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UARIOS\opbellos\Documents\OLGA PATRICIA BELLO SEPULVEDA\2024\Trabajo mes a mes 2024\Mes de Abril\Documentos para Actualizar Proceso GIF\"/>
    </mc:Choice>
  </mc:AlternateContent>
  <xr:revisionPtr revIDLastSave="0" documentId="13_ncr:1_{06351577-7FF1-434B-A571-5EF22CC003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rden de Pago MINAMBIENTE" sheetId="1" r:id="rId1"/>
  </sheets>
  <externalReferences>
    <externalReference r:id="rId2"/>
  </externalReferences>
  <definedNames>
    <definedName name="_kR425" localSheetId="0">#REF!</definedName>
    <definedName name="_kR425">#REF!</definedName>
    <definedName name="a" hidden="1">{"'COMPOSICION'!$A$63:$G$72"}</definedName>
    <definedName name="AFC" localSheetId="0">#REF!</definedName>
    <definedName name="AFC">#REF!</definedName>
    <definedName name="AhorroVol" localSheetId="0">#REF!</definedName>
    <definedName name="AhorroVol">#REF!</definedName>
    <definedName name="AntesIVA" localSheetId="0">#REF!</definedName>
    <definedName name="AntesIVA">#REF!</definedName>
    <definedName name="_xlnm.Print_Area" localSheetId="0">'Orden de Pago MINAMBIENTE'!$A$2:$F$52</definedName>
    <definedName name="BASE" localSheetId="0">#REF!</definedName>
    <definedName name="BASE">#REF!</definedName>
    <definedName name="ENTIDAD" localSheetId="0">'Orden de Pago MINAMBIENTE'!$J$10</definedName>
    <definedName name="ENTIDAD">#REF!</definedName>
    <definedName name="FechaCambio" localSheetId="0">'Orden de Pago MINAMBIENTE'!$N$1</definedName>
    <definedName name="FechaCambio">#REF!</definedName>
    <definedName name="FechaOrdenPago" localSheetId="0">'Orden de Pago MINAMBIENTE'!$E$12</definedName>
    <definedName name="FechaOrdenPago">#REF!</definedName>
    <definedName name="Honorarios" localSheetId="0">#REF!</definedName>
    <definedName name="Honorarios">#REF!</definedName>
    <definedName name="HTML_CodePage" hidden="1">1252</definedName>
    <definedName name="HTML_Control" hidden="1">{"'COMPOSICION'!$A$63:$G$72"}</definedName>
    <definedName name="HTML_Description" hidden="1">""</definedName>
    <definedName name="HTML_Email" hidden="1">""</definedName>
    <definedName name="HTML_Header" hidden="1">"COMPOSICION"</definedName>
    <definedName name="HTML_LastUpdate" hidden="1">"2001/09/05"</definedName>
    <definedName name="HTML_LineAfter" hidden="1">FALSE</definedName>
    <definedName name="HTML_LineBefore" hidden="1">FALSE</definedName>
    <definedName name="HTML_Name" hidden="1">"Fabián Acosta"</definedName>
    <definedName name="HTML_OBDlg2" hidden="1">TRUE</definedName>
    <definedName name="HTML_OBDlg4" hidden="1">TRUE</definedName>
    <definedName name="HTML_OS" hidden="1">0</definedName>
    <definedName name="HTML_PathFile" hidden="1">"C:\Fabian\Html\Ver.04-Sep-00\GP.htm"</definedName>
    <definedName name="HTML_Title" hidden="1">"Consolidado"</definedName>
    <definedName name="ica" localSheetId="0">'Orden de Pago MINAMBIENTE'!$D$26</definedName>
    <definedName name="ica">#REF!</definedName>
    <definedName name="iva" localSheetId="0">'Orden de Pago MINAMBIENTE'!$D$29</definedName>
    <definedName name="iva">#REF!</definedName>
    <definedName name="k" localSheetId="0">#REF!</definedName>
    <definedName name="k">#REF!</definedName>
    <definedName name="MCU" localSheetId="0">'Orden de Pago MINAMBIENTE'!$J$9</definedName>
    <definedName name="MCU">#REF!</definedName>
    <definedName name="otra" hidden="1">{"'COMPOSICION'!$A$63:$G$72"}</definedName>
    <definedName name="PorcentajeIVA" localSheetId="0">'Orden de Pago MINAMBIENTE'!$J$1</definedName>
    <definedName name="PorcentajeIVA">#REF!</definedName>
    <definedName name="ReservaVigencia" localSheetId="0">'Orden de Pago MINAMBIENTE'!$I$12</definedName>
    <definedName name="ReservaVigencia">#REF!</definedName>
    <definedName name="Retefuente" localSheetId="0">'Orden de Pago MINAMBIENTE'!$D$28</definedName>
    <definedName name="Retefuente">#REF!</definedName>
    <definedName name="SaludPension" localSheetId="0">#REF!</definedName>
    <definedName name="SaludPension">#REF!</definedName>
    <definedName name="ValorBruto" localSheetId="0">'Orden de Pago MINAMBIENTE'!$E$19</definedName>
    <definedName name="ValorBruto">#REF!</definedName>
    <definedName name="valorfactura" localSheetId="0">'Orden de Pago MINAMBIENTE'!$J$4</definedName>
    <definedName name="valorfactura">#REF!</definedName>
    <definedName name="ValorIva" localSheetId="0">'Orden de Pago MINAMBIENTE'!$E$20</definedName>
    <definedName name="ValorIva">#REF!</definedName>
    <definedName name="valorotrodescuento" localSheetId="0">'Orden de Pago MINAMBIENTE'!$E$30</definedName>
    <definedName name="valorotrodescuento">#REF!</definedName>
    <definedName name="ValorPago" localSheetId="0">'Orden de Pago MINAMBIENTE'!$E$32</definedName>
    <definedName name="ValorPago">#REF!</definedName>
    <definedName name="y771." localSheetId="0">#REF!</definedName>
    <definedName name="y771.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1" l="1"/>
  <c r="J1" i="1" l="1"/>
  <c r="Y3617" i="1"/>
  <c r="I27" i="1"/>
  <c r="A17" i="1"/>
  <c r="E14" i="1"/>
  <c r="A14" i="1"/>
  <c r="I12" i="1"/>
  <c r="E12" i="1"/>
  <c r="A12" i="1"/>
  <c r="J10" i="1"/>
  <c r="J9" i="1"/>
  <c r="E9" i="1"/>
  <c r="B9" i="1"/>
  <c r="J8" i="1"/>
  <c r="J7" i="1"/>
  <c r="J6" i="1"/>
  <c r="A40" i="1" s="1"/>
  <c r="J4" i="1"/>
  <c r="B40" i="1" l="1"/>
  <c r="B28" i="1" l="1"/>
  <c r="E32" i="1" l="1"/>
</calcChain>
</file>

<file path=xl/sharedStrings.xml><?xml version="1.0" encoding="utf-8"?>
<sst xmlns="http://schemas.openxmlformats.org/spreadsheetml/2006/main" count="71" uniqueCount="63">
  <si>
    <t>Porcentaje IVA</t>
  </si>
  <si>
    <t>Valor_Factura</t>
  </si>
  <si>
    <t xml:space="preserve"> </t>
  </si>
  <si>
    <t>Funcionamiento</t>
  </si>
  <si>
    <t>MINISTERIO DE AMBIENTE Y DESARROLLO SOSTENIBLE</t>
  </si>
  <si>
    <t>CUENTA POR PAGAR</t>
  </si>
  <si>
    <t>INVERSION</t>
  </si>
  <si>
    <t xml:space="preserve">  </t>
  </si>
  <si>
    <t>º</t>
  </si>
  <si>
    <t>Registro :</t>
  </si>
  <si>
    <t>mcu</t>
  </si>
  <si>
    <t>Fecha:</t>
  </si>
  <si>
    <t xml:space="preserve">   </t>
  </si>
  <si>
    <t>|</t>
  </si>
  <si>
    <t>C.C. o NIT</t>
  </si>
  <si>
    <t>DESCRIPCION</t>
  </si>
  <si>
    <t>VALORES ($)</t>
  </si>
  <si>
    <t>SUBTOTAL</t>
  </si>
  <si>
    <t>Valor IVA</t>
  </si>
  <si>
    <t>TOTAL</t>
  </si>
  <si>
    <t>Menos Deducciones</t>
  </si>
  <si>
    <t xml:space="preserve">                                                                         </t>
  </si>
  <si>
    <t>Base :</t>
  </si>
  <si>
    <t>Rete.ICA (Por Mil)</t>
  </si>
  <si>
    <t xml:space="preserve"> Dec. 1828 de 27 AGO/2013 Base :</t>
  </si>
  <si>
    <t>Rete.CREE (Por Ciento)</t>
  </si>
  <si>
    <t>Rete.Fuente (Por Ciento)</t>
  </si>
  <si>
    <t>Rete. IVA (Por Ciento)</t>
  </si>
  <si>
    <t>Total Deducciones</t>
  </si>
  <si>
    <t>Valor a Pagar</t>
  </si>
  <si>
    <t>PAC mes de:</t>
  </si>
  <si>
    <t>Número Obligación SIIF:</t>
  </si>
  <si>
    <t>Fecha Programación de Pago</t>
  </si>
  <si>
    <t>TRAMITE CONTABLE Y PRESUPUESTAL</t>
  </si>
  <si>
    <t>IMPUTACIÓN PRESUPUESTAL</t>
  </si>
  <si>
    <t>IMPUTACIÓN CONTABLE</t>
  </si>
  <si>
    <t>CUENTAS</t>
  </si>
  <si>
    <t>CONTABILIDAD</t>
  </si>
  <si>
    <t>PRESUPUESTO</t>
  </si>
  <si>
    <t>COORDINADORA GRUPO TESORERIA, PPTO, CUENTAS Y CONTAB.</t>
  </si>
  <si>
    <t>TESORERÍA</t>
  </si>
  <si>
    <t>BANCO</t>
  </si>
  <si>
    <t>RECIBÍ:</t>
  </si>
  <si>
    <t>CHEQUE</t>
  </si>
  <si>
    <t>FECHA</t>
  </si>
  <si>
    <t>C.C. / NIT</t>
  </si>
  <si>
    <t>TESORERIA</t>
  </si>
  <si>
    <t>JLMP</t>
  </si>
  <si>
    <t>.</t>
  </si>
  <si>
    <t>,0,0,0,0,0,0,0,0,0,0,0,0,0,0,0,0,0,0,0,0,0,0,0,0,0,0,0,0,0,0,0,0,0,0,0,0,0,0,0,0,0,0,0,0,0,0,0,0,0,0,0,0,0,0,0,0,0,0,0,0,0,0,0,0,0,0,0,0,0,0,0,0,0,0,0,0,0,0,0,0,0,0,0,0,0,0,0,0,0,0,0,0,0,0,0,0,0,0,0,0,0,0,0,0,0,0,0,0,0,0,0,0,0,0,0,0,0,0,0</t>
  </si>
  <si>
    <t>,</t>
  </si>
  <si>
    <t xml:space="preserve">                         </t>
  </si>
  <si>
    <t>RONALD STIVE SANCHEZ POSADA</t>
  </si>
  <si>
    <t>PRIMER DESEMBOLSO SEGUN CERTIFICACION DEL SUPERVISOR</t>
  </si>
  <si>
    <t>TERCER DESEMBOLSO SEGÚN CERTIFICACION DEL SUPERVISOR (ENT SIN ANIMO LUCRO EXEN.RTE FTE E ICA - NO RESP.IVA)</t>
  </si>
  <si>
    <t>Valor Otros Descuentos por concepto de</t>
  </si>
  <si>
    <t>Valor en Letras</t>
  </si>
  <si>
    <t>LIQUIDACIÓN DE DEDUCCIONES</t>
  </si>
  <si>
    <r>
      <t xml:space="preserve">FECHA </t>
    </r>
    <r>
      <rPr>
        <b/>
        <sz val="10"/>
        <color theme="0" tint="-0.499984740745262"/>
        <rFont val="Arial Narrow"/>
        <family val="2"/>
      </rPr>
      <t>Dia(       ) Mes(      ) Año(        )</t>
    </r>
  </si>
  <si>
    <r>
      <rPr>
        <b/>
        <sz val="9"/>
        <rFont val="Arial Narrow"/>
        <family val="2"/>
      </rPr>
      <t>Código:</t>
    </r>
    <r>
      <rPr>
        <sz val="9"/>
        <rFont val="Arial Narrow"/>
        <family val="2"/>
      </rPr>
      <t xml:space="preserve"> F-A-GFI-09</t>
    </r>
  </si>
  <si>
    <r>
      <rPr>
        <b/>
        <sz val="9"/>
        <rFont val="Arial Narrow"/>
        <family val="2"/>
      </rPr>
      <t xml:space="preserve">Versión: </t>
    </r>
    <r>
      <rPr>
        <sz val="9"/>
        <rFont val="Arial Narrow"/>
        <family val="2"/>
      </rPr>
      <t>4</t>
    </r>
  </si>
  <si>
    <r>
      <rPr>
        <b/>
        <sz val="9"/>
        <rFont val="Arial Narrow"/>
        <family val="2"/>
      </rPr>
      <t xml:space="preserve">Vigencia: </t>
    </r>
    <r>
      <rPr>
        <sz val="9"/>
        <rFont val="Arial Narrow"/>
        <family val="2"/>
      </rPr>
      <t>16/04/2024</t>
    </r>
  </si>
  <si>
    <r>
      <t>Proceso</t>
    </r>
    <r>
      <rPr>
        <sz val="9"/>
        <color theme="0"/>
        <rFont val="Arial Narrow"/>
        <family val="2"/>
      </rPr>
      <t>: Gestión Financiera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</si>
</sst>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d/mm/yyyy;@"/>
    <numFmt numFmtId="167" formatCode="[$-240A]d&quot; de &quot;mmmm&quot; de &quot;yyyy;@"/>
    <numFmt numFmtId="168" formatCode="_(* #,##0_);_(* \(#,##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-* #,##0.00\ [$€-1]_-;\-* #,##0.00\ [$€-1]_-;_-* &quot;-&quot;??\ [$€-1]_-"/>
    <numFmt numFmtId="172" formatCode="_(&quot;€&quot;* #,##0.00_);_(&quot;€&quot;* \(#,##0.00\);_(&quot;€&quot;* &quot;-&quot;??_);_(@_)"/>
    <numFmt numFmtId="173" formatCode="_-* #,##0.00\ _€_-;\-* #,##0.00\ _€_-;_-* &quot;-&quot;??\ _€_-;_-@_-"/>
    <numFmt numFmtId="174" formatCode="_ * #,##0.00_ ;_ * \-#,##0.00_ ;_ * &quot;-&quot;??_ ;_ @_ "/>
    <numFmt numFmtId="175" formatCode="_ * #,##0.00000000_ ;_ * \-#,##0.00000000_ ;_ * &quot;-&quot;??_ ;_ @_ "/>
    <numFmt numFmtId="176" formatCode="_(* #,##0.0_);_(* \(#,##0.0\);_(* &quot;-&quot;??_);_(@_)"/>
    <numFmt numFmtId="177" formatCode="_ &quot;$&quot;\ * #,##0.00_ ;_ &quot;$&quot;\ * \-#,##0.00_ ;_ &quot;$&quot;\ * &quot;-&quot;??_ ;_ @_ "/>
    <numFmt numFmtId="178" formatCode="_-* #,##0.00\ &quot;€&quot;_-;\-* #,##0.00\ &quot;€&quot;_-;_-* &quot;-&quot;??\ &quot;€&quot;_-;_-@_-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3366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sz val="10"/>
      <name val="Arial Narrow"/>
      <family val="2"/>
    </font>
    <font>
      <sz val="7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8"/>
      <name val="Calibri"/>
      <family val="2"/>
      <scheme val="minor"/>
    </font>
    <font>
      <b/>
      <sz val="8"/>
      <name val="Arial Narrow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9.9"/>
      <color indexed="8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Arial Narrow"/>
      <family val="2"/>
    </font>
    <font>
      <b/>
      <sz val="11"/>
      <color theme="0"/>
      <name val="Arial Narrow"/>
      <family val="2"/>
    </font>
    <font>
      <sz val="7"/>
      <name val="Arial Narrow"/>
      <family val="2"/>
    </font>
    <font>
      <b/>
      <sz val="10"/>
      <color theme="0"/>
      <name val="Arial Narrow"/>
      <family val="2"/>
    </font>
    <font>
      <b/>
      <i/>
      <sz val="10"/>
      <name val="Arial Narrow"/>
      <family val="2"/>
    </font>
    <font>
      <b/>
      <sz val="10"/>
      <color theme="0" tint="-0.49998474074526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theme="0"/>
      <name val="Arial Narrow"/>
      <family val="2"/>
    </font>
    <font>
      <sz val="9"/>
      <color theme="0"/>
      <name val="Arial Narrow"/>
      <family val="2"/>
    </font>
    <font>
      <b/>
      <sz val="12"/>
      <color theme="1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154A8A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rgb="FF96BE5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9820">
    <xf numFmtId="0" fontId="0" fillId="0" borderId="0"/>
    <xf numFmtId="165" fontId="4" fillId="0" borderId="0" applyFont="0" applyFill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20" fillId="9" borderId="0" applyNumberFormat="0" applyBorder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1" fillId="26" borderId="27" applyNumberFormat="0" applyAlignment="0" applyProtection="0"/>
    <xf numFmtId="0" fontId="22" fillId="27" borderId="28" applyNumberFormat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0" borderId="29" applyNumberFormat="0" applyFill="0" applyAlignment="0" applyProtection="0"/>
    <xf numFmtId="0" fontId="26" fillId="0" borderId="30" applyNumberFormat="0" applyFill="0" applyAlignment="0" applyProtection="0"/>
    <xf numFmtId="0" fontId="27" fillId="0" borderId="3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29" fillId="13" borderId="27" applyNumberFormat="0" applyAlignment="0" applyProtection="0"/>
    <xf numFmtId="0" fontId="30" fillId="0" borderId="32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31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4" fillId="28" borderId="33" applyNumberFormat="0" applyFon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0" fontId="36" fillId="26" borderId="3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3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3" borderId="0" xfId="0" applyFont="1" applyFill="1"/>
    <xf numFmtId="4" fontId="4" fillId="3" borderId="0" xfId="0" applyNumberFormat="1" applyFont="1" applyFill="1"/>
    <xf numFmtId="166" fontId="4" fillId="3" borderId="0" xfId="0" applyNumberFormat="1" applyFont="1" applyFill="1"/>
    <xf numFmtId="0" fontId="6" fillId="3" borderId="0" xfId="0" applyFont="1" applyFill="1"/>
    <xf numFmtId="0" fontId="4" fillId="2" borderId="0" xfId="0" applyFont="1" applyFill="1"/>
    <xf numFmtId="0" fontId="4" fillId="4" borderId="2" xfId="0" applyFont="1" applyFill="1" applyBorder="1"/>
    <xf numFmtId="0" fontId="4" fillId="4" borderId="0" xfId="0" applyFont="1" applyFill="1"/>
    <xf numFmtId="165" fontId="6" fillId="0" borderId="0" xfId="1" applyFont="1" applyFill="1" applyBorder="1"/>
    <xf numFmtId="0" fontId="6" fillId="0" borderId="0" xfId="0" applyFont="1"/>
    <xf numFmtId="0" fontId="4" fillId="0" borderId="0" xfId="0" applyFont="1"/>
    <xf numFmtId="0" fontId="4" fillId="0" borderId="5" xfId="0" applyFont="1" applyBorder="1"/>
    <xf numFmtId="0" fontId="4" fillId="0" borderId="13" xfId="0" applyFont="1" applyBorder="1"/>
    <xf numFmtId="0" fontId="4" fillId="6" borderId="0" xfId="0" applyFont="1" applyFill="1"/>
    <xf numFmtId="0" fontId="4" fillId="0" borderId="16" xfId="0" applyFont="1" applyBorder="1"/>
    <xf numFmtId="1" fontId="6" fillId="0" borderId="0" xfId="0" applyNumberFormat="1" applyFont="1"/>
    <xf numFmtId="1" fontId="4" fillId="0" borderId="0" xfId="0" applyNumberFormat="1" applyFont="1"/>
    <xf numFmtId="0" fontId="13" fillId="4" borderId="0" xfId="0" applyFont="1" applyFill="1"/>
    <xf numFmtId="168" fontId="6" fillId="0" borderId="0" xfId="0" applyNumberFormat="1" applyFont="1"/>
    <xf numFmtId="168" fontId="6" fillId="0" borderId="0" xfId="1" applyNumberFormat="1" applyFont="1" applyFill="1" applyBorder="1"/>
    <xf numFmtId="4" fontId="4" fillId="0" borderId="7" xfId="0" applyNumberFormat="1" applyFont="1" applyBorder="1"/>
    <xf numFmtId="168" fontId="4" fillId="4" borderId="0" xfId="1" applyNumberFormat="1" applyFont="1" applyFill="1"/>
    <xf numFmtId="4" fontId="4" fillId="4" borderId="0" xfId="0" applyNumberFormat="1" applyFont="1" applyFill="1"/>
    <xf numFmtId="3" fontId="4" fillId="0" borderId="0" xfId="0" applyNumberFormat="1" applyFont="1"/>
    <xf numFmtId="0" fontId="11" fillId="3" borderId="0" xfId="0" applyFont="1" applyFill="1"/>
    <xf numFmtId="0" fontId="10" fillId="0" borderId="0" xfId="0" applyFont="1"/>
    <xf numFmtId="0" fontId="11" fillId="0" borderId="0" xfId="0" applyFont="1"/>
    <xf numFmtId="0" fontId="11" fillId="4" borderId="0" xfId="0" applyFont="1" applyFill="1"/>
    <xf numFmtId="0" fontId="11" fillId="0" borderId="3" xfId="0" applyFont="1" applyBorder="1"/>
    <xf numFmtId="0" fontId="11" fillId="0" borderId="0" xfId="0" applyFont="1" applyAlignment="1">
      <alignment horizontal="center"/>
    </xf>
    <xf numFmtId="0" fontId="11" fillId="0" borderId="16" xfId="0" applyFont="1" applyBorder="1" applyAlignment="1">
      <alignment horizontal="center"/>
    </xf>
    <xf numFmtId="0" fontId="4" fillId="0" borderId="6" xfId="0" applyFont="1" applyBorder="1"/>
    <xf numFmtId="0" fontId="6" fillId="0" borderId="6" xfId="0" applyFont="1" applyBorder="1" applyAlignment="1">
      <alignment horizontal="left"/>
    </xf>
    <xf numFmtId="169" fontId="15" fillId="5" borderId="6" xfId="0" applyNumberFormat="1" applyFont="1" applyFill="1" applyBorder="1" applyAlignment="1" applyProtection="1">
      <alignment horizontal="left"/>
      <protection locked="0"/>
    </xf>
    <xf numFmtId="169" fontId="10" fillId="5" borderId="6" xfId="0" applyNumberFormat="1" applyFont="1" applyFill="1" applyBorder="1" applyAlignment="1" applyProtection="1">
      <alignment horizontal="right"/>
      <protection locked="0"/>
    </xf>
    <xf numFmtId="169" fontId="6" fillId="5" borderId="6" xfId="0" applyNumberFormat="1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right"/>
    </xf>
    <xf numFmtId="169" fontId="15" fillId="5" borderId="10" xfId="0" applyNumberFormat="1" applyFont="1" applyFill="1" applyBorder="1" applyAlignment="1" applyProtection="1">
      <alignment horizontal="left"/>
      <protection locked="0"/>
    </xf>
    <xf numFmtId="0" fontId="4" fillId="0" borderId="10" xfId="0" applyFont="1" applyBorder="1"/>
    <xf numFmtId="0" fontId="11" fillId="0" borderId="3" xfId="0" applyFont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1" fillId="0" borderId="8" xfId="0" applyFont="1" applyBorder="1"/>
    <xf numFmtId="0" fontId="11" fillId="0" borderId="12" xfId="0" applyFont="1" applyBorder="1"/>
    <xf numFmtId="0" fontId="11" fillId="0" borderId="13" xfId="0" applyFont="1" applyBorder="1"/>
    <xf numFmtId="165" fontId="4" fillId="3" borderId="0" xfId="0" applyNumberFormat="1" applyFont="1" applyFill="1"/>
    <xf numFmtId="0" fontId="6" fillId="4" borderId="0" xfId="0" applyFont="1" applyFill="1"/>
    <xf numFmtId="14" fontId="4" fillId="0" borderId="0" xfId="0" applyNumberFormat="1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3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4" fillId="0" borderId="36" xfId="0" applyFont="1" applyBorder="1"/>
    <xf numFmtId="0" fontId="14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0" borderId="4" xfId="0" applyFont="1" applyBorder="1"/>
    <xf numFmtId="0" fontId="4" fillId="0" borderId="7" xfId="0" applyFont="1" applyBorder="1"/>
    <xf numFmtId="169" fontId="15" fillId="5" borderId="4" xfId="0" applyNumberFormat="1" applyFont="1" applyFill="1" applyBorder="1" applyAlignment="1" applyProtection="1">
      <alignment horizontal="left"/>
      <protection locked="0"/>
    </xf>
    <xf numFmtId="169" fontId="4" fillId="5" borderId="4" xfId="0" applyNumberFormat="1" applyFont="1" applyFill="1" applyBorder="1" applyAlignment="1" applyProtection="1">
      <alignment horizontal="left"/>
      <protection locked="0"/>
    </xf>
    <xf numFmtId="0" fontId="13" fillId="0" borderId="37" xfId="0" applyFont="1" applyBorder="1" applyProtection="1">
      <protection locked="0"/>
    </xf>
    <xf numFmtId="0" fontId="4" fillId="0" borderId="38" xfId="0" applyFont="1" applyBorder="1"/>
    <xf numFmtId="0" fontId="4" fillId="0" borderId="22" xfId="0" applyFont="1" applyBorder="1"/>
    <xf numFmtId="0" fontId="4" fillId="0" borderId="15" xfId="0" applyFont="1" applyBorder="1"/>
    <xf numFmtId="0" fontId="11" fillId="0" borderId="4" xfId="0" applyFont="1" applyBorder="1"/>
    <xf numFmtId="0" fontId="11" fillId="0" borderId="35" xfId="0" applyFont="1" applyBorder="1"/>
    <xf numFmtId="0" fontId="12" fillId="0" borderId="3" xfId="0" applyFont="1" applyBorder="1"/>
    <xf numFmtId="0" fontId="12" fillId="0" borderId="0" xfId="0" applyFont="1"/>
    <xf numFmtId="1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16" xfId="0" applyFont="1" applyBorder="1" applyAlignment="1">
      <alignment horizontal="right"/>
    </xf>
    <xf numFmtId="0" fontId="7" fillId="0" borderId="0" xfId="0" applyFont="1"/>
    <xf numFmtId="0" fontId="7" fillId="0" borderId="13" xfId="0" applyFont="1" applyBorder="1"/>
    <xf numFmtId="0" fontId="39" fillId="0" borderId="6" xfId="0" applyFont="1" applyBorder="1" applyAlignment="1">
      <alignment horizontal="righ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right"/>
    </xf>
    <xf numFmtId="167" fontId="39" fillId="0" borderId="0" xfId="0" applyNumberFormat="1" applyFont="1" applyAlignment="1">
      <alignment horizontal="left"/>
    </xf>
    <xf numFmtId="1" fontId="39" fillId="0" borderId="0" xfId="0" applyNumberFormat="1" applyFont="1" applyAlignment="1">
      <alignment horizontal="left"/>
    </xf>
    <xf numFmtId="0" fontId="7" fillId="0" borderId="35" xfId="0" applyFont="1" applyBorder="1"/>
    <xf numFmtId="0" fontId="7" fillId="0" borderId="8" xfId="0" applyFont="1" applyBorder="1"/>
    <xf numFmtId="0" fontId="7" fillId="0" borderId="17" xfId="0" applyFont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7" fillId="0" borderId="0" xfId="0" applyFont="1" applyProtection="1">
      <protection locked="0"/>
    </xf>
    <xf numFmtId="0" fontId="7" fillId="0" borderId="12" xfId="0" applyFont="1" applyBorder="1" applyAlignment="1" applyProtection="1">
      <alignment vertical="center"/>
      <protection locked="0"/>
    </xf>
    <xf numFmtId="4" fontId="7" fillId="0" borderId="12" xfId="0" applyNumberFormat="1" applyFont="1" applyBorder="1" applyProtection="1">
      <protection locked="0"/>
    </xf>
    <xf numFmtId="0" fontId="7" fillId="0" borderId="8" xfId="0" applyFont="1" applyBorder="1" applyAlignment="1" applyProtection="1">
      <alignment vertical="center"/>
      <protection locked="0"/>
    </xf>
    <xf numFmtId="4" fontId="7" fillId="0" borderId="8" xfId="0" applyNumberFormat="1" applyFont="1" applyBorder="1" applyProtection="1">
      <protection locked="0"/>
    </xf>
    <xf numFmtId="0" fontId="39" fillId="0" borderId="8" xfId="0" applyFont="1" applyBorder="1" applyAlignment="1" applyProtection="1">
      <alignment horizontal="right" vertical="center"/>
      <protection locked="0"/>
    </xf>
    <xf numFmtId="0" fontId="7" fillId="0" borderId="12" xfId="0" applyFont="1" applyBorder="1" applyProtection="1">
      <protection locked="0"/>
    </xf>
    <xf numFmtId="0" fontId="7" fillId="0" borderId="13" xfId="0" applyFont="1" applyBorder="1" applyProtection="1">
      <protection locked="0"/>
    </xf>
    <xf numFmtId="0" fontId="7" fillId="0" borderId="5" xfId="0" applyFont="1" applyBorder="1" applyProtection="1">
      <protection locked="0"/>
    </xf>
    <xf numFmtId="4" fontId="7" fillId="0" borderId="19" xfId="0" applyNumberFormat="1" applyFont="1" applyBorder="1" applyProtection="1">
      <protection locked="0"/>
    </xf>
    <xf numFmtId="4" fontId="7" fillId="0" borderId="39" xfId="0" applyNumberFormat="1" applyFont="1" applyBorder="1" applyProtection="1">
      <protection locked="0"/>
    </xf>
    <xf numFmtId="0" fontId="7" fillId="0" borderId="6" xfId="0" applyFont="1" applyBorder="1" applyProtection="1">
      <protection locked="0"/>
    </xf>
    <xf numFmtId="4" fontId="7" fillId="0" borderId="6" xfId="0" applyNumberFormat="1" applyFont="1" applyBorder="1" applyAlignment="1" applyProtection="1">
      <alignment horizontal="right"/>
      <protection locked="0"/>
    </xf>
    <xf numFmtId="4" fontId="7" fillId="5" borderId="6" xfId="0" applyNumberFormat="1" applyFont="1" applyFill="1" applyBorder="1" applyProtection="1">
      <protection locked="0"/>
    </xf>
    <xf numFmtId="4" fontId="7" fillId="0" borderId="6" xfId="0" applyNumberFormat="1" applyFont="1" applyBorder="1" applyProtection="1">
      <protection locked="0"/>
    </xf>
    <xf numFmtId="4" fontId="7" fillId="0" borderId="17" xfId="0" applyNumberFormat="1" applyFont="1" applyBorder="1" applyProtection="1">
      <protection locked="0"/>
    </xf>
    <xf numFmtId="4" fontId="39" fillId="5" borderId="17" xfId="0" applyNumberFormat="1" applyFont="1" applyFill="1" applyBorder="1" applyProtection="1">
      <protection locked="0"/>
    </xf>
    <xf numFmtId="4" fontId="39" fillId="0" borderId="0" xfId="1" applyNumberFormat="1" applyFont="1" applyBorder="1" applyProtection="1">
      <protection locked="0"/>
    </xf>
    <xf numFmtId="0" fontId="7" fillId="5" borderId="8" xfId="0" applyFont="1" applyFill="1" applyBorder="1"/>
    <xf numFmtId="0" fontId="41" fillId="0" borderId="9" xfId="0" applyFont="1" applyBorder="1" applyAlignment="1">
      <alignment horizontal="right"/>
    </xf>
    <xf numFmtId="0" fontId="7" fillId="0" borderId="9" xfId="0" applyFont="1" applyBorder="1"/>
    <xf numFmtId="0" fontId="39" fillId="0" borderId="9" xfId="0" applyFont="1" applyBorder="1" applyAlignment="1">
      <alignment horizontal="center"/>
    </xf>
    <xf numFmtId="0" fontId="7" fillId="0" borderId="14" xfId="0" applyFont="1" applyBorder="1"/>
    <xf numFmtId="0" fontId="39" fillId="0" borderId="8" xfId="0" applyFont="1" applyBorder="1" applyAlignment="1">
      <alignment horizontal="left"/>
    </xf>
    <xf numFmtId="167" fontId="39" fillId="0" borderId="9" xfId="0" applyNumberFormat="1" applyFont="1" applyBorder="1" applyAlignment="1">
      <alignment horizontal="left"/>
    </xf>
    <xf numFmtId="1" fontId="39" fillId="0" borderId="9" xfId="0" applyNumberFormat="1" applyFont="1" applyBorder="1" applyAlignment="1">
      <alignment horizontal="left"/>
    </xf>
    <xf numFmtId="0" fontId="7" fillId="0" borderId="40" xfId="0" applyFont="1" applyBorder="1"/>
    <xf numFmtId="0" fontId="7" fillId="0" borderId="8" xfId="0" applyFont="1" applyBorder="1" applyAlignment="1" applyProtection="1">
      <alignment horizontal="right"/>
      <protection locked="0"/>
    </xf>
    <xf numFmtId="0" fontId="7" fillId="0" borderId="8" xfId="0" applyFont="1" applyBorder="1" applyProtection="1">
      <protection locked="0"/>
    </xf>
    <xf numFmtId="0" fontId="7" fillId="0" borderId="14" xfId="0" applyFont="1" applyBorder="1" applyProtection="1">
      <protection locked="0"/>
    </xf>
    <xf numFmtId="0" fontId="7" fillId="0" borderId="9" xfId="0" applyFont="1" applyBorder="1" applyProtection="1">
      <protection locked="0"/>
    </xf>
    <xf numFmtId="0" fontId="39" fillId="0" borderId="12" xfId="0" applyFont="1" applyBorder="1" applyProtection="1">
      <protection locked="0"/>
    </xf>
    <xf numFmtId="0" fontId="7" fillId="0" borderId="20" xfId="0" applyFont="1" applyBorder="1" applyProtection="1">
      <protection locked="0"/>
    </xf>
    <xf numFmtId="4" fontId="7" fillId="0" borderId="20" xfId="0" applyNumberFormat="1" applyFont="1" applyBorder="1" applyProtection="1">
      <protection locked="0"/>
    </xf>
    <xf numFmtId="4" fontId="39" fillId="5" borderId="20" xfId="0" applyNumberFormat="1" applyFont="1" applyFill="1" applyBorder="1" applyProtection="1">
      <protection locked="0"/>
    </xf>
    <xf numFmtId="0" fontId="39" fillId="5" borderId="6" xfId="0" applyFont="1" applyFill="1" applyBorder="1" applyAlignment="1">
      <alignment horizontal="center" vertical="center" wrapText="1"/>
    </xf>
    <xf numFmtId="0" fontId="39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right"/>
    </xf>
    <xf numFmtId="1" fontId="42" fillId="0" borderId="0" xfId="0" applyNumberFormat="1" applyFont="1" applyAlignment="1">
      <alignment horizontal="center"/>
    </xf>
    <xf numFmtId="0" fontId="7" fillId="0" borderId="35" xfId="0" applyFont="1" applyBorder="1" applyAlignment="1">
      <alignment vertical="top"/>
    </xf>
    <xf numFmtId="0" fontId="7" fillId="0" borderId="5" xfId="0" applyFont="1" applyBorder="1" applyAlignment="1">
      <alignment vertical="top"/>
    </xf>
    <xf numFmtId="0" fontId="7" fillId="0" borderId="8" xfId="0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8" xfId="0" applyFont="1" applyBorder="1" applyAlignment="1">
      <alignment horizontal="left"/>
    </xf>
    <xf numFmtId="0" fontId="7" fillId="0" borderId="0" xfId="0" applyFont="1" applyAlignment="1" applyProtection="1">
      <alignment vertical="top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7" borderId="6" xfId="0" applyFont="1" applyFill="1" applyBorder="1" applyAlignment="1" applyProtection="1">
      <alignment horizontal="right"/>
      <protection locked="0"/>
    </xf>
    <xf numFmtId="0" fontId="42" fillId="0" borderId="8" xfId="0" applyFont="1" applyBorder="1" applyAlignment="1">
      <alignment vertical="center" wrapText="1"/>
    </xf>
    <xf numFmtId="0" fontId="39" fillId="0" borderId="8" xfId="0" applyFont="1" applyBorder="1" applyAlignment="1" applyProtection="1">
      <alignment horizontal="right"/>
      <protection locked="0"/>
    </xf>
    <xf numFmtId="0" fontId="39" fillId="0" borderId="0" xfId="0" applyFont="1" applyAlignment="1" applyProtection="1">
      <alignment horizontal="right"/>
      <protection locked="0"/>
    </xf>
    <xf numFmtId="0" fontId="45" fillId="0" borderId="41" xfId="0" applyFont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9" fillId="30" borderId="0" xfId="0" applyFont="1" applyFill="1" applyAlignment="1">
      <alignment horizontal="center"/>
    </xf>
    <xf numFmtId="0" fontId="9" fillId="30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30" borderId="0" xfId="0" applyFont="1" applyFill="1" applyAlignment="1">
      <alignment horizontal="center" vertical="center"/>
    </xf>
    <xf numFmtId="0" fontId="9" fillId="3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0" fillId="0" borderId="24" xfId="0" applyFont="1" applyBorder="1"/>
    <xf numFmtId="0" fontId="10" fillId="0" borderId="25" xfId="0" applyFont="1" applyBorder="1"/>
    <xf numFmtId="0" fontId="16" fillId="0" borderId="24" xfId="0" applyFont="1" applyBorder="1" applyAlignment="1">
      <alignment horizontal="left" wrapText="1"/>
    </xf>
    <xf numFmtId="0" fontId="16" fillId="0" borderId="26" xfId="0" applyFont="1" applyBorder="1" applyAlignment="1">
      <alignment horizontal="left" wrapText="1"/>
    </xf>
    <xf numFmtId="0" fontId="16" fillId="0" borderId="25" xfId="0" applyFont="1" applyBorder="1" applyAlignment="1">
      <alignment horizontal="left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9" fontId="11" fillId="0" borderId="6" xfId="0" applyNumberFormat="1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0" fillId="0" borderId="24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43" fillId="5" borderId="8" xfId="0" applyFont="1" applyFill="1" applyBorder="1" applyAlignment="1" applyProtection="1">
      <alignment horizontal="right"/>
      <protection locked="0"/>
    </xf>
    <xf numFmtId="0" fontId="43" fillId="5" borderId="0" xfId="0" applyFont="1" applyFill="1" applyAlignment="1" applyProtection="1">
      <alignment horizontal="right"/>
      <protection locked="0"/>
    </xf>
    <xf numFmtId="0" fontId="39" fillId="0" borderId="8" xfId="0" applyFont="1" applyBorder="1" applyAlignment="1" applyProtection="1">
      <alignment horizontal="right"/>
      <protection locked="0"/>
    </xf>
    <xf numFmtId="0" fontId="39" fillId="0" borderId="0" xfId="0" applyFont="1" applyAlignment="1" applyProtection="1">
      <alignment horizontal="right"/>
      <protection locked="0"/>
    </xf>
    <xf numFmtId="0" fontId="43" fillId="5" borderId="17" xfId="0" applyFont="1" applyFill="1" applyBorder="1" applyAlignment="1" applyProtection="1">
      <alignment horizontal="left" vertical="top" wrapText="1"/>
      <protection locked="0"/>
    </xf>
    <xf numFmtId="0" fontId="43" fillId="5" borderId="19" xfId="0" applyFont="1" applyFill="1" applyBorder="1" applyAlignment="1" applyProtection="1">
      <alignment horizontal="left" vertical="top" wrapText="1"/>
      <protection locked="0"/>
    </xf>
    <xf numFmtId="0" fontId="43" fillId="5" borderId="20" xfId="0" applyFont="1" applyFill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23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68" fontId="14" fillId="0" borderId="8" xfId="1" applyNumberFormat="1" applyFont="1" applyFill="1" applyBorder="1" applyAlignment="1">
      <alignment horizontal="center" vertical="center" wrapText="1"/>
    </xf>
    <xf numFmtId="168" fontId="14" fillId="0" borderId="16" xfId="1" applyNumberFormat="1" applyFont="1" applyFill="1" applyBorder="1" applyAlignment="1">
      <alignment horizontal="center" vertical="center" wrapText="1"/>
    </xf>
    <xf numFmtId="168" fontId="14" fillId="0" borderId="12" xfId="1" applyNumberFormat="1" applyFont="1" applyFill="1" applyBorder="1" applyAlignment="1">
      <alignment horizontal="center" vertical="center" wrapText="1"/>
    </xf>
    <xf numFmtId="168" fontId="14" fillId="0" borderId="15" xfId="1" applyNumberFormat="1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3" borderId="4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4" fontId="39" fillId="0" borderId="17" xfId="1" applyNumberFormat="1" applyFont="1" applyBorder="1" applyAlignment="1" applyProtection="1">
      <alignment horizontal="center"/>
      <protection locked="0"/>
    </xf>
    <xf numFmtId="4" fontId="39" fillId="0" borderId="20" xfId="1" applyNumberFormat="1" applyFont="1" applyBorder="1" applyAlignment="1" applyProtection="1">
      <alignment horizontal="center"/>
      <protection locked="0"/>
    </xf>
    <xf numFmtId="0" fontId="7" fillId="0" borderId="35" xfId="0" applyFont="1" applyBorder="1" applyAlignment="1" applyProtection="1">
      <alignment horizontal="right" vertical="top"/>
      <protection locked="0"/>
    </xf>
    <xf numFmtId="0" fontId="7" fillId="0" borderId="5" xfId="0" applyFont="1" applyBorder="1" applyAlignment="1" applyProtection="1">
      <alignment horizontal="right" vertical="top"/>
      <protection locked="0"/>
    </xf>
    <xf numFmtId="0" fontId="7" fillId="0" borderId="40" xfId="0" applyFont="1" applyBorder="1" applyAlignment="1" applyProtection="1">
      <alignment horizontal="right" vertical="top"/>
      <protection locked="0"/>
    </xf>
    <xf numFmtId="0" fontId="45" fillId="0" borderId="8" xfId="0" applyFont="1" applyBorder="1" applyAlignment="1">
      <alignment horizontal="center" vertical="center" wrapText="1" readingOrder="1"/>
    </xf>
    <xf numFmtId="0" fontId="45" fillId="0" borderId="0" xfId="0" applyFont="1" applyAlignment="1">
      <alignment horizontal="center" vertical="center" wrapText="1" readingOrder="1"/>
    </xf>
    <xf numFmtId="0" fontId="45" fillId="0" borderId="9" xfId="0" applyFont="1" applyBorder="1" applyAlignment="1">
      <alignment horizontal="center" vertical="center" wrapText="1" readingOrder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9" fillId="0" borderId="6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167" fontId="39" fillId="0" borderId="6" xfId="0" applyNumberFormat="1" applyFont="1" applyBorder="1" applyAlignment="1">
      <alignment horizontal="left"/>
    </xf>
    <xf numFmtId="0" fontId="39" fillId="0" borderId="17" xfId="0" applyFont="1" applyBorder="1" applyAlignment="1">
      <alignment horizontal="left" wrapText="1"/>
    </xf>
    <xf numFmtId="0" fontId="39" fillId="0" borderId="19" xfId="0" applyFont="1" applyBorder="1" applyAlignment="1">
      <alignment horizontal="left" wrapText="1"/>
    </xf>
    <xf numFmtId="1" fontId="39" fillId="0" borderId="6" xfId="0" applyNumberFormat="1" applyFont="1" applyBorder="1" applyAlignment="1">
      <alignment horizontal="left"/>
    </xf>
    <xf numFmtId="0" fontId="39" fillId="3" borderId="17" xfId="0" applyFont="1" applyFill="1" applyBorder="1" applyAlignment="1">
      <alignment horizontal="center"/>
    </xf>
    <xf numFmtId="0" fontId="39" fillId="3" borderId="19" xfId="0" applyFont="1" applyFill="1" applyBorder="1" applyAlignment="1">
      <alignment horizontal="center"/>
    </xf>
    <xf numFmtId="0" fontId="39" fillId="3" borderId="20" xfId="0" applyFont="1" applyFill="1" applyBorder="1" applyAlignment="1">
      <alignment horizontal="center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" fontId="39" fillId="0" borderId="8" xfId="0" applyNumberFormat="1" applyFont="1" applyBorder="1" applyAlignment="1" applyProtection="1">
      <alignment horizontal="center" wrapText="1"/>
      <protection locked="0"/>
    </xf>
    <xf numFmtId="4" fontId="39" fillId="0" borderId="9" xfId="0" applyNumberFormat="1" applyFont="1" applyBorder="1" applyAlignment="1" applyProtection="1">
      <alignment horizontal="center" wrapText="1"/>
      <protection locked="0"/>
    </xf>
    <xf numFmtId="4" fontId="39" fillId="0" borderId="12" xfId="0" applyNumberFormat="1" applyFont="1" applyBorder="1" applyAlignment="1" applyProtection="1">
      <alignment horizontal="center" wrapText="1"/>
      <protection locked="0"/>
    </xf>
    <xf numFmtId="4" fontId="39" fillId="0" borderId="14" xfId="0" applyNumberFormat="1" applyFont="1" applyBorder="1" applyAlignment="1" applyProtection="1">
      <alignment horizontal="center" wrapText="1"/>
      <protection locked="0"/>
    </xf>
    <xf numFmtId="4" fontId="7" fillId="0" borderId="17" xfId="0" applyNumberFormat="1" applyFont="1" applyBorder="1" applyAlignment="1" applyProtection="1">
      <alignment horizontal="center" wrapText="1"/>
      <protection locked="0"/>
    </xf>
    <xf numFmtId="4" fontId="7" fillId="0" borderId="20" xfId="0" applyNumberFormat="1" applyFont="1" applyBorder="1" applyAlignment="1" applyProtection="1">
      <alignment horizontal="center" wrapText="1"/>
      <protection locked="0"/>
    </xf>
    <xf numFmtId="0" fontId="7" fillId="0" borderId="3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40" fillId="5" borderId="13" xfId="0" applyFont="1" applyFill="1" applyBorder="1" applyAlignment="1">
      <alignment horizontal="center" vertical="center" wrapText="1"/>
    </xf>
    <xf numFmtId="0" fontId="40" fillId="5" borderId="14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39" fillId="29" borderId="8" xfId="0" applyFont="1" applyFill="1" applyBorder="1" applyAlignment="1">
      <alignment horizontal="left" vertical="center" wrapText="1"/>
    </xf>
    <xf numFmtId="0" fontId="39" fillId="29" borderId="0" xfId="0" applyFont="1" applyFill="1" applyAlignment="1">
      <alignment horizontal="left" vertical="center" wrapText="1"/>
    </xf>
    <xf numFmtId="0" fontId="39" fillId="29" borderId="9" xfId="0" applyFont="1" applyFill="1" applyBorder="1" applyAlignment="1">
      <alignment horizontal="left" vertical="center" wrapText="1"/>
    </xf>
    <xf numFmtId="0" fontId="47" fillId="31" borderId="6" xfId="0" applyFont="1" applyFill="1" applyBorder="1" applyAlignment="1">
      <alignment horizontal="center" vertical="center" wrapText="1" readingOrder="1"/>
    </xf>
    <xf numFmtId="0" fontId="49" fillId="32" borderId="6" xfId="0" applyFont="1" applyFill="1" applyBorder="1" applyAlignment="1">
      <alignment horizontal="center" vertical="center" wrapText="1" readingOrder="1"/>
    </xf>
  </cellXfs>
  <cellStyles count="49820">
    <cellStyle name="20% - Accent1" xfId="2" xr:uid="{00000000-0005-0000-0000-000000000000}"/>
    <cellStyle name="20% - Accent1 2" xfId="3" xr:uid="{00000000-0005-0000-0000-000001000000}"/>
    <cellStyle name="20% - Accent1 3" xfId="4" xr:uid="{00000000-0005-0000-0000-000002000000}"/>
    <cellStyle name="20% - Accent1 4" xfId="5" xr:uid="{00000000-0005-0000-0000-000003000000}"/>
    <cellStyle name="20% - Accent2" xfId="6" xr:uid="{00000000-0005-0000-0000-000004000000}"/>
    <cellStyle name="20% - Accent2 2" xfId="7" xr:uid="{00000000-0005-0000-0000-000005000000}"/>
    <cellStyle name="20% - Accent2 3" xfId="8" xr:uid="{00000000-0005-0000-0000-000006000000}"/>
    <cellStyle name="20% - Accent2 4" xfId="9" xr:uid="{00000000-0005-0000-0000-000007000000}"/>
    <cellStyle name="20% - Accent3" xfId="10" xr:uid="{00000000-0005-0000-0000-000008000000}"/>
    <cellStyle name="20% - Accent3 2" xfId="11" xr:uid="{00000000-0005-0000-0000-000009000000}"/>
    <cellStyle name="20% - Accent3 3" xfId="12" xr:uid="{00000000-0005-0000-0000-00000A000000}"/>
    <cellStyle name="20% - Accent3 4" xfId="13" xr:uid="{00000000-0005-0000-0000-00000B000000}"/>
    <cellStyle name="20% - Accent4" xfId="14" xr:uid="{00000000-0005-0000-0000-00000C000000}"/>
    <cellStyle name="20% - Accent4 2" xfId="15" xr:uid="{00000000-0005-0000-0000-00000D000000}"/>
    <cellStyle name="20% - Accent4 3" xfId="16" xr:uid="{00000000-0005-0000-0000-00000E000000}"/>
    <cellStyle name="20% - Accent4 4" xfId="17" xr:uid="{00000000-0005-0000-0000-00000F000000}"/>
    <cellStyle name="20% - Accent5" xfId="18" xr:uid="{00000000-0005-0000-0000-000010000000}"/>
    <cellStyle name="20% - Accent5 2" xfId="19" xr:uid="{00000000-0005-0000-0000-000011000000}"/>
    <cellStyle name="20% - Accent5 3" xfId="20" xr:uid="{00000000-0005-0000-0000-000012000000}"/>
    <cellStyle name="20% - Accent5 4" xfId="21" xr:uid="{00000000-0005-0000-0000-000013000000}"/>
    <cellStyle name="20% - Accent6" xfId="22" xr:uid="{00000000-0005-0000-0000-000014000000}"/>
    <cellStyle name="20% - Accent6 2" xfId="23" xr:uid="{00000000-0005-0000-0000-000015000000}"/>
    <cellStyle name="20% - Accent6 3" xfId="24" xr:uid="{00000000-0005-0000-0000-000016000000}"/>
    <cellStyle name="20% - Accent6 4" xfId="25" xr:uid="{00000000-0005-0000-0000-000017000000}"/>
    <cellStyle name="40% - Accent1" xfId="26" xr:uid="{00000000-0005-0000-0000-000018000000}"/>
    <cellStyle name="40% - Accent1 2" xfId="27" xr:uid="{00000000-0005-0000-0000-000019000000}"/>
    <cellStyle name="40% - Accent1 3" xfId="28" xr:uid="{00000000-0005-0000-0000-00001A000000}"/>
    <cellStyle name="40% - Accent1 4" xfId="29" xr:uid="{00000000-0005-0000-0000-00001B000000}"/>
    <cellStyle name="40% - Accent2" xfId="30" xr:uid="{00000000-0005-0000-0000-00001C000000}"/>
    <cellStyle name="40% - Accent2 2" xfId="31" xr:uid="{00000000-0005-0000-0000-00001D000000}"/>
    <cellStyle name="40% - Accent2 3" xfId="32" xr:uid="{00000000-0005-0000-0000-00001E000000}"/>
    <cellStyle name="40% - Accent2 4" xfId="33" xr:uid="{00000000-0005-0000-0000-00001F000000}"/>
    <cellStyle name="40% - Accent3" xfId="34" xr:uid="{00000000-0005-0000-0000-000020000000}"/>
    <cellStyle name="40% - Accent3 2" xfId="35" xr:uid="{00000000-0005-0000-0000-000021000000}"/>
    <cellStyle name="40% - Accent3 3" xfId="36" xr:uid="{00000000-0005-0000-0000-000022000000}"/>
    <cellStyle name="40% - Accent3 4" xfId="37" xr:uid="{00000000-0005-0000-0000-000023000000}"/>
    <cellStyle name="40% - Accent4" xfId="38" xr:uid="{00000000-0005-0000-0000-000024000000}"/>
    <cellStyle name="40% - Accent4 2" xfId="39" xr:uid="{00000000-0005-0000-0000-000025000000}"/>
    <cellStyle name="40% - Accent4 3" xfId="40" xr:uid="{00000000-0005-0000-0000-000026000000}"/>
    <cellStyle name="40% - Accent4 4" xfId="41" xr:uid="{00000000-0005-0000-0000-000027000000}"/>
    <cellStyle name="40% - Accent5" xfId="42" xr:uid="{00000000-0005-0000-0000-000028000000}"/>
    <cellStyle name="40% - Accent5 2" xfId="43" xr:uid="{00000000-0005-0000-0000-000029000000}"/>
    <cellStyle name="40% - Accent5 3" xfId="44" xr:uid="{00000000-0005-0000-0000-00002A000000}"/>
    <cellStyle name="40% - Accent5 4" xfId="45" xr:uid="{00000000-0005-0000-0000-00002B000000}"/>
    <cellStyle name="40% - Accent6" xfId="46" xr:uid="{00000000-0005-0000-0000-00002C000000}"/>
    <cellStyle name="40% - Accent6 2" xfId="47" xr:uid="{00000000-0005-0000-0000-00002D000000}"/>
    <cellStyle name="40% - Accent6 3" xfId="48" xr:uid="{00000000-0005-0000-0000-00002E000000}"/>
    <cellStyle name="40% - Accent6 4" xfId="49" xr:uid="{00000000-0005-0000-0000-00002F000000}"/>
    <cellStyle name="60% - Accent1" xfId="50" xr:uid="{00000000-0005-0000-0000-000030000000}"/>
    <cellStyle name="60% - Accent2" xfId="51" xr:uid="{00000000-0005-0000-0000-000031000000}"/>
    <cellStyle name="60% - Accent3" xfId="52" xr:uid="{00000000-0005-0000-0000-000032000000}"/>
    <cellStyle name="60% - Accent4" xfId="53" xr:uid="{00000000-0005-0000-0000-000033000000}"/>
    <cellStyle name="60% - Accent5" xfId="54" xr:uid="{00000000-0005-0000-0000-000034000000}"/>
    <cellStyle name="60% - Accent6" xfId="55" xr:uid="{00000000-0005-0000-0000-000035000000}"/>
    <cellStyle name="Accent1" xfId="56" xr:uid="{00000000-0005-0000-0000-000036000000}"/>
    <cellStyle name="Accent2" xfId="57" xr:uid="{00000000-0005-0000-0000-000037000000}"/>
    <cellStyle name="Accent3" xfId="58" xr:uid="{00000000-0005-0000-0000-000038000000}"/>
    <cellStyle name="Accent4" xfId="59" xr:uid="{00000000-0005-0000-0000-000039000000}"/>
    <cellStyle name="Accent5" xfId="60" xr:uid="{00000000-0005-0000-0000-00003A000000}"/>
    <cellStyle name="Accent6" xfId="61" xr:uid="{00000000-0005-0000-0000-00003B000000}"/>
    <cellStyle name="Bad" xfId="62" xr:uid="{00000000-0005-0000-0000-00003C000000}"/>
    <cellStyle name="Calculation" xfId="63" xr:uid="{00000000-0005-0000-0000-00003D000000}"/>
    <cellStyle name="Calculation 2" xfId="64" xr:uid="{00000000-0005-0000-0000-00003E000000}"/>
    <cellStyle name="Calculation 2 2" xfId="65" xr:uid="{00000000-0005-0000-0000-00003F000000}"/>
    <cellStyle name="Calculation 2 2 2" xfId="66" xr:uid="{00000000-0005-0000-0000-000040000000}"/>
    <cellStyle name="Calculation 2 2 2 2" xfId="67" xr:uid="{00000000-0005-0000-0000-000041000000}"/>
    <cellStyle name="Calculation 2 2 2 3" xfId="68" xr:uid="{00000000-0005-0000-0000-000042000000}"/>
    <cellStyle name="Calculation 2 2 3" xfId="69" xr:uid="{00000000-0005-0000-0000-000043000000}"/>
    <cellStyle name="Calculation 2 2 4" xfId="70" xr:uid="{00000000-0005-0000-0000-000044000000}"/>
    <cellStyle name="Calculation 2 3" xfId="71" xr:uid="{00000000-0005-0000-0000-000045000000}"/>
    <cellStyle name="Calculation 2 3 2" xfId="72" xr:uid="{00000000-0005-0000-0000-000046000000}"/>
    <cellStyle name="Calculation 2 3 3" xfId="73" xr:uid="{00000000-0005-0000-0000-000047000000}"/>
    <cellStyle name="Calculation 2 4" xfId="74" xr:uid="{00000000-0005-0000-0000-000048000000}"/>
    <cellStyle name="Calculation 2 5" xfId="75" xr:uid="{00000000-0005-0000-0000-000049000000}"/>
    <cellStyle name="Calculation 3" xfId="76" xr:uid="{00000000-0005-0000-0000-00004A000000}"/>
    <cellStyle name="Calculation 3 2" xfId="77" xr:uid="{00000000-0005-0000-0000-00004B000000}"/>
    <cellStyle name="Calculation 3 2 2" xfId="78" xr:uid="{00000000-0005-0000-0000-00004C000000}"/>
    <cellStyle name="Calculation 3 2 2 2" xfId="79" xr:uid="{00000000-0005-0000-0000-00004D000000}"/>
    <cellStyle name="Calculation 3 2 2 3" xfId="80" xr:uid="{00000000-0005-0000-0000-00004E000000}"/>
    <cellStyle name="Calculation 3 2 3" xfId="81" xr:uid="{00000000-0005-0000-0000-00004F000000}"/>
    <cellStyle name="Calculation 3 2 4" xfId="82" xr:uid="{00000000-0005-0000-0000-000050000000}"/>
    <cellStyle name="Calculation 3 3" xfId="83" xr:uid="{00000000-0005-0000-0000-000051000000}"/>
    <cellStyle name="Calculation 3 3 2" xfId="84" xr:uid="{00000000-0005-0000-0000-000052000000}"/>
    <cellStyle name="Calculation 3 3 3" xfId="85" xr:uid="{00000000-0005-0000-0000-000053000000}"/>
    <cellStyle name="Calculation 3 4" xfId="86" xr:uid="{00000000-0005-0000-0000-000054000000}"/>
    <cellStyle name="Calculation 3 5" xfId="87" xr:uid="{00000000-0005-0000-0000-000055000000}"/>
    <cellStyle name="Calculation 4" xfId="88" xr:uid="{00000000-0005-0000-0000-000056000000}"/>
    <cellStyle name="Calculation 4 2" xfId="89" xr:uid="{00000000-0005-0000-0000-000057000000}"/>
    <cellStyle name="Calculation 4 2 2" xfId="90" xr:uid="{00000000-0005-0000-0000-000058000000}"/>
    <cellStyle name="Calculation 4 2 3" xfId="91" xr:uid="{00000000-0005-0000-0000-000059000000}"/>
    <cellStyle name="Calculation 4 3" xfId="92" xr:uid="{00000000-0005-0000-0000-00005A000000}"/>
    <cellStyle name="Calculation 4 4" xfId="93" xr:uid="{00000000-0005-0000-0000-00005B000000}"/>
    <cellStyle name="Calculation 5" xfId="94" xr:uid="{00000000-0005-0000-0000-00005C000000}"/>
    <cellStyle name="Calculation 5 2" xfId="95" xr:uid="{00000000-0005-0000-0000-00005D000000}"/>
    <cellStyle name="Calculation 5 3" xfId="96" xr:uid="{00000000-0005-0000-0000-00005E000000}"/>
    <cellStyle name="Calculation 6" xfId="97" xr:uid="{00000000-0005-0000-0000-00005F000000}"/>
    <cellStyle name="Calculation 7" xfId="98" xr:uid="{00000000-0005-0000-0000-000060000000}"/>
    <cellStyle name="Check Cell" xfId="99" xr:uid="{00000000-0005-0000-0000-000061000000}"/>
    <cellStyle name="Euro" xfId="100" xr:uid="{00000000-0005-0000-0000-000062000000}"/>
    <cellStyle name="Euro 2" xfId="101" xr:uid="{00000000-0005-0000-0000-000063000000}"/>
    <cellStyle name="Euro 3" xfId="102" xr:uid="{00000000-0005-0000-0000-000064000000}"/>
    <cellStyle name="Euro 3 2" xfId="103" xr:uid="{00000000-0005-0000-0000-000065000000}"/>
    <cellStyle name="Euro 3 3" xfId="104" xr:uid="{00000000-0005-0000-0000-000066000000}"/>
    <cellStyle name="Euro 3 4" xfId="105" xr:uid="{00000000-0005-0000-0000-000067000000}"/>
    <cellStyle name="Euro 4" xfId="106" xr:uid="{00000000-0005-0000-0000-000068000000}"/>
    <cellStyle name="Euro 5" xfId="107" xr:uid="{00000000-0005-0000-0000-000069000000}"/>
    <cellStyle name="Euro 6" xfId="108" xr:uid="{00000000-0005-0000-0000-00006A000000}"/>
    <cellStyle name="Explanatory Text" xfId="109" xr:uid="{00000000-0005-0000-0000-00006B000000}"/>
    <cellStyle name="Good" xfId="110" xr:uid="{00000000-0005-0000-0000-00006C000000}"/>
    <cellStyle name="Heading 1" xfId="111" xr:uid="{00000000-0005-0000-0000-00006D000000}"/>
    <cellStyle name="Heading 2" xfId="112" xr:uid="{00000000-0005-0000-0000-00006E000000}"/>
    <cellStyle name="Heading 3" xfId="113" xr:uid="{00000000-0005-0000-0000-00006F000000}"/>
    <cellStyle name="Heading 4" xfId="114" xr:uid="{00000000-0005-0000-0000-000070000000}"/>
    <cellStyle name="Hipervínculo 2" xfId="115" xr:uid="{00000000-0005-0000-0000-000071000000}"/>
    <cellStyle name="Input" xfId="116" xr:uid="{00000000-0005-0000-0000-000072000000}"/>
    <cellStyle name="Input 2" xfId="117" xr:uid="{00000000-0005-0000-0000-000073000000}"/>
    <cellStyle name="Input 2 2" xfId="118" xr:uid="{00000000-0005-0000-0000-000074000000}"/>
    <cellStyle name="Input 2 2 2" xfId="119" xr:uid="{00000000-0005-0000-0000-000075000000}"/>
    <cellStyle name="Input 2 2 2 2" xfId="120" xr:uid="{00000000-0005-0000-0000-000076000000}"/>
    <cellStyle name="Input 2 2 2 3" xfId="121" xr:uid="{00000000-0005-0000-0000-000077000000}"/>
    <cellStyle name="Input 2 2 3" xfId="122" xr:uid="{00000000-0005-0000-0000-000078000000}"/>
    <cellStyle name="Input 2 2 4" xfId="123" xr:uid="{00000000-0005-0000-0000-000079000000}"/>
    <cellStyle name="Input 2 3" xfId="124" xr:uid="{00000000-0005-0000-0000-00007A000000}"/>
    <cellStyle name="Input 2 3 2" xfId="125" xr:uid="{00000000-0005-0000-0000-00007B000000}"/>
    <cellStyle name="Input 2 3 3" xfId="126" xr:uid="{00000000-0005-0000-0000-00007C000000}"/>
    <cellStyle name="Input 2 4" xfId="127" xr:uid="{00000000-0005-0000-0000-00007D000000}"/>
    <cellStyle name="Input 2 5" xfId="128" xr:uid="{00000000-0005-0000-0000-00007E000000}"/>
    <cellStyle name="Input 3" xfId="129" xr:uid="{00000000-0005-0000-0000-00007F000000}"/>
    <cellStyle name="Input 3 2" xfId="130" xr:uid="{00000000-0005-0000-0000-000080000000}"/>
    <cellStyle name="Input 3 2 2" xfId="131" xr:uid="{00000000-0005-0000-0000-000081000000}"/>
    <cellStyle name="Input 3 2 2 2" xfId="132" xr:uid="{00000000-0005-0000-0000-000082000000}"/>
    <cellStyle name="Input 3 2 2 3" xfId="133" xr:uid="{00000000-0005-0000-0000-000083000000}"/>
    <cellStyle name="Input 3 2 3" xfId="134" xr:uid="{00000000-0005-0000-0000-000084000000}"/>
    <cellStyle name="Input 3 2 4" xfId="135" xr:uid="{00000000-0005-0000-0000-000085000000}"/>
    <cellStyle name="Input 3 3" xfId="136" xr:uid="{00000000-0005-0000-0000-000086000000}"/>
    <cellStyle name="Input 3 3 2" xfId="137" xr:uid="{00000000-0005-0000-0000-000087000000}"/>
    <cellStyle name="Input 3 3 3" xfId="138" xr:uid="{00000000-0005-0000-0000-000088000000}"/>
    <cellStyle name="Input 3 4" xfId="139" xr:uid="{00000000-0005-0000-0000-000089000000}"/>
    <cellStyle name="Input 3 5" xfId="140" xr:uid="{00000000-0005-0000-0000-00008A000000}"/>
    <cellStyle name="Input 4" xfId="141" xr:uid="{00000000-0005-0000-0000-00008B000000}"/>
    <cellStyle name="Input 4 2" xfId="142" xr:uid="{00000000-0005-0000-0000-00008C000000}"/>
    <cellStyle name="Input 4 2 2" xfId="143" xr:uid="{00000000-0005-0000-0000-00008D000000}"/>
    <cellStyle name="Input 4 2 3" xfId="144" xr:uid="{00000000-0005-0000-0000-00008E000000}"/>
    <cellStyle name="Input 4 3" xfId="145" xr:uid="{00000000-0005-0000-0000-00008F000000}"/>
    <cellStyle name="Input 4 4" xfId="146" xr:uid="{00000000-0005-0000-0000-000090000000}"/>
    <cellStyle name="Input 5" xfId="147" xr:uid="{00000000-0005-0000-0000-000091000000}"/>
    <cellStyle name="Input 5 2" xfId="148" xr:uid="{00000000-0005-0000-0000-000092000000}"/>
    <cellStyle name="Input 5 3" xfId="149" xr:uid="{00000000-0005-0000-0000-000093000000}"/>
    <cellStyle name="Input 6" xfId="150" xr:uid="{00000000-0005-0000-0000-000094000000}"/>
    <cellStyle name="Input 7" xfId="151" xr:uid="{00000000-0005-0000-0000-000095000000}"/>
    <cellStyle name="Linked Cell" xfId="152" xr:uid="{00000000-0005-0000-0000-000096000000}"/>
    <cellStyle name="Millares" xfId="1" builtinId="3"/>
    <cellStyle name="Millares 10" xfId="153" xr:uid="{00000000-0005-0000-0000-000098000000}"/>
    <cellStyle name="Millares 10 2" xfId="154" xr:uid="{00000000-0005-0000-0000-000099000000}"/>
    <cellStyle name="Millares 10 2 2" xfId="155" xr:uid="{00000000-0005-0000-0000-00009A000000}"/>
    <cellStyle name="Millares 10 3" xfId="156" xr:uid="{00000000-0005-0000-0000-00009B000000}"/>
    <cellStyle name="Millares 11" xfId="157" xr:uid="{00000000-0005-0000-0000-00009C000000}"/>
    <cellStyle name="Millares 11 2" xfId="158" xr:uid="{00000000-0005-0000-0000-00009D000000}"/>
    <cellStyle name="Millares 11 2 2" xfId="159" xr:uid="{00000000-0005-0000-0000-00009E000000}"/>
    <cellStyle name="Millares 11 3" xfId="160" xr:uid="{00000000-0005-0000-0000-00009F000000}"/>
    <cellStyle name="Millares 12" xfId="161" xr:uid="{00000000-0005-0000-0000-0000A0000000}"/>
    <cellStyle name="Millares 13" xfId="162" xr:uid="{00000000-0005-0000-0000-0000A1000000}"/>
    <cellStyle name="Millares 14" xfId="163" xr:uid="{00000000-0005-0000-0000-0000A2000000}"/>
    <cellStyle name="Millares 14 2" xfId="164" xr:uid="{00000000-0005-0000-0000-0000A3000000}"/>
    <cellStyle name="Millares 15" xfId="165" xr:uid="{00000000-0005-0000-0000-0000A4000000}"/>
    <cellStyle name="Millares 15 2" xfId="166" xr:uid="{00000000-0005-0000-0000-0000A5000000}"/>
    <cellStyle name="Millares 16" xfId="167" xr:uid="{00000000-0005-0000-0000-0000A6000000}"/>
    <cellStyle name="Millares 16 2" xfId="168" xr:uid="{00000000-0005-0000-0000-0000A7000000}"/>
    <cellStyle name="Millares 16 2 2" xfId="169" xr:uid="{00000000-0005-0000-0000-0000A8000000}"/>
    <cellStyle name="Millares 16 3" xfId="170" xr:uid="{00000000-0005-0000-0000-0000A9000000}"/>
    <cellStyle name="Millares 16 3 2" xfId="171" xr:uid="{00000000-0005-0000-0000-0000AA000000}"/>
    <cellStyle name="Millares 16 4" xfId="172" xr:uid="{00000000-0005-0000-0000-0000AB000000}"/>
    <cellStyle name="Millares 17" xfId="173" xr:uid="{00000000-0005-0000-0000-0000AC000000}"/>
    <cellStyle name="Millares 17 2" xfId="174" xr:uid="{00000000-0005-0000-0000-0000AD000000}"/>
    <cellStyle name="Millares 18" xfId="175" xr:uid="{00000000-0005-0000-0000-0000AE000000}"/>
    <cellStyle name="Millares 18 2" xfId="176" xr:uid="{00000000-0005-0000-0000-0000AF000000}"/>
    <cellStyle name="Millares 18 2 2" xfId="177" xr:uid="{00000000-0005-0000-0000-0000B0000000}"/>
    <cellStyle name="Millares 18 3" xfId="178" xr:uid="{00000000-0005-0000-0000-0000B1000000}"/>
    <cellStyle name="Millares 19" xfId="179" xr:uid="{00000000-0005-0000-0000-0000B2000000}"/>
    <cellStyle name="Millares 19 2" xfId="180" xr:uid="{00000000-0005-0000-0000-0000B3000000}"/>
    <cellStyle name="Millares 2" xfId="181" xr:uid="{00000000-0005-0000-0000-0000B4000000}"/>
    <cellStyle name="Millares 2 10" xfId="182" xr:uid="{00000000-0005-0000-0000-0000B5000000}"/>
    <cellStyle name="Millares 2 10 2" xfId="183" xr:uid="{00000000-0005-0000-0000-0000B6000000}"/>
    <cellStyle name="Millares 2 10 2 2" xfId="184" xr:uid="{00000000-0005-0000-0000-0000B7000000}"/>
    <cellStyle name="Millares 2 10 2 2 2" xfId="185" xr:uid="{00000000-0005-0000-0000-0000B8000000}"/>
    <cellStyle name="Millares 2 10 2 2 2 2" xfId="186" xr:uid="{00000000-0005-0000-0000-0000B9000000}"/>
    <cellStyle name="Millares 2 10 2 2 2 2 2" xfId="187" xr:uid="{00000000-0005-0000-0000-0000BA000000}"/>
    <cellStyle name="Millares 2 10 2 2 2 3" xfId="188" xr:uid="{00000000-0005-0000-0000-0000BB000000}"/>
    <cellStyle name="Millares 2 10 2 2 3" xfId="189" xr:uid="{00000000-0005-0000-0000-0000BC000000}"/>
    <cellStyle name="Millares 2 10 2 2 3 2" xfId="190" xr:uid="{00000000-0005-0000-0000-0000BD000000}"/>
    <cellStyle name="Millares 2 10 2 2 4" xfId="191" xr:uid="{00000000-0005-0000-0000-0000BE000000}"/>
    <cellStyle name="Millares 2 10 2 3" xfId="192" xr:uid="{00000000-0005-0000-0000-0000BF000000}"/>
    <cellStyle name="Millares 2 10 2 3 2" xfId="193" xr:uid="{00000000-0005-0000-0000-0000C0000000}"/>
    <cellStyle name="Millares 2 10 2 3 2 2" xfId="194" xr:uid="{00000000-0005-0000-0000-0000C1000000}"/>
    <cellStyle name="Millares 2 10 2 3 3" xfId="195" xr:uid="{00000000-0005-0000-0000-0000C2000000}"/>
    <cellStyle name="Millares 2 10 2 4" xfId="196" xr:uid="{00000000-0005-0000-0000-0000C3000000}"/>
    <cellStyle name="Millares 2 10 2 4 2" xfId="197" xr:uid="{00000000-0005-0000-0000-0000C4000000}"/>
    <cellStyle name="Millares 2 10 2 5" xfId="198" xr:uid="{00000000-0005-0000-0000-0000C5000000}"/>
    <cellStyle name="Millares 2 10 3" xfId="199" xr:uid="{00000000-0005-0000-0000-0000C6000000}"/>
    <cellStyle name="Millares 2 10 3 2" xfId="200" xr:uid="{00000000-0005-0000-0000-0000C7000000}"/>
    <cellStyle name="Millares 2 10 3 2 2" xfId="201" xr:uid="{00000000-0005-0000-0000-0000C8000000}"/>
    <cellStyle name="Millares 2 10 3 2 2 2" xfId="202" xr:uid="{00000000-0005-0000-0000-0000C9000000}"/>
    <cellStyle name="Millares 2 10 3 2 2 2 2" xfId="203" xr:uid="{00000000-0005-0000-0000-0000CA000000}"/>
    <cellStyle name="Millares 2 10 3 2 2 3" xfId="204" xr:uid="{00000000-0005-0000-0000-0000CB000000}"/>
    <cellStyle name="Millares 2 10 3 2 3" xfId="205" xr:uid="{00000000-0005-0000-0000-0000CC000000}"/>
    <cellStyle name="Millares 2 10 3 2 3 2" xfId="206" xr:uid="{00000000-0005-0000-0000-0000CD000000}"/>
    <cellStyle name="Millares 2 10 3 2 4" xfId="207" xr:uid="{00000000-0005-0000-0000-0000CE000000}"/>
    <cellStyle name="Millares 2 10 3 3" xfId="208" xr:uid="{00000000-0005-0000-0000-0000CF000000}"/>
    <cellStyle name="Millares 2 10 3 3 2" xfId="209" xr:uid="{00000000-0005-0000-0000-0000D0000000}"/>
    <cellStyle name="Millares 2 10 3 3 2 2" xfId="210" xr:uid="{00000000-0005-0000-0000-0000D1000000}"/>
    <cellStyle name="Millares 2 10 3 3 3" xfId="211" xr:uid="{00000000-0005-0000-0000-0000D2000000}"/>
    <cellStyle name="Millares 2 10 3 4" xfId="212" xr:uid="{00000000-0005-0000-0000-0000D3000000}"/>
    <cellStyle name="Millares 2 10 3 4 2" xfId="213" xr:uid="{00000000-0005-0000-0000-0000D4000000}"/>
    <cellStyle name="Millares 2 10 3 5" xfId="214" xr:uid="{00000000-0005-0000-0000-0000D5000000}"/>
    <cellStyle name="Millares 2 10 4" xfId="215" xr:uid="{00000000-0005-0000-0000-0000D6000000}"/>
    <cellStyle name="Millares 2 10 4 2" xfId="216" xr:uid="{00000000-0005-0000-0000-0000D7000000}"/>
    <cellStyle name="Millares 2 10 4 2 2" xfId="217" xr:uid="{00000000-0005-0000-0000-0000D8000000}"/>
    <cellStyle name="Millares 2 10 4 2 2 2" xfId="218" xr:uid="{00000000-0005-0000-0000-0000D9000000}"/>
    <cellStyle name="Millares 2 10 4 2 3" xfId="219" xr:uid="{00000000-0005-0000-0000-0000DA000000}"/>
    <cellStyle name="Millares 2 10 4 3" xfId="220" xr:uid="{00000000-0005-0000-0000-0000DB000000}"/>
    <cellStyle name="Millares 2 10 4 3 2" xfId="221" xr:uid="{00000000-0005-0000-0000-0000DC000000}"/>
    <cellStyle name="Millares 2 10 4 4" xfId="222" xr:uid="{00000000-0005-0000-0000-0000DD000000}"/>
    <cellStyle name="Millares 2 10 5" xfId="223" xr:uid="{00000000-0005-0000-0000-0000DE000000}"/>
    <cellStyle name="Millares 2 10 5 2" xfId="224" xr:uid="{00000000-0005-0000-0000-0000DF000000}"/>
    <cellStyle name="Millares 2 10 5 2 2" xfId="225" xr:uid="{00000000-0005-0000-0000-0000E0000000}"/>
    <cellStyle name="Millares 2 10 5 3" xfId="226" xr:uid="{00000000-0005-0000-0000-0000E1000000}"/>
    <cellStyle name="Millares 2 10 6" xfId="227" xr:uid="{00000000-0005-0000-0000-0000E2000000}"/>
    <cellStyle name="Millares 2 10 6 2" xfId="228" xr:uid="{00000000-0005-0000-0000-0000E3000000}"/>
    <cellStyle name="Millares 2 10 7" xfId="229" xr:uid="{00000000-0005-0000-0000-0000E4000000}"/>
    <cellStyle name="Millares 2 11" xfId="230" xr:uid="{00000000-0005-0000-0000-0000E5000000}"/>
    <cellStyle name="Millares 2 11 2" xfId="231" xr:uid="{00000000-0005-0000-0000-0000E6000000}"/>
    <cellStyle name="Millares 2 11 2 2" xfId="232" xr:uid="{00000000-0005-0000-0000-0000E7000000}"/>
    <cellStyle name="Millares 2 11 2 2 2" xfId="233" xr:uid="{00000000-0005-0000-0000-0000E8000000}"/>
    <cellStyle name="Millares 2 11 2 2 2 2" xfId="234" xr:uid="{00000000-0005-0000-0000-0000E9000000}"/>
    <cellStyle name="Millares 2 11 2 2 2 2 2" xfId="235" xr:uid="{00000000-0005-0000-0000-0000EA000000}"/>
    <cellStyle name="Millares 2 11 2 2 2 3" xfId="236" xr:uid="{00000000-0005-0000-0000-0000EB000000}"/>
    <cellStyle name="Millares 2 11 2 2 3" xfId="237" xr:uid="{00000000-0005-0000-0000-0000EC000000}"/>
    <cellStyle name="Millares 2 11 2 2 3 2" xfId="238" xr:uid="{00000000-0005-0000-0000-0000ED000000}"/>
    <cellStyle name="Millares 2 11 2 2 4" xfId="239" xr:uid="{00000000-0005-0000-0000-0000EE000000}"/>
    <cellStyle name="Millares 2 11 2 3" xfId="240" xr:uid="{00000000-0005-0000-0000-0000EF000000}"/>
    <cellStyle name="Millares 2 11 2 3 2" xfId="241" xr:uid="{00000000-0005-0000-0000-0000F0000000}"/>
    <cellStyle name="Millares 2 11 2 3 2 2" xfId="242" xr:uid="{00000000-0005-0000-0000-0000F1000000}"/>
    <cellStyle name="Millares 2 11 2 3 3" xfId="243" xr:uid="{00000000-0005-0000-0000-0000F2000000}"/>
    <cellStyle name="Millares 2 11 2 4" xfId="244" xr:uid="{00000000-0005-0000-0000-0000F3000000}"/>
    <cellStyle name="Millares 2 11 2 4 2" xfId="245" xr:uid="{00000000-0005-0000-0000-0000F4000000}"/>
    <cellStyle name="Millares 2 11 2 5" xfId="246" xr:uid="{00000000-0005-0000-0000-0000F5000000}"/>
    <cellStyle name="Millares 2 11 3" xfId="247" xr:uid="{00000000-0005-0000-0000-0000F6000000}"/>
    <cellStyle name="Millares 2 11 3 2" xfId="248" xr:uid="{00000000-0005-0000-0000-0000F7000000}"/>
    <cellStyle name="Millares 2 11 3 2 2" xfId="249" xr:uid="{00000000-0005-0000-0000-0000F8000000}"/>
    <cellStyle name="Millares 2 11 3 2 2 2" xfId="250" xr:uid="{00000000-0005-0000-0000-0000F9000000}"/>
    <cellStyle name="Millares 2 11 3 2 2 2 2" xfId="251" xr:uid="{00000000-0005-0000-0000-0000FA000000}"/>
    <cellStyle name="Millares 2 11 3 2 2 3" xfId="252" xr:uid="{00000000-0005-0000-0000-0000FB000000}"/>
    <cellStyle name="Millares 2 11 3 2 3" xfId="253" xr:uid="{00000000-0005-0000-0000-0000FC000000}"/>
    <cellStyle name="Millares 2 11 3 2 3 2" xfId="254" xr:uid="{00000000-0005-0000-0000-0000FD000000}"/>
    <cellStyle name="Millares 2 11 3 2 4" xfId="255" xr:uid="{00000000-0005-0000-0000-0000FE000000}"/>
    <cellStyle name="Millares 2 11 3 3" xfId="256" xr:uid="{00000000-0005-0000-0000-0000FF000000}"/>
    <cellStyle name="Millares 2 11 3 3 2" xfId="257" xr:uid="{00000000-0005-0000-0000-000000010000}"/>
    <cellStyle name="Millares 2 11 3 3 2 2" xfId="258" xr:uid="{00000000-0005-0000-0000-000001010000}"/>
    <cellStyle name="Millares 2 11 3 3 3" xfId="259" xr:uid="{00000000-0005-0000-0000-000002010000}"/>
    <cellStyle name="Millares 2 11 3 4" xfId="260" xr:uid="{00000000-0005-0000-0000-000003010000}"/>
    <cellStyle name="Millares 2 11 3 4 2" xfId="261" xr:uid="{00000000-0005-0000-0000-000004010000}"/>
    <cellStyle name="Millares 2 11 3 5" xfId="262" xr:uid="{00000000-0005-0000-0000-000005010000}"/>
    <cellStyle name="Millares 2 11 4" xfId="263" xr:uid="{00000000-0005-0000-0000-000006010000}"/>
    <cellStyle name="Millares 2 11 4 2" xfId="264" xr:uid="{00000000-0005-0000-0000-000007010000}"/>
    <cellStyle name="Millares 2 11 4 2 2" xfId="265" xr:uid="{00000000-0005-0000-0000-000008010000}"/>
    <cellStyle name="Millares 2 11 4 2 2 2" xfId="266" xr:uid="{00000000-0005-0000-0000-000009010000}"/>
    <cellStyle name="Millares 2 11 4 2 3" xfId="267" xr:uid="{00000000-0005-0000-0000-00000A010000}"/>
    <cellStyle name="Millares 2 11 4 3" xfId="268" xr:uid="{00000000-0005-0000-0000-00000B010000}"/>
    <cellStyle name="Millares 2 11 4 3 2" xfId="269" xr:uid="{00000000-0005-0000-0000-00000C010000}"/>
    <cellStyle name="Millares 2 11 4 4" xfId="270" xr:uid="{00000000-0005-0000-0000-00000D010000}"/>
    <cellStyle name="Millares 2 11 5" xfId="271" xr:uid="{00000000-0005-0000-0000-00000E010000}"/>
    <cellStyle name="Millares 2 11 5 2" xfId="272" xr:uid="{00000000-0005-0000-0000-00000F010000}"/>
    <cellStyle name="Millares 2 11 5 2 2" xfId="273" xr:uid="{00000000-0005-0000-0000-000010010000}"/>
    <cellStyle name="Millares 2 11 5 3" xfId="274" xr:uid="{00000000-0005-0000-0000-000011010000}"/>
    <cellStyle name="Millares 2 11 6" xfId="275" xr:uid="{00000000-0005-0000-0000-000012010000}"/>
    <cellStyle name="Millares 2 11 6 2" xfId="276" xr:uid="{00000000-0005-0000-0000-000013010000}"/>
    <cellStyle name="Millares 2 11 7" xfId="277" xr:uid="{00000000-0005-0000-0000-000014010000}"/>
    <cellStyle name="Millares 2 12" xfId="278" xr:uid="{00000000-0005-0000-0000-000015010000}"/>
    <cellStyle name="Millares 2 13" xfId="279" xr:uid="{00000000-0005-0000-0000-000016010000}"/>
    <cellStyle name="Millares 2 13 2" xfId="280" xr:uid="{00000000-0005-0000-0000-000017010000}"/>
    <cellStyle name="Millares 2 13 2 2" xfId="281" xr:uid="{00000000-0005-0000-0000-000018010000}"/>
    <cellStyle name="Millares 2 13 2 2 2" xfId="282" xr:uid="{00000000-0005-0000-0000-000019010000}"/>
    <cellStyle name="Millares 2 13 2 2 2 2" xfId="283" xr:uid="{00000000-0005-0000-0000-00001A010000}"/>
    <cellStyle name="Millares 2 13 2 2 2 2 2" xfId="284" xr:uid="{00000000-0005-0000-0000-00001B010000}"/>
    <cellStyle name="Millares 2 13 2 2 2 3" xfId="285" xr:uid="{00000000-0005-0000-0000-00001C010000}"/>
    <cellStyle name="Millares 2 13 2 2 3" xfId="286" xr:uid="{00000000-0005-0000-0000-00001D010000}"/>
    <cellStyle name="Millares 2 13 2 2 3 2" xfId="287" xr:uid="{00000000-0005-0000-0000-00001E010000}"/>
    <cellStyle name="Millares 2 13 2 2 4" xfId="288" xr:uid="{00000000-0005-0000-0000-00001F010000}"/>
    <cellStyle name="Millares 2 13 2 3" xfId="289" xr:uid="{00000000-0005-0000-0000-000020010000}"/>
    <cellStyle name="Millares 2 13 2 3 2" xfId="290" xr:uid="{00000000-0005-0000-0000-000021010000}"/>
    <cellStyle name="Millares 2 13 2 3 2 2" xfId="291" xr:uid="{00000000-0005-0000-0000-000022010000}"/>
    <cellStyle name="Millares 2 13 2 3 3" xfId="292" xr:uid="{00000000-0005-0000-0000-000023010000}"/>
    <cellStyle name="Millares 2 13 2 4" xfId="293" xr:uid="{00000000-0005-0000-0000-000024010000}"/>
    <cellStyle name="Millares 2 13 2 4 2" xfId="294" xr:uid="{00000000-0005-0000-0000-000025010000}"/>
    <cellStyle name="Millares 2 13 2 5" xfId="295" xr:uid="{00000000-0005-0000-0000-000026010000}"/>
    <cellStyle name="Millares 2 13 3" xfId="296" xr:uid="{00000000-0005-0000-0000-000027010000}"/>
    <cellStyle name="Millares 2 13 3 2" xfId="297" xr:uid="{00000000-0005-0000-0000-000028010000}"/>
    <cellStyle name="Millares 2 13 3 2 2" xfId="298" xr:uid="{00000000-0005-0000-0000-000029010000}"/>
    <cellStyle name="Millares 2 13 3 2 2 2" xfId="299" xr:uid="{00000000-0005-0000-0000-00002A010000}"/>
    <cellStyle name="Millares 2 13 3 2 3" xfId="300" xr:uid="{00000000-0005-0000-0000-00002B010000}"/>
    <cellStyle name="Millares 2 13 3 3" xfId="301" xr:uid="{00000000-0005-0000-0000-00002C010000}"/>
    <cellStyle name="Millares 2 13 3 3 2" xfId="302" xr:uid="{00000000-0005-0000-0000-00002D010000}"/>
    <cellStyle name="Millares 2 13 3 4" xfId="303" xr:uid="{00000000-0005-0000-0000-00002E010000}"/>
    <cellStyle name="Millares 2 13 4" xfId="304" xr:uid="{00000000-0005-0000-0000-00002F010000}"/>
    <cellStyle name="Millares 2 13 4 2" xfId="305" xr:uid="{00000000-0005-0000-0000-000030010000}"/>
    <cellStyle name="Millares 2 13 4 2 2" xfId="306" xr:uid="{00000000-0005-0000-0000-000031010000}"/>
    <cellStyle name="Millares 2 13 4 3" xfId="307" xr:uid="{00000000-0005-0000-0000-000032010000}"/>
    <cellStyle name="Millares 2 13 5" xfId="308" xr:uid="{00000000-0005-0000-0000-000033010000}"/>
    <cellStyle name="Millares 2 13 5 2" xfId="309" xr:uid="{00000000-0005-0000-0000-000034010000}"/>
    <cellStyle name="Millares 2 13 6" xfId="310" xr:uid="{00000000-0005-0000-0000-000035010000}"/>
    <cellStyle name="Millares 2 14" xfId="311" xr:uid="{00000000-0005-0000-0000-000036010000}"/>
    <cellStyle name="Millares 2 14 2" xfId="312" xr:uid="{00000000-0005-0000-0000-000037010000}"/>
    <cellStyle name="Millares 2 14 2 2" xfId="313" xr:uid="{00000000-0005-0000-0000-000038010000}"/>
    <cellStyle name="Millares 2 14 2 2 2" xfId="314" xr:uid="{00000000-0005-0000-0000-000039010000}"/>
    <cellStyle name="Millares 2 14 2 2 2 2" xfId="315" xr:uid="{00000000-0005-0000-0000-00003A010000}"/>
    <cellStyle name="Millares 2 14 2 2 3" xfId="316" xr:uid="{00000000-0005-0000-0000-00003B010000}"/>
    <cellStyle name="Millares 2 14 2 3" xfId="317" xr:uid="{00000000-0005-0000-0000-00003C010000}"/>
    <cellStyle name="Millares 2 14 2 3 2" xfId="318" xr:uid="{00000000-0005-0000-0000-00003D010000}"/>
    <cellStyle name="Millares 2 14 2 4" xfId="319" xr:uid="{00000000-0005-0000-0000-00003E010000}"/>
    <cellStyle name="Millares 2 14 3" xfId="320" xr:uid="{00000000-0005-0000-0000-00003F010000}"/>
    <cellStyle name="Millares 2 14 3 2" xfId="321" xr:uid="{00000000-0005-0000-0000-000040010000}"/>
    <cellStyle name="Millares 2 14 3 2 2" xfId="322" xr:uid="{00000000-0005-0000-0000-000041010000}"/>
    <cellStyle name="Millares 2 14 3 3" xfId="323" xr:uid="{00000000-0005-0000-0000-000042010000}"/>
    <cellStyle name="Millares 2 14 4" xfId="324" xr:uid="{00000000-0005-0000-0000-000043010000}"/>
    <cellStyle name="Millares 2 14 4 2" xfId="325" xr:uid="{00000000-0005-0000-0000-000044010000}"/>
    <cellStyle name="Millares 2 14 5" xfId="326" xr:uid="{00000000-0005-0000-0000-000045010000}"/>
    <cellStyle name="Millares 2 15" xfId="327" xr:uid="{00000000-0005-0000-0000-000046010000}"/>
    <cellStyle name="Millares 2 15 2" xfId="328" xr:uid="{00000000-0005-0000-0000-000047010000}"/>
    <cellStyle name="Millares 2 15 2 2" xfId="329" xr:uid="{00000000-0005-0000-0000-000048010000}"/>
    <cellStyle name="Millares 2 15 2 2 2" xfId="330" xr:uid="{00000000-0005-0000-0000-000049010000}"/>
    <cellStyle name="Millares 2 15 2 2 2 2" xfId="331" xr:uid="{00000000-0005-0000-0000-00004A010000}"/>
    <cellStyle name="Millares 2 15 2 2 3" xfId="332" xr:uid="{00000000-0005-0000-0000-00004B010000}"/>
    <cellStyle name="Millares 2 15 2 3" xfId="333" xr:uid="{00000000-0005-0000-0000-00004C010000}"/>
    <cellStyle name="Millares 2 15 2 3 2" xfId="334" xr:uid="{00000000-0005-0000-0000-00004D010000}"/>
    <cellStyle name="Millares 2 15 2 4" xfId="335" xr:uid="{00000000-0005-0000-0000-00004E010000}"/>
    <cellStyle name="Millares 2 15 3" xfId="336" xr:uid="{00000000-0005-0000-0000-00004F010000}"/>
    <cellStyle name="Millares 2 15 3 2" xfId="337" xr:uid="{00000000-0005-0000-0000-000050010000}"/>
    <cellStyle name="Millares 2 15 3 2 2" xfId="338" xr:uid="{00000000-0005-0000-0000-000051010000}"/>
    <cellStyle name="Millares 2 15 3 3" xfId="339" xr:uid="{00000000-0005-0000-0000-000052010000}"/>
    <cellStyle name="Millares 2 15 4" xfId="340" xr:uid="{00000000-0005-0000-0000-000053010000}"/>
    <cellStyle name="Millares 2 15 4 2" xfId="341" xr:uid="{00000000-0005-0000-0000-000054010000}"/>
    <cellStyle name="Millares 2 15 5" xfId="342" xr:uid="{00000000-0005-0000-0000-000055010000}"/>
    <cellStyle name="Millares 2 16" xfId="343" xr:uid="{00000000-0005-0000-0000-000056010000}"/>
    <cellStyle name="Millares 2 16 2" xfId="344" xr:uid="{00000000-0005-0000-0000-000057010000}"/>
    <cellStyle name="Millares 2 16 2 2" xfId="345" xr:uid="{00000000-0005-0000-0000-000058010000}"/>
    <cellStyle name="Millares 2 16 2 2 2" xfId="346" xr:uid="{00000000-0005-0000-0000-000059010000}"/>
    <cellStyle name="Millares 2 16 2 3" xfId="347" xr:uid="{00000000-0005-0000-0000-00005A010000}"/>
    <cellStyle name="Millares 2 16 3" xfId="348" xr:uid="{00000000-0005-0000-0000-00005B010000}"/>
    <cellStyle name="Millares 2 16 3 2" xfId="349" xr:uid="{00000000-0005-0000-0000-00005C010000}"/>
    <cellStyle name="Millares 2 16 4" xfId="350" xr:uid="{00000000-0005-0000-0000-00005D010000}"/>
    <cellStyle name="Millares 2 17" xfId="351" xr:uid="{00000000-0005-0000-0000-00005E010000}"/>
    <cellStyle name="Millares 2 17 2" xfId="352" xr:uid="{00000000-0005-0000-0000-00005F010000}"/>
    <cellStyle name="Millares 2 17 2 2" xfId="353" xr:uid="{00000000-0005-0000-0000-000060010000}"/>
    <cellStyle name="Millares 2 17 3" xfId="354" xr:uid="{00000000-0005-0000-0000-000061010000}"/>
    <cellStyle name="Millares 2 18" xfId="355" xr:uid="{00000000-0005-0000-0000-000062010000}"/>
    <cellStyle name="Millares 2 18 2" xfId="356" xr:uid="{00000000-0005-0000-0000-000063010000}"/>
    <cellStyle name="Millares 2 19" xfId="357" xr:uid="{00000000-0005-0000-0000-000064010000}"/>
    <cellStyle name="Millares 2 19 2" xfId="358" xr:uid="{00000000-0005-0000-0000-000065010000}"/>
    <cellStyle name="Millares 2 2" xfId="359" xr:uid="{00000000-0005-0000-0000-000066010000}"/>
    <cellStyle name="Millares 2 2 2" xfId="360" xr:uid="{00000000-0005-0000-0000-000067010000}"/>
    <cellStyle name="Millares 2 2 2 2" xfId="361" xr:uid="{00000000-0005-0000-0000-000068010000}"/>
    <cellStyle name="Millares 2 2 3" xfId="362" xr:uid="{00000000-0005-0000-0000-000069010000}"/>
    <cellStyle name="Millares 2 2 3 2" xfId="363" xr:uid="{00000000-0005-0000-0000-00006A010000}"/>
    <cellStyle name="Millares 2 2 4" xfId="364" xr:uid="{00000000-0005-0000-0000-00006B010000}"/>
    <cellStyle name="Millares 2 2 5" xfId="365" xr:uid="{00000000-0005-0000-0000-00006C010000}"/>
    <cellStyle name="Millares 2 20" xfId="366" xr:uid="{00000000-0005-0000-0000-00006D010000}"/>
    <cellStyle name="Millares 2 20 2" xfId="367" xr:uid="{00000000-0005-0000-0000-00006E010000}"/>
    <cellStyle name="Millares 2 3" xfId="368" xr:uid="{00000000-0005-0000-0000-00006F010000}"/>
    <cellStyle name="Millares 2 3 10" xfId="369" xr:uid="{00000000-0005-0000-0000-000070010000}"/>
    <cellStyle name="Millares 2 3 10 2" xfId="370" xr:uid="{00000000-0005-0000-0000-000071010000}"/>
    <cellStyle name="Millares 2 3 10 2 2" xfId="371" xr:uid="{00000000-0005-0000-0000-000072010000}"/>
    <cellStyle name="Millares 2 3 10 2 2 2" xfId="372" xr:uid="{00000000-0005-0000-0000-000073010000}"/>
    <cellStyle name="Millares 2 3 10 2 2 2 2" xfId="373" xr:uid="{00000000-0005-0000-0000-000074010000}"/>
    <cellStyle name="Millares 2 3 10 2 2 3" xfId="374" xr:uid="{00000000-0005-0000-0000-000075010000}"/>
    <cellStyle name="Millares 2 3 10 2 3" xfId="375" xr:uid="{00000000-0005-0000-0000-000076010000}"/>
    <cellStyle name="Millares 2 3 10 2 3 2" xfId="376" xr:uid="{00000000-0005-0000-0000-000077010000}"/>
    <cellStyle name="Millares 2 3 10 2 4" xfId="377" xr:uid="{00000000-0005-0000-0000-000078010000}"/>
    <cellStyle name="Millares 2 3 10 3" xfId="378" xr:uid="{00000000-0005-0000-0000-000079010000}"/>
    <cellStyle name="Millares 2 3 10 3 2" xfId="379" xr:uid="{00000000-0005-0000-0000-00007A010000}"/>
    <cellStyle name="Millares 2 3 10 3 2 2" xfId="380" xr:uid="{00000000-0005-0000-0000-00007B010000}"/>
    <cellStyle name="Millares 2 3 10 3 3" xfId="381" xr:uid="{00000000-0005-0000-0000-00007C010000}"/>
    <cellStyle name="Millares 2 3 10 4" xfId="382" xr:uid="{00000000-0005-0000-0000-00007D010000}"/>
    <cellStyle name="Millares 2 3 10 4 2" xfId="383" xr:uid="{00000000-0005-0000-0000-00007E010000}"/>
    <cellStyle name="Millares 2 3 10 5" xfId="384" xr:uid="{00000000-0005-0000-0000-00007F010000}"/>
    <cellStyle name="Millares 2 3 11" xfId="385" xr:uid="{00000000-0005-0000-0000-000080010000}"/>
    <cellStyle name="Millares 2 3 11 2" xfId="386" xr:uid="{00000000-0005-0000-0000-000081010000}"/>
    <cellStyle name="Millares 2 3 11 2 2" xfId="387" xr:uid="{00000000-0005-0000-0000-000082010000}"/>
    <cellStyle name="Millares 2 3 11 2 2 2" xfId="388" xr:uid="{00000000-0005-0000-0000-000083010000}"/>
    <cellStyle name="Millares 2 3 11 2 2 2 2" xfId="389" xr:uid="{00000000-0005-0000-0000-000084010000}"/>
    <cellStyle name="Millares 2 3 11 2 2 3" xfId="390" xr:uid="{00000000-0005-0000-0000-000085010000}"/>
    <cellStyle name="Millares 2 3 11 2 3" xfId="391" xr:uid="{00000000-0005-0000-0000-000086010000}"/>
    <cellStyle name="Millares 2 3 11 2 3 2" xfId="392" xr:uid="{00000000-0005-0000-0000-000087010000}"/>
    <cellStyle name="Millares 2 3 11 2 4" xfId="393" xr:uid="{00000000-0005-0000-0000-000088010000}"/>
    <cellStyle name="Millares 2 3 11 3" xfId="394" xr:uid="{00000000-0005-0000-0000-000089010000}"/>
    <cellStyle name="Millares 2 3 11 3 2" xfId="395" xr:uid="{00000000-0005-0000-0000-00008A010000}"/>
    <cellStyle name="Millares 2 3 11 3 2 2" xfId="396" xr:uid="{00000000-0005-0000-0000-00008B010000}"/>
    <cellStyle name="Millares 2 3 11 3 3" xfId="397" xr:uid="{00000000-0005-0000-0000-00008C010000}"/>
    <cellStyle name="Millares 2 3 11 4" xfId="398" xr:uid="{00000000-0005-0000-0000-00008D010000}"/>
    <cellStyle name="Millares 2 3 11 4 2" xfId="399" xr:uid="{00000000-0005-0000-0000-00008E010000}"/>
    <cellStyle name="Millares 2 3 11 5" xfId="400" xr:uid="{00000000-0005-0000-0000-00008F010000}"/>
    <cellStyle name="Millares 2 3 12" xfId="401" xr:uid="{00000000-0005-0000-0000-000090010000}"/>
    <cellStyle name="Millares 2 3 12 2" xfId="402" xr:uid="{00000000-0005-0000-0000-000091010000}"/>
    <cellStyle name="Millares 2 3 12 2 2" xfId="403" xr:uid="{00000000-0005-0000-0000-000092010000}"/>
    <cellStyle name="Millares 2 3 12 2 2 2" xfId="404" xr:uid="{00000000-0005-0000-0000-000093010000}"/>
    <cellStyle name="Millares 2 3 12 2 3" xfId="405" xr:uid="{00000000-0005-0000-0000-000094010000}"/>
    <cellStyle name="Millares 2 3 12 3" xfId="406" xr:uid="{00000000-0005-0000-0000-000095010000}"/>
    <cellStyle name="Millares 2 3 12 3 2" xfId="407" xr:uid="{00000000-0005-0000-0000-000096010000}"/>
    <cellStyle name="Millares 2 3 12 4" xfId="408" xr:uid="{00000000-0005-0000-0000-000097010000}"/>
    <cellStyle name="Millares 2 3 13" xfId="409" xr:uid="{00000000-0005-0000-0000-000098010000}"/>
    <cellStyle name="Millares 2 3 13 2" xfId="410" xr:uid="{00000000-0005-0000-0000-000099010000}"/>
    <cellStyle name="Millares 2 3 13 2 2" xfId="411" xr:uid="{00000000-0005-0000-0000-00009A010000}"/>
    <cellStyle name="Millares 2 3 13 3" xfId="412" xr:uid="{00000000-0005-0000-0000-00009B010000}"/>
    <cellStyle name="Millares 2 3 14" xfId="413" xr:uid="{00000000-0005-0000-0000-00009C010000}"/>
    <cellStyle name="Millares 2 3 15" xfId="414" xr:uid="{00000000-0005-0000-0000-00009D010000}"/>
    <cellStyle name="Millares 2 3 15 2" xfId="415" xr:uid="{00000000-0005-0000-0000-00009E010000}"/>
    <cellStyle name="Millares 2 3 16" xfId="416" xr:uid="{00000000-0005-0000-0000-00009F010000}"/>
    <cellStyle name="Millares 2 3 2" xfId="417" xr:uid="{00000000-0005-0000-0000-0000A0010000}"/>
    <cellStyle name="Millares 2 3 2 10" xfId="418" xr:uid="{00000000-0005-0000-0000-0000A1010000}"/>
    <cellStyle name="Millares 2 3 2 10 2" xfId="419" xr:uid="{00000000-0005-0000-0000-0000A2010000}"/>
    <cellStyle name="Millares 2 3 2 10 2 2" xfId="420" xr:uid="{00000000-0005-0000-0000-0000A3010000}"/>
    <cellStyle name="Millares 2 3 2 10 2 2 2" xfId="421" xr:uid="{00000000-0005-0000-0000-0000A4010000}"/>
    <cellStyle name="Millares 2 3 2 10 2 2 2 2" xfId="422" xr:uid="{00000000-0005-0000-0000-0000A5010000}"/>
    <cellStyle name="Millares 2 3 2 10 2 2 3" xfId="423" xr:uid="{00000000-0005-0000-0000-0000A6010000}"/>
    <cellStyle name="Millares 2 3 2 10 2 3" xfId="424" xr:uid="{00000000-0005-0000-0000-0000A7010000}"/>
    <cellStyle name="Millares 2 3 2 10 2 3 2" xfId="425" xr:uid="{00000000-0005-0000-0000-0000A8010000}"/>
    <cellStyle name="Millares 2 3 2 10 2 4" xfId="426" xr:uid="{00000000-0005-0000-0000-0000A9010000}"/>
    <cellStyle name="Millares 2 3 2 10 3" xfId="427" xr:uid="{00000000-0005-0000-0000-0000AA010000}"/>
    <cellStyle name="Millares 2 3 2 10 3 2" xfId="428" xr:uid="{00000000-0005-0000-0000-0000AB010000}"/>
    <cellStyle name="Millares 2 3 2 10 3 2 2" xfId="429" xr:uid="{00000000-0005-0000-0000-0000AC010000}"/>
    <cellStyle name="Millares 2 3 2 10 3 3" xfId="430" xr:uid="{00000000-0005-0000-0000-0000AD010000}"/>
    <cellStyle name="Millares 2 3 2 10 4" xfId="431" xr:uid="{00000000-0005-0000-0000-0000AE010000}"/>
    <cellStyle name="Millares 2 3 2 10 4 2" xfId="432" xr:uid="{00000000-0005-0000-0000-0000AF010000}"/>
    <cellStyle name="Millares 2 3 2 10 5" xfId="433" xr:uid="{00000000-0005-0000-0000-0000B0010000}"/>
    <cellStyle name="Millares 2 3 2 11" xfId="434" xr:uid="{00000000-0005-0000-0000-0000B1010000}"/>
    <cellStyle name="Millares 2 3 2 11 2" xfId="435" xr:uid="{00000000-0005-0000-0000-0000B2010000}"/>
    <cellStyle name="Millares 2 3 2 11 2 2" xfId="436" xr:uid="{00000000-0005-0000-0000-0000B3010000}"/>
    <cellStyle name="Millares 2 3 2 11 2 2 2" xfId="437" xr:uid="{00000000-0005-0000-0000-0000B4010000}"/>
    <cellStyle name="Millares 2 3 2 11 2 3" xfId="438" xr:uid="{00000000-0005-0000-0000-0000B5010000}"/>
    <cellStyle name="Millares 2 3 2 11 3" xfId="439" xr:uid="{00000000-0005-0000-0000-0000B6010000}"/>
    <cellStyle name="Millares 2 3 2 11 3 2" xfId="440" xr:uid="{00000000-0005-0000-0000-0000B7010000}"/>
    <cellStyle name="Millares 2 3 2 11 4" xfId="441" xr:uid="{00000000-0005-0000-0000-0000B8010000}"/>
    <cellStyle name="Millares 2 3 2 12" xfId="442" xr:uid="{00000000-0005-0000-0000-0000B9010000}"/>
    <cellStyle name="Millares 2 3 2 12 2" xfId="443" xr:uid="{00000000-0005-0000-0000-0000BA010000}"/>
    <cellStyle name="Millares 2 3 2 12 2 2" xfId="444" xr:uid="{00000000-0005-0000-0000-0000BB010000}"/>
    <cellStyle name="Millares 2 3 2 12 3" xfId="445" xr:uid="{00000000-0005-0000-0000-0000BC010000}"/>
    <cellStyle name="Millares 2 3 2 13" xfId="446" xr:uid="{00000000-0005-0000-0000-0000BD010000}"/>
    <cellStyle name="Millares 2 3 2 13 2" xfId="447" xr:uid="{00000000-0005-0000-0000-0000BE010000}"/>
    <cellStyle name="Millares 2 3 2 14" xfId="448" xr:uid="{00000000-0005-0000-0000-0000BF010000}"/>
    <cellStyle name="Millares 2 3 2 2" xfId="449" xr:uid="{00000000-0005-0000-0000-0000C0010000}"/>
    <cellStyle name="Millares 2 3 2 2 10" xfId="450" xr:uid="{00000000-0005-0000-0000-0000C1010000}"/>
    <cellStyle name="Millares 2 3 2 2 10 2" xfId="451" xr:uid="{00000000-0005-0000-0000-0000C2010000}"/>
    <cellStyle name="Millares 2 3 2 2 10 2 2" xfId="452" xr:uid="{00000000-0005-0000-0000-0000C3010000}"/>
    <cellStyle name="Millares 2 3 2 2 10 2 2 2" xfId="453" xr:uid="{00000000-0005-0000-0000-0000C4010000}"/>
    <cellStyle name="Millares 2 3 2 2 10 2 3" xfId="454" xr:uid="{00000000-0005-0000-0000-0000C5010000}"/>
    <cellStyle name="Millares 2 3 2 2 10 3" xfId="455" xr:uid="{00000000-0005-0000-0000-0000C6010000}"/>
    <cellStyle name="Millares 2 3 2 2 10 3 2" xfId="456" xr:uid="{00000000-0005-0000-0000-0000C7010000}"/>
    <cellStyle name="Millares 2 3 2 2 10 4" xfId="457" xr:uid="{00000000-0005-0000-0000-0000C8010000}"/>
    <cellStyle name="Millares 2 3 2 2 11" xfId="458" xr:uid="{00000000-0005-0000-0000-0000C9010000}"/>
    <cellStyle name="Millares 2 3 2 2 11 2" xfId="459" xr:uid="{00000000-0005-0000-0000-0000CA010000}"/>
    <cellStyle name="Millares 2 3 2 2 11 2 2" xfId="460" xr:uid="{00000000-0005-0000-0000-0000CB010000}"/>
    <cellStyle name="Millares 2 3 2 2 11 3" xfId="461" xr:uid="{00000000-0005-0000-0000-0000CC010000}"/>
    <cellStyle name="Millares 2 3 2 2 12" xfId="462" xr:uid="{00000000-0005-0000-0000-0000CD010000}"/>
    <cellStyle name="Millares 2 3 2 2 12 2" xfId="463" xr:uid="{00000000-0005-0000-0000-0000CE010000}"/>
    <cellStyle name="Millares 2 3 2 2 13" xfId="464" xr:uid="{00000000-0005-0000-0000-0000CF010000}"/>
    <cellStyle name="Millares 2 3 2 2 2" xfId="465" xr:uid="{00000000-0005-0000-0000-0000D0010000}"/>
    <cellStyle name="Millares 2 3 2 2 2 10" xfId="466" xr:uid="{00000000-0005-0000-0000-0000D1010000}"/>
    <cellStyle name="Millares 2 3 2 2 2 10 2" xfId="467" xr:uid="{00000000-0005-0000-0000-0000D2010000}"/>
    <cellStyle name="Millares 2 3 2 2 2 11" xfId="468" xr:uid="{00000000-0005-0000-0000-0000D3010000}"/>
    <cellStyle name="Millares 2 3 2 2 2 2" xfId="469" xr:uid="{00000000-0005-0000-0000-0000D4010000}"/>
    <cellStyle name="Millares 2 3 2 2 2 2 2" xfId="470" xr:uid="{00000000-0005-0000-0000-0000D5010000}"/>
    <cellStyle name="Millares 2 3 2 2 2 2 2 2" xfId="471" xr:uid="{00000000-0005-0000-0000-0000D6010000}"/>
    <cellStyle name="Millares 2 3 2 2 2 2 2 2 2" xfId="472" xr:uid="{00000000-0005-0000-0000-0000D7010000}"/>
    <cellStyle name="Millares 2 3 2 2 2 2 2 2 2 2" xfId="473" xr:uid="{00000000-0005-0000-0000-0000D8010000}"/>
    <cellStyle name="Millares 2 3 2 2 2 2 2 2 2 2 2" xfId="474" xr:uid="{00000000-0005-0000-0000-0000D9010000}"/>
    <cellStyle name="Millares 2 3 2 2 2 2 2 2 2 3" xfId="475" xr:uid="{00000000-0005-0000-0000-0000DA010000}"/>
    <cellStyle name="Millares 2 3 2 2 2 2 2 2 3" xfId="476" xr:uid="{00000000-0005-0000-0000-0000DB010000}"/>
    <cellStyle name="Millares 2 3 2 2 2 2 2 2 3 2" xfId="477" xr:uid="{00000000-0005-0000-0000-0000DC010000}"/>
    <cellStyle name="Millares 2 3 2 2 2 2 2 2 4" xfId="478" xr:uid="{00000000-0005-0000-0000-0000DD010000}"/>
    <cellStyle name="Millares 2 3 2 2 2 2 2 3" xfId="479" xr:uid="{00000000-0005-0000-0000-0000DE010000}"/>
    <cellStyle name="Millares 2 3 2 2 2 2 2 3 2" xfId="480" xr:uid="{00000000-0005-0000-0000-0000DF010000}"/>
    <cellStyle name="Millares 2 3 2 2 2 2 2 3 2 2" xfId="481" xr:uid="{00000000-0005-0000-0000-0000E0010000}"/>
    <cellStyle name="Millares 2 3 2 2 2 2 2 3 3" xfId="482" xr:uid="{00000000-0005-0000-0000-0000E1010000}"/>
    <cellStyle name="Millares 2 3 2 2 2 2 2 4" xfId="483" xr:uid="{00000000-0005-0000-0000-0000E2010000}"/>
    <cellStyle name="Millares 2 3 2 2 2 2 2 4 2" xfId="484" xr:uid="{00000000-0005-0000-0000-0000E3010000}"/>
    <cellStyle name="Millares 2 3 2 2 2 2 2 5" xfId="485" xr:uid="{00000000-0005-0000-0000-0000E4010000}"/>
    <cellStyle name="Millares 2 3 2 2 2 2 3" xfId="486" xr:uid="{00000000-0005-0000-0000-0000E5010000}"/>
    <cellStyle name="Millares 2 3 2 2 2 2 3 2" xfId="487" xr:uid="{00000000-0005-0000-0000-0000E6010000}"/>
    <cellStyle name="Millares 2 3 2 2 2 2 3 2 2" xfId="488" xr:uid="{00000000-0005-0000-0000-0000E7010000}"/>
    <cellStyle name="Millares 2 3 2 2 2 2 3 2 2 2" xfId="489" xr:uid="{00000000-0005-0000-0000-0000E8010000}"/>
    <cellStyle name="Millares 2 3 2 2 2 2 3 2 2 2 2" xfId="490" xr:uid="{00000000-0005-0000-0000-0000E9010000}"/>
    <cellStyle name="Millares 2 3 2 2 2 2 3 2 2 3" xfId="491" xr:uid="{00000000-0005-0000-0000-0000EA010000}"/>
    <cellStyle name="Millares 2 3 2 2 2 2 3 2 3" xfId="492" xr:uid="{00000000-0005-0000-0000-0000EB010000}"/>
    <cellStyle name="Millares 2 3 2 2 2 2 3 2 3 2" xfId="493" xr:uid="{00000000-0005-0000-0000-0000EC010000}"/>
    <cellStyle name="Millares 2 3 2 2 2 2 3 2 4" xfId="494" xr:uid="{00000000-0005-0000-0000-0000ED010000}"/>
    <cellStyle name="Millares 2 3 2 2 2 2 3 3" xfId="495" xr:uid="{00000000-0005-0000-0000-0000EE010000}"/>
    <cellStyle name="Millares 2 3 2 2 2 2 3 3 2" xfId="496" xr:uid="{00000000-0005-0000-0000-0000EF010000}"/>
    <cellStyle name="Millares 2 3 2 2 2 2 3 3 2 2" xfId="497" xr:uid="{00000000-0005-0000-0000-0000F0010000}"/>
    <cellStyle name="Millares 2 3 2 2 2 2 3 3 3" xfId="498" xr:uid="{00000000-0005-0000-0000-0000F1010000}"/>
    <cellStyle name="Millares 2 3 2 2 2 2 3 4" xfId="499" xr:uid="{00000000-0005-0000-0000-0000F2010000}"/>
    <cellStyle name="Millares 2 3 2 2 2 2 3 4 2" xfId="500" xr:uid="{00000000-0005-0000-0000-0000F3010000}"/>
    <cellStyle name="Millares 2 3 2 2 2 2 3 5" xfId="501" xr:uid="{00000000-0005-0000-0000-0000F4010000}"/>
    <cellStyle name="Millares 2 3 2 2 2 2 4" xfId="502" xr:uid="{00000000-0005-0000-0000-0000F5010000}"/>
    <cellStyle name="Millares 2 3 2 2 2 2 4 2" xfId="503" xr:uid="{00000000-0005-0000-0000-0000F6010000}"/>
    <cellStyle name="Millares 2 3 2 2 2 2 4 2 2" xfId="504" xr:uid="{00000000-0005-0000-0000-0000F7010000}"/>
    <cellStyle name="Millares 2 3 2 2 2 2 4 2 2 2" xfId="505" xr:uid="{00000000-0005-0000-0000-0000F8010000}"/>
    <cellStyle name="Millares 2 3 2 2 2 2 4 2 3" xfId="506" xr:uid="{00000000-0005-0000-0000-0000F9010000}"/>
    <cellStyle name="Millares 2 3 2 2 2 2 4 3" xfId="507" xr:uid="{00000000-0005-0000-0000-0000FA010000}"/>
    <cellStyle name="Millares 2 3 2 2 2 2 4 3 2" xfId="508" xr:uid="{00000000-0005-0000-0000-0000FB010000}"/>
    <cellStyle name="Millares 2 3 2 2 2 2 4 4" xfId="509" xr:uid="{00000000-0005-0000-0000-0000FC010000}"/>
    <cellStyle name="Millares 2 3 2 2 2 2 5" xfId="510" xr:uid="{00000000-0005-0000-0000-0000FD010000}"/>
    <cellStyle name="Millares 2 3 2 2 2 2 5 2" xfId="511" xr:uid="{00000000-0005-0000-0000-0000FE010000}"/>
    <cellStyle name="Millares 2 3 2 2 2 2 5 2 2" xfId="512" xr:uid="{00000000-0005-0000-0000-0000FF010000}"/>
    <cellStyle name="Millares 2 3 2 2 2 2 5 3" xfId="513" xr:uid="{00000000-0005-0000-0000-000000020000}"/>
    <cellStyle name="Millares 2 3 2 2 2 2 6" xfId="514" xr:uid="{00000000-0005-0000-0000-000001020000}"/>
    <cellStyle name="Millares 2 3 2 2 2 2 6 2" xfId="515" xr:uid="{00000000-0005-0000-0000-000002020000}"/>
    <cellStyle name="Millares 2 3 2 2 2 2 7" xfId="516" xr:uid="{00000000-0005-0000-0000-000003020000}"/>
    <cellStyle name="Millares 2 3 2 2 2 3" xfId="517" xr:uid="{00000000-0005-0000-0000-000004020000}"/>
    <cellStyle name="Millares 2 3 2 2 2 3 2" xfId="518" xr:uid="{00000000-0005-0000-0000-000005020000}"/>
    <cellStyle name="Millares 2 3 2 2 2 3 2 2" xfId="519" xr:uid="{00000000-0005-0000-0000-000006020000}"/>
    <cellStyle name="Millares 2 3 2 2 2 3 2 2 2" xfId="520" xr:uid="{00000000-0005-0000-0000-000007020000}"/>
    <cellStyle name="Millares 2 3 2 2 2 3 2 2 2 2" xfId="521" xr:uid="{00000000-0005-0000-0000-000008020000}"/>
    <cellStyle name="Millares 2 3 2 2 2 3 2 2 2 2 2" xfId="522" xr:uid="{00000000-0005-0000-0000-000009020000}"/>
    <cellStyle name="Millares 2 3 2 2 2 3 2 2 2 3" xfId="523" xr:uid="{00000000-0005-0000-0000-00000A020000}"/>
    <cellStyle name="Millares 2 3 2 2 2 3 2 2 3" xfId="524" xr:uid="{00000000-0005-0000-0000-00000B020000}"/>
    <cellStyle name="Millares 2 3 2 2 2 3 2 2 3 2" xfId="525" xr:uid="{00000000-0005-0000-0000-00000C020000}"/>
    <cellStyle name="Millares 2 3 2 2 2 3 2 2 4" xfId="526" xr:uid="{00000000-0005-0000-0000-00000D020000}"/>
    <cellStyle name="Millares 2 3 2 2 2 3 2 3" xfId="527" xr:uid="{00000000-0005-0000-0000-00000E020000}"/>
    <cellStyle name="Millares 2 3 2 2 2 3 2 3 2" xfId="528" xr:uid="{00000000-0005-0000-0000-00000F020000}"/>
    <cellStyle name="Millares 2 3 2 2 2 3 2 3 2 2" xfId="529" xr:uid="{00000000-0005-0000-0000-000010020000}"/>
    <cellStyle name="Millares 2 3 2 2 2 3 2 3 3" xfId="530" xr:uid="{00000000-0005-0000-0000-000011020000}"/>
    <cellStyle name="Millares 2 3 2 2 2 3 2 4" xfId="531" xr:uid="{00000000-0005-0000-0000-000012020000}"/>
    <cellStyle name="Millares 2 3 2 2 2 3 2 4 2" xfId="532" xr:uid="{00000000-0005-0000-0000-000013020000}"/>
    <cellStyle name="Millares 2 3 2 2 2 3 2 5" xfId="533" xr:uid="{00000000-0005-0000-0000-000014020000}"/>
    <cellStyle name="Millares 2 3 2 2 2 3 3" xfId="534" xr:uid="{00000000-0005-0000-0000-000015020000}"/>
    <cellStyle name="Millares 2 3 2 2 2 3 3 2" xfId="535" xr:uid="{00000000-0005-0000-0000-000016020000}"/>
    <cellStyle name="Millares 2 3 2 2 2 3 3 2 2" xfId="536" xr:uid="{00000000-0005-0000-0000-000017020000}"/>
    <cellStyle name="Millares 2 3 2 2 2 3 3 2 2 2" xfId="537" xr:uid="{00000000-0005-0000-0000-000018020000}"/>
    <cellStyle name="Millares 2 3 2 2 2 3 3 2 2 2 2" xfId="538" xr:uid="{00000000-0005-0000-0000-000019020000}"/>
    <cellStyle name="Millares 2 3 2 2 2 3 3 2 2 3" xfId="539" xr:uid="{00000000-0005-0000-0000-00001A020000}"/>
    <cellStyle name="Millares 2 3 2 2 2 3 3 2 3" xfId="540" xr:uid="{00000000-0005-0000-0000-00001B020000}"/>
    <cellStyle name="Millares 2 3 2 2 2 3 3 2 3 2" xfId="541" xr:uid="{00000000-0005-0000-0000-00001C020000}"/>
    <cellStyle name="Millares 2 3 2 2 2 3 3 2 4" xfId="542" xr:uid="{00000000-0005-0000-0000-00001D020000}"/>
    <cellStyle name="Millares 2 3 2 2 2 3 3 3" xfId="543" xr:uid="{00000000-0005-0000-0000-00001E020000}"/>
    <cellStyle name="Millares 2 3 2 2 2 3 3 3 2" xfId="544" xr:uid="{00000000-0005-0000-0000-00001F020000}"/>
    <cellStyle name="Millares 2 3 2 2 2 3 3 3 2 2" xfId="545" xr:uid="{00000000-0005-0000-0000-000020020000}"/>
    <cellStyle name="Millares 2 3 2 2 2 3 3 3 3" xfId="546" xr:uid="{00000000-0005-0000-0000-000021020000}"/>
    <cellStyle name="Millares 2 3 2 2 2 3 3 4" xfId="547" xr:uid="{00000000-0005-0000-0000-000022020000}"/>
    <cellStyle name="Millares 2 3 2 2 2 3 3 4 2" xfId="548" xr:uid="{00000000-0005-0000-0000-000023020000}"/>
    <cellStyle name="Millares 2 3 2 2 2 3 3 5" xfId="549" xr:uid="{00000000-0005-0000-0000-000024020000}"/>
    <cellStyle name="Millares 2 3 2 2 2 3 4" xfId="550" xr:uid="{00000000-0005-0000-0000-000025020000}"/>
    <cellStyle name="Millares 2 3 2 2 2 3 4 2" xfId="551" xr:uid="{00000000-0005-0000-0000-000026020000}"/>
    <cellStyle name="Millares 2 3 2 2 2 3 4 2 2" xfId="552" xr:uid="{00000000-0005-0000-0000-000027020000}"/>
    <cellStyle name="Millares 2 3 2 2 2 3 4 2 2 2" xfId="553" xr:uid="{00000000-0005-0000-0000-000028020000}"/>
    <cellStyle name="Millares 2 3 2 2 2 3 4 2 3" xfId="554" xr:uid="{00000000-0005-0000-0000-000029020000}"/>
    <cellStyle name="Millares 2 3 2 2 2 3 4 3" xfId="555" xr:uid="{00000000-0005-0000-0000-00002A020000}"/>
    <cellStyle name="Millares 2 3 2 2 2 3 4 3 2" xfId="556" xr:uid="{00000000-0005-0000-0000-00002B020000}"/>
    <cellStyle name="Millares 2 3 2 2 2 3 4 4" xfId="557" xr:uid="{00000000-0005-0000-0000-00002C020000}"/>
    <cellStyle name="Millares 2 3 2 2 2 3 5" xfId="558" xr:uid="{00000000-0005-0000-0000-00002D020000}"/>
    <cellStyle name="Millares 2 3 2 2 2 3 5 2" xfId="559" xr:uid="{00000000-0005-0000-0000-00002E020000}"/>
    <cellStyle name="Millares 2 3 2 2 2 3 5 2 2" xfId="560" xr:uid="{00000000-0005-0000-0000-00002F020000}"/>
    <cellStyle name="Millares 2 3 2 2 2 3 5 3" xfId="561" xr:uid="{00000000-0005-0000-0000-000030020000}"/>
    <cellStyle name="Millares 2 3 2 2 2 3 6" xfId="562" xr:uid="{00000000-0005-0000-0000-000031020000}"/>
    <cellStyle name="Millares 2 3 2 2 2 3 6 2" xfId="563" xr:uid="{00000000-0005-0000-0000-000032020000}"/>
    <cellStyle name="Millares 2 3 2 2 2 3 7" xfId="564" xr:uid="{00000000-0005-0000-0000-000033020000}"/>
    <cellStyle name="Millares 2 3 2 2 2 4" xfId="565" xr:uid="{00000000-0005-0000-0000-000034020000}"/>
    <cellStyle name="Millares 2 3 2 2 2 4 2" xfId="566" xr:uid="{00000000-0005-0000-0000-000035020000}"/>
    <cellStyle name="Millares 2 3 2 2 2 4 2 2" xfId="567" xr:uid="{00000000-0005-0000-0000-000036020000}"/>
    <cellStyle name="Millares 2 3 2 2 2 4 2 2 2" xfId="568" xr:uid="{00000000-0005-0000-0000-000037020000}"/>
    <cellStyle name="Millares 2 3 2 2 2 4 2 2 2 2" xfId="569" xr:uid="{00000000-0005-0000-0000-000038020000}"/>
    <cellStyle name="Millares 2 3 2 2 2 4 2 2 2 2 2" xfId="570" xr:uid="{00000000-0005-0000-0000-000039020000}"/>
    <cellStyle name="Millares 2 3 2 2 2 4 2 2 2 3" xfId="571" xr:uid="{00000000-0005-0000-0000-00003A020000}"/>
    <cellStyle name="Millares 2 3 2 2 2 4 2 2 3" xfId="572" xr:uid="{00000000-0005-0000-0000-00003B020000}"/>
    <cellStyle name="Millares 2 3 2 2 2 4 2 2 3 2" xfId="573" xr:uid="{00000000-0005-0000-0000-00003C020000}"/>
    <cellStyle name="Millares 2 3 2 2 2 4 2 2 4" xfId="574" xr:uid="{00000000-0005-0000-0000-00003D020000}"/>
    <cellStyle name="Millares 2 3 2 2 2 4 2 3" xfId="575" xr:uid="{00000000-0005-0000-0000-00003E020000}"/>
    <cellStyle name="Millares 2 3 2 2 2 4 2 3 2" xfId="576" xr:uid="{00000000-0005-0000-0000-00003F020000}"/>
    <cellStyle name="Millares 2 3 2 2 2 4 2 3 2 2" xfId="577" xr:uid="{00000000-0005-0000-0000-000040020000}"/>
    <cellStyle name="Millares 2 3 2 2 2 4 2 3 3" xfId="578" xr:uid="{00000000-0005-0000-0000-000041020000}"/>
    <cellStyle name="Millares 2 3 2 2 2 4 2 4" xfId="579" xr:uid="{00000000-0005-0000-0000-000042020000}"/>
    <cellStyle name="Millares 2 3 2 2 2 4 2 4 2" xfId="580" xr:uid="{00000000-0005-0000-0000-000043020000}"/>
    <cellStyle name="Millares 2 3 2 2 2 4 2 5" xfId="581" xr:uid="{00000000-0005-0000-0000-000044020000}"/>
    <cellStyle name="Millares 2 3 2 2 2 4 3" xfId="582" xr:uid="{00000000-0005-0000-0000-000045020000}"/>
    <cellStyle name="Millares 2 3 2 2 2 4 3 2" xfId="583" xr:uid="{00000000-0005-0000-0000-000046020000}"/>
    <cellStyle name="Millares 2 3 2 2 2 4 3 2 2" xfId="584" xr:uid="{00000000-0005-0000-0000-000047020000}"/>
    <cellStyle name="Millares 2 3 2 2 2 4 3 2 2 2" xfId="585" xr:uid="{00000000-0005-0000-0000-000048020000}"/>
    <cellStyle name="Millares 2 3 2 2 2 4 3 2 2 2 2" xfId="586" xr:uid="{00000000-0005-0000-0000-000049020000}"/>
    <cellStyle name="Millares 2 3 2 2 2 4 3 2 2 3" xfId="587" xr:uid="{00000000-0005-0000-0000-00004A020000}"/>
    <cellStyle name="Millares 2 3 2 2 2 4 3 2 3" xfId="588" xr:uid="{00000000-0005-0000-0000-00004B020000}"/>
    <cellStyle name="Millares 2 3 2 2 2 4 3 2 3 2" xfId="589" xr:uid="{00000000-0005-0000-0000-00004C020000}"/>
    <cellStyle name="Millares 2 3 2 2 2 4 3 2 4" xfId="590" xr:uid="{00000000-0005-0000-0000-00004D020000}"/>
    <cellStyle name="Millares 2 3 2 2 2 4 3 3" xfId="591" xr:uid="{00000000-0005-0000-0000-00004E020000}"/>
    <cellStyle name="Millares 2 3 2 2 2 4 3 3 2" xfId="592" xr:uid="{00000000-0005-0000-0000-00004F020000}"/>
    <cellStyle name="Millares 2 3 2 2 2 4 3 3 2 2" xfId="593" xr:uid="{00000000-0005-0000-0000-000050020000}"/>
    <cellStyle name="Millares 2 3 2 2 2 4 3 3 3" xfId="594" xr:uid="{00000000-0005-0000-0000-000051020000}"/>
    <cellStyle name="Millares 2 3 2 2 2 4 3 4" xfId="595" xr:uid="{00000000-0005-0000-0000-000052020000}"/>
    <cellStyle name="Millares 2 3 2 2 2 4 3 4 2" xfId="596" xr:uid="{00000000-0005-0000-0000-000053020000}"/>
    <cellStyle name="Millares 2 3 2 2 2 4 3 5" xfId="597" xr:uid="{00000000-0005-0000-0000-000054020000}"/>
    <cellStyle name="Millares 2 3 2 2 2 4 4" xfId="598" xr:uid="{00000000-0005-0000-0000-000055020000}"/>
    <cellStyle name="Millares 2 3 2 2 2 4 4 2" xfId="599" xr:uid="{00000000-0005-0000-0000-000056020000}"/>
    <cellStyle name="Millares 2 3 2 2 2 4 4 2 2" xfId="600" xr:uid="{00000000-0005-0000-0000-000057020000}"/>
    <cellStyle name="Millares 2 3 2 2 2 4 4 2 2 2" xfId="601" xr:uid="{00000000-0005-0000-0000-000058020000}"/>
    <cellStyle name="Millares 2 3 2 2 2 4 4 2 3" xfId="602" xr:uid="{00000000-0005-0000-0000-000059020000}"/>
    <cellStyle name="Millares 2 3 2 2 2 4 4 3" xfId="603" xr:uid="{00000000-0005-0000-0000-00005A020000}"/>
    <cellStyle name="Millares 2 3 2 2 2 4 4 3 2" xfId="604" xr:uid="{00000000-0005-0000-0000-00005B020000}"/>
    <cellStyle name="Millares 2 3 2 2 2 4 4 4" xfId="605" xr:uid="{00000000-0005-0000-0000-00005C020000}"/>
    <cellStyle name="Millares 2 3 2 2 2 4 5" xfId="606" xr:uid="{00000000-0005-0000-0000-00005D020000}"/>
    <cellStyle name="Millares 2 3 2 2 2 4 5 2" xfId="607" xr:uid="{00000000-0005-0000-0000-00005E020000}"/>
    <cellStyle name="Millares 2 3 2 2 2 4 5 2 2" xfId="608" xr:uid="{00000000-0005-0000-0000-00005F020000}"/>
    <cellStyle name="Millares 2 3 2 2 2 4 5 3" xfId="609" xr:uid="{00000000-0005-0000-0000-000060020000}"/>
    <cellStyle name="Millares 2 3 2 2 2 4 6" xfId="610" xr:uid="{00000000-0005-0000-0000-000061020000}"/>
    <cellStyle name="Millares 2 3 2 2 2 4 6 2" xfId="611" xr:uid="{00000000-0005-0000-0000-000062020000}"/>
    <cellStyle name="Millares 2 3 2 2 2 4 7" xfId="612" xr:uid="{00000000-0005-0000-0000-000063020000}"/>
    <cellStyle name="Millares 2 3 2 2 2 5" xfId="613" xr:uid="{00000000-0005-0000-0000-000064020000}"/>
    <cellStyle name="Millares 2 3 2 2 2 5 2" xfId="614" xr:uid="{00000000-0005-0000-0000-000065020000}"/>
    <cellStyle name="Millares 2 3 2 2 2 5 2 2" xfId="615" xr:uid="{00000000-0005-0000-0000-000066020000}"/>
    <cellStyle name="Millares 2 3 2 2 2 5 2 2 2" xfId="616" xr:uid="{00000000-0005-0000-0000-000067020000}"/>
    <cellStyle name="Millares 2 3 2 2 2 5 2 2 2 2" xfId="617" xr:uid="{00000000-0005-0000-0000-000068020000}"/>
    <cellStyle name="Millares 2 3 2 2 2 5 2 2 2 2 2" xfId="618" xr:uid="{00000000-0005-0000-0000-000069020000}"/>
    <cellStyle name="Millares 2 3 2 2 2 5 2 2 2 3" xfId="619" xr:uid="{00000000-0005-0000-0000-00006A020000}"/>
    <cellStyle name="Millares 2 3 2 2 2 5 2 2 3" xfId="620" xr:uid="{00000000-0005-0000-0000-00006B020000}"/>
    <cellStyle name="Millares 2 3 2 2 2 5 2 2 3 2" xfId="621" xr:uid="{00000000-0005-0000-0000-00006C020000}"/>
    <cellStyle name="Millares 2 3 2 2 2 5 2 2 4" xfId="622" xr:uid="{00000000-0005-0000-0000-00006D020000}"/>
    <cellStyle name="Millares 2 3 2 2 2 5 2 3" xfId="623" xr:uid="{00000000-0005-0000-0000-00006E020000}"/>
    <cellStyle name="Millares 2 3 2 2 2 5 2 3 2" xfId="624" xr:uid="{00000000-0005-0000-0000-00006F020000}"/>
    <cellStyle name="Millares 2 3 2 2 2 5 2 3 2 2" xfId="625" xr:uid="{00000000-0005-0000-0000-000070020000}"/>
    <cellStyle name="Millares 2 3 2 2 2 5 2 3 3" xfId="626" xr:uid="{00000000-0005-0000-0000-000071020000}"/>
    <cellStyle name="Millares 2 3 2 2 2 5 2 4" xfId="627" xr:uid="{00000000-0005-0000-0000-000072020000}"/>
    <cellStyle name="Millares 2 3 2 2 2 5 2 4 2" xfId="628" xr:uid="{00000000-0005-0000-0000-000073020000}"/>
    <cellStyle name="Millares 2 3 2 2 2 5 2 5" xfId="629" xr:uid="{00000000-0005-0000-0000-000074020000}"/>
    <cellStyle name="Millares 2 3 2 2 2 5 3" xfId="630" xr:uid="{00000000-0005-0000-0000-000075020000}"/>
    <cellStyle name="Millares 2 3 2 2 2 5 3 2" xfId="631" xr:uid="{00000000-0005-0000-0000-000076020000}"/>
    <cellStyle name="Millares 2 3 2 2 2 5 3 2 2" xfId="632" xr:uid="{00000000-0005-0000-0000-000077020000}"/>
    <cellStyle name="Millares 2 3 2 2 2 5 3 2 2 2" xfId="633" xr:uid="{00000000-0005-0000-0000-000078020000}"/>
    <cellStyle name="Millares 2 3 2 2 2 5 3 2 3" xfId="634" xr:uid="{00000000-0005-0000-0000-000079020000}"/>
    <cellStyle name="Millares 2 3 2 2 2 5 3 3" xfId="635" xr:uid="{00000000-0005-0000-0000-00007A020000}"/>
    <cellStyle name="Millares 2 3 2 2 2 5 3 3 2" xfId="636" xr:uid="{00000000-0005-0000-0000-00007B020000}"/>
    <cellStyle name="Millares 2 3 2 2 2 5 3 4" xfId="637" xr:uid="{00000000-0005-0000-0000-00007C020000}"/>
    <cellStyle name="Millares 2 3 2 2 2 5 4" xfId="638" xr:uid="{00000000-0005-0000-0000-00007D020000}"/>
    <cellStyle name="Millares 2 3 2 2 2 5 4 2" xfId="639" xr:uid="{00000000-0005-0000-0000-00007E020000}"/>
    <cellStyle name="Millares 2 3 2 2 2 5 4 2 2" xfId="640" xr:uid="{00000000-0005-0000-0000-00007F020000}"/>
    <cellStyle name="Millares 2 3 2 2 2 5 4 3" xfId="641" xr:uid="{00000000-0005-0000-0000-000080020000}"/>
    <cellStyle name="Millares 2 3 2 2 2 5 5" xfId="642" xr:uid="{00000000-0005-0000-0000-000081020000}"/>
    <cellStyle name="Millares 2 3 2 2 2 5 5 2" xfId="643" xr:uid="{00000000-0005-0000-0000-000082020000}"/>
    <cellStyle name="Millares 2 3 2 2 2 5 6" xfId="644" xr:uid="{00000000-0005-0000-0000-000083020000}"/>
    <cellStyle name="Millares 2 3 2 2 2 6" xfId="645" xr:uid="{00000000-0005-0000-0000-000084020000}"/>
    <cellStyle name="Millares 2 3 2 2 2 6 2" xfId="646" xr:uid="{00000000-0005-0000-0000-000085020000}"/>
    <cellStyle name="Millares 2 3 2 2 2 6 2 2" xfId="647" xr:uid="{00000000-0005-0000-0000-000086020000}"/>
    <cellStyle name="Millares 2 3 2 2 2 6 2 2 2" xfId="648" xr:uid="{00000000-0005-0000-0000-000087020000}"/>
    <cellStyle name="Millares 2 3 2 2 2 6 2 2 2 2" xfId="649" xr:uid="{00000000-0005-0000-0000-000088020000}"/>
    <cellStyle name="Millares 2 3 2 2 2 6 2 2 3" xfId="650" xr:uid="{00000000-0005-0000-0000-000089020000}"/>
    <cellStyle name="Millares 2 3 2 2 2 6 2 3" xfId="651" xr:uid="{00000000-0005-0000-0000-00008A020000}"/>
    <cellStyle name="Millares 2 3 2 2 2 6 2 3 2" xfId="652" xr:uid="{00000000-0005-0000-0000-00008B020000}"/>
    <cellStyle name="Millares 2 3 2 2 2 6 2 4" xfId="653" xr:uid="{00000000-0005-0000-0000-00008C020000}"/>
    <cellStyle name="Millares 2 3 2 2 2 6 3" xfId="654" xr:uid="{00000000-0005-0000-0000-00008D020000}"/>
    <cellStyle name="Millares 2 3 2 2 2 6 3 2" xfId="655" xr:uid="{00000000-0005-0000-0000-00008E020000}"/>
    <cellStyle name="Millares 2 3 2 2 2 6 3 2 2" xfId="656" xr:uid="{00000000-0005-0000-0000-00008F020000}"/>
    <cellStyle name="Millares 2 3 2 2 2 6 3 3" xfId="657" xr:uid="{00000000-0005-0000-0000-000090020000}"/>
    <cellStyle name="Millares 2 3 2 2 2 6 4" xfId="658" xr:uid="{00000000-0005-0000-0000-000091020000}"/>
    <cellStyle name="Millares 2 3 2 2 2 6 4 2" xfId="659" xr:uid="{00000000-0005-0000-0000-000092020000}"/>
    <cellStyle name="Millares 2 3 2 2 2 6 5" xfId="660" xr:uid="{00000000-0005-0000-0000-000093020000}"/>
    <cellStyle name="Millares 2 3 2 2 2 7" xfId="661" xr:uid="{00000000-0005-0000-0000-000094020000}"/>
    <cellStyle name="Millares 2 3 2 2 2 7 2" xfId="662" xr:uid="{00000000-0005-0000-0000-000095020000}"/>
    <cellStyle name="Millares 2 3 2 2 2 7 2 2" xfId="663" xr:uid="{00000000-0005-0000-0000-000096020000}"/>
    <cellStyle name="Millares 2 3 2 2 2 7 2 2 2" xfId="664" xr:uid="{00000000-0005-0000-0000-000097020000}"/>
    <cellStyle name="Millares 2 3 2 2 2 7 2 2 2 2" xfId="665" xr:uid="{00000000-0005-0000-0000-000098020000}"/>
    <cellStyle name="Millares 2 3 2 2 2 7 2 2 3" xfId="666" xr:uid="{00000000-0005-0000-0000-000099020000}"/>
    <cellStyle name="Millares 2 3 2 2 2 7 2 3" xfId="667" xr:uid="{00000000-0005-0000-0000-00009A020000}"/>
    <cellStyle name="Millares 2 3 2 2 2 7 2 3 2" xfId="668" xr:uid="{00000000-0005-0000-0000-00009B020000}"/>
    <cellStyle name="Millares 2 3 2 2 2 7 2 4" xfId="669" xr:uid="{00000000-0005-0000-0000-00009C020000}"/>
    <cellStyle name="Millares 2 3 2 2 2 7 3" xfId="670" xr:uid="{00000000-0005-0000-0000-00009D020000}"/>
    <cellStyle name="Millares 2 3 2 2 2 7 3 2" xfId="671" xr:uid="{00000000-0005-0000-0000-00009E020000}"/>
    <cellStyle name="Millares 2 3 2 2 2 7 3 2 2" xfId="672" xr:uid="{00000000-0005-0000-0000-00009F020000}"/>
    <cellStyle name="Millares 2 3 2 2 2 7 3 3" xfId="673" xr:uid="{00000000-0005-0000-0000-0000A0020000}"/>
    <cellStyle name="Millares 2 3 2 2 2 7 4" xfId="674" xr:uid="{00000000-0005-0000-0000-0000A1020000}"/>
    <cellStyle name="Millares 2 3 2 2 2 7 4 2" xfId="675" xr:uid="{00000000-0005-0000-0000-0000A2020000}"/>
    <cellStyle name="Millares 2 3 2 2 2 7 5" xfId="676" xr:uid="{00000000-0005-0000-0000-0000A3020000}"/>
    <cellStyle name="Millares 2 3 2 2 2 8" xfId="677" xr:uid="{00000000-0005-0000-0000-0000A4020000}"/>
    <cellStyle name="Millares 2 3 2 2 2 8 2" xfId="678" xr:uid="{00000000-0005-0000-0000-0000A5020000}"/>
    <cellStyle name="Millares 2 3 2 2 2 8 2 2" xfId="679" xr:uid="{00000000-0005-0000-0000-0000A6020000}"/>
    <cellStyle name="Millares 2 3 2 2 2 8 2 2 2" xfId="680" xr:uid="{00000000-0005-0000-0000-0000A7020000}"/>
    <cellStyle name="Millares 2 3 2 2 2 8 2 3" xfId="681" xr:uid="{00000000-0005-0000-0000-0000A8020000}"/>
    <cellStyle name="Millares 2 3 2 2 2 8 3" xfId="682" xr:uid="{00000000-0005-0000-0000-0000A9020000}"/>
    <cellStyle name="Millares 2 3 2 2 2 8 3 2" xfId="683" xr:uid="{00000000-0005-0000-0000-0000AA020000}"/>
    <cellStyle name="Millares 2 3 2 2 2 8 4" xfId="684" xr:uid="{00000000-0005-0000-0000-0000AB020000}"/>
    <cellStyle name="Millares 2 3 2 2 2 9" xfId="685" xr:uid="{00000000-0005-0000-0000-0000AC020000}"/>
    <cellStyle name="Millares 2 3 2 2 2 9 2" xfId="686" xr:uid="{00000000-0005-0000-0000-0000AD020000}"/>
    <cellStyle name="Millares 2 3 2 2 2 9 2 2" xfId="687" xr:uid="{00000000-0005-0000-0000-0000AE020000}"/>
    <cellStyle name="Millares 2 3 2 2 2 9 3" xfId="688" xr:uid="{00000000-0005-0000-0000-0000AF020000}"/>
    <cellStyle name="Millares 2 3 2 2 3" xfId="689" xr:uid="{00000000-0005-0000-0000-0000B0020000}"/>
    <cellStyle name="Millares 2 3 2 2 3 10" xfId="690" xr:uid="{00000000-0005-0000-0000-0000B1020000}"/>
    <cellStyle name="Millares 2 3 2 2 3 10 2" xfId="691" xr:uid="{00000000-0005-0000-0000-0000B2020000}"/>
    <cellStyle name="Millares 2 3 2 2 3 11" xfId="692" xr:uid="{00000000-0005-0000-0000-0000B3020000}"/>
    <cellStyle name="Millares 2 3 2 2 3 2" xfId="693" xr:uid="{00000000-0005-0000-0000-0000B4020000}"/>
    <cellStyle name="Millares 2 3 2 2 3 2 2" xfId="694" xr:uid="{00000000-0005-0000-0000-0000B5020000}"/>
    <cellStyle name="Millares 2 3 2 2 3 2 2 2" xfId="695" xr:uid="{00000000-0005-0000-0000-0000B6020000}"/>
    <cellStyle name="Millares 2 3 2 2 3 2 2 2 2" xfId="696" xr:uid="{00000000-0005-0000-0000-0000B7020000}"/>
    <cellStyle name="Millares 2 3 2 2 3 2 2 2 2 2" xfId="697" xr:uid="{00000000-0005-0000-0000-0000B8020000}"/>
    <cellStyle name="Millares 2 3 2 2 3 2 2 2 2 2 2" xfId="698" xr:uid="{00000000-0005-0000-0000-0000B9020000}"/>
    <cellStyle name="Millares 2 3 2 2 3 2 2 2 2 3" xfId="699" xr:uid="{00000000-0005-0000-0000-0000BA020000}"/>
    <cellStyle name="Millares 2 3 2 2 3 2 2 2 3" xfId="700" xr:uid="{00000000-0005-0000-0000-0000BB020000}"/>
    <cellStyle name="Millares 2 3 2 2 3 2 2 2 3 2" xfId="701" xr:uid="{00000000-0005-0000-0000-0000BC020000}"/>
    <cellStyle name="Millares 2 3 2 2 3 2 2 2 4" xfId="702" xr:uid="{00000000-0005-0000-0000-0000BD020000}"/>
    <cellStyle name="Millares 2 3 2 2 3 2 2 3" xfId="703" xr:uid="{00000000-0005-0000-0000-0000BE020000}"/>
    <cellStyle name="Millares 2 3 2 2 3 2 2 3 2" xfId="704" xr:uid="{00000000-0005-0000-0000-0000BF020000}"/>
    <cellStyle name="Millares 2 3 2 2 3 2 2 3 2 2" xfId="705" xr:uid="{00000000-0005-0000-0000-0000C0020000}"/>
    <cellStyle name="Millares 2 3 2 2 3 2 2 3 3" xfId="706" xr:uid="{00000000-0005-0000-0000-0000C1020000}"/>
    <cellStyle name="Millares 2 3 2 2 3 2 2 4" xfId="707" xr:uid="{00000000-0005-0000-0000-0000C2020000}"/>
    <cellStyle name="Millares 2 3 2 2 3 2 2 4 2" xfId="708" xr:uid="{00000000-0005-0000-0000-0000C3020000}"/>
    <cellStyle name="Millares 2 3 2 2 3 2 2 5" xfId="709" xr:uid="{00000000-0005-0000-0000-0000C4020000}"/>
    <cellStyle name="Millares 2 3 2 2 3 2 3" xfId="710" xr:uid="{00000000-0005-0000-0000-0000C5020000}"/>
    <cellStyle name="Millares 2 3 2 2 3 2 3 2" xfId="711" xr:uid="{00000000-0005-0000-0000-0000C6020000}"/>
    <cellStyle name="Millares 2 3 2 2 3 2 3 2 2" xfId="712" xr:uid="{00000000-0005-0000-0000-0000C7020000}"/>
    <cellStyle name="Millares 2 3 2 2 3 2 3 2 2 2" xfId="713" xr:uid="{00000000-0005-0000-0000-0000C8020000}"/>
    <cellStyle name="Millares 2 3 2 2 3 2 3 2 2 2 2" xfId="714" xr:uid="{00000000-0005-0000-0000-0000C9020000}"/>
    <cellStyle name="Millares 2 3 2 2 3 2 3 2 2 3" xfId="715" xr:uid="{00000000-0005-0000-0000-0000CA020000}"/>
    <cellStyle name="Millares 2 3 2 2 3 2 3 2 3" xfId="716" xr:uid="{00000000-0005-0000-0000-0000CB020000}"/>
    <cellStyle name="Millares 2 3 2 2 3 2 3 2 3 2" xfId="717" xr:uid="{00000000-0005-0000-0000-0000CC020000}"/>
    <cellStyle name="Millares 2 3 2 2 3 2 3 2 4" xfId="718" xr:uid="{00000000-0005-0000-0000-0000CD020000}"/>
    <cellStyle name="Millares 2 3 2 2 3 2 3 3" xfId="719" xr:uid="{00000000-0005-0000-0000-0000CE020000}"/>
    <cellStyle name="Millares 2 3 2 2 3 2 3 3 2" xfId="720" xr:uid="{00000000-0005-0000-0000-0000CF020000}"/>
    <cellStyle name="Millares 2 3 2 2 3 2 3 3 2 2" xfId="721" xr:uid="{00000000-0005-0000-0000-0000D0020000}"/>
    <cellStyle name="Millares 2 3 2 2 3 2 3 3 3" xfId="722" xr:uid="{00000000-0005-0000-0000-0000D1020000}"/>
    <cellStyle name="Millares 2 3 2 2 3 2 3 4" xfId="723" xr:uid="{00000000-0005-0000-0000-0000D2020000}"/>
    <cellStyle name="Millares 2 3 2 2 3 2 3 4 2" xfId="724" xr:uid="{00000000-0005-0000-0000-0000D3020000}"/>
    <cellStyle name="Millares 2 3 2 2 3 2 3 5" xfId="725" xr:uid="{00000000-0005-0000-0000-0000D4020000}"/>
    <cellStyle name="Millares 2 3 2 2 3 2 4" xfId="726" xr:uid="{00000000-0005-0000-0000-0000D5020000}"/>
    <cellStyle name="Millares 2 3 2 2 3 2 4 2" xfId="727" xr:uid="{00000000-0005-0000-0000-0000D6020000}"/>
    <cellStyle name="Millares 2 3 2 2 3 2 4 2 2" xfId="728" xr:uid="{00000000-0005-0000-0000-0000D7020000}"/>
    <cellStyle name="Millares 2 3 2 2 3 2 4 2 2 2" xfId="729" xr:uid="{00000000-0005-0000-0000-0000D8020000}"/>
    <cellStyle name="Millares 2 3 2 2 3 2 4 2 3" xfId="730" xr:uid="{00000000-0005-0000-0000-0000D9020000}"/>
    <cellStyle name="Millares 2 3 2 2 3 2 4 3" xfId="731" xr:uid="{00000000-0005-0000-0000-0000DA020000}"/>
    <cellStyle name="Millares 2 3 2 2 3 2 4 3 2" xfId="732" xr:uid="{00000000-0005-0000-0000-0000DB020000}"/>
    <cellStyle name="Millares 2 3 2 2 3 2 4 4" xfId="733" xr:uid="{00000000-0005-0000-0000-0000DC020000}"/>
    <cellStyle name="Millares 2 3 2 2 3 2 5" xfId="734" xr:uid="{00000000-0005-0000-0000-0000DD020000}"/>
    <cellStyle name="Millares 2 3 2 2 3 2 5 2" xfId="735" xr:uid="{00000000-0005-0000-0000-0000DE020000}"/>
    <cellStyle name="Millares 2 3 2 2 3 2 5 2 2" xfId="736" xr:uid="{00000000-0005-0000-0000-0000DF020000}"/>
    <cellStyle name="Millares 2 3 2 2 3 2 5 3" xfId="737" xr:uid="{00000000-0005-0000-0000-0000E0020000}"/>
    <cellStyle name="Millares 2 3 2 2 3 2 6" xfId="738" xr:uid="{00000000-0005-0000-0000-0000E1020000}"/>
    <cellStyle name="Millares 2 3 2 2 3 2 6 2" xfId="739" xr:uid="{00000000-0005-0000-0000-0000E2020000}"/>
    <cellStyle name="Millares 2 3 2 2 3 2 7" xfId="740" xr:uid="{00000000-0005-0000-0000-0000E3020000}"/>
    <cellStyle name="Millares 2 3 2 2 3 3" xfId="741" xr:uid="{00000000-0005-0000-0000-0000E4020000}"/>
    <cellStyle name="Millares 2 3 2 2 3 3 2" xfId="742" xr:uid="{00000000-0005-0000-0000-0000E5020000}"/>
    <cellStyle name="Millares 2 3 2 2 3 3 2 2" xfId="743" xr:uid="{00000000-0005-0000-0000-0000E6020000}"/>
    <cellStyle name="Millares 2 3 2 2 3 3 2 2 2" xfId="744" xr:uid="{00000000-0005-0000-0000-0000E7020000}"/>
    <cellStyle name="Millares 2 3 2 2 3 3 2 2 2 2" xfId="745" xr:uid="{00000000-0005-0000-0000-0000E8020000}"/>
    <cellStyle name="Millares 2 3 2 2 3 3 2 2 2 2 2" xfId="746" xr:uid="{00000000-0005-0000-0000-0000E9020000}"/>
    <cellStyle name="Millares 2 3 2 2 3 3 2 2 2 3" xfId="747" xr:uid="{00000000-0005-0000-0000-0000EA020000}"/>
    <cellStyle name="Millares 2 3 2 2 3 3 2 2 3" xfId="748" xr:uid="{00000000-0005-0000-0000-0000EB020000}"/>
    <cellStyle name="Millares 2 3 2 2 3 3 2 2 3 2" xfId="749" xr:uid="{00000000-0005-0000-0000-0000EC020000}"/>
    <cellStyle name="Millares 2 3 2 2 3 3 2 2 4" xfId="750" xr:uid="{00000000-0005-0000-0000-0000ED020000}"/>
    <cellStyle name="Millares 2 3 2 2 3 3 2 3" xfId="751" xr:uid="{00000000-0005-0000-0000-0000EE020000}"/>
    <cellStyle name="Millares 2 3 2 2 3 3 2 3 2" xfId="752" xr:uid="{00000000-0005-0000-0000-0000EF020000}"/>
    <cellStyle name="Millares 2 3 2 2 3 3 2 3 2 2" xfId="753" xr:uid="{00000000-0005-0000-0000-0000F0020000}"/>
    <cellStyle name="Millares 2 3 2 2 3 3 2 3 3" xfId="754" xr:uid="{00000000-0005-0000-0000-0000F1020000}"/>
    <cellStyle name="Millares 2 3 2 2 3 3 2 4" xfId="755" xr:uid="{00000000-0005-0000-0000-0000F2020000}"/>
    <cellStyle name="Millares 2 3 2 2 3 3 2 4 2" xfId="756" xr:uid="{00000000-0005-0000-0000-0000F3020000}"/>
    <cellStyle name="Millares 2 3 2 2 3 3 2 5" xfId="757" xr:uid="{00000000-0005-0000-0000-0000F4020000}"/>
    <cellStyle name="Millares 2 3 2 2 3 3 3" xfId="758" xr:uid="{00000000-0005-0000-0000-0000F5020000}"/>
    <cellStyle name="Millares 2 3 2 2 3 3 3 2" xfId="759" xr:uid="{00000000-0005-0000-0000-0000F6020000}"/>
    <cellStyle name="Millares 2 3 2 2 3 3 3 2 2" xfId="760" xr:uid="{00000000-0005-0000-0000-0000F7020000}"/>
    <cellStyle name="Millares 2 3 2 2 3 3 3 2 2 2" xfId="761" xr:uid="{00000000-0005-0000-0000-0000F8020000}"/>
    <cellStyle name="Millares 2 3 2 2 3 3 3 2 2 2 2" xfId="762" xr:uid="{00000000-0005-0000-0000-0000F9020000}"/>
    <cellStyle name="Millares 2 3 2 2 3 3 3 2 2 3" xfId="763" xr:uid="{00000000-0005-0000-0000-0000FA020000}"/>
    <cellStyle name="Millares 2 3 2 2 3 3 3 2 3" xfId="764" xr:uid="{00000000-0005-0000-0000-0000FB020000}"/>
    <cellStyle name="Millares 2 3 2 2 3 3 3 2 3 2" xfId="765" xr:uid="{00000000-0005-0000-0000-0000FC020000}"/>
    <cellStyle name="Millares 2 3 2 2 3 3 3 2 4" xfId="766" xr:uid="{00000000-0005-0000-0000-0000FD020000}"/>
    <cellStyle name="Millares 2 3 2 2 3 3 3 3" xfId="767" xr:uid="{00000000-0005-0000-0000-0000FE020000}"/>
    <cellStyle name="Millares 2 3 2 2 3 3 3 3 2" xfId="768" xr:uid="{00000000-0005-0000-0000-0000FF020000}"/>
    <cellStyle name="Millares 2 3 2 2 3 3 3 3 2 2" xfId="769" xr:uid="{00000000-0005-0000-0000-000000030000}"/>
    <cellStyle name="Millares 2 3 2 2 3 3 3 3 3" xfId="770" xr:uid="{00000000-0005-0000-0000-000001030000}"/>
    <cellStyle name="Millares 2 3 2 2 3 3 3 4" xfId="771" xr:uid="{00000000-0005-0000-0000-000002030000}"/>
    <cellStyle name="Millares 2 3 2 2 3 3 3 4 2" xfId="772" xr:uid="{00000000-0005-0000-0000-000003030000}"/>
    <cellStyle name="Millares 2 3 2 2 3 3 3 5" xfId="773" xr:uid="{00000000-0005-0000-0000-000004030000}"/>
    <cellStyle name="Millares 2 3 2 2 3 3 4" xfId="774" xr:uid="{00000000-0005-0000-0000-000005030000}"/>
    <cellStyle name="Millares 2 3 2 2 3 3 4 2" xfId="775" xr:uid="{00000000-0005-0000-0000-000006030000}"/>
    <cellStyle name="Millares 2 3 2 2 3 3 4 2 2" xfId="776" xr:uid="{00000000-0005-0000-0000-000007030000}"/>
    <cellStyle name="Millares 2 3 2 2 3 3 4 2 2 2" xfId="777" xr:uid="{00000000-0005-0000-0000-000008030000}"/>
    <cellStyle name="Millares 2 3 2 2 3 3 4 2 3" xfId="778" xr:uid="{00000000-0005-0000-0000-000009030000}"/>
    <cellStyle name="Millares 2 3 2 2 3 3 4 3" xfId="779" xr:uid="{00000000-0005-0000-0000-00000A030000}"/>
    <cellStyle name="Millares 2 3 2 2 3 3 4 3 2" xfId="780" xr:uid="{00000000-0005-0000-0000-00000B030000}"/>
    <cellStyle name="Millares 2 3 2 2 3 3 4 4" xfId="781" xr:uid="{00000000-0005-0000-0000-00000C030000}"/>
    <cellStyle name="Millares 2 3 2 2 3 3 5" xfId="782" xr:uid="{00000000-0005-0000-0000-00000D030000}"/>
    <cellStyle name="Millares 2 3 2 2 3 3 5 2" xfId="783" xr:uid="{00000000-0005-0000-0000-00000E030000}"/>
    <cellStyle name="Millares 2 3 2 2 3 3 5 2 2" xfId="784" xr:uid="{00000000-0005-0000-0000-00000F030000}"/>
    <cellStyle name="Millares 2 3 2 2 3 3 5 3" xfId="785" xr:uid="{00000000-0005-0000-0000-000010030000}"/>
    <cellStyle name="Millares 2 3 2 2 3 3 6" xfId="786" xr:uid="{00000000-0005-0000-0000-000011030000}"/>
    <cellStyle name="Millares 2 3 2 2 3 3 6 2" xfId="787" xr:uid="{00000000-0005-0000-0000-000012030000}"/>
    <cellStyle name="Millares 2 3 2 2 3 3 7" xfId="788" xr:uid="{00000000-0005-0000-0000-000013030000}"/>
    <cellStyle name="Millares 2 3 2 2 3 4" xfId="789" xr:uid="{00000000-0005-0000-0000-000014030000}"/>
    <cellStyle name="Millares 2 3 2 2 3 4 2" xfId="790" xr:uid="{00000000-0005-0000-0000-000015030000}"/>
    <cellStyle name="Millares 2 3 2 2 3 4 2 2" xfId="791" xr:uid="{00000000-0005-0000-0000-000016030000}"/>
    <cellStyle name="Millares 2 3 2 2 3 4 2 2 2" xfId="792" xr:uid="{00000000-0005-0000-0000-000017030000}"/>
    <cellStyle name="Millares 2 3 2 2 3 4 2 2 2 2" xfId="793" xr:uid="{00000000-0005-0000-0000-000018030000}"/>
    <cellStyle name="Millares 2 3 2 2 3 4 2 2 2 2 2" xfId="794" xr:uid="{00000000-0005-0000-0000-000019030000}"/>
    <cellStyle name="Millares 2 3 2 2 3 4 2 2 2 3" xfId="795" xr:uid="{00000000-0005-0000-0000-00001A030000}"/>
    <cellStyle name="Millares 2 3 2 2 3 4 2 2 3" xfId="796" xr:uid="{00000000-0005-0000-0000-00001B030000}"/>
    <cellStyle name="Millares 2 3 2 2 3 4 2 2 3 2" xfId="797" xr:uid="{00000000-0005-0000-0000-00001C030000}"/>
    <cellStyle name="Millares 2 3 2 2 3 4 2 2 4" xfId="798" xr:uid="{00000000-0005-0000-0000-00001D030000}"/>
    <cellStyle name="Millares 2 3 2 2 3 4 2 3" xfId="799" xr:uid="{00000000-0005-0000-0000-00001E030000}"/>
    <cellStyle name="Millares 2 3 2 2 3 4 2 3 2" xfId="800" xr:uid="{00000000-0005-0000-0000-00001F030000}"/>
    <cellStyle name="Millares 2 3 2 2 3 4 2 3 2 2" xfId="801" xr:uid="{00000000-0005-0000-0000-000020030000}"/>
    <cellStyle name="Millares 2 3 2 2 3 4 2 3 3" xfId="802" xr:uid="{00000000-0005-0000-0000-000021030000}"/>
    <cellStyle name="Millares 2 3 2 2 3 4 2 4" xfId="803" xr:uid="{00000000-0005-0000-0000-000022030000}"/>
    <cellStyle name="Millares 2 3 2 2 3 4 2 4 2" xfId="804" xr:uid="{00000000-0005-0000-0000-000023030000}"/>
    <cellStyle name="Millares 2 3 2 2 3 4 2 5" xfId="805" xr:uid="{00000000-0005-0000-0000-000024030000}"/>
    <cellStyle name="Millares 2 3 2 2 3 4 3" xfId="806" xr:uid="{00000000-0005-0000-0000-000025030000}"/>
    <cellStyle name="Millares 2 3 2 2 3 4 3 2" xfId="807" xr:uid="{00000000-0005-0000-0000-000026030000}"/>
    <cellStyle name="Millares 2 3 2 2 3 4 3 2 2" xfId="808" xr:uid="{00000000-0005-0000-0000-000027030000}"/>
    <cellStyle name="Millares 2 3 2 2 3 4 3 2 2 2" xfId="809" xr:uid="{00000000-0005-0000-0000-000028030000}"/>
    <cellStyle name="Millares 2 3 2 2 3 4 3 2 2 2 2" xfId="810" xr:uid="{00000000-0005-0000-0000-000029030000}"/>
    <cellStyle name="Millares 2 3 2 2 3 4 3 2 2 3" xfId="811" xr:uid="{00000000-0005-0000-0000-00002A030000}"/>
    <cellStyle name="Millares 2 3 2 2 3 4 3 2 3" xfId="812" xr:uid="{00000000-0005-0000-0000-00002B030000}"/>
    <cellStyle name="Millares 2 3 2 2 3 4 3 2 3 2" xfId="813" xr:uid="{00000000-0005-0000-0000-00002C030000}"/>
    <cellStyle name="Millares 2 3 2 2 3 4 3 2 4" xfId="814" xr:uid="{00000000-0005-0000-0000-00002D030000}"/>
    <cellStyle name="Millares 2 3 2 2 3 4 3 3" xfId="815" xr:uid="{00000000-0005-0000-0000-00002E030000}"/>
    <cellStyle name="Millares 2 3 2 2 3 4 3 3 2" xfId="816" xr:uid="{00000000-0005-0000-0000-00002F030000}"/>
    <cellStyle name="Millares 2 3 2 2 3 4 3 3 2 2" xfId="817" xr:uid="{00000000-0005-0000-0000-000030030000}"/>
    <cellStyle name="Millares 2 3 2 2 3 4 3 3 3" xfId="818" xr:uid="{00000000-0005-0000-0000-000031030000}"/>
    <cellStyle name="Millares 2 3 2 2 3 4 3 4" xfId="819" xr:uid="{00000000-0005-0000-0000-000032030000}"/>
    <cellStyle name="Millares 2 3 2 2 3 4 3 4 2" xfId="820" xr:uid="{00000000-0005-0000-0000-000033030000}"/>
    <cellStyle name="Millares 2 3 2 2 3 4 3 5" xfId="821" xr:uid="{00000000-0005-0000-0000-000034030000}"/>
    <cellStyle name="Millares 2 3 2 2 3 4 4" xfId="822" xr:uid="{00000000-0005-0000-0000-000035030000}"/>
    <cellStyle name="Millares 2 3 2 2 3 4 4 2" xfId="823" xr:uid="{00000000-0005-0000-0000-000036030000}"/>
    <cellStyle name="Millares 2 3 2 2 3 4 4 2 2" xfId="824" xr:uid="{00000000-0005-0000-0000-000037030000}"/>
    <cellStyle name="Millares 2 3 2 2 3 4 4 2 2 2" xfId="825" xr:uid="{00000000-0005-0000-0000-000038030000}"/>
    <cellStyle name="Millares 2 3 2 2 3 4 4 2 3" xfId="826" xr:uid="{00000000-0005-0000-0000-000039030000}"/>
    <cellStyle name="Millares 2 3 2 2 3 4 4 3" xfId="827" xr:uid="{00000000-0005-0000-0000-00003A030000}"/>
    <cellStyle name="Millares 2 3 2 2 3 4 4 3 2" xfId="828" xr:uid="{00000000-0005-0000-0000-00003B030000}"/>
    <cellStyle name="Millares 2 3 2 2 3 4 4 4" xfId="829" xr:uid="{00000000-0005-0000-0000-00003C030000}"/>
    <cellStyle name="Millares 2 3 2 2 3 4 5" xfId="830" xr:uid="{00000000-0005-0000-0000-00003D030000}"/>
    <cellStyle name="Millares 2 3 2 2 3 4 5 2" xfId="831" xr:uid="{00000000-0005-0000-0000-00003E030000}"/>
    <cellStyle name="Millares 2 3 2 2 3 4 5 2 2" xfId="832" xr:uid="{00000000-0005-0000-0000-00003F030000}"/>
    <cellStyle name="Millares 2 3 2 2 3 4 5 3" xfId="833" xr:uid="{00000000-0005-0000-0000-000040030000}"/>
    <cellStyle name="Millares 2 3 2 2 3 4 6" xfId="834" xr:uid="{00000000-0005-0000-0000-000041030000}"/>
    <cellStyle name="Millares 2 3 2 2 3 4 6 2" xfId="835" xr:uid="{00000000-0005-0000-0000-000042030000}"/>
    <cellStyle name="Millares 2 3 2 2 3 4 7" xfId="836" xr:uid="{00000000-0005-0000-0000-000043030000}"/>
    <cellStyle name="Millares 2 3 2 2 3 5" xfId="837" xr:uid="{00000000-0005-0000-0000-000044030000}"/>
    <cellStyle name="Millares 2 3 2 2 3 5 2" xfId="838" xr:uid="{00000000-0005-0000-0000-000045030000}"/>
    <cellStyle name="Millares 2 3 2 2 3 5 2 2" xfId="839" xr:uid="{00000000-0005-0000-0000-000046030000}"/>
    <cellStyle name="Millares 2 3 2 2 3 5 2 2 2" xfId="840" xr:uid="{00000000-0005-0000-0000-000047030000}"/>
    <cellStyle name="Millares 2 3 2 2 3 5 2 2 2 2" xfId="841" xr:uid="{00000000-0005-0000-0000-000048030000}"/>
    <cellStyle name="Millares 2 3 2 2 3 5 2 2 2 2 2" xfId="842" xr:uid="{00000000-0005-0000-0000-000049030000}"/>
    <cellStyle name="Millares 2 3 2 2 3 5 2 2 2 3" xfId="843" xr:uid="{00000000-0005-0000-0000-00004A030000}"/>
    <cellStyle name="Millares 2 3 2 2 3 5 2 2 3" xfId="844" xr:uid="{00000000-0005-0000-0000-00004B030000}"/>
    <cellStyle name="Millares 2 3 2 2 3 5 2 2 3 2" xfId="845" xr:uid="{00000000-0005-0000-0000-00004C030000}"/>
    <cellStyle name="Millares 2 3 2 2 3 5 2 2 4" xfId="846" xr:uid="{00000000-0005-0000-0000-00004D030000}"/>
    <cellStyle name="Millares 2 3 2 2 3 5 2 3" xfId="847" xr:uid="{00000000-0005-0000-0000-00004E030000}"/>
    <cellStyle name="Millares 2 3 2 2 3 5 2 3 2" xfId="848" xr:uid="{00000000-0005-0000-0000-00004F030000}"/>
    <cellStyle name="Millares 2 3 2 2 3 5 2 3 2 2" xfId="849" xr:uid="{00000000-0005-0000-0000-000050030000}"/>
    <cellStyle name="Millares 2 3 2 2 3 5 2 3 3" xfId="850" xr:uid="{00000000-0005-0000-0000-000051030000}"/>
    <cellStyle name="Millares 2 3 2 2 3 5 2 4" xfId="851" xr:uid="{00000000-0005-0000-0000-000052030000}"/>
    <cellStyle name="Millares 2 3 2 2 3 5 2 4 2" xfId="852" xr:uid="{00000000-0005-0000-0000-000053030000}"/>
    <cellStyle name="Millares 2 3 2 2 3 5 2 5" xfId="853" xr:uid="{00000000-0005-0000-0000-000054030000}"/>
    <cellStyle name="Millares 2 3 2 2 3 5 3" xfId="854" xr:uid="{00000000-0005-0000-0000-000055030000}"/>
    <cellStyle name="Millares 2 3 2 2 3 5 3 2" xfId="855" xr:uid="{00000000-0005-0000-0000-000056030000}"/>
    <cellStyle name="Millares 2 3 2 2 3 5 3 2 2" xfId="856" xr:uid="{00000000-0005-0000-0000-000057030000}"/>
    <cellStyle name="Millares 2 3 2 2 3 5 3 2 2 2" xfId="857" xr:uid="{00000000-0005-0000-0000-000058030000}"/>
    <cellStyle name="Millares 2 3 2 2 3 5 3 2 3" xfId="858" xr:uid="{00000000-0005-0000-0000-000059030000}"/>
    <cellStyle name="Millares 2 3 2 2 3 5 3 3" xfId="859" xr:uid="{00000000-0005-0000-0000-00005A030000}"/>
    <cellStyle name="Millares 2 3 2 2 3 5 3 3 2" xfId="860" xr:uid="{00000000-0005-0000-0000-00005B030000}"/>
    <cellStyle name="Millares 2 3 2 2 3 5 3 4" xfId="861" xr:uid="{00000000-0005-0000-0000-00005C030000}"/>
    <cellStyle name="Millares 2 3 2 2 3 5 4" xfId="862" xr:uid="{00000000-0005-0000-0000-00005D030000}"/>
    <cellStyle name="Millares 2 3 2 2 3 5 4 2" xfId="863" xr:uid="{00000000-0005-0000-0000-00005E030000}"/>
    <cellStyle name="Millares 2 3 2 2 3 5 4 2 2" xfId="864" xr:uid="{00000000-0005-0000-0000-00005F030000}"/>
    <cellStyle name="Millares 2 3 2 2 3 5 4 3" xfId="865" xr:uid="{00000000-0005-0000-0000-000060030000}"/>
    <cellStyle name="Millares 2 3 2 2 3 5 5" xfId="866" xr:uid="{00000000-0005-0000-0000-000061030000}"/>
    <cellStyle name="Millares 2 3 2 2 3 5 5 2" xfId="867" xr:uid="{00000000-0005-0000-0000-000062030000}"/>
    <cellStyle name="Millares 2 3 2 2 3 5 6" xfId="868" xr:uid="{00000000-0005-0000-0000-000063030000}"/>
    <cellStyle name="Millares 2 3 2 2 3 6" xfId="869" xr:uid="{00000000-0005-0000-0000-000064030000}"/>
    <cellStyle name="Millares 2 3 2 2 3 6 2" xfId="870" xr:uid="{00000000-0005-0000-0000-000065030000}"/>
    <cellStyle name="Millares 2 3 2 2 3 6 2 2" xfId="871" xr:uid="{00000000-0005-0000-0000-000066030000}"/>
    <cellStyle name="Millares 2 3 2 2 3 6 2 2 2" xfId="872" xr:uid="{00000000-0005-0000-0000-000067030000}"/>
    <cellStyle name="Millares 2 3 2 2 3 6 2 2 2 2" xfId="873" xr:uid="{00000000-0005-0000-0000-000068030000}"/>
    <cellStyle name="Millares 2 3 2 2 3 6 2 2 3" xfId="874" xr:uid="{00000000-0005-0000-0000-000069030000}"/>
    <cellStyle name="Millares 2 3 2 2 3 6 2 3" xfId="875" xr:uid="{00000000-0005-0000-0000-00006A030000}"/>
    <cellStyle name="Millares 2 3 2 2 3 6 2 3 2" xfId="876" xr:uid="{00000000-0005-0000-0000-00006B030000}"/>
    <cellStyle name="Millares 2 3 2 2 3 6 2 4" xfId="877" xr:uid="{00000000-0005-0000-0000-00006C030000}"/>
    <cellStyle name="Millares 2 3 2 2 3 6 3" xfId="878" xr:uid="{00000000-0005-0000-0000-00006D030000}"/>
    <cellStyle name="Millares 2 3 2 2 3 6 3 2" xfId="879" xr:uid="{00000000-0005-0000-0000-00006E030000}"/>
    <cellStyle name="Millares 2 3 2 2 3 6 3 2 2" xfId="880" xr:uid="{00000000-0005-0000-0000-00006F030000}"/>
    <cellStyle name="Millares 2 3 2 2 3 6 3 3" xfId="881" xr:uid="{00000000-0005-0000-0000-000070030000}"/>
    <cellStyle name="Millares 2 3 2 2 3 6 4" xfId="882" xr:uid="{00000000-0005-0000-0000-000071030000}"/>
    <cellStyle name="Millares 2 3 2 2 3 6 4 2" xfId="883" xr:uid="{00000000-0005-0000-0000-000072030000}"/>
    <cellStyle name="Millares 2 3 2 2 3 6 5" xfId="884" xr:uid="{00000000-0005-0000-0000-000073030000}"/>
    <cellStyle name="Millares 2 3 2 2 3 7" xfId="885" xr:uid="{00000000-0005-0000-0000-000074030000}"/>
    <cellStyle name="Millares 2 3 2 2 3 7 2" xfId="886" xr:uid="{00000000-0005-0000-0000-000075030000}"/>
    <cellStyle name="Millares 2 3 2 2 3 7 2 2" xfId="887" xr:uid="{00000000-0005-0000-0000-000076030000}"/>
    <cellStyle name="Millares 2 3 2 2 3 7 2 2 2" xfId="888" xr:uid="{00000000-0005-0000-0000-000077030000}"/>
    <cellStyle name="Millares 2 3 2 2 3 7 2 2 2 2" xfId="889" xr:uid="{00000000-0005-0000-0000-000078030000}"/>
    <cellStyle name="Millares 2 3 2 2 3 7 2 2 3" xfId="890" xr:uid="{00000000-0005-0000-0000-000079030000}"/>
    <cellStyle name="Millares 2 3 2 2 3 7 2 3" xfId="891" xr:uid="{00000000-0005-0000-0000-00007A030000}"/>
    <cellStyle name="Millares 2 3 2 2 3 7 2 3 2" xfId="892" xr:uid="{00000000-0005-0000-0000-00007B030000}"/>
    <cellStyle name="Millares 2 3 2 2 3 7 2 4" xfId="893" xr:uid="{00000000-0005-0000-0000-00007C030000}"/>
    <cellStyle name="Millares 2 3 2 2 3 7 3" xfId="894" xr:uid="{00000000-0005-0000-0000-00007D030000}"/>
    <cellStyle name="Millares 2 3 2 2 3 7 3 2" xfId="895" xr:uid="{00000000-0005-0000-0000-00007E030000}"/>
    <cellStyle name="Millares 2 3 2 2 3 7 3 2 2" xfId="896" xr:uid="{00000000-0005-0000-0000-00007F030000}"/>
    <cellStyle name="Millares 2 3 2 2 3 7 3 3" xfId="897" xr:uid="{00000000-0005-0000-0000-000080030000}"/>
    <cellStyle name="Millares 2 3 2 2 3 7 4" xfId="898" xr:uid="{00000000-0005-0000-0000-000081030000}"/>
    <cellStyle name="Millares 2 3 2 2 3 7 4 2" xfId="899" xr:uid="{00000000-0005-0000-0000-000082030000}"/>
    <cellStyle name="Millares 2 3 2 2 3 7 5" xfId="900" xr:uid="{00000000-0005-0000-0000-000083030000}"/>
    <cellStyle name="Millares 2 3 2 2 3 8" xfId="901" xr:uid="{00000000-0005-0000-0000-000084030000}"/>
    <cellStyle name="Millares 2 3 2 2 3 8 2" xfId="902" xr:uid="{00000000-0005-0000-0000-000085030000}"/>
    <cellStyle name="Millares 2 3 2 2 3 8 2 2" xfId="903" xr:uid="{00000000-0005-0000-0000-000086030000}"/>
    <cellStyle name="Millares 2 3 2 2 3 8 2 2 2" xfId="904" xr:uid="{00000000-0005-0000-0000-000087030000}"/>
    <cellStyle name="Millares 2 3 2 2 3 8 2 3" xfId="905" xr:uid="{00000000-0005-0000-0000-000088030000}"/>
    <cellStyle name="Millares 2 3 2 2 3 8 3" xfId="906" xr:uid="{00000000-0005-0000-0000-000089030000}"/>
    <cellStyle name="Millares 2 3 2 2 3 8 3 2" xfId="907" xr:uid="{00000000-0005-0000-0000-00008A030000}"/>
    <cellStyle name="Millares 2 3 2 2 3 8 4" xfId="908" xr:uid="{00000000-0005-0000-0000-00008B030000}"/>
    <cellStyle name="Millares 2 3 2 2 3 9" xfId="909" xr:uid="{00000000-0005-0000-0000-00008C030000}"/>
    <cellStyle name="Millares 2 3 2 2 3 9 2" xfId="910" xr:uid="{00000000-0005-0000-0000-00008D030000}"/>
    <cellStyle name="Millares 2 3 2 2 3 9 2 2" xfId="911" xr:uid="{00000000-0005-0000-0000-00008E030000}"/>
    <cellStyle name="Millares 2 3 2 2 3 9 3" xfId="912" xr:uid="{00000000-0005-0000-0000-00008F030000}"/>
    <cellStyle name="Millares 2 3 2 2 4" xfId="913" xr:uid="{00000000-0005-0000-0000-000090030000}"/>
    <cellStyle name="Millares 2 3 2 2 4 2" xfId="914" xr:uid="{00000000-0005-0000-0000-000091030000}"/>
    <cellStyle name="Millares 2 3 2 2 4 2 2" xfId="915" xr:uid="{00000000-0005-0000-0000-000092030000}"/>
    <cellStyle name="Millares 2 3 2 2 4 2 2 2" xfId="916" xr:uid="{00000000-0005-0000-0000-000093030000}"/>
    <cellStyle name="Millares 2 3 2 2 4 2 2 2 2" xfId="917" xr:uid="{00000000-0005-0000-0000-000094030000}"/>
    <cellStyle name="Millares 2 3 2 2 4 2 2 2 2 2" xfId="918" xr:uid="{00000000-0005-0000-0000-000095030000}"/>
    <cellStyle name="Millares 2 3 2 2 4 2 2 2 3" xfId="919" xr:uid="{00000000-0005-0000-0000-000096030000}"/>
    <cellStyle name="Millares 2 3 2 2 4 2 2 3" xfId="920" xr:uid="{00000000-0005-0000-0000-000097030000}"/>
    <cellStyle name="Millares 2 3 2 2 4 2 2 3 2" xfId="921" xr:uid="{00000000-0005-0000-0000-000098030000}"/>
    <cellStyle name="Millares 2 3 2 2 4 2 2 4" xfId="922" xr:uid="{00000000-0005-0000-0000-000099030000}"/>
    <cellStyle name="Millares 2 3 2 2 4 2 3" xfId="923" xr:uid="{00000000-0005-0000-0000-00009A030000}"/>
    <cellStyle name="Millares 2 3 2 2 4 2 3 2" xfId="924" xr:uid="{00000000-0005-0000-0000-00009B030000}"/>
    <cellStyle name="Millares 2 3 2 2 4 2 3 2 2" xfId="925" xr:uid="{00000000-0005-0000-0000-00009C030000}"/>
    <cellStyle name="Millares 2 3 2 2 4 2 3 3" xfId="926" xr:uid="{00000000-0005-0000-0000-00009D030000}"/>
    <cellStyle name="Millares 2 3 2 2 4 2 4" xfId="927" xr:uid="{00000000-0005-0000-0000-00009E030000}"/>
    <cellStyle name="Millares 2 3 2 2 4 2 4 2" xfId="928" xr:uid="{00000000-0005-0000-0000-00009F030000}"/>
    <cellStyle name="Millares 2 3 2 2 4 2 5" xfId="929" xr:uid="{00000000-0005-0000-0000-0000A0030000}"/>
    <cellStyle name="Millares 2 3 2 2 4 3" xfId="930" xr:uid="{00000000-0005-0000-0000-0000A1030000}"/>
    <cellStyle name="Millares 2 3 2 2 4 3 2" xfId="931" xr:uid="{00000000-0005-0000-0000-0000A2030000}"/>
    <cellStyle name="Millares 2 3 2 2 4 3 2 2" xfId="932" xr:uid="{00000000-0005-0000-0000-0000A3030000}"/>
    <cellStyle name="Millares 2 3 2 2 4 3 2 2 2" xfId="933" xr:uid="{00000000-0005-0000-0000-0000A4030000}"/>
    <cellStyle name="Millares 2 3 2 2 4 3 2 2 2 2" xfId="934" xr:uid="{00000000-0005-0000-0000-0000A5030000}"/>
    <cellStyle name="Millares 2 3 2 2 4 3 2 2 3" xfId="935" xr:uid="{00000000-0005-0000-0000-0000A6030000}"/>
    <cellStyle name="Millares 2 3 2 2 4 3 2 3" xfId="936" xr:uid="{00000000-0005-0000-0000-0000A7030000}"/>
    <cellStyle name="Millares 2 3 2 2 4 3 2 3 2" xfId="937" xr:uid="{00000000-0005-0000-0000-0000A8030000}"/>
    <cellStyle name="Millares 2 3 2 2 4 3 2 4" xfId="938" xr:uid="{00000000-0005-0000-0000-0000A9030000}"/>
    <cellStyle name="Millares 2 3 2 2 4 3 3" xfId="939" xr:uid="{00000000-0005-0000-0000-0000AA030000}"/>
    <cellStyle name="Millares 2 3 2 2 4 3 3 2" xfId="940" xr:uid="{00000000-0005-0000-0000-0000AB030000}"/>
    <cellStyle name="Millares 2 3 2 2 4 3 3 2 2" xfId="941" xr:uid="{00000000-0005-0000-0000-0000AC030000}"/>
    <cellStyle name="Millares 2 3 2 2 4 3 3 3" xfId="942" xr:uid="{00000000-0005-0000-0000-0000AD030000}"/>
    <cellStyle name="Millares 2 3 2 2 4 3 4" xfId="943" xr:uid="{00000000-0005-0000-0000-0000AE030000}"/>
    <cellStyle name="Millares 2 3 2 2 4 3 4 2" xfId="944" xr:uid="{00000000-0005-0000-0000-0000AF030000}"/>
    <cellStyle name="Millares 2 3 2 2 4 3 5" xfId="945" xr:uid="{00000000-0005-0000-0000-0000B0030000}"/>
    <cellStyle name="Millares 2 3 2 2 4 4" xfId="946" xr:uid="{00000000-0005-0000-0000-0000B1030000}"/>
    <cellStyle name="Millares 2 3 2 2 4 4 2" xfId="947" xr:uid="{00000000-0005-0000-0000-0000B2030000}"/>
    <cellStyle name="Millares 2 3 2 2 4 4 2 2" xfId="948" xr:uid="{00000000-0005-0000-0000-0000B3030000}"/>
    <cellStyle name="Millares 2 3 2 2 4 4 2 2 2" xfId="949" xr:uid="{00000000-0005-0000-0000-0000B4030000}"/>
    <cellStyle name="Millares 2 3 2 2 4 4 2 3" xfId="950" xr:uid="{00000000-0005-0000-0000-0000B5030000}"/>
    <cellStyle name="Millares 2 3 2 2 4 4 3" xfId="951" xr:uid="{00000000-0005-0000-0000-0000B6030000}"/>
    <cellStyle name="Millares 2 3 2 2 4 4 3 2" xfId="952" xr:uid="{00000000-0005-0000-0000-0000B7030000}"/>
    <cellStyle name="Millares 2 3 2 2 4 4 4" xfId="953" xr:uid="{00000000-0005-0000-0000-0000B8030000}"/>
    <cellStyle name="Millares 2 3 2 2 4 5" xfId="954" xr:uid="{00000000-0005-0000-0000-0000B9030000}"/>
    <cellStyle name="Millares 2 3 2 2 4 5 2" xfId="955" xr:uid="{00000000-0005-0000-0000-0000BA030000}"/>
    <cellStyle name="Millares 2 3 2 2 4 5 2 2" xfId="956" xr:uid="{00000000-0005-0000-0000-0000BB030000}"/>
    <cellStyle name="Millares 2 3 2 2 4 5 3" xfId="957" xr:uid="{00000000-0005-0000-0000-0000BC030000}"/>
    <cellStyle name="Millares 2 3 2 2 4 6" xfId="958" xr:uid="{00000000-0005-0000-0000-0000BD030000}"/>
    <cellStyle name="Millares 2 3 2 2 4 6 2" xfId="959" xr:uid="{00000000-0005-0000-0000-0000BE030000}"/>
    <cellStyle name="Millares 2 3 2 2 4 7" xfId="960" xr:uid="{00000000-0005-0000-0000-0000BF030000}"/>
    <cellStyle name="Millares 2 3 2 2 5" xfId="961" xr:uid="{00000000-0005-0000-0000-0000C0030000}"/>
    <cellStyle name="Millares 2 3 2 2 5 2" xfId="962" xr:uid="{00000000-0005-0000-0000-0000C1030000}"/>
    <cellStyle name="Millares 2 3 2 2 5 2 2" xfId="963" xr:uid="{00000000-0005-0000-0000-0000C2030000}"/>
    <cellStyle name="Millares 2 3 2 2 5 2 2 2" xfId="964" xr:uid="{00000000-0005-0000-0000-0000C3030000}"/>
    <cellStyle name="Millares 2 3 2 2 5 2 2 2 2" xfId="965" xr:uid="{00000000-0005-0000-0000-0000C4030000}"/>
    <cellStyle name="Millares 2 3 2 2 5 2 2 2 2 2" xfId="966" xr:uid="{00000000-0005-0000-0000-0000C5030000}"/>
    <cellStyle name="Millares 2 3 2 2 5 2 2 2 3" xfId="967" xr:uid="{00000000-0005-0000-0000-0000C6030000}"/>
    <cellStyle name="Millares 2 3 2 2 5 2 2 3" xfId="968" xr:uid="{00000000-0005-0000-0000-0000C7030000}"/>
    <cellStyle name="Millares 2 3 2 2 5 2 2 3 2" xfId="969" xr:uid="{00000000-0005-0000-0000-0000C8030000}"/>
    <cellStyle name="Millares 2 3 2 2 5 2 2 4" xfId="970" xr:uid="{00000000-0005-0000-0000-0000C9030000}"/>
    <cellStyle name="Millares 2 3 2 2 5 2 3" xfId="971" xr:uid="{00000000-0005-0000-0000-0000CA030000}"/>
    <cellStyle name="Millares 2 3 2 2 5 2 3 2" xfId="972" xr:uid="{00000000-0005-0000-0000-0000CB030000}"/>
    <cellStyle name="Millares 2 3 2 2 5 2 3 2 2" xfId="973" xr:uid="{00000000-0005-0000-0000-0000CC030000}"/>
    <cellStyle name="Millares 2 3 2 2 5 2 3 3" xfId="974" xr:uid="{00000000-0005-0000-0000-0000CD030000}"/>
    <cellStyle name="Millares 2 3 2 2 5 2 4" xfId="975" xr:uid="{00000000-0005-0000-0000-0000CE030000}"/>
    <cellStyle name="Millares 2 3 2 2 5 2 4 2" xfId="976" xr:uid="{00000000-0005-0000-0000-0000CF030000}"/>
    <cellStyle name="Millares 2 3 2 2 5 2 5" xfId="977" xr:uid="{00000000-0005-0000-0000-0000D0030000}"/>
    <cellStyle name="Millares 2 3 2 2 5 3" xfId="978" xr:uid="{00000000-0005-0000-0000-0000D1030000}"/>
    <cellStyle name="Millares 2 3 2 2 5 3 2" xfId="979" xr:uid="{00000000-0005-0000-0000-0000D2030000}"/>
    <cellStyle name="Millares 2 3 2 2 5 3 2 2" xfId="980" xr:uid="{00000000-0005-0000-0000-0000D3030000}"/>
    <cellStyle name="Millares 2 3 2 2 5 3 2 2 2" xfId="981" xr:uid="{00000000-0005-0000-0000-0000D4030000}"/>
    <cellStyle name="Millares 2 3 2 2 5 3 2 2 2 2" xfId="982" xr:uid="{00000000-0005-0000-0000-0000D5030000}"/>
    <cellStyle name="Millares 2 3 2 2 5 3 2 2 3" xfId="983" xr:uid="{00000000-0005-0000-0000-0000D6030000}"/>
    <cellStyle name="Millares 2 3 2 2 5 3 2 3" xfId="984" xr:uid="{00000000-0005-0000-0000-0000D7030000}"/>
    <cellStyle name="Millares 2 3 2 2 5 3 2 3 2" xfId="985" xr:uid="{00000000-0005-0000-0000-0000D8030000}"/>
    <cellStyle name="Millares 2 3 2 2 5 3 2 4" xfId="986" xr:uid="{00000000-0005-0000-0000-0000D9030000}"/>
    <cellStyle name="Millares 2 3 2 2 5 3 3" xfId="987" xr:uid="{00000000-0005-0000-0000-0000DA030000}"/>
    <cellStyle name="Millares 2 3 2 2 5 3 3 2" xfId="988" xr:uid="{00000000-0005-0000-0000-0000DB030000}"/>
    <cellStyle name="Millares 2 3 2 2 5 3 3 2 2" xfId="989" xr:uid="{00000000-0005-0000-0000-0000DC030000}"/>
    <cellStyle name="Millares 2 3 2 2 5 3 3 3" xfId="990" xr:uid="{00000000-0005-0000-0000-0000DD030000}"/>
    <cellStyle name="Millares 2 3 2 2 5 3 4" xfId="991" xr:uid="{00000000-0005-0000-0000-0000DE030000}"/>
    <cellStyle name="Millares 2 3 2 2 5 3 4 2" xfId="992" xr:uid="{00000000-0005-0000-0000-0000DF030000}"/>
    <cellStyle name="Millares 2 3 2 2 5 3 5" xfId="993" xr:uid="{00000000-0005-0000-0000-0000E0030000}"/>
    <cellStyle name="Millares 2 3 2 2 5 4" xfId="994" xr:uid="{00000000-0005-0000-0000-0000E1030000}"/>
    <cellStyle name="Millares 2 3 2 2 5 4 2" xfId="995" xr:uid="{00000000-0005-0000-0000-0000E2030000}"/>
    <cellStyle name="Millares 2 3 2 2 5 4 2 2" xfId="996" xr:uid="{00000000-0005-0000-0000-0000E3030000}"/>
    <cellStyle name="Millares 2 3 2 2 5 4 2 2 2" xfId="997" xr:uid="{00000000-0005-0000-0000-0000E4030000}"/>
    <cellStyle name="Millares 2 3 2 2 5 4 2 3" xfId="998" xr:uid="{00000000-0005-0000-0000-0000E5030000}"/>
    <cellStyle name="Millares 2 3 2 2 5 4 3" xfId="999" xr:uid="{00000000-0005-0000-0000-0000E6030000}"/>
    <cellStyle name="Millares 2 3 2 2 5 4 3 2" xfId="1000" xr:uid="{00000000-0005-0000-0000-0000E7030000}"/>
    <cellStyle name="Millares 2 3 2 2 5 4 4" xfId="1001" xr:uid="{00000000-0005-0000-0000-0000E8030000}"/>
    <cellStyle name="Millares 2 3 2 2 5 5" xfId="1002" xr:uid="{00000000-0005-0000-0000-0000E9030000}"/>
    <cellStyle name="Millares 2 3 2 2 5 5 2" xfId="1003" xr:uid="{00000000-0005-0000-0000-0000EA030000}"/>
    <cellStyle name="Millares 2 3 2 2 5 5 2 2" xfId="1004" xr:uid="{00000000-0005-0000-0000-0000EB030000}"/>
    <cellStyle name="Millares 2 3 2 2 5 5 3" xfId="1005" xr:uid="{00000000-0005-0000-0000-0000EC030000}"/>
    <cellStyle name="Millares 2 3 2 2 5 6" xfId="1006" xr:uid="{00000000-0005-0000-0000-0000ED030000}"/>
    <cellStyle name="Millares 2 3 2 2 5 6 2" xfId="1007" xr:uid="{00000000-0005-0000-0000-0000EE030000}"/>
    <cellStyle name="Millares 2 3 2 2 5 7" xfId="1008" xr:uid="{00000000-0005-0000-0000-0000EF030000}"/>
    <cellStyle name="Millares 2 3 2 2 6" xfId="1009" xr:uid="{00000000-0005-0000-0000-0000F0030000}"/>
    <cellStyle name="Millares 2 3 2 2 6 2" xfId="1010" xr:uid="{00000000-0005-0000-0000-0000F1030000}"/>
    <cellStyle name="Millares 2 3 2 2 6 2 2" xfId="1011" xr:uid="{00000000-0005-0000-0000-0000F2030000}"/>
    <cellStyle name="Millares 2 3 2 2 6 2 2 2" xfId="1012" xr:uid="{00000000-0005-0000-0000-0000F3030000}"/>
    <cellStyle name="Millares 2 3 2 2 6 2 2 2 2" xfId="1013" xr:uid="{00000000-0005-0000-0000-0000F4030000}"/>
    <cellStyle name="Millares 2 3 2 2 6 2 2 2 2 2" xfId="1014" xr:uid="{00000000-0005-0000-0000-0000F5030000}"/>
    <cellStyle name="Millares 2 3 2 2 6 2 2 2 3" xfId="1015" xr:uid="{00000000-0005-0000-0000-0000F6030000}"/>
    <cellStyle name="Millares 2 3 2 2 6 2 2 3" xfId="1016" xr:uid="{00000000-0005-0000-0000-0000F7030000}"/>
    <cellStyle name="Millares 2 3 2 2 6 2 2 3 2" xfId="1017" xr:uid="{00000000-0005-0000-0000-0000F8030000}"/>
    <cellStyle name="Millares 2 3 2 2 6 2 2 4" xfId="1018" xr:uid="{00000000-0005-0000-0000-0000F9030000}"/>
    <cellStyle name="Millares 2 3 2 2 6 2 3" xfId="1019" xr:uid="{00000000-0005-0000-0000-0000FA030000}"/>
    <cellStyle name="Millares 2 3 2 2 6 2 3 2" xfId="1020" xr:uid="{00000000-0005-0000-0000-0000FB030000}"/>
    <cellStyle name="Millares 2 3 2 2 6 2 3 2 2" xfId="1021" xr:uid="{00000000-0005-0000-0000-0000FC030000}"/>
    <cellStyle name="Millares 2 3 2 2 6 2 3 3" xfId="1022" xr:uid="{00000000-0005-0000-0000-0000FD030000}"/>
    <cellStyle name="Millares 2 3 2 2 6 2 4" xfId="1023" xr:uid="{00000000-0005-0000-0000-0000FE030000}"/>
    <cellStyle name="Millares 2 3 2 2 6 2 4 2" xfId="1024" xr:uid="{00000000-0005-0000-0000-0000FF030000}"/>
    <cellStyle name="Millares 2 3 2 2 6 2 5" xfId="1025" xr:uid="{00000000-0005-0000-0000-000000040000}"/>
    <cellStyle name="Millares 2 3 2 2 6 3" xfId="1026" xr:uid="{00000000-0005-0000-0000-000001040000}"/>
    <cellStyle name="Millares 2 3 2 2 6 3 2" xfId="1027" xr:uid="{00000000-0005-0000-0000-000002040000}"/>
    <cellStyle name="Millares 2 3 2 2 6 3 2 2" xfId="1028" xr:uid="{00000000-0005-0000-0000-000003040000}"/>
    <cellStyle name="Millares 2 3 2 2 6 3 2 2 2" xfId="1029" xr:uid="{00000000-0005-0000-0000-000004040000}"/>
    <cellStyle name="Millares 2 3 2 2 6 3 2 2 2 2" xfId="1030" xr:uid="{00000000-0005-0000-0000-000005040000}"/>
    <cellStyle name="Millares 2 3 2 2 6 3 2 2 3" xfId="1031" xr:uid="{00000000-0005-0000-0000-000006040000}"/>
    <cellStyle name="Millares 2 3 2 2 6 3 2 3" xfId="1032" xr:uid="{00000000-0005-0000-0000-000007040000}"/>
    <cellStyle name="Millares 2 3 2 2 6 3 2 3 2" xfId="1033" xr:uid="{00000000-0005-0000-0000-000008040000}"/>
    <cellStyle name="Millares 2 3 2 2 6 3 2 4" xfId="1034" xr:uid="{00000000-0005-0000-0000-000009040000}"/>
    <cellStyle name="Millares 2 3 2 2 6 3 3" xfId="1035" xr:uid="{00000000-0005-0000-0000-00000A040000}"/>
    <cellStyle name="Millares 2 3 2 2 6 3 3 2" xfId="1036" xr:uid="{00000000-0005-0000-0000-00000B040000}"/>
    <cellStyle name="Millares 2 3 2 2 6 3 3 2 2" xfId="1037" xr:uid="{00000000-0005-0000-0000-00000C040000}"/>
    <cellStyle name="Millares 2 3 2 2 6 3 3 3" xfId="1038" xr:uid="{00000000-0005-0000-0000-00000D040000}"/>
    <cellStyle name="Millares 2 3 2 2 6 3 4" xfId="1039" xr:uid="{00000000-0005-0000-0000-00000E040000}"/>
    <cellStyle name="Millares 2 3 2 2 6 3 4 2" xfId="1040" xr:uid="{00000000-0005-0000-0000-00000F040000}"/>
    <cellStyle name="Millares 2 3 2 2 6 3 5" xfId="1041" xr:uid="{00000000-0005-0000-0000-000010040000}"/>
    <cellStyle name="Millares 2 3 2 2 6 4" xfId="1042" xr:uid="{00000000-0005-0000-0000-000011040000}"/>
    <cellStyle name="Millares 2 3 2 2 6 4 2" xfId="1043" xr:uid="{00000000-0005-0000-0000-000012040000}"/>
    <cellStyle name="Millares 2 3 2 2 6 4 2 2" xfId="1044" xr:uid="{00000000-0005-0000-0000-000013040000}"/>
    <cellStyle name="Millares 2 3 2 2 6 4 2 2 2" xfId="1045" xr:uid="{00000000-0005-0000-0000-000014040000}"/>
    <cellStyle name="Millares 2 3 2 2 6 4 2 3" xfId="1046" xr:uid="{00000000-0005-0000-0000-000015040000}"/>
    <cellStyle name="Millares 2 3 2 2 6 4 3" xfId="1047" xr:uid="{00000000-0005-0000-0000-000016040000}"/>
    <cellStyle name="Millares 2 3 2 2 6 4 3 2" xfId="1048" xr:uid="{00000000-0005-0000-0000-000017040000}"/>
    <cellStyle name="Millares 2 3 2 2 6 4 4" xfId="1049" xr:uid="{00000000-0005-0000-0000-000018040000}"/>
    <cellStyle name="Millares 2 3 2 2 6 5" xfId="1050" xr:uid="{00000000-0005-0000-0000-000019040000}"/>
    <cellStyle name="Millares 2 3 2 2 6 5 2" xfId="1051" xr:uid="{00000000-0005-0000-0000-00001A040000}"/>
    <cellStyle name="Millares 2 3 2 2 6 5 2 2" xfId="1052" xr:uid="{00000000-0005-0000-0000-00001B040000}"/>
    <cellStyle name="Millares 2 3 2 2 6 5 3" xfId="1053" xr:uid="{00000000-0005-0000-0000-00001C040000}"/>
    <cellStyle name="Millares 2 3 2 2 6 6" xfId="1054" xr:uid="{00000000-0005-0000-0000-00001D040000}"/>
    <cellStyle name="Millares 2 3 2 2 6 6 2" xfId="1055" xr:uid="{00000000-0005-0000-0000-00001E040000}"/>
    <cellStyle name="Millares 2 3 2 2 6 7" xfId="1056" xr:uid="{00000000-0005-0000-0000-00001F040000}"/>
    <cellStyle name="Millares 2 3 2 2 7" xfId="1057" xr:uid="{00000000-0005-0000-0000-000020040000}"/>
    <cellStyle name="Millares 2 3 2 2 7 2" xfId="1058" xr:uid="{00000000-0005-0000-0000-000021040000}"/>
    <cellStyle name="Millares 2 3 2 2 7 2 2" xfId="1059" xr:uid="{00000000-0005-0000-0000-000022040000}"/>
    <cellStyle name="Millares 2 3 2 2 7 2 2 2" xfId="1060" xr:uid="{00000000-0005-0000-0000-000023040000}"/>
    <cellStyle name="Millares 2 3 2 2 7 2 2 2 2" xfId="1061" xr:uid="{00000000-0005-0000-0000-000024040000}"/>
    <cellStyle name="Millares 2 3 2 2 7 2 2 2 2 2" xfId="1062" xr:uid="{00000000-0005-0000-0000-000025040000}"/>
    <cellStyle name="Millares 2 3 2 2 7 2 2 2 3" xfId="1063" xr:uid="{00000000-0005-0000-0000-000026040000}"/>
    <cellStyle name="Millares 2 3 2 2 7 2 2 3" xfId="1064" xr:uid="{00000000-0005-0000-0000-000027040000}"/>
    <cellStyle name="Millares 2 3 2 2 7 2 2 3 2" xfId="1065" xr:uid="{00000000-0005-0000-0000-000028040000}"/>
    <cellStyle name="Millares 2 3 2 2 7 2 2 4" xfId="1066" xr:uid="{00000000-0005-0000-0000-000029040000}"/>
    <cellStyle name="Millares 2 3 2 2 7 2 3" xfId="1067" xr:uid="{00000000-0005-0000-0000-00002A040000}"/>
    <cellStyle name="Millares 2 3 2 2 7 2 3 2" xfId="1068" xr:uid="{00000000-0005-0000-0000-00002B040000}"/>
    <cellStyle name="Millares 2 3 2 2 7 2 3 2 2" xfId="1069" xr:uid="{00000000-0005-0000-0000-00002C040000}"/>
    <cellStyle name="Millares 2 3 2 2 7 2 3 3" xfId="1070" xr:uid="{00000000-0005-0000-0000-00002D040000}"/>
    <cellStyle name="Millares 2 3 2 2 7 2 4" xfId="1071" xr:uid="{00000000-0005-0000-0000-00002E040000}"/>
    <cellStyle name="Millares 2 3 2 2 7 2 4 2" xfId="1072" xr:uid="{00000000-0005-0000-0000-00002F040000}"/>
    <cellStyle name="Millares 2 3 2 2 7 2 5" xfId="1073" xr:uid="{00000000-0005-0000-0000-000030040000}"/>
    <cellStyle name="Millares 2 3 2 2 7 3" xfId="1074" xr:uid="{00000000-0005-0000-0000-000031040000}"/>
    <cellStyle name="Millares 2 3 2 2 7 3 2" xfId="1075" xr:uid="{00000000-0005-0000-0000-000032040000}"/>
    <cellStyle name="Millares 2 3 2 2 7 3 2 2" xfId="1076" xr:uid="{00000000-0005-0000-0000-000033040000}"/>
    <cellStyle name="Millares 2 3 2 2 7 3 2 2 2" xfId="1077" xr:uid="{00000000-0005-0000-0000-000034040000}"/>
    <cellStyle name="Millares 2 3 2 2 7 3 2 3" xfId="1078" xr:uid="{00000000-0005-0000-0000-000035040000}"/>
    <cellStyle name="Millares 2 3 2 2 7 3 3" xfId="1079" xr:uid="{00000000-0005-0000-0000-000036040000}"/>
    <cellStyle name="Millares 2 3 2 2 7 3 3 2" xfId="1080" xr:uid="{00000000-0005-0000-0000-000037040000}"/>
    <cellStyle name="Millares 2 3 2 2 7 3 4" xfId="1081" xr:uid="{00000000-0005-0000-0000-000038040000}"/>
    <cellStyle name="Millares 2 3 2 2 7 4" xfId="1082" xr:uid="{00000000-0005-0000-0000-000039040000}"/>
    <cellStyle name="Millares 2 3 2 2 7 4 2" xfId="1083" xr:uid="{00000000-0005-0000-0000-00003A040000}"/>
    <cellStyle name="Millares 2 3 2 2 7 4 2 2" xfId="1084" xr:uid="{00000000-0005-0000-0000-00003B040000}"/>
    <cellStyle name="Millares 2 3 2 2 7 4 3" xfId="1085" xr:uid="{00000000-0005-0000-0000-00003C040000}"/>
    <cellStyle name="Millares 2 3 2 2 7 5" xfId="1086" xr:uid="{00000000-0005-0000-0000-00003D040000}"/>
    <cellStyle name="Millares 2 3 2 2 7 5 2" xfId="1087" xr:uid="{00000000-0005-0000-0000-00003E040000}"/>
    <cellStyle name="Millares 2 3 2 2 7 6" xfId="1088" xr:uid="{00000000-0005-0000-0000-00003F040000}"/>
    <cellStyle name="Millares 2 3 2 2 8" xfId="1089" xr:uid="{00000000-0005-0000-0000-000040040000}"/>
    <cellStyle name="Millares 2 3 2 2 8 2" xfId="1090" xr:uid="{00000000-0005-0000-0000-000041040000}"/>
    <cellStyle name="Millares 2 3 2 2 8 2 2" xfId="1091" xr:uid="{00000000-0005-0000-0000-000042040000}"/>
    <cellStyle name="Millares 2 3 2 2 8 2 2 2" xfId="1092" xr:uid="{00000000-0005-0000-0000-000043040000}"/>
    <cellStyle name="Millares 2 3 2 2 8 2 2 2 2" xfId="1093" xr:uid="{00000000-0005-0000-0000-000044040000}"/>
    <cellStyle name="Millares 2 3 2 2 8 2 2 3" xfId="1094" xr:uid="{00000000-0005-0000-0000-000045040000}"/>
    <cellStyle name="Millares 2 3 2 2 8 2 3" xfId="1095" xr:uid="{00000000-0005-0000-0000-000046040000}"/>
    <cellStyle name="Millares 2 3 2 2 8 2 3 2" xfId="1096" xr:uid="{00000000-0005-0000-0000-000047040000}"/>
    <cellStyle name="Millares 2 3 2 2 8 2 4" xfId="1097" xr:uid="{00000000-0005-0000-0000-000048040000}"/>
    <cellStyle name="Millares 2 3 2 2 8 3" xfId="1098" xr:uid="{00000000-0005-0000-0000-000049040000}"/>
    <cellStyle name="Millares 2 3 2 2 8 3 2" xfId="1099" xr:uid="{00000000-0005-0000-0000-00004A040000}"/>
    <cellStyle name="Millares 2 3 2 2 8 3 2 2" xfId="1100" xr:uid="{00000000-0005-0000-0000-00004B040000}"/>
    <cellStyle name="Millares 2 3 2 2 8 3 3" xfId="1101" xr:uid="{00000000-0005-0000-0000-00004C040000}"/>
    <cellStyle name="Millares 2 3 2 2 8 4" xfId="1102" xr:uid="{00000000-0005-0000-0000-00004D040000}"/>
    <cellStyle name="Millares 2 3 2 2 8 4 2" xfId="1103" xr:uid="{00000000-0005-0000-0000-00004E040000}"/>
    <cellStyle name="Millares 2 3 2 2 8 5" xfId="1104" xr:uid="{00000000-0005-0000-0000-00004F040000}"/>
    <cellStyle name="Millares 2 3 2 2 9" xfId="1105" xr:uid="{00000000-0005-0000-0000-000050040000}"/>
    <cellStyle name="Millares 2 3 2 2 9 2" xfId="1106" xr:uid="{00000000-0005-0000-0000-000051040000}"/>
    <cellStyle name="Millares 2 3 2 2 9 2 2" xfId="1107" xr:uid="{00000000-0005-0000-0000-000052040000}"/>
    <cellStyle name="Millares 2 3 2 2 9 2 2 2" xfId="1108" xr:uid="{00000000-0005-0000-0000-000053040000}"/>
    <cellStyle name="Millares 2 3 2 2 9 2 2 2 2" xfId="1109" xr:uid="{00000000-0005-0000-0000-000054040000}"/>
    <cellStyle name="Millares 2 3 2 2 9 2 2 3" xfId="1110" xr:uid="{00000000-0005-0000-0000-000055040000}"/>
    <cellStyle name="Millares 2 3 2 2 9 2 3" xfId="1111" xr:uid="{00000000-0005-0000-0000-000056040000}"/>
    <cellStyle name="Millares 2 3 2 2 9 2 3 2" xfId="1112" xr:uid="{00000000-0005-0000-0000-000057040000}"/>
    <cellStyle name="Millares 2 3 2 2 9 2 4" xfId="1113" xr:uid="{00000000-0005-0000-0000-000058040000}"/>
    <cellStyle name="Millares 2 3 2 2 9 3" xfId="1114" xr:uid="{00000000-0005-0000-0000-000059040000}"/>
    <cellStyle name="Millares 2 3 2 2 9 3 2" xfId="1115" xr:uid="{00000000-0005-0000-0000-00005A040000}"/>
    <cellStyle name="Millares 2 3 2 2 9 3 2 2" xfId="1116" xr:uid="{00000000-0005-0000-0000-00005B040000}"/>
    <cellStyle name="Millares 2 3 2 2 9 3 3" xfId="1117" xr:uid="{00000000-0005-0000-0000-00005C040000}"/>
    <cellStyle name="Millares 2 3 2 2 9 4" xfId="1118" xr:uid="{00000000-0005-0000-0000-00005D040000}"/>
    <cellStyle name="Millares 2 3 2 2 9 4 2" xfId="1119" xr:uid="{00000000-0005-0000-0000-00005E040000}"/>
    <cellStyle name="Millares 2 3 2 2 9 5" xfId="1120" xr:uid="{00000000-0005-0000-0000-00005F040000}"/>
    <cellStyle name="Millares 2 3 2 3" xfId="1121" xr:uid="{00000000-0005-0000-0000-000060040000}"/>
    <cellStyle name="Millares 2 3 2 3 10" xfId="1122" xr:uid="{00000000-0005-0000-0000-000061040000}"/>
    <cellStyle name="Millares 2 3 2 3 10 2" xfId="1123" xr:uid="{00000000-0005-0000-0000-000062040000}"/>
    <cellStyle name="Millares 2 3 2 3 11" xfId="1124" xr:uid="{00000000-0005-0000-0000-000063040000}"/>
    <cellStyle name="Millares 2 3 2 3 2" xfId="1125" xr:uid="{00000000-0005-0000-0000-000064040000}"/>
    <cellStyle name="Millares 2 3 2 3 2 2" xfId="1126" xr:uid="{00000000-0005-0000-0000-000065040000}"/>
    <cellStyle name="Millares 2 3 2 3 2 2 2" xfId="1127" xr:uid="{00000000-0005-0000-0000-000066040000}"/>
    <cellStyle name="Millares 2 3 2 3 2 2 2 2" xfId="1128" xr:uid="{00000000-0005-0000-0000-000067040000}"/>
    <cellStyle name="Millares 2 3 2 3 2 2 2 2 2" xfId="1129" xr:uid="{00000000-0005-0000-0000-000068040000}"/>
    <cellStyle name="Millares 2 3 2 3 2 2 2 2 2 2" xfId="1130" xr:uid="{00000000-0005-0000-0000-000069040000}"/>
    <cellStyle name="Millares 2 3 2 3 2 2 2 2 3" xfId="1131" xr:uid="{00000000-0005-0000-0000-00006A040000}"/>
    <cellStyle name="Millares 2 3 2 3 2 2 2 3" xfId="1132" xr:uid="{00000000-0005-0000-0000-00006B040000}"/>
    <cellStyle name="Millares 2 3 2 3 2 2 2 3 2" xfId="1133" xr:uid="{00000000-0005-0000-0000-00006C040000}"/>
    <cellStyle name="Millares 2 3 2 3 2 2 2 4" xfId="1134" xr:uid="{00000000-0005-0000-0000-00006D040000}"/>
    <cellStyle name="Millares 2 3 2 3 2 2 3" xfId="1135" xr:uid="{00000000-0005-0000-0000-00006E040000}"/>
    <cellStyle name="Millares 2 3 2 3 2 2 3 2" xfId="1136" xr:uid="{00000000-0005-0000-0000-00006F040000}"/>
    <cellStyle name="Millares 2 3 2 3 2 2 3 2 2" xfId="1137" xr:uid="{00000000-0005-0000-0000-000070040000}"/>
    <cellStyle name="Millares 2 3 2 3 2 2 3 3" xfId="1138" xr:uid="{00000000-0005-0000-0000-000071040000}"/>
    <cellStyle name="Millares 2 3 2 3 2 2 4" xfId="1139" xr:uid="{00000000-0005-0000-0000-000072040000}"/>
    <cellStyle name="Millares 2 3 2 3 2 2 4 2" xfId="1140" xr:uid="{00000000-0005-0000-0000-000073040000}"/>
    <cellStyle name="Millares 2 3 2 3 2 2 5" xfId="1141" xr:uid="{00000000-0005-0000-0000-000074040000}"/>
    <cellStyle name="Millares 2 3 2 3 2 3" xfId="1142" xr:uid="{00000000-0005-0000-0000-000075040000}"/>
    <cellStyle name="Millares 2 3 2 3 2 3 2" xfId="1143" xr:uid="{00000000-0005-0000-0000-000076040000}"/>
    <cellStyle name="Millares 2 3 2 3 2 3 2 2" xfId="1144" xr:uid="{00000000-0005-0000-0000-000077040000}"/>
    <cellStyle name="Millares 2 3 2 3 2 3 2 2 2" xfId="1145" xr:uid="{00000000-0005-0000-0000-000078040000}"/>
    <cellStyle name="Millares 2 3 2 3 2 3 2 2 2 2" xfId="1146" xr:uid="{00000000-0005-0000-0000-000079040000}"/>
    <cellStyle name="Millares 2 3 2 3 2 3 2 2 3" xfId="1147" xr:uid="{00000000-0005-0000-0000-00007A040000}"/>
    <cellStyle name="Millares 2 3 2 3 2 3 2 3" xfId="1148" xr:uid="{00000000-0005-0000-0000-00007B040000}"/>
    <cellStyle name="Millares 2 3 2 3 2 3 2 3 2" xfId="1149" xr:uid="{00000000-0005-0000-0000-00007C040000}"/>
    <cellStyle name="Millares 2 3 2 3 2 3 2 4" xfId="1150" xr:uid="{00000000-0005-0000-0000-00007D040000}"/>
    <cellStyle name="Millares 2 3 2 3 2 3 3" xfId="1151" xr:uid="{00000000-0005-0000-0000-00007E040000}"/>
    <cellStyle name="Millares 2 3 2 3 2 3 3 2" xfId="1152" xr:uid="{00000000-0005-0000-0000-00007F040000}"/>
    <cellStyle name="Millares 2 3 2 3 2 3 3 2 2" xfId="1153" xr:uid="{00000000-0005-0000-0000-000080040000}"/>
    <cellStyle name="Millares 2 3 2 3 2 3 3 3" xfId="1154" xr:uid="{00000000-0005-0000-0000-000081040000}"/>
    <cellStyle name="Millares 2 3 2 3 2 3 4" xfId="1155" xr:uid="{00000000-0005-0000-0000-000082040000}"/>
    <cellStyle name="Millares 2 3 2 3 2 3 4 2" xfId="1156" xr:uid="{00000000-0005-0000-0000-000083040000}"/>
    <cellStyle name="Millares 2 3 2 3 2 3 5" xfId="1157" xr:uid="{00000000-0005-0000-0000-000084040000}"/>
    <cellStyle name="Millares 2 3 2 3 2 4" xfId="1158" xr:uid="{00000000-0005-0000-0000-000085040000}"/>
    <cellStyle name="Millares 2 3 2 3 2 4 2" xfId="1159" xr:uid="{00000000-0005-0000-0000-000086040000}"/>
    <cellStyle name="Millares 2 3 2 3 2 4 2 2" xfId="1160" xr:uid="{00000000-0005-0000-0000-000087040000}"/>
    <cellStyle name="Millares 2 3 2 3 2 4 2 2 2" xfId="1161" xr:uid="{00000000-0005-0000-0000-000088040000}"/>
    <cellStyle name="Millares 2 3 2 3 2 4 2 3" xfId="1162" xr:uid="{00000000-0005-0000-0000-000089040000}"/>
    <cellStyle name="Millares 2 3 2 3 2 4 3" xfId="1163" xr:uid="{00000000-0005-0000-0000-00008A040000}"/>
    <cellStyle name="Millares 2 3 2 3 2 4 3 2" xfId="1164" xr:uid="{00000000-0005-0000-0000-00008B040000}"/>
    <cellStyle name="Millares 2 3 2 3 2 4 4" xfId="1165" xr:uid="{00000000-0005-0000-0000-00008C040000}"/>
    <cellStyle name="Millares 2 3 2 3 2 5" xfId="1166" xr:uid="{00000000-0005-0000-0000-00008D040000}"/>
    <cellStyle name="Millares 2 3 2 3 2 5 2" xfId="1167" xr:uid="{00000000-0005-0000-0000-00008E040000}"/>
    <cellStyle name="Millares 2 3 2 3 2 5 2 2" xfId="1168" xr:uid="{00000000-0005-0000-0000-00008F040000}"/>
    <cellStyle name="Millares 2 3 2 3 2 5 3" xfId="1169" xr:uid="{00000000-0005-0000-0000-000090040000}"/>
    <cellStyle name="Millares 2 3 2 3 2 6" xfId="1170" xr:uid="{00000000-0005-0000-0000-000091040000}"/>
    <cellStyle name="Millares 2 3 2 3 2 6 2" xfId="1171" xr:uid="{00000000-0005-0000-0000-000092040000}"/>
    <cellStyle name="Millares 2 3 2 3 2 7" xfId="1172" xr:uid="{00000000-0005-0000-0000-000093040000}"/>
    <cellStyle name="Millares 2 3 2 3 3" xfId="1173" xr:uid="{00000000-0005-0000-0000-000094040000}"/>
    <cellStyle name="Millares 2 3 2 3 3 2" xfId="1174" xr:uid="{00000000-0005-0000-0000-000095040000}"/>
    <cellStyle name="Millares 2 3 2 3 3 2 2" xfId="1175" xr:uid="{00000000-0005-0000-0000-000096040000}"/>
    <cellStyle name="Millares 2 3 2 3 3 2 2 2" xfId="1176" xr:uid="{00000000-0005-0000-0000-000097040000}"/>
    <cellStyle name="Millares 2 3 2 3 3 2 2 2 2" xfId="1177" xr:uid="{00000000-0005-0000-0000-000098040000}"/>
    <cellStyle name="Millares 2 3 2 3 3 2 2 2 2 2" xfId="1178" xr:uid="{00000000-0005-0000-0000-000099040000}"/>
    <cellStyle name="Millares 2 3 2 3 3 2 2 2 3" xfId="1179" xr:uid="{00000000-0005-0000-0000-00009A040000}"/>
    <cellStyle name="Millares 2 3 2 3 3 2 2 3" xfId="1180" xr:uid="{00000000-0005-0000-0000-00009B040000}"/>
    <cellStyle name="Millares 2 3 2 3 3 2 2 3 2" xfId="1181" xr:uid="{00000000-0005-0000-0000-00009C040000}"/>
    <cellStyle name="Millares 2 3 2 3 3 2 2 4" xfId="1182" xr:uid="{00000000-0005-0000-0000-00009D040000}"/>
    <cellStyle name="Millares 2 3 2 3 3 2 3" xfId="1183" xr:uid="{00000000-0005-0000-0000-00009E040000}"/>
    <cellStyle name="Millares 2 3 2 3 3 2 3 2" xfId="1184" xr:uid="{00000000-0005-0000-0000-00009F040000}"/>
    <cellStyle name="Millares 2 3 2 3 3 2 3 2 2" xfId="1185" xr:uid="{00000000-0005-0000-0000-0000A0040000}"/>
    <cellStyle name="Millares 2 3 2 3 3 2 3 3" xfId="1186" xr:uid="{00000000-0005-0000-0000-0000A1040000}"/>
    <cellStyle name="Millares 2 3 2 3 3 2 4" xfId="1187" xr:uid="{00000000-0005-0000-0000-0000A2040000}"/>
    <cellStyle name="Millares 2 3 2 3 3 2 4 2" xfId="1188" xr:uid="{00000000-0005-0000-0000-0000A3040000}"/>
    <cellStyle name="Millares 2 3 2 3 3 2 5" xfId="1189" xr:uid="{00000000-0005-0000-0000-0000A4040000}"/>
    <cellStyle name="Millares 2 3 2 3 3 3" xfId="1190" xr:uid="{00000000-0005-0000-0000-0000A5040000}"/>
    <cellStyle name="Millares 2 3 2 3 3 3 2" xfId="1191" xr:uid="{00000000-0005-0000-0000-0000A6040000}"/>
    <cellStyle name="Millares 2 3 2 3 3 3 2 2" xfId="1192" xr:uid="{00000000-0005-0000-0000-0000A7040000}"/>
    <cellStyle name="Millares 2 3 2 3 3 3 2 2 2" xfId="1193" xr:uid="{00000000-0005-0000-0000-0000A8040000}"/>
    <cellStyle name="Millares 2 3 2 3 3 3 2 2 2 2" xfId="1194" xr:uid="{00000000-0005-0000-0000-0000A9040000}"/>
    <cellStyle name="Millares 2 3 2 3 3 3 2 2 3" xfId="1195" xr:uid="{00000000-0005-0000-0000-0000AA040000}"/>
    <cellStyle name="Millares 2 3 2 3 3 3 2 3" xfId="1196" xr:uid="{00000000-0005-0000-0000-0000AB040000}"/>
    <cellStyle name="Millares 2 3 2 3 3 3 2 3 2" xfId="1197" xr:uid="{00000000-0005-0000-0000-0000AC040000}"/>
    <cellStyle name="Millares 2 3 2 3 3 3 2 4" xfId="1198" xr:uid="{00000000-0005-0000-0000-0000AD040000}"/>
    <cellStyle name="Millares 2 3 2 3 3 3 3" xfId="1199" xr:uid="{00000000-0005-0000-0000-0000AE040000}"/>
    <cellStyle name="Millares 2 3 2 3 3 3 3 2" xfId="1200" xr:uid="{00000000-0005-0000-0000-0000AF040000}"/>
    <cellStyle name="Millares 2 3 2 3 3 3 3 2 2" xfId="1201" xr:uid="{00000000-0005-0000-0000-0000B0040000}"/>
    <cellStyle name="Millares 2 3 2 3 3 3 3 3" xfId="1202" xr:uid="{00000000-0005-0000-0000-0000B1040000}"/>
    <cellStyle name="Millares 2 3 2 3 3 3 4" xfId="1203" xr:uid="{00000000-0005-0000-0000-0000B2040000}"/>
    <cellStyle name="Millares 2 3 2 3 3 3 4 2" xfId="1204" xr:uid="{00000000-0005-0000-0000-0000B3040000}"/>
    <cellStyle name="Millares 2 3 2 3 3 3 5" xfId="1205" xr:uid="{00000000-0005-0000-0000-0000B4040000}"/>
    <cellStyle name="Millares 2 3 2 3 3 4" xfId="1206" xr:uid="{00000000-0005-0000-0000-0000B5040000}"/>
    <cellStyle name="Millares 2 3 2 3 3 4 2" xfId="1207" xr:uid="{00000000-0005-0000-0000-0000B6040000}"/>
    <cellStyle name="Millares 2 3 2 3 3 4 2 2" xfId="1208" xr:uid="{00000000-0005-0000-0000-0000B7040000}"/>
    <cellStyle name="Millares 2 3 2 3 3 4 2 2 2" xfId="1209" xr:uid="{00000000-0005-0000-0000-0000B8040000}"/>
    <cellStyle name="Millares 2 3 2 3 3 4 2 3" xfId="1210" xr:uid="{00000000-0005-0000-0000-0000B9040000}"/>
    <cellStyle name="Millares 2 3 2 3 3 4 3" xfId="1211" xr:uid="{00000000-0005-0000-0000-0000BA040000}"/>
    <cellStyle name="Millares 2 3 2 3 3 4 3 2" xfId="1212" xr:uid="{00000000-0005-0000-0000-0000BB040000}"/>
    <cellStyle name="Millares 2 3 2 3 3 4 4" xfId="1213" xr:uid="{00000000-0005-0000-0000-0000BC040000}"/>
    <cellStyle name="Millares 2 3 2 3 3 5" xfId="1214" xr:uid="{00000000-0005-0000-0000-0000BD040000}"/>
    <cellStyle name="Millares 2 3 2 3 3 5 2" xfId="1215" xr:uid="{00000000-0005-0000-0000-0000BE040000}"/>
    <cellStyle name="Millares 2 3 2 3 3 5 2 2" xfId="1216" xr:uid="{00000000-0005-0000-0000-0000BF040000}"/>
    <cellStyle name="Millares 2 3 2 3 3 5 3" xfId="1217" xr:uid="{00000000-0005-0000-0000-0000C0040000}"/>
    <cellStyle name="Millares 2 3 2 3 3 6" xfId="1218" xr:uid="{00000000-0005-0000-0000-0000C1040000}"/>
    <cellStyle name="Millares 2 3 2 3 3 6 2" xfId="1219" xr:uid="{00000000-0005-0000-0000-0000C2040000}"/>
    <cellStyle name="Millares 2 3 2 3 3 7" xfId="1220" xr:uid="{00000000-0005-0000-0000-0000C3040000}"/>
    <cellStyle name="Millares 2 3 2 3 4" xfId="1221" xr:uid="{00000000-0005-0000-0000-0000C4040000}"/>
    <cellStyle name="Millares 2 3 2 3 4 2" xfId="1222" xr:uid="{00000000-0005-0000-0000-0000C5040000}"/>
    <cellStyle name="Millares 2 3 2 3 4 2 2" xfId="1223" xr:uid="{00000000-0005-0000-0000-0000C6040000}"/>
    <cellStyle name="Millares 2 3 2 3 4 2 2 2" xfId="1224" xr:uid="{00000000-0005-0000-0000-0000C7040000}"/>
    <cellStyle name="Millares 2 3 2 3 4 2 2 2 2" xfId="1225" xr:uid="{00000000-0005-0000-0000-0000C8040000}"/>
    <cellStyle name="Millares 2 3 2 3 4 2 2 2 2 2" xfId="1226" xr:uid="{00000000-0005-0000-0000-0000C9040000}"/>
    <cellStyle name="Millares 2 3 2 3 4 2 2 2 3" xfId="1227" xr:uid="{00000000-0005-0000-0000-0000CA040000}"/>
    <cellStyle name="Millares 2 3 2 3 4 2 2 3" xfId="1228" xr:uid="{00000000-0005-0000-0000-0000CB040000}"/>
    <cellStyle name="Millares 2 3 2 3 4 2 2 3 2" xfId="1229" xr:uid="{00000000-0005-0000-0000-0000CC040000}"/>
    <cellStyle name="Millares 2 3 2 3 4 2 2 4" xfId="1230" xr:uid="{00000000-0005-0000-0000-0000CD040000}"/>
    <cellStyle name="Millares 2 3 2 3 4 2 3" xfId="1231" xr:uid="{00000000-0005-0000-0000-0000CE040000}"/>
    <cellStyle name="Millares 2 3 2 3 4 2 3 2" xfId="1232" xr:uid="{00000000-0005-0000-0000-0000CF040000}"/>
    <cellStyle name="Millares 2 3 2 3 4 2 3 2 2" xfId="1233" xr:uid="{00000000-0005-0000-0000-0000D0040000}"/>
    <cellStyle name="Millares 2 3 2 3 4 2 3 3" xfId="1234" xr:uid="{00000000-0005-0000-0000-0000D1040000}"/>
    <cellStyle name="Millares 2 3 2 3 4 2 4" xfId="1235" xr:uid="{00000000-0005-0000-0000-0000D2040000}"/>
    <cellStyle name="Millares 2 3 2 3 4 2 4 2" xfId="1236" xr:uid="{00000000-0005-0000-0000-0000D3040000}"/>
    <cellStyle name="Millares 2 3 2 3 4 2 5" xfId="1237" xr:uid="{00000000-0005-0000-0000-0000D4040000}"/>
    <cellStyle name="Millares 2 3 2 3 4 3" xfId="1238" xr:uid="{00000000-0005-0000-0000-0000D5040000}"/>
    <cellStyle name="Millares 2 3 2 3 4 3 2" xfId="1239" xr:uid="{00000000-0005-0000-0000-0000D6040000}"/>
    <cellStyle name="Millares 2 3 2 3 4 3 2 2" xfId="1240" xr:uid="{00000000-0005-0000-0000-0000D7040000}"/>
    <cellStyle name="Millares 2 3 2 3 4 3 2 2 2" xfId="1241" xr:uid="{00000000-0005-0000-0000-0000D8040000}"/>
    <cellStyle name="Millares 2 3 2 3 4 3 2 2 2 2" xfId="1242" xr:uid="{00000000-0005-0000-0000-0000D9040000}"/>
    <cellStyle name="Millares 2 3 2 3 4 3 2 2 3" xfId="1243" xr:uid="{00000000-0005-0000-0000-0000DA040000}"/>
    <cellStyle name="Millares 2 3 2 3 4 3 2 3" xfId="1244" xr:uid="{00000000-0005-0000-0000-0000DB040000}"/>
    <cellStyle name="Millares 2 3 2 3 4 3 2 3 2" xfId="1245" xr:uid="{00000000-0005-0000-0000-0000DC040000}"/>
    <cellStyle name="Millares 2 3 2 3 4 3 2 4" xfId="1246" xr:uid="{00000000-0005-0000-0000-0000DD040000}"/>
    <cellStyle name="Millares 2 3 2 3 4 3 3" xfId="1247" xr:uid="{00000000-0005-0000-0000-0000DE040000}"/>
    <cellStyle name="Millares 2 3 2 3 4 3 3 2" xfId="1248" xr:uid="{00000000-0005-0000-0000-0000DF040000}"/>
    <cellStyle name="Millares 2 3 2 3 4 3 3 2 2" xfId="1249" xr:uid="{00000000-0005-0000-0000-0000E0040000}"/>
    <cellStyle name="Millares 2 3 2 3 4 3 3 3" xfId="1250" xr:uid="{00000000-0005-0000-0000-0000E1040000}"/>
    <cellStyle name="Millares 2 3 2 3 4 3 4" xfId="1251" xr:uid="{00000000-0005-0000-0000-0000E2040000}"/>
    <cellStyle name="Millares 2 3 2 3 4 3 4 2" xfId="1252" xr:uid="{00000000-0005-0000-0000-0000E3040000}"/>
    <cellStyle name="Millares 2 3 2 3 4 3 5" xfId="1253" xr:uid="{00000000-0005-0000-0000-0000E4040000}"/>
    <cellStyle name="Millares 2 3 2 3 4 4" xfId="1254" xr:uid="{00000000-0005-0000-0000-0000E5040000}"/>
    <cellStyle name="Millares 2 3 2 3 4 4 2" xfId="1255" xr:uid="{00000000-0005-0000-0000-0000E6040000}"/>
    <cellStyle name="Millares 2 3 2 3 4 4 2 2" xfId="1256" xr:uid="{00000000-0005-0000-0000-0000E7040000}"/>
    <cellStyle name="Millares 2 3 2 3 4 4 2 2 2" xfId="1257" xr:uid="{00000000-0005-0000-0000-0000E8040000}"/>
    <cellStyle name="Millares 2 3 2 3 4 4 2 3" xfId="1258" xr:uid="{00000000-0005-0000-0000-0000E9040000}"/>
    <cellStyle name="Millares 2 3 2 3 4 4 3" xfId="1259" xr:uid="{00000000-0005-0000-0000-0000EA040000}"/>
    <cellStyle name="Millares 2 3 2 3 4 4 3 2" xfId="1260" xr:uid="{00000000-0005-0000-0000-0000EB040000}"/>
    <cellStyle name="Millares 2 3 2 3 4 4 4" xfId="1261" xr:uid="{00000000-0005-0000-0000-0000EC040000}"/>
    <cellStyle name="Millares 2 3 2 3 4 5" xfId="1262" xr:uid="{00000000-0005-0000-0000-0000ED040000}"/>
    <cellStyle name="Millares 2 3 2 3 4 5 2" xfId="1263" xr:uid="{00000000-0005-0000-0000-0000EE040000}"/>
    <cellStyle name="Millares 2 3 2 3 4 5 2 2" xfId="1264" xr:uid="{00000000-0005-0000-0000-0000EF040000}"/>
    <cellStyle name="Millares 2 3 2 3 4 5 3" xfId="1265" xr:uid="{00000000-0005-0000-0000-0000F0040000}"/>
    <cellStyle name="Millares 2 3 2 3 4 6" xfId="1266" xr:uid="{00000000-0005-0000-0000-0000F1040000}"/>
    <cellStyle name="Millares 2 3 2 3 4 6 2" xfId="1267" xr:uid="{00000000-0005-0000-0000-0000F2040000}"/>
    <cellStyle name="Millares 2 3 2 3 4 7" xfId="1268" xr:uid="{00000000-0005-0000-0000-0000F3040000}"/>
    <cellStyle name="Millares 2 3 2 3 5" xfId="1269" xr:uid="{00000000-0005-0000-0000-0000F4040000}"/>
    <cellStyle name="Millares 2 3 2 3 5 2" xfId="1270" xr:uid="{00000000-0005-0000-0000-0000F5040000}"/>
    <cellStyle name="Millares 2 3 2 3 5 2 2" xfId="1271" xr:uid="{00000000-0005-0000-0000-0000F6040000}"/>
    <cellStyle name="Millares 2 3 2 3 5 2 2 2" xfId="1272" xr:uid="{00000000-0005-0000-0000-0000F7040000}"/>
    <cellStyle name="Millares 2 3 2 3 5 2 2 2 2" xfId="1273" xr:uid="{00000000-0005-0000-0000-0000F8040000}"/>
    <cellStyle name="Millares 2 3 2 3 5 2 2 2 2 2" xfId="1274" xr:uid="{00000000-0005-0000-0000-0000F9040000}"/>
    <cellStyle name="Millares 2 3 2 3 5 2 2 2 3" xfId="1275" xr:uid="{00000000-0005-0000-0000-0000FA040000}"/>
    <cellStyle name="Millares 2 3 2 3 5 2 2 3" xfId="1276" xr:uid="{00000000-0005-0000-0000-0000FB040000}"/>
    <cellStyle name="Millares 2 3 2 3 5 2 2 3 2" xfId="1277" xr:uid="{00000000-0005-0000-0000-0000FC040000}"/>
    <cellStyle name="Millares 2 3 2 3 5 2 2 4" xfId="1278" xr:uid="{00000000-0005-0000-0000-0000FD040000}"/>
    <cellStyle name="Millares 2 3 2 3 5 2 3" xfId="1279" xr:uid="{00000000-0005-0000-0000-0000FE040000}"/>
    <cellStyle name="Millares 2 3 2 3 5 2 3 2" xfId="1280" xr:uid="{00000000-0005-0000-0000-0000FF040000}"/>
    <cellStyle name="Millares 2 3 2 3 5 2 3 2 2" xfId="1281" xr:uid="{00000000-0005-0000-0000-000000050000}"/>
    <cellStyle name="Millares 2 3 2 3 5 2 3 3" xfId="1282" xr:uid="{00000000-0005-0000-0000-000001050000}"/>
    <cellStyle name="Millares 2 3 2 3 5 2 4" xfId="1283" xr:uid="{00000000-0005-0000-0000-000002050000}"/>
    <cellStyle name="Millares 2 3 2 3 5 2 4 2" xfId="1284" xr:uid="{00000000-0005-0000-0000-000003050000}"/>
    <cellStyle name="Millares 2 3 2 3 5 2 5" xfId="1285" xr:uid="{00000000-0005-0000-0000-000004050000}"/>
    <cellStyle name="Millares 2 3 2 3 5 3" xfId="1286" xr:uid="{00000000-0005-0000-0000-000005050000}"/>
    <cellStyle name="Millares 2 3 2 3 5 3 2" xfId="1287" xr:uid="{00000000-0005-0000-0000-000006050000}"/>
    <cellStyle name="Millares 2 3 2 3 5 3 2 2" xfId="1288" xr:uid="{00000000-0005-0000-0000-000007050000}"/>
    <cellStyle name="Millares 2 3 2 3 5 3 2 2 2" xfId="1289" xr:uid="{00000000-0005-0000-0000-000008050000}"/>
    <cellStyle name="Millares 2 3 2 3 5 3 2 3" xfId="1290" xr:uid="{00000000-0005-0000-0000-000009050000}"/>
    <cellStyle name="Millares 2 3 2 3 5 3 3" xfId="1291" xr:uid="{00000000-0005-0000-0000-00000A050000}"/>
    <cellStyle name="Millares 2 3 2 3 5 3 3 2" xfId="1292" xr:uid="{00000000-0005-0000-0000-00000B050000}"/>
    <cellStyle name="Millares 2 3 2 3 5 3 4" xfId="1293" xr:uid="{00000000-0005-0000-0000-00000C050000}"/>
    <cellStyle name="Millares 2 3 2 3 5 4" xfId="1294" xr:uid="{00000000-0005-0000-0000-00000D050000}"/>
    <cellStyle name="Millares 2 3 2 3 5 4 2" xfId="1295" xr:uid="{00000000-0005-0000-0000-00000E050000}"/>
    <cellStyle name="Millares 2 3 2 3 5 4 2 2" xfId="1296" xr:uid="{00000000-0005-0000-0000-00000F050000}"/>
    <cellStyle name="Millares 2 3 2 3 5 4 3" xfId="1297" xr:uid="{00000000-0005-0000-0000-000010050000}"/>
    <cellStyle name="Millares 2 3 2 3 5 5" xfId="1298" xr:uid="{00000000-0005-0000-0000-000011050000}"/>
    <cellStyle name="Millares 2 3 2 3 5 5 2" xfId="1299" xr:uid="{00000000-0005-0000-0000-000012050000}"/>
    <cellStyle name="Millares 2 3 2 3 5 6" xfId="1300" xr:uid="{00000000-0005-0000-0000-000013050000}"/>
    <cellStyle name="Millares 2 3 2 3 6" xfId="1301" xr:uid="{00000000-0005-0000-0000-000014050000}"/>
    <cellStyle name="Millares 2 3 2 3 6 2" xfId="1302" xr:uid="{00000000-0005-0000-0000-000015050000}"/>
    <cellStyle name="Millares 2 3 2 3 6 2 2" xfId="1303" xr:uid="{00000000-0005-0000-0000-000016050000}"/>
    <cellStyle name="Millares 2 3 2 3 6 2 2 2" xfId="1304" xr:uid="{00000000-0005-0000-0000-000017050000}"/>
    <cellStyle name="Millares 2 3 2 3 6 2 2 2 2" xfId="1305" xr:uid="{00000000-0005-0000-0000-000018050000}"/>
    <cellStyle name="Millares 2 3 2 3 6 2 2 3" xfId="1306" xr:uid="{00000000-0005-0000-0000-000019050000}"/>
    <cellStyle name="Millares 2 3 2 3 6 2 3" xfId="1307" xr:uid="{00000000-0005-0000-0000-00001A050000}"/>
    <cellStyle name="Millares 2 3 2 3 6 2 3 2" xfId="1308" xr:uid="{00000000-0005-0000-0000-00001B050000}"/>
    <cellStyle name="Millares 2 3 2 3 6 2 4" xfId="1309" xr:uid="{00000000-0005-0000-0000-00001C050000}"/>
    <cellStyle name="Millares 2 3 2 3 6 3" xfId="1310" xr:uid="{00000000-0005-0000-0000-00001D050000}"/>
    <cellStyle name="Millares 2 3 2 3 6 3 2" xfId="1311" xr:uid="{00000000-0005-0000-0000-00001E050000}"/>
    <cellStyle name="Millares 2 3 2 3 6 3 2 2" xfId="1312" xr:uid="{00000000-0005-0000-0000-00001F050000}"/>
    <cellStyle name="Millares 2 3 2 3 6 3 3" xfId="1313" xr:uid="{00000000-0005-0000-0000-000020050000}"/>
    <cellStyle name="Millares 2 3 2 3 6 4" xfId="1314" xr:uid="{00000000-0005-0000-0000-000021050000}"/>
    <cellStyle name="Millares 2 3 2 3 6 4 2" xfId="1315" xr:uid="{00000000-0005-0000-0000-000022050000}"/>
    <cellStyle name="Millares 2 3 2 3 6 5" xfId="1316" xr:uid="{00000000-0005-0000-0000-000023050000}"/>
    <cellStyle name="Millares 2 3 2 3 7" xfId="1317" xr:uid="{00000000-0005-0000-0000-000024050000}"/>
    <cellStyle name="Millares 2 3 2 3 7 2" xfId="1318" xr:uid="{00000000-0005-0000-0000-000025050000}"/>
    <cellStyle name="Millares 2 3 2 3 7 2 2" xfId="1319" xr:uid="{00000000-0005-0000-0000-000026050000}"/>
    <cellStyle name="Millares 2 3 2 3 7 2 2 2" xfId="1320" xr:uid="{00000000-0005-0000-0000-000027050000}"/>
    <cellStyle name="Millares 2 3 2 3 7 2 2 2 2" xfId="1321" xr:uid="{00000000-0005-0000-0000-000028050000}"/>
    <cellStyle name="Millares 2 3 2 3 7 2 2 3" xfId="1322" xr:uid="{00000000-0005-0000-0000-000029050000}"/>
    <cellStyle name="Millares 2 3 2 3 7 2 3" xfId="1323" xr:uid="{00000000-0005-0000-0000-00002A050000}"/>
    <cellStyle name="Millares 2 3 2 3 7 2 3 2" xfId="1324" xr:uid="{00000000-0005-0000-0000-00002B050000}"/>
    <cellStyle name="Millares 2 3 2 3 7 2 4" xfId="1325" xr:uid="{00000000-0005-0000-0000-00002C050000}"/>
    <cellStyle name="Millares 2 3 2 3 7 3" xfId="1326" xr:uid="{00000000-0005-0000-0000-00002D050000}"/>
    <cellStyle name="Millares 2 3 2 3 7 3 2" xfId="1327" xr:uid="{00000000-0005-0000-0000-00002E050000}"/>
    <cellStyle name="Millares 2 3 2 3 7 3 2 2" xfId="1328" xr:uid="{00000000-0005-0000-0000-00002F050000}"/>
    <cellStyle name="Millares 2 3 2 3 7 3 3" xfId="1329" xr:uid="{00000000-0005-0000-0000-000030050000}"/>
    <cellStyle name="Millares 2 3 2 3 7 4" xfId="1330" xr:uid="{00000000-0005-0000-0000-000031050000}"/>
    <cellStyle name="Millares 2 3 2 3 7 4 2" xfId="1331" xr:uid="{00000000-0005-0000-0000-000032050000}"/>
    <cellStyle name="Millares 2 3 2 3 7 5" xfId="1332" xr:uid="{00000000-0005-0000-0000-000033050000}"/>
    <cellStyle name="Millares 2 3 2 3 8" xfId="1333" xr:uid="{00000000-0005-0000-0000-000034050000}"/>
    <cellStyle name="Millares 2 3 2 3 8 2" xfId="1334" xr:uid="{00000000-0005-0000-0000-000035050000}"/>
    <cellStyle name="Millares 2 3 2 3 8 2 2" xfId="1335" xr:uid="{00000000-0005-0000-0000-000036050000}"/>
    <cellStyle name="Millares 2 3 2 3 8 2 2 2" xfId="1336" xr:uid="{00000000-0005-0000-0000-000037050000}"/>
    <cellStyle name="Millares 2 3 2 3 8 2 3" xfId="1337" xr:uid="{00000000-0005-0000-0000-000038050000}"/>
    <cellStyle name="Millares 2 3 2 3 8 3" xfId="1338" xr:uid="{00000000-0005-0000-0000-000039050000}"/>
    <cellStyle name="Millares 2 3 2 3 8 3 2" xfId="1339" xr:uid="{00000000-0005-0000-0000-00003A050000}"/>
    <cellStyle name="Millares 2 3 2 3 8 4" xfId="1340" xr:uid="{00000000-0005-0000-0000-00003B050000}"/>
    <cellStyle name="Millares 2 3 2 3 9" xfId="1341" xr:uid="{00000000-0005-0000-0000-00003C050000}"/>
    <cellStyle name="Millares 2 3 2 3 9 2" xfId="1342" xr:uid="{00000000-0005-0000-0000-00003D050000}"/>
    <cellStyle name="Millares 2 3 2 3 9 2 2" xfId="1343" xr:uid="{00000000-0005-0000-0000-00003E050000}"/>
    <cellStyle name="Millares 2 3 2 3 9 3" xfId="1344" xr:uid="{00000000-0005-0000-0000-00003F050000}"/>
    <cellStyle name="Millares 2 3 2 4" xfId="1345" xr:uid="{00000000-0005-0000-0000-000040050000}"/>
    <cellStyle name="Millares 2 3 2 4 10" xfId="1346" xr:uid="{00000000-0005-0000-0000-000041050000}"/>
    <cellStyle name="Millares 2 3 2 4 10 2" xfId="1347" xr:uid="{00000000-0005-0000-0000-000042050000}"/>
    <cellStyle name="Millares 2 3 2 4 11" xfId="1348" xr:uid="{00000000-0005-0000-0000-000043050000}"/>
    <cellStyle name="Millares 2 3 2 4 2" xfId="1349" xr:uid="{00000000-0005-0000-0000-000044050000}"/>
    <cellStyle name="Millares 2 3 2 4 2 2" xfId="1350" xr:uid="{00000000-0005-0000-0000-000045050000}"/>
    <cellStyle name="Millares 2 3 2 4 2 2 2" xfId="1351" xr:uid="{00000000-0005-0000-0000-000046050000}"/>
    <cellStyle name="Millares 2 3 2 4 2 2 2 2" xfId="1352" xr:uid="{00000000-0005-0000-0000-000047050000}"/>
    <cellStyle name="Millares 2 3 2 4 2 2 2 2 2" xfId="1353" xr:uid="{00000000-0005-0000-0000-000048050000}"/>
    <cellStyle name="Millares 2 3 2 4 2 2 2 2 2 2" xfId="1354" xr:uid="{00000000-0005-0000-0000-000049050000}"/>
    <cellStyle name="Millares 2 3 2 4 2 2 2 2 3" xfId="1355" xr:uid="{00000000-0005-0000-0000-00004A050000}"/>
    <cellStyle name="Millares 2 3 2 4 2 2 2 3" xfId="1356" xr:uid="{00000000-0005-0000-0000-00004B050000}"/>
    <cellStyle name="Millares 2 3 2 4 2 2 2 3 2" xfId="1357" xr:uid="{00000000-0005-0000-0000-00004C050000}"/>
    <cellStyle name="Millares 2 3 2 4 2 2 2 4" xfId="1358" xr:uid="{00000000-0005-0000-0000-00004D050000}"/>
    <cellStyle name="Millares 2 3 2 4 2 2 3" xfId="1359" xr:uid="{00000000-0005-0000-0000-00004E050000}"/>
    <cellStyle name="Millares 2 3 2 4 2 2 3 2" xfId="1360" xr:uid="{00000000-0005-0000-0000-00004F050000}"/>
    <cellStyle name="Millares 2 3 2 4 2 2 3 2 2" xfId="1361" xr:uid="{00000000-0005-0000-0000-000050050000}"/>
    <cellStyle name="Millares 2 3 2 4 2 2 3 3" xfId="1362" xr:uid="{00000000-0005-0000-0000-000051050000}"/>
    <cellStyle name="Millares 2 3 2 4 2 2 4" xfId="1363" xr:uid="{00000000-0005-0000-0000-000052050000}"/>
    <cellStyle name="Millares 2 3 2 4 2 2 4 2" xfId="1364" xr:uid="{00000000-0005-0000-0000-000053050000}"/>
    <cellStyle name="Millares 2 3 2 4 2 2 5" xfId="1365" xr:uid="{00000000-0005-0000-0000-000054050000}"/>
    <cellStyle name="Millares 2 3 2 4 2 3" xfId="1366" xr:uid="{00000000-0005-0000-0000-000055050000}"/>
    <cellStyle name="Millares 2 3 2 4 2 3 2" xfId="1367" xr:uid="{00000000-0005-0000-0000-000056050000}"/>
    <cellStyle name="Millares 2 3 2 4 2 3 2 2" xfId="1368" xr:uid="{00000000-0005-0000-0000-000057050000}"/>
    <cellStyle name="Millares 2 3 2 4 2 3 2 2 2" xfId="1369" xr:uid="{00000000-0005-0000-0000-000058050000}"/>
    <cellStyle name="Millares 2 3 2 4 2 3 2 2 2 2" xfId="1370" xr:uid="{00000000-0005-0000-0000-000059050000}"/>
    <cellStyle name="Millares 2 3 2 4 2 3 2 2 3" xfId="1371" xr:uid="{00000000-0005-0000-0000-00005A050000}"/>
    <cellStyle name="Millares 2 3 2 4 2 3 2 3" xfId="1372" xr:uid="{00000000-0005-0000-0000-00005B050000}"/>
    <cellStyle name="Millares 2 3 2 4 2 3 2 3 2" xfId="1373" xr:uid="{00000000-0005-0000-0000-00005C050000}"/>
    <cellStyle name="Millares 2 3 2 4 2 3 2 4" xfId="1374" xr:uid="{00000000-0005-0000-0000-00005D050000}"/>
    <cellStyle name="Millares 2 3 2 4 2 3 3" xfId="1375" xr:uid="{00000000-0005-0000-0000-00005E050000}"/>
    <cellStyle name="Millares 2 3 2 4 2 3 3 2" xfId="1376" xr:uid="{00000000-0005-0000-0000-00005F050000}"/>
    <cellStyle name="Millares 2 3 2 4 2 3 3 2 2" xfId="1377" xr:uid="{00000000-0005-0000-0000-000060050000}"/>
    <cellStyle name="Millares 2 3 2 4 2 3 3 3" xfId="1378" xr:uid="{00000000-0005-0000-0000-000061050000}"/>
    <cellStyle name="Millares 2 3 2 4 2 3 4" xfId="1379" xr:uid="{00000000-0005-0000-0000-000062050000}"/>
    <cellStyle name="Millares 2 3 2 4 2 3 4 2" xfId="1380" xr:uid="{00000000-0005-0000-0000-000063050000}"/>
    <cellStyle name="Millares 2 3 2 4 2 3 5" xfId="1381" xr:uid="{00000000-0005-0000-0000-000064050000}"/>
    <cellStyle name="Millares 2 3 2 4 2 4" xfId="1382" xr:uid="{00000000-0005-0000-0000-000065050000}"/>
    <cellStyle name="Millares 2 3 2 4 2 4 2" xfId="1383" xr:uid="{00000000-0005-0000-0000-000066050000}"/>
    <cellStyle name="Millares 2 3 2 4 2 4 2 2" xfId="1384" xr:uid="{00000000-0005-0000-0000-000067050000}"/>
    <cellStyle name="Millares 2 3 2 4 2 4 2 2 2" xfId="1385" xr:uid="{00000000-0005-0000-0000-000068050000}"/>
    <cellStyle name="Millares 2 3 2 4 2 4 2 3" xfId="1386" xr:uid="{00000000-0005-0000-0000-000069050000}"/>
    <cellStyle name="Millares 2 3 2 4 2 4 3" xfId="1387" xr:uid="{00000000-0005-0000-0000-00006A050000}"/>
    <cellStyle name="Millares 2 3 2 4 2 4 3 2" xfId="1388" xr:uid="{00000000-0005-0000-0000-00006B050000}"/>
    <cellStyle name="Millares 2 3 2 4 2 4 4" xfId="1389" xr:uid="{00000000-0005-0000-0000-00006C050000}"/>
    <cellStyle name="Millares 2 3 2 4 2 5" xfId="1390" xr:uid="{00000000-0005-0000-0000-00006D050000}"/>
    <cellStyle name="Millares 2 3 2 4 2 5 2" xfId="1391" xr:uid="{00000000-0005-0000-0000-00006E050000}"/>
    <cellStyle name="Millares 2 3 2 4 2 5 2 2" xfId="1392" xr:uid="{00000000-0005-0000-0000-00006F050000}"/>
    <cellStyle name="Millares 2 3 2 4 2 5 3" xfId="1393" xr:uid="{00000000-0005-0000-0000-000070050000}"/>
    <cellStyle name="Millares 2 3 2 4 2 6" xfId="1394" xr:uid="{00000000-0005-0000-0000-000071050000}"/>
    <cellStyle name="Millares 2 3 2 4 2 6 2" xfId="1395" xr:uid="{00000000-0005-0000-0000-000072050000}"/>
    <cellStyle name="Millares 2 3 2 4 2 7" xfId="1396" xr:uid="{00000000-0005-0000-0000-000073050000}"/>
    <cellStyle name="Millares 2 3 2 4 3" xfId="1397" xr:uid="{00000000-0005-0000-0000-000074050000}"/>
    <cellStyle name="Millares 2 3 2 4 3 2" xfId="1398" xr:uid="{00000000-0005-0000-0000-000075050000}"/>
    <cellStyle name="Millares 2 3 2 4 3 2 2" xfId="1399" xr:uid="{00000000-0005-0000-0000-000076050000}"/>
    <cellStyle name="Millares 2 3 2 4 3 2 2 2" xfId="1400" xr:uid="{00000000-0005-0000-0000-000077050000}"/>
    <cellStyle name="Millares 2 3 2 4 3 2 2 2 2" xfId="1401" xr:uid="{00000000-0005-0000-0000-000078050000}"/>
    <cellStyle name="Millares 2 3 2 4 3 2 2 2 2 2" xfId="1402" xr:uid="{00000000-0005-0000-0000-000079050000}"/>
    <cellStyle name="Millares 2 3 2 4 3 2 2 2 3" xfId="1403" xr:uid="{00000000-0005-0000-0000-00007A050000}"/>
    <cellStyle name="Millares 2 3 2 4 3 2 2 3" xfId="1404" xr:uid="{00000000-0005-0000-0000-00007B050000}"/>
    <cellStyle name="Millares 2 3 2 4 3 2 2 3 2" xfId="1405" xr:uid="{00000000-0005-0000-0000-00007C050000}"/>
    <cellStyle name="Millares 2 3 2 4 3 2 2 4" xfId="1406" xr:uid="{00000000-0005-0000-0000-00007D050000}"/>
    <cellStyle name="Millares 2 3 2 4 3 2 3" xfId="1407" xr:uid="{00000000-0005-0000-0000-00007E050000}"/>
    <cellStyle name="Millares 2 3 2 4 3 2 3 2" xfId="1408" xr:uid="{00000000-0005-0000-0000-00007F050000}"/>
    <cellStyle name="Millares 2 3 2 4 3 2 3 2 2" xfId="1409" xr:uid="{00000000-0005-0000-0000-000080050000}"/>
    <cellStyle name="Millares 2 3 2 4 3 2 3 3" xfId="1410" xr:uid="{00000000-0005-0000-0000-000081050000}"/>
    <cellStyle name="Millares 2 3 2 4 3 2 4" xfId="1411" xr:uid="{00000000-0005-0000-0000-000082050000}"/>
    <cellStyle name="Millares 2 3 2 4 3 2 4 2" xfId="1412" xr:uid="{00000000-0005-0000-0000-000083050000}"/>
    <cellStyle name="Millares 2 3 2 4 3 2 5" xfId="1413" xr:uid="{00000000-0005-0000-0000-000084050000}"/>
    <cellStyle name="Millares 2 3 2 4 3 3" xfId="1414" xr:uid="{00000000-0005-0000-0000-000085050000}"/>
    <cellStyle name="Millares 2 3 2 4 3 3 2" xfId="1415" xr:uid="{00000000-0005-0000-0000-000086050000}"/>
    <cellStyle name="Millares 2 3 2 4 3 3 2 2" xfId="1416" xr:uid="{00000000-0005-0000-0000-000087050000}"/>
    <cellStyle name="Millares 2 3 2 4 3 3 2 2 2" xfId="1417" xr:uid="{00000000-0005-0000-0000-000088050000}"/>
    <cellStyle name="Millares 2 3 2 4 3 3 2 2 2 2" xfId="1418" xr:uid="{00000000-0005-0000-0000-000089050000}"/>
    <cellStyle name="Millares 2 3 2 4 3 3 2 2 3" xfId="1419" xr:uid="{00000000-0005-0000-0000-00008A050000}"/>
    <cellStyle name="Millares 2 3 2 4 3 3 2 3" xfId="1420" xr:uid="{00000000-0005-0000-0000-00008B050000}"/>
    <cellStyle name="Millares 2 3 2 4 3 3 2 3 2" xfId="1421" xr:uid="{00000000-0005-0000-0000-00008C050000}"/>
    <cellStyle name="Millares 2 3 2 4 3 3 2 4" xfId="1422" xr:uid="{00000000-0005-0000-0000-00008D050000}"/>
    <cellStyle name="Millares 2 3 2 4 3 3 3" xfId="1423" xr:uid="{00000000-0005-0000-0000-00008E050000}"/>
    <cellStyle name="Millares 2 3 2 4 3 3 3 2" xfId="1424" xr:uid="{00000000-0005-0000-0000-00008F050000}"/>
    <cellStyle name="Millares 2 3 2 4 3 3 3 2 2" xfId="1425" xr:uid="{00000000-0005-0000-0000-000090050000}"/>
    <cellStyle name="Millares 2 3 2 4 3 3 3 3" xfId="1426" xr:uid="{00000000-0005-0000-0000-000091050000}"/>
    <cellStyle name="Millares 2 3 2 4 3 3 4" xfId="1427" xr:uid="{00000000-0005-0000-0000-000092050000}"/>
    <cellStyle name="Millares 2 3 2 4 3 3 4 2" xfId="1428" xr:uid="{00000000-0005-0000-0000-000093050000}"/>
    <cellStyle name="Millares 2 3 2 4 3 3 5" xfId="1429" xr:uid="{00000000-0005-0000-0000-000094050000}"/>
    <cellStyle name="Millares 2 3 2 4 3 4" xfId="1430" xr:uid="{00000000-0005-0000-0000-000095050000}"/>
    <cellStyle name="Millares 2 3 2 4 3 4 2" xfId="1431" xr:uid="{00000000-0005-0000-0000-000096050000}"/>
    <cellStyle name="Millares 2 3 2 4 3 4 2 2" xfId="1432" xr:uid="{00000000-0005-0000-0000-000097050000}"/>
    <cellStyle name="Millares 2 3 2 4 3 4 2 2 2" xfId="1433" xr:uid="{00000000-0005-0000-0000-000098050000}"/>
    <cellStyle name="Millares 2 3 2 4 3 4 2 3" xfId="1434" xr:uid="{00000000-0005-0000-0000-000099050000}"/>
    <cellStyle name="Millares 2 3 2 4 3 4 3" xfId="1435" xr:uid="{00000000-0005-0000-0000-00009A050000}"/>
    <cellStyle name="Millares 2 3 2 4 3 4 3 2" xfId="1436" xr:uid="{00000000-0005-0000-0000-00009B050000}"/>
    <cellStyle name="Millares 2 3 2 4 3 4 4" xfId="1437" xr:uid="{00000000-0005-0000-0000-00009C050000}"/>
    <cellStyle name="Millares 2 3 2 4 3 5" xfId="1438" xr:uid="{00000000-0005-0000-0000-00009D050000}"/>
    <cellStyle name="Millares 2 3 2 4 3 5 2" xfId="1439" xr:uid="{00000000-0005-0000-0000-00009E050000}"/>
    <cellStyle name="Millares 2 3 2 4 3 5 2 2" xfId="1440" xr:uid="{00000000-0005-0000-0000-00009F050000}"/>
    <cellStyle name="Millares 2 3 2 4 3 5 3" xfId="1441" xr:uid="{00000000-0005-0000-0000-0000A0050000}"/>
    <cellStyle name="Millares 2 3 2 4 3 6" xfId="1442" xr:uid="{00000000-0005-0000-0000-0000A1050000}"/>
    <cellStyle name="Millares 2 3 2 4 3 6 2" xfId="1443" xr:uid="{00000000-0005-0000-0000-0000A2050000}"/>
    <cellStyle name="Millares 2 3 2 4 3 7" xfId="1444" xr:uid="{00000000-0005-0000-0000-0000A3050000}"/>
    <cellStyle name="Millares 2 3 2 4 4" xfId="1445" xr:uid="{00000000-0005-0000-0000-0000A4050000}"/>
    <cellStyle name="Millares 2 3 2 4 4 2" xfId="1446" xr:uid="{00000000-0005-0000-0000-0000A5050000}"/>
    <cellStyle name="Millares 2 3 2 4 4 2 2" xfId="1447" xr:uid="{00000000-0005-0000-0000-0000A6050000}"/>
    <cellStyle name="Millares 2 3 2 4 4 2 2 2" xfId="1448" xr:uid="{00000000-0005-0000-0000-0000A7050000}"/>
    <cellStyle name="Millares 2 3 2 4 4 2 2 2 2" xfId="1449" xr:uid="{00000000-0005-0000-0000-0000A8050000}"/>
    <cellStyle name="Millares 2 3 2 4 4 2 2 2 2 2" xfId="1450" xr:uid="{00000000-0005-0000-0000-0000A9050000}"/>
    <cellStyle name="Millares 2 3 2 4 4 2 2 2 3" xfId="1451" xr:uid="{00000000-0005-0000-0000-0000AA050000}"/>
    <cellStyle name="Millares 2 3 2 4 4 2 2 3" xfId="1452" xr:uid="{00000000-0005-0000-0000-0000AB050000}"/>
    <cellStyle name="Millares 2 3 2 4 4 2 2 3 2" xfId="1453" xr:uid="{00000000-0005-0000-0000-0000AC050000}"/>
    <cellStyle name="Millares 2 3 2 4 4 2 2 4" xfId="1454" xr:uid="{00000000-0005-0000-0000-0000AD050000}"/>
    <cellStyle name="Millares 2 3 2 4 4 2 3" xfId="1455" xr:uid="{00000000-0005-0000-0000-0000AE050000}"/>
    <cellStyle name="Millares 2 3 2 4 4 2 3 2" xfId="1456" xr:uid="{00000000-0005-0000-0000-0000AF050000}"/>
    <cellStyle name="Millares 2 3 2 4 4 2 3 2 2" xfId="1457" xr:uid="{00000000-0005-0000-0000-0000B0050000}"/>
    <cellStyle name="Millares 2 3 2 4 4 2 3 3" xfId="1458" xr:uid="{00000000-0005-0000-0000-0000B1050000}"/>
    <cellStyle name="Millares 2 3 2 4 4 2 4" xfId="1459" xr:uid="{00000000-0005-0000-0000-0000B2050000}"/>
    <cellStyle name="Millares 2 3 2 4 4 2 4 2" xfId="1460" xr:uid="{00000000-0005-0000-0000-0000B3050000}"/>
    <cellStyle name="Millares 2 3 2 4 4 2 5" xfId="1461" xr:uid="{00000000-0005-0000-0000-0000B4050000}"/>
    <cellStyle name="Millares 2 3 2 4 4 3" xfId="1462" xr:uid="{00000000-0005-0000-0000-0000B5050000}"/>
    <cellStyle name="Millares 2 3 2 4 4 3 2" xfId="1463" xr:uid="{00000000-0005-0000-0000-0000B6050000}"/>
    <cellStyle name="Millares 2 3 2 4 4 3 2 2" xfId="1464" xr:uid="{00000000-0005-0000-0000-0000B7050000}"/>
    <cellStyle name="Millares 2 3 2 4 4 3 2 2 2" xfId="1465" xr:uid="{00000000-0005-0000-0000-0000B8050000}"/>
    <cellStyle name="Millares 2 3 2 4 4 3 2 2 2 2" xfId="1466" xr:uid="{00000000-0005-0000-0000-0000B9050000}"/>
    <cellStyle name="Millares 2 3 2 4 4 3 2 2 3" xfId="1467" xr:uid="{00000000-0005-0000-0000-0000BA050000}"/>
    <cellStyle name="Millares 2 3 2 4 4 3 2 3" xfId="1468" xr:uid="{00000000-0005-0000-0000-0000BB050000}"/>
    <cellStyle name="Millares 2 3 2 4 4 3 2 3 2" xfId="1469" xr:uid="{00000000-0005-0000-0000-0000BC050000}"/>
    <cellStyle name="Millares 2 3 2 4 4 3 2 4" xfId="1470" xr:uid="{00000000-0005-0000-0000-0000BD050000}"/>
    <cellStyle name="Millares 2 3 2 4 4 3 3" xfId="1471" xr:uid="{00000000-0005-0000-0000-0000BE050000}"/>
    <cellStyle name="Millares 2 3 2 4 4 3 3 2" xfId="1472" xr:uid="{00000000-0005-0000-0000-0000BF050000}"/>
    <cellStyle name="Millares 2 3 2 4 4 3 3 2 2" xfId="1473" xr:uid="{00000000-0005-0000-0000-0000C0050000}"/>
    <cellStyle name="Millares 2 3 2 4 4 3 3 3" xfId="1474" xr:uid="{00000000-0005-0000-0000-0000C1050000}"/>
    <cellStyle name="Millares 2 3 2 4 4 3 4" xfId="1475" xr:uid="{00000000-0005-0000-0000-0000C2050000}"/>
    <cellStyle name="Millares 2 3 2 4 4 3 4 2" xfId="1476" xr:uid="{00000000-0005-0000-0000-0000C3050000}"/>
    <cellStyle name="Millares 2 3 2 4 4 3 5" xfId="1477" xr:uid="{00000000-0005-0000-0000-0000C4050000}"/>
    <cellStyle name="Millares 2 3 2 4 4 4" xfId="1478" xr:uid="{00000000-0005-0000-0000-0000C5050000}"/>
    <cellStyle name="Millares 2 3 2 4 4 4 2" xfId="1479" xr:uid="{00000000-0005-0000-0000-0000C6050000}"/>
    <cellStyle name="Millares 2 3 2 4 4 4 2 2" xfId="1480" xr:uid="{00000000-0005-0000-0000-0000C7050000}"/>
    <cellStyle name="Millares 2 3 2 4 4 4 2 2 2" xfId="1481" xr:uid="{00000000-0005-0000-0000-0000C8050000}"/>
    <cellStyle name="Millares 2 3 2 4 4 4 2 3" xfId="1482" xr:uid="{00000000-0005-0000-0000-0000C9050000}"/>
    <cellStyle name="Millares 2 3 2 4 4 4 3" xfId="1483" xr:uid="{00000000-0005-0000-0000-0000CA050000}"/>
    <cellStyle name="Millares 2 3 2 4 4 4 3 2" xfId="1484" xr:uid="{00000000-0005-0000-0000-0000CB050000}"/>
    <cellStyle name="Millares 2 3 2 4 4 4 4" xfId="1485" xr:uid="{00000000-0005-0000-0000-0000CC050000}"/>
    <cellStyle name="Millares 2 3 2 4 4 5" xfId="1486" xr:uid="{00000000-0005-0000-0000-0000CD050000}"/>
    <cellStyle name="Millares 2 3 2 4 4 5 2" xfId="1487" xr:uid="{00000000-0005-0000-0000-0000CE050000}"/>
    <cellStyle name="Millares 2 3 2 4 4 5 2 2" xfId="1488" xr:uid="{00000000-0005-0000-0000-0000CF050000}"/>
    <cellStyle name="Millares 2 3 2 4 4 5 3" xfId="1489" xr:uid="{00000000-0005-0000-0000-0000D0050000}"/>
    <cellStyle name="Millares 2 3 2 4 4 6" xfId="1490" xr:uid="{00000000-0005-0000-0000-0000D1050000}"/>
    <cellStyle name="Millares 2 3 2 4 4 6 2" xfId="1491" xr:uid="{00000000-0005-0000-0000-0000D2050000}"/>
    <cellStyle name="Millares 2 3 2 4 4 7" xfId="1492" xr:uid="{00000000-0005-0000-0000-0000D3050000}"/>
    <cellStyle name="Millares 2 3 2 4 5" xfId="1493" xr:uid="{00000000-0005-0000-0000-0000D4050000}"/>
    <cellStyle name="Millares 2 3 2 4 5 2" xfId="1494" xr:uid="{00000000-0005-0000-0000-0000D5050000}"/>
    <cellStyle name="Millares 2 3 2 4 5 2 2" xfId="1495" xr:uid="{00000000-0005-0000-0000-0000D6050000}"/>
    <cellStyle name="Millares 2 3 2 4 5 2 2 2" xfId="1496" xr:uid="{00000000-0005-0000-0000-0000D7050000}"/>
    <cellStyle name="Millares 2 3 2 4 5 2 2 2 2" xfId="1497" xr:uid="{00000000-0005-0000-0000-0000D8050000}"/>
    <cellStyle name="Millares 2 3 2 4 5 2 2 2 2 2" xfId="1498" xr:uid="{00000000-0005-0000-0000-0000D9050000}"/>
    <cellStyle name="Millares 2 3 2 4 5 2 2 2 3" xfId="1499" xr:uid="{00000000-0005-0000-0000-0000DA050000}"/>
    <cellStyle name="Millares 2 3 2 4 5 2 2 3" xfId="1500" xr:uid="{00000000-0005-0000-0000-0000DB050000}"/>
    <cellStyle name="Millares 2 3 2 4 5 2 2 3 2" xfId="1501" xr:uid="{00000000-0005-0000-0000-0000DC050000}"/>
    <cellStyle name="Millares 2 3 2 4 5 2 2 4" xfId="1502" xr:uid="{00000000-0005-0000-0000-0000DD050000}"/>
    <cellStyle name="Millares 2 3 2 4 5 2 3" xfId="1503" xr:uid="{00000000-0005-0000-0000-0000DE050000}"/>
    <cellStyle name="Millares 2 3 2 4 5 2 3 2" xfId="1504" xr:uid="{00000000-0005-0000-0000-0000DF050000}"/>
    <cellStyle name="Millares 2 3 2 4 5 2 3 2 2" xfId="1505" xr:uid="{00000000-0005-0000-0000-0000E0050000}"/>
    <cellStyle name="Millares 2 3 2 4 5 2 3 3" xfId="1506" xr:uid="{00000000-0005-0000-0000-0000E1050000}"/>
    <cellStyle name="Millares 2 3 2 4 5 2 4" xfId="1507" xr:uid="{00000000-0005-0000-0000-0000E2050000}"/>
    <cellStyle name="Millares 2 3 2 4 5 2 4 2" xfId="1508" xr:uid="{00000000-0005-0000-0000-0000E3050000}"/>
    <cellStyle name="Millares 2 3 2 4 5 2 5" xfId="1509" xr:uid="{00000000-0005-0000-0000-0000E4050000}"/>
    <cellStyle name="Millares 2 3 2 4 5 3" xfId="1510" xr:uid="{00000000-0005-0000-0000-0000E5050000}"/>
    <cellStyle name="Millares 2 3 2 4 5 3 2" xfId="1511" xr:uid="{00000000-0005-0000-0000-0000E6050000}"/>
    <cellStyle name="Millares 2 3 2 4 5 3 2 2" xfId="1512" xr:uid="{00000000-0005-0000-0000-0000E7050000}"/>
    <cellStyle name="Millares 2 3 2 4 5 3 2 2 2" xfId="1513" xr:uid="{00000000-0005-0000-0000-0000E8050000}"/>
    <cellStyle name="Millares 2 3 2 4 5 3 2 3" xfId="1514" xr:uid="{00000000-0005-0000-0000-0000E9050000}"/>
    <cellStyle name="Millares 2 3 2 4 5 3 3" xfId="1515" xr:uid="{00000000-0005-0000-0000-0000EA050000}"/>
    <cellStyle name="Millares 2 3 2 4 5 3 3 2" xfId="1516" xr:uid="{00000000-0005-0000-0000-0000EB050000}"/>
    <cellStyle name="Millares 2 3 2 4 5 3 4" xfId="1517" xr:uid="{00000000-0005-0000-0000-0000EC050000}"/>
    <cellStyle name="Millares 2 3 2 4 5 4" xfId="1518" xr:uid="{00000000-0005-0000-0000-0000ED050000}"/>
    <cellStyle name="Millares 2 3 2 4 5 4 2" xfId="1519" xr:uid="{00000000-0005-0000-0000-0000EE050000}"/>
    <cellStyle name="Millares 2 3 2 4 5 4 2 2" xfId="1520" xr:uid="{00000000-0005-0000-0000-0000EF050000}"/>
    <cellStyle name="Millares 2 3 2 4 5 4 3" xfId="1521" xr:uid="{00000000-0005-0000-0000-0000F0050000}"/>
    <cellStyle name="Millares 2 3 2 4 5 5" xfId="1522" xr:uid="{00000000-0005-0000-0000-0000F1050000}"/>
    <cellStyle name="Millares 2 3 2 4 5 5 2" xfId="1523" xr:uid="{00000000-0005-0000-0000-0000F2050000}"/>
    <cellStyle name="Millares 2 3 2 4 5 6" xfId="1524" xr:uid="{00000000-0005-0000-0000-0000F3050000}"/>
    <cellStyle name="Millares 2 3 2 4 6" xfId="1525" xr:uid="{00000000-0005-0000-0000-0000F4050000}"/>
    <cellStyle name="Millares 2 3 2 4 6 2" xfId="1526" xr:uid="{00000000-0005-0000-0000-0000F5050000}"/>
    <cellStyle name="Millares 2 3 2 4 6 2 2" xfId="1527" xr:uid="{00000000-0005-0000-0000-0000F6050000}"/>
    <cellStyle name="Millares 2 3 2 4 6 2 2 2" xfId="1528" xr:uid="{00000000-0005-0000-0000-0000F7050000}"/>
    <cellStyle name="Millares 2 3 2 4 6 2 2 2 2" xfId="1529" xr:uid="{00000000-0005-0000-0000-0000F8050000}"/>
    <cellStyle name="Millares 2 3 2 4 6 2 2 3" xfId="1530" xr:uid="{00000000-0005-0000-0000-0000F9050000}"/>
    <cellStyle name="Millares 2 3 2 4 6 2 3" xfId="1531" xr:uid="{00000000-0005-0000-0000-0000FA050000}"/>
    <cellStyle name="Millares 2 3 2 4 6 2 3 2" xfId="1532" xr:uid="{00000000-0005-0000-0000-0000FB050000}"/>
    <cellStyle name="Millares 2 3 2 4 6 2 4" xfId="1533" xr:uid="{00000000-0005-0000-0000-0000FC050000}"/>
    <cellStyle name="Millares 2 3 2 4 6 3" xfId="1534" xr:uid="{00000000-0005-0000-0000-0000FD050000}"/>
    <cellStyle name="Millares 2 3 2 4 6 3 2" xfId="1535" xr:uid="{00000000-0005-0000-0000-0000FE050000}"/>
    <cellStyle name="Millares 2 3 2 4 6 3 2 2" xfId="1536" xr:uid="{00000000-0005-0000-0000-0000FF050000}"/>
    <cellStyle name="Millares 2 3 2 4 6 3 3" xfId="1537" xr:uid="{00000000-0005-0000-0000-000000060000}"/>
    <cellStyle name="Millares 2 3 2 4 6 4" xfId="1538" xr:uid="{00000000-0005-0000-0000-000001060000}"/>
    <cellStyle name="Millares 2 3 2 4 6 4 2" xfId="1539" xr:uid="{00000000-0005-0000-0000-000002060000}"/>
    <cellStyle name="Millares 2 3 2 4 6 5" xfId="1540" xr:uid="{00000000-0005-0000-0000-000003060000}"/>
    <cellStyle name="Millares 2 3 2 4 7" xfId="1541" xr:uid="{00000000-0005-0000-0000-000004060000}"/>
    <cellStyle name="Millares 2 3 2 4 7 2" xfId="1542" xr:uid="{00000000-0005-0000-0000-000005060000}"/>
    <cellStyle name="Millares 2 3 2 4 7 2 2" xfId="1543" xr:uid="{00000000-0005-0000-0000-000006060000}"/>
    <cellStyle name="Millares 2 3 2 4 7 2 2 2" xfId="1544" xr:uid="{00000000-0005-0000-0000-000007060000}"/>
    <cellStyle name="Millares 2 3 2 4 7 2 2 2 2" xfId="1545" xr:uid="{00000000-0005-0000-0000-000008060000}"/>
    <cellStyle name="Millares 2 3 2 4 7 2 2 3" xfId="1546" xr:uid="{00000000-0005-0000-0000-000009060000}"/>
    <cellStyle name="Millares 2 3 2 4 7 2 3" xfId="1547" xr:uid="{00000000-0005-0000-0000-00000A060000}"/>
    <cellStyle name="Millares 2 3 2 4 7 2 3 2" xfId="1548" xr:uid="{00000000-0005-0000-0000-00000B060000}"/>
    <cellStyle name="Millares 2 3 2 4 7 2 4" xfId="1549" xr:uid="{00000000-0005-0000-0000-00000C060000}"/>
    <cellStyle name="Millares 2 3 2 4 7 3" xfId="1550" xr:uid="{00000000-0005-0000-0000-00000D060000}"/>
    <cellStyle name="Millares 2 3 2 4 7 3 2" xfId="1551" xr:uid="{00000000-0005-0000-0000-00000E060000}"/>
    <cellStyle name="Millares 2 3 2 4 7 3 2 2" xfId="1552" xr:uid="{00000000-0005-0000-0000-00000F060000}"/>
    <cellStyle name="Millares 2 3 2 4 7 3 3" xfId="1553" xr:uid="{00000000-0005-0000-0000-000010060000}"/>
    <cellStyle name="Millares 2 3 2 4 7 4" xfId="1554" xr:uid="{00000000-0005-0000-0000-000011060000}"/>
    <cellStyle name="Millares 2 3 2 4 7 4 2" xfId="1555" xr:uid="{00000000-0005-0000-0000-000012060000}"/>
    <cellStyle name="Millares 2 3 2 4 7 5" xfId="1556" xr:uid="{00000000-0005-0000-0000-000013060000}"/>
    <cellStyle name="Millares 2 3 2 4 8" xfId="1557" xr:uid="{00000000-0005-0000-0000-000014060000}"/>
    <cellStyle name="Millares 2 3 2 4 8 2" xfId="1558" xr:uid="{00000000-0005-0000-0000-000015060000}"/>
    <cellStyle name="Millares 2 3 2 4 8 2 2" xfId="1559" xr:uid="{00000000-0005-0000-0000-000016060000}"/>
    <cellStyle name="Millares 2 3 2 4 8 2 2 2" xfId="1560" xr:uid="{00000000-0005-0000-0000-000017060000}"/>
    <cellStyle name="Millares 2 3 2 4 8 2 3" xfId="1561" xr:uid="{00000000-0005-0000-0000-000018060000}"/>
    <cellStyle name="Millares 2 3 2 4 8 3" xfId="1562" xr:uid="{00000000-0005-0000-0000-000019060000}"/>
    <cellStyle name="Millares 2 3 2 4 8 3 2" xfId="1563" xr:uid="{00000000-0005-0000-0000-00001A060000}"/>
    <cellStyle name="Millares 2 3 2 4 8 4" xfId="1564" xr:uid="{00000000-0005-0000-0000-00001B060000}"/>
    <cellStyle name="Millares 2 3 2 4 9" xfId="1565" xr:uid="{00000000-0005-0000-0000-00001C060000}"/>
    <cellStyle name="Millares 2 3 2 4 9 2" xfId="1566" xr:uid="{00000000-0005-0000-0000-00001D060000}"/>
    <cellStyle name="Millares 2 3 2 4 9 2 2" xfId="1567" xr:uid="{00000000-0005-0000-0000-00001E060000}"/>
    <cellStyle name="Millares 2 3 2 4 9 3" xfId="1568" xr:uid="{00000000-0005-0000-0000-00001F060000}"/>
    <cellStyle name="Millares 2 3 2 5" xfId="1569" xr:uid="{00000000-0005-0000-0000-000020060000}"/>
    <cellStyle name="Millares 2 3 2 5 2" xfId="1570" xr:uid="{00000000-0005-0000-0000-000021060000}"/>
    <cellStyle name="Millares 2 3 2 5 2 2" xfId="1571" xr:uid="{00000000-0005-0000-0000-000022060000}"/>
    <cellStyle name="Millares 2 3 2 5 2 2 2" xfId="1572" xr:uid="{00000000-0005-0000-0000-000023060000}"/>
    <cellStyle name="Millares 2 3 2 5 2 2 2 2" xfId="1573" xr:uid="{00000000-0005-0000-0000-000024060000}"/>
    <cellStyle name="Millares 2 3 2 5 2 2 2 2 2" xfId="1574" xr:uid="{00000000-0005-0000-0000-000025060000}"/>
    <cellStyle name="Millares 2 3 2 5 2 2 2 3" xfId="1575" xr:uid="{00000000-0005-0000-0000-000026060000}"/>
    <cellStyle name="Millares 2 3 2 5 2 2 3" xfId="1576" xr:uid="{00000000-0005-0000-0000-000027060000}"/>
    <cellStyle name="Millares 2 3 2 5 2 2 3 2" xfId="1577" xr:uid="{00000000-0005-0000-0000-000028060000}"/>
    <cellStyle name="Millares 2 3 2 5 2 2 4" xfId="1578" xr:uid="{00000000-0005-0000-0000-000029060000}"/>
    <cellStyle name="Millares 2 3 2 5 2 3" xfId="1579" xr:uid="{00000000-0005-0000-0000-00002A060000}"/>
    <cellStyle name="Millares 2 3 2 5 2 3 2" xfId="1580" xr:uid="{00000000-0005-0000-0000-00002B060000}"/>
    <cellStyle name="Millares 2 3 2 5 2 3 2 2" xfId="1581" xr:uid="{00000000-0005-0000-0000-00002C060000}"/>
    <cellStyle name="Millares 2 3 2 5 2 3 3" xfId="1582" xr:uid="{00000000-0005-0000-0000-00002D060000}"/>
    <cellStyle name="Millares 2 3 2 5 2 4" xfId="1583" xr:uid="{00000000-0005-0000-0000-00002E060000}"/>
    <cellStyle name="Millares 2 3 2 5 2 4 2" xfId="1584" xr:uid="{00000000-0005-0000-0000-00002F060000}"/>
    <cellStyle name="Millares 2 3 2 5 2 5" xfId="1585" xr:uid="{00000000-0005-0000-0000-000030060000}"/>
    <cellStyle name="Millares 2 3 2 5 3" xfId="1586" xr:uid="{00000000-0005-0000-0000-000031060000}"/>
    <cellStyle name="Millares 2 3 2 5 3 2" xfId="1587" xr:uid="{00000000-0005-0000-0000-000032060000}"/>
    <cellStyle name="Millares 2 3 2 5 3 2 2" xfId="1588" xr:uid="{00000000-0005-0000-0000-000033060000}"/>
    <cellStyle name="Millares 2 3 2 5 3 2 2 2" xfId="1589" xr:uid="{00000000-0005-0000-0000-000034060000}"/>
    <cellStyle name="Millares 2 3 2 5 3 2 2 2 2" xfId="1590" xr:uid="{00000000-0005-0000-0000-000035060000}"/>
    <cellStyle name="Millares 2 3 2 5 3 2 2 3" xfId="1591" xr:uid="{00000000-0005-0000-0000-000036060000}"/>
    <cellStyle name="Millares 2 3 2 5 3 2 3" xfId="1592" xr:uid="{00000000-0005-0000-0000-000037060000}"/>
    <cellStyle name="Millares 2 3 2 5 3 2 3 2" xfId="1593" xr:uid="{00000000-0005-0000-0000-000038060000}"/>
    <cellStyle name="Millares 2 3 2 5 3 2 4" xfId="1594" xr:uid="{00000000-0005-0000-0000-000039060000}"/>
    <cellStyle name="Millares 2 3 2 5 3 3" xfId="1595" xr:uid="{00000000-0005-0000-0000-00003A060000}"/>
    <cellStyle name="Millares 2 3 2 5 3 3 2" xfId="1596" xr:uid="{00000000-0005-0000-0000-00003B060000}"/>
    <cellStyle name="Millares 2 3 2 5 3 3 2 2" xfId="1597" xr:uid="{00000000-0005-0000-0000-00003C060000}"/>
    <cellStyle name="Millares 2 3 2 5 3 3 3" xfId="1598" xr:uid="{00000000-0005-0000-0000-00003D060000}"/>
    <cellStyle name="Millares 2 3 2 5 3 4" xfId="1599" xr:uid="{00000000-0005-0000-0000-00003E060000}"/>
    <cellStyle name="Millares 2 3 2 5 3 4 2" xfId="1600" xr:uid="{00000000-0005-0000-0000-00003F060000}"/>
    <cellStyle name="Millares 2 3 2 5 3 5" xfId="1601" xr:uid="{00000000-0005-0000-0000-000040060000}"/>
    <cellStyle name="Millares 2 3 2 5 4" xfId="1602" xr:uid="{00000000-0005-0000-0000-000041060000}"/>
    <cellStyle name="Millares 2 3 2 5 4 2" xfId="1603" xr:uid="{00000000-0005-0000-0000-000042060000}"/>
    <cellStyle name="Millares 2 3 2 5 4 2 2" xfId="1604" xr:uid="{00000000-0005-0000-0000-000043060000}"/>
    <cellStyle name="Millares 2 3 2 5 4 2 2 2" xfId="1605" xr:uid="{00000000-0005-0000-0000-000044060000}"/>
    <cellStyle name="Millares 2 3 2 5 4 2 3" xfId="1606" xr:uid="{00000000-0005-0000-0000-000045060000}"/>
    <cellStyle name="Millares 2 3 2 5 4 3" xfId="1607" xr:uid="{00000000-0005-0000-0000-000046060000}"/>
    <cellStyle name="Millares 2 3 2 5 4 3 2" xfId="1608" xr:uid="{00000000-0005-0000-0000-000047060000}"/>
    <cellStyle name="Millares 2 3 2 5 4 4" xfId="1609" xr:uid="{00000000-0005-0000-0000-000048060000}"/>
    <cellStyle name="Millares 2 3 2 5 5" xfId="1610" xr:uid="{00000000-0005-0000-0000-000049060000}"/>
    <cellStyle name="Millares 2 3 2 5 5 2" xfId="1611" xr:uid="{00000000-0005-0000-0000-00004A060000}"/>
    <cellStyle name="Millares 2 3 2 5 5 2 2" xfId="1612" xr:uid="{00000000-0005-0000-0000-00004B060000}"/>
    <cellStyle name="Millares 2 3 2 5 5 3" xfId="1613" xr:uid="{00000000-0005-0000-0000-00004C060000}"/>
    <cellStyle name="Millares 2 3 2 5 6" xfId="1614" xr:uid="{00000000-0005-0000-0000-00004D060000}"/>
    <cellStyle name="Millares 2 3 2 5 6 2" xfId="1615" xr:uid="{00000000-0005-0000-0000-00004E060000}"/>
    <cellStyle name="Millares 2 3 2 5 7" xfId="1616" xr:uid="{00000000-0005-0000-0000-00004F060000}"/>
    <cellStyle name="Millares 2 3 2 6" xfId="1617" xr:uid="{00000000-0005-0000-0000-000050060000}"/>
    <cellStyle name="Millares 2 3 2 6 2" xfId="1618" xr:uid="{00000000-0005-0000-0000-000051060000}"/>
    <cellStyle name="Millares 2 3 2 6 2 2" xfId="1619" xr:uid="{00000000-0005-0000-0000-000052060000}"/>
    <cellStyle name="Millares 2 3 2 6 2 2 2" xfId="1620" xr:uid="{00000000-0005-0000-0000-000053060000}"/>
    <cellStyle name="Millares 2 3 2 6 2 2 2 2" xfId="1621" xr:uid="{00000000-0005-0000-0000-000054060000}"/>
    <cellStyle name="Millares 2 3 2 6 2 2 2 2 2" xfId="1622" xr:uid="{00000000-0005-0000-0000-000055060000}"/>
    <cellStyle name="Millares 2 3 2 6 2 2 2 3" xfId="1623" xr:uid="{00000000-0005-0000-0000-000056060000}"/>
    <cellStyle name="Millares 2 3 2 6 2 2 3" xfId="1624" xr:uid="{00000000-0005-0000-0000-000057060000}"/>
    <cellStyle name="Millares 2 3 2 6 2 2 3 2" xfId="1625" xr:uid="{00000000-0005-0000-0000-000058060000}"/>
    <cellStyle name="Millares 2 3 2 6 2 2 4" xfId="1626" xr:uid="{00000000-0005-0000-0000-000059060000}"/>
    <cellStyle name="Millares 2 3 2 6 2 3" xfId="1627" xr:uid="{00000000-0005-0000-0000-00005A060000}"/>
    <cellStyle name="Millares 2 3 2 6 2 3 2" xfId="1628" xr:uid="{00000000-0005-0000-0000-00005B060000}"/>
    <cellStyle name="Millares 2 3 2 6 2 3 2 2" xfId="1629" xr:uid="{00000000-0005-0000-0000-00005C060000}"/>
    <cellStyle name="Millares 2 3 2 6 2 3 3" xfId="1630" xr:uid="{00000000-0005-0000-0000-00005D060000}"/>
    <cellStyle name="Millares 2 3 2 6 2 4" xfId="1631" xr:uid="{00000000-0005-0000-0000-00005E060000}"/>
    <cellStyle name="Millares 2 3 2 6 2 4 2" xfId="1632" xr:uid="{00000000-0005-0000-0000-00005F060000}"/>
    <cellStyle name="Millares 2 3 2 6 2 5" xfId="1633" xr:uid="{00000000-0005-0000-0000-000060060000}"/>
    <cellStyle name="Millares 2 3 2 6 3" xfId="1634" xr:uid="{00000000-0005-0000-0000-000061060000}"/>
    <cellStyle name="Millares 2 3 2 6 3 2" xfId="1635" xr:uid="{00000000-0005-0000-0000-000062060000}"/>
    <cellStyle name="Millares 2 3 2 6 3 2 2" xfId="1636" xr:uid="{00000000-0005-0000-0000-000063060000}"/>
    <cellStyle name="Millares 2 3 2 6 3 2 2 2" xfId="1637" xr:uid="{00000000-0005-0000-0000-000064060000}"/>
    <cellStyle name="Millares 2 3 2 6 3 2 2 2 2" xfId="1638" xr:uid="{00000000-0005-0000-0000-000065060000}"/>
    <cellStyle name="Millares 2 3 2 6 3 2 2 3" xfId="1639" xr:uid="{00000000-0005-0000-0000-000066060000}"/>
    <cellStyle name="Millares 2 3 2 6 3 2 3" xfId="1640" xr:uid="{00000000-0005-0000-0000-000067060000}"/>
    <cellStyle name="Millares 2 3 2 6 3 2 3 2" xfId="1641" xr:uid="{00000000-0005-0000-0000-000068060000}"/>
    <cellStyle name="Millares 2 3 2 6 3 2 4" xfId="1642" xr:uid="{00000000-0005-0000-0000-000069060000}"/>
    <cellStyle name="Millares 2 3 2 6 3 3" xfId="1643" xr:uid="{00000000-0005-0000-0000-00006A060000}"/>
    <cellStyle name="Millares 2 3 2 6 3 3 2" xfId="1644" xr:uid="{00000000-0005-0000-0000-00006B060000}"/>
    <cellStyle name="Millares 2 3 2 6 3 3 2 2" xfId="1645" xr:uid="{00000000-0005-0000-0000-00006C060000}"/>
    <cellStyle name="Millares 2 3 2 6 3 3 3" xfId="1646" xr:uid="{00000000-0005-0000-0000-00006D060000}"/>
    <cellStyle name="Millares 2 3 2 6 3 4" xfId="1647" xr:uid="{00000000-0005-0000-0000-00006E060000}"/>
    <cellStyle name="Millares 2 3 2 6 3 4 2" xfId="1648" xr:uid="{00000000-0005-0000-0000-00006F060000}"/>
    <cellStyle name="Millares 2 3 2 6 3 5" xfId="1649" xr:uid="{00000000-0005-0000-0000-000070060000}"/>
    <cellStyle name="Millares 2 3 2 6 4" xfId="1650" xr:uid="{00000000-0005-0000-0000-000071060000}"/>
    <cellStyle name="Millares 2 3 2 6 4 2" xfId="1651" xr:uid="{00000000-0005-0000-0000-000072060000}"/>
    <cellStyle name="Millares 2 3 2 6 4 2 2" xfId="1652" xr:uid="{00000000-0005-0000-0000-000073060000}"/>
    <cellStyle name="Millares 2 3 2 6 4 2 2 2" xfId="1653" xr:uid="{00000000-0005-0000-0000-000074060000}"/>
    <cellStyle name="Millares 2 3 2 6 4 2 3" xfId="1654" xr:uid="{00000000-0005-0000-0000-000075060000}"/>
    <cellStyle name="Millares 2 3 2 6 4 3" xfId="1655" xr:uid="{00000000-0005-0000-0000-000076060000}"/>
    <cellStyle name="Millares 2 3 2 6 4 3 2" xfId="1656" xr:uid="{00000000-0005-0000-0000-000077060000}"/>
    <cellStyle name="Millares 2 3 2 6 4 4" xfId="1657" xr:uid="{00000000-0005-0000-0000-000078060000}"/>
    <cellStyle name="Millares 2 3 2 6 5" xfId="1658" xr:uid="{00000000-0005-0000-0000-000079060000}"/>
    <cellStyle name="Millares 2 3 2 6 5 2" xfId="1659" xr:uid="{00000000-0005-0000-0000-00007A060000}"/>
    <cellStyle name="Millares 2 3 2 6 5 2 2" xfId="1660" xr:uid="{00000000-0005-0000-0000-00007B060000}"/>
    <cellStyle name="Millares 2 3 2 6 5 3" xfId="1661" xr:uid="{00000000-0005-0000-0000-00007C060000}"/>
    <cellStyle name="Millares 2 3 2 6 6" xfId="1662" xr:uid="{00000000-0005-0000-0000-00007D060000}"/>
    <cellStyle name="Millares 2 3 2 6 6 2" xfId="1663" xr:uid="{00000000-0005-0000-0000-00007E060000}"/>
    <cellStyle name="Millares 2 3 2 6 7" xfId="1664" xr:uid="{00000000-0005-0000-0000-00007F060000}"/>
    <cellStyle name="Millares 2 3 2 7" xfId="1665" xr:uid="{00000000-0005-0000-0000-000080060000}"/>
    <cellStyle name="Millares 2 3 2 7 2" xfId="1666" xr:uid="{00000000-0005-0000-0000-000081060000}"/>
    <cellStyle name="Millares 2 3 2 7 2 2" xfId="1667" xr:uid="{00000000-0005-0000-0000-000082060000}"/>
    <cellStyle name="Millares 2 3 2 7 2 2 2" xfId="1668" xr:uid="{00000000-0005-0000-0000-000083060000}"/>
    <cellStyle name="Millares 2 3 2 7 2 2 2 2" xfId="1669" xr:uid="{00000000-0005-0000-0000-000084060000}"/>
    <cellStyle name="Millares 2 3 2 7 2 2 2 2 2" xfId="1670" xr:uid="{00000000-0005-0000-0000-000085060000}"/>
    <cellStyle name="Millares 2 3 2 7 2 2 2 3" xfId="1671" xr:uid="{00000000-0005-0000-0000-000086060000}"/>
    <cellStyle name="Millares 2 3 2 7 2 2 3" xfId="1672" xr:uid="{00000000-0005-0000-0000-000087060000}"/>
    <cellStyle name="Millares 2 3 2 7 2 2 3 2" xfId="1673" xr:uid="{00000000-0005-0000-0000-000088060000}"/>
    <cellStyle name="Millares 2 3 2 7 2 2 4" xfId="1674" xr:uid="{00000000-0005-0000-0000-000089060000}"/>
    <cellStyle name="Millares 2 3 2 7 2 3" xfId="1675" xr:uid="{00000000-0005-0000-0000-00008A060000}"/>
    <cellStyle name="Millares 2 3 2 7 2 3 2" xfId="1676" xr:uid="{00000000-0005-0000-0000-00008B060000}"/>
    <cellStyle name="Millares 2 3 2 7 2 3 2 2" xfId="1677" xr:uid="{00000000-0005-0000-0000-00008C060000}"/>
    <cellStyle name="Millares 2 3 2 7 2 3 3" xfId="1678" xr:uid="{00000000-0005-0000-0000-00008D060000}"/>
    <cellStyle name="Millares 2 3 2 7 2 4" xfId="1679" xr:uid="{00000000-0005-0000-0000-00008E060000}"/>
    <cellStyle name="Millares 2 3 2 7 2 4 2" xfId="1680" xr:uid="{00000000-0005-0000-0000-00008F060000}"/>
    <cellStyle name="Millares 2 3 2 7 2 5" xfId="1681" xr:uid="{00000000-0005-0000-0000-000090060000}"/>
    <cellStyle name="Millares 2 3 2 7 3" xfId="1682" xr:uid="{00000000-0005-0000-0000-000091060000}"/>
    <cellStyle name="Millares 2 3 2 7 3 2" xfId="1683" xr:uid="{00000000-0005-0000-0000-000092060000}"/>
    <cellStyle name="Millares 2 3 2 7 3 2 2" xfId="1684" xr:uid="{00000000-0005-0000-0000-000093060000}"/>
    <cellStyle name="Millares 2 3 2 7 3 2 2 2" xfId="1685" xr:uid="{00000000-0005-0000-0000-000094060000}"/>
    <cellStyle name="Millares 2 3 2 7 3 2 2 2 2" xfId="1686" xr:uid="{00000000-0005-0000-0000-000095060000}"/>
    <cellStyle name="Millares 2 3 2 7 3 2 2 3" xfId="1687" xr:uid="{00000000-0005-0000-0000-000096060000}"/>
    <cellStyle name="Millares 2 3 2 7 3 2 3" xfId="1688" xr:uid="{00000000-0005-0000-0000-000097060000}"/>
    <cellStyle name="Millares 2 3 2 7 3 2 3 2" xfId="1689" xr:uid="{00000000-0005-0000-0000-000098060000}"/>
    <cellStyle name="Millares 2 3 2 7 3 2 4" xfId="1690" xr:uid="{00000000-0005-0000-0000-000099060000}"/>
    <cellStyle name="Millares 2 3 2 7 3 3" xfId="1691" xr:uid="{00000000-0005-0000-0000-00009A060000}"/>
    <cellStyle name="Millares 2 3 2 7 3 3 2" xfId="1692" xr:uid="{00000000-0005-0000-0000-00009B060000}"/>
    <cellStyle name="Millares 2 3 2 7 3 3 2 2" xfId="1693" xr:uid="{00000000-0005-0000-0000-00009C060000}"/>
    <cellStyle name="Millares 2 3 2 7 3 3 3" xfId="1694" xr:uid="{00000000-0005-0000-0000-00009D060000}"/>
    <cellStyle name="Millares 2 3 2 7 3 4" xfId="1695" xr:uid="{00000000-0005-0000-0000-00009E060000}"/>
    <cellStyle name="Millares 2 3 2 7 3 4 2" xfId="1696" xr:uid="{00000000-0005-0000-0000-00009F060000}"/>
    <cellStyle name="Millares 2 3 2 7 3 5" xfId="1697" xr:uid="{00000000-0005-0000-0000-0000A0060000}"/>
    <cellStyle name="Millares 2 3 2 7 4" xfId="1698" xr:uid="{00000000-0005-0000-0000-0000A1060000}"/>
    <cellStyle name="Millares 2 3 2 7 4 2" xfId="1699" xr:uid="{00000000-0005-0000-0000-0000A2060000}"/>
    <cellStyle name="Millares 2 3 2 7 4 2 2" xfId="1700" xr:uid="{00000000-0005-0000-0000-0000A3060000}"/>
    <cellStyle name="Millares 2 3 2 7 4 2 2 2" xfId="1701" xr:uid="{00000000-0005-0000-0000-0000A4060000}"/>
    <cellStyle name="Millares 2 3 2 7 4 2 3" xfId="1702" xr:uid="{00000000-0005-0000-0000-0000A5060000}"/>
    <cellStyle name="Millares 2 3 2 7 4 3" xfId="1703" xr:uid="{00000000-0005-0000-0000-0000A6060000}"/>
    <cellStyle name="Millares 2 3 2 7 4 3 2" xfId="1704" xr:uid="{00000000-0005-0000-0000-0000A7060000}"/>
    <cellStyle name="Millares 2 3 2 7 4 4" xfId="1705" xr:uid="{00000000-0005-0000-0000-0000A8060000}"/>
    <cellStyle name="Millares 2 3 2 7 5" xfId="1706" xr:uid="{00000000-0005-0000-0000-0000A9060000}"/>
    <cellStyle name="Millares 2 3 2 7 5 2" xfId="1707" xr:uid="{00000000-0005-0000-0000-0000AA060000}"/>
    <cellStyle name="Millares 2 3 2 7 5 2 2" xfId="1708" xr:uid="{00000000-0005-0000-0000-0000AB060000}"/>
    <cellStyle name="Millares 2 3 2 7 5 3" xfId="1709" xr:uid="{00000000-0005-0000-0000-0000AC060000}"/>
    <cellStyle name="Millares 2 3 2 7 6" xfId="1710" xr:uid="{00000000-0005-0000-0000-0000AD060000}"/>
    <cellStyle name="Millares 2 3 2 7 6 2" xfId="1711" xr:uid="{00000000-0005-0000-0000-0000AE060000}"/>
    <cellStyle name="Millares 2 3 2 7 7" xfId="1712" xr:uid="{00000000-0005-0000-0000-0000AF060000}"/>
    <cellStyle name="Millares 2 3 2 8" xfId="1713" xr:uid="{00000000-0005-0000-0000-0000B0060000}"/>
    <cellStyle name="Millares 2 3 2 8 2" xfId="1714" xr:uid="{00000000-0005-0000-0000-0000B1060000}"/>
    <cellStyle name="Millares 2 3 2 8 2 2" xfId="1715" xr:uid="{00000000-0005-0000-0000-0000B2060000}"/>
    <cellStyle name="Millares 2 3 2 8 2 2 2" xfId="1716" xr:uid="{00000000-0005-0000-0000-0000B3060000}"/>
    <cellStyle name="Millares 2 3 2 8 2 2 2 2" xfId="1717" xr:uid="{00000000-0005-0000-0000-0000B4060000}"/>
    <cellStyle name="Millares 2 3 2 8 2 2 2 2 2" xfId="1718" xr:uid="{00000000-0005-0000-0000-0000B5060000}"/>
    <cellStyle name="Millares 2 3 2 8 2 2 2 3" xfId="1719" xr:uid="{00000000-0005-0000-0000-0000B6060000}"/>
    <cellStyle name="Millares 2 3 2 8 2 2 3" xfId="1720" xr:uid="{00000000-0005-0000-0000-0000B7060000}"/>
    <cellStyle name="Millares 2 3 2 8 2 2 3 2" xfId="1721" xr:uid="{00000000-0005-0000-0000-0000B8060000}"/>
    <cellStyle name="Millares 2 3 2 8 2 2 4" xfId="1722" xr:uid="{00000000-0005-0000-0000-0000B9060000}"/>
    <cellStyle name="Millares 2 3 2 8 2 3" xfId="1723" xr:uid="{00000000-0005-0000-0000-0000BA060000}"/>
    <cellStyle name="Millares 2 3 2 8 2 3 2" xfId="1724" xr:uid="{00000000-0005-0000-0000-0000BB060000}"/>
    <cellStyle name="Millares 2 3 2 8 2 3 2 2" xfId="1725" xr:uid="{00000000-0005-0000-0000-0000BC060000}"/>
    <cellStyle name="Millares 2 3 2 8 2 3 3" xfId="1726" xr:uid="{00000000-0005-0000-0000-0000BD060000}"/>
    <cellStyle name="Millares 2 3 2 8 2 4" xfId="1727" xr:uid="{00000000-0005-0000-0000-0000BE060000}"/>
    <cellStyle name="Millares 2 3 2 8 2 4 2" xfId="1728" xr:uid="{00000000-0005-0000-0000-0000BF060000}"/>
    <cellStyle name="Millares 2 3 2 8 2 5" xfId="1729" xr:uid="{00000000-0005-0000-0000-0000C0060000}"/>
    <cellStyle name="Millares 2 3 2 8 3" xfId="1730" xr:uid="{00000000-0005-0000-0000-0000C1060000}"/>
    <cellStyle name="Millares 2 3 2 8 3 2" xfId="1731" xr:uid="{00000000-0005-0000-0000-0000C2060000}"/>
    <cellStyle name="Millares 2 3 2 8 3 2 2" xfId="1732" xr:uid="{00000000-0005-0000-0000-0000C3060000}"/>
    <cellStyle name="Millares 2 3 2 8 3 2 2 2" xfId="1733" xr:uid="{00000000-0005-0000-0000-0000C4060000}"/>
    <cellStyle name="Millares 2 3 2 8 3 2 3" xfId="1734" xr:uid="{00000000-0005-0000-0000-0000C5060000}"/>
    <cellStyle name="Millares 2 3 2 8 3 3" xfId="1735" xr:uid="{00000000-0005-0000-0000-0000C6060000}"/>
    <cellStyle name="Millares 2 3 2 8 3 3 2" xfId="1736" xr:uid="{00000000-0005-0000-0000-0000C7060000}"/>
    <cellStyle name="Millares 2 3 2 8 3 4" xfId="1737" xr:uid="{00000000-0005-0000-0000-0000C8060000}"/>
    <cellStyle name="Millares 2 3 2 8 4" xfId="1738" xr:uid="{00000000-0005-0000-0000-0000C9060000}"/>
    <cellStyle name="Millares 2 3 2 8 4 2" xfId="1739" xr:uid="{00000000-0005-0000-0000-0000CA060000}"/>
    <cellStyle name="Millares 2 3 2 8 4 2 2" xfId="1740" xr:uid="{00000000-0005-0000-0000-0000CB060000}"/>
    <cellStyle name="Millares 2 3 2 8 4 3" xfId="1741" xr:uid="{00000000-0005-0000-0000-0000CC060000}"/>
    <cellStyle name="Millares 2 3 2 8 5" xfId="1742" xr:uid="{00000000-0005-0000-0000-0000CD060000}"/>
    <cellStyle name="Millares 2 3 2 8 5 2" xfId="1743" xr:uid="{00000000-0005-0000-0000-0000CE060000}"/>
    <cellStyle name="Millares 2 3 2 8 6" xfId="1744" xr:uid="{00000000-0005-0000-0000-0000CF060000}"/>
    <cellStyle name="Millares 2 3 2 9" xfId="1745" xr:uid="{00000000-0005-0000-0000-0000D0060000}"/>
    <cellStyle name="Millares 2 3 2 9 2" xfId="1746" xr:uid="{00000000-0005-0000-0000-0000D1060000}"/>
    <cellStyle name="Millares 2 3 2 9 2 2" xfId="1747" xr:uid="{00000000-0005-0000-0000-0000D2060000}"/>
    <cellStyle name="Millares 2 3 2 9 2 2 2" xfId="1748" xr:uid="{00000000-0005-0000-0000-0000D3060000}"/>
    <cellStyle name="Millares 2 3 2 9 2 2 2 2" xfId="1749" xr:uid="{00000000-0005-0000-0000-0000D4060000}"/>
    <cellStyle name="Millares 2 3 2 9 2 2 3" xfId="1750" xr:uid="{00000000-0005-0000-0000-0000D5060000}"/>
    <cellStyle name="Millares 2 3 2 9 2 3" xfId="1751" xr:uid="{00000000-0005-0000-0000-0000D6060000}"/>
    <cellStyle name="Millares 2 3 2 9 2 3 2" xfId="1752" xr:uid="{00000000-0005-0000-0000-0000D7060000}"/>
    <cellStyle name="Millares 2 3 2 9 2 4" xfId="1753" xr:uid="{00000000-0005-0000-0000-0000D8060000}"/>
    <cellStyle name="Millares 2 3 2 9 3" xfId="1754" xr:uid="{00000000-0005-0000-0000-0000D9060000}"/>
    <cellStyle name="Millares 2 3 2 9 3 2" xfId="1755" xr:uid="{00000000-0005-0000-0000-0000DA060000}"/>
    <cellStyle name="Millares 2 3 2 9 3 2 2" xfId="1756" xr:uid="{00000000-0005-0000-0000-0000DB060000}"/>
    <cellStyle name="Millares 2 3 2 9 3 3" xfId="1757" xr:uid="{00000000-0005-0000-0000-0000DC060000}"/>
    <cellStyle name="Millares 2 3 2 9 4" xfId="1758" xr:uid="{00000000-0005-0000-0000-0000DD060000}"/>
    <cellStyle name="Millares 2 3 2 9 4 2" xfId="1759" xr:uid="{00000000-0005-0000-0000-0000DE060000}"/>
    <cellStyle name="Millares 2 3 2 9 5" xfId="1760" xr:uid="{00000000-0005-0000-0000-0000DF060000}"/>
    <cellStyle name="Millares 2 3 3" xfId="1761" xr:uid="{00000000-0005-0000-0000-0000E0060000}"/>
    <cellStyle name="Millares 2 3 3 10" xfId="1762" xr:uid="{00000000-0005-0000-0000-0000E1060000}"/>
    <cellStyle name="Millares 2 3 3 10 2" xfId="1763" xr:uid="{00000000-0005-0000-0000-0000E2060000}"/>
    <cellStyle name="Millares 2 3 3 10 2 2" xfId="1764" xr:uid="{00000000-0005-0000-0000-0000E3060000}"/>
    <cellStyle name="Millares 2 3 3 10 2 2 2" xfId="1765" xr:uid="{00000000-0005-0000-0000-0000E4060000}"/>
    <cellStyle name="Millares 2 3 3 10 2 3" xfId="1766" xr:uid="{00000000-0005-0000-0000-0000E5060000}"/>
    <cellStyle name="Millares 2 3 3 10 3" xfId="1767" xr:uid="{00000000-0005-0000-0000-0000E6060000}"/>
    <cellStyle name="Millares 2 3 3 10 3 2" xfId="1768" xr:uid="{00000000-0005-0000-0000-0000E7060000}"/>
    <cellStyle name="Millares 2 3 3 10 4" xfId="1769" xr:uid="{00000000-0005-0000-0000-0000E8060000}"/>
    <cellStyle name="Millares 2 3 3 11" xfId="1770" xr:uid="{00000000-0005-0000-0000-0000E9060000}"/>
    <cellStyle name="Millares 2 3 3 11 2" xfId="1771" xr:uid="{00000000-0005-0000-0000-0000EA060000}"/>
    <cellStyle name="Millares 2 3 3 11 2 2" xfId="1772" xr:uid="{00000000-0005-0000-0000-0000EB060000}"/>
    <cellStyle name="Millares 2 3 3 11 3" xfId="1773" xr:uid="{00000000-0005-0000-0000-0000EC060000}"/>
    <cellStyle name="Millares 2 3 3 12" xfId="1774" xr:uid="{00000000-0005-0000-0000-0000ED060000}"/>
    <cellStyle name="Millares 2 3 3 12 2" xfId="1775" xr:uid="{00000000-0005-0000-0000-0000EE060000}"/>
    <cellStyle name="Millares 2 3 3 13" xfId="1776" xr:uid="{00000000-0005-0000-0000-0000EF060000}"/>
    <cellStyle name="Millares 2 3 3 2" xfId="1777" xr:uid="{00000000-0005-0000-0000-0000F0060000}"/>
    <cellStyle name="Millares 2 3 3 2 10" xfId="1778" xr:uid="{00000000-0005-0000-0000-0000F1060000}"/>
    <cellStyle name="Millares 2 3 3 2 10 2" xfId="1779" xr:uid="{00000000-0005-0000-0000-0000F2060000}"/>
    <cellStyle name="Millares 2 3 3 2 11" xfId="1780" xr:uid="{00000000-0005-0000-0000-0000F3060000}"/>
    <cellStyle name="Millares 2 3 3 2 2" xfId="1781" xr:uid="{00000000-0005-0000-0000-0000F4060000}"/>
    <cellStyle name="Millares 2 3 3 2 2 2" xfId="1782" xr:uid="{00000000-0005-0000-0000-0000F5060000}"/>
    <cellStyle name="Millares 2 3 3 2 2 2 2" xfId="1783" xr:uid="{00000000-0005-0000-0000-0000F6060000}"/>
    <cellStyle name="Millares 2 3 3 2 2 2 2 2" xfId="1784" xr:uid="{00000000-0005-0000-0000-0000F7060000}"/>
    <cellStyle name="Millares 2 3 3 2 2 2 2 2 2" xfId="1785" xr:uid="{00000000-0005-0000-0000-0000F8060000}"/>
    <cellStyle name="Millares 2 3 3 2 2 2 2 2 2 2" xfId="1786" xr:uid="{00000000-0005-0000-0000-0000F9060000}"/>
    <cellStyle name="Millares 2 3 3 2 2 2 2 2 3" xfId="1787" xr:uid="{00000000-0005-0000-0000-0000FA060000}"/>
    <cellStyle name="Millares 2 3 3 2 2 2 2 3" xfId="1788" xr:uid="{00000000-0005-0000-0000-0000FB060000}"/>
    <cellStyle name="Millares 2 3 3 2 2 2 2 3 2" xfId="1789" xr:uid="{00000000-0005-0000-0000-0000FC060000}"/>
    <cellStyle name="Millares 2 3 3 2 2 2 2 4" xfId="1790" xr:uid="{00000000-0005-0000-0000-0000FD060000}"/>
    <cellStyle name="Millares 2 3 3 2 2 2 3" xfId="1791" xr:uid="{00000000-0005-0000-0000-0000FE060000}"/>
    <cellStyle name="Millares 2 3 3 2 2 2 3 2" xfId="1792" xr:uid="{00000000-0005-0000-0000-0000FF060000}"/>
    <cellStyle name="Millares 2 3 3 2 2 2 3 2 2" xfId="1793" xr:uid="{00000000-0005-0000-0000-000000070000}"/>
    <cellStyle name="Millares 2 3 3 2 2 2 3 3" xfId="1794" xr:uid="{00000000-0005-0000-0000-000001070000}"/>
    <cellStyle name="Millares 2 3 3 2 2 2 4" xfId="1795" xr:uid="{00000000-0005-0000-0000-000002070000}"/>
    <cellStyle name="Millares 2 3 3 2 2 2 4 2" xfId="1796" xr:uid="{00000000-0005-0000-0000-000003070000}"/>
    <cellStyle name="Millares 2 3 3 2 2 2 5" xfId="1797" xr:uid="{00000000-0005-0000-0000-000004070000}"/>
    <cellStyle name="Millares 2 3 3 2 2 3" xfId="1798" xr:uid="{00000000-0005-0000-0000-000005070000}"/>
    <cellStyle name="Millares 2 3 3 2 2 3 2" xfId="1799" xr:uid="{00000000-0005-0000-0000-000006070000}"/>
    <cellStyle name="Millares 2 3 3 2 2 3 2 2" xfId="1800" xr:uid="{00000000-0005-0000-0000-000007070000}"/>
    <cellStyle name="Millares 2 3 3 2 2 3 2 2 2" xfId="1801" xr:uid="{00000000-0005-0000-0000-000008070000}"/>
    <cellStyle name="Millares 2 3 3 2 2 3 2 2 2 2" xfId="1802" xr:uid="{00000000-0005-0000-0000-000009070000}"/>
    <cellStyle name="Millares 2 3 3 2 2 3 2 2 3" xfId="1803" xr:uid="{00000000-0005-0000-0000-00000A070000}"/>
    <cellStyle name="Millares 2 3 3 2 2 3 2 3" xfId="1804" xr:uid="{00000000-0005-0000-0000-00000B070000}"/>
    <cellStyle name="Millares 2 3 3 2 2 3 2 3 2" xfId="1805" xr:uid="{00000000-0005-0000-0000-00000C070000}"/>
    <cellStyle name="Millares 2 3 3 2 2 3 2 4" xfId="1806" xr:uid="{00000000-0005-0000-0000-00000D070000}"/>
    <cellStyle name="Millares 2 3 3 2 2 3 3" xfId="1807" xr:uid="{00000000-0005-0000-0000-00000E070000}"/>
    <cellStyle name="Millares 2 3 3 2 2 3 3 2" xfId="1808" xr:uid="{00000000-0005-0000-0000-00000F070000}"/>
    <cellStyle name="Millares 2 3 3 2 2 3 3 2 2" xfId="1809" xr:uid="{00000000-0005-0000-0000-000010070000}"/>
    <cellStyle name="Millares 2 3 3 2 2 3 3 3" xfId="1810" xr:uid="{00000000-0005-0000-0000-000011070000}"/>
    <cellStyle name="Millares 2 3 3 2 2 3 4" xfId="1811" xr:uid="{00000000-0005-0000-0000-000012070000}"/>
    <cellStyle name="Millares 2 3 3 2 2 3 4 2" xfId="1812" xr:uid="{00000000-0005-0000-0000-000013070000}"/>
    <cellStyle name="Millares 2 3 3 2 2 3 5" xfId="1813" xr:uid="{00000000-0005-0000-0000-000014070000}"/>
    <cellStyle name="Millares 2 3 3 2 2 4" xfId="1814" xr:uid="{00000000-0005-0000-0000-000015070000}"/>
    <cellStyle name="Millares 2 3 3 2 2 4 2" xfId="1815" xr:uid="{00000000-0005-0000-0000-000016070000}"/>
    <cellStyle name="Millares 2 3 3 2 2 4 2 2" xfId="1816" xr:uid="{00000000-0005-0000-0000-000017070000}"/>
    <cellStyle name="Millares 2 3 3 2 2 4 2 2 2" xfId="1817" xr:uid="{00000000-0005-0000-0000-000018070000}"/>
    <cellStyle name="Millares 2 3 3 2 2 4 2 3" xfId="1818" xr:uid="{00000000-0005-0000-0000-000019070000}"/>
    <cellStyle name="Millares 2 3 3 2 2 4 3" xfId="1819" xr:uid="{00000000-0005-0000-0000-00001A070000}"/>
    <cellStyle name="Millares 2 3 3 2 2 4 3 2" xfId="1820" xr:uid="{00000000-0005-0000-0000-00001B070000}"/>
    <cellStyle name="Millares 2 3 3 2 2 4 4" xfId="1821" xr:uid="{00000000-0005-0000-0000-00001C070000}"/>
    <cellStyle name="Millares 2 3 3 2 2 5" xfId="1822" xr:uid="{00000000-0005-0000-0000-00001D070000}"/>
    <cellStyle name="Millares 2 3 3 2 2 5 2" xfId="1823" xr:uid="{00000000-0005-0000-0000-00001E070000}"/>
    <cellStyle name="Millares 2 3 3 2 2 5 2 2" xfId="1824" xr:uid="{00000000-0005-0000-0000-00001F070000}"/>
    <cellStyle name="Millares 2 3 3 2 2 5 3" xfId="1825" xr:uid="{00000000-0005-0000-0000-000020070000}"/>
    <cellStyle name="Millares 2 3 3 2 2 6" xfId="1826" xr:uid="{00000000-0005-0000-0000-000021070000}"/>
    <cellStyle name="Millares 2 3 3 2 2 6 2" xfId="1827" xr:uid="{00000000-0005-0000-0000-000022070000}"/>
    <cellStyle name="Millares 2 3 3 2 2 7" xfId="1828" xr:uid="{00000000-0005-0000-0000-000023070000}"/>
    <cellStyle name="Millares 2 3 3 2 3" xfId="1829" xr:uid="{00000000-0005-0000-0000-000024070000}"/>
    <cellStyle name="Millares 2 3 3 2 3 2" xfId="1830" xr:uid="{00000000-0005-0000-0000-000025070000}"/>
    <cellStyle name="Millares 2 3 3 2 3 2 2" xfId="1831" xr:uid="{00000000-0005-0000-0000-000026070000}"/>
    <cellStyle name="Millares 2 3 3 2 3 2 2 2" xfId="1832" xr:uid="{00000000-0005-0000-0000-000027070000}"/>
    <cellStyle name="Millares 2 3 3 2 3 2 2 2 2" xfId="1833" xr:uid="{00000000-0005-0000-0000-000028070000}"/>
    <cellStyle name="Millares 2 3 3 2 3 2 2 2 2 2" xfId="1834" xr:uid="{00000000-0005-0000-0000-000029070000}"/>
    <cellStyle name="Millares 2 3 3 2 3 2 2 2 3" xfId="1835" xr:uid="{00000000-0005-0000-0000-00002A070000}"/>
    <cellStyle name="Millares 2 3 3 2 3 2 2 3" xfId="1836" xr:uid="{00000000-0005-0000-0000-00002B070000}"/>
    <cellStyle name="Millares 2 3 3 2 3 2 2 3 2" xfId="1837" xr:uid="{00000000-0005-0000-0000-00002C070000}"/>
    <cellStyle name="Millares 2 3 3 2 3 2 2 4" xfId="1838" xr:uid="{00000000-0005-0000-0000-00002D070000}"/>
    <cellStyle name="Millares 2 3 3 2 3 2 3" xfId="1839" xr:uid="{00000000-0005-0000-0000-00002E070000}"/>
    <cellStyle name="Millares 2 3 3 2 3 2 3 2" xfId="1840" xr:uid="{00000000-0005-0000-0000-00002F070000}"/>
    <cellStyle name="Millares 2 3 3 2 3 2 3 2 2" xfId="1841" xr:uid="{00000000-0005-0000-0000-000030070000}"/>
    <cellStyle name="Millares 2 3 3 2 3 2 3 3" xfId="1842" xr:uid="{00000000-0005-0000-0000-000031070000}"/>
    <cellStyle name="Millares 2 3 3 2 3 2 4" xfId="1843" xr:uid="{00000000-0005-0000-0000-000032070000}"/>
    <cellStyle name="Millares 2 3 3 2 3 2 4 2" xfId="1844" xr:uid="{00000000-0005-0000-0000-000033070000}"/>
    <cellStyle name="Millares 2 3 3 2 3 2 5" xfId="1845" xr:uid="{00000000-0005-0000-0000-000034070000}"/>
    <cellStyle name="Millares 2 3 3 2 3 3" xfId="1846" xr:uid="{00000000-0005-0000-0000-000035070000}"/>
    <cellStyle name="Millares 2 3 3 2 3 3 2" xfId="1847" xr:uid="{00000000-0005-0000-0000-000036070000}"/>
    <cellStyle name="Millares 2 3 3 2 3 3 2 2" xfId="1848" xr:uid="{00000000-0005-0000-0000-000037070000}"/>
    <cellStyle name="Millares 2 3 3 2 3 3 2 2 2" xfId="1849" xr:uid="{00000000-0005-0000-0000-000038070000}"/>
    <cellStyle name="Millares 2 3 3 2 3 3 2 2 2 2" xfId="1850" xr:uid="{00000000-0005-0000-0000-000039070000}"/>
    <cellStyle name="Millares 2 3 3 2 3 3 2 2 3" xfId="1851" xr:uid="{00000000-0005-0000-0000-00003A070000}"/>
    <cellStyle name="Millares 2 3 3 2 3 3 2 3" xfId="1852" xr:uid="{00000000-0005-0000-0000-00003B070000}"/>
    <cellStyle name="Millares 2 3 3 2 3 3 2 3 2" xfId="1853" xr:uid="{00000000-0005-0000-0000-00003C070000}"/>
    <cellStyle name="Millares 2 3 3 2 3 3 2 4" xfId="1854" xr:uid="{00000000-0005-0000-0000-00003D070000}"/>
    <cellStyle name="Millares 2 3 3 2 3 3 3" xfId="1855" xr:uid="{00000000-0005-0000-0000-00003E070000}"/>
    <cellStyle name="Millares 2 3 3 2 3 3 3 2" xfId="1856" xr:uid="{00000000-0005-0000-0000-00003F070000}"/>
    <cellStyle name="Millares 2 3 3 2 3 3 3 2 2" xfId="1857" xr:uid="{00000000-0005-0000-0000-000040070000}"/>
    <cellStyle name="Millares 2 3 3 2 3 3 3 3" xfId="1858" xr:uid="{00000000-0005-0000-0000-000041070000}"/>
    <cellStyle name="Millares 2 3 3 2 3 3 4" xfId="1859" xr:uid="{00000000-0005-0000-0000-000042070000}"/>
    <cellStyle name="Millares 2 3 3 2 3 3 4 2" xfId="1860" xr:uid="{00000000-0005-0000-0000-000043070000}"/>
    <cellStyle name="Millares 2 3 3 2 3 3 5" xfId="1861" xr:uid="{00000000-0005-0000-0000-000044070000}"/>
    <cellStyle name="Millares 2 3 3 2 3 4" xfId="1862" xr:uid="{00000000-0005-0000-0000-000045070000}"/>
    <cellStyle name="Millares 2 3 3 2 3 4 2" xfId="1863" xr:uid="{00000000-0005-0000-0000-000046070000}"/>
    <cellStyle name="Millares 2 3 3 2 3 4 2 2" xfId="1864" xr:uid="{00000000-0005-0000-0000-000047070000}"/>
    <cellStyle name="Millares 2 3 3 2 3 4 2 2 2" xfId="1865" xr:uid="{00000000-0005-0000-0000-000048070000}"/>
    <cellStyle name="Millares 2 3 3 2 3 4 2 3" xfId="1866" xr:uid="{00000000-0005-0000-0000-000049070000}"/>
    <cellStyle name="Millares 2 3 3 2 3 4 3" xfId="1867" xr:uid="{00000000-0005-0000-0000-00004A070000}"/>
    <cellStyle name="Millares 2 3 3 2 3 4 3 2" xfId="1868" xr:uid="{00000000-0005-0000-0000-00004B070000}"/>
    <cellStyle name="Millares 2 3 3 2 3 4 4" xfId="1869" xr:uid="{00000000-0005-0000-0000-00004C070000}"/>
    <cellStyle name="Millares 2 3 3 2 3 5" xfId="1870" xr:uid="{00000000-0005-0000-0000-00004D070000}"/>
    <cellStyle name="Millares 2 3 3 2 3 5 2" xfId="1871" xr:uid="{00000000-0005-0000-0000-00004E070000}"/>
    <cellStyle name="Millares 2 3 3 2 3 5 2 2" xfId="1872" xr:uid="{00000000-0005-0000-0000-00004F070000}"/>
    <cellStyle name="Millares 2 3 3 2 3 5 3" xfId="1873" xr:uid="{00000000-0005-0000-0000-000050070000}"/>
    <cellStyle name="Millares 2 3 3 2 3 6" xfId="1874" xr:uid="{00000000-0005-0000-0000-000051070000}"/>
    <cellStyle name="Millares 2 3 3 2 3 6 2" xfId="1875" xr:uid="{00000000-0005-0000-0000-000052070000}"/>
    <cellStyle name="Millares 2 3 3 2 3 7" xfId="1876" xr:uid="{00000000-0005-0000-0000-000053070000}"/>
    <cellStyle name="Millares 2 3 3 2 4" xfId="1877" xr:uid="{00000000-0005-0000-0000-000054070000}"/>
    <cellStyle name="Millares 2 3 3 2 4 2" xfId="1878" xr:uid="{00000000-0005-0000-0000-000055070000}"/>
    <cellStyle name="Millares 2 3 3 2 4 2 2" xfId="1879" xr:uid="{00000000-0005-0000-0000-000056070000}"/>
    <cellStyle name="Millares 2 3 3 2 4 2 2 2" xfId="1880" xr:uid="{00000000-0005-0000-0000-000057070000}"/>
    <cellStyle name="Millares 2 3 3 2 4 2 2 2 2" xfId="1881" xr:uid="{00000000-0005-0000-0000-000058070000}"/>
    <cellStyle name="Millares 2 3 3 2 4 2 2 2 2 2" xfId="1882" xr:uid="{00000000-0005-0000-0000-000059070000}"/>
    <cellStyle name="Millares 2 3 3 2 4 2 2 2 3" xfId="1883" xr:uid="{00000000-0005-0000-0000-00005A070000}"/>
    <cellStyle name="Millares 2 3 3 2 4 2 2 3" xfId="1884" xr:uid="{00000000-0005-0000-0000-00005B070000}"/>
    <cellStyle name="Millares 2 3 3 2 4 2 2 3 2" xfId="1885" xr:uid="{00000000-0005-0000-0000-00005C070000}"/>
    <cellStyle name="Millares 2 3 3 2 4 2 2 4" xfId="1886" xr:uid="{00000000-0005-0000-0000-00005D070000}"/>
    <cellStyle name="Millares 2 3 3 2 4 2 3" xfId="1887" xr:uid="{00000000-0005-0000-0000-00005E070000}"/>
    <cellStyle name="Millares 2 3 3 2 4 2 3 2" xfId="1888" xr:uid="{00000000-0005-0000-0000-00005F070000}"/>
    <cellStyle name="Millares 2 3 3 2 4 2 3 2 2" xfId="1889" xr:uid="{00000000-0005-0000-0000-000060070000}"/>
    <cellStyle name="Millares 2 3 3 2 4 2 3 3" xfId="1890" xr:uid="{00000000-0005-0000-0000-000061070000}"/>
    <cellStyle name="Millares 2 3 3 2 4 2 4" xfId="1891" xr:uid="{00000000-0005-0000-0000-000062070000}"/>
    <cellStyle name="Millares 2 3 3 2 4 2 4 2" xfId="1892" xr:uid="{00000000-0005-0000-0000-000063070000}"/>
    <cellStyle name="Millares 2 3 3 2 4 2 5" xfId="1893" xr:uid="{00000000-0005-0000-0000-000064070000}"/>
    <cellStyle name="Millares 2 3 3 2 4 3" xfId="1894" xr:uid="{00000000-0005-0000-0000-000065070000}"/>
    <cellStyle name="Millares 2 3 3 2 4 3 2" xfId="1895" xr:uid="{00000000-0005-0000-0000-000066070000}"/>
    <cellStyle name="Millares 2 3 3 2 4 3 2 2" xfId="1896" xr:uid="{00000000-0005-0000-0000-000067070000}"/>
    <cellStyle name="Millares 2 3 3 2 4 3 2 2 2" xfId="1897" xr:uid="{00000000-0005-0000-0000-000068070000}"/>
    <cellStyle name="Millares 2 3 3 2 4 3 2 2 2 2" xfId="1898" xr:uid="{00000000-0005-0000-0000-000069070000}"/>
    <cellStyle name="Millares 2 3 3 2 4 3 2 2 3" xfId="1899" xr:uid="{00000000-0005-0000-0000-00006A070000}"/>
    <cellStyle name="Millares 2 3 3 2 4 3 2 3" xfId="1900" xr:uid="{00000000-0005-0000-0000-00006B070000}"/>
    <cellStyle name="Millares 2 3 3 2 4 3 2 3 2" xfId="1901" xr:uid="{00000000-0005-0000-0000-00006C070000}"/>
    <cellStyle name="Millares 2 3 3 2 4 3 2 4" xfId="1902" xr:uid="{00000000-0005-0000-0000-00006D070000}"/>
    <cellStyle name="Millares 2 3 3 2 4 3 3" xfId="1903" xr:uid="{00000000-0005-0000-0000-00006E070000}"/>
    <cellStyle name="Millares 2 3 3 2 4 3 3 2" xfId="1904" xr:uid="{00000000-0005-0000-0000-00006F070000}"/>
    <cellStyle name="Millares 2 3 3 2 4 3 3 2 2" xfId="1905" xr:uid="{00000000-0005-0000-0000-000070070000}"/>
    <cellStyle name="Millares 2 3 3 2 4 3 3 3" xfId="1906" xr:uid="{00000000-0005-0000-0000-000071070000}"/>
    <cellStyle name="Millares 2 3 3 2 4 3 4" xfId="1907" xr:uid="{00000000-0005-0000-0000-000072070000}"/>
    <cellStyle name="Millares 2 3 3 2 4 3 4 2" xfId="1908" xr:uid="{00000000-0005-0000-0000-000073070000}"/>
    <cellStyle name="Millares 2 3 3 2 4 3 5" xfId="1909" xr:uid="{00000000-0005-0000-0000-000074070000}"/>
    <cellStyle name="Millares 2 3 3 2 4 4" xfId="1910" xr:uid="{00000000-0005-0000-0000-000075070000}"/>
    <cellStyle name="Millares 2 3 3 2 4 4 2" xfId="1911" xr:uid="{00000000-0005-0000-0000-000076070000}"/>
    <cellStyle name="Millares 2 3 3 2 4 4 2 2" xfId="1912" xr:uid="{00000000-0005-0000-0000-000077070000}"/>
    <cellStyle name="Millares 2 3 3 2 4 4 2 2 2" xfId="1913" xr:uid="{00000000-0005-0000-0000-000078070000}"/>
    <cellStyle name="Millares 2 3 3 2 4 4 2 3" xfId="1914" xr:uid="{00000000-0005-0000-0000-000079070000}"/>
    <cellStyle name="Millares 2 3 3 2 4 4 3" xfId="1915" xr:uid="{00000000-0005-0000-0000-00007A070000}"/>
    <cellStyle name="Millares 2 3 3 2 4 4 3 2" xfId="1916" xr:uid="{00000000-0005-0000-0000-00007B070000}"/>
    <cellStyle name="Millares 2 3 3 2 4 4 4" xfId="1917" xr:uid="{00000000-0005-0000-0000-00007C070000}"/>
    <cellStyle name="Millares 2 3 3 2 4 5" xfId="1918" xr:uid="{00000000-0005-0000-0000-00007D070000}"/>
    <cellStyle name="Millares 2 3 3 2 4 5 2" xfId="1919" xr:uid="{00000000-0005-0000-0000-00007E070000}"/>
    <cellStyle name="Millares 2 3 3 2 4 5 2 2" xfId="1920" xr:uid="{00000000-0005-0000-0000-00007F070000}"/>
    <cellStyle name="Millares 2 3 3 2 4 5 3" xfId="1921" xr:uid="{00000000-0005-0000-0000-000080070000}"/>
    <cellStyle name="Millares 2 3 3 2 4 6" xfId="1922" xr:uid="{00000000-0005-0000-0000-000081070000}"/>
    <cellStyle name="Millares 2 3 3 2 4 6 2" xfId="1923" xr:uid="{00000000-0005-0000-0000-000082070000}"/>
    <cellStyle name="Millares 2 3 3 2 4 7" xfId="1924" xr:uid="{00000000-0005-0000-0000-000083070000}"/>
    <cellStyle name="Millares 2 3 3 2 5" xfId="1925" xr:uid="{00000000-0005-0000-0000-000084070000}"/>
    <cellStyle name="Millares 2 3 3 2 5 2" xfId="1926" xr:uid="{00000000-0005-0000-0000-000085070000}"/>
    <cellStyle name="Millares 2 3 3 2 5 2 2" xfId="1927" xr:uid="{00000000-0005-0000-0000-000086070000}"/>
    <cellStyle name="Millares 2 3 3 2 5 2 2 2" xfId="1928" xr:uid="{00000000-0005-0000-0000-000087070000}"/>
    <cellStyle name="Millares 2 3 3 2 5 2 2 2 2" xfId="1929" xr:uid="{00000000-0005-0000-0000-000088070000}"/>
    <cellStyle name="Millares 2 3 3 2 5 2 2 2 2 2" xfId="1930" xr:uid="{00000000-0005-0000-0000-000089070000}"/>
    <cellStyle name="Millares 2 3 3 2 5 2 2 2 3" xfId="1931" xr:uid="{00000000-0005-0000-0000-00008A070000}"/>
    <cellStyle name="Millares 2 3 3 2 5 2 2 3" xfId="1932" xr:uid="{00000000-0005-0000-0000-00008B070000}"/>
    <cellStyle name="Millares 2 3 3 2 5 2 2 3 2" xfId="1933" xr:uid="{00000000-0005-0000-0000-00008C070000}"/>
    <cellStyle name="Millares 2 3 3 2 5 2 2 4" xfId="1934" xr:uid="{00000000-0005-0000-0000-00008D070000}"/>
    <cellStyle name="Millares 2 3 3 2 5 2 3" xfId="1935" xr:uid="{00000000-0005-0000-0000-00008E070000}"/>
    <cellStyle name="Millares 2 3 3 2 5 2 3 2" xfId="1936" xr:uid="{00000000-0005-0000-0000-00008F070000}"/>
    <cellStyle name="Millares 2 3 3 2 5 2 3 2 2" xfId="1937" xr:uid="{00000000-0005-0000-0000-000090070000}"/>
    <cellStyle name="Millares 2 3 3 2 5 2 3 3" xfId="1938" xr:uid="{00000000-0005-0000-0000-000091070000}"/>
    <cellStyle name="Millares 2 3 3 2 5 2 4" xfId="1939" xr:uid="{00000000-0005-0000-0000-000092070000}"/>
    <cellStyle name="Millares 2 3 3 2 5 2 4 2" xfId="1940" xr:uid="{00000000-0005-0000-0000-000093070000}"/>
    <cellStyle name="Millares 2 3 3 2 5 2 5" xfId="1941" xr:uid="{00000000-0005-0000-0000-000094070000}"/>
    <cellStyle name="Millares 2 3 3 2 5 3" xfId="1942" xr:uid="{00000000-0005-0000-0000-000095070000}"/>
    <cellStyle name="Millares 2 3 3 2 5 3 2" xfId="1943" xr:uid="{00000000-0005-0000-0000-000096070000}"/>
    <cellStyle name="Millares 2 3 3 2 5 3 2 2" xfId="1944" xr:uid="{00000000-0005-0000-0000-000097070000}"/>
    <cellStyle name="Millares 2 3 3 2 5 3 2 2 2" xfId="1945" xr:uid="{00000000-0005-0000-0000-000098070000}"/>
    <cellStyle name="Millares 2 3 3 2 5 3 2 3" xfId="1946" xr:uid="{00000000-0005-0000-0000-000099070000}"/>
    <cellStyle name="Millares 2 3 3 2 5 3 3" xfId="1947" xr:uid="{00000000-0005-0000-0000-00009A070000}"/>
    <cellStyle name="Millares 2 3 3 2 5 3 3 2" xfId="1948" xr:uid="{00000000-0005-0000-0000-00009B070000}"/>
    <cellStyle name="Millares 2 3 3 2 5 3 4" xfId="1949" xr:uid="{00000000-0005-0000-0000-00009C070000}"/>
    <cellStyle name="Millares 2 3 3 2 5 4" xfId="1950" xr:uid="{00000000-0005-0000-0000-00009D070000}"/>
    <cellStyle name="Millares 2 3 3 2 5 4 2" xfId="1951" xr:uid="{00000000-0005-0000-0000-00009E070000}"/>
    <cellStyle name="Millares 2 3 3 2 5 4 2 2" xfId="1952" xr:uid="{00000000-0005-0000-0000-00009F070000}"/>
    <cellStyle name="Millares 2 3 3 2 5 4 3" xfId="1953" xr:uid="{00000000-0005-0000-0000-0000A0070000}"/>
    <cellStyle name="Millares 2 3 3 2 5 5" xfId="1954" xr:uid="{00000000-0005-0000-0000-0000A1070000}"/>
    <cellStyle name="Millares 2 3 3 2 5 5 2" xfId="1955" xr:uid="{00000000-0005-0000-0000-0000A2070000}"/>
    <cellStyle name="Millares 2 3 3 2 5 6" xfId="1956" xr:uid="{00000000-0005-0000-0000-0000A3070000}"/>
    <cellStyle name="Millares 2 3 3 2 6" xfId="1957" xr:uid="{00000000-0005-0000-0000-0000A4070000}"/>
    <cellStyle name="Millares 2 3 3 2 6 2" xfId="1958" xr:uid="{00000000-0005-0000-0000-0000A5070000}"/>
    <cellStyle name="Millares 2 3 3 2 6 2 2" xfId="1959" xr:uid="{00000000-0005-0000-0000-0000A6070000}"/>
    <cellStyle name="Millares 2 3 3 2 6 2 2 2" xfId="1960" xr:uid="{00000000-0005-0000-0000-0000A7070000}"/>
    <cellStyle name="Millares 2 3 3 2 6 2 2 2 2" xfId="1961" xr:uid="{00000000-0005-0000-0000-0000A8070000}"/>
    <cellStyle name="Millares 2 3 3 2 6 2 2 3" xfId="1962" xr:uid="{00000000-0005-0000-0000-0000A9070000}"/>
    <cellStyle name="Millares 2 3 3 2 6 2 3" xfId="1963" xr:uid="{00000000-0005-0000-0000-0000AA070000}"/>
    <cellStyle name="Millares 2 3 3 2 6 2 3 2" xfId="1964" xr:uid="{00000000-0005-0000-0000-0000AB070000}"/>
    <cellStyle name="Millares 2 3 3 2 6 2 4" xfId="1965" xr:uid="{00000000-0005-0000-0000-0000AC070000}"/>
    <cellStyle name="Millares 2 3 3 2 6 3" xfId="1966" xr:uid="{00000000-0005-0000-0000-0000AD070000}"/>
    <cellStyle name="Millares 2 3 3 2 6 3 2" xfId="1967" xr:uid="{00000000-0005-0000-0000-0000AE070000}"/>
    <cellStyle name="Millares 2 3 3 2 6 3 2 2" xfId="1968" xr:uid="{00000000-0005-0000-0000-0000AF070000}"/>
    <cellStyle name="Millares 2 3 3 2 6 3 3" xfId="1969" xr:uid="{00000000-0005-0000-0000-0000B0070000}"/>
    <cellStyle name="Millares 2 3 3 2 6 4" xfId="1970" xr:uid="{00000000-0005-0000-0000-0000B1070000}"/>
    <cellStyle name="Millares 2 3 3 2 6 4 2" xfId="1971" xr:uid="{00000000-0005-0000-0000-0000B2070000}"/>
    <cellStyle name="Millares 2 3 3 2 6 5" xfId="1972" xr:uid="{00000000-0005-0000-0000-0000B3070000}"/>
    <cellStyle name="Millares 2 3 3 2 7" xfId="1973" xr:uid="{00000000-0005-0000-0000-0000B4070000}"/>
    <cellStyle name="Millares 2 3 3 2 7 2" xfId="1974" xr:uid="{00000000-0005-0000-0000-0000B5070000}"/>
    <cellStyle name="Millares 2 3 3 2 7 2 2" xfId="1975" xr:uid="{00000000-0005-0000-0000-0000B6070000}"/>
    <cellStyle name="Millares 2 3 3 2 7 2 2 2" xfId="1976" xr:uid="{00000000-0005-0000-0000-0000B7070000}"/>
    <cellStyle name="Millares 2 3 3 2 7 2 2 2 2" xfId="1977" xr:uid="{00000000-0005-0000-0000-0000B8070000}"/>
    <cellStyle name="Millares 2 3 3 2 7 2 2 3" xfId="1978" xr:uid="{00000000-0005-0000-0000-0000B9070000}"/>
    <cellStyle name="Millares 2 3 3 2 7 2 3" xfId="1979" xr:uid="{00000000-0005-0000-0000-0000BA070000}"/>
    <cellStyle name="Millares 2 3 3 2 7 2 3 2" xfId="1980" xr:uid="{00000000-0005-0000-0000-0000BB070000}"/>
    <cellStyle name="Millares 2 3 3 2 7 2 4" xfId="1981" xr:uid="{00000000-0005-0000-0000-0000BC070000}"/>
    <cellStyle name="Millares 2 3 3 2 7 3" xfId="1982" xr:uid="{00000000-0005-0000-0000-0000BD070000}"/>
    <cellStyle name="Millares 2 3 3 2 7 3 2" xfId="1983" xr:uid="{00000000-0005-0000-0000-0000BE070000}"/>
    <cellStyle name="Millares 2 3 3 2 7 3 2 2" xfId="1984" xr:uid="{00000000-0005-0000-0000-0000BF070000}"/>
    <cellStyle name="Millares 2 3 3 2 7 3 3" xfId="1985" xr:uid="{00000000-0005-0000-0000-0000C0070000}"/>
    <cellStyle name="Millares 2 3 3 2 7 4" xfId="1986" xr:uid="{00000000-0005-0000-0000-0000C1070000}"/>
    <cellStyle name="Millares 2 3 3 2 7 4 2" xfId="1987" xr:uid="{00000000-0005-0000-0000-0000C2070000}"/>
    <cellStyle name="Millares 2 3 3 2 7 5" xfId="1988" xr:uid="{00000000-0005-0000-0000-0000C3070000}"/>
    <cellStyle name="Millares 2 3 3 2 8" xfId="1989" xr:uid="{00000000-0005-0000-0000-0000C4070000}"/>
    <cellStyle name="Millares 2 3 3 2 8 2" xfId="1990" xr:uid="{00000000-0005-0000-0000-0000C5070000}"/>
    <cellStyle name="Millares 2 3 3 2 8 2 2" xfId="1991" xr:uid="{00000000-0005-0000-0000-0000C6070000}"/>
    <cellStyle name="Millares 2 3 3 2 8 2 2 2" xfId="1992" xr:uid="{00000000-0005-0000-0000-0000C7070000}"/>
    <cellStyle name="Millares 2 3 3 2 8 2 3" xfId="1993" xr:uid="{00000000-0005-0000-0000-0000C8070000}"/>
    <cellStyle name="Millares 2 3 3 2 8 3" xfId="1994" xr:uid="{00000000-0005-0000-0000-0000C9070000}"/>
    <cellStyle name="Millares 2 3 3 2 8 3 2" xfId="1995" xr:uid="{00000000-0005-0000-0000-0000CA070000}"/>
    <cellStyle name="Millares 2 3 3 2 8 4" xfId="1996" xr:uid="{00000000-0005-0000-0000-0000CB070000}"/>
    <cellStyle name="Millares 2 3 3 2 9" xfId="1997" xr:uid="{00000000-0005-0000-0000-0000CC070000}"/>
    <cellStyle name="Millares 2 3 3 2 9 2" xfId="1998" xr:uid="{00000000-0005-0000-0000-0000CD070000}"/>
    <cellStyle name="Millares 2 3 3 2 9 2 2" xfId="1999" xr:uid="{00000000-0005-0000-0000-0000CE070000}"/>
    <cellStyle name="Millares 2 3 3 2 9 3" xfId="2000" xr:uid="{00000000-0005-0000-0000-0000CF070000}"/>
    <cellStyle name="Millares 2 3 3 3" xfId="2001" xr:uid="{00000000-0005-0000-0000-0000D0070000}"/>
    <cellStyle name="Millares 2 3 3 3 10" xfId="2002" xr:uid="{00000000-0005-0000-0000-0000D1070000}"/>
    <cellStyle name="Millares 2 3 3 3 10 2" xfId="2003" xr:uid="{00000000-0005-0000-0000-0000D2070000}"/>
    <cellStyle name="Millares 2 3 3 3 11" xfId="2004" xr:uid="{00000000-0005-0000-0000-0000D3070000}"/>
    <cellStyle name="Millares 2 3 3 3 2" xfId="2005" xr:uid="{00000000-0005-0000-0000-0000D4070000}"/>
    <cellStyle name="Millares 2 3 3 3 2 2" xfId="2006" xr:uid="{00000000-0005-0000-0000-0000D5070000}"/>
    <cellStyle name="Millares 2 3 3 3 2 2 2" xfId="2007" xr:uid="{00000000-0005-0000-0000-0000D6070000}"/>
    <cellStyle name="Millares 2 3 3 3 2 2 2 2" xfId="2008" xr:uid="{00000000-0005-0000-0000-0000D7070000}"/>
    <cellStyle name="Millares 2 3 3 3 2 2 2 2 2" xfId="2009" xr:uid="{00000000-0005-0000-0000-0000D8070000}"/>
    <cellStyle name="Millares 2 3 3 3 2 2 2 2 2 2" xfId="2010" xr:uid="{00000000-0005-0000-0000-0000D9070000}"/>
    <cellStyle name="Millares 2 3 3 3 2 2 2 2 3" xfId="2011" xr:uid="{00000000-0005-0000-0000-0000DA070000}"/>
    <cellStyle name="Millares 2 3 3 3 2 2 2 3" xfId="2012" xr:uid="{00000000-0005-0000-0000-0000DB070000}"/>
    <cellStyle name="Millares 2 3 3 3 2 2 2 3 2" xfId="2013" xr:uid="{00000000-0005-0000-0000-0000DC070000}"/>
    <cellStyle name="Millares 2 3 3 3 2 2 2 4" xfId="2014" xr:uid="{00000000-0005-0000-0000-0000DD070000}"/>
    <cellStyle name="Millares 2 3 3 3 2 2 3" xfId="2015" xr:uid="{00000000-0005-0000-0000-0000DE070000}"/>
    <cellStyle name="Millares 2 3 3 3 2 2 3 2" xfId="2016" xr:uid="{00000000-0005-0000-0000-0000DF070000}"/>
    <cellStyle name="Millares 2 3 3 3 2 2 3 2 2" xfId="2017" xr:uid="{00000000-0005-0000-0000-0000E0070000}"/>
    <cellStyle name="Millares 2 3 3 3 2 2 3 3" xfId="2018" xr:uid="{00000000-0005-0000-0000-0000E1070000}"/>
    <cellStyle name="Millares 2 3 3 3 2 2 4" xfId="2019" xr:uid="{00000000-0005-0000-0000-0000E2070000}"/>
    <cellStyle name="Millares 2 3 3 3 2 2 4 2" xfId="2020" xr:uid="{00000000-0005-0000-0000-0000E3070000}"/>
    <cellStyle name="Millares 2 3 3 3 2 2 5" xfId="2021" xr:uid="{00000000-0005-0000-0000-0000E4070000}"/>
    <cellStyle name="Millares 2 3 3 3 2 3" xfId="2022" xr:uid="{00000000-0005-0000-0000-0000E5070000}"/>
    <cellStyle name="Millares 2 3 3 3 2 3 2" xfId="2023" xr:uid="{00000000-0005-0000-0000-0000E6070000}"/>
    <cellStyle name="Millares 2 3 3 3 2 3 2 2" xfId="2024" xr:uid="{00000000-0005-0000-0000-0000E7070000}"/>
    <cellStyle name="Millares 2 3 3 3 2 3 2 2 2" xfId="2025" xr:uid="{00000000-0005-0000-0000-0000E8070000}"/>
    <cellStyle name="Millares 2 3 3 3 2 3 2 2 2 2" xfId="2026" xr:uid="{00000000-0005-0000-0000-0000E9070000}"/>
    <cellStyle name="Millares 2 3 3 3 2 3 2 2 3" xfId="2027" xr:uid="{00000000-0005-0000-0000-0000EA070000}"/>
    <cellStyle name="Millares 2 3 3 3 2 3 2 3" xfId="2028" xr:uid="{00000000-0005-0000-0000-0000EB070000}"/>
    <cellStyle name="Millares 2 3 3 3 2 3 2 3 2" xfId="2029" xr:uid="{00000000-0005-0000-0000-0000EC070000}"/>
    <cellStyle name="Millares 2 3 3 3 2 3 2 4" xfId="2030" xr:uid="{00000000-0005-0000-0000-0000ED070000}"/>
    <cellStyle name="Millares 2 3 3 3 2 3 3" xfId="2031" xr:uid="{00000000-0005-0000-0000-0000EE070000}"/>
    <cellStyle name="Millares 2 3 3 3 2 3 3 2" xfId="2032" xr:uid="{00000000-0005-0000-0000-0000EF070000}"/>
    <cellStyle name="Millares 2 3 3 3 2 3 3 2 2" xfId="2033" xr:uid="{00000000-0005-0000-0000-0000F0070000}"/>
    <cellStyle name="Millares 2 3 3 3 2 3 3 3" xfId="2034" xr:uid="{00000000-0005-0000-0000-0000F1070000}"/>
    <cellStyle name="Millares 2 3 3 3 2 3 4" xfId="2035" xr:uid="{00000000-0005-0000-0000-0000F2070000}"/>
    <cellStyle name="Millares 2 3 3 3 2 3 4 2" xfId="2036" xr:uid="{00000000-0005-0000-0000-0000F3070000}"/>
    <cellStyle name="Millares 2 3 3 3 2 3 5" xfId="2037" xr:uid="{00000000-0005-0000-0000-0000F4070000}"/>
    <cellStyle name="Millares 2 3 3 3 2 4" xfId="2038" xr:uid="{00000000-0005-0000-0000-0000F5070000}"/>
    <cellStyle name="Millares 2 3 3 3 2 4 2" xfId="2039" xr:uid="{00000000-0005-0000-0000-0000F6070000}"/>
    <cellStyle name="Millares 2 3 3 3 2 4 2 2" xfId="2040" xr:uid="{00000000-0005-0000-0000-0000F7070000}"/>
    <cellStyle name="Millares 2 3 3 3 2 4 2 2 2" xfId="2041" xr:uid="{00000000-0005-0000-0000-0000F8070000}"/>
    <cellStyle name="Millares 2 3 3 3 2 4 2 3" xfId="2042" xr:uid="{00000000-0005-0000-0000-0000F9070000}"/>
    <cellStyle name="Millares 2 3 3 3 2 4 3" xfId="2043" xr:uid="{00000000-0005-0000-0000-0000FA070000}"/>
    <cellStyle name="Millares 2 3 3 3 2 4 3 2" xfId="2044" xr:uid="{00000000-0005-0000-0000-0000FB070000}"/>
    <cellStyle name="Millares 2 3 3 3 2 4 4" xfId="2045" xr:uid="{00000000-0005-0000-0000-0000FC070000}"/>
    <cellStyle name="Millares 2 3 3 3 2 5" xfId="2046" xr:uid="{00000000-0005-0000-0000-0000FD070000}"/>
    <cellStyle name="Millares 2 3 3 3 2 5 2" xfId="2047" xr:uid="{00000000-0005-0000-0000-0000FE070000}"/>
    <cellStyle name="Millares 2 3 3 3 2 5 2 2" xfId="2048" xr:uid="{00000000-0005-0000-0000-0000FF070000}"/>
    <cellStyle name="Millares 2 3 3 3 2 5 3" xfId="2049" xr:uid="{00000000-0005-0000-0000-000000080000}"/>
    <cellStyle name="Millares 2 3 3 3 2 6" xfId="2050" xr:uid="{00000000-0005-0000-0000-000001080000}"/>
    <cellStyle name="Millares 2 3 3 3 2 6 2" xfId="2051" xr:uid="{00000000-0005-0000-0000-000002080000}"/>
    <cellStyle name="Millares 2 3 3 3 2 7" xfId="2052" xr:uid="{00000000-0005-0000-0000-000003080000}"/>
    <cellStyle name="Millares 2 3 3 3 3" xfId="2053" xr:uid="{00000000-0005-0000-0000-000004080000}"/>
    <cellStyle name="Millares 2 3 3 3 3 2" xfId="2054" xr:uid="{00000000-0005-0000-0000-000005080000}"/>
    <cellStyle name="Millares 2 3 3 3 3 2 2" xfId="2055" xr:uid="{00000000-0005-0000-0000-000006080000}"/>
    <cellStyle name="Millares 2 3 3 3 3 2 2 2" xfId="2056" xr:uid="{00000000-0005-0000-0000-000007080000}"/>
    <cellStyle name="Millares 2 3 3 3 3 2 2 2 2" xfId="2057" xr:uid="{00000000-0005-0000-0000-000008080000}"/>
    <cellStyle name="Millares 2 3 3 3 3 2 2 2 2 2" xfId="2058" xr:uid="{00000000-0005-0000-0000-000009080000}"/>
    <cellStyle name="Millares 2 3 3 3 3 2 2 2 3" xfId="2059" xr:uid="{00000000-0005-0000-0000-00000A080000}"/>
    <cellStyle name="Millares 2 3 3 3 3 2 2 3" xfId="2060" xr:uid="{00000000-0005-0000-0000-00000B080000}"/>
    <cellStyle name="Millares 2 3 3 3 3 2 2 3 2" xfId="2061" xr:uid="{00000000-0005-0000-0000-00000C080000}"/>
    <cellStyle name="Millares 2 3 3 3 3 2 2 4" xfId="2062" xr:uid="{00000000-0005-0000-0000-00000D080000}"/>
    <cellStyle name="Millares 2 3 3 3 3 2 3" xfId="2063" xr:uid="{00000000-0005-0000-0000-00000E080000}"/>
    <cellStyle name="Millares 2 3 3 3 3 2 3 2" xfId="2064" xr:uid="{00000000-0005-0000-0000-00000F080000}"/>
    <cellStyle name="Millares 2 3 3 3 3 2 3 2 2" xfId="2065" xr:uid="{00000000-0005-0000-0000-000010080000}"/>
    <cellStyle name="Millares 2 3 3 3 3 2 3 3" xfId="2066" xr:uid="{00000000-0005-0000-0000-000011080000}"/>
    <cellStyle name="Millares 2 3 3 3 3 2 4" xfId="2067" xr:uid="{00000000-0005-0000-0000-000012080000}"/>
    <cellStyle name="Millares 2 3 3 3 3 2 4 2" xfId="2068" xr:uid="{00000000-0005-0000-0000-000013080000}"/>
    <cellStyle name="Millares 2 3 3 3 3 2 5" xfId="2069" xr:uid="{00000000-0005-0000-0000-000014080000}"/>
    <cellStyle name="Millares 2 3 3 3 3 3" xfId="2070" xr:uid="{00000000-0005-0000-0000-000015080000}"/>
    <cellStyle name="Millares 2 3 3 3 3 3 2" xfId="2071" xr:uid="{00000000-0005-0000-0000-000016080000}"/>
    <cellStyle name="Millares 2 3 3 3 3 3 2 2" xfId="2072" xr:uid="{00000000-0005-0000-0000-000017080000}"/>
    <cellStyle name="Millares 2 3 3 3 3 3 2 2 2" xfId="2073" xr:uid="{00000000-0005-0000-0000-000018080000}"/>
    <cellStyle name="Millares 2 3 3 3 3 3 2 2 2 2" xfId="2074" xr:uid="{00000000-0005-0000-0000-000019080000}"/>
    <cellStyle name="Millares 2 3 3 3 3 3 2 2 3" xfId="2075" xr:uid="{00000000-0005-0000-0000-00001A080000}"/>
    <cellStyle name="Millares 2 3 3 3 3 3 2 3" xfId="2076" xr:uid="{00000000-0005-0000-0000-00001B080000}"/>
    <cellStyle name="Millares 2 3 3 3 3 3 2 3 2" xfId="2077" xr:uid="{00000000-0005-0000-0000-00001C080000}"/>
    <cellStyle name="Millares 2 3 3 3 3 3 2 4" xfId="2078" xr:uid="{00000000-0005-0000-0000-00001D080000}"/>
    <cellStyle name="Millares 2 3 3 3 3 3 3" xfId="2079" xr:uid="{00000000-0005-0000-0000-00001E080000}"/>
    <cellStyle name="Millares 2 3 3 3 3 3 3 2" xfId="2080" xr:uid="{00000000-0005-0000-0000-00001F080000}"/>
    <cellStyle name="Millares 2 3 3 3 3 3 3 2 2" xfId="2081" xr:uid="{00000000-0005-0000-0000-000020080000}"/>
    <cellStyle name="Millares 2 3 3 3 3 3 3 3" xfId="2082" xr:uid="{00000000-0005-0000-0000-000021080000}"/>
    <cellStyle name="Millares 2 3 3 3 3 3 4" xfId="2083" xr:uid="{00000000-0005-0000-0000-000022080000}"/>
    <cellStyle name="Millares 2 3 3 3 3 3 4 2" xfId="2084" xr:uid="{00000000-0005-0000-0000-000023080000}"/>
    <cellStyle name="Millares 2 3 3 3 3 3 5" xfId="2085" xr:uid="{00000000-0005-0000-0000-000024080000}"/>
    <cellStyle name="Millares 2 3 3 3 3 4" xfId="2086" xr:uid="{00000000-0005-0000-0000-000025080000}"/>
    <cellStyle name="Millares 2 3 3 3 3 4 2" xfId="2087" xr:uid="{00000000-0005-0000-0000-000026080000}"/>
    <cellStyle name="Millares 2 3 3 3 3 4 2 2" xfId="2088" xr:uid="{00000000-0005-0000-0000-000027080000}"/>
    <cellStyle name="Millares 2 3 3 3 3 4 2 2 2" xfId="2089" xr:uid="{00000000-0005-0000-0000-000028080000}"/>
    <cellStyle name="Millares 2 3 3 3 3 4 2 3" xfId="2090" xr:uid="{00000000-0005-0000-0000-000029080000}"/>
    <cellStyle name="Millares 2 3 3 3 3 4 3" xfId="2091" xr:uid="{00000000-0005-0000-0000-00002A080000}"/>
    <cellStyle name="Millares 2 3 3 3 3 4 3 2" xfId="2092" xr:uid="{00000000-0005-0000-0000-00002B080000}"/>
    <cellStyle name="Millares 2 3 3 3 3 4 4" xfId="2093" xr:uid="{00000000-0005-0000-0000-00002C080000}"/>
    <cellStyle name="Millares 2 3 3 3 3 5" xfId="2094" xr:uid="{00000000-0005-0000-0000-00002D080000}"/>
    <cellStyle name="Millares 2 3 3 3 3 5 2" xfId="2095" xr:uid="{00000000-0005-0000-0000-00002E080000}"/>
    <cellStyle name="Millares 2 3 3 3 3 5 2 2" xfId="2096" xr:uid="{00000000-0005-0000-0000-00002F080000}"/>
    <cellStyle name="Millares 2 3 3 3 3 5 3" xfId="2097" xr:uid="{00000000-0005-0000-0000-000030080000}"/>
    <cellStyle name="Millares 2 3 3 3 3 6" xfId="2098" xr:uid="{00000000-0005-0000-0000-000031080000}"/>
    <cellStyle name="Millares 2 3 3 3 3 6 2" xfId="2099" xr:uid="{00000000-0005-0000-0000-000032080000}"/>
    <cellStyle name="Millares 2 3 3 3 3 7" xfId="2100" xr:uid="{00000000-0005-0000-0000-000033080000}"/>
    <cellStyle name="Millares 2 3 3 3 4" xfId="2101" xr:uid="{00000000-0005-0000-0000-000034080000}"/>
    <cellStyle name="Millares 2 3 3 3 4 2" xfId="2102" xr:uid="{00000000-0005-0000-0000-000035080000}"/>
    <cellStyle name="Millares 2 3 3 3 4 2 2" xfId="2103" xr:uid="{00000000-0005-0000-0000-000036080000}"/>
    <cellStyle name="Millares 2 3 3 3 4 2 2 2" xfId="2104" xr:uid="{00000000-0005-0000-0000-000037080000}"/>
    <cellStyle name="Millares 2 3 3 3 4 2 2 2 2" xfId="2105" xr:uid="{00000000-0005-0000-0000-000038080000}"/>
    <cellStyle name="Millares 2 3 3 3 4 2 2 2 2 2" xfId="2106" xr:uid="{00000000-0005-0000-0000-000039080000}"/>
    <cellStyle name="Millares 2 3 3 3 4 2 2 2 3" xfId="2107" xr:uid="{00000000-0005-0000-0000-00003A080000}"/>
    <cellStyle name="Millares 2 3 3 3 4 2 2 3" xfId="2108" xr:uid="{00000000-0005-0000-0000-00003B080000}"/>
    <cellStyle name="Millares 2 3 3 3 4 2 2 3 2" xfId="2109" xr:uid="{00000000-0005-0000-0000-00003C080000}"/>
    <cellStyle name="Millares 2 3 3 3 4 2 2 4" xfId="2110" xr:uid="{00000000-0005-0000-0000-00003D080000}"/>
    <cellStyle name="Millares 2 3 3 3 4 2 3" xfId="2111" xr:uid="{00000000-0005-0000-0000-00003E080000}"/>
    <cellStyle name="Millares 2 3 3 3 4 2 3 2" xfId="2112" xr:uid="{00000000-0005-0000-0000-00003F080000}"/>
    <cellStyle name="Millares 2 3 3 3 4 2 3 2 2" xfId="2113" xr:uid="{00000000-0005-0000-0000-000040080000}"/>
    <cellStyle name="Millares 2 3 3 3 4 2 3 3" xfId="2114" xr:uid="{00000000-0005-0000-0000-000041080000}"/>
    <cellStyle name="Millares 2 3 3 3 4 2 4" xfId="2115" xr:uid="{00000000-0005-0000-0000-000042080000}"/>
    <cellStyle name="Millares 2 3 3 3 4 2 4 2" xfId="2116" xr:uid="{00000000-0005-0000-0000-000043080000}"/>
    <cellStyle name="Millares 2 3 3 3 4 2 5" xfId="2117" xr:uid="{00000000-0005-0000-0000-000044080000}"/>
    <cellStyle name="Millares 2 3 3 3 4 3" xfId="2118" xr:uid="{00000000-0005-0000-0000-000045080000}"/>
    <cellStyle name="Millares 2 3 3 3 4 3 2" xfId="2119" xr:uid="{00000000-0005-0000-0000-000046080000}"/>
    <cellStyle name="Millares 2 3 3 3 4 3 2 2" xfId="2120" xr:uid="{00000000-0005-0000-0000-000047080000}"/>
    <cellStyle name="Millares 2 3 3 3 4 3 2 2 2" xfId="2121" xr:uid="{00000000-0005-0000-0000-000048080000}"/>
    <cellStyle name="Millares 2 3 3 3 4 3 2 2 2 2" xfId="2122" xr:uid="{00000000-0005-0000-0000-000049080000}"/>
    <cellStyle name="Millares 2 3 3 3 4 3 2 2 3" xfId="2123" xr:uid="{00000000-0005-0000-0000-00004A080000}"/>
    <cellStyle name="Millares 2 3 3 3 4 3 2 3" xfId="2124" xr:uid="{00000000-0005-0000-0000-00004B080000}"/>
    <cellStyle name="Millares 2 3 3 3 4 3 2 3 2" xfId="2125" xr:uid="{00000000-0005-0000-0000-00004C080000}"/>
    <cellStyle name="Millares 2 3 3 3 4 3 2 4" xfId="2126" xr:uid="{00000000-0005-0000-0000-00004D080000}"/>
    <cellStyle name="Millares 2 3 3 3 4 3 3" xfId="2127" xr:uid="{00000000-0005-0000-0000-00004E080000}"/>
    <cellStyle name="Millares 2 3 3 3 4 3 3 2" xfId="2128" xr:uid="{00000000-0005-0000-0000-00004F080000}"/>
    <cellStyle name="Millares 2 3 3 3 4 3 3 2 2" xfId="2129" xr:uid="{00000000-0005-0000-0000-000050080000}"/>
    <cellStyle name="Millares 2 3 3 3 4 3 3 3" xfId="2130" xr:uid="{00000000-0005-0000-0000-000051080000}"/>
    <cellStyle name="Millares 2 3 3 3 4 3 4" xfId="2131" xr:uid="{00000000-0005-0000-0000-000052080000}"/>
    <cellStyle name="Millares 2 3 3 3 4 3 4 2" xfId="2132" xr:uid="{00000000-0005-0000-0000-000053080000}"/>
    <cellStyle name="Millares 2 3 3 3 4 3 5" xfId="2133" xr:uid="{00000000-0005-0000-0000-000054080000}"/>
    <cellStyle name="Millares 2 3 3 3 4 4" xfId="2134" xr:uid="{00000000-0005-0000-0000-000055080000}"/>
    <cellStyle name="Millares 2 3 3 3 4 4 2" xfId="2135" xr:uid="{00000000-0005-0000-0000-000056080000}"/>
    <cellStyle name="Millares 2 3 3 3 4 4 2 2" xfId="2136" xr:uid="{00000000-0005-0000-0000-000057080000}"/>
    <cellStyle name="Millares 2 3 3 3 4 4 2 2 2" xfId="2137" xr:uid="{00000000-0005-0000-0000-000058080000}"/>
    <cellStyle name="Millares 2 3 3 3 4 4 2 3" xfId="2138" xr:uid="{00000000-0005-0000-0000-000059080000}"/>
    <cellStyle name="Millares 2 3 3 3 4 4 3" xfId="2139" xr:uid="{00000000-0005-0000-0000-00005A080000}"/>
    <cellStyle name="Millares 2 3 3 3 4 4 3 2" xfId="2140" xr:uid="{00000000-0005-0000-0000-00005B080000}"/>
    <cellStyle name="Millares 2 3 3 3 4 4 4" xfId="2141" xr:uid="{00000000-0005-0000-0000-00005C080000}"/>
    <cellStyle name="Millares 2 3 3 3 4 5" xfId="2142" xr:uid="{00000000-0005-0000-0000-00005D080000}"/>
    <cellStyle name="Millares 2 3 3 3 4 5 2" xfId="2143" xr:uid="{00000000-0005-0000-0000-00005E080000}"/>
    <cellStyle name="Millares 2 3 3 3 4 5 2 2" xfId="2144" xr:uid="{00000000-0005-0000-0000-00005F080000}"/>
    <cellStyle name="Millares 2 3 3 3 4 5 3" xfId="2145" xr:uid="{00000000-0005-0000-0000-000060080000}"/>
    <cellStyle name="Millares 2 3 3 3 4 6" xfId="2146" xr:uid="{00000000-0005-0000-0000-000061080000}"/>
    <cellStyle name="Millares 2 3 3 3 4 6 2" xfId="2147" xr:uid="{00000000-0005-0000-0000-000062080000}"/>
    <cellStyle name="Millares 2 3 3 3 4 7" xfId="2148" xr:uid="{00000000-0005-0000-0000-000063080000}"/>
    <cellStyle name="Millares 2 3 3 3 5" xfId="2149" xr:uid="{00000000-0005-0000-0000-000064080000}"/>
    <cellStyle name="Millares 2 3 3 3 5 2" xfId="2150" xr:uid="{00000000-0005-0000-0000-000065080000}"/>
    <cellStyle name="Millares 2 3 3 3 5 2 2" xfId="2151" xr:uid="{00000000-0005-0000-0000-000066080000}"/>
    <cellStyle name="Millares 2 3 3 3 5 2 2 2" xfId="2152" xr:uid="{00000000-0005-0000-0000-000067080000}"/>
    <cellStyle name="Millares 2 3 3 3 5 2 2 2 2" xfId="2153" xr:uid="{00000000-0005-0000-0000-000068080000}"/>
    <cellStyle name="Millares 2 3 3 3 5 2 2 2 2 2" xfId="2154" xr:uid="{00000000-0005-0000-0000-000069080000}"/>
    <cellStyle name="Millares 2 3 3 3 5 2 2 2 3" xfId="2155" xr:uid="{00000000-0005-0000-0000-00006A080000}"/>
    <cellStyle name="Millares 2 3 3 3 5 2 2 3" xfId="2156" xr:uid="{00000000-0005-0000-0000-00006B080000}"/>
    <cellStyle name="Millares 2 3 3 3 5 2 2 3 2" xfId="2157" xr:uid="{00000000-0005-0000-0000-00006C080000}"/>
    <cellStyle name="Millares 2 3 3 3 5 2 2 4" xfId="2158" xr:uid="{00000000-0005-0000-0000-00006D080000}"/>
    <cellStyle name="Millares 2 3 3 3 5 2 3" xfId="2159" xr:uid="{00000000-0005-0000-0000-00006E080000}"/>
    <cellStyle name="Millares 2 3 3 3 5 2 3 2" xfId="2160" xr:uid="{00000000-0005-0000-0000-00006F080000}"/>
    <cellStyle name="Millares 2 3 3 3 5 2 3 2 2" xfId="2161" xr:uid="{00000000-0005-0000-0000-000070080000}"/>
    <cellStyle name="Millares 2 3 3 3 5 2 3 3" xfId="2162" xr:uid="{00000000-0005-0000-0000-000071080000}"/>
    <cellStyle name="Millares 2 3 3 3 5 2 4" xfId="2163" xr:uid="{00000000-0005-0000-0000-000072080000}"/>
    <cellStyle name="Millares 2 3 3 3 5 2 4 2" xfId="2164" xr:uid="{00000000-0005-0000-0000-000073080000}"/>
    <cellStyle name="Millares 2 3 3 3 5 2 5" xfId="2165" xr:uid="{00000000-0005-0000-0000-000074080000}"/>
    <cellStyle name="Millares 2 3 3 3 5 3" xfId="2166" xr:uid="{00000000-0005-0000-0000-000075080000}"/>
    <cellStyle name="Millares 2 3 3 3 5 3 2" xfId="2167" xr:uid="{00000000-0005-0000-0000-000076080000}"/>
    <cellStyle name="Millares 2 3 3 3 5 3 2 2" xfId="2168" xr:uid="{00000000-0005-0000-0000-000077080000}"/>
    <cellStyle name="Millares 2 3 3 3 5 3 2 2 2" xfId="2169" xr:uid="{00000000-0005-0000-0000-000078080000}"/>
    <cellStyle name="Millares 2 3 3 3 5 3 2 3" xfId="2170" xr:uid="{00000000-0005-0000-0000-000079080000}"/>
    <cellStyle name="Millares 2 3 3 3 5 3 3" xfId="2171" xr:uid="{00000000-0005-0000-0000-00007A080000}"/>
    <cellStyle name="Millares 2 3 3 3 5 3 3 2" xfId="2172" xr:uid="{00000000-0005-0000-0000-00007B080000}"/>
    <cellStyle name="Millares 2 3 3 3 5 3 4" xfId="2173" xr:uid="{00000000-0005-0000-0000-00007C080000}"/>
    <cellStyle name="Millares 2 3 3 3 5 4" xfId="2174" xr:uid="{00000000-0005-0000-0000-00007D080000}"/>
    <cellStyle name="Millares 2 3 3 3 5 4 2" xfId="2175" xr:uid="{00000000-0005-0000-0000-00007E080000}"/>
    <cellStyle name="Millares 2 3 3 3 5 4 2 2" xfId="2176" xr:uid="{00000000-0005-0000-0000-00007F080000}"/>
    <cellStyle name="Millares 2 3 3 3 5 4 3" xfId="2177" xr:uid="{00000000-0005-0000-0000-000080080000}"/>
    <cellStyle name="Millares 2 3 3 3 5 5" xfId="2178" xr:uid="{00000000-0005-0000-0000-000081080000}"/>
    <cellStyle name="Millares 2 3 3 3 5 5 2" xfId="2179" xr:uid="{00000000-0005-0000-0000-000082080000}"/>
    <cellStyle name="Millares 2 3 3 3 5 6" xfId="2180" xr:uid="{00000000-0005-0000-0000-000083080000}"/>
    <cellStyle name="Millares 2 3 3 3 6" xfId="2181" xr:uid="{00000000-0005-0000-0000-000084080000}"/>
    <cellStyle name="Millares 2 3 3 3 6 2" xfId="2182" xr:uid="{00000000-0005-0000-0000-000085080000}"/>
    <cellStyle name="Millares 2 3 3 3 6 2 2" xfId="2183" xr:uid="{00000000-0005-0000-0000-000086080000}"/>
    <cellStyle name="Millares 2 3 3 3 6 2 2 2" xfId="2184" xr:uid="{00000000-0005-0000-0000-000087080000}"/>
    <cellStyle name="Millares 2 3 3 3 6 2 2 2 2" xfId="2185" xr:uid="{00000000-0005-0000-0000-000088080000}"/>
    <cellStyle name="Millares 2 3 3 3 6 2 2 3" xfId="2186" xr:uid="{00000000-0005-0000-0000-000089080000}"/>
    <cellStyle name="Millares 2 3 3 3 6 2 3" xfId="2187" xr:uid="{00000000-0005-0000-0000-00008A080000}"/>
    <cellStyle name="Millares 2 3 3 3 6 2 3 2" xfId="2188" xr:uid="{00000000-0005-0000-0000-00008B080000}"/>
    <cellStyle name="Millares 2 3 3 3 6 2 4" xfId="2189" xr:uid="{00000000-0005-0000-0000-00008C080000}"/>
    <cellStyle name="Millares 2 3 3 3 6 3" xfId="2190" xr:uid="{00000000-0005-0000-0000-00008D080000}"/>
    <cellStyle name="Millares 2 3 3 3 6 3 2" xfId="2191" xr:uid="{00000000-0005-0000-0000-00008E080000}"/>
    <cellStyle name="Millares 2 3 3 3 6 3 2 2" xfId="2192" xr:uid="{00000000-0005-0000-0000-00008F080000}"/>
    <cellStyle name="Millares 2 3 3 3 6 3 3" xfId="2193" xr:uid="{00000000-0005-0000-0000-000090080000}"/>
    <cellStyle name="Millares 2 3 3 3 6 4" xfId="2194" xr:uid="{00000000-0005-0000-0000-000091080000}"/>
    <cellStyle name="Millares 2 3 3 3 6 4 2" xfId="2195" xr:uid="{00000000-0005-0000-0000-000092080000}"/>
    <cellStyle name="Millares 2 3 3 3 6 5" xfId="2196" xr:uid="{00000000-0005-0000-0000-000093080000}"/>
    <cellStyle name="Millares 2 3 3 3 7" xfId="2197" xr:uid="{00000000-0005-0000-0000-000094080000}"/>
    <cellStyle name="Millares 2 3 3 3 7 2" xfId="2198" xr:uid="{00000000-0005-0000-0000-000095080000}"/>
    <cellStyle name="Millares 2 3 3 3 7 2 2" xfId="2199" xr:uid="{00000000-0005-0000-0000-000096080000}"/>
    <cellStyle name="Millares 2 3 3 3 7 2 2 2" xfId="2200" xr:uid="{00000000-0005-0000-0000-000097080000}"/>
    <cellStyle name="Millares 2 3 3 3 7 2 2 2 2" xfId="2201" xr:uid="{00000000-0005-0000-0000-000098080000}"/>
    <cellStyle name="Millares 2 3 3 3 7 2 2 3" xfId="2202" xr:uid="{00000000-0005-0000-0000-000099080000}"/>
    <cellStyle name="Millares 2 3 3 3 7 2 3" xfId="2203" xr:uid="{00000000-0005-0000-0000-00009A080000}"/>
    <cellStyle name="Millares 2 3 3 3 7 2 3 2" xfId="2204" xr:uid="{00000000-0005-0000-0000-00009B080000}"/>
    <cellStyle name="Millares 2 3 3 3 7 2 4" xfId="2205" xr:uid="{00000000-0005-0000-0000-00009C080000}"/>
    <cellStyle name="Millares 2 3 3 3 7 3" xfId="2206" xr:uid="{00000000-0005-0000-0000-00009D080000}"/>
    <cellStyle name="Millares 2 3 3 3 7 3 2" xfId="2207" xr:uid="{00000000-0005-0000-0000-00009E080000}"/>
    <cellStyle name="Millares 2 3 3 3 7 3 2 2" xfId="2208" xr:uid="{00000000-0005-0000-0000-00009F080000}"/>
    <cellStyle name="Millares 2 3 3 3 7 3 3" xfId="2209" xr:uid="{00000000-0005-0000-0000-0000A0080000}"/>
    <cellStyle name="Millares 2 3 3 3 7 4" xfId="2210" xr:uid="{00000000-0005-0000-0000-0000A1080000}"/>
    <cellStyle name="Millares 2 3 3 3 7 4 2" xfId="2211" xr:uid="{00000000-0005-0000-0000-0000A2080000}"/>
    <cellStyle name="Millares 2 3 3 3 7 5" xfId="2212" xr:uid="{00000000-0005-0000-0000-0000A3080000}"/>
    <cellStyle name="Millares 2 3 3 3 8" xfId="2213" xr:uid="{00000000-0005-0000-0000-0000A4080000}"/>
    <cellStyle name="Millares 2 3 3 3 8 2" xfId="2214" xr:uid="{00000000-0005-0000-0000-0000A5080000}"/>
    <cellStyle name="Millares 2 3 3 3 8 2 2" xfId="2215" xr:uid="{00000000-0005-0000-0000-0000A6080000}"/>
    <cellStyle name="Millares 2 3 3 3 8 2 2 2" xfId="2216" xr:uid="{00000000-0005-0000-0000-0000A7080000}"/>
    <cellStyle name="Millares 2 3 3 3 8 2 3" xfId="2217" xr:uid="{00000000-0005-0000-0000-0000A8080000}"/>
    <cellStyle name="Millares 2 3 3 3 8 3" xfId="2218" xr:uid="{00000000-0005-0000-0000-0000A9080000}"/>
    <cellStyle name="Millares 2 3 3 3 8 3 2" xfId="2219" xr:uid="{00000000-0005-0000-0000-0000AA080000}"/>
    <cellStyle name="Millares 2 3 3 3 8 4" xfId="2220" xr:uid="{00000000-0005-0000-0000-0000AB080000}"/>
    <cellStyle name="Millares 2 3 3 3 9" xfId="2221" xr:uid="{00000000-0005-0000-0000-0000AC080000}"/>
    <cellStyle name="Millares 2 3 3 3 9 2" xfId="2222" xr:uid="{00000000-0005-0000-0000-0000AD080000}"/>
    <cellStyle name="Millares 2 3 3 3 9 2 2" xfId="2223" xr:uid="{00000000-0005-0000-0000-0000AE080000}"/>
    <cellStyle name="Millares 2 3 3 3 9 3" xfId="2224" xr:uid="{00000000-0005-0000-0000-0000AF080000}"/>
    <cellStyle name="Millares 2 3 3 4" xfId="2225" xr:uid="{00000000-0005-0000-0000-0000B0080000}"/>
    <cellStyle name="Millares 2 3 3 4 2" xfId="2226" xr:uid="{00000000-0005-0000-0000-0000B1080000}"/>
    <cellStyle name="Millares 2 3 3 4 2 2" xfId="2227" xr:uid="{00000000-0005-0000-0000-0000B2080000}"/>
    <cellStyle name="Millares 2 3 3 4 2 2 2" xfId="2228" xr:uid="{00000000-0005-0000-0000-0000B3080000}"/>
    <cellStyle name="Millares 2 3 3 4 2 2 2 2" xfId="2229" xr:uid="{00000000-0005-0000-0000-0000B4080000}"/>
    <cellStyle name="Millares 2 3 3 4 2 2 2 2 2" xfId="2230" xr:uid="{00000000-0005-0000-0000-0000B5080000}"/>
    <cellStyle name="Millares 2 3 3 4 2 2 2 3" xfId="2231" xr:uid="{00000000-0005-0000-0000-0000B6080000}"/>
    <cellStyle name="Millares 2 3 3 4 2 2 3" xfId="2232" xr:uid="{00000000-0005-0000-0000-0000B7080000}"/>
    <cellStyle name="Millares 2 3 3 4 2 2 3 2" xfId="2233" xr:uid="{00000000-0005-0000-0000-0000B8080000}"/>
    <cellStyle name="Millares 2 3 3 4 2 2 4" xfId="2234" xr:uid="{00000000-0005-0000-0000-0000B9080000}"/>
    <cellStyle name="Millares 2 3 3 4 2 3" xfId="2235" xr:uid="{00000000-0005-0000-0000-0000BA080000}"/>
    <cellStyle name="Millares 2 3 3 4 2 3 2" xfId="2236" xr:uid="{00000000-0005-0000-0000-0000BB080000}"/>
    <cellStyle name="Millares 2 3 3 4 2 3 2 2" xfId="2237" xr:uid="{00000000-0005-0000-0000-0000BC080000}"/>
    <cellStyle name="Millares 2 3 3 4 2 3 3" xfId="2238" xr:uid="{00000000-0005-0000-0000-0000BD080000}"/>
    <cellStyle name="Millares 2 3 3 4 2 4" xfId="2239" xr:uid="{00000000-0005-0000-0000-0000BE080000}"/>
    <cellStyle name="Millares 2 3 3 4 2 4 2" xfId="2240" xr:uid="{00000000-0005-0000-0000-0000BF080000}"/>
    <cellStyle name="Millares 2 3 3 4 2 5" xfId="2241" xr:uid="{00000000-0005-0000-0000-0000C0080000}"/>
    <cellStyle name="Millares 2 3 3 4 3" xfId="2242" xr:uid="{00000000-0005-0000-0000-0000C1080000}"/>
    <cellStyle name="Millares 2 3 3 4 3 2" xfId="2243" xr:uid="{00000000-0005-0000-0000-0000C2080000}"/>
    <cellStyle name="Millares 2 3 3 4 3 2 2" xfId="2244" xr:uid="{00000000-0005-0000-0000-0000C3080000}"/>
    <cellStyle name="Millares 2 3 3 4 3 2 2 2" xfId="2245" xr:uid="{00000000-0005-0000-0000-0000C4080000}"/>
    <cellStyle name="Millares 2 3 3 4 3 2 2 2 2" xfId="2246" xr:uid="{00000000-0005-0000-0000-0000C5080000}"/>
    <cellStyle name="Millares 2 3 3 4 3 2 2 3" xfId="2247" xr:uid="{00000000-0005-0000-0000-0000C6080000}"/>
    <cellStyle name="Millares 2 3 3 4 3 2 3" xfId="2248" xr:uid="{00000000-0005-0000-0000-0000C7080000}"/>
    <cellStyle name="Millares 2 3 3 4 3 2 3 2" xfId="2249" xr:uid="{00000000-0005-0000-0000-0000C8080000}"/>
    <cellStyle name="Millares 2 3 3 4 3 2 4" xfId="2250" xr:uid="{00000000-0005-0000-0000-0000C9080000}"/>
    <cellStyle name="Millares 2 3 3 4 3 3" xfId="2251" xr:uid="{00000000-0005-0000-0000-0000CA080000}"/>
    <cellStyle name="Millares 2 3 3 4 3 3 2" xfId="2252" xr:uid="{00000000-0005-0000-0000-0000CB080000}"/>
    <cellStyle name="Millares 2 3 3 4 3 3 2 2" xfId="2253" xr:uid="{00000000-0005-0000-0000-0000CC080000}"/>
    <cellStyle name="Millares 2 3 3 4 3 3 3" xfId="2254" xr:uid="{00000000-0005-0000-0000-0000CD080000}"/>
    <cellStyle name="Millares 2 3 3 4 3 4" xfId="2255" xr:uid="{00000000-0005-0000-0000-0000CE080000}"/>
    <cellStyle name="Millares 2 3 3 4 3 4 2" xfId="2256" xr:uid="{00000000-0005-0000-0000-0000CF080000}"/>
    <cellStyle name="Millares 2 3 3 4 3 5" xfId="2257" xr:uid="{00000000-0005-0000-0000-0000D0080000}"/>
    <cellStyle name="Millares 2 3 3 4 4" xfId="2258" xr:uid="{00000000-0005-0000-0000-0000D1080000}"/>
    <cellStyle name="Millares 2 3 3 4 4 2" xfId="2259" xr:uid="{00000000-0005-0000-0000-0000D2080000}"/>
    <cellStyle name="Millares 2 3 3 4 4 2 2" xfId="2260" xr:uid="{00000000-0005-0000-0000-0000D3080000}"/>
    <cellStyle name="Millares 2 3 3 4 4 2 2 2" xfId="2261" xr:uid="{00000000-0005-0000-0000-0000D4080000}"/>
    <cellStyle name="Millares 2 3 3 4 4 2 3" xfId="2262" xr:uid="{00000000-0005-0000-0000-0000D5080000}"/>
    <cellStyle name="Millares 2 3 3 4 4 3" xfId="2263" xr:uid="{00000000-0005-0000-0000-0000D6080000}"/>
    <cellStyle name="Millares 2 3 3 4 4 3 2" xfId="2264" xr:uid="{00000000-0005-0000-0000-0000D7080000}"/>
    <cellStyle name="Millares 2 3 3 4 4 4" xfId="2265" xr:uid="{00000000-0005-0000-0000-0000D8080000}"/>
    <cellStyle name="Millares 2 3 3 4 5" xfId="2266" xr:uid="{00000000-0005-0000-0000-0000D9080000}"/>
    <cellStyle name="Millares 2 3 3 4 5 2" xfId="2267" xr:uid="{00000000-0005-0000-0000-0000DA080000}"/>
    <cellStyle name="Millares 2 3 3 4 5 2 2" xfId="2268" xr:uid="{00000000-0005-0000-0000-0000DB080000}"/>
    <cellStyle name="Millares 2 3 3 4 5 3" xfId="2269" xr:uid="{00000000-0005-0000-0000-0000DC080000}"/>
    <cellStyle name="Millares 2 3 3 4 6" xfId="2270" xr:uid="{00000000-0005-0000-0000-0000DD080000}"/>
    <cellStyle name="Millares 2 3 3 4 6 2" xfId="2271" xr:uid="{00000000-0005-0000-0000-0000DE080000}"/>
    <cellStyle name="Millares 2 3 3 4 7" xfId="2272" xr:uid="{00000000-0005-0000-0000-0000DF080000}"/>
    <cellStyle name="Millares 2 3 3 5" xfId="2273" xr:uid="{00000000-0005-0000-0000-0000E0080000}"/>
    <cellStyle name="Millares 2 3 3 5 2" xfId="2274" xr:uid="{00000000-0005-0000-0000-0000E1080000}"/>
    <cellStyle name="Millares 2 3 3 5 2 2" xfId="2275" xr:uid="{00000000-0005-0000-0000-0000E2080000}"/>
    <cellStyle name="Millares 2 3 3 5 2 2 2" xfId="2276" xr:uid="{00000000-0005-0000-0000-0000E3080000}"/>
    <cellStyle name="Millares 2 3 3 5 2 2 2 2" xfId="2277" xr:uid="{00000000-0005-0000-0000-0000E4080000}"/>
    <cellStyle name="Millares 2 3 3 5 2 2 2 2 2" xfId="2278" xr:uid="{00000000-0005-0000-0000-0000E5080000}"/>
    <cellStyle name="Millares 2 3 3 5 2 2 2 3" xfId="2279" xr:uid="{00000000-0005-0000-0000-0000E6080000}"/>
    <cellStyle name="Millares 2 3 3 5 2 2 3" xfId="2280" xr:uid="{00000000-0005-0000-0000-0000E7080000}"/>
    <cellStyle name="Millares 2 3 3 5 2 2 3 2" xfId="2281" xr:uid="{00000000-0005-0000-0000-0000E8080000}"/>
    <cellStyle name="Millares 2 3 3 5 2 2 4" xfId="2282" xr:uid="{00000000-0005-0000-0000-0000E9080000}"/>
    <cellStyle name="Millares 2 3 3 5 2 3" xfId="2283" xr:uid="{00000000-0005-0000-0000-0000EA080000}"/>
    <cellStyle name="Millares 2 3 3 5 2 3 2" xfId="2284" xr:uid="{00000000-0005-0000-0000-0000EB080000}"/>
    <cellStyle name="Millares 2 3 3 5 2 3 2 2" xfId="2285" xr:uid="{00000000-0005-0000-0000-0000EC080000}"/>
    <cellStyle name="Millares 2 3 3 5 2 3 3" xfId="2286" xr:uid="{00000000-0005-0000-0000-0000ED080000}"/>
    <cellStyle name="Millares 2 3 3 5 2 4" xfId="2287" xr:uid="{00000000-0005-0000-0000-0000EE080000}"/>
    <cellStyle name="Millares 2 3 3 5 2 4 2" xfId="2288" xr:uid="{00000000-0005-0000-0000-0000EF080000}"/>
    <cellStyle name="Millares 2 3 3 5 2 5" xfId="2289" xr:uid="{00000000-0005-0000-0000-0000F0080000}"/>
    <cellStyle name="Millares 2 3 3 5 3" xfId="2290" xr:uid="{00000000-0005-0000-0000-0000F1080000}"/>
    <cellStyle name="Millares 2 3 3 5 3 2" xfId="2291" xr:uid="{00000000-0005-0000-0000-0000F2080000}"/>
    <cellStyle name="Millares 2 3 3 5 3 2 2" xfId="2292" xr:uid="{00000000-0005-0000-0000-0000F3080000}"/>
    <cellStyle name="Millares 2 3 3 5 3 2 2 2" xfId="2293" xr:uid="{00000000-0005-0000-0000-0000F4080000}"/>
    <cellStyle name="Millares 2 3 3 5 3 2 2 2 2" xfId="2294" xr:uid="{00000000-0005-0000-0000-0000F5080000}"/>
    <cellStyle name="Millares 2 3 3 5 3 2 2 3" xfId="2295" xr:uid="{00000000-0005-0000-0000-0000F6080000}"/>
    <cellStyle name="Millares 2 3 3 5 3 2 3" xfId="2296" xr:uid="{00000000-0005-0000-0000-0000F7080000}"/>
    <cellStyle name="Millares 2 3 3 5 3 2 3 2" xfId="2297" xr:uid="{00000000-0005-0000-0000-0000F8080000}"/>
    <cellStyle name="Millares 2 3 3 5 3 2 4" xfId="2298" xr:uid="{00000000-0005-0000-0000-0000F9080000}"/>
    <cellStyle name="Millares 2 3 3 5 3 3" xfId="2299" xr:uid="{00000000-0005-0000-0000-0000FA080000}"/>
    <cellStyle name="Millares 2 3 3 5 3 3 2" xfId="2300" xr:uid="{00000000-0005-0000-0000-0000FB080000}"/>
    <cellStyle name="Millares 2 3 3 5 3 3 2 2" xfId="2301" xr:uid="{00000000-0005-0000-0000-0000FC080000}"/>
    <cellStyle name="Millares 2 3 3 5 3 3 3" xfId="2302" xr:uid="{00000000-0005-0000-0000-0000FD080000}"/>
    <cellStyle name="Millares 2 3 3 5 3 4" xfId="2303" xr:uid="{00000000-0005-0000-0000-0000FE080000}"/>
    <cellStyle name="Millares 2 3 3 5 3 4 2" xfId="2304" xr:uid="{00000000-0005-0000-0000-0000FF080000}"/>
    <cellStyle name="Millares 2 3 3 5 3 5" xfId="2305" xr:uid="{00000000-0005-0000-0000-000000090000}"/>
    <cellStyle name="Millares 2 3 3 5 4" xfId="2306" xr:uid="{00000000-0005-0000-0000-000001090000}"/>
    <cellStyle name="Millares 2 3 3 5 4 2" xfId="2307" xr:uid="{00000000-0005-0000-0000-000002090000}"/>
    <cellStyle name="Millares 2 3 3 5 4 2 2" xfId="2308" xr:uid="{00000000-0005-0000-0000-000003090000}"/>
    <cellStyle name="Millares 2 3 3 5 4 2 2 2" xfId="2309" xr:uid="{00000000-0005-0000-0000-000004090000}"/>
    <cellStyle name="Millares 2 3 3 5 4 2 3" xfId="2310" xr:uid="{00000000-0005-0000-0000-000005090000}"/>
    <cellStyle name="Millares 2 3 3 5 4 3" xfId="2311" xr:uid="{00000000-0005-0000-0000-000006090000}"/>
    <cellStyle name="Millares 2 3 3 5 4 3 2" xfId="2312" xr:uid="{00000000-0005-0000-0000-000007090000}"/>
    <cellStyle name="Millares 2 3 3 5 4 4" xfId="2313" xr:uid="{00000000-0005-0000-0000-000008090000}"/>
    <cellStyle name="Millares 2 3 3 5 5" xfId="2314" xr:uid="{00000000-0005-0000-0000-000009090000}"/>
    <cellStyle name="Millares 2 3 3 5 5 2" xfId="2315" xr:uid="{00000000-0005-0000-0000-00000A090000}"/>
    <cellStyle name="Millares 2 3 3 5 5 2 2" xfId="2316" xr:uid="{00000000-0005-0000-0000-00000B090000}"/>
    <cellStyle name="Millares 2 3 3 5 5 3" xfId="2317" xr:uid="{00000000-0005-0000-0000-00000C090000}"/>
    <cellStyle name="Millares 2 3 3 5 6" xfId="2318" xr:uid="{00000000-0005-0000-0000-00000D090000}"/>
    <cellStyle name="Millares 2 3 3 5 6 2" xfId="2319" xr:uid="{00000000-0005-0000-0000-00000E090000}"/>
    <cellStyle name="Millares 2 3 3 5 7" xfId="2320" xr:uid="{00000000-0005-0000-0000-00000F090000}"/>
    <cellStyle name="Millares 2 3 3 6" xfId="2321" xr:uid="{00000000-0005-0000-0000-000010090000}"/>
    <cellStyle name="Millares 2 3 3 6 2" xfId="2322" xr:uid="{00000000-0005-0000-0000-000011090000}"/>
    <cellStyle name="Millares 2 3 3 6 2 2" xfId="2323" xr:uid="{00000000-0005-0000-0000-000012090000}"/>
    <cellStyle name="Millares 2 3 3 6 2 2 2" xfId="2324" xr:uid="{00000000-0005-0000-0000-000013090000}"/>
    <cellStyle name="Millares 2 3 3 6 2 2 2 2" xfId="2325" xr:uid="{00000000-0005-0000-0000-000014090000}"/>
    <cellStyle name="Millares 2 3 3 6 2 2 2 2 2" xfId="2326" xr:uid="{00000000-0005-0000-0000-000015090000}"/>
    <cellStyle name="Millares 2 3 3 6 2 2 2 3" xfId="2327" xr:uid="{00000000-0005-0000-0000-000016090000}"/>
    <cellStyle name="Millares 2 3 3 6 2 2 3" xfId="2328" xr:uid="{00000000-0005-0000-0000-000017090000}"/>
    <cellStyle name="Millares 2 3 3 6 2 2 3 2" xfId="2329" xr:uid="{00000000-0005-0000-0000-000018090000}"/>
    <cellStyle name="Millares 2 3 3 6 2 2 4" xfId="2330" xr:uid="{00000000-0005-0000-0000-000019090000}"/>
    <cellStyle name="Millares 2 3 3 6 2 3" xfId="2331" xr:uid="{00000000-0005-0000-0000-00001A090000}"/>
    <cellStyle name="Millares 2 3 3 6 2 3 2" xfId="2332" xr:uid="{00000000-0005-0000-0000-00001B090000}"/>
    <cellStyle name="Millares 2 3 3 6 2 3 2 2" xfId="2333" xr:uid="{00000000-0005-0000-0000-00001C090000}"/>
    <cellStyle name="Millares 2 3 3 6 2 3 3" xfId="2334" xr:uid="{00000000-0005-0000-0000-00001D090000}"/>
    <cellStyle name="Millares 2 3 3 6 2 4" xfId="2335" xr:uid="{00000000-0005-0000-0000-00001E090000}"/>
    <cellStyle name="Millares 2 3 3 6 2 4 2" xfId="2336" xr:uid="{00000000-0005-0000-0000-00001F090000}"/>
    <cellStyle name="Millares 2 3 3 6 2 5" xfId="2337" xr:uid="{00000000-0005-0000-0000-000020090000}"/>
    <cellStyle name="Millares 2 3 3 6 3" xfId="2338" xr:uid="{00000000-0005-0000-0000-000021090000}"/>
    <cellStyle name="Millares 2 3 3 6 3 2" xfId="2339" xr:uid="{00000000-0005-0000-0000-000022090000}"/>
    <cellStyle name="Millares 2 3 3 6 3 2 2" xfId="2340" xr:uid="{00000000-0005-0000-0000-000023090000}"/>
    <cellStyle name="Millares 2 3 3 6 3 2 2 2" xfId="2341" xr:uid="{00000000-0005-0000-0000-000024090000}"/>
    <cellStyle name="Millares 2 3 3 6 3 2 2 2 2" xfId="2342" xr:uid="{00000000-0005-0000-0000-000025090000}"/>
    <cellStyle name="Millares 2 3 3 6 3 2 2 3" xfId="2343" xr:uid="{00000000-0005-0000-0000-000026090000}"/>
    <cellStyle name="Millares 2 3 3 6 3 2 3" xfId="2344" xr:uid="{00000000-0005-0000-0000-000027090000}"/>
    <cellStyle name="Millares 2 3 3 6 3 2 3 2" xfId="2345" xr:uid="{00000000-0005-0000-0000-000028090000}"/>
    <cellStyle name="Millares 2 3 3 6 3 2 4" xfId="2346" xr:uid="{00000000-0005-0000-0000-000029090000}"/>
    <cellStyle name="Millares 2 3 3 6 3 3" xfId="2347" xr:uid="{00000000-0005-0000-0000-00002A090000}"/>
    <cellStyle name="Millares 2 3 3 6 3 3 2" xfId="2348" xr:uid="{00000000-0005-0000-0000-00002B090000}"/>
    <cellStyle name="Millares 2 3 3 6 3 3 2 2" xfId="2349" xr:uid="{00000000-0005-0000-0000-00002C090000}"/>
    <cellStyle name="Millares 2 3 3 6 3 3 3" xfId="2350" xr:uid="{00000000-0005-0000-0000-00002D090000}"/>
    <cellStyle name="Millares 2 3 3 6 3 4" xfId="2351" xr:uid="{00000000-0005-0000-0000-00002E090000}"/>
    <cellStyle name="Millares 2 3 3 6 3 4 2" xfId="2352" xr:uid="{00000000-0005-0000-0000-00002F090000}"/>
    <cellStyle name="Millares 2 3 3 6 3 5" xfId="2353" xr:uid="{00000000-0005-0000-0000-000030090000}"/>
    <cellStyle name="Millares 2 3 3 6 4" xfId="2354" xr:uid="{00000000-0005-0000-0000-000031090000}"/>
    <cellStyle name="Millares 2 3 3 6 4 2" xfId="2355" xr:uid="{00000000-0005-0000-0000-000032090000}"/>
    <cellStyle name="Millares 2 3 3 6 4 2 2" xfId="2356" xr:uid="{00000000-0005-0000-0000-000033090000}"/>
    <cellStyle name="Millares 2 3 3 6 4 2 2 2" xfId="2357" xr:uid="{00000000-0005-0000-0000-000034090000}"/>
    <cellStyle name="Millares 2 3 3 6 4 2 3" xfId="2358" xr:uid="{00000000-0005-0000-0000-000035090000}"/>
    <cellStyle name="Millares 2 3 3 6 4 3" xfId="2359" xr:uid="{00000000-0005-0000-0000-000036090000}"/>
    <cellStyle name="Millares 2 3 3 6 4 3 2" xfId="2360" xr:uid="{00000000-0005-0000-0000-000037090000}"/>
    <cellStyle name="Millares 2 3 3 6 4 4" xfId="2361" xr:uid="{00000000-0005-0000-0000-000038090000}"/>
    <cellStyle name="Millares 2 3 3 6 5" xfId="2362" xr:uid="{00000000-0005-0000-0000-000039090000}"/>
    <cellStyle name="Millares 2 3 3 6 5 2" xfId="2363" xr:uid="{00000000-0005-0000-0000-00003A090000}"/>
    <cellStyle name="Millares 2 3 3 6 5 2 2" xfId="2364" xr:uid="{00000000-0005-0000-0000-00003B090000}"/>
    <cellStyle name="Millares 2 3 3 6 5 3" xfId="2365" xr:uid="{00000000-0005-0000-0000-00003C090000}"/>
    <cellStyle name="Millares 2 3 3 6 6" xfId="2366" xr:uid="{00000000-0005-0000-0000-00003D090000}"/>
    <cellStyle name="Millares 2 3 3 6 6 2" xfId="2367" xr:uid="{00000000-0005-0000-0000-00003E090000}"/>
    <cellStyle name="Millares 2 3 3 6 7" xfId="2368" xr:uid="{00000000-0005-0000-0000-00003F090000}"/>
    <cellStyle name="Millares 2 3 3 7" xfId="2369" xr:uid="{00000000-0005-0000-0000-000040090000}"/>
    <cellStyle name="Millares 2 3 3 7 2" xfId="2370" xr:uid="{00000000-0005-0000-0000-000041090000}"/>
    <cellStyle name="Millares 2 3 3 7 2 2" xfId="2371" xr:uid="{00000000-0005-0000-0000-000042090000}"/>
    <cellStyle name="Millares 2 3 3 7 2 2 2" xfId="2372" xr:uid="{00000000-0005-0000-0000-000043090000}"/>
    <cellStyle name="Millares 2 3 3 7 2 2 2 2" xfId="2373" xr:uid="{00000000-0005-0000-0000-000044090000}"/>
    <cellStyle name="Millares 2 3 3 7 2 2 2 2 2" xfId="2374" xr:uid="{00000000-0005-0000-0000-000045090000}"/>
    <cellStyle name="Millares 2 3 3 7 2 2 2 3" xfId="2375" xr:uid="{00000000-0005-0000-0000-000046090000}"/>
    <cellStyle name="Millares 2 3 3 7 2 2 3" xfId="2376" xr:uid="{00000000-0005-0000-0000-000047090000}"/>
    <cellStyle name="Millares 2 3 3 7 2 2 3 2" xfId="2377" xr:uid="{00000000-0005-0000-0000-000048090000}"/>
    <cellStyle name="Millares 2 3 3 7 2 2 4" xfId="2378" xr:uid="{00000000-0005-0000-0000-000049090000}"/>
    <cellStyle name="Millares 2 3 3 7 2 3" xfId="2379" xr:uid="{00000000-0005-0000-0000-00004A090000}"/>
    <cellStyle name="Millares 2 3 3 7 2 3 2" xfId="2380" xr:uid="{00000000-0005-0000-0000-00004B090000}"/>
    <cellStyle name="Millares 2 3 3 7 2 3 2 2" xfId="2381" xr:uid="{00000000-0005-0000-0000-00004C090000}"/>
    <cellStyle name="Millares 2 3 3 7 2 3 3" xfId="2382" xr:uid="{00000000-0005-0000-0000-00004D090000}"/>
    <cellStyle name="Millares 2 3 3 7 2 4" xfId="2383" xr:uid="{00000000-0005-0000-0000-00004E090000}"/>
    <cellStyle name="Millares 2 3 3 7 2 4 2" xfId="2384" xr:uid="{00000000-0005-0000-0000-00004F090000}"/>
    <cellStyle name="Millares 2 3 3 7 2 5" xfId="2385" xr:uid="{00000000-0005-0000-0000-000050090000}"/>
    <cellStyle name="Millares 2 3 3 7 3" xfId="2386" xr:uid="{00000000-0005-0000-0000-000051090000}"/>
    <cellStyle name="Millares 2 3 3 7 3 2" xfId="2387" xr:uid="{00000000-0005-0000-0000-000052090000}"/>
    <cellStyle name="Millares 2 3 3 7 3 2 2" xfId="2388" xr:uid="{00000000-0005-0000-0000-000053090000}"/>
    <cellStyle name="Millares 2 3 3 7 3 2 2 2" xfId="2389" xr:uid="{00000000-0005-0000-0000-000054090000}"/>
    <cellStyle name="Millares 2 3 3 7 3 2 3" xfId="2390" xr:uid="{00000000-0005-0000-0000-000055090000}"/>
    <cellStyle name="Millares 2 3 3 7 3 3" xfId="2391" xr:uid="{00000000-0005-0000-0000-000056090000}"/>
    <cellStyle name="Millares 2 3 3 7 3 3 2" xfId="2392" xr:uid="{00000000-0005-0000-0000-000057090000}"/>
    <cellStyle name="Millares 2 3 3 7 3 4" xfId="2393" xr:uid="{00000000-0005-0000-0000-000058090000}"/>
    <cellStyle name="Millares 2 3 3 7 4" xfId="2394" xr:uid="{00000000-0005-0000-0000-000059090000}"/>
    <cellStyle name="Millares 2 3 3 7 4 2" xfId="2395" xr:uid="{00000000-0005-0000-0000-00005A090000}"/>
    <cellStyle name="Millares 2 3 3 7 4 2 2" xfId="2396" xr:uid="{00000000-0005-0000-0000-00005B090000}"/>
    <cellStyle name="Millares 2 3 3 7 4 3" xfId="2397" xr:uid="{00000000-0005-0000-0000-00005C090000}"/>
    <cellStyle name="Millares 2 3 3 7 5" xfId="2398" xr:uid="{00000000-0005-0000-0000-00005D090000}"/>
    <cellStyle name="Millares 2 3 3 7 5 2" xfId="2399" xr:uid="{00000000-0005-0000-0000-00005E090000}"/>
    <cellStyle name="Millares 2 3 3 7 6" xfId="2400" xr:uid="{00000000-0005-0000-0000-00005F090000}"/>
    <cellStyle name="Millares 2 3 3 8" xfId="2401" xr:uid="{00000000-0005-0000-0000-000060090000}"/>
    <cellStyle name="Millares 2 3 3 8 2" xfId="2402" xr:uid="{00000000-0005-0000-0000-000061090000}"/>
    <cellStyle name="Millares 2 3 3 8 2 2" xfId="2403" xr:uid="{00000000-0005-0000-0000-000062090000}"/>
    <cellStyle name="Millares 2 3 3 8 2 2 2" xfId="2404" xr:uid="{00000000-0005-0000-0000-000063090000}"/>
    <cellStyle name="Millares 2 3 3 8 2 2 2 2" xfId="2405" xr:uid="{00000000-0005-0000-0000-000064090000}"/>
    <cellStyle name="Millares 2 3 3 8 2 2 3" xfId="2406" xr:uid="{00000000-0005-0000-0000-000065090000}"/>
    <cellStyle name="Millares 2 3 3 8 2 3" xfId="2407" xr:uid="{00000000-0005-0000-0000-000066090000}"/>
    <cellStyle name="Millares 2 3 3 8 2 3 2" xfId="2408" xr:uid="{00000000-0005-0000-0000-000067090000}"/>
    <cellStyle name="Millares 2 3 3 8 2 4" xfId="2409" xr:uid="{00000000-0005-0000-0000-000068090000}"/>
    <cellStyle name="Millares 2 3 3 8 3" xfId="2410" xr:uid="{00000000-0005-0000-0000-000069090000}"/>
    <cellStyle name="Millares 2 3 3 8 3 2" xfId="2411" xr:uid="{00000000-0005-0000-0000-00006A090000}"/>
    <cellStyle name="Millares 2 3 3 8 3 2 2" xfId="2412" xr:uid="{00000000-0005-0000-0000-00006B090000}"/>
    <cellStyle name="Millares 2 3 3 8 3 3" xfId="2413" xr:uid="{00000000-0005-0000-0000-00006C090000}"/>
    <cellStyle name="Millares 2 3 3 8 4" xfId="2414" xr:uid="{00000000-0005-0000-0000-00006D090000}"/>
    <cellStyle name="Millares 2 3 3 8 4 2" xfId="2415" xr:uid="{00000000-0005-0000-0000-00006E090000}"/>
    <cellStyle name="Millares 2 3 3 8 5" xfId="2416" xr:uid="{00000000-0005-0000-0000-00006F090000}"/>
    <cellStyle name="Millares 2 3 3 9" xfId="2417" xr:uid="{00000000-0005-0000-0000-000070090000}"/>
    <cellStyle name="Millares 2 3 3 9 2" xfId="2418" xr:uid="{00000000-0005-0000-0000-000071090000}"/>
    <cellStyle name="Millares 2 3 3 9 2 2" xfId="2419" xr:uid="{00000000-0005-0000-0000-000072090000}"/>
    <cellStyle name="Millares 2 3 3 9 2 2 2" xfId="2420" xr:uid="{00000000-0005-0000-0000-000073090000}"/>
    <cellStyle name="Millares 2 3 3 9 2 2 2 2" xfId="2421" xr:uid="{00000000-0005-0000-0000-000074090000}"/>
    <cellStyle name="Millares 2 3 3 9 2 2 3" xfId="2422" xr:uid="{00000000-0005-0000-0000-000075090000}"/>
    <cellStyle name="Millares 2 3 3 9 2 3" xfId="2423" xr:uid="{00000000-0005-0000-0000-000076090000}"/>
    <cellStyle name="Millares 2 3 3 9 2 3 2" xfId="2424" xr:uid="{00000000-0005-0000-0000-000077090000}"/>
    <cellStyle name="Millares 2 3 3 9 2 4" xfId="2425" xr:uid="{00000000-0005-0000-0000-000078090000}"/>
    <cellStyle name="Millares 2 3 3 9 3" xfId="2426" xr:uid="{00000000-0005-0000-0000-000079090000}"/>
    <cellStyle name="Millares 2 3 3 9 3 2" xfId="2427" xr:uid="{00000000-0005-0000-0000-00007A090000}"/>
    <cellStyle name="Millares 2 3 3 9 3 2 2" xfId="2428" xr:uid="{00000000-0005-0000-0000-00007B090000}"/>
    <cellStyle name="Millares 2 3 3 9 3 3" xfId="2429" xr:uid="{00000000-0005-0000-0000-00007C090000}"/>
    <cellStyle name="Millares 2 3 3 9 4" xfId="2430" xr:uid="{00000000-0005-0000-0000-00007D090000}"/>
    <cellStyle name="Millares 2 3 3 9 4 2" xfId="2431" xr:uid="{00000000-0005-0000-0000-00007E090000}"/>
    <cellStyle name="Millares 2 3 3 9 5" xfId="2432" xr:uid="{00000000-0005-0000-0000-00007F090000}"/>
    <cellStyle name="Millares 2 3 4" xfId="2433" xr:uid="{00000000-0005-0000-0000-000080090000}"/>
    <cellStyle name="Millares 2 3 4 10" xfId="2434" xr:uid="{00000000-0005-0000-0000-000081090000}"/>
    <cellStyle name="Millares 2 3 4 10 2" xfId="2435" xr:uid="{00000000-0005-0000-0000-000082090000}"/>
    <cellStyle name="Millares 2 3 4 11" xfId="2436" xr:uid="{00000000-0005-0000-0000-000083090000}"/>
    <cellStyle name="Millares 2 3 4 2" xfId="2437" xr:uid="{00000000-0005-0000-0000-000084090000}"/>
    <cellStyle name="Millares 2 3 4 2 2" xfId="2438" xr:uid="{00000000-0005-0000-0000-000085090000}"/>
    <cellStyle name="Millares 2 3 4 2 2 2" xfId="2439" xr:uid="{00000000-0005-0000-0000-000086090000}"/>
    <cellStyle name="Millares 2 3 4 2 2 2 2" xfId="2440" xr:uid="{00000000-0005-0000-0000-000087090000}"/>
    <cellStyle name="Millares 2 3 4 2 2 2 2 2" xfId="2441" xr:uid="{00000000-0005-0000-0000-000088090000}"/>
    <cellStyle name="Millares 2 3 4 2 2 2 2 2 2" xfId="2442" xr:uid="{00000000-0005-0000-0000-000089090000}"/>
    <cellStyle name="Millares 2 3 4 2 2 2 2 3" xfId="2443" xr:uid="{00000000-0005-0000-0000-00008A090000}"/>
    <cellStyle name="Millares 2 3 4 2 2 2 3" xfId="2444" xr:uid="{00000000-0005-0000-0000-00008B090000}"/>
    <cellStyle name="Millares 2 3 4 2 2 2 3 2" xfId="2445" xr:uid="{00000000-0005-0000-0000-00008C090000}"/>
    <cellStyle name="Millares 2 3 4 2 2 2 4" xfId="2446" xr:uid="{00000000-0005-0000-0000-00008D090000}"/>
    <cellStyle name="Millares 2 3 4 2 2 3" xfId="2447" xr:uid="{00000000-0005-0000-0000-00008E090000}"/>
    <cellStyle name="Millares 2 3 4 2 2 3 2" xfId="2448" xr:uid="{00000000-0005-0000-0000-00008F090000}"/>
    <cellStyle name="Millares 2 3 4 2 2 3 2 2" xfId="2449" xr:uid="{00000000-0005-0000-0000-000090090000}"/>
    <cellStyle name="Millares 2 3 4 2 2 3 3" xfId="2450" xr:uid="{00000000-0005-0000-0000-000091090000}"/>
    <cellStyle name="Millares 2 3 4 2 2 4" xfId="2451" xr:uid="{00000000-0005-0000-0000-000092090000}"/>
    <cellStyle name="Millares 2 3 4 2 2 4 2" xfId="2452" xr:uid="{00000000-0005-0000-0000-000093090000}"/>
    <cellStyle name="Millares 2 3 4 2 2 5" xfId="2453" xr:uid="{00000000-0005-0000-0000-000094090000}"/>
    <cellStyle name="Millares 2 3 4 2 3" xfId="2454" xr:uid="{00000000-0005-0000-0000-000095090000}"/>
    <cellStyle name="Millares 2 3 4 2 3 2" xfId="2455" xr:uid="{00000000-0005-0000-0000-000096090000}"/>
    <cellStyle name="Millares 2 3 4 2 3 2 2" xfId="2456" xr:uid="{00000000-0005-0000-0000-000097090000}"/>
    <cellStyle name="Millares 2 3 4 2 3 2 2 2" xfId="2457" xr:uid="{00000000-0005-0000-0000-000098090000}"/>
    <cellStyle name="Millares 2 3 4 2 3 2 2 2 2" xfId="2458" xr:uid="{00000000-0005-0000-0000-000099090000}"/>
    <cellStyle name="Millares 2 3 4 2 3 2 2 3" xfId="2459" xr:uid="{00000000-0005-0000-0000-00009A090000}"/>
    <cellStyle name="Millares 2 3 4 2 3 2 3" xfId="2460" xr:uid="{00000000-0005-0000-0000-00009B090000}"/>
    <cellStyle name="Millares 2 3 4 2 3 2 3 2" xfId="2461" xr:uid="{00000000-0005-0000-0000-00009C090000}"/>
    <cellStyle name="Millares 2 3 4 2 3 2 4" xfId="2462" xr:uid="{00000000-0005-0000-0000-00009D090000}"/>
    <cellStyle name="Millares 2 3 4 2 3 3" xfId="2463" xr:uid="{00000000-0005-0000-0000-00009E090000}"/>
    <cellStyle name="Millares 2 3 4 2 3 3 2" xfId="2464" xr:uid="{00000000-0005-0000-0000-00009F090000}"/>
    <cellStyle name="Millares 2 3 4 2 3 3 2 2" xfId="2465" xr:uid="{00000000-0005-0000-0000-0000A0090000}"/>
    <cellStyle name="Millares 2 3 4 2 3 3 3" xfId="2466" xr:uid="{00000000-0005-0000-0000-0000A1090000}"/>
    <cellStyle name="Millares 2 3 4 2 3 4" xfId="2467" xr:uid="{00000000-0005-0000-0000-0000A2090000}"/>
    <cellStyle name="Millares 2 3 4 2 3 4 2" xfId="2468" xr:uid="{00000000-0005-0000-0000-0000A3090000}"/>
    <cellStyle name="Millares 2 3 4 2 3 5" xfId="2469" xr:uid="{00000000-0005-0000-0000-0000A4090000}"/>
    <cellStyle name="Millares 2 3 4 2 4" xfId="2470" xr:uid="{00000000-0005-0000-0000-0000A5090000}"/>
    <cellStyle name="Millares 2 3 4 2 4 2" xfId="2471" xr:uid="{00000000-0005-0000-0000-0000A6090000}"/>
    <cellStyle name="Millares 2 3 4 2 4 2 2" xfId="2472" xr:uid="{00000000-0005-0000-0000-0000A7090000}"/>
    <cellStyle name="Millares 2 3 4 2 4 2 2 2" xfId="2473" xr:uid="{00000000-0005-0000-0000-0000A8090000}"/>
    <cellStyle name="Millares 2 3 4 2 4 2 3" xfId="2474" xr:uid="{00000000-0005-0000-0000-0000A9090000}"/>
    <cellStyle name="Millares 2 3 4 2 4 3" xfId="2475" xr:uid="{00000000-0005-0000-0000-0000AA090000}"/>
    <cellStyle name="Millares 2 3 4 2 4 3 2" xfId="2476" xr:uid="{00000000-0005-0000-0000-0000AB090000}"/>
    <cellStyle name="Millares 2 3 4 2 4 4" xfId="2477" xr:uid="{00000000-0005-0000-0000-0000AC090000}"/>
    <cellStyle name="Millares 2 3 4 2 5" xfId="2478" xr:uid="{00000000-0005-0000-0000-0000AD090000}"/>
    <cellStyle name="Millares 2 3 4 2 5 2" xfId="2479" xr:uid="{00000000-0005-0000-0000-0000AE090000}"/>
    <cellStyle name="Millares 2 3 4 2 5 2 2" xfId="2480" xr:uid="{00000000-0005-0000-0000-0000AF090000}"/>
    <cellStyle name="Millares 2 3 4 2 5 3" xfId="2481" xr:uid="{00000000-0005-0000-0000-0000B0090000}"/>
    <cellStyle name="Millares 2 3 4 2 6" xfId="2482" xr:uid="{00000000-0005-0000-0000-0000B1090000}"/>
    <cellStyle name="Millares 2 3 4 2 6 2" xfId="2483" xr:uid="{00000000-0005-0000-0000-0000B2090000}"/>
    <cellStyle name="Millares 2 3 4 2 7" xfId="2484" xr:uid="{00000000-0005-0000-0000-0000B3090000}"/>
    <cellStyle name="Millares 2 3 4 3" xfId="2485" xr:uid="{00000000-0005-0000-0000-0000B4090000}"/>
    <cellStyle name="Millares 2 3 4 3 2" xfId="2486" xr:uid="{00000000-0005-0000-0000-0000B5090000}"/>
    <cellStyle name="Millares 2 3 4 3 2 2" xfId="2487" xr:uid="{00000000-0005-0000-0000-0000B6090000}"/>
    <cellStyle name="Millares 2 3 4 3 2 2 2" xfId="2488" xr:uid="{00000000-0005-0000-0000-0000B7090000}"/>
    <cellStyle name="Millares 2 3 4 3 2 2 2 2" xfId="2489" xr:uid="{00000000-0005-0000-0000-0000B8090000}"/>
    <cellStyle name="Millares 2 3 4 3 2 2 2 2 2" xfId="2490" xr:uid="{00000000-0005-0000-0000-0000B9090000}"/>
    <cellStyle name="Millares 2 3 4 3 2 2 2 3" xfId="2491" xr:uid="{00000000-0005-0000-0000-0000BA090000}"/>
    <cellStyle name="Millares 2 3 4 3 2 2 3" xfId="2492" xr:uid="{00000000-0005-0000-0000-0000BB090000}"/>
    <cellStyle name="Millares 2 3 4 3 2 2 3 2" xfId="2493" xr:uid="{00000000-0005-0000-0000-0000BC090000}"/>
    <cellStyle name="Millares 2 3 4 3 2 2 4" xfId="2494" xr:uid="{00000000-0005-0000-0000-0000BD090000}"/>
    <cellStyle name="Millares 2 3 4 3 2 3" xfId="2495" xr:uid="{00000000-0005-0000-0000-0000BE090000}"/>
    <cellStyle name="Millares 2 3 4 3 2 3 2" xfId="2496" xr:uid="{00000000-0005-0000-0000-0000BF090000}"/>
    <cellStyle name="Millares 2 3 4 3 2 3 2 2" xfId="2497" xr:uid="{00000000-0005-0000-0000-0000C0090000}"/>
    <cellStyle name="Millares 2 3 4 3 2 3 3" xfId="2498" xr:uid="{00000000-0005-0000-0000-0000C1090000}"/>
    <cellStyle name="Millares 2 3 4 3 2 4" xfId="2499" xr:uid="{00000000-0005-0000-0000-0000C2090000}"/>
    <cellStyle name="Millares 2 3 4 3 2 4 2" xfId="2500" xr:uid="{00000000-0005-0000-0000-0000C3090000}"/>
    <cellStyle name="Millares 2 3 4 3 2 5" xfId="2501" xr:uid="{00000000-0005-0000-0000-0000C4090000}"/>
    <cellStyle name="Millares 2 3 4 3 3" xfId="2502" xr:uid="{00000000-0005-0000-0000-0000C5090000}"/>
    <cellStyle name="Millares 2 3 4 3 3 2" xfId="2503" xr:uid="{00000000-0005-0000-0000-0000C6090000}"/>
    <cellStyle name="Millares 2 3 4 3 3 2 2" xfId="2504" xr:uid="{00000000-0005-0000-0000-0000C7090000}"/>
    <cellStyle name="Millares 2 3 4 3 3 2 2 2" xfId="2505" xr:uid="{00000000-0005-0000-0000-0000C8090000}"/>
    <cellStyle name="Millares 2 3 4 3 3 2 2 2 2" xfId="2506" xr:uid="{00000000-0005-0000-0000-0000C9090000}"/>
    <cellStyle name="Millares 2 3 4 3 3 2 2 3" xfId="2507" xr:uid="{00000000-0005-0000-0000-0000CA090000}"/>
    <cellStyle name="Millares 2 3 4 3 3 2 3" xfId="2508" xr:uid="{00000000-0005-0000-0000-0000CB090000}"/>
    <cellStyle name="Millares 2 3 4 3 3 2 3 2" xfId="2509" xr:uid="{00000000-0005-0000-0000-0000CC090000}"/>
    <cellStyle name="Millares 2 3 4 3 3 2 4" xfId="2510" xr:uid="{00000000-0005-0000-0000-0000CD090000}"/>
    <cellStyle name="Millares 2 3 4 3 3 3" xfId="2511" xr:uid="{00000000-0005-0000-0000-0000CE090000}"/>
    <cellStyle name="Millares 2 3 4 3 3 3 2" xfId="2512" xr:uid="{00000000-0005-0000-0000-0000CF090000}"/>
    <cellStyle name="Millares 2 3 4 3 3 3 2 2" xfId="2513" xr:uid="{00000000-0005-0000-0000-0000D0090000}"/>
    <cellStyle name="Millares 2 3 4 3 3 3 3" xfId="2514" xr:uid="{00000000-0005-0000-0000-0000D1090000}"/>
    <cellStyle name="Millares 2 3 4 3 3 4" xfId="2515" xr:uid="{00000000-0005-0000-0000-0000D2090000}"/>
    <cellStyle name="Millares 2 3 4 3 3 4 2" xfId="2516" xr:uid="{00000000-0005-0000-0000-0000D3090000}"/>
    <cellStyle name="Millares 2 3 4 3 3 5" xfId="2517" xr:uid="{00000000-0005-0000-0000-0000D4090000}"/>
    <cellStyle name="Millares 2 3 4 3 4" xfId="2518" xr:uid="{00000000-0005-0000-0000-0000D5090000}"/>
    <cellStyle name="Millares 2 3 4 3 4 2" xfId="2519" xr:uid="{00000000-0005-0000-0000-0000D6090000}"/>
    <cellStyle name="Millares 2 3 4 3 4 2 2" xfId="2520" xr:uid="{00000000-0005-0000-0000-0000D7090000}"/>
    <cellStyle name="Millares 2 3 4 3 4 2 2 2" xfId="2521" xr:uid="{00000000-0005-0000-0000-0000D8090000}"/>
    <cellStyle name="Millares 2 3 4 3 4 2 3" xfId="2522" xr:uid="{00000000-0005-0000-0000-0000D9090000}"/>
    <cellStyle name="Millares 2 3 4 3 4 3" xfId="2523" xr:uid="{00000000-0005-0000-0000-0000DA090000}"/>
    <cellStyle name="Millares 2 3 4 3 4 3 2" xfId="2524" xr:uid="{00000000-0005-0000-0000-0000DB090000}"/>
    <cellStyle name="Millares 2 3 4 3 4 4" xfId="2525" xr:uid="{00000000-0005-0000-0000-0000DC090000}"/>
    <cellStyle name="Millares 2 3 4 3 5" xfId="2526" xr:uid="{00000000-0005-0000-0000-0000DD090000}"/>
    <cellStyle name="Millares 2 3 4 3 5 2" xfId="2527" xr:uid="{00000000-0005-0000-0000-0000DE090000}"/>
    <cellStyle name="Millares 2 3 4 3 5 2 2" xfId="2528" xr:uid="{00000000-0005-0000-0000-0000DF090000}"/>
    <cellStyle name="Millares 2 3 4 3 5 3" xfId="2529" xr:uid="{00000000-0005-0000-0000-0000E0090000}"/>
    <cellStyle name="Millares 2 3 4 3 6" xfId="2530" xr:uid="{00000000-0005-0000-0000-0000E1090000}"/>
    <cellStyle name="Millares 2 3 4 3 6 2" xfId="2531" xr:uid="{00000000-0005-0000-0000-0000E2090000}"/>
    <cellStyle name="Millares 2 3 4 3 7" xfId="2532" xr:uid="{00000000-0005-0000-0000-0000E3090000}"/>
    <cellStyle name="Millares 2 3 4 4" xfId="2533" xr:uid="{00000000-0005-0000-0000-0000E4090000}"/>
    <cellStyle name="Millares 2 3 4 4 2" xfId="2534" xr:uid="{00000000-0005-0000-0000-0000E5090000}"/>
    <cellStyle name="Millares 2 3 4 4 2 2" xfId="2535" xr:uid="{00000000-0005-0000-0000-0000E6090000}"/>
    <cellStyle name="Millares 2 3 4 4 2 2 2" xfId="2536" xr:uid="{00000000-0005-0000-0000-0000E7090000}"/>
    <cellStyle name="Millares 2 3 4 4 2 2 2 2" xfId="2537" xr:uid="{00000000-0005-0000-0000-0000E8090000}"/>
    <cellStyle name="Millares 2 3 4 4 2 2 2 2 2" xfId="2538" xr:uid="{00000000-0005-0000-0000-0000E9090000}"/>
    <cellStyle name="Millares 2 3 4 4 2 2 2 3" xfId="2539" xr:uid="{00000000-0005-0000-0000-0000EA090000}"/>
    <cellStyle name="Millares 2 3 4 4 2 2 3" xfId="2540" xr:uid="{00000000-0005-0000-0000-0000EB090000}"/>
    <cellStyle name="Millares 2 3 4 4 2 2 3 2" xfId="2541" xr:uid="{00000000-0005-0000-0000-0000EC090000}"/>
    <cellStyle name="Millares 2 3 4 4 2 2 4" xfId="2542" xr:uid="{00000000-0005-0000-0000-0000ED090000}"/>
    <cellStyle name="Millares 2 3 4 4 2 3" xfId="2543" xr:uid="{00000000-0005-0000-0000-0000EE090000}"/>
    <cellStyle name="Millares 2 3 4 4 2 3 2" xfId="2544" xr:uid="{00000000-0005-0000-0000-0000EF090000}"/>
    <cellStyle name="Millares 2 3 4 4 2 3 2 2" xfId="2545" xr:uid="{00000000-0005-0000-0000-0000F0090000}"/>
    <cellStyle name="Millares 2 3 4 4 2 3 3" xfId="2546" xr:uid="{00000000-0005-0000-0000-0000F1090000}"/>
    <cellStyle name="Millares 2 3 4 4 2 4" xfId="2547" xr:uid="{00000000-0005-0000-0000-0000F2090000}"/>
    <cellStyle name="Millares 2 3 4 4 2 4 2" xfId="2548" xr:uid="{00000000-0005-0000-0000-0000F3090000}"/>
    <cellStyle name="Millares 2 3 4 4 2 5" xfId="2549" xr:uid="{00000000-0005-0000-0000-0000F4090000}"/>
    <cellStyle name="Millares 2 3 4 4 3" xfId="2550" xr:uid="{00000000-0005-0000-0000-0000F5090000}"/>
    <cellStyle name="Millares 2 3 4 4 3 2" xfId="2551" xr:uid="{00000000-0005-0000-0000-0000F6090000}"/>
    <cellStyle name="Millares 2 3 4 4 3 2 2" xfId="2552" xr:uid="{00000000-0005-0000-0000-0000F7090000}"/>
    <cellStyle name="Millares 2 3 4 4 3 2 2 2" xfId="2553" xr:uid="{00000000-0005-0000-0000-0000F8090000}"/>
    <cellStyle name="Millares 2 3 4 4 3 2 2 2 2" xfId="2554" xr:uid="{00000000-0005-0000-0000-0000F9090000}"/>
    <cellStyle name="Millares 2 3 4 4 3 2 2 3" xfId="2555" xr:uid="{00000000-0005-0000-0000-0000FA090000}"/>
    <cellStyle name="Millares 2 3 4 4 3 2 3" xfId="2556" xr:uid="{00000000-0005-0000-0000-0000FB090000}"/>
    <cellStyle name="Millares 2 3 4 4 3 2 3 2" xfId="2557" xr:uid="{00000000-0005-0000-0000-0000FC090000}"/>
    <cellStyle name="Millares 2 3 4 4 3 2 4" xfId="2558" xr:uid="{00000000-0005-0000-0000-0000FD090000}"/>
    <cellStyle name="Millares 2 3 4 4 3 3" xfId="2559" xr:uid="{00000000-0005-0000-0000-0000FE090000}"/>
    <cellStyle name="Millares 2 3 4 4 3 3 2" xfId="2560" xr:uid="{00000000-0005-0000-0000-0000FF090000}"/>
    <cellStyle name="Millares 2 3 4 4 3 3 2 2" xfId="2561" xr:uid="{00000000-0005-0000-0000-0000000A0000}"/>
    <cellStyle name="Millares 2 3 4 4 3 3 3" xfId="2562" xr:uid="{00000000-0005-0000-0000-0000010A0000}"/>
    <cellStyle name="Millares 2 3 4 4 3 4" xfId="2563" xr:uid="{00000000-0005-0000-0000-0000020A0000}"/>
    <cellStyle name="Millares 2 3 4 4 3 4 2" xfId="2564" xr:uid="{00000000-0005-0000-0000-0000030A0000}"/>
    <cellStyle name="Millares 2 3 4 4 3 5" xfId="2565" xr:uid="{00000000-0005-0000-0000-0000040A0000}"/>
    <cellStyle name="Millares 2 3 4 4 4" xfId="2566" xr:uid="{00000000-0005-0000-0000-0000050A0000}"/>
    <cellStyle name="Millares 2 3 4 4 4 2" xfId="2567" xr:uid="{00000000-0005-0000-0000-0000060A0000}"/>
    <cellStyle name="Millares 2 3 4 4 4 2 2" xfId="2568" xr:uid="{00000000-0005-0000-0000-0000070A0000}"/>
    <cellStyle name="Millares 2 3 4 4 4 2 2 2" xfId="2569" xr:uid="{00000000-0005-0000-0000-0000080A0000}"/>
    <cellStyle name="Millares 2 3 4 4 4 2 3" xfId="2570" xr:uid="{00000000-0005-0000-0000-0000090A0000}"/>
    <cellStyle name="Millares 2 3 4 4 4 3" xfId="2571" xr:uid="{00000000-0005-0000-0000-00000A0A0000}"/>
    <cellStyle name="Millares 2 3 4 4 4 3 2" xfId="2572" xr:uid="{00000000-0005-0000-0000-00000B0A0000}"/>
    <cellStyle name="Millares 2 3 4 4 4 4" xfId="2573" xr:uid="{00000000-0005-0000-0000-00000C0A0000}"/>
    <cellStyle name="Millares 2 3 4 4 5" xfId="2574" xr:uid="{00000000-0005-0000-0000-00000D0A0000}"/>
    <cellStyle name="Millares 2 3 4 4 5 2" xfId="2575" xr:uid="{00000000-0005-0000-0000-00000E0A0000}"/>
    <cellStyle name="Millares 2 3 4 4 5 2 2" xfId="2576" xr:uid="{00000000-0005-0000-0000-00000F0A0000}"/>
    <cellStyle name="Millares 2 3 4 4 5 3" xfId="2577" xr:uid="{00000000-0005-0000-0000-0000100A0000}"/>
    <cellStyle name="Millares 2 3 4 4 6" xfId="2578" xr:uid="{00000000-0005-0000-0000-0000110A0000}"/>
    <cellStyle name="Millares 2 3 4 4 6 2" xfId="2579" xr:uid="{00000000-0005-0000-0000-0000120A0000}"/>
    <cellStyle name="Millares 2 3 4 4 7" xfId="2580" xr:uid="{00000000-0005-0000-0000-0000130A0000}"/>
    <cellStyle name="Millares 2 3 4 5" xfId="2581" xr:uid="{00000000-0005-0000-0000-0000140A0000}"/>
    <cellStyle name="Millares 2 3 4 5 2" xfId="2582" xr:uid="{00000000-0005-0000-0000-0000150A0000}"/>
    <cellStyle name="Millares 2 3 4 5 2 2" xfId="2583" xr:uid="{00000000-0005-0000-0000-0000160A0000}"/>
    <cellStyle name="Millares 2 3 4 5 2 2 2" xfId="2584" xr:uid="{00000000-0005-0000-0000-0000170A0000}"/>
    <cellStyle name="Millares 2 3 4 5 2 2 2 2" xfId="2585" xr:uid="{00000000-0005-0000-0000-0000180A0000}"/>
    <cellStyle name="Millares 2 3 4 5 2 2 2 2 2" xfId="2586" xr:uid="{00000000-0005-0000-0000-0000190A0000}"/>
    <cellStyle name="Millares 2 3 4 5 2 2 2 3" xfId="2587" xr:uid="{00000000-0005-0000-0000-00001A0A0000}"/>
    <cellStyle name="Millares 2 3 4 5 2 2 3" xfId="2588" xr:uid="{00000000-0005-0000-0000-00001B0A0000}"/>
    <cellStyle name="Millares 2 3 4 5 2 2 3 2" xfId="2589" xr:uid="{00000000-0005-0000-0000-00001C0A0000}"/>
    <cellStyle name="Millares 2 3 4 5 2 2 4" xfId="2590" xr:uid="{00000000-0005-0000-0000-00001D0A0000}"/>
    <cellStyle name="Millares 2 3 4 5 2 3" xfId="2591" xr:uid="{00000000-0005-0000-0000-00001E0A0000}"/>
    <cellStyle name="Millares 2 3 4 5 2 3 2" xfId="2592" xr:uid="{00000000-0005-0000-0000-00001F0A0000}"/>
    <cellStyle name="Millares 2 3 4 5 2 3 2 2" xfId="2593" xr:uid="{00000000-0005-0000-0000-0000200A0000}"/>
    <cellStyle name="Millares 2 3 4 5 2 3 3" xfId="2594" xr:uid="{00000000-0005-0000-0000-0000210A0000}"/>
    <cellStyle name="Millares 2 3 4 5 2 4" xfId="2595" xr:uid="{00000000-0005-0000-0000-0000220A0000}"/>
    <cellStyle name="Millares 2 3 4 5 2 4 2" xfId="2596" xr:uid="{00000000-0005-0000-0000-0000230A0000}"/>
    <cellStyle name="Millares 2 3 4 5 2 5" xfId="2597" xr:uid="{00000000-0005-0000-0000-0000240A0000}"/>
    <cellStyle name="Millares 2 3 4 5 3" xfId="2598" xr:uid="{00000000-0005-0000-0000-0000250A0000}"/>
    <cellStyle name="Millares 2 3 4 5 3 2" xfId="2599" xr:uid="{00000000-0005-0000-0000-0000260A0000}"/>
    <cellStyle name="Millares 2 3 4 5 3 2 2" xfId="2600" xr:uid="{00000000-0005-0000-0000-0000270A0000}"/>
    <cellStyle name="Millares 2 3 4 5 3 2 2 2" xfId="2601" xr:uid="{00000000-0005-0000-0000-0000280A0000}"/>
    <cellStyle name="Millares 2 3 4 5 3 2 3" xfId="2602" xr:uid="{00000000-0005-0000-0000-0000290A0000}"/>
    <cellStyle name="Millares 2 3 4 5 3 3" xfId="2603" xr:uid="{00000000-0005-0000-0000-00002A0A0000}"/>
    <cellStyle name="Millares 2 3 4 5 3 3 2" xfId="2604" xr:uid="{00000000-0005-0000-0000-00002B0A0000}"/>
    <cellStyle name="Millares 2 3 4 5 3 4" xfId="2605" xr:uid="{00000000-0005-0000-0000-00002C0A0000}"/>
    <cellStyle name="Millares 2 3 4 5 4" xfId="2606" xr:uid="{00000000-0005-0000-0000-00002D0A0000}"/>
    <cellStyle name="Millares 2 3 4 5 4 2" xfId="2607" xr:uid="{00000000-0005-0000-0000-00002E0A0000}"/>
    <cellStyle name="Millares 2 3 4 5 4 2 2" xfId="2608" xr:uid="{00000000-0005-0000-0000-00002F0A0000}"/>
    <cellStyle name="Millares 2 3 4 5 4 3" xfId="2609" xr:uid="{00000000-0005-0000-0000-0000300A0000}"/>
    <cellStyle name="Millares 2 3 4 5 5" xfId="2610" xr:uid="{00000000-0005-0000-0000-0000310A0000}"/>
    <cellStyle name="Millares 2 3 4 5 5 2" xfId="2611" xr:uid="{00000000-0005-0000-0000-0000320A0000}"/>
    <cellStyle name="Millares 2 3 4 5 6" xfId="2612" xr:uid="{00000000-0005-0000-0000-0000330A0000}"/>
    <cellStyle name="Millares 2 3 4 6" xfId="2613" xr:uid="{00000000-0005-0000-0000-0000340A0000}"/>
    <cellStyle name="Millares 2 3 4 6 2" xfId="2614" xr:uid="{00000000-0005-0000-0000-0000350A0000}"/>
    <cellStyle name="Millares 2 3 4 6 2 2" xfId="2615" xr:uid="{00000000-0005-0000-0000-0000360A0000}"/>
    <cellStyle name="Millares 2 3 4 6 2 2 2" xfId="2616" xr:uid="{00000000-0005-0000-0000-0000370A0000}"/>
    <cellStyle name="Millares 2 3 4 6 2 2 2 2" xfId="2617" xr:uid="{00000000-0005-0000-0000-0000380A0000}"/>
    <cellStyle name="Millares 2 3 4 6 2 2 3" xfId="2618" xr:uid="{00000000-0005-0000-0000-0000390A0000}"/>
    <cellStyle name="Millares 2 3 4 6 2 3" xfId="2619" xr:uid="{00000000-0005-0000-0000-00003A0A0000}"/>
    <cellStyle name="Millares 2 3 4 6 2 3 2" xfId="2620" xr:uid="{00000000-0005-0000-0000-00003B0A0000}"/>
    <cellStyle name="Millares 2 3 4 6 2 4" xfId="2621" xr:uid="{00000000-0005-0000-0000-00003C0A0000}"/>
    <cellStyle name="Millares 2 3 4 6 3" xfId="2622" xr:uid="{00000000-0005-0000-0000-00003D0A0000}"/>
    <cellStyle name="Millares 2 3 4 6 3 2" xfId="2623" xr:uid="{00000000-0005-0000-0000-00003E0A0000}"/>
    <cellStyle name="Millares 2 3 4 6 3 2 2" xfId="2624" xr:uid="{00000000-0005-0000-0000-00003F0A0000}"/>
    <cellStyle name="Millares 2 3 4 6 3 3" xfId="2625" xr:uid="{00000000-0005-0000-0000-0000400A0000}"/>
    <cellStyle name="Millares 2 3 4 6 4" xfId="2626" xr:uid="{00000000-0005-0000-0000-0000410A0000}"/>
    <cellStyle name="Millares 2 3 4 6 4 2" xfId="2627" xr:uid="{00000000-0005-0000-0000-0000420A0000}"/>
    <cellStyle name="Millares 2 3 4 6 5" xfId="2628" xr:uid="{00000000-0005-0000-0000-0000430A0000}"/>
    <cellStyle name="Millares 2 3 4 7" xfId="2629" xr:uid="{00000000-0005-0000-0000-0000440A0000}"/>
    <cellStyle name="Millares 2 3 4 7 2" xfId="2630" xr:uid="{00000000-0005-0000-0000-0000450A0000}"/>
    <cellStyle name="Millares 2 3 4 7 2 2" xfId="2631" xr:uid="{00000000-0005-0000-0000-0000460A0000}"/>
    <cellStyle name="Millares 2 3 4 7 2 2 2" xfId="2632" xr:uid="{00000000-0005-0000-0000-0000470A0000}"/>
    <cellStyle name="Millares 2 3 4 7 2 2 2 2" xfId="2633" xr:uid="{00000000-0005-0000-0000-0000480A0000}"/>
    <cellStyle name="Millares 2 3 4 7 2 2 3" xfId="2634" xr:uid="{00000000-0005-0000-0000-0000490A0000}"/>
    <cellStyle name="Millares 2 3 4 7 2 3" xfId="2635" xr:uid="{00000000-0005-0000-0000-00004A0A0000}"/>
    <cellStyle name="Millares 2 3 4 7 2 3 2" xfId="2636" xr:uid="{00000000-0005-0000-0000-00004B0A0000}"/>
    <cellStyle name="Millares 2 3 4 7 2 4" xfId="2637" xr:uid="{00000000-0005-0000-0000-00004C0A0000}"/>
    <cellStyle name="Millares 2 3 4 7 3" xfId="2638" xr:uid="{00000000-0005-0000-0000-00004D0A0000}"/>
    <cellStyle name="Millares 2 3 4 7 3 2" xfId="2639" xr:uid="{00000000-0005-0000-0000-00004E0A0000}"/>
    <cellStyle name="Millares 2 3 4 7 3 2 2" xfId="2640" xr:uid="{00000000-0005-0000-0000-00004F0A0000}"/>
    <cellStyle name="Millares 2 3 4 7 3 3" xfId="2641" xr:uid="{00000000-0005-0000-0000-0000500A0000}"/>
    <cellStyle name="Millares 2 3 4 7 4" xfId="2642" xr:uid="{00000000-0005-0000-0000-0000510A0000}"/>
    <cellStyle name="Millares 2 3 4 7 4 2" xfId="2643" xr:uid="{00000000-0005-0000-0000-0000520A0000}"/>
    <cellStyle name="Millares 2 3 4 7 5" xfId="2644" xr:uid="{00000000-0005-0000-0000-0000530A0000}"/>
    <cellStyle name="Millares 2 3 4 8" xfId="2645" xr:uid="{00000000-0005-0000-0000-0000540A0000}"/>
    <cellStyle name="Millares 2 3 4 8 2" xfId="2646" xr:uid="{00000000-0005-0000-0000-0000550A0000}"/>
    <cellStyle name="Millares 2 3 4 8 2 2" xfId="2647" xr:uid="{00000000-0005-0000-0000-0000560A0000}"/>
    <cellStyle name="Millares 2 3 4 8 2 2 2" xfId="2648" xr:uid="{00000000-0005-0000-0000-0000570A0000}"/>
    <cellStyle name="Millares 2 3 4 8 2 3" xfId="2649" xr:uid="{00000000-0005-0000-0000-0000580A0000}"/>
    <cellStyle name="Millares 2 3 4 8 3" xfId="2650" xr:uid="{00000000-0005-0000-0000-0000590A0000}"/>
    <cellStyle name="Millares 2 3 4 8 3 2" xfId="2651" xr:uid="{00000000-0005-0000-0000-00005A0A0000}"/>
    <cellStyle name="Millares 2 3 4 8 4" xfId="2652" xr:uid="{00000000-0005-0000-0000-00005B0A0000}"/>
    <cellStyle name="Millares 2 3 4 9" xfId="2653" xr:uid="{00000000-0005-0000-0000-00005C0A0000}"/>
    <cellStyle name="Millares 2 3 4 9 2" xfId="2654" xr:uid="{00000000-0005-0000-0000-00005D0A0000}"/>
    <cellStyle name="Millares 2 3 4 9 2 2" xfId="2655" xr:uid="{00000000-0005-0000-0000-00005E0A0000}"/>
    <cellStyle name="Millares 2 3 4 9 3" xfId="2656" xr:uid="{00000000-0005-0000-0000-00005F0A0000}"/>
    <cellStyle name="Millares 2 3 5" xfId="2657" xr:uid="{00000000-0005-0000-0000-0000600A0000}"/>
    <cellStyle name="Millares 2 3 5 10" xfId="2658" xr:uid="{00000000-0005-0000-0000-0000610A0000}"/>
    <cellStyle name="Millares 2 3 5 10 2" xfId="2659" xr:uid="{00000000-0005-0000-0000-0000620A0000}"/>
    <cellStyle name="Millares 2 3 5 11" xfId="2660" xr:uid="{00000000-0005-0000-0000-0000630A0000}"/>
    <cellStyle name="Millares 2 3 5 2" xfId="2661" xr:uid="{00000000-0005-0000-0000-0000640A0000}"/>
    <cellStyle name="Millares 2 3 5 2 2" xfId="2662" xr:uid="{00000000-0005-0000-0000-0000650A0000}"/>
    <cellStyle name="Millares 2 3 5 2 2 2" xfId="2663" xr:uid="{00000000-0005-0000-0000-0000660A0000}"/>
    <cellStyle name="Millares 2 3 5 2 2 2 2" xfId="2664" xr:uid="{00000000-0005-0000-0000-0000670A0000}"/>
    <cellStyle name="Millares 2 3 5 2 2 2 2 2" xfId="2665" xr:uid="{00000000-0005-0000-0000-0000680A0000}"/>
    <cellStyle name="Millares 2 3 5 2 2 2 2 2 2" xfId="2666" xr:uid="{00000000-0005-0000-0000-0000690A0000}"/>
    <cellStyle name="Millares 2 3 5 2 2 2 2 3" xfId="2667" xr:uid="{00000000-0005-0000-0000-00006A0A0000}"/>
    <cellStyle name="Millares 2 3 5 2 2 2 3" xfId="2668" xr:uid="{00000000-0005-0000-0000-00006B0A0000}"/>
    <cellStyle name="Millares 2 3 5 2 2 2 3 2" xfId="2669" xr:uid="{00000000-0005-0000-0000-00006C0A0000}"/>
    <cellStyle name="Millares 2 3 5 2 2 2 4" xfId="2670" xr:uid="{00000000-0005-0000-0000-00006D0A0000}"/>
    <cellStyle name="Millares 2 3 5 2 2 3" xfId="2671" xr:uid="{00000000-0005-0000-0000-00006E0A0000}"/>
    <cellStyle name="Millares 2 3 5 2 2 3 2" xfId="2672" xr:uid="{00000000-0005-0000-0000-00006F0A0000}"/>
    <cellStyle name="Millares 2 3 5 2 2 3 2 2" xfId="2673" xr:uid="{00000000-0005-0000-0000-0000700A0000}"/>
    <cellStyle name="Millares 2 3 5 2 2 3 3" xfId="2674" xr:uid="{00000000-0005-0000-0000-0000710A0000}"/>
    <cellStyle name="Millares 2 3 5 2 2 4" xfId="2675" xr:uid="{00000000-0005-0000-0000-0000720A0000}"/>
    <cellStyle name="Millares 2 3 5 2 2 4 2" xfId="2676" xr:uid="{00000000-0005-0000-0000-0000730A0000}"/>
    <cellStyle name="Millares 2 3 5 2 2 5" xfId="2677" xr:uid="{00000000-0005-0000-0000-0000740A0000}"/>
    <cellStyle name="Millares 2 3 5 2 3" xfId="2678" xr:uid="{00000000-0005-0000-0000-0000750A0000}"/>
    <cellStyle name="Millares 2 3 5 2 3 2" xfId="2679" xr:uid="{00000000-0005-0000-0000-0000760A0000}"/>
    <cellStyle name="Millares 2 3 5 2 3 2 2" xfId="2680" xr:uid="{00000000-0005-0000-0000-0000770A0000}"/>
    <cellStyle name="Millares 2 3 5 2 3 2 2 2" xfId="2681" xr:uid="{00000000-0005-0000-0000-0000780A0000}"/>
    <cellStyle name="Millares 2 3 5 2 3 2 2 2 2" xfId="2682" xr:uid="{00000000-0005-0000-0000-0000790A0000}"/>
    <cellStyle name="Millares 2 3 5 2 3 2 2 3" xfId="2683" xr:uid="{00000000-0005-0000-0000-00007A0A0000}"/>
    <cellStyle name="Millares 2 3 5 2 3 2 3" xfId="2684" xr:uid="{00000000-0005-0000-0000-00007B0A0000}"/>
    <cellStyle name="Millares 2 3 5 2 3 2 3 2" xfId="2685" xr:uid="{00000000-0005-0000-0000-00007C0A0000}"/>
    <cellStyle name="Millares 2 3 5 2 3 2 4" xfId="2686" xr:uid="{00000000-0005-0000-0000-00007D0A0000}"/>
    <cellStyle name="Millares 2 3 5 2 3 3" xfId="2687" xr:uid="{00000000-0005-0000-0000-00007E0A0000}"/>
    <cellStyle name="Millares 2 3 5 2 3 3 2" xfId="2688" xr:uid="{00000000-0005-0000-0000-00007F0A0000}"/>
    <cellStyle name="Millares 2 3 5 2 3 3 2 2" xfId="2689" xr:uid="{00000000-0005-0000-0000-0000800A0000}"/>
    <cellStyle name="Millares 2 3 5 2 3 3 3" xfId="2690" xr:uid="{00000000-0005-0000-0000-0000810A0000}"/>
    <cellStyle name="Millares 2 3 5 2 3 4" xfId="2691" xr:uid="{00000000-0005-0000-0000-0000820A0000}"/>
    <cellStyle name="Millares 2 3 5 2 3 4 2" xfId="2692" xr:uid="{00000000-0005-0000-0000-0000830A0000}"/>
    <cellStyle name="Millares 2 3 5 2 3 5" xfId="2693" xr:uid="{00000000-0005-0000-0000-0000840A0000}"/>
    <cellStyle name="Millares 2 3 5 2 4" xfId="2694" xr:uid="{00000000-0005-0000-0000-0000850A0000}"/>
    <cellStyle name="Millares 2 3 5 2 4 2" xfId="2695" xr:uid="{00000000-0005-0000-0000-0000860A0000}"/>
    <cellStyle name="Millares 2 3 5 2 4 2 2" xfId="2696" xr:uid="{00000000-0005-0000-0000-0000870A0000}"/>
    <cellStyle name="Millares 2 3 5 2 4 2 2 2" xfId="2697" xr:uid="{00000000-0005-0000-0000-0000880A0000}"/>
    <cellStyle name="Millares 2 3 5 2 4 2 3" xfId="2698" xr:uid="{00000000-0005-0000-0000-0000890A0000}"/>
    <cellStyle name="Millares 2 3 5 2 4 3" xfId="2699" xr:uid="{00000000-0005-0000-0000-00008A0A0000}"/>
    <cellStyle name="Millares 2 3 5 2 4 3 2" xfId="2700" xr:uid="{00000000-0005-0000-0000-00008B0A0000}"/>
    <cellStyle name="Millares 2 3 5 2 4 4" xfId="2701" xr:uid="{00000000-0005-0000-0000-00008C0A0000}"/>
    <cellStyle name="Millares 2 3 5 2 5" xfId="2702" xr:uid="{00000000-0005-0000-0000-00008D0A0000}"/>
    <cellStyle name="Millares 2 3 5 2 5 2" xfId="2703" xr:uid="{00000000-0005-0000-0000-00008E0A0000}"/>
    <cellStyle name="Millares 2 3 5 2 5 2 2" xfId="2704" xr:uid="{00000000-0005-0000-0000-00008F0A0000}"/>
    <cellStyle name="Millares 2 3 5 2 5 3" xfId="2705" xr:uid="{00000000-0005-0000-0000-0000900A0000}"/>
    <cellStyle name="Millares 2 3 5 2 6" xfId="2706" xr:uid="{00000000-0005-0000-0000-0000910A0000}"/>
    <cellStyle name="Millares 2 3 5 2 6 2" xfId="2707" xr:uid="{00000000-0005-0000-0000-0000920A0000}"/>
    <cellStyle name="Millares 2 3 5 2 7" xfId="2708" xr:uid="{00000000-0005-0000-0000-0000930A0000}"/>
    <cellStyle name="Millares 2 3 5 3" xfId="2709" xr:uid="{00000000-0005-0000-0000-0000940A0000}"/>
    <cellStyle name="Millares 2 3 5 3 2" xfId="2710" xr:uid="{00000000-0005-0000-0000-0000950A0000}"/>
    <cellStyle name="Millares 2 3 5 3 2 2" xfId="2711" xr:uid="{00000000-0005-0000-0000-0000960A0000}"/>
    <cellStyle name="Millares 2 3 5 3 2 2 2" xfId="2712" xr:uid="{00000000-0005-0000-0000-0000970A0000}"/>
    <cellStyle name="Millares 2 3 5 3 2 2 2 2" xfId="2713" xr:uid="{00000000-0005-0000-0000-0000980A0000}"/>
    <cellStyle name="Millares 2 3 5 3 2 2 2 2 2" xfId="2714" xr:uid="{00000000-0005-0000-0000-0000990A0000}"/>
    <cellStyle name="Millares 2 3 5 3 2 2 2 3" xfId="2715" xr:uid="{00000000-0005-0000-0000-00009A0A0000}"/>
    <cellStyle name="Millares 2 3 5 3 2 2 3" xfId="2716" xr:uid="{00000000-0005-0000-0000-00009B0A0000}"/>
    <cellStyle name="Millares 2 3 5 3 2 2 3 2" xfId="2717" xr:uid="{00000000-0005-0000-0000-00009C0A0000}"/>
    <cellStyle name="Millares 2 3 5 3 2 2 4" xfId="2718" xr:uid="{00000000-0005-0000-0000-00009D0A0000}"/>
    <cellStyle name="Millares 2 3 5 3 2 3" xfId="2719" xr:uid="{00000000-0005-0000-0000-00009E0A0000}"/>
    <cellStyle name="Millares 2 3 5 3 2 3 2" xfId="2720" xr:uid="{00000000-0005-0000-0000-00009F0A0000}"/>
    <cellStyle name="Millares 2 3 5 3 2 3 2 2" xfId="2721" xr:uid="{00000000-0005-0000-0000-0000A00A0000}"/>
    <cellStyle name="Millares 2 3 5 3 2 3 3" xfId="2722" xr:uid="{00000000-0005-0000-0000-0000A10A0000}"/>
    <cellStyle name="Millares 2 3 5 3 2 4" xfId="2723" xr:uid="{00000000-0005-0000-0000-0000A20A0000}"/>
    <cellStyle name="Millares 2 3 5 3 2 4 2" xfId="2724" xr:uid="{00000000-0005-0000-0000-0000A30A0000}"/>
    <cellStyle name="Millares 2 3 5 3 2 5" xfId="2725" xr:uid="{00000000-0005-0000-0000-0000A40A0000}"/>
    <cellStyle name="Millares 2 3 5 3 3" xfId="2726" xr:uid="{00000000-0005-0000-0000-0000A50A0000}"/>
    <cellStyle name="Millares 2 3 5 3 3 2" xfId="2727" xr:uid="{00000000-0005-0000-0000-0000A60A0000}"/>
    <cellStyle name="Millares 2 3 5 3 3 2 2" xfId="2728" xr:uid="{00000000-0005-0000-0000-0000A70A0000}"/>
    <cellStyle name="Millares 2 3 5 3 3 2 2 2" xfId="2729" xr:uid="{00000000-0005-0000-0000-0000A80A0000}"/>
    <cellStyle name="Millares 2 3 5 3 3 2 2 2 2" xfId="2730" xr:uid="{00000000-0005-0000-0000-0000A90A0000}"/>
    <cellStyle name="Millares 2 3 5 3 3 2 2 3" xfId="2731" xr:uid="{00000000-0005-0000-0000-0000AA0A0000}"/>
    <cellStyle name="Millares 2 3 5 3 3 2 3" xfId="2732" xr:uid="{00000000-0005-0000-0000-0000AB0A0000}"/>
    <cellStyle name="Millares 2 3 5 3 3 2 3 2" xfId="2733" xr:uid="{00000000-0005-0000-0000-0000AC0A0000}"/>
    <cellStyle name="Millares 2 3 5 3 3 2 4" xfId="2734" xr:uid="{00000000-0005-0000-0000-0000AD0A0000}"/>
    <cellStyle name="Millares 2 3 5 3 3 3" xfId="2735" xr:uid="{00000000-0005-0000-0000-0000AE0A0000}"/>
    <cellStyle name="Millares 2 3 5 3 3 3 2" xfId="2736" xr:uid="{00000000-0005-0000-0000-0000AF0A0000}"/>
    <cellStyle name="Millares 2 3 5 3 3 3 2 2" xfId="2737" xr:uid="{00000000-0005-0000-0000-0000B00A0000}"/>
    <cellStyle name="Millares 2 3 5 3 3 3 3" xfId="2738" xr:uid="{00000000-0005-0000-0000-0000B10A0000}"/>
    <cellStyle name="Millares 2 3 5 3 3 4" xfId="2739" xr:uid="{00000000-0005-0000-0000-0000B20A0000}"/>
    <cellStyle name="Millares 2 3 5 3 3 4 2" xfId="2740" xr:uid="{00000000-0005-0000-0000-0000B30A0000}"/>
    <cellStyle name="Millares 2 3 5 3 3 5" xfId="2741" xr:uid="{00000000-0005-0000-0000-0000B40A0000}"/>
    <cellStyle name="Millares 2 3 5 3 4" xfId="2742" xr:uid="{00000000-0005-0000-0000-0000B50A0000}"/>
    <cellStyle name="Millares 2 3 5 3 4 2" xfId="2743" xr:uid="{00000000-0005-0000-0000-0000B60A0000}"/>
    <cellStyle name="Millares 2 3 5 3 4 2 2" xfId="2744" xr:uid="{00000000-0005-0000-0000-0000B70A0000}"/>
    <cellStyle name="Millares 2 3 5 3 4 2 2 2" xfId="2745" xr:uid="{00000000-0005-0000-0000-0000B80A0000}"/>
    <cellStyle name="Millares 2 3 5 3 4 2 3" xfId="2746" xr:uid="{00000000-0005-0000-0000-0000B90A0000}"/>
    <cellStyle name="Millares 2 3 5 3 4 3" xfId="2747" xr:uid="{00000000-0005-0000-0000-0000BA0A0000}"/>
    <cellStyle name="Millares 2 3 5 3 4 3 2" xfId="2748" xr:uid="{00000000-0005-0000-0000-0000BB0A0000}"/>
    <cellStyle name="Millares 2 3 5 3 4 4" xfId="2749" xr:uid="{00000000-0005-0000-0000-0000BC0A0000}"/>
    <cellStyle name="Millares 2 3 5 3 5" xfId="2750" xr:uid="{00000000-0005-0000-0000-0000BD0A0000}"/>
    <cellStyle name="Millares 2 3 5 3 5 2" xfId="2751" xr:uid="{00000000-0005-0000-0000-0000BE0A0000}"/>
    <cellStyle name="Millares 2 3 5 3 5 2 2" xfId="2752" xr:uid="{00000000-0005-0000-0000-0000BF0A0000}"/>
    <cellStyle name="Millares 2 3 5 3 5 3" xfId="2753" xr:uid="{00000000-0005-0000-0000-0000C00A0000}"/>
    <cellStyle name="Millares 2 3 5 3 6" xfId="2754" xr:uid="{00000000-0005-0000-0000-0000C10A0000}"/>
    <cellStyle name="Millares 2 3 5 3 6 2" xfId="2755" xr:uid="{00000000-0005-0000-0000-0000C20A0000}"/>
    <cellStyle name="Millares 2 3 5 3 7" xfId="2756" xr:uid="{00000000-0005-0000-0000-0000C30A0000}"/>
    <cellStyle name="Millares 2 3 5 4" xfId="2757" xr:uid="{00000000-0005-0000-0000-0000C40A0000}"/>
    <cellStyle name="Millares 2 3 5 4 2" xfId="2758" xr:uid="{00000000-0005-0000-0000-0000C50A0000}"/>
    <cellStyle name="Millares 2 3 5 4 2 2" xfId="2759" xr:uid="{00000000-0005-0000-0000-0000C60A0000}"/>
    <cellStyle name="Millares 2 3 5 4 2 2 2" xfId="2760" xr:uid="{00000000-0005-0000-0000-0000C70A0000}"/>
    <cellStyle name="Millares 2 3 5 4 2 2 2 2" xfId="2761" xr:uid="{00000000-0005-0000-0000-0000C80A0000}"/>
    <cellStyle name="Millares 2 3 5 4 2 2 2 2 2" xfId="2762" xr:uid="{00000000-0005-0000-0000-0000C90A0000}"/>
    <cellStyle name="Millares 2 3 5 4 2 2 2 3" xfId="2763" xr:uid="{00000000-0005-0000-0000-0000CA0A0000}"/>
    <cellStyle name="Millares 2 3 5 4 2 2 3" xfId="2764" xr:uid="{00000000-0005-0000-0000-0000CB0A0000}"/>
    <cellStyle name="Millares 2 3 5 4 2 2 3 2" xfId="2765" xr:uid="{00000000-0005-0000-0000-0000CC0A0000}"/>
    <cellStyle name="Millares 2 3 5 4 2 2 4" xfId="2766" xr:uid="{00000000-0005-0000-0000-0000CD0A0000}"/>
    <cellStyle name="Millares 2 3 5 4 2 3" xfId="2767" xr:uid="{00000000-0005-0000-0000-0000CE0A0000}"/>
    <cellStyle name="Millares 2 3 5 4 2 3 2" xfId="2768" xr:uid="{00000000-0005-0000-0000-0000CF0A0000}"/>
    <cellStyle name="Millares 2 3 5 4 2 3 2 2" xfId="2769" xr:uid="{00000000-0005-0000-0000-0000D00A0000}"/>
    <cellStyle name="Millares 2 3 5 4 2 3 3" xfId="2770" xr:uid="{00000000-0005-0000-0000-0000D10A0000}"/>
    <cellStyle name="Millares 2 3 5 4 2 4" xfId="2771" xr:uid="{00000000-0005-0000-0000-0000D20A0000}"/>
    <cellStyle name="Millares 2 3 5 4 2 4 2" xfId="2772" xr:uid="{00000000-0005-0000-0000-0000D30A0000}"/>
    <cellStyle name="Millares 2 3 5 4 2 5" xfId="2773" xr:uid="{00000000-0005-0000-0000-0000D40A0000}"/>
    <cellStyle name="Millares 2 3 5 4 3" xfId="2774" xr:uid="{00000000-0005-0000-0000-0000D50A0000}"/>
    <cellStyle name="Millares 2 3 5 4 3 2" xfId="2775" xr:uid="{00000000-0005-0000-0000-0000D60A0000}"/>
    <cellStyle name="Millares 2 3 5 4 3 2 2" xfId="2776" xr:uid="{00000000-0005-0000-0000-0000D70A0000}"/>
    <cellStyle name="Millares 2 3 5 4 3 2 2 2" xfId="2777" xr:uid="{00000000-0005-0000-0000-0000D80A0000}"/>
    <cellStyle name="Millares 2 3 5 4 3 2 2 2 2" xfId="2778" xr:uid="{00000000-0005-0000-0000-0000D90A0000}"/>
    <cellStyle name="Millares 2 3 5 4 3 2 2 3" xfId="2779" xr:uid="{00000000-0005-0000-0000-0000DA0A0000}"/>
    <cellStyle name="Millares 2 3 5 4 3 2 3" xfId="2780" xr:uid="{00000000-0005-0000-0000-0000DB0A0000}"/>
    <cellStyle name="Millares 2 3 5 4 3 2 3 2" xfId="2781" xr:uid="{00000000-0005-0000-0000-0000DC0A0000}"/>
    <cellStyle name="Millares 2 3 5 4 3 2 4" xfId="2782" xr:uid="{00000000-0005-0000-0000-0000DD0A0000}"/>
    <cellStyle name="Millares 2 3 5 4 3 3" xfId="2783" xr:uid="{00000000-0005-0000-0000-0000DE0A0000}"/>
    <cellStyle name="Millares 2 3 5 4 3 3 2" xfId="2784" xr:uid="{00000000-0005-0000-0000-0000DF0A0000}"/>
    <cellStyle name="Millares 2 3 5 4 3 3 2 2" xfId="2785" xr:uid="{00000000-0005-0000-0000-0000E00A0000}"/>
    <cellStyle name="Millares 2 3 5 4 3 3 3" xfId="2786" xr:uid="{00000000-0005-0000-0000-0000E10A0000}"/>
    <cellStyle name="Millares 2 3 5 4 3 4" xfId="2787" xr:uid="{00000000-0005-0000-0000-0000E20A0000}"/>
    <cellStyle name="Millares 2 3 5 4 3 4 2" xfId="2788" xr:uid="{00000000-0005-0000-0000-0000E30A0000}"/>
    <cellStyle name="Millares 2 3 5 4 3 5" xfId="2789" xr:uid="{00000000-0005-0000-0000-0000E40A0000}"/>
    <cellStyle name="Millares 2 3 5 4 4" xfId="2790" xr:uid="{00000000-0005-0000-0000-0000E50A0000}"/>
    <cellStyle name="Millares 2 3 5 4 4 2" xfId="2791" xr:uid="{00000000-0005-0000-0000-0000E60A0000}"/>
    <cellStyle name="Millares 2 3 5 4 4 2 2" xfId="2792" xr:uid="{00000000-0005-0000-0000-0000E70A0000}"/>
    <cellStyle name="Millares 2 3 5 4 4 2 2 2" xfId="2793" xr:uid="{00000000-0005-0000-0000-0000E80A0000}"/>
    <cellStyle name="Millares 2 3 5 4 4 2 3" xfId="2794" xr:uid="{00000000-0005-0000-0000-0000E90A0000}"/>
    <cellStyle name="Millares 2 3 5 4 4 3" xfId="2795" xr:uid="{00000000-0005-0000-0000-0000EA0A0000}"/>
    <cellStyle name="Millares 2 3 5 4 4 3 2" xfId="2796" xr:uid="{00000000-0005-0000-0000-0000EB0A0000}"/>
    <cellStyle name="Millares 2 3 5 4 4 4" xfId="2797" xr:uid="{00000000-0005-0000-0000-0000EC0A0000}"/>
    <cellStyle name="Millares 2 3 5 4 5" xfId="2798" xr:uid="{00000000-0005-0000-0000-0000ED0A0000}"/>
    <cellStyle name="Millares 2 3 5 4 5 2" xfId="2799" xr:uid="{00000000-0005-0000-0000-0000EE0A0000}"/>
    <cellStyle name="Millares 2 3 5 4 5 2 2" xfId="2800" xr:uid="{00000000-0005-0000-0000-0000EF0A0000}"/>
    <cellStyle name="Millares 2 3 5 4 5 3" xfId="2801" xr:uid="{00000000-0005-0000-0000-0000F00A0000}"/>
    <cellStyle name="Millares 2 3 5 4 6" xfId="2802" xr:uid="{00000000-0005-0000-0000-0000F10A0000}"/>
    <cellStyle name="Millares 2 3 5 4 6 2" xfId="2803" xr:uid="{00000000-0005-0000-0000-0000F20A0000}"/>
    <cellStyle name="Millares 2 3 5 4 7" xfId="2804" xr:uid="{00000000-0005-0000-0000-0000F30A0000}"/>
    <cellStyle name="Millares 2 3 5 5" xfId="2805" xr:uid="{00000000-0005-0000-0000-0000F40A0000}"/>
    <cellStyle name="Millares 2 3 5 5 2" xfId="2806" xr:uid="{00000000-0005-0000-0000-0000F50A0000}"/>
    <cellStyle name="Millares 2 3 5 5 2 2" xfId="2807" xr:uid="{00000000-0005-0000-0000-0000F60A0000}"/>
    <cellStyle name="Millares 2 3 5 5 2 2 2" xfId="2808" xr:uid="{00000000-0005-0000-0000-0000F70A0000}"/>
    <cellStyle name="Millares 2 3 5 5 2 2 2 2" xfId="2809" xr:uid="{00000000-0005-0000-0000-0000F80A0000}"/>
    <cellStyle name="Millares 2 3 5 5 2 2 2 2 2" xfId="2810" xr:uid="{00000000-0005-0000-0000-0000F90A0000}"/>
    <cellStyle name="Millares 2 3 5 5 2 2 2 3" xfId="2811" xr:uid="{00000000-0005-0000-0000-0000FA0A0000}"/>
    <cellStyle name="Millares 2 3 5 5 2 2 3" xfId="2812" xr:uid="{00000000-0005-0000-0000-0000FB0A0000}"/>
    <cellStyle name="Millares 2 3 5 5 2 2 3 2" xfId="2813" xr:uid="{00000000-0005-0000-0000-0000FC0A0000}"/>
    <cellStyle name="Millares 2 3 5 5 2 2 4" xfId="2814" xr:uid="{00000000-0005-0000-0000-0000FD0A0000}"/>
    <cellStyle name="Millares 2 3 5 5 2 3" xfId="2815" xr:uid="{00000000-0005-0000-0000-0000FE0A0000}"/>
    <cellStyle name="Millares 2 3 5 5 2 3 2" xfId="2816" xr:uid="{00000000-0005-0000-0000-0000FF0A0000}"/>
    <cellStyle name="Millares 2 3 5 5 2 3 2 2" xfId="2817" xr:uid="{00000000-0005-0000-0000-0000000B0000}"/>
    <cellStyle name="Millares 2 3 5 5 2 3 3" xfId="2818" xr:uid="{00000000-0005-0000-0000-0000010B0000}"/>
    <cellStyle name="Millares 2 3 5 5 2 4" xfId="2819" xr:uid="{00000000-0005-0000-0000-0000020B0000}"/>
    <cellStyle name="Millares 2 3 5 5 2 4 2" xfId="2820" xr:uid="{00000000-0005-0000-0000-0000030B0000}"/>
    <cellStyle name="Millares 2 3 5 5 2 5" xfId="2821" xr:uid="{00000000-0005-0000-0000-0000040B0000}"/>
    <cellStyle name="Millares 2 3 5 5 3" xfId="2822" xr:uid="{00000000-0005-0000-0000-0000050B0000}"/>
    <cellStyle name="Millares 2 3 5 5 3 2" xfId="2823" xr:uid="{00000000-0005-0000-0000-0000060B0000}"/>
    <cellStyle name="Millares 2 3 5 5 3 2 2" xfId="2824" xr:uid="{00000000-0005-0000-0000-0000070B0000}"/>
    <cellStyle name="Millares 2 3 5 5 3 2 2 2" xfId="2825" xr:uid="{00000000-0005-0000-0000-0000080B0000}"/>
    <cellStyle name="Millares 2 3 5 5 3 2 3" xfId="2826" xr:uid="{00000000-0005-0000-0000-0000090B0000}"/>
    <cellStyle name="Millares 2 3 5 5 3 3" xfId="2827" xr:uid="{00000000-0005-0000-0000-00000A0B0000}"/>
    <cellStyle name="Millares 2 3 5 5 3 3 2" xfId="2828" xr:uid="{00000000-0005-0000-0000-00000B0B0000}"/>
    <cellStyle name="Millares 2 3 5 5 3 4" xfId="2829" xr:uid="{00000000-0005-0000-0000-00000C0B0000}"/>
    <cellStyle name="Millares 2 3 5 5 4" xfId="2830" xr:uid="{00000000-0005-0000-0000-00000D0B0000}"/>
    <cellStyle name="Millares 2 3 5 5 4 2" xfId="2831" xr:uid="{00000000-0005-0000-0000-00000E0B0000}"/>
    <cellStyle name="Millares 2 3 5 5 4 2 2" xfId="2832" xr:uid="{00000000-0005-0000-0000-00000F0B0000}"/>
    <cellStyle name="Millares 2 3 5 5 4 3" xfId="2833" xr:uid="{00000000-0005-0000-0000-0000100B0000}"/>
    <cellStyle name="Millares 2 3 5 5 5" xfId="2834" xr:uid="{00000000-0005-0000-0000-0000110B0000}"/>
    <cellStyle name="Millares 2 3 5 5 5 2" xfId="2835" xr:uid="{00000000-0005-0000-0000-0000120B0000}"/>
    <cellStyle name="Millares 2 3 5 5 6" xfId="2836" xr:uid="{00000000-0005-0000-0000-0000130B0000}"/>
    <cellStyle name="Millares 2 3 5 6" xfId="2837" xr:uid="{00000000-0005-0000-0000-0000140B0000}"/>
    <cellStyle name="Millares 2 3 5 6 2" xfId="2838" xr:uid="{00000000-0005-0000-0000-0000150B0000}"/>
    <cellStyle name="Millares 2 3 5 6 2 2" xfId="2839" xr:uid="{00000000-0005-0000-0000-0000160B0000}"/>
    <cellStyle name="Millares 2 3 5 6 2 2 2" xfId="2840" xr:uid="{00000000-0005-0000-0000-0000170B0000}"/>
    <cellStyle name="Millares 2 3 5 6 2 2 2 2" xfId="2841" xr:uid="{00000000-0005-0000-0000-0000180B0000}"/>
    <cellStyle name="Millares 2 3 5 6 2 2 3" xfId="2842" xr:uid="{00000000-0005-0000-0000-0000190B0000}"/>
    <cellStyle name="Millares 2 3 5 6 2 3" xfId="2843" xr:uid="{00000000-0005-0000-0000-00001A0B0000}"/>
    <cellStyle name="Millares 2 3 5 6 2 3 2" xfId="2844" xr:uid="{00000000-0005-0000-0000-00001B0B0000}"/>
    <cellStyle name="Millares 2 3 5 6 2 4" xfId="2845" xr:uid="{00000000-0005-0000-0000-00001C0B0000}"/>
    <cellStyle name="Millares 2 3 5 6 3" xfId="2846" xr:uid="{00000000-0005-0000-0000-00001D0B0000}"/>
    <cellStyle name="Millares 2 3 5 6 3 2" xfId="2847" xr:uid="{00000000-0005-0000-0000-00001E0B0000}"/>
    <cellStyle name="Millares 2 3 5 6 3 2 2" xfId="2848" xr:uid="{00000000-0005-0000-0000-00001F0B0000}"/>
    <cellStyle name="Millares 2 3 5 6 3 3" xfId="2849" xr:uid="{00000000-0005-0000-0000-0000200B0000}"/>
    <cellStyle name="Millares 2 3 5 6 4" xfId="2850" xr:uid="{00000000-0005-0000-0000-0000210B0000}"/>
    <cellStyle name="Millares 2 3 5 6 4 2" xfId="2851" xr:uid="{00000000-0005-0000-0000-0000220B0000}"/>
    <cellStyle name="Millares 2 3 5 6 5" xfId="2852" xr:uid="{00000000-0005-0000-0000-0000230B0000}"/>
    <cellStyle name="Millares 2 3 5 7" xfId="2853" xr:uid="{00000000-0005-0000-0000-0000240B0000}"/>
    <cellStyle name="Millares 2 3 5 7 2" xfId="2854" xr:uid="{00000000-0005-0000-0000-0000250B0000}"/>
    <cellStyle name="Millares 2 3 5 7 2 2" xfId="2855" xr:uid="{00000000-0005-0000-0000-0000260B0000}"/>
    <cellStyle name="Millares 2 3 5 7 2 2 2" xfId="2856" xr:uid="{00000000-0005-0000-0000-0000270B0000}"/>
    <cellStyle name="Millares 2 3 5 7 2 2 2 2" xfId="2857" xr:uid="{00000000-0005-0000-0000-0000280B0000}"/>
    <cellStyle name="Millares 2 3 5 7 2 2 3" xfId="2858" xr:uid="{00000000-0005-0000-0000-0000290B0000}"/>
    <cellStyle name="Millares 2 3 5 7 2 3" xfId="2859" xr:uid="{00000000-0005-0000-0000-00002A0B0000}"/>
    <cellStyle name="Millares 2 3 5 7 2 3 2" xfId="2860" xr:uid="{00000000-0005-0000-0000-00002B0B0000}"/>
    <cellStyle name="Millares 2 3 5 7 2 4" xfId="2861" xr:uid="{00000000-0005-0000-0000-00002C0B0000}"/>
    <cellStyle name="Millares 2 3 5 7 3" xfId="2862" xr:uid="{00000000-0005-0000-0000-00002D0B0000}"/>
    <cellStyle name="Millares 2 3 5 7 3 2" xfId="2863" xr:uid="{00000000-0005-0000-0000-00002E0B0000}"/>
    <cellStyle name="Millares 2 3 5 7 3 2 2" xfId="2864" xr:uid="{00000000-0005-0000-0000-00002F0B0000}"/>
    <cellStyle name="Millares 2 3 5 7 3 3" xfId="2865" xr:uid="{00000000-0005-0000-0000-0000300B0000}"/>
    <cellStyle name="Millares 2 3 5 7 4" xfId="2866" xr:uid="{00000000-0005-0000-0000-0000310B0000}"/>
    <cellStyle name="Millares 2 3 5 7 4 2" xfId="2867" xr:uid="{00000000-0005-0000-0000-0000320B0000}"/>
    <cellStyle name="Millares 2 3 5 7 5" xfId="2868" xr:uid="{00000000-0005-0000-0000-0000330B0000}"/>
    <cellStyle name="Millares 2 3 5 8" xfId="2869" xr:uid="{00000000-0005-0000-0000-0000340B0000}"/>
    <cellStyle name="Millares 2 3 5 8 2" xfId="2870" xr:uid="{00000000-0005-0000-0000-0000350B0000}"/>
    <cellStyle name="Millares 2 3 5 8 2 2" xfId="2871" xr:uid="{00000000-0005-0000-0000-0000360B0000}"/>
    <cellStyle name="Millares 2 3 5 8 2 2 2" xfId="2872" xr:uid="{00000000-0005-0000-0000-0000370B0000}"/>
    <cellStyle name="Millares 2 3 5 8 2 3" xfId="2873" xr:uid="{00000000-0005-0000-0000-0000380B0000}"/>
    <cellStyle name="Millares 2 3 5 8 3" xfId="2874" xr:uid="{00000000-0005-0000-0000-0000390B0000}"/>
    <cellStyle name="Millares 2 3 5 8 3 2" xfId="2875" xr:uid="{00000000-0005-0000-0000-00003A0B0000}"/>
    <cellStyle name="Millares 2 3 5 8 4" xfId="2876" xr:uid="{00000000-0005-0000-0000-00003B0B0000}"/>
    <cellStyle name="Millares 2 3 5 9" xfId="2877" xr:uid="{00000000-0005-0000-0000-00003C0B0000}"/>
    <cellStyle name="Millares 2 3 5 9 2" xfId="2878" xr:uid="{00000000-0005-0000-0000-00003D0B0000}"/>
    <cellStyle name="Millares 2 3 5 9 2 2" xfId="2879" xr:uid="{00000000-0005-0000-0000-00003E0B0000}"/>
    <cellStyle name="Millares 2 3 5 9 3" xfId="2880" xr:uid="{00000000-0005-0000-0000-00003F0B0000}"/>
    <cellStyle name="Millares 2 3 6" xfId="2881" xr:uid="{00000000-0005-0000-0000-0000400B0000}"/>
    <cellStyle name="Millares 2 3 6 2" xfId="2882" xr:uid="{00000000-0005-0000-0000-0000410B0000}"/>
    <cellStyle name="Millares 2 3 6 2 2" xfId="2883" xr:uid="{00000000-0005-0000-0000-0000420B0000}"/>
    <cellStyle name="Millares 2 3 6 2 2 2" xfId="2884" xr:uid="{00000000-0005-0000-0000-0000430B0000}"/>
    <cellStyle name="Millares 2 3 6 2 2 2 2" xfId="2885" xr:uid="{00000000-0005-0000-0000-0000440B0000}"/>
    <cellStyle name="Millares 2 3 6 2 2 2 2 2" xfId="2886" xr:uid="{00000000-0005-0000-0000-0000450B0000}"/>
    <cellStyle name="Millares 2 3 6 2 2 2 3" xfId="2887" xr:uid="{00000000-0005-0000-0000-0000460B0000}"/>
    <cellStyle name="Millares 2 3 6 2 2 3" xfId="2888" xr:uid="{00000000-0005-0000-0000-0000470B0000}"/>
    <cellStyle name="Millares 2 3 6 2 2 3 2" xfId="2889" xr:uid="{00000000-0005-0000-0000-0000480B0000}"/>
    <cellStyle name="Millares 2 3 6 2 2 4" xfId="2890" xr:uid="{00000000-0005-0000-0000-0000490B0000}"/>
    <cellStyle name="Millares 2 3 6 2 3" xfId="2891" xr:uid="{00000000-0005-0000-0000-00004A0B0000}"/>
    <cellStyle name="Millares 2 3 6 2 3 2" xfId="2892" xr:uid="{00000000-0005-0000-0000-00004B0B0000}"/>
    <cellStyle name="Millares 2 3 6 2 3 2 2" xfId="2893" xr:uid="{00000000-0005-0000-0000-00004C0B0000}"/>
    <cellStyle name="Millares 2 3 6 2 3 3" xfId="2894" xr:uid="{00000000-0005-0000-0000-00004D0B0000}"/>
    <cellStyle name="Millares 2 3 6 2 4" xfId="2895" xr:uid="{00000000-0005-0000-0000-00004E0B0000}"/>
    <cellStyle name="Millares 2 3 6 2 4 2" xfId="2896" xr:uid="{00000000-0005-0000-0000-00004F0B0000}"/>
    <cellStyle name="Millares 2 3 6 2 5" xfId="2897" xr:uid="{00000000-0005-0000-0000-0000500B0000}"/>
    <cellStyle name="Millares 2 3 6 3" xfId="2898" xr:uid="{00000000-0005-0000-0000-0000510B0000}"/>
    <cellStyle name="Millares 2 3 6 3 2" xfId="2899" xr:uid="{00000000-0005-0000-0000-0000520B0000}"/>
    <cellStyle name="Millares 2 3 6 3 2 2" xfId="2900" xr:uid="{00000000-0005-0000-0000-0000530B0000}"/>
    <cellStyle name="Millares 2 3 6 3 2 2 2" xfId="2901" xr:uid="{00000000-0005-0000-0000-0000540B0000}"/>
    <cellStyle name="Millares 2 3 6 3 2 2 2 2" xfId="2902" xr:uid="{00000000-0005-0000-0000-0000550B0000}"/>
    <cellStyle name="Millares 2 3 6 3 2 2 3" xfId="2903" xr:uid="{00000000-0005-0000-0000-0000560B0000}"/>
    <cellStyle name="Millares 2 3 6 3 2 3" xfId="2904" xr:uid="{00000000-0005-0000-0000-0000570B0000}"/>
    <cellStyle name="Millares 2 3 6 3 2 3 2" xfId="2905" xr:uid="{00000000-0005-0000-0000-0000580B0000}"/>
    <cellStyle name="Millares 2 3 6 3 2 4" xfId="2906" xr:uid="{00000000-0005-0000-0000-0000590B0000}"/>
    <cellStyle name="Millares 2 3 6 3 3" xfId="2907" xr:uid="{00000000-0005-0000-0000-00005A0B0000}"/>
    <cellStyle name="Millares 2 3 6 3 3 2" xfId="2908" xr:uid="{00000000-0005-0000-0000-00005B0B0000}"/>
    <cellStyle name="Millares 2 3 6 3 3 2 2" xfId="2909" xr:uid="{00000000-0005-0000-0000-00005C0B0000}"/>
    <cellStyle name="Millares 2 3 6 3 3 3" xfId="2910" xr:uid="{00000000-0005-0000-0000-00005D0B0000}"/>
    <cellStyle name="Millares 2 3 6 3 4" xfId="2911" xr:uid="{00000000-0005-0000-0000-00005E0B0000}"/>
    <cellStyle name="Millares 2 3 6 3 4 2" xfId="2912" xr:uid="{00000000-0005-0000-0000-00005F0B0000}"/>
    <cellStyle name="Millares 2 3 6 3 5" xfId="2913" xr:uid="{00000000-0005-0000-0000-0000600B0000}"/>
    <cellStyle name="Millares 2 3 6 4" xfId="2914" xr:uid="{00000000-0005-0000-0000-0000610B0000}"/>
    <cellStyle name="Millares 2 3 6 4 2" xfId="2915" xr:uid="{00000000-0005-0000-0000-0000620B0000}"/>
    <cellStyle name="Millares 2 3 6 4 2 2" xfId="2916" xr:uid="{00000000-0005-0000-0000-0000630B0000}"/>
    <cellStyle name="Millares 2 3 6 4 2 2 2" xfId="2917" xr:uid="{00000000-0005-0000-0000-0000640B0000}"/>
    <cellStyle name="Millares 2 3 6 4 2 3" xfId="2918" xr:uid="{00000000-0005-0000-0000-0000650B0000}"/>
    <cellStyle name="Millares 2 3 6 4 3" xfId="2919" xr:uid="{00000000-0005-0000-0000-0000660B0000}"/>
    <cellStyle name="Millares 2 3 6 4 3 2" xfId="2920" xr:uid="{00000000-0005-0000-0000-0000670B0000}"/>
    <cellStyle name="Millares 2 3 6 4 4" xfId="2921" xr:uid="{00000000-0005-0000-0000-0000680B0000}"/>
    <cellStyle name="Millares 2 3 6 5" xfId="2922" xr:uid="{00000000-0005-0000-0000-0000690B0000}"/>
    <cellStyle name="Millares 2 3 6 5 2" xfId="2923" xr:uid="{00000000-0005-0000-0000-00006A0B0000}"/>
    <cellStyle name="Millares 2 3 6 5 2 2" xfId="2924" xr:uid="{00000000-0005-0000-0000-00006B0B0000}"/>
    <cellStyle name="Millares 2 3 6 5 3" xfId="2925" xr:uid="{00000000-0005-0000-0000-00006C0B0000}"/>
    <cellStyle name="Millares 2 3 6 6" xfId="2926" xr:uid="{00000000-0005-0000-0000-00006D0B0000}"/>
    <cellStyle name="Millares 2 3 6 6 2" xfId="2927" xr:uid="{00000000-0005-0000-0000-00006E0B0000}"/>
    <cellStyle name="Millares 2 3 6 7" xfId="2928" xr:uid="{00000000-0005-0000-0000-00006F0B0000}"/>
    <cellStyle name="Millares 2 3 7" xfId="2929" xr:uid="{00000000-0005-0000-0000-0000700B0000}"/>
    <cellStyle name="Millares 2 3 7 2" xfId="2930" xr:uid="{00000000-0005-0000-0000-0000710B0000}"/>
    <cellStyle name="Millares 2 3 7 2 2" xfId="2931" xr:uid="{00000000-0005-0000-0000-0000720B0000}"/>
    <cellStyle name="Millares 2 3 7 2 2 2" xfId="2932" xr:uid="{00000000-0005-0000-0000-0000730B0000}"/>
    <cellStyle name="Millares 2 3 7 2 2 2 2" xfId="2933" xr:uid="{00000000-0005-0000-0000-0000740B0000}"/>
    <cellStyle name="Millares 2 3 7 2 2 2 2 2" xfId="2934" xr:uid="{00000000-0005-0000-0000-0000750B0000}"/>
    <cellStyle name="Millares 2 3 7 2 2 2 3" xfId="2935" xr:uid="{00000000-0005-0000-0000-0000760B0000}"/>
    <cellStyle name="Millares 2 3 7 2 2 3" xfId="2936" xr:uid="{00000000-0005-0000-0000-0000770B0000}"/>
    <cellStyle name="Millares 2 3 7 2 2 3 2" xfId="2937" xr:uid="{00000000-0005-0000-0000-0000780B0000}"/>
    <cellStyle name="Millares 2 3 7 2 2 4" xfId="2938" xr:uid="{00000000-0005-0000-0000-0000790B0000}"/>
    <cellStyle name="Millares 2 3 7 2 3" xfId="2939" xr:uid="{00000000-0005-0000-0000-00007A0B0000}"/>
    <cellStyle name="Millares 2 3 7 2 3 2" xfId="2940" xr:uid="{00000000-0005-0000-0000-00007B0B0000}"/>
    <cellStyle name="Millares 2 3 7 2 3 2 2" xfId="2941" xr:uid="{00000000-0005-0000-0000-00007C0B0000}"/>
    <cellStyle name="Millares 2 3 7 2 3 3" xfId="2942" xr:uid="{00000000-0005-0000-0000-00007D0B0000}"/>
    <cellStyle name="Millares 2 3 7 2 4" xfId="2943" xr:uid="{00000000-0005-0000-0000-00007E0B0000}"/>
    <cellStyle name="Millares 2 3 7 2 4 2" xfId="2944" xr:uid="{00000000-0005-0000-0000-00007F0B0000}"/>
    <cellStyle name="Millares 2 3 7 2 5" xfId="2945" xr:uid="{00000000-0005-0000-0000-0000800B0000}"/>
    <cellStyle name="Millares 2 3 7 3" xfId="2946" xr:uid="{00000000-0005-0000-0000-0000810B0000}"/>
    <cellStyle name="Millares 2 3 7 3 2" xfId="2947" xr:uid="{00000000-0005-0000-0000-0000820B0000}"/>
    <cellStyle name="Millares 2 3 7 3 2 2" xfId="2948" xr:uid="{00000000-0005-0000-0000-0000830B0000}"/>
    <cellStyle name="Millares 2 3 7 3 2 2 2" xfId="2949" xr:uid="{00000000-0005-0000-0000-0000840B0000}"/>
    <cellStyle name="Millares 2 3 7 3 2 2 2 2" xfId="2950" xr:uid="{00000000-0005-0000-0000-0000850B0000}"/>
    <cellStyle name="Millares 2 3 7 3 2 2 3" xfId="2951" xr:uid="{00000000-0005-0000-0000-0000860B0000}"/>
    <cellStyle name="Millares 2 3 7 3 2 3" xfId="2952" xr:uid="{00000000-0005-0000-0000-0000870B0000}"/>
    <cellStyle name="Millares 2 3 7 3 2 3 2" xfId="2953" xr:uid="{00000000-0005-0000-0000-0000880B0000}"/>
    <cellStyle name="Millares 2 3 7 3 2 4" xfId="2954" xr:uid="{00000000-0005-0000-0000-0000890B0000}"/>
    <cellStyle name="Millares 2 3 7 3 3" xfId="2955" xr:uid="{00000000-0005-0000-0000-00008A0B0000}"/>
    <cellStyle name="Millares 2 3 7 3 3 2" xfId="2956" xr:uid="{00000000-0005-0000-0000-00008B0B0000}"/>
    <cellStyle name="Millares 2 3 7 3 3 2 2" xfId="2957" xr:uid="{00000000-0005-0000-0000-00008C0B0000}"/>
    <cellStyle name="Millares 2 3 7 3 3 3" xfId="2958" xr:uid="{00000000-0005-0000-0000-00008D0B0000}"/>
    <cellStyle name="Millares 2 3 7 3 4" xfId="2959" xr:uid="{00000000-0005-0000-0000-00008E0B0000}"/>
    <cellStyle name="Millares 2 3 7 3 4 2" xfId="2960" xr:uid="{00000000-0005-0000-0000-00008F0B0000}"/>
    <cellStyle name="Millares 2 3 7 3 5" xfId="2961" xr:uid="{00000000-0005-0000-0000-0000900B0000}"/>
    <cellStyle name="Millares 2 3 7 4" xfId="2962" xr:uid="{00000000-0005-0000-0000-0000910B0000}"/>
    <cellStyle name="Millares 2 3 7 4 2" xfId="2963" xr:uid="{00000000-0005-0000-0000-0000920B0000}"/>
    <cellStyle name="Millares 2 3 7 4 2 2" xfId="2964" xr:uid="{00000000-0005-0000-0000-0000930B0000}"/>
    <cellStyle name="Millares 2 3 7 4 2 2 2" xfId="2965" xr:uid="{00000000-0005-0000-0000-0000940B0000}"/>
    <cellStyle name="Millares 2 3 7 4 2 3" xfId="2966" xr:uid="{00000000-0005-0000-0000-0000950B0000}"/>
    <cellStyle name="Millares 2 3 7 4 3" xfId="2967" xr:uid="{00000000-0005-0000-0000-0000960B0000}"/>
    <cellStyle name="Millares 2 3 7 4 3 2" xfId="2968" xr:uid="{00000000-0005-0000-0000-0000970B0000}"/>
    <cellStyle name="Millares 2 3 7 4 4" xfId="2969" xr:uid="{00000000-0005-0000-0000-0000980B0000}"/>
    <cellStyle name="Millares 2 3 7 5" xfId="2970" xr:uid="{00000000-0005-0000-0000-0000990B0000}"/>
    <cellStyle name="Millares 2 3 7 5 2" xfId="2971" xr:uid="{00000000-0005-0000-0000-00009A0B0000}"/>
    <cellStyle name="Millares 2 3 7 5 2 2" xfId="2972" xr:uid="{00000000-0005-0000-0000-00009B0B0000}"/>
    <cellStyle name="Millares 2 3 7 5 3" xfId="2973" xr:uid="{00000000-0005-0000-0000-00009C0B0000}"/>
    <cellStyle name="Millares 2 3 7 6" xfId="2974" xr:uid="{00000000-0005-0000-0000-00009D0B0000}"/>
    <cellStyle name="Millares 2 3 7 6 2" xfId="2975" xr:uid="{00000000-0005-0000-0000-00009E0B0000}"/>
    <cellStyle name="Millares 2 3 7 7" xfId="2976" xr:uid="{00000000-0005-0000-0000-00009F0B0000}"/>
    <cellStyle name="Millares 2 3 8" xfId="2977" xr:uid="{00000000-0005-0000-0000-0000A00B0000}"/>
    <cellStyle name="Millares 2 3 8 2" xfId="2978" xr:uid="{00000000-0005-0000-0000-0000A10B0000}"/>
    <cellStyle name="Millares 2 3 8 2 2" xfId="2979" xr:uid="{00000000-0005-0000-0000-0000A20B0000}"/>
    <cellStyle name="Millares 2 3 8 2 2 2" xfId="2980" xr:uid="{00000000-0005-0000-0000-0000A30B0000}"/>
    <cellStyle name="Millares 2 3 8 2 2 2 2" xfId="2981" xr:uid="{00000000-0005-0000-0000-0000A40B0000}"/>
    <cellStyle name="Millares 2 3 8 2 2 2 2 2" xfId="2982" xr:uid="{00000000-0005-0000-0000-0000A50B0000}"/>
    <cellStyle name="Millares 2 3 8 2 2 2 3" xfId="2983" xr:uid="{00000000-0005-0000-0000-0000A60B0000}"/>
    <cellStyle name="Millares 2 3 8 2 2 3" xfId="2984" xr:uid="{00000000-0005-0000-0000-0000A70B0000}"/>
    <cellStyle name="Millares 2 3 8 2 2 3 2" xfId="2985" xr:uid="{00000000-0005-0000-0000-0000A80B0000}"/>
    <cellStyle name="Millares 2 3 8 2 2 4" xfId="2986" xr:uid="{00000000-0005-0000-0000-0000A90B0000}"/>
    <cellStyle name="Millares 2 3 8 2 3" xfId="2987" xr:uid="{00000000-0005-0000-0000-0000AA0B0000}"/>
    <cellStyle name="Millares 2 3 8 2 3 2" xfId="2988" xr:uid="{00000000-0005-0000-0000-0000AB0B0000}"/>
    <cellStyle name="Millares 2 3 8 2 3 2 2" xfId="2989" xr:uid="{00000000-0005-0000-0000-0000AC0B0000}"/>
    <cellStyle name="Millares 2 3 8 2 3 3" xfId="2990" xr:uid="{00000000-0005-0000-0000-0000AD0B0000}"/>
    <cellStyle name="Millares 2 3 8 2 4" xfId="2991" xr:uid="{00000000-0005-0000-0000-0000AE0B0000}"/>
    <cellStyle name="Millares 2 3 8 2 4 2" xfId="2992" xr:uid="{00000000-0005-0000-0000-0000AF0B0000}"/>
    <cellStyle name="Millares 2 3 8 2 5" xfId="2993" xr:uid="{00000000-0005-0000-0000-0000B00B0000}"/>
    <cellStyle name="Millares 2 3 8 3" xfId="2994" xr:uid="{00000000-0005-0000-0000-0000B10B0000}"/>
    <cellStyle name="Millares 2 3 8 3 2" xfId="2995" xr:uid="{00000000-0005-0000-0000-0000B20B0000}"/>
    <cellStyle name="Millares 2 3 8 3 2 2" xfId="2996" xr:uid="{00000000-0005-0000-0000-0000B30B0000}"/>
    <cellStyle name="Millares 2 3 8 3 2 2 2" xfId="2997" xr:uid="{00000000-0005-0000-0000-0000B40B0000}"/>
    <cellStyle name="Millares 2 3 8 3 2 2 2 2" xfId="2998" xr:uid="{00000000-0005-0000-0000-0000B50B0000}"/>
    <cellStyle name="Millares 2 3 8 3 2 2 3" xfId="2999" xr:uid="{00000000-0005-0000-0000-0000B60B0000}"/>
    <cellStyle name="Millares 2 3 8 3 2 3" xfId="3000" xr:uid="{00000000-0005-0000-0000-0000B70B0000}"/>
    <cellStyle name="Millares 2 3 8 3 2 3 2" xfId="3001" xr:uid="{00000000-0005-0000-0000-0000B80B0000}"/>
    <cellStyle name="Millares 2 3 8 3 2 4" xfId="3002" xr:uid="{00000000-0005-0000-0000-0000B90B0000}"/>
    <cellStyle name="Millares 2 3 8 3 3" xfId="3003" xr:uid="{00000000-0005-0000-0000-0000BA0B0000}"/>
    <cellStyle name="Millares 2 3 8 3 3 2" xfId="3004" xr:uid="{00000000-0005-0000-0000-0000BB0B0000}"/>
    <cellStyle name="Millares 2 3 8 3 3 2 2" xfId="3005" xr:uid="{00000000-0005-0000-0000-0000BC0B0000}"/>
    <cellStyle name="Millares 2 3 8 3 3 3" xfId="3006" xr:uid="{00000000-0005-0000-0000-0000BD0B0000}"/>
    <cellStyle name="Millares 2 3 8 3 4" xfId="3007" xr:uid="{00000000-0005-0000-0000-0000BE0B0000}"/>
    <cellStyle name="Millares 2 3 8 3 4 2" xfId="3008" xr:uid="{00000000-0005-0000-0000-0000BF0B0000}"/>
    <cellStyle name="Millares 2 3 8 3 5" xfId="3009" xr:uid="{00000000-0005-0000-0000-0000C00B0000}"/>
    <cellStyle name="Millares 2 3 8 4" xfId="3010" xr:uid="{00000000-0005-0000-0000-0000C10B0000}"/>
    <cellStyle name="Millares 2 3 8 4 2" xfId="3011" xr:uid="{00000000-0005-0000-0000-0000C20B0000}"/>
    <cellStyle name="Millares 2 3 8 4 2 2" xfId="3012" xr:uid="{00000000-0005-0000-0000-0000C30B0000}"/>
    <cellStyle name="Millares 2 3 8 4 2 2 2" xfId="3013" xr:uid="{00000000-0005-0000-0000-0000C40B0000}"/>
    <cellStyle name="Millares 2 3 8 4 2 3" xfId="3014" xr:uid="{00000000-0005-0000-0000-0000C50B0000}"/>
    <cellStyle name="Millares 2 3 8 4 3" xfId="3015" xr:uid="{00000000-0005-0000-0000-0000C60B0000}"/>
    <cellStyle name="Millares 2 3 8 4 3 2" xfId="3016" xr:uid="{00000000-0005-0000-0000-0000C70B0000}"/>
    <cellStyle name="Millares 2 3 8 4 4" xfId="3017" xr:uid="{00000000-0005-0000-0000-0000C80B0000}"/>
    <cellStyle name="Millares 2 3 8 5" xfId="3018" xr:uid="{00000000-0005-0000-0000-0000C90B0000}"/>
    <cellStyle name="Millares 2 3 8 5 2" xfId="3019" xr:uid="{00000000-0005-0000-0000-0000CA0B0000}"/>
    <cellStyle name="Millares 2 3 8 5 2 2" xfId="3020" xr:uid="{00000000-0005-0000-0000-0000CB0B0000}"/>
    <cellStyle name="Millares 2 3 8 5 3" xfId="3021" xr:uid="{00000000-0005-0000-0000-0000CC0B0000}"/>
    <cellStyle name="Millares 2 3 8 6" xfId="3022" xr:uid="{00000000-0005-0000-0000-0000CD0B0000}"/>
    <cellStyle name="Millares 2 3 8 6 2" xfId="3023" xr:uid="{00000000-0005-0000-0000-0000CE0B0000}"/>
    <cellStyle name="Millares 2 3 8 7" xfId="3024" xr:uid="{00000000-0005-0000-0000-0000CF0B0000}"/>
    <cellStyle name="Millares 2 3 9" xfId="3025" xr:uid="{00000000-0005-0000-0000-0000D00B0000}"/>
    <cellStyle name="Millares 2 3 9 2" xfId="3026" xr:uid="{00000000-0005-0000-0000-0000D10B0000}"/>
    <cellStyle name="Millares 2 3 9 2 2" xfId="3027" xr:uid="{00000000-0005-0000-0000-0000D20B0000}"/>
    <cellStyle name="Millares 2 3 9 2 2 2" xfId="3028" xr:uid="{00000000-0005-0000-0000-0000D30B0000}"/>
    <cellStyle name="Millares 2 3 9 2 2 2 2" xfId="3029" xr:uid="{00000000-0005-0000-0000-0000D40B0000}"/>
    <cellStyle name="Millares 2 3 9 2 2 2 2 2" xfId="3030" xr:uid="{00000000-0005-0000-0000-0000D50B0000}"/>
    <cellStyle name="Millares 2 3 9 2 2 2 3" xfId="3031" xr:uid="{00000000-0005-0000-0000-0000D60B0000}"/>
    <cellStyle name="Millares 2 3 9 2 2 3" xfId="3032" xr:uid="{00000000-0005-0000-0000-0000D70B0000}"/>
    <cellStyle name="Millares 2 3 9 2 2 3 2" xfId="3033" xr:uid="{00000000-0005-0000-0000-0000D80B0000}"/>
    <cellStyle name="Millares 2 3 9 2 2 4" xfId="3034" xr:uid="{00000000-0005-0000-0000-0000D90B0000}"/>
    <cellStyle name="Millares 2 3 9 2 3" xfId="3035" xr:uid="{00000000-0005-0000-0000-0000DA0B0000}"/>
    <cellStyle name="Millares 2 3 9 2 3 2" xfId="3036" xr:uid="{00000000-0005-0000-0000-0000DB0B0000}"/>
    <cellStyle name="Millares 2 3 9 2 3 2 2" xfId="3037" xr:uid="{00000000-0005-0000-0000-0000DC0B0000}"/>
    <cellStyle name="Millares 2 3 9 2 3 3" xfId="3038" xr:uid="{00000000-0005-0000-0000-0000DD0B0000}"/>
    <cellStyle name="Millares 2 3 9 2 4" xfId="3039" xr:uid="{00000000-0005-0000-0000-0000DE0B0000}"/>
    <cellStyle name="Millares 2 3 9 2 4 2" xfId="3040" xr:uid="{00000000-0005-0000-0000-0000DF0B0000}"/>
    <cellStyle name="Millares 2 3 9 2 5" xfId="3041" xr:uid="{00000000-0005-0000-0000-0000E00B0000}"/>
    <cellStyle name="Millares 2 3 9 3" xfId="3042" xr:uid="{00000000-0005-0000-0000-0000E10B0000}"/>
    <cellStyle name="Millares 2 3 9 3 2" xfId="3043" xr:uid="{00000000-0005-0000-0000-0000E20B0000}"/>
    <cellStyle name="Millares 2 3 9 3 2 2" xfId="3044" xr:uid="{00000000-0005-0000-0000-0000E30B0000}"/>
    <cellStyle name="Millares 2 3 9 3 2 2 2" xfId="3045" xr:uid="{00000000-0005-0000-0000-0000E40B0000}"/>
    <cellStyle name="Millares 2 3 9 3 2 3" xfId="3046" xr:uid="{00000000-0005-0000-0000-0000E50B0000}"/>
    <cellStyle name="Millares 2 3 9 3 3" xfId="3047" xr:uid="{00000000-0005-0000-0000-0000E60B0000}"/>
    <cellStyle name="Millares 2 3 9 3 3 2" xfId="3048" xr:uid="{00000000-0005-0000-0000-0000E70B0000}"/>
    <cellStyle name="Millares 2 3 9 3 4" xfId="3049" xr:uid="{00000000-0005-0000-0000-0000E80B0000}"/>
    <cellStyle name="Millares 2 3 9 4" xfId="3050" xr:uid="{00000000-0005-0000-0000-0000E90B0000}"/>
    <cellStyle name="Millares 2 3 9 4 2" xfId="3051" xr:uid="{00000000-0005-0000-0000-0000EA0B0000}"/>
    <cellStyle name="Millares 2 3 9 4 2 2" xfId="3052" xr:uid="{00000000-0005-0000-0000-0000EB0B0000}"/>
    <cellStyle name="Millares 2 3 9 4 3" xfId="3053" xr:uid="{00000000-0005-0000-0000-0000EC0B0000}"/>
    <cellStyle name="Millares 2 3 9 5" xfId="3054" xr:uid="{00000000-0005-0000-0000-0000ED0B0000}"/>
    <cellStyle name="Millares 2 3 9 5 2" xfId="3055" xr:uid="{00000000-0005-0000-0000-0000EE0B0000}"/>
    <cellStyle name="Millares 2 3 9 6" xfId="3056" xr:uid="{00000000-0005-0000-0000-0000EF0B0000}"/>
    <cellStyle name="Millares 2 4" xfId="3057" xr:uid="{00000000-0005-0000-0000-0000F00B0000}"/>
    <cellStyle name="Millares 2 4 10" xfId="3058" xr:uid="{00000000-0005-0000-0000-0000F10B0000}"/>
    <cellStyle name="Millares 2 4 10 2" xfId="3059" xr:uid="{00000000-0005-0000-0000-0000F20B0000}"/>
    <cellStyle name="Millares 2 4 10 2 2" xfId="3060" xr:uid="{00000000-0005-0000-0000-0000F30B0000}"/>
    <cellStyle name="Millares 2 4 10 2 2 2" xfId="3061" xr:uid="{00000000-0005-0000-0000-0000F40B0000}"/>
    <cellStyle name="Millares 2 4 10 2 2 2 2" xfId="3062" xr:uid="{00000000-0005-0000-0000-0000F50B0000}"/>
    <cellStyle name="Millares 2 4 10 2 2 3" xfId="3063" xr:uid="{00000000-0005-0000-0000-0000F60B0000}"/>
    <cellStyle name="Millares 2 4 10 2 3" xfId="3064" xr:uid="{00000000-0005-0000-0000-0000F70B0000}"/>
    <cellStyle name="Millares 2 4 10 2 3 2" xfId="3065" xr:uid="{00000000-0005-0000-0000-0000F80B0000}"/>
    <cellStyle name="Millares 2 4 10 2 4" xfId="3066" xr:uid="{00000000-0005-0000-0000-0000F90B0000}"/>
    <cellStyle name="Millares 2 4 10 3" xfId="3067" xr:uid="{00000000-0005-0000-0000-0000FA0B0000}"/>
    <cellStyle name="Millares 2 4 10 3 2" xfId="3068" xr:uid="{00000000-0005-0000-0000-0000FB0B0000}"/>
    <cellStyle name="Millares 2 4 10 3 2 2" xfId="3069" xr:uid="{00000000-0005-0000-0000-0000FC0B0000}"/>
    <cellStyle name="Millares 2 4 10 3 3" xfId="3070" xr:uid="{00000000-0005-0000-0000-0000FD0B0000}"/>
    <cellStyle name="Millares 2 4 10 4" xfId="3071" xr:uid="{00000000-0005-0000-0000-0000FE0B0000}"/>
    <cellStyle name="Millares 2 4 10 4 2" xfId="3072" xr:uid="{00000000-0005-0000-0000-0000FF0B0000}"/>
    <cellStyle name="Millares 2 4 10 5" xfId="3073" xr:uid="{00000000-0005-0000-0000-0000000C0000}"/>
    <cellStyle name="Millares 2 4 11" xfId="3074" xr:uid="{00000000-0005-0000-0000-0000010C0000}"/>
    <cellStyle name="Millares 2 4 11 2" xfId="3075" xr:uid="{00000000-0005-0000-0000-0000020C0000}"/>
    <cellStyle name="Millares 2 4 11 2 2" xfId="3076" xr:uid="{00000000-0005-0000-0000-0000030C0000}"/>
    <cellStyle name="Millares 2 4 11 2 2 2" xfId="3077" xr:uid="{00000000-0005-0000-0000-0000040C0000}"/>
    <cellStyle name="Millares 2 4 11 2 2 2 2" xfId="3078" xr:uid="{00000000-0005-0000-0000-0000050C0000}"/>
    <cellStyle name="Millares 2 4 11 2 2 3" xfId="3079" xr:uid="{00000000-0005-0000-0000-0000060C0000}"/>
    <cellStyle name="Millares 2 4 11 2 3" xfId="3080" xr:uid="{00000000-0005-0000-0000-0000070C0000}"/>
    <cellStyle name="Millares 2 4 11 2 3 2" xfId="3081" xr:uid="{00000000-0005-0000-0000-0000080C0000}"/>
    <cellStyle name="Millares 2 4 11 2 4" xfId="3082" xr:uid="{00000000-0005-0000-0000-0000090C0000}"/>
    <cellStyle name="Millares 2 4 11 3" xfId="3083" xr:uid="{00000000-0005-0000-0000-00000A0C0000}"/>
    <cellStyle name="Millares 2 4 11 3 2" xfId="3084" xr:uid="{00000000-0005-0000-0000-00000B0C0000}"/>
    <cellStyle name="Millares 2 4 11 3 2 2" xfId="3085" xr:uid="{00000000-0005-0000-0000-00000C0C0000}"/>
    <cellStyle name="Millares 2 4 11 3 3" xfId="3086" xr:uid="{00000000-0005-0000-0000-00000D0C0000}"/>
    <cellStyle name="Millares 2 4 11 4" xfId="3087" xr:uid="{00000000-0005-0000-0000-00000E0C0000}"/>
    <cellStyle name="Millares 2 4 11 4 2" xfId="3088" xr:uid="{00000000-0005-0000-0000-00000F0C0000}"/>
    <cellStyle name="Millares 2 4 11 5" xfId="3089" xr:uid="{00000000-0005-0000-0000-0000100C0000}"/>
    <cellStyle name="Millares 2 4 12" xfId="3090" xr:uid="{00000000-0005-0000-0000-0000110C0000}"/>
    <cellStyle name="Millares 2 4 12 2" xfId="3091" xr:uid="{00000000-0005-0000-0000-0000120C0000}"/>
    <cellStyle name="Millares 2 4 12 2 2" xfId="3092" xr:uid="{00000000-0005-0000-0000-0000130C0000}"/>
    <cellStyle name="Millares 2 4 12 2 2 2" xfId="3093" xr:uid="{00000000-0005-0000-0000-0000140C0000}"/>
    <cellStyle name="Millares 2 4 12 2 3" xfId="3094" xr:uid="{00000000-0005-0000-0000-0000150C0000}"/>
    <cellStyle name="Millares 2 4 12 3" xfId="3095" xr:uid="{00000000-0005-0000-0000-0000160C0000}"/>
    <cellStyle name="Millares 2 4 12 3 2" xfId="3096" xr:uid="{00000000-0005-0000-0000-0000170C0000}"/>
    <cellStyle name="Millares 2 4 12 4" xfId="3097" xr:uid="{00000000-0005-0000-0000-0000180C0000}"/>
    <cellStyle name="Millares 2 4 13" xfId="3098" xr:uid="{00000000-0005-0000-0000-0000190C0000}"/>
    <cellStyle name="Millares 2 4 13 2" xfId="3099" xr:uid="{00000000-0005-0000-0000-00001A0C0000}"/>
    <cellStyle name="Millares 2 4 13 2 2" xfId="3100" xr:uid="{00000000-0005-0000-0000-00001B0C0000}"/>
    <cellStyle name="Millares 2 4 13 3" xfId="3101" xr:uid="{00000000-0005-0000-0000-00001C0C0000}"/>
    <cellStyle name="Millares 2 4 14" xfId="3102" xr:uid="{00000000-0005-0000-0000-00001D0C0000}"/>
    <cellStyle name="Millares 2 4 15" xfId="3103" xr:uid="{00000000-0005-0000-0000-00001E0C0000}"/>
    <cellStyle name="Millares 2 4 15 2" xfId="3104" xr:uid="{00000000-0005-0000-0000-00001F0C0000}"/>
    <cellStyle name="Millares 2 4 16" xfId="3105" xr:uid="{00000000-0005-0000-0000-0000200C0000}"/>
    <cellStyle name="Millares 2 4 2" xfId="3106" xr:uid="{00000000-0005-0000-0000-0000210C0000}"/>
    <cellStyle name="Millares 2 4 2 10" xfId="3107" xr:uid="{00000000-0005-0000-0000-0000220C0000}"/>
    <cellStyle name="Millares 2 4 2 10 2" xfId="3108" xr:uid="{00000000-0005-0000-0000-0000230C0000}"/>
    <cellStyle name="Millares 2 4 2 10 2 2" xfId="3109" xr:uid="{00000000-0005-0000-0000-0000240C0000}"/>
    <cellStyle name="Millares 2 4 2 10 2 2 2" xfId="3110" xr:uid="{00000000-0005-0000-0000-0000250C0000}"/>
    <cellStyle name="Millares 2 4 2 10 2 2 2 2" xfId="3111" xr:uid="{00000000-0005-0000-0000-0000260C0000}"/>
    <cellStyle name="Millares 2 4 2 10 2 2 3" xfId="3112" xr:uid="{00000000-0005-0000-0000-0000270C0000}"/>
    <cellStyle name="Millares 2 4 2 10 2 3" xfId="3113" xr:uid="{00000000-0005-0000-0000-0000280C0000}"/>
    <cellStyle name="Millares 2 4 2 10 2 3 2" xfId="3114" xr:uid="{00000000-0005-0000-0000-0000290C0000}"/>
    <cellStyle name="Millares 2 4 2 10 2 4" xfId="3115" xr:uid="{00000000-0005-0000-0000-00002A0C0000}"/>
    <cellStyle name="Millares 2 4 2 10 3" xfId="3116" xr:uid="{00000000-0005-0000-0000-00002B0C0000}"/>
    <cellStyle name="Millares 2 4 2 10 3 2" xfId="3117" xr:uid="{00000000-0005-0000-0000-00002C0C0000}"/>
    <cellStyle name="Millares 2 4 2 10 3 2 2" xfId="3118" xr:uid="{00000000-0005-0000-0000-00002D0C0000}"/>
    <cellStyle name="Millares 2 4 2 10 3 3" xfId="3119" xr:uid="{00000000-0005-0000-0000-00002E0C0000}"/>
    <cellStyle name="Millares 2 4 2 10 4" xfId="3120" xr:uid="{00000000-0005-0000-0000-00002F0C0000}"/>
    <cellStyle name="Millares 2 4 2 10 4 2" xfId="3121" xr:uid="{00000000-0005-0000-0000-0000300C0000}"/>
    <cellStyle name="Millares 2 4 2 10 5" xfId="3122" xr:uid="{00000000-0005-0000-0000-0000310C0000}"/>
    <cellStyle name="Millares 2 4 2 11" xfId="3123" xr:uid="{00000000-0005-0000-0000-0000320C0000}"/>
    <cellStyle name="Millares 2 4 2 11 2" xfId="3124" xr:uid="{00000000-0005-0000-0000-0000330C0000}"/>
    <cellStyle name="Millares 2 4 2 11 2 2" xfId="3125" xr:uid="{00000000-0005-0000-0000-0000340C0000}"/>
    <cellStyle name="Millares 2 4 2 11 2 2 2" xfId="3126" xr:uid="{00000000-0005-0000-0000-0000350C0000}"/>
    <cellStyle name="Millares 2 4 2 11 2 3" xfId="3127" xr:uid="{00000000-0005-0000-0000-0000360C0000}"/>
    <cellStyle name="Millares 2 4 2 11 3" xfId="3128" xr:uid="{00000000-0005-0000-0000-0000370C0000}"/>
    <cellStyle name="Millares 2 4 2 11 3 2" xfId="3129" xr:uid="{00000000-0005-0000-0000-0000380C0000}"/>
    <cellStyle name="Millares 2 4 2 11 4" xfId="3130" xr:uid="{00000000-0005-0000-0000-0000390C0000}"/>
    <cellStyle name="Millares 2 4 2 12" xfId="3131" xr:uid="{00000000-0005-0000-0000-00003A0C0000}"/>
    <cellStyle name="Millares 2 4 2 12 2" xfId="3132" xr:uid="{00000000-0005-0000-0000-00003B0C0000}"/>
    <cellStyle name="Millares 2 4 2 12 2 2" xfId="3133" xr:uid="{00000000-0005-0000-0000-00003C0C0000}"/>
    <cellStyle name="Millares 2 4 2 12 3" xfId="3134" xr:uid="{00000000-0005-0000-0000-00003D0C0000}"/>
    <cellStyle name="Millares 2 4 2 13" xfId="3135" xr:uid="{00000000-0005-0000-0000-00003E0C0000}"/>
    <cellStyle name="Millares 2 4 2 13 2" xfId="3136" xr:uid="{00000000-0005-0000-0000-00003F0C0000}"/>
    <cellStyle name="Millares 2 4 2 14" xfId="3137" xr:uid="{00000000-0005-0000-0000-0000400C0000}"/>
    <cellStyle name="Millares 2 4 2 2" xfId="3138" xr:uid="{00000000-0005-0000-0000-0000410C0000}"/>
    <cellStyle name="Millares 2 4 2 2 10" xfId="3139" xr:uid="{00000000-0005-0000-0000-0000420C0000}"/>
    <cellStyle name="Millares 2 4 2 2 10 2" xfId="3140" xr:uid="{00000000-0005-0000-0000-0000430C0000}"/>
    <cellStyle name="Millares 2 4 2 2 10 2 2" xfId="3141" xr:uid="{00000000-0005-0000-0000-0000440C0000}"/>
    <cellStyle name="Millares 2 4 2 2 10 2 2 2" xfId="3142" xr:uid="{00000000-0005-0000-0000-0000450C0000}"/>
    <cellStyle name="Millares 2 4 2 2 10 2 3" xfId="3143" xr:uid="{00000000-0005-0000-0000-0000460C0000}"/>
    <cellStyle name="Millares 2 4 2 2 10 3" xfId="3144" xr:uid="{00000000-0005-0000-0000-0000470C0000}"/>
    <cellStyle name="Millares 2 4 2 2 10 3 2" xfId="3145" xr:uid="{00000000-0005-0000-0000-0000480C0000}"/>
    <cellStyle name="Millares 2 4 2 2 10 4" xfId="3146" xr:uid="{00000000-0005-0000-0000-0000490C0000}"/>
    <cellStyle name="Millares 2 4 2 2 11" xfId="3147" xr:uid="{00000000-0005-0000-0000-00004A0C0000}"/>
    <cellStyle name="Millares 2 4 2 2 11 2" xfId="3148" xr:uid="{00000000-0005-0000-0000-00004B0C0000}"/>
    <cellStyle name="Millares 2 4 2 2 11 2 2" xfId="3149" xr:uid="{00000000-0005-0000-0000-00004C0C0000}"/>
    <cellStyle name="Millares 2 4 2 2 11 3" xfId="3150" xr:uid="{00000000-0005-0000-0000-00004D0C0000}"/>
    <cellStyle name="Millares 2 4 2 2 12" xfId="3151" xr:uid="{00000000-0005-0000-0000-00004E0C0000}"/>
    <cellStyle name="Millares 2 4 2 2 12 2" xfId="3152" xr:uid="{00000000-0005-0000-0000-00004F0C0000}"/>
    <cellStyle name="Millares 2 4 2 2 13" xfId="3153" xr:uid="{00000000-0005-0000-0000-0000500C0000}"/>
    <cellStyle name="Millares 2 4 2 2 2" xfId="3154" xr:uid="{00000000-0005-0000-0000-0000510C0000}"/>
    <cellStyle name="Millares 2 4 2 2 2 10" xfId="3155" xr:uid="{00000000-0005-0000-0000-0000520C0000}"/>
    <cellStyle name="Millares 2 4 2 2 2 10 2" xfId="3156" xr:uid="{00000000-0005-0000-0000-0000530C0000}"/>
    <cellStyle name="Millares 2 4 2 2 2 11" xfId="3157" xr:uid="{00000000-0005-0000-0000-0000540C0000}"/>
    <cellStyle name="Millares 2 4 2 2 2 2" xfId="3158" xr:uid="{00000000-0005-0000-0000-0000550C0000}"/>
    <cellStyle name="Millares 2 4 2 2 2 2 2" xfId="3159" xr:uid="{00000000-0005-0000-0000-0000560C0000}"/>
    <cellStyle name="Millares 2 4 2 2 2 2 2 2" xfId="3160" xr:uid="{00000000-0005-0000-0000-0000570C0000}"/>
    <cellStyle name="Millares 2 4 2 2 2 2 2 2 2" xfId="3161" xr:uid="{00000000-0005-0000-0000-0000580C0000}"/>
    <cellStyle name="Millares 2 4 2 2 2 2 2 2 2 2" xfId="3162" xr:uid="{00000000-0005-0000-0000-0000590C0000}"/>
    <cellStyle name="Millares 2 4 2 2 2 2 2 2 2 2 2" xfId="3163" xr:uid="{00000000-0005-0000-0000-00005A0C0000}"/>
    <cellStyle name="Millares 2 4 2 2 2 2 2 2 2 3" xfId="3164" xr:uid="{00000000-0005-0000-0000-00005B0C0000}"/>
    <cellStyle name="Millares 2 4 2 2 2 2 2 2 3" xfId="3165" xr:uid="{00000000-0005-0000-0000-00005C0C0000}"/>
    <cellStyle name="Millares 2 4 2 2 2 2 2 2 3 2" xfId="3166" xr:uid="{00000000-0005-0000-0000-00005D0C0000}"/>
    <cellStyle name="Millares 2 4 2 2 2 2 2 2 4" xfId="3167" xr:uid="{00000000-0005-0000-0000-00005E0C0000}"/>
    <cellStyle name="Millares 2 4 2 2 2 2 2 3" xfId="3168" xr:uid="{00000000-0005-0000-0000-00005F0C0000}"/>
    <cellStyle name="Millares 2 4 2 2 2 2 2 3 2" xfId="3169" xr:uid="{00000000-0005-0000-0000-0000600C0000}"/>
    <cellStyle name="Millares 2 4 2 2 2 2 2 3 2 2" xfId="3170" xr:uid="{00000000-0005-0000-0000-0000610C0000}"/>
    <cellStyle name="Millares 2 4 2 2 2 2 2 3 3" xfId="3171" xr:uid="{00000000-0005-0000-0000-0000620C0000}"/>
    <cellStyle name="Millares 2 4 2 2 2 2 2 4" xfId="3172" xr:uid="{00000000-0005-0000-0000-0000630C0000}"/>
    <cellStyle name="Millares 2 4 2 2 2 2 2 4 2" xfId="3173" xr:uid="{00000000-0005-0000-0000-0000640C0000}"/>
    <cellStyle name="Millares 2 4 2 2 2 2 2 5" xfId="3174" xr:uid="{00000000-0005-0000-0000-0000650C0000}"/>
    <cellStyle name="Millares 2 4 2 2 2 2 3" xfId="3175" xr:uid="{00000000-0005-0000-0000-0000660C0000}"/>
    <cellStyle name="Millares 2 4 2 2 2 2 3 2" xfId="3176" xr:uid="{00000000-0005-0000-0000-0000670C0000}"/>
    <cellStyle name="Millares 2 4 2 2 2 2 3 2 2" xfId="3177" xr:uid="{00000000-0005-0000-0000-0000680C0000}"/>
    <cellStyle name="Millares 2 4 2 2 2 2 3 2 2 2" xfId="3178" xr:uid="{00000000-0005-0000-0000-0000690C0000}"/>
    <cellStyle name="Millares 2 4 2 2 2 2 3 2 2 2 2" xfId="3179" xr:uid="{00000000-0005-0000-0000-00006A0C0000}"/>
    <cellStyle name="Millares 2 4 2 2 2 2 3 2 2 3" xfId="3180" xr:uid="{00000000-0005-0000-0000-00006B0C0000}"/>
    <cellStyle name="Millares 2 4 2 2 2 2 3 2 3" xfId="3181" xr:uid="{00000000-0005-0000-0000-00006C0C0000}"/>
    <cellStyle name="Millares 2 4 2 2 2 2 3 2 3 2" xfId="3182" xr:uid="{00000000-0005-0000-0000-00006D0C0000}"/>
    <cellStyle name="Millares 2 4 2 2 2 2 3 2 4" xfId="3183" xr:uid="{00000000-0005-0000-0000-00006E0C0000}"/>
    <cellStyle name="Millares 2 4 2 2 2 2 3 3" xfId="3184" xr:uid="{00000000-0005-0000-0000-00006F0C0000}"/>
    <cellStyle name="Millares 2 4 2 2 2 2 3 3 2" xfId="3185" xr:uid="{00000000-0005-0000-0000-0000700C0000}"/>
    <cellStyle name="Millares 2 4 2 2 2 2 3 3 2 2" xfId="3186" xr:uid="{00000000-0005-0000-0000-0000710C0000}"/>
    <cellStyle name="Millares 2 4 2 2 2 2 3 3 3" xfId="3187" xr:uid="{00000000-0005-0000-0000-0000720C0000}"/>
    <cellStyle name="Millares 2 4 2 2 2 2 3 4" xfId="3188" xr:uid="{00000000-0005-0000-0000-0000730C0000}"/>
    <cellStyle name="Millares 2 4 2 2 2 2 3 4 2" xfId="3189" xr:uid="{00000000-0005-0000-0000-0000740C0000}"/>
    <cellStyle name="Millares 2 4 2 2 2 2 3 5" xfId="3190" xr:uid="{00000000-0005-0000-0000-0000750C0000}"/>
    <cellStyle name="Millares 2 4 2 2 2 2 4" xfId="3191" xr:uid="{00000000-0005-0000-0000-0000760C0000}"/>
    <cellStyle name="Millares 2 4 2 2 2 2 4 2" xfId="3192" xr:uid="{00000000-0005-0000-0000-0000770C0000}"/>
    <cellStyle name="Millares 2 4 2 2 2 2 4 2 2" xfId="3193" xr:uid="{00000000-0005-0000-0000-0000780C0000}"/>
    <cellStyle name="Millares 2 4 2 2 2 2 4 2 2 2" xfId="3194" xr:uid="{00000000-0005-0000-0000-0000790C0000}"/>
    <cellStyle name="Millares 2 4 2 2 2 2 4 2 3" xfId="3195" xr:uid="{00000000-0005-0000-0000-00007A0C0000}"/>
    <cellStyle name="Millares 2 4 2 2 2 2 4 3" xfId="3196" xr:uid="{00000000-0005-0000-0000-00007B0C0000}"/>
    <cellStyle name="Millares 2 4 2 2 2 2 4 3 2" xfId="3197" xr:uid="{00000000-0005-0000-0000-00007C0C0000}"/>
    <cellStyle name="Millares 2 4 2 2 2 2 4 4" xfId="3198" xr:uid="{00000000-0005-0000-0000-00007D0C0000}"/>
    <cellStyle name="Millares 2 4 2 2 2 2 5" xfId="3199" xr:uid="{00000000-0005-0000-0000-00007E0C0000}"/>
    <cellStyle name="Millares 2 4 2 2 2 2 5 2" xfId="3200" xr:uid="{00000000-0005-0000-0000-00007F0C0000}"/>
    <cellStyle name="Millares 2 4 2 2 2 2 5 2 2" xfId="3201" xr:uid="{00000000-0005-0000-0000-0000800C0000}"/>
    <cellStyle name="Millares 2 4 2 2 2 2 5 3" xfId="3202" xr:uid="{00000000-0005-0000-0000-0000810C0000}"/>
    <cellStyle name="Millares 2 4 2 2 2 2 6" xfId="3203" xr:uid="{00000000-0005-0000-0000-0000820C0000}"/>
    <cellStyle name="Millares 2 4 2 2 2 2 6 2" xfId="3204" xr:uid="{00000000-0005-0000-0000-0000830C0000}"/>
    <cellStyle name="Millares 2 4 2 2 2 2 7" xfId="3205" xr:uid="{00000000-0005-0000-0000-0000840C0000}"/>
    <cellStyle name="Millares 2 4 2 2 2 3" xfId="3206" xr:uid="{00000000-0005-0000-0000-0000850C0000}"/>
    <cellStyle name="Millares 2 4 2 2 2 3 2" xfId="3207" xr:uid="{00000000-0005-0000-0000-0000860C0000}"/>
    <cellStyle name="Millares 2 4 2 2 2 3 2 2" xfId="3208" xr:uid="{00000000-0005-0000-0000-0000870C0000}"/>
    <cellStyle name="Millares 2 4 2 2 2 3 2 2 2" xfId="3209" xr:uid="{00000000-0005-0000-0000-0000880C0000}"/>
    <cellStyle name="Millares 2 4 2 2 2 3 2 2 2 2" xfId="3210" xr:uid="{00000000-0005-0000-0000-0000890C0000}"/>
    <cellStyle name="Millares 2 4 2 2 2 3 2 2 2 2 2" xfId="3211" xr:uid="{00000000-0005-0000-0000-00008A0C0000}"/>
    <cellStyle name="Millares 2 4 2 2 2 3 2 2 2 3" xfId="3212" xr:uid="{00000000-0005-0000-0000-00008B0C0000}"/>
    <cellStyle name="Millares 2 4 2 2 2 3 2 2 3" xfId="3213" xr:uid="{00000000-0005-0000-0000-00008C0C0000}"/>
    <cellStyle name="Millares 2 4 2 2 2 3 2 2 3 2" xfId="3214" xr:uid="{00000000-0005-0000-0000-00008D0C0000}"/>
    <cellStyle name="Millares 2 4 2 2 2 3 2 2 4" xfId="3215" xr:uid="{00000000-0005-0000-0000-00008E0C0000}"/>
    <cellStyle name="Millares 2 4 2 2 2 3 2 3" xfId="3216" xr:uid="{00000000-0005-0000-0000-00008F0C0000}"/>
    <cellStyle name="Millares 2 4 2 2 2 3 2 3 2" xfId="3217" xr:uid="{00000000-0005-0000-0000-0000900C0000}"/>
    <cellStyle name="Millares 2 4 2 2 2 3 2 3 2 2" xfId="3218" xr:uid="{00000000-0005-0000-0000-0000910C0000}"/>
    <cellStyle name="Millares 2 4 2 2 2 3 2 3 3" xfId="3219" xr:uid="{00000000-0005-0000-0000-0000920C0000}"/>
    <cellStyle name="Millares 2 4 2 2 2 3 2 4" xfId="3220" xr:uid="{00000000-0005-0000-0000-0000930C0000}"/>
    <cellStyle name="Millares 2 4 2 2 2 3 2 4 2" xfId="3221" xr:uid="{00000000-0005-0000-0000-0000940C0000}"/>
    <cellStyle name="Millares 2 4 2 2 2 3 2 5" xfId="3222" xr:uid="{00000000-0005-0000-0000-0000950C0000}"/>
    <cellStyle name="Millares 2 4 2 2 2 3 3" xfId="3223" xr:uid="{00000000-0005-0000-0000-0000960C0000}"/>
    <cellStyle name="Millares 2 4 2 2 2 3 3 2" xfId="3224" xr:uid="{00000000-0005-0000-0000-0000970C0000}"/>
    <cellStyle name="Millares 2 4 2 2 2 3 3 2 2" xfId="3225" xr:uid="{00000000-0005-0000-0000-0000980C0000}"/>
    <cellStyle name="Millares 2 4 2 2 2 3 3 2 2 2" xfId="3226" xr:uid="{00000000-0005-0000-0000-0000990C0000}"/>
    <cellStyle name="Millares 2 4 2 2 2 3 3 2 2 2 2" xfId="3227" xr:uid="{00000000-0005-0000-0000-00009A0C0000}"/>
    <cellStyle name="Millares 2 4 2 2 2 3 3 2 2 3" xfId="3228" xr:uid="{00000000-0005-0000-0000-00009B0C0000}"/>
    <cellStyle name="Millares 2 4 2 2 2 3 3 2 3" xfId="3229" xr:uid="{00000000-0005-0000-0000-00009C0C0000}"/>
    <cellStyle name="Millares 2 4 2 2 2 3 3 2 3 2" xfId="3230" xr:uid="{00000000-0005-0000-0000-00009D0C0000}"/>
    <cellStyle name="Millares 2 4 2 2 2 3 3 2 4" xfId="3231" xr:uid="{00000000-0005-0000-0000-00009E0C0000}"/>
    <cellStyle name="Millares 2 4 2 2 2 3 3 3" xfId="3232" xr:uid="{00000000-0005-0000-0000-00009F0C0000}"/>
    <cellStyle name="Millares 2 4 2 2 2 3 3 3 2" xfId="3233" xr:uid="{00000000-0005-0000-0000-0000A00C0000}"/>
    <cellStyle name="Millares 2 4 2 2 2 3 3 3 2 2" xfId="3234" xr:uid="{00000000-0005-0000-0000-0000A10C0000}"/>
    <cellStyle name="Millares 2 4 2 2 2 3 3 3 3" xfId="3235" xr:uid="{00000000-0005-0000-0000-0000A20C0000}"/>
    <cellStyle name="Millares 2 4 2 2 2 3 3 4" xfId="3236" xr:uid="{00000000-0005-0000-0000-0000A30C0000}"/>
    <cellStyle name="Millares 2 4 2 2 2 3 3 4 2" xfId="3237" xr:uid="{00000000-0005-0000-0000-0000A40C0000}"/>
    <cellStyle name="Millares 2 4 2 2 2 3 3 5" xfId="3238" xr:uid="{00000000-0005-0000-0000-0000A50C0000}"/>
    <cellStyle name="Millares 2 4 2 2 2 3 4" xfId="3239" xr:uid="{00000000-0005-0000-0000-0000A60C0000}"/>
    <cellStyle name="Millares 2 4 2 2 2 3 4 2" xfId="3240" xr:uid="{00000000-0005-0000-0000-0000A70C0000}"/>
    <cellStyle name="Millares 2 4 2 2 2 3 4 2 2" xfId="3241" xr:uid="{00000000-0005-0000-0000-0000A80C0000}"/>
    <cellStyle name="Millares 2 4 2 2 2 3 4 2 2 2" xfId="3242" xr:uid="{00000000-0005-0000-0000-0000A90C0000}"/>
    <cellStyle name="Millares 2 4 2 2 2 3 4 2 3" xfId="3243" xr:uid="{00000000-0005-0000-0000-0000AA0C0000}"/>
    <cellStyle name="Millares 2 4 2 2 2 3 4 3" xfId="3244" xr:uid="{00000000-0005-0000-0000-0000AB0C0000}"/>
    <cellStyle name="Millares 2 4 2 2 2 3 4 3 2" xfId="3245" xr:uid="{00000000-0005-0000-0000-0000AC0C0000}"/>
    <cellStyle name="Millares 2 4 2 2 2 3 4 4" xfId="3246" xr:uid="{00000000-0005-0000-0000-0000AD0C0000}"/>
    <cellStyle name="Millares 2 4 2 2 2 3 5" xfId="3247" xr:uid="{00000000-0005-0000-0000-0000AE0C0000}"/>
    <cellStyle name="Millares 2 4 2 2 2 3 5 2" xfId="3248" xr:uid="{00000000-0005-0000-0000-0000AF0C0000}"/>
    <cellStyle name="Millares 2 4 2 2 2 3 5 2 2" xfId="3249" xr:uid="{00000000-0005-0000-0000-0000B00C0000}"/>
    <cellStyle name="Millares 2 4 2 2 2 3 5 3" xfId="3250" xr:uid="{00000000-0005-0000-0000-0000B10C0000}"/>
    <cellStyle name="Millares 2 4 2 2 2 3 6" xfId="3251" xr:uid="{00000000-0005-0000-0000-0000B20C0000}"/>
    <cellStyle name="Millares 2 4 2 2 2 3 6 2" xfId="3252" xr:uid="{00000000-0005-0000-0000-0000B30C0000}"/>
    <cellStyle name="Millares 2 4 2 2 2 3 7" xfId="3253" xr:uid="{00000000-0005-0000-0000-0000B40C0000}"/>
    <cellStyle name="Millares 2 4 2 2 2 4" xfId="3254" xr:uid="{00000000-0005-0000-0000-0000B50C0000}"/>
    <cellStyle name="Millares 2 4 2 2 2 4 2" xfId="3255" xr:uid="{00000000-0005-0000-0000-0000B60C0000}"/>
    <cellStyle name="Millares 2 4 2 2 2 4 2 2" xfId="3256" xr:uid="{00000000-0005-0000-0000-0000B70C0000}"/>
    <cellStyle name="Millares 2 4 2 2 2 4 2 2 2" xfId="3257" xr:uid="{00000000-0005-0000-0000-0000B80C0000}"/>
    <cellStyle name="Millares 2 4 2 2 2 4 2 2 2 2" xfId="3258" xr:uid="{00000000-0005-0000-0000-0000B90C0000}"/>
    <cellStyle name="Millares 2 4 2 2 2 4 2 2 2 2 2" xfId="3259" xr:uid="{00000000-0005-0000-0000-0000BA0C0000}"/>
    <cellStyle name="Millares 2 4 2 2 2 4 2 2 2 3" xfId="3260" xr:uid="{00000000-0005-0000-0000-0000BB0C0000}"/>
    <cellStyle name="Millares 2 4 2 2 2 4 2 2 3" xfId="3261" xr:uid="{00000000-0005-0000-0000-0000BC0C0000}"/>
    <cellStyle name="Millares 2 4 2 2 2 4 2 2 3 2" xfId="3262" xr:uid="{00000000-0005-0000-0000-0000BD0C0000}"/>
    <cellStyle name="Millares 2 4 2 2 2 4 2 2 4" xfId="3263" xr:uid="{00000000-0005-0000-0000-0000BE0C0000}"/>
    <cellStyle name="Millares 2 4 2 2 2 4 2 3" xfId="3264" xr:uid="{00000000-0005-0000-0000-0000BF0C0000}"/>
    <cellStyle name="Millares 2 4 2 2 2 4 2 3 2" xfId="3265" xr:uid="{00000000-0005-0000-0000-0000C00C0000}"/>
    <cellStyle name="Millares 2 4 2 2 2 4 2 3 2 2" xfId="3266" xr:uid="{00000000-0005-0000-0000-0000C10C0000}"/>
    <cellStyle name="Millares 2 4 2 2 2 4 2 3 3" xfId="3267" xr:uid="{00000000-0005-0000-0000-0000C20C0000}"/>
    <cellStyle name="Millares 2 4 2 2 2 4 2 4" xfId="3268" xr:uid="{00000000-0005-0000-0000-0000C30C0000}"/>
    <cellStyle name="Millares 2 4 2 2 2 4 2 4 2" xfId="3269" xr:uid="{00000000-0005-0000-0000-0000C40C0000}"/>
    <cellStyle name="Millares 2 4 2 2 2 4 2 5" xfId="3270" xr:uid="{00000000-0005-0000-0000-0000C50C0000}"/>
    <cellStyle name="Millares 2 4 2 2 2 4 3" xfId="3271" xr:uid="{00000000-0005-0000-0000-0000C60C0000}"/>
    <cellStyle name="Millares 2 4 2 2 2 4 3 2" xfId="3272" xr:uid="{00000000-0005-0000-0000-0000C70C0000}"/>
    <cellStyle name="Millares 2 4 2 2 2 4 3 2 2" xfId="3273" xr:uid="{00000000-0005-0000-0000-0000C80C0000}"/>
    <cellStyle name="Millares 2 4 2 2 2 4 3 2 2 2" xfId="3274" xr:uid="{00000000-0005-0000-0000-0000C90C0000}"/>
    <cellStyle name="Millares 2 4 2 2 2 4 3 2 2 2 2" xfId="3275" xr:uid="{00000000-0005-0000-0000-0000CA0C0000}"/>
    <cellStyle name="Millares 2 4 2 2 2 4 3 2 2 3" xfId="3276" xr:uid="{00000000-0005-0000-0000-0000CB0C0000}"/>
    <cellStyle name="Millares 2 4 2 2 2 4 3 2 3" xfId="3277" xr:uid="{00000000-0005-0000-0000-0000CC0C0000}"/>
    <cellStyle name="Millares 2 4 2 2 2 4 3 2 3 2" xfId="3278" xr:uid="{00000000-0005-0000-0000-0000CD0C0000}"/>
    <cellStyle name="Millares 2 4 2 2 2 4 3 2 4" xfId="3279" xr:uid="{00000000-0005-0000-0000-0000CE0C0000}"/>
    <cellStyle name="Millares 2 4 2 2 2 4 3 3" xfId="3280" xr:uid="{00000000-0005-0000-0000-0000CF0C0000}"/>
    <cellStyle name="Millares 2 4 2 2 2 4 3 3 2" xfId="3281" xr:uid="{00000000-0005-0000-0000-0000D00C0000}"/>
    <cellStyle name="Millares 2 4 2 2 2 4 3 3 2 2" xfId="3282" xr:uid="{00000000-0005-0000-0000-0000D10C0000}"/>
    <cellStyle name="Millares 2 4 2 2 2 4 3 3 3" xfId="3283" xr:uid="{00000000-0005-0000-0000-0000D20C0000}"/>
    <cellStyle name="Millares 2 4 2 2 2 4 3 4" xfId="3284" xr:uid="{00000000-0005-0000-0000-0000D30C0000}"/>
    <cellStyle name="Millares 2 4 2 2 2 4 3 4 2" xfId="3285" xr:uid="{00000000-0005-0000-0000-0000D40C0000}"/>
    <cellStyle name="Millares 2 4 2 2 2 4 3 5" xfId="3286" xr:uid="{00000000-0005-0000-0000-0000D50C0000}"/>
    <cellStyle name="Millares 2 4 2 2 2 4 4" xfId="3287" xr:uid="{00000000-0005-0000-0000-0000D60C0000}"/>
    <cellStyle name="Millares 2 4 2 2 2 4 4 2" xfId="3288" xr:uid="{00000000-0005-0000-0000-0000D70C0000}"/>
    <cellStyle name="Millares 2 4 2 2 2 4 4 2 2" xfId="3289" xr:uid="{00000000-0005-0000-0000-0000D80C0000}"/>
    <cellStyle name="Millares 2 4 2 2 2 4 4 2 2 2" xfId="3290" xr:uid="{00000000-0005-0000-0000-0000D90C0000}"/>
    <cellStyle name="Millares 2 4 2 2 2 4 4 2 3" xfId="3291" xr:uid="{00000000-0005-0000-0000-0000DA0C0000}"/>
    <cellStyle name="Millares 2 4 2 2 2 4 4 3" xfId="3292" xr:uid="{00000000-0005-0000-0000-0000DB0C0000}"/>
    <cellStyle name="Millares 2 4 2 2 2 4 4 3 2" xfId="3293" xr:uid="{00000000-0005-0000-0000-0000DC0C0000}"/>
    <cellStyle name="Millares 2 4 2 2 2 4 4 4" xfId="3294" xr:uid="{00000000-0005-0000-0000-0000DD0C0000}"/>
    <cellStyle name="Millares 2 4 2 2 2 4 5" xfId="3295" xr:uid="{00000000-0005-0000-0000-0000DE0C0000}"/>
    <cellStyle name="Millares 2 4 2 2 2 4 5 2" xfId="3296" xr:uid="{00000000-0005-0000-0000-0000DF0C0000}"/>
    <cellStyle name="Millares 2 4 2 2 2 4 5 2 2" xfId="3297" xr:uid="{00000000-0005-0000-0000-0000E00C0000}"/>
    <cellStyle name="Millares 2 4 2 2 2 4 5 3" xfId="3298" xr:uid="{00000000-0005-0000-0000-0000E10C0000}"/>
    <cellStyle name="Millares 2 4 2 2 2 4 6" xfId="3299" xr:uid="{00000000-0005-0000-0000-0000E20C0000}"/>
    <cellStyle name="Millares 2 4 2 2 2 4 6 2" xfId="3300" xr:uid="{00000000-0005-0000-0000-0000E30C0000}"/>
    <cellStyle name="Millares 2 4 2 2 2 4 7" xfId="3301" xr:uid="{00000000-0005-0000-0000-0000E40C0000}"/>
    <cellStyle name="Millares 2 4 2 2 2 5" xfId="3302" xr:uid="{00000000-0005-0000-0000-0000E50C0000}"/>
    <cellStyle name="Millares 2 4 2 2 2 5 2" xfId="3303" xr:uid="{00000000-0005-0000-0000-0000E60C0000}"/>
    <cellStyle name="Millares 2 4 2 2 2 5 2 2" xfId="3304" xr:uid="{00000000-0005-0000-0000-0000E70C0000}"/>
    <cellStyle name="Millares 2 4 2 2 2 5 2 2 2" xfId="3305" xr:uid="{00000000-0005-0000-0000-0000E80C0000}"/>
    <cellStyle name="Millares 2 4 2 2 2 5 2 2 2 2" xfId="3306" xr:uid="{00000000-0005-0000-0000-0000E90C0000}"/>
    <cellStyle name="Millares 2 4 2 2 2 5 2 2 2 2 2" xfId="3307" xr:uid="{00000000-0005-0000-0000-0000EA0C0000}"/>
    <cellStyle name="Millares 2 4 2 2 2 5 2 2 2 3" xfId="3308" xr:uid="{00000000-0005-0000-0000-0000EB0C0000}"/>
    <cellStyle name="Millares 2 4 2 2 2 5 2 2 3" xfId="3309" xr:uid="{00000000-0005-0000-0000-0000EC0C0000}"/>
    <cellStyle name="Millares 2 4 2 2 2 5 2 2 3 2" xfId="3310" xr:uid="{00000000-0005-0000-0000-0000ED0C0000}"/>
    <cellStyle name="Millares 2 4 2 2 2 5 2 2 4" xfId="3311" xr:uid="{00000000-0005-0000-0000-0000EE0C0000}"/>
    <cellStyle name="Millares 2 4 2 2 2 5 2 3" xfId="3312" xr:uid="{00000000-0005-0000-0000-0000EF0C0000}"/>
    <cellStyle name="Millares 2 4 2 2 2 5 2 3 2" xfId="3313" xr:uid="{00000000-0005-0000-0000-0000F00C0000}"/>
    <cellStyle name="Millares 2 4 2 2 2 5 2 3 2 2" xfId="3314" xr:uid="{00000000-0005-0000-0000-0000F10C0000}"/>
    <cellStyle name="Millares 2 4 2 2 2 5 2 3 3" xfId="3315" xr:uid="{00000000-0005-0000-0000-0000F20C0000}"/>
    <cellStyle name="Millares 2 4 2 2 2 5 2 4" xfId="3316" xr:uid="{00000000-0005-0000-0000-0000F30C0000}"/>
    <cellStyle name="Millares 2 4 2 2 2 5 2 4 2" xfId="3317" xr:uid="{00000000-0005-0000-0000-0000F40C0000}"/>
    <cellStyle name="Millares 2 4 2 2 2 5 2 5" xfId="3318" xr:uid="{00000000-0005-0000-0000-0000F50C0000}"/>
    <cellStyle name="Millares 2 4 2 2 2 5 3" xfId="3319" xr:uid="{00000000-0005-0000-0000-0000F60C0000}"/>
    <cellStyle name="Millares 2 4 2 2 2 5 3 2" xfId="3320" xr:uid="{00000000-0005-0000-0000-0000F70C0000}"/>
    <cellStyle name="Millares 2 4 2 2 2 5 3 2 2" xfId="3321" xr:uid="{00000000-0005-0000-0000-0000F80C0000}"/>
    <cellStyle name="Millares 2 4 2 2 2 5 3 2 2 2" xfId="3322" xr:uid="{00000000-0005-0000-0000-0000F90C0000}"/>
    <cellStyle name="Millares 2 4 2 2 2 5 3 2 3" xfId="3323" xr:uid="{00000000-0005-0000-0000-0000FA0C0000}"/>
    <cellStyle name="Millares 2 4 2 2 2 5 3 3" xfId="3324" xr:uid="{00000000-0005-0000-0000-0000FB0C0000}"/>
    <cellStyle name="Millares 2 4 2 2 2 5 3 3 2" xfId="3325" xr:uid="{00000000-0005-0000-0000-0000FC0C0000}"/>
    <cellStyle name="Millares 2 4 2 2 2 5 3 4" xfId="3326" xr:uid="{00000000-0005-0000-0000-0000FD0C0000}"/>
    <cellStyle name="Millares 2 4 2 2 2 5 4" xfId="3327" xr:uid="{00000000-0005-0000-0000-0000FE0C0000}"/>
    <cellStyle name="Millares 2 4 2 2 2 5 4 2" xfId="3328" xr:uid="{00000000-0005-0000-0000-0000FF0C0000}"/>
    <cellStyle name="Millares 2 4 2 2 2 5 4 2 2" xfId="3329" xr:uid="{00000000-0005-0000-0000-0000000D0000}"/>
    <cellStyle name="Millares 2 4 2 2 2 5 4 3" xfId="3330" xr:uid="{00000000-0005-0000-0000-0000010D0000}"/>
    <cellStyle name="Millares 2 4 2 2 2 5 5" xfId="3331" xr:uid="{00000000-0005-0000-0000-0000020D0000}"/>
    <cellStyle name="Millares 2 4 2 2 2 5 5 2" xfId="3332" xr:uid="{00000000-0005-0000-0000-0000030D0000}"/>
    <cellStyle name="Millares 2 4 2 2 2 5 6" xfId="3333" xr:uid="{00000000-0005-0000-0000-0000040D0000}"/>
    <cellStyle name="Millares 2 4 2 2 2 6" xfId="3334" xr:uid="{00000000-0005-0000-0000-0000050D0000}"/>
    <cellStyle name="Millares 2 4 2 2 2 6 2" xfId="3335" xr:uid="{00000000-0005-0000-0000-0000060D0000}"/>
    <cellStyle name="Millares 2 4 2 2 2 6 2 2" xfId="3336" xr:uid="{00000000-0005-0000-0000-0000070D0000}"/>
    <cellStyle name="Millares 2 4 2 2 2 6 2 2 2" xfId="3337" xr:uid="{00000000-0005-0000-0000-0000080D0000}"/>
    <cellStyle name="Millares 2 4 2 2 2 6 2 2 2 2" xfId="3338" xr:uid="{00000000-0005-0000-0000-0000090D0000}"/>
    <cellStyle name="Millares 2 4 2 2 2 6 2 2 3" xfId="3339" xr:uid="{00000000-0005-0000-0000-00000A0D0000}"/>
    <cellStyle name="Millares 2 4 2 2 2 6 2 3" xfId="3340" xr:uid="{00000000-0005-0000-0000-00000B0D0000}"/>
    <cellStyle name="Millares 2 4 2 2 2 6 2 3 2" xfId="3341" xr:uid="{00000000-0005-0000-0000-00000C0D0000}"/>
    <cellStyle name="Millares 2 4 2 2 2 6 2 4" xfId="3342" xr:uid="{00000000-0005-0000-0000-00000D0D0000}"/>
    <cellStyle name="Millares 2 4 2 2 2 6 3" xfId="3343" xr:uid="{00000000-0005-0000-0000-00000E0D0000}"/>
    <cellStyle name="Millares 2 4 2 2 2 6 3 2" xfId="3344" xr:uid="{00000000-0005-0000-0000-00000F0D0000}"/>
    <cellStyle name="Millares 2 4 2 2 2 6 3 2 2" xfId="3345" xr:uid="{00000000-0005-0000-0000-0000100D0000}"/>
    <cellStyle name="Millares 2 4 2 2 2 6 3 3" xfId="3346" xr:uid="{00000000-0005-0000-0000-0000110D0000}"/>
    <cellStyle name="Millares 2 4 2 2 2 6 4" xfId="3347" xr:uid="{00000000-0005-0000-0000-0000120D0000}"/>
    <cellStyle name="Millares 2 4 2 2 2 6 4 2" xfId="3348" xr:uid="{00000000-0005-0000-0000-0000130D0000}"/>
    <cellStyle name="Millares 2 4 2 2 2 6 5" xfId="3349" xr:uid="{00000000-0005-0000-0000-0000140D0000}"/>
    <cellStyle name="Millares 2 4 2 2 2 7" xfId="3350" xr:uid="{00000000-0005-0000-0000-0000150D0000}"/>
    <cellStyle name="Millares 2 4 2 2 2 7 2" xfId="3351" xr:uid="{00000000-0005-0000-0000-0000160D0000}"/>
    <cellStyle name="Millares 2 4 2 2 2 7 2 2" xfId="3352" xr:uid="{00000000-0005-0000-0000-0000170D0000}"/>
    <cellStyle name="Millares 2 4 2 2 2 7 2 2 2" xfId="3353" xr:uid="{00000000-0005-0000-0000-0000180D0000}"/>
    <cellStyle name="Millares 2 4 2 2 2 7 2 2 2 2" xfId="3354" xr:uid="{00000000-0005-0000-0000-0000190D0000}"/>
    <cellStyle name="Millares 2 4 2 2 2 7 2 2 3" xfId="3355" xr:uid="{00000000-0005-0000-0000-00001A0D0000}"/>
    <cellStyle name="Millares 2 4 2 2 2 7 2 3" xfId="3356" xr:uid="{00000000-0005-0000-0000-00001B0D0000}"/>
    <cellStyle name="Millares 2 4 2 2 2 7 2 3 2" xfId="3357" xr:uid="{00000000-0005-0000-0000-00001C0D0000}"/>
    <cellStyle name="Millares 2 4 2 2 2 7 2 4" xfId="3358" xr:uid="{00000000-0005-0000-0000-00001D0D0000}"/>
    <cellStyle name="Millares 2 4 2 2 2 7 3" xfId="3359" xr:uid="{00000000-0005-0000-0000-00001E0D0000}"/>
    <cellStyle name="Millares 2 4 2 2 2 7 3 2" xfId="3360" xr:uid="{00000000-0005-0000-0000-00001F0D0000}"/>
    <cellStyle name="Millares 2 4 2 2 2 7 3 2 2" xfId="3361" xr:uid="{00000000-0005-0000-0000-0000200D0000}"/>
    <cellStyle name="Millares 2 4 2 2 2 7 3 3" xfId="3362" xr:uid="{00000000-0005-0000-0000-0000210D0000}"/>
    <cellStyle name="Millares 2 4 2 2 2 7 4" xfId="3363" xr:uid="{00000000-0005-0000-0000-0000220D0000}"/>
    <cellStyle name="Millares 2 4 2 2 2 7 4 2" xfId="3364" xr:uid="{00000000-0005-0000-0000-0000230D0000}"/>
    <cellStyle name="Millares 2 4 2 2 2 7 5" xfId="3365" xr:uid="{00000000-0005-0000-0000-0000240D0000}"/>
    <cellStyle name="Millares 2 4 2 2 2 8" xfId="3366" xr:uid="{00000000-0005-0000-0000-0000250D0000}"/>
    <cellStyle name="Millares 2 4 2 2 2 8 2" xfId="3367" xr:uid="{00000000-0005-0000-0000-0000260D0000}"/>
    <cellStyle name="Millares 2 4 2 2 2 8 2 2" xfId="3368" xr:uid="{00000000-0005-0000-0000-0000270D0000}"/>
    <cellStyle name="Millares 2 4 2 2 2 8 2 2 2" xfId="3369" xr:uid="{00000000-0005-0000-0000-0000280D0000}"/>
    <cellStyle name="Millares 2 4 2 2 2 8 2 3" xfId="3370" xr:uid="{00000000-0005-0000-0000-0000290D0000}"/>
    <cellStyle name="Millares 2 4 2 2 2 8 3" xfId="3371" xr:uid="{00000000-0005-0000-0000-00002A0D0000}"/>
    <cellStyle name="Millares 2 4 2 2 2 8 3 2" xfId="3372" xr:uid="{00000000-0005-0000-0000-00002B0D0000}"/>
    <cellStyle name="Millares 2 4 2 2 2 8 4" xfId="3373" xr:uid="{00000000-0005-0000-0000-00002C0D0000}"/>
    <cellStyle name="Millares 2 4 2 2 2 9" xfId="3374" xr:uid="{00000000-0005-0000-0000-00002D0D0000}"/>
    <cellStyle name="Millares 2 4 2 2 2 9 2" xfId="3375" xr:uid="{00000000-0005-0000-0000-00002E0D0000}"/>
    <cellStyle name="Millares 2 4 2 2 2 9 2 2" xfId="3376" xr:uid="{00000000-0005-0000-0000-00002F0D0000}"/>
    <cellStyle name="Millares 2 4 2 2 2 9 3" xfId="3377" xr:uid="{00000000-0005-0000-0000-0000300D0000}"/>
    <cellStyle name="Millares 2 4 2 2 3" xfId="3378" xr:uid="{00000000-0005-0000-0000-0000310D0000}"/>
    <cellStyle name="Millares 2 4 2 2 3 10" xfId="3379" xr:uid="{00000000-0005-0000-0000-0000320D0000}"/>
    <cellStyle name="Millares 2 4 2 2 3 10 2" xfId="3380" xr:uid="{00000000-0005-0000-0000-0000330D0000}"/>
    <cellStyle name="Millares 2 4 2 2 3 11" xfId="3381" xr:uid="{00000000-0005-0000-0000-0000340D0000}"/>
    <cellStyle name="Millares 2 4 2 2 3 2" xfId="3382" xr:uid="{00000000-0005-0000-0000-0000350D0000}"/>
    <cellStyle name="Millares 2 4 2 2 3 2 2" xfId="3383" xr:uid="{00000000-0005-0000-0000-0000360D0000}"/>
    <cellStyle name="Millares 2 4 2 2 3 2 2 2" xfId="3384" xr:uid="{00000000-0005-0000-0000-0000370D0000}"/>
    <cellStyle name="Millares 2 4 2 2 3 2 2 2 2" xfId="3385" xr:uid="{00000000-0005-0000-0000-0000380D0000}"/>
    <cellStyle name="Millares 2 4 2 2 3 2 2 2 2 2" xfId="3386" xr:uid="{00000000-0005-0000-0000-0000390D0000}"/>
    <cellStyle name="Millares 2 4 2 2 3 2 2 2 2 2 2" xfId="3387" xr:uid="{00000000-0005-0000-0000-00003A0D0000}"/>
    <cellStyle name="Millares 2 4 2 2 3 2 2 2 2 3" xfId="3388" xr:uid="{00000000-0005-0000-0000-00003B0D0000}"/>
    <cellStyle name="Millares 2 4 2 2 3 2 2 2 3" xfId="3389" xr:uid="{00000000-0005-0000-0000-00003C0D0000}"/>
    <cellStyle name="Millares 2 4 2 2 3 2 2 2 3 2" xfId="3390" xr:uid="{00000000-0005-0000-0000-00003D0D0000}"/>
    <cellStyle name="Millares 2 4 2 2 3 2 2 2 4" xfId="3391" xr:uid="{00000000-0005-0000-0000-00003E0D0000}"/>
    <cellStyle name="Millares 2 4 2 2 3 2 2 3" xfId="3392" xr:uid="{00000000-0005-0000-0000-00003F0D0000}"/>
    <cellStyle name="Millares 2 4 2 2 3 2 2 3 2" xfId="3393" xr:uid="{00000000-0005-0000-0000-0000400D0000}"/>
    <cellStyle name="Millares 2 4 2 2 3 2 2 3 2 2" xfId="3394" xr:uid="{00000000-0005-0000-0000-0000410D0000}"/>
    <cellStyle name="Millares 2 4 2 2 3 2 2 3 3" xfId="3395" xr:uid="{00000000-0005-0000-0000-0000420D0000}"/>
    <cellStyle name="Millares 2 4 2 2 3 2 2 4" xfId="3396" xr:uid="{00000000-0005-0000-0000-0000430D0000}"/>
    <cellStyle name="Millares 2 4 2 2 3 2 2 4 2" xfId="3397" xr:uid="{00000000-0005-0000-0000-0000440D0000}"/>
    <cellStyle name="Millares 2 4 2 2 3 2 2 5" xfId="3398" xr:uid="{00000000-0005-0000-0000-0000450D0000}"/>
    <cellStyle name="Millares 2 4 2 2 3 2 3" xfId="3399" xr:uid="{00000000-0005-0000-0000-0000460D0000}"/>
    <cellStyle name="Millares 2 4 2 2 3 2 3 2" xfId="3400" xr:uid="{00000000-0005-0000-0000-0000470D0000}"/>
    <cellStyle name="Millares 2 4 2 2 3 2 3 2 2" xfId="3401" xr:uid="{00000000-0005-0000-0000-0000480D0000}"/>
    <cellStyle name="Millares 2 4 2 2 3 2 3 2 2 2" xfId="3402" xr:uid="{00000000-0005-0000-0000-0000490D0000}"/>
    <cellStyle name="Millares 2 4 2 2 3 2 3 2 2 2 2" xfId="3403" xr:uid="{00000000-0005-0000-0000-00004A0D0000}"/>
    <cellStyle name="Millares 2 4 2 2 3 2 3 2 2 3" xfId="3404" xr:uid="{00000000-0005-0000-0000-00004B0D0000}"/>
    <cellStyle name="Millares 2 4 2 2 3 2 3 2 3" xfId="3405" xr:uid="{00000000-0005-0000-0000-00004C0D0000}"/>
    <cellStyle name="Millares 2 4 2 2 3 2 3 2 3 2" xfId="3406" xr:uid="{00000000-0005-0000-0000-00004D0D0000}"/>
    <cellStyle name="Millares 2 4 2 2 3 2 3 2 4" xfId="3407" xr:uid="{00000000-0005-0000-0000-00004E0D0000}"/>
    <cellStyle name="Millares 2 4 2 2 3 2 3 3" xfId="3408" xr:uid="{00000000-0005-0000-0000-00004F0D0000}"/>
    <cellStyle name="Millares 2 4 2 2 3 2 3 3 2" xfId="3409" xr:uid="{00000000-0005-0000-0000-0000500D0000}"/>
    <cellStyle name="Millares 2 4 2 2 3 2 3 3 2 2" xfId="3410" xr:uid="{00000000-0005-0000-0000-0000510D0000}"/>
    <cellStyle name="Millares 2 4 2 2 3 2 3 3 3" xfId="3411" xr:uid="{00000000-0005-0000-0000-0000520D0000}"/>
    <cellStyle name="Millares 2 4 2 2 3 2 3 4" xfId="3412" xr:uid="{00000000-0005-0000-0000-0000530D0000}"/>
    <cellStyle name="Millares 2 4 2 2 3 2 3 4 2" xfId="3413" xr:uid="{00000000-0005-0000-0000-0000540D0000}"/>
    <cellStyle name="Millares 2 4 2 2 3 2 3 5" xfId="3414" xr:uid="{00000000-0005-0000-0000-0000550D0000}"/>
    <cellStyle name="Millares 2 4 2 2 3 2 4" xfId="3415" xr:uid="{00000000-0005-0000-0000-0000560D0000}"/>
    <cellStyle name="Millares 2 4 2 2 3 2 4 2" xfId="3416" xr:uid="{00000000-0005-0000-0000-0000570D0000}"/>
    <cellStyle name="Millares 2 4 2 2 3 2 4 2 2" xfId="3417" xr:uid="{00000000-0005-0000-0000-0000580D0000}"/>
    <cellStyle name="Millares 2 4 2 2 3 2 4 2 2 2" xfId="3418" xr:uid="{00000000-0005-0000-0000-0000590D0000}"/>
    <cellStyle name="Millares 2 4 2 2 3 2 4 2 3" xfId="3419" xr:uid="{00000000-0005-0000-0000-00005A0D0000}"/>
    <cellStyle name="Millares 2 4 2 2 3 2 4 3" xfId="3420" xr:uid="{00000000-0005-0000-0000-00005B0D0000}"/>
    <cellStyle name="Millares 2 4 2 2 3 2 4 3 2" xfId="3421" xr:uid="{00000000-0005-0000-0000-00005C0D0000}"/>
    <cellStyle name="Millares 2 4 2 2 3 2 4 4" xfId="3422" xr:uid="{00000000-0005-0000-0000-00005D0D0000}"/>
    <cellStyle name="Millares 2 4 2 2 3 2 5" xfId="3423" xr:uid="{00000000-0005-0000-0000-00005E0D0000}"/>
    <cellStyle name="Millares 2 4 2 2 3 2 5 2" xfId="3424" xr:uid="{00000000-0005-0000-0000-00005F0D0000}"/>
    <cellStyle name="Millares 2 4 2 2 3 2 5 2 2" xfId="3425" xr:uid="{00000000-0005-0000-0000-0000600D0000}"/>
    <cellStyle name="Millares 2 4 2 2 3 2 5 3" xfId="3426" xr:uid="{00000000-0005-0000-0000-0000610D0000}"/>
    <cellStyle name="Millares 2 4 2 2 3 2 6" xfId="3427" xr:uid="{00000000-0005-0000-0000-0000620D0000}"/>
    <cellStyle name="Millares 2 4 2 2 3 2 6 2" xfId="3428" xr:uid="{00000000-0005-0000-0000-0000630D0000}"/>
    <cellStyle name="Millares 2 4 2 2 3 2 7" xfId="3429" xr:uid="{00000000-0005-0000-0000-0000640D0000}"/>
    <cellStyle name="Millares 2 4 2 2 3 3" xfId="3430" xr:uid="{00000000-0005-0000-0000-0000650D0000}"/>
    <cellStyle name="Millares 2 4 2 2 3 3 2" xfId="3431" xr:uid="{00000000-0005-0000-0000-0000660D0000}"/>
    <cellStyle name="Millares 2 4 2 2 3 3 2 2" xfId="3432" xr:uid="{00000000-0005-0000-0000-0000670D0000}"/>
    <cellStyle name="Millares 2 4 2 2 3 3 2 2 2" xfId="3433" xr:uid="{00000000-0005-0000-0000-0000680D0000}"/>
    <cellStyle name="Millares 2 4 2 2 3 3 2 2 2 2" xfId="3434" xr:uid="{00000000-0005-0000-0000-0000690D0000}"/>
    <cellStyle name="Millares 2 4 2 2 3 3 2 2 2 2 2" xfId="3435" xr:uid="{00000000-0005-0000-0000-00006A0D0000}"/>
    <cellStyle name="Millares 2 4 2 2 3 3 2 2 2 3" xfId="3436" xr:uid="{00000000-0005-0000-0000-00006B0D0000}"/>
    <cellStyle name="Millares 2 4 2 2 3 3 2 2 3" xfId="3437" xr:uid="{00000000-0005-0000-0000-00006C0D0000}"/>
    <cellStyle name="Millares 2 4 2 2 3 3 2 2 3 2" xfId="3438" xr:uid="{00000000-0005-0000-0000-00006D0D0000}"/>
    <cellStyle name="Millares 2 4 2 2 3 3 2 2 4" xfId="3439" xr:uid="{00000000-0005-0000-0000-00006E0D0000}"/>
    <cellStyle name="Millares 2 4 2 2 3 3 2 3" xfId="3440" xr:uid="{00000000-0005-0000-0000-00006F0D0000}"/>
    <cellStyle name="Millares 2 4 2 2 3 3 2 3 2" xfId="3441" xr:uid="{00000000-0005-0000-0000-0000700D0000}"/>
    <cellStyle name="Millares 2 4 2 2 3 3 2 3 2 2" xfId="3442" xr:uid="{00000000-0005-0000-0000-0000710D0000}"/>
    <cellStyle name="Millares 2 4 2 2 3 3 2 3 3" xfId="3443" xr:uid="{00000000-0005-0000-0000-0000720D0000}"/>
    <cellStyle name="Millares 2 4 2 2 3 3 2 4" xfId="3444" xr:uid="{00000000-0005-0000-0000-0000730D0000}"/>
    <cellStyle name="Millares 2 4 2 2 3 3 2 4 2" xfId="3445" xr:uid="{00000000-0005-0000-0000-0000740D0000}"/>
    <cellStyle name="Millares 2 4 2 2 3 3 2 5" xfId="3446" xr:uid="{00000000-0005-0000-0000-0000750D0000}"/>
    <cellStyle name="Millares 2 4 2 2 3 3 3" xfId="3447" xr:uid="{00000000-0005-0000-0000-0000760D0000}"/>
    <cellStyle name="Millares 2 4 2 2 3 3 3 2" xfId="3448" xr:uid="{00000000-0005-0000-0000-0000770D0000}"/>
    <cellStyle name="Millares 2 4 2 2 3 3 3 2 2" xfId="3449" xr:uid="{00000000-0005-0000-0000-0000780D0000}"/>
    <cellStyle name="Millares 2 4 2 2 3 3 3 2 2 2" xfId="3450" xr:uid="{00000000-0005-0000-0000-0000790D0000}"/>
    <cellStyle name="Millares 2 4 2 2 3 3 3 2 2 2 2" xfId="3451" xr:uid="{00000000-0005-0000-0000-00007A0D0000}"/>
    <cellStyle name="Millares 2 4 2 2 3 3 3 2 2 3" xfId="3452" xr:uid="{00000000-0005-0000-0000-00007B0D0000}"/>
    <cellStyle name="Millares 2 4 2 2 3 3 3 2 3" xfId="3453" xr:uid="{00000000-0005-0000-0000-00007C0D0000}"/>
    <cellStyle name="Millares 2 4 2 2 3 3 3 2 3 2" xfId="3454" xr:uid="{00000000-0005-0000-0000-00007D0D0000}"/>
    <cellStyle name="Millares 2 4 2 2 3 3 3 2 4" xfId="3455" xr:uid="{00000000-0005-0000-0000-00007E0D0000}"/>
    <cellStyle name="Millares 2 4 2 2 3 3 3 3" xfId="3456" xr:uid="{00000000-0005-0000-0000-00007F0D0000}"/>
    <cellStyle name="Millares 2 4 2 2 3 3 3 3 2" xfId="3457" xr:uid="{00000000-0005-0000-0000-0000800D0000}"/>
    <cellStyle name="Millares 2 4 2 2 3 3 3 3 2 2" xfId="3458" xr:uid="{00000000-0005-0000-0000-0000810D0000}"/>
    <cellStyle name="Millares 2 4 2 2 3 3 3 3 3" xfId="3459" xr:uid="{00000000-0005-0000-0000-0000820D0000}"/>
    <cellStyle name="Millares 2 4 2 2 3 3 3 4" xfId="3460" xr:uid="{00000000-0005-0000-0000-0000830D0000}"/>
    <cellStyle name="Millares 2 4 2 2 3 3 3 4 2" xfId="3461" xr:uid="{00000000-0005-0000-0000-0000840D0000}"/>
    <cellStyle name="Millares 2 4 2 2 3 3 3 5" xfId="3462" xr:uid="{00000000-0005-0000-0000-0000850D0000}"/>
    <cellStyle name="Millares 2 4 2 2 3 3 4" xfId="3463" xr:uid="{00000000-0005-0000-0000-0000860D0000}"/>
    <cellStyle name="Millares 2 4 2 2 3 3 4 2" xfId="3464" xr:uid="{00000000-0005-0000-0000-0000870D0000}"/>
    <cellStyle name="Millares 2 4 2 2 3 3 4 2 2" xfId="3465" xr:uid="{00000000-0005-0000-0000-0000880D0000}"/>
    <cellStyle name="Millares 2 4 2 2 3 3 4 2 2 2" xfId="3466" xr:uid="{00000000-0005-0000-0000-0000890D0000}"/>
    <cellStyle name="Millares 2 4 2 2 3 3 4 2 3" xfId="3467" xr:uid="{00000000-0005-0000-0000-00008A0D0000}"/>
    <cellStyle name="Millares 2 4 2 2 3 3 4 3" xfId="3468" xr:uid="{00000000-0005-0000-0000-00008B0D0000}"/>
    <cellStyle name="Millares 2 4 2 2 3 3 4 3 2" xfId="3469" xr:uid="{00000000-0005-0000-0000-00008C0D0000}"/>
    <cellStyle name="Millares 2 4 2 2 3 3 4 4" xfId="3470" xr:uid="{00000000-0005-0000-0000-00008D0D0000}"/>
    <cellStyle name="Millares 2 4 2 2 3 3 5" xfId="3471" xr:uid="{00000000-0005-0000-0000-00008E0D0000}"/>
    <cellStyle name="Millares 2 4 2 2 3 3 5 2" xfId="3472" xr:uid="{00000000-0005-0000-0000-00008F0D0000}"/>
    <cellStyle name="Millares 2 4 2 2 3 3 5 2 2" xfId="3473" xr:uid="{00000000-0005-0000-0000-0000900D0000}"/>
    <cellStyle name="Millares 2 4 2 2 3 3 5 3" xfId="3474" xr:uid="{00000000-0005-0000-0000-0000910D0000}"/>
    <cellStyle name="Millares 2 4 2 2 3 3 6" xfId="3475" xr:uid="{00000000-0005-0000-0000-0000920D0000}"/>
    <cellStyle name="Millares 2 4 2 2 3 3 6 2" xfId="3476" xr:uid="{00000000-0005-0000-0000-0000930D0000}"/>
    <cellStyle name="Millares 2 4 2 2 3 3 7" xfId="3477" xr:uid="{00000000-0005-0000-0000-0000940D0000}"/>
    <cellStyle name="Millares 2 4 2 2 3 4" xfId="3478" xr:uid="{00000000-0005-0000-0000-0000950D0000}"/>
    <cellStyle name="Millares 2 4 2 2 3 4 2" xfId="3479" xr:uid="{00000000-0005-0000-0000-0000960D0000}"/>
    <cellStyle name="Millares 2 4 2 2 3 4 2 2" xfId="3480" xr:uid="{00000000-0005-0000-0000-0000970D0000}"/>
    <cellStyle name="Millares 2 4 2 2 3 4 2 2 2" xfId="3481" xr:uid="{00000000-0005-0000-0000-0000980D0000}"/>
    <cellStyle name="Millares 2 4 2 2 3 4 2 2 2 2" xfId="3482" xr:uid="{00000000-0005-0000-0000-0000990D0000}"/>
    <cellStyle name="Millares 2 4 2 2 3 4 2 2 2 2 2" xfId="3483" xr:uid="{00000000-0005-0000-0000-00009A0D0000}"/>
    <cellStyle name="Millares 2 4 2 2 3 4 2 2 2 3" xfId="3484" xr:uid="{00000000-0005-0000-0000-00009B0D0000}"/>
    <cellStyle name="Millares 2 4 2 2 3 4 2 2 3" xfId="3485" xr:uid="{00000000-0005-0000-0000-00009C0D0000}"/>
    <cellStyle name="Millares 2 4 2 2 3 4 2 2 3 2" xfId="3486" xr:uid="{00000000-0005-0000-0000-00009D0D0000}"/>
    <cellStyle name="Millares 2 4 2 2 3 4 2 2 4" xfId="3487" xr:uid="{00000000-0005-0000-0000-00009E0D0000}"/>
    <cellStyle name="Millares 2 4 2 2 3 4 2 3" xfId="3488" xr:uid="{00000000-0005-0000-0000-00009F0D0000}"/>
    <cellStyle name="Millares 2 4 2 2 3 4 2 3 2" xfId="3489" xr:uid="{00000000-0005-0000-0000-0000A00D0000}"/>
    <cellStyle name="Millares 2 4 2 2 3 4 2 3 2 2" xfId="3490" xr:uid="{00000000-0005-0000-0000-0000A10D0000}"/>
    <cellStyle name="Millares 2 4 2 2 3 4 2 3 3" xfId="3491" xr:uid="{00000000-0005-0000-0000-0000A20D0000}"/>
    <cellStyle name="Millares 2 4 2 2 3 4 2 4" xfId="3492" xr:uid="{00000000-0005-0000-0000-0000A30D0000}"/>
    <cellStyle name="Millares 2 4 2 2 3 4 2 4 2" xfId="3493" xr:uid="{00000000-0005-0000-0000-0000A40D0000}"/>
    <cellStyle name="Millares 2 4 2 2 3 4 2 5" xfId="3494" xr:uid="{00000000-0005-0000-0000-0000A50D0000}"/>
    <cellStyle name="Millares 2 4 2 2 3 4 3" xfId="3495" xr:uid="{00000000-0005-0000-0000-0000A60D0000}"/>
    <cellStyle name="Millares 2 4 2 2 3 4 3 2" xfId="3496" xr:uid="{00000000-0005-0000-0000-0000A70D0000}"/>
    <cellStyle name="Millares 2 4 2 2 3 4 3 2 2" xfId="3497" xr:uid="{00000000-0005-0000-0000-0000A80D0000}"/>
    <cellStyle name="Millares 2 4 2 2 3 4 3 2 2 2" xfId="3498" xr:uid="{00000000-0005-0000-0000-0000A90D0000}"/>
    <cellStyle name="Millares 2 4 2 2 3 4 3 2 2 2 2" xfId="3499" xr:uid="{00000000-0005-0000-0000-0000AA0D0000}"/>
    <cellStyle name="Millares 2 4 2 2 3 4 3 2 2 3" xfId="3500" xr:uid="{00000000-0005-0000-0000-0000AB0D0000}"/>
    <cellStyle name="Millares 2 4 2 2 3 4 3 2 3" xfId="3501" xr:uid="{00000000-0005-0000-0000-0000AC0D0000}"/>
    <cellStyle name="Millares 2 4 2 2 3 4 3 2 3 2" xfId="3502" xr:uid="{00000000-0005-0000-0000-0000AD0D0000}"/>
    <cellStyle name="Millares 2 4 2 2 3 4 3 2 4" xfId="3503" xr:uid="{00000000-0005-0000-0000-0000AE0D0000}"/>
    <cellStyle name="Millares 2 4 2 2 3 4 3 3" xfId="3504" xr:uid="{00000000-0005-0000-0000-0000AF0D0000}"/>
    <cellStyle name="Millares 2 4 2 2 3 4 3 3 2" xfId="3505" xr:uid="{00000000-0005-0000-0000-0000B00D0000}"/>
    <cellStyle name="Millares 2 4 2 2 3 4 3 3 2 2" xfId="3506" xr:uid="{00000000-0005-0000-0000-0000B10D0000}"/>
    <cellStyle name="Millares 2 4 2 2 3 4 3 3 3" xfId="3507" xr:uid="{00000000-0005-0000-0000-0000B20D0000}"/>
    <cellStyle name="Millares 2 4 2 2 3 4 3 4" xfId="3508" xr:uid="{00000000-0005-0000-0000-0000B30D0000}"/>
    <cellStyle name="Millares 2 4 2 2 3 4 3 4 2" xfId="3509" xr:uid="{00000000-0005-0000-0000-0000B40D0000}"/>
    <cellStyle name="Millares 2 4 2 2 3 4 3 5" xfId="3510" xr:uid="{00000000-0005-0000-0000-0000B50D0000}"/>
    <cellStyle name="Millares 2 4 2 2 3 4 4" xfId="3511" xr:uid="{00000000-0005-0000-0000-0000B60D0000}"/>
    <cellStyle name="Millares 2 4 2 2 3 4 4 2" xfId="3512" xr:uid="{00000000-0005-0000-0000-0000B70D0000}"/>
    <cellStyle name="Millares 2 4 2 2 3 4 4 2 2" xfId="3513" xr:uid="{00000000-0005-0000-0000-0000B80D0000}"/>
    <cellStyle name="Millares 2 4 2 2 3 4 4 2 2 2" xfId="3514" xr:uid="{00000000-0005-0000-0000-0000B90D0000}"/>
    <cellStyle name="Millares 2 4 2 2 3 4 4 2 3" xfId="3515" xr:uid="{00000000-0005-0000-0000-0000BA0D0000}"/>
    <cellStyle name="Millares 2 4 2 2 3 4 4 3" xfId="3516" xr:uid="{00000000-0005-0000-0000-0000BB0D0000}"/>
    <cellStyle name="Millares 2 4 2 2 3 4 4 3 2" xfId="3517" xr:uid="{00000000-0005-0000-0000-0000BC0D0000}"/>
    <cellStyle name="Millares 2 4 2 2 3 4 4 4" xfId="3518" xr:uid="{00000000-0005-0000-0000-0000BD0D0000}"/>
    <cellStyle name="Millares 2 4 2 2 3 4 5" xfId="3519" xr:uid="{00000000-0005-0000-0000-0000BE0D0000}"/>
    <cellStyle name="Millares 2 4 2 2 3 4 5 2" xfId="3520" xr:uid="{00000000-0005-0000-0000-0000BF0D0000}"/>
    <cellStyle name="Millares 2 4 2 2 3 4 5 2 2" xfId="3521" xr:uid="{00000000-0005-0000-0000-0000C00D0000}"/>
    <cellStyle name="Millares 2 4 2 2 3 4 5 3" xfId="3522" xr:uid="{00000000-0005-0000-0000-0000C10D0000}"/>
    <cellStyle name="Millares 2 4 2 2 3 4 6" xfId="3523" xr:uid="{00000000-0005-0000-0000-0000C20D0000}"/>
    <cellStyle name="Millares 2 4 2 2 3 4 6 2" xfId="3524" xr:uid="{00000000-0005-0000-0000-0000C30D0000}"/>
    <cellStyle name="Millares 2 4 2 2 3 4 7" xfId="3525" xr:uid="{00000000-0005-0000-0000-0000C40D0000}"/>
    <cellStyle name="Millares 2 4 2 2 3 5" xfId="3526" xr:uid="{00000000-0005-0000-0000-0000C50D0000}"/>
    <cellStyle name="Millares 2 4 2 2 3 5 2" xfId="3527" xr:uid="{00000000-0005-0000-0000-0000C60D0000}"/>
    <cellStyle name="Millares 2 4 2 2 3 5 2 2" xfId="3528" xr:uid="{00000000-0005-0000-0000-0000C70D0000}"/>
    <cellStyle name="Millares 2 4 2 2 3 5 2 2 2" xfId="3529" xr:uid="{00000000-0005-0000-0000-0000C80D0000}"/>
    <cellStyle name="Millares 2 4 2 2 3 5 2 2 2 2" xfId="3530" xr:uid="{00000000-0005-0000-0000-0000C90D0000}"/>
    <cellStyle name="Millares 2 4 2 2 3 5 2 2 2 2 2" xfId="3531" xr:uid="{00000000-0005-0000-0000-0000CA0D0000}"/>
    <cellStyle name="Millares 2 4 2 2 3 5 2 2 2 3" xfId="3532" xr:uid="{00000000-0005-0000-0000-0000CB0D0000}"/>
    <cellStyle name="Millares 2 4 2 2 3 5 2 2 3" xfId="3533" xr:uid="{00000000-0005-0000-0000-0000CC0D0000}"/>
    <cellStyle name="Millares 2 4 2 2 3 5 2 2 3 2" xfId="3534" xr:uid="{00000000-0005-0000-0000-0000CD0D0000}"/>
    <cellStyle name="Millares 2 4 2 2 3 5 2 2 4" xfId="3535" xr:uid="{00000000-0005-0000-0000-0000CE0D0000}"/>
    <cellStyle name="Millares 2 4 2 2 3 5 2 3" xfId="3536" xr:uid="{00000000-0005-0000-0000-0000CF0D0000}"/>
    <cellStyle name="Millares 2 4 2 2 3 5 2 3 2" xfId="3537" xr:uid="{00000000-0005-0000-0000-0000D00D0000}"/>
    <cellStyle name="Millares 2 4 2 2 3 5 2 3 2 2" xfId="3538" xr:uid="{00000000-0005-0000-0000-0000D10D0000}"/>
    <cellStyle name="Millares 2 4 2 2 3 5 2 3 3" xfId="3539" xr:uid="{00000000-0005-0000-0000-0000D20D0000}"/>
    <cellStyle name="Millares 2 4 2 2 3 5 2 4" xfId="3540" xr:uid="{00000000-0005-0000-0000-0000D30D0000}"/>
    <cellStyle name="Millares 2 4 2 2 3 5 2 4 2" xfId="3541" xr:uid="{00000000-0005-0000-0000-0000D40D0000}"/>
    <cellStyle name="Millares 2 4 2 2 3 5 2 5" xfId="3542" xr:uid="{00000000-0005-0000-0000-0000D50D0000}"/>
    <cellStyle name="Millares 2 4 2 2 3 5 3" xfId="3543" xr:uid="{00000000-0005-0000-0000-0000D60D0000}"/>
    <cellStyle name="Millares 2 4 2 2 3 5 3 2" xfId="3544" xr:uid="{00000000-0005-0000-0000-0000D70D0000}"/>
    <cellStyle name="Millares 2 4 2 2 3 5 3 2 2" xfId="3545" xr:uid="{00000000-0005-0000-0000-0000D80D0000}"/>
    <cellStyle name="Millares 2 4 2 2 3 5 3 2 2 2" xfId="3546" xr:uid="{00000000-0005-0000-0000-0000D90D0000}"/>
    <cellStyle name="Millares 2 4 2 2 3 5 3 2 3" xfId="3547" xr:uid="{00000000-0005-0000-0000-0000DA0D0000}"/>
    <cellStyle name="Millares 2 4 2 2 3 5 3 3" xfId="3548" xr:uid="{00000000-0005-0000-0000-0000DB0D0000}"/>
    <cellStyle name="Millares 2 4 2 2 3 5 3 3 2" xfId="3549" xr:uid="{00000000-0005-0000-0000-0000DC0D0000}"/>
    <cellStyle name="Millares 2 4 2 2 3 5 3 4" xfId="3550" xr:uid="{00000000-0005-0000-0000-0000DD0D0000}"/>
    <cellStyle name="Millares 2 4 2 2 3 5 4" xfId="3551" xr:uid="{00000000-0005-0000-0000-0000DE0D0000}"/>
    <cellStyle name="Millares 2 4 2 2 3 5 4 2" xfId="3552" xr:uid="{00000000-0005-0000-0000-0000DF0D0000}"/>
    <cellStyle name="Millares 2 4 2 2 3 5 4 2 2" xfId="3553" xr:uid="{00000000-0005-0000-0000-0000E00D0000}"/>
    <cellStyle name="Millares 2 4 2 2 3 5 4 3" xfId="3554" xr:uid="{00000000-0005-0000-0000-0000E10D0000}"/>
    <cellStyle name="Millares 2 4 2 2 3 5 5" xfId="3555" xr:uid="{00000000-0005-0000-0000-0000E20D0000}"/>
    <cellStyle name="Millares 2 4 2 2 3 5 5 2" xfId="3556" xr:uid="{00000000-0005-0000-0000-0000E30D0000}"/>
    <cellStyle name="Millares 2 4 2 2 3 5 6" xfId="3557" xr:uid="{00000000-0005-0000-0000-0000E40D0000}"/>
    <cellStyle name="Millares 2 4 2 2 3 6" xfId="3558" xr:uid="{00000000-0005-0000-0000-0000E50D0000}"/>
    <cellStyle name="Millares 2 4 2 2 3 6 2" xfId="3559" xr:uid="{00000000-0005-0000-0000-0000E60D0000}"/>
    <cellStyle name="Millares 2 4 2 2 3 6 2 2" xfId="3560" xr:uid="{00000000-0005-0000-0000-0000E70D0000}"/>
    <cellStyle name="Millares 2 4 2 2 3 6 2 2 2" xfId="3561" xr:uid="{00000000-0005-0000-0000-0000E80D0000}"/>
    <cellStyle name="Millares 2 4 2 2 3 6 2 2 2 2" xfId="3562" xr:uid="{00000000-0005-0000-0000-0000E90D0000}"/>
    <cellStyle name="Millares 2 4 2 2 3 6 2 2 3" xfId="3563" xr:uid="{00000000-0005-0000-0000-0000EA0D0000}"/>
    <cellStyle name="Millares 2 4 2 2 3 6 2 3" xfId="3564" xr:uid="{00000000-0005-0000-0000-0000EB0D0000}"/>
    <cellStyle name="Millares 2 4 2 2 3 6 2 3 2" xfId="3565" xr:uid="{00000000-0005-0000-0000-0000EC0D0000}"/>
    <cellStyle name="Millares 2 4 2 2 3 6 2 4" xfId="3566" xr:uid="{00000000-0005-0000-0000-0000ED0D0000}"/>
    <cellStyle name="Millares 2 4 2 2 3 6 3" xfId="3567" xr:uid="{00000000-0005-0000-0000-0000EE0D0000}"/>
    <cellStyle name="Millares 2 4 2 2 3 6 3 2" xfId="3568" xr:uid="{00000000-0005-0000-0000-0000EF0D0000}"/>
    <cellStyle name="Millares 2 4 2 2 3 6 3 2 2" xfId="3569" xr:uid="{00000000-0005-0000-0000-0000F00D0000}"/>
    <cellStyle name="Millares 2 4 2 2 3 6 3 3" xfId="3570" xr:uid="{00000000-0005-0000-0000-0000F10D0000}"/>
    <cellStyle name="Millares 2 4 2 2 3 6 4" xfId="3571" xr:uid="{00000000-0005-0000-0000-0000F20D0000}"/>
    <cellStyle name="Millares 2 4 2 2 3 6 4 2" xfId="3572" xr:uid="{00000000-0005-0000-0000-0000F30D0000}"/>
    <cellStyle name="Millares 2 4 2 2 3 6 5" xfId="3573" xr:uid="{00000000-0005-0000-0000-0000F40D0000}"/>
    <cellStyle name="Millares 2 4 2 2 3 7" xfId="3574" xr:uid="{00000000-0005-0000-0000-0000F50D0000}"/>
    <cellStyle name="Millares 2 4 2 2 3 7 2" xfId="3575" xr:uid="{00000000-0005-0000-0000-0000F60D0000}"/>
    <cellStyle name="Millares 2 4 2 2 3 7 2 2" xfId="3576" xr:uid="{00000000-0005-0000-0000-0000F70D0000}"/>
    <cellStyle name="Millares 2 4 2 2 3 7 2 2 2" xfId="3577" xr:uid="{00000000-0005-0000-0000-0000F80D0000}"/>
    <cellStyle name="Millares 2 4 2 2 3 7 2 2 2 2" xfId="3578" xr:uid="{00000000-0005-0000-0000-0000F90D0000}"/>
    <cellStyle name="Millares 2 4 2 2 3 7 2 2 3" xfId="3579" xr:uid="{00000000-0005-0000-0000-0000FA0D0000}"/>
    <cellStyle name="Millares 2 4 2 2 3 7 2 3" xfId="3580" xr:uid="{00000000-0005-0000-0000-0000FB0D0000}"/>
    <cellStyle name="Millares 2 4 2 2 3 7 2 3 2" xfId="3581" xr:uid="{00000000-0005-0000-0000-0000FC0D0000}"/>
    <cellStyle name="Millares 2 4 2 2 3 7 2 4" xfId="3582" xr:uid="{00000000-0005-0000-0000-0000FD0D0000}"/>
    <cellStyle name="Millares 2 4 2 2 3 7 3" xfId="3583" xr:uid="{00000000-0005-0000-0000-0000FE0D0000}"/>
    <cellStyle name="Millares 2 4 2 2 3 7 3 2" xfId="3584" xr:uid="{00000000-0005-0000-0000-0000FF0D0000}"/>
    <cellStyle name="Millares 2 4 2 2 3 7 3 2 2" xfId="3585" xr:uid="{00000000-0005-0000-0000-0000000E0000}"/>
    <cellStyle name="Millares 2 4 2 2 3 7 3 3" xfId="3586" xr:uid="{00000000-0005-0000-0000-0000010E0000}"/>
    <cellStyle name="Millares 2 4 2 2 3 7 4" xfId="3587" xr:uid="{00000000-0005-0000-0000-0000020E0000}"/>
    <cellStyle name="Millares 2 4 2 2 3 7 4 2" xfId="3588" xr:uid="{00000000-0005-0000-0000-0000030E0000}"/>
    <cellStyle name="Millares 2 4 2 2 3 7 5" xfId="3589" xr:uid="{00000000-0005-0000-0000-0000040E0000}"/>
    <cellStyle name="Millares 2 4 2 2 3 8" xfId="3590" xr:uid="{00000000-0005-0000-0000-0000050E0000}"/>
    <cellStyle name="Millares 2 4 2 2 3 8 2" xfId="3591" xr:uid="{00000000-0005-0000-0000-0000060E0000}"/>
    <cellStyle name="Millares 2 4 2 2 3 8 2 2" xfId="3592" xr:uid="{00000000-0005-0000-0000-0000070E0000}"/>
    <cellStyle name="Millares 2 4 2 2 3 8 2 2 2" xfId="3593" xr:uid="{00000000-0005-0000-0000-0000080E0000}"/>
    <cellStyle name="Millares 2 4 2 2 3 8 2 3" xfId="3594" xr:uid="{00000000-0005-0000-0000-0000090E0000}"/>
    <cellStyle name="Millares 2 4 2 2 3 8 3" xfId="3595" xr:uid="{00000000-0005-0000-0000-00000A0E0000}"/>
    <cellStyle name="Millares 2 4 2 2 3 8 3 2" xfId="3596" xr:uid="{00000000-0005-0000-0000-00000B0E0000}"/>
    <cellStyle name="Millares 2 4 2 2 3 8 4" xfId="3597" xr:uid="{00000000-0005-0000-0000-00000C0E0000}"/>
    <cellStyle name="Millares 2 4 2 2 3 9" xfId="3598" xr:uid="{00000000-0005-0000-0000-00000D0E0000}"/>
    <cellStyle name="Millares 2 4 2 2 3 9 2" xfId="3599" xr:uid="{00000000-0005-0000-0000-00000E0E0000}"/>
    <cellStyle name="Millares 2 4 2 2 3 9 2 2" xfId="3600" xr:uid="{00000000-0005-0000-0000-00000F0E0000}"/>
    <cellStyle name="Millares 2 4 2 2 3 9 3" xfId="3601" xr:uid="{00000000-0005-0000-0000-0000100E0000}"/>
    <cellStyle name="Millares 2 4 2 2 4" xfId="3602" xr:uid="{00000000-0005-0000-0000-0000110E0000}"/>
    <cellStyle name="Millares 2 4 2 2 4 2" xfId="3603" xr:uid="{00000000-0005-0000-0000-0000120E0000}"/>
    <cellStyle name="Millares 2 4 2 2 4 2 2" xfId="3604" xr:uid="{00000000-0005-0000-0000-0000130E0000}"/>
    <cellStyle name="Millares 2 4 2 2 4 2 2 2" xfId="3605" xr:uid="{00000000-0005-0000-0000-0000140E0000}"/>
    <cellStyle name="Millares 2 4 2 2 4 2 2 2 2" xfId="3606" xr:uid="{00000000-0005-0000-0000-0000150E0000}"/>
    <cellStyle name="Millares 2 4 2 2 4 2 2 2 2 2" xfId="3607" xr:uid="{00000000-0005-0000-0000-0000160E0000}"/>
    <cellStyle name="Millares 2 4 2 2 4 2 2 2 3" xfId="3608" xr:uid="{00000000-0005-0000-0000-0000170E0000}"/>
    <cellStyle name="Millares 2 4 2 2 4 2 2 3" xfId="3609" xr:uid="{00000000-0005-0000-0000-0000180E0000}"/>
    <cellStyle name="Millares 2 4 2 2 4 2 2 3 2" xfId="3610" xr:uid="{00000000-0005-0000-0000-0000190E0000}"/>
    <cellStyle name="Millares 2 4 2 2 4 2 2 4" xfId="3611" xr:uid="{00000000-0005-0000-0000-00001A0E0000}"/>
    <cellStyle name="Millares 2 4 2 2 4 2 3" xfId="3612" xr:uid="{00000000-0005-0000-0000-00001B0E0000}"/>
    <cellStyle name="Millares 2 4 2 2 4 2 3 2" xfId="3613" xr:uid="{00000000-0005-0000-0000-00001C0E0000}"/>
    <cellStyle name="Millares 2 4 2 2 4 2 3 2 2" xfId="3614" xr:uid="{00000000-0005-0000-0000-00001D0E0000}"/>
    <cellStyle name="Millares 2 4 2 2 4 2 3 3" xfId="3615" xr:uid="{00000000-0005-0000-0000-00001E0E0000}"/>
    <cellStyle name="Millares 2 4 2 2 4 2 4" xfId="3616" xr:uid="{00000000-0005-0000-0000-00001F0E0000}"/>
    <cellStyle name="Millares 2 4 2 2 4 2 4 2" xfId="3617" xr:uid="{00000000-0005-0000-0000-0000200E0000}"/>
    <cellStyle name="Millares 2 4 2 2 4 2 5" xfId="3618" xr:uid="{00000000-0005-0000-0000-0000210E0000}"/>
    <cellStyle name="Millares 2 4 2 2 4 3" xfId="3619" xr:uid="{00000000-0005-0000-0000-0000220E0000}"/>
    <cellStyle name="Millares 2 4 2 2 4 3 2" xfId="3620" xr:uid="{00000000-0005-0000-0000-0000230E0000}"/>
    <cellStyle name="Millares 2 4 2 2 4 3 2 2" xfId="3621" xr:uid="{00000000-0005-0000-0000-0000240E0000}"/>
    <cellStyle name="Millares 2 4 2 2 4 3 2 2 2" xfId="3622" xr:uid="{00000000-0005-0000-0000-0000250E0000}"/>
    <cellStyle name="Millares 2 4 2 2 4 3 2 2 2 2" xfId="3623" xr:uid="{00000000-0005-0000-0000-0000260E0000}"/>
    <cellStyle name="Millares 2 4 2 2 4 3 2 2 3" xfId="3624" xr:uid="{00000000-0005-0000-0000-0000270E0000}"/>
    <cellStyle name="Millares 2 4 2 2 4 3 2 3" xfId="3625" xr:uid="{00000000-0005-0000-0000-0000280E0000}"/>
    <cellStyle name="Millares 2 4 2 2 4 3 2 3 2" xfId="3626" xr:uid="{00000000-0005-0000-0000-0000290E0000}"/>
    <cellStyle name="Millares 2 4 2 2 4 3 2 4" xfId="3627" xr:uid="{00000000-0005-0000-0000-00002A0E0000}"/>
    <cellStyle name="Millares 2 4 2 2 4 3 3" xfId="3628" xr:uid="{00000000-0005-0000-0000-00002B0E0000}"/>
    <cellStyle name="Millares 2 4 2 2 4 3 3 2" xfId="3629" xr:uid="{00000000-0005-0000-0000-00002C0E0000}"/>
    <cellStyle name="Millares 2 4 2 2 4 3 3 2 2" xfId="3630" xr:uid="{00000000-0005-0000-0000-00002D0E0000}"/>
    <cellStyle name="Millares 2 4 2 2 4 3 3 3" xfId="3631" xr:uid="{00000000-0005-0000-0000-00002E0E0000}"/>
    <cellStyle name="Millares 2 4 2 2 4 3 4" xfId="3632" xr:uid="{00000000-0005-0000-0000-00002F0E0000}"/>
    <cellStyle name="Millares 2 4 2 2 4 3 4 2" xfId="3633" xr:uid="{00000000-0005-0000-0000-0000300E0000}"/>
    <cellStyle name="Millares 2 4 2 2 4 3 5" xfId="3634" xr:uid="{00000000-0005-0000-0000-0000310E0000}"/>
    <cellStyle name="Millares 2 4 2 2 4 4" xfId="3635" xr:uid="{00000000-0005-0000-0000-0000320E0000}"/>
    <cellStyle name="Millares 2 4 2 2 4 4 2" xfId="3636" xr:uid="{00000000-0005-0000-0000-0000330E0000}"/>
    <cellStyle name="Millares 2 4 2 2 4 4 2 2" xfId="3637" xr:uid="{00000000-0005-0000-0000-0000340E0000}"/>
    <cellStyle name="Millares 2 4 2 2 4 4 2 2 2" xfId="3638" xr:uid="{00000000-0005-0000-0000-0000350E0000}"/>
    <cellStyle name="Millares 2 4 2 2 4 4 2 3" xfId="3639" xr:uid="{00000000-0005-0000-0000-0000360E0000}"/>
    <cellStyle name="Millares 2 4 2 2 4 4 3" xfId="3640" xr:uid="{00000000-0005-0000-0000-0000370E0000}"/>
    <cellStyle name="Millares 2 4 2 2 4 4 3 2" xfId="3641" xr:uid="{00000000-0005-0000-0000-0000380E0000}"/>
    <cellStyle name="Millares 2 4 2 2 4 4 4" xfId="3642" xr:uid="{00000000-0005-0000-0000-0000390E0000}"/>
    <cellStyle name="Millares 2 4 2 2 4 5" xfId="3643" xr:uid="{00000000-0005-0000-0000-00003A0E0000}"/>
    <cellStyle name="Millares 2 4 2 2 4 5 2" xfId="3644" xr:uid="{00000000-0005-0000-0000-00003B0E0000}"/>
    <cellStyle name="Millares 2 4 2 2 4 5 2 2" xfId="3645" xr:uid="{00000000-0005-0000-0000-00003C0E0000}"/>
    <cellStyle name="Millares 2 4 2 2 4 5 3" xfId="3646" xr:uid="{00000000-0005-0000-0000-00003D0E0000}"/>
    <cellStyle name="Millares 2 4 2 2 4 6" xfId="3647" xr:uid="{00000000-0005-0000-0000-00003E0E0000}"/>
    <cellStyle name="Millares 2 4 2 2 4 6 2" xfId="3648" xr:uid="{00000000-0005-0000-0000-00003F0E0000}"/>
    <cellStyle name="Millares 2 4 2 2 4 7" xfId="3649" xr:uid="{00000000-0005-0000-0000-0000400E0000}"/>
    <cellStyle name="Millares 2 4 2 2 5" xfId="3650" xr:uid="{00000000-0005-0000-0000-0000410E0000}"/>
    <cellStyle name="Millares 2 4 2 2 5 2" xfId="3651" xr:uid="{00000000-0005-0000-0000-0000420E0000}"/>
    <cellStyle name="Millares 2 4 2 2 5 2 2" xfId="3652" xr:uid="{00000000-0005-0000-0000-0000430E0000}"/>
    <cellStyle name="Millares 2 4 2 2 5 2 2 2" xfId="3653" xr:uid="{00000000-0005-0000-0000-0000440E0000}"/>
    <cellStyle name="Millares 2 4 2 2 5 2 2 2 2" xfId="3654" xr:uid="{00000000-0005-0000-0000-0000450E0000}"/>
    <cellStyle name="Millares 2 4 2 2 5 2 2 2 2 2" xfId="3655" xr:uid="{00000000-0005-0000-0000-0000460E0000}"/>
    <cellStyle name="Millares 2 4 2 2 5 2 2 2 3" xfId="3656" xr:uid="{00000000-0005-0000-0000-0000470E0000}"/>
    <cellStyle name="Millares 2 4 2 2 5 2 2 3" xfId="3657" xr:uid="{00000000-0005-0000-0000-0000480E0000}"/>
    <cellStyle name="Millares 2 4 2 2 5 2 2 3 2" xfId="3658" xr:uid="{00000000-0005-0000-0000-0000490E0000}"/>
    <cellStyle name="Millares 2 4 2 2 5 2 2 4" xfId="3659" xr:uid="{00000000-0005-0000-0000-00004A0E0000}"/>
    <cellStyle name="Millares 2 4 2 2 5 2 3" xfId="3660" xr:uid="{00000000-0005-0000-0000-00004B0E0000}"/>
    <cellStyle name="Millares 2 4 2 2 5 2 3 2" xfId="3661" xr:uid="{00000000-0005-0000-0000-00004C0E0000}"/>
    <cellStyle name="Millares 2 4 2 2 5 2 3 2 2" xfId="3662" xr:uid="{00000000-0005-0000-0000-00004D0E0000}"/>
    <cellStyle name="Millares 2 4 2 2 5 2 3 3" xfId="3663" xr:uid="{00000000-0005-0000-0000-00004E0E0000}"/>
    <cellStyle name="Millares 2 4 2 2 5 2 4" xfId="3664" xr:uid="{00000000-0005-0000-0000-00004F0E0000}"/>
    <cellStyle name="Millares 2 4 2 2 5 2 4 2" xfId="3665" xr:uid="{00000000-0005-0000-0000-0000500E0000}"/>
    <cellStyle name="Millares 2 4 2 2 5 2 5" xfId="3666" xr:uid="{00000000-0005-0000-0000-0000510E0000}"/>
    <cellStyle name="Millares 2 4 2 2 5 3" xfId="3667" xr:uid="{00000000-0005-0000-0000-0000520E0000}"/>
    <cellStyle name="Millares 2 4 2 2 5 3 2" xfId="3668" xr:uid="{00000000-0005-0000-0000-0000530E0000}"/>
    <cellStyle name="Millares 2 4 2 2 5 3 2 2" xfId="3669" xr:uid="{00000000-0005-0000-0000-0000540E0000}"/>
    <cellStyle name="Millares 2 4 2 2 5 3 2 2 2" xfId="3670" xr:uid="{00000000-0005-0000-0000-0000550E0000}"/>
    <cellStyle name="Millares 2 4 2 2 5 3 2 2 2 2" xfId="3671" xr:uid="{00000000-0005-0000-0000-0000560E0000}"/>
    <cellStyle name="Millares 2 4 2 2 5 3 2 2 3" xfId="3672" xr:uid="{00000000-0005-0000-0000-0000570E0000}"/>
    <cellStyle name="Millares 2 4 2 2 5 3 2 3" xfId="3673" xr:uid="{00000000-0005-0000-0000-0000580E0000}"/>
    <cellStyle name="Millares 2 4 2 2 5 3 2 3 2" xfId="3674" xr:uid="{00000000-0005-0000-0000-0000590E0000}"/>
    <cellStyle name="Millares 2 4 2 2 5 3 2 4" xfId="3675" xr:uid="{00000000-0005-0000-0000-00005A0E0000}"/>
    <cellStyle name="Millares 2 4 2 2 5 3 3" xfId="3676" xr:uid="{00000000-0005-0000-0000-00005B0E0000}"/>
    <cellStyle name="Millares 2 4 2 2 5 3 3 2" xfId="3677" xr:uid="{00000000-0005-0000-0000-00005C0E0000}"/>
    <cellStyle name="Millares 2 4 2 2 5 3 3 2 2" xfId="3678" xr:uid="{00000000-0005-0000-0000-00005D0E0000}"/>
    <cellStyle name="Millares 2 4 2 2 5 3 3 3" xfId="3679" xr:uid="{00000000-0005-0000-0000-00005E0E0000}"/>
    <cellStyle name="Millares 2 4 2 2 5 3 4" xfId="3680" xr:uid="{00000000-0005-0000-0000-00005F0E0000}"/>
    <cellStyle name="Millares 2 4 2 2 5 3 4 2" xfId="3681" xr:uid="{00000000-0005-0000-0000-0000600E0000}"/>
    <cellStyle name="Millares 2 4 2 2 5 3 5" xfId="3682" xr:uid="{00000000-0005-0000-0000-0000610E0000}"/>
    <cellStyle name="Millares 2 4 2 2 5 4" xfId="3683" xr:uid="{00000000-0005-0000-0000-0000620E0000}"/>
    <cellStyle name="Millares 2 4 2 2 5 4 2" xfId="3684" xr:uid="{00000000-0005-0000-0000-0000630E0000}"/>
    <cellStyle name="Millares 2 4 2 2 5 4 2 2" xfId="3685" xr:uid="{00000000-0005-0000-0000-0000640E0000}"/>
    <cellStyle name="Millares 2 4 2 2 5 4 2 2 2" xfId="3686" xr:uid="{00000000-0005-0000-0000-0000650E0000}"/>
    <cellStyle name="Millares 2 4 2 2 5 4 2 3" xfId="3687" xr:uid="{00000000-0005-0000-0000-0000660E0000}"/>
    <cellStyle name="Millares 2 4 2 2 5 4 3" xfId="3688" xr:uid="{00000000-0005-0000-0000-0000670E0000}"/>
    <cellStyle name="Millares 2 4 2 2 5 4 3 2" xfId="3689" xr:uid="{00000000-0005-0000-0000-0000680E0000}"/>
    <cellStyle name="Millares 2 4 2 2 5 4 4" xfId="3690" xr:uid="{00000000-0005-0000-0000-0000690E0000}"/>
    <cellStyle name="Millares 2 4 2 2 5 5" xfId="3691" xr:uid="{00000000-0005-0000-0000-00006A0E0000}"/>
    <cellStyle name="Millares 2 4 2 2 5 5 2" xfId="3692" xr:uid="{00000000-0005-0000-0000-00006B0E0000}"/>
    <cellStyle name="Millares 2 4 2 2 5 5 2 2" xfId="3693" xr:uid="{00000000-0005-0000-0000-00006C0E0000}"/>
    <cellStyle name="Millares 2 4 2 2 5 5 3" xfId="3694" xr:uid="{00000000-0005-0000-0000-00006D0E0000}"/>
    <cellStyle name="Millares 2 4 2 2 5 6" xfId="3695" xr:uid="{00000000-0005-0000-0000-00006E0E0000}"/>
    <cellStyle name="Millares 2 4 2 2 5 6 2" xfId="3696" xr:uid="{00000000-0005-0000-0000-00006F0E0000}"/>
    <cellStyle name="Millares 2 4 2 2 5 7" xfId="3697" xr:uid="{00000000-0005-0000-0000-0000700E0000}"/>
    <cellStyle name="Millares 2 4 2 2 6" xfId="3698" xr:uid="{00000000-0005-0000-0000-0000710E0000}"/>
    <cellStyle name="Millares 2 4 2 2 6 2" xfId="3699" xr:uid="{00000000-0005-0000-0000-0000720E0000}"/>
    <cellStyle name="Millares 2 4 2 2 6 2 2" xfId="3700" xr:uid="{00000000-0005-0000-0000-0000730E0000}"/>
    <cellStyle name="Millares 2 4 2 2 6 2 2 2" xfId="3701" xr:uid="{00000000-0005-0000-0000-0000740E0000}"/>
    <cellStyle name="Millares 2 4 2 2 6 2 2 2 2" xfId="3702" xr:uid="{00000000-0005-0000-0000-0000750E0000}"/>
    <cellStyle name="Millares 2 4 2 2 6 2 2 2 2 2" xfId="3703" xr:uid="{00000000-0005-0000-0000-0000760E0000}"/>
    <cellStyle name="Millares 2 4 2 2 6 2 2 2 3" xfId="3704" xr:uid="{00000000-0005-0000-0000-0000770E0000}"/>
    <cellStyle name="Millares 2 4 2 2 6 2 2 3" xfId="3705" xr:uid="{00000000-0005-0000-0000-0000780E0000}"/>
    <cellStyle name="Millares 2 4 2 2 6 2 2 3 2" xfId="3706" xr:uid="{00000000-0005-0000-0000-0000790E0000}"/>
    <cellStyle name="Millares 2 4 2 2 6 2 2 4" xfId="3707" xr:uid="{00000000-0005-0000-0000-00007A0E0000}"/>
    <cellStyle name="Millares 2 4 2 2 6 2 3" xfId="3708" xr:uid="{00000000-0005-0000-0000-00007B0E0000}"/>
    <cellStyle name="Millares 2 4 2 2 6 2 3 2" xfId="3709" xr:uid="{00000000-0005-0000-0000-00007C0E0000}"/>
    <cellStyle name="Millares 2 4 2 2 6 2 3 2 2" xfId="3710" xr:uid="{00000000-0005-0000-0000-00007D0E0000}"/>
    <cellStyle name="Millares 2 4 2 2 6 2 3 3" xfId="3711" xr:uid="{00000000-0005-0000-0000-00007E0E0000}"/>
    <cellStyle name="Millares 2 4 2 2 6 2 4" xfId="3712" xr:uid="{00000000-0005-0000-0000-00007F0E0000}"/>
    <cellStyle name="Millares 2 4 2 2 6 2 4 2" xfId="3713" xr:uid="{00000000-0005-0000-0000-0000800E0000}"/>
    <cellStyle name="Millares 2 4 2 2 6 2 5" xfId="3714" xr:uid="{00000000-0005-0000-0000-0000810E0000}"/>
    <cellStyle name="Millares 2 4 2 2 6 3" xfId="3715" xr:uid="{00000000-0005-0000-0000-0000820E0000}"/>
    <cellStyle name="Millares 2 4 2 2 6 3 2" xfId="3716" xr:uid="{00000000-0005-0000-0000-0000830E0000}"/>
    <cellStyle name="Millares 2 4 2 2 6 3 2 2" xfId="3717" xr:uid="{00000000-0005-0000-0000-0000840E0000}"/>
    <cellStyle name="Millares 2 4 2 2 6 3 2 2 2" xfId="3718" xr:uid="{00000000-0005-0000-0000-0000850E0000}"/>
    <cellStyle name="Millares 2 4 2 2 6 3 2 2 2 2" xfId="3719" xr:uid="{00000000-0005-0000-0000-0000860E0000}"/>
    <cellStyle name="Millares 2 4 2 2 6 3 2 2 3" xfId="3720" xr:uid="{00000000-0005-0000-0000-0000870E0000}"/>
    <cellStyle name="Millares 2 4 2 2 6 3 2 3" xfId="3721" xr:uid="{00000000-0005-0000-0000-0000880E0000}"/>
    <cellStyle name="Millares 2 4 2 2 6 3 2 3 2" xfId="3722" xr:uid="{00000000-0005-0000-0000-0000890E0000}"/>
    <cellStyle name="Millares 2 4 2 2 6 3 2 4" xfId="3723" xr:uid="{00000000-0005-0000-0000-00008A0E0000}"/>
    <cellStyle name="Millares 2 4 2 2 6 3 3" xfId="3724" xr:uid="{00000000-0005-0000-0000-00008B0E0000}"/>
    <cellStyle name="Millares 2 4 2 2 6 3 3 2" xfId="3725" xr:uid="{00000000-0005-0000-0000-00008C0E0000}"/>
    <cellStyle name="Millares 2 4 2 2 6 3 3 2 2" xfId="3726" xr:uid="{00000000-0005-0000-0000-00008D0E0000}"/>
    <cellStyle name="Millares 2 4 2 2 6 3 3 3" xfId="3727" xr:uid="{00000000-0005-0000-0000-00008E0E0000}"/>
    <cellStyle name="Millares 2 4 2 2 6 3 4" xfId="3728" xr:uid="{00000000-0005-0000-0000-00008F0E0000}"/>
    <cellStyle name="Millares 2 4 2 2 6 3 4 2" xfId="3729" xr:uid="{00000000-0005-0000-0000-0000900E0000}"/>
    <cellStyle name="Millares 2 4 2 2 6 3 5" xfId="3730" xr:uid="{00000000-0005-0000-0000-0000910E0000}"/>
    <cellStyle name="Millares 2 4 2 2 6 4" xfId="3731" xr:uid="{00000000-0005-0000-0000-0000920E0000}"/>
    <cellStyle name="Millares 2 4 2 2 6 4 2" xfId="3732" xr:uid="{00000000-0005-0000-0000-0000930E0000}"/>
    <cellStyle name="Millares 2 4 2 2 6 4 2 2" xfId="3733" xr:uid="{00000000-0005-0000-0000-0000940E0000}"/>
    <cellStyle name="Millares 2 4 2 2 6 4 2 2 2" xfId="3734" xr:uid="{00000000-0005-0000-0000-0000950E0000}"/>
    <cellStyle name="Millares 2 4 2 2 6 4 2 3" xfId="3735" xr:uid="{00000000-0005-0000-0000-0000960E0000}"/>
    <cellStyle name="Millares 2 4 2 2 6 4 3" xfId="3736" xr:uid="{00000000-0005-0000-0000-0000970E0000}"/>
    <cellStyle name="Millares 2 4 2 2 6 4 3 2" xfId="3737" xr:uid="{00000000-0005-0000-0000-0000980E0000}"/>
    <cellStyle name="Millares 2 4 2 2 6 4 4" xfId="3738" xr:uid="{00000000-0005-0000-0000-0000990E0000}"/>
    <cellStyle name="Millares 2 4 2 2 6 5" xfId="3739" xr:uid="{00000000-0005-0000-0000-00009A0E0000}"/>
    <cellStyle name="Millares 2 4 2 2 6 5 2" xfId="3740" xr:uid="{00000000-0005-0000-0000-00009B0E0000}"/>
    <cellStyle name="Millares 2 4 2 2 6 5 2 2" xfId="3741" xr:uid="{00000000-0005-0000-0000-00009C0E0000}"/>
    <cellStyle name="Millares 2 4 2 2 6 5 3" xfId="3742" xr:uid="{00000000-0005-0000-0000-00009D0E0000}"/>
    <cellStyle name="Millares 2 4 2 2 6 6" xfId="3743" xr:uid="{00000000-0005-0000-0000-00009E0E0000}"/>
    <cellStyle name="Millares 2 4 2 2 6 6 2" xfId="3744" xr:uid="{00000000-0005-0000-0000-00009F0E0000}"/>
    <cellStyle name="Millares 2 4 2 2 6 7" xfId="3745" xr:uid="{00000000-0005-0000-0000-0000A00E0000}"/>
    <cellStyle name="Millares 2 4 2 2 7" xfId="3746" xr:uid="{00000000-0005-0000-0000-0000A10E0000}"/>
    <cellStyle name="Millares 2 4 2 2 7 2" xfId="3747" xr:uid="{00000000-0005-0000-0000-0000A20E0000}"/>
    <cellStyle name="Millares 2 4 2 2 7 2 2" xfId="3748" xr:uid="{00000000-0005-0000-0000-0000A30E0000}"/>
    <cellStyle name="Millares 2 4 2 2 7 2 2 2" xfId="3749" xr:uid="{00000000-0005-0000-0000-0000A40E0000}"/>
    <cellStyle name="Millares 2 4 2 2 7 2 2 2 2" xfId="3750" xr:uid="{00000000-0005-0000-0000-0000A50E0000}"/>
    <cellStyle name="Millares 2 4 2 2 7 2 2 2 2 2" xfId="3751" xr:uid="{00000000-0005-0000-0000-0000A60E0000}"/>
    <cellStyle name="Millares 2 4 2 2 7 2 2 2 3" xfId="3752" xr:uid="{00000000-0005-0000-0000-0000A70E0000}"/>
    <cellStyle name="Millares 2 4 2 2 7 2 2 3" xfId="3753" xr:uid="{00000000-0005-0000-0000-0000A80E0000}"/>
    <cellStyle name="Millares 2 4 2 2 7 2 2 3 2" xfId="3754" xr:uid="{00000000-0005-0000-0000-0000A90E0000}"/>
    <cellStyle name="Millares 2 4 2 2 7 2 2 4" xfId="3755" xr:uid="{00000000-0005-0000-0000-0000AA0E0000}"/>
    <cellStyle name="Millares 2 4 2 2 7 2 3" xfId="3756" xr:uid="{00000000-0005-0000-0000-0000AB0E0000}"/>
    <cellStyle name="Millares 2 4 2 2 7 2 3 2" xfId="3757" xr:uid="{00000000-0005-0000-0000-0000AC0E0000}"/>
    <cellStyle name="Millares 2 4 2 2 7 2 3 2 2" xfId="3758" xr:uid="{00000000-0005-0000-0000-0000AD0E0000}"/>
    <cellStyle name="Millares 2 4 2 2 7 2 3 3" xfId="3759" xr:uid="{00000000-0005-0000-0000-0000AE0E0000}"/>
    <cellStyle name="Millares 2 4 2 2 7 2 4" xfId="3760" xr:uid="{00000000-0005-0000-0000-0000AF0E0000}"/>
    <cellStyle name="Millares 2 4 2 2 7 2 4 2" xfId="3761" xr:uid="{00000000-0005-0000-0000-0000B00E0000}"/>
    <cellStyle name="Millares 2 4 2 2 7 2 5" xfId="3762" xr:uid="{00000000-0005-0000-0000-0000B10E0000}"/>
    <cellStyle name="Millares 2 4 2 2 7 3" xfId="3763" xr:uid="{00000000-0005-0000-0000-0000B20E0000}"/>
    <cellStyle name="Millares 2 4 2 2 7 3 2" xfId="3764" xr:uid="{00000000-0005-0000-0000-0000B30E0000}"/>
    <cellStyle name="Millares 2 4 2 2 7 3 2 2" xfId="3765" xr:uid="{00000000-0005-0000-0000-0000B40E0000}"/>
    <cellStyle name="Millares 2 4 2 2 7 3 2 2 2" xfId="3766" xr:uid="{00000000-0005-0000-0000-0000B50E0000}"/>
    <cellStyle name="Millares 2 4 2 2 7 3 2 3" xfId="3767" xr:uid="{00000000-0005-0000-0000-0000B60E0000}"/>
    <cellStyle name="Millares 2 4 2 2 7 3 3" xfId="3768" xr:uid="{00000000-0005-0000-0000-0000B70E0000}"/>
    <cellStyle name="Millares 2 4 2 2 7 3 3 2" xfId="3769" xr:uid="{00000000-0005-0000-0000-0000B80E0000}"/>
    <cellStyle name="Millares 2 4 2 2 7 3 4" xfId="3770" xr:uid="{00000000-0005-0000-0000-0000B90E0000}"/>
    <cellStyle name="Millares 2 4 2 2 7 4" xfId="3771" xr:uid="{00000000-0005-0000-0000-0000BA0E0000}"/>
    <cellStyle name="Millares 2 4 2 2 7 4 2" xfId="3772" xr:uid="{00000000-0005-0000-0000-0000BB0E0000}"/>
    <cellStyle name="Millares 2 4 2 2 7 4 2 2" xfId="3773" xr:uid="{00000000-0005-0000-0000-0000BC0E0000}"/>
    <cellStyle name="Millares 2 4 2 2 7 4 3" xfId="3774" xr:uid="{00000000-0005-0000-0000-0000BD0E0000}"/>
    <cellStyle name="Millares 2 4 2 2 7 5" xfId="3775" xr:uid="{00000000-0005-0000-0000-0000BE0E0000}"/>
    <cellStyle name="Millares 2 4 2 2 7 5 2" xfId="3776" xr:uid="{00000000-0005-0000-0000-0000BF0E0000}"/>
    <cellStyle name="Millares 2 4 2 2 7 6" xfId="3777" xr:uid="{00000000-0005-0000-0000-0000C00E0000}"/>
    <cellStyle name="Millares 2 4 2 2 8" xfId="3778" xr:uid="{00000000-0005-0000-0000-0000C10E0000}"/>
    <cellStyle name="Millares 2 4 2 2 8 2" xfId="3779" xr:uid="{00000000-0005-0000-0000-0000C20E0000}"/>
    <cellStyle name="Millares 2 4 2 2 8 2 2" xfId="3780" xr:uid="{00000000-0005-0000-0000-0000C30E0000}"/>
    <cellStyle name="Millares 2 4 2 2 8 2 2 2" xfId="3781" xr:uid="{00000000-0005-0000-0000-0000C40E0000}"/>
    <cellStyle name="Millares 2 4 2 2 8 2 2 2 2" xfId="3782" xr:uid="{00000000-0005-0000-0000-0000C50E0000}"/>
    <cellStyle name="Millares 2 4 2 2 8 2 2 3" xfId="3783" xr:uid="{00000000-0005-0000-0000-0000C60E0000}"/>
    <cellStyle name="Millares 2 4 2 2 8 2 3" xfId="3784" xr:uid="{00000000-0005-0000-0000-0000C70E0000}"/>
    <cellStyle name="Millares 2 4 2 2 8 2 3 2" xfId="3785" xr:uid="{00000000-0005-0000-0000-0000C80E0000}"/>
    <cellStyle name="Millares 2 4 2 2 8 2 4" xfId="3786" xr:uid="{00000000-0005-0000-0000-0000C90E0000}"/>
    <cellStyle name="Millares 2 4 2 2 8 3" xfId="3787" xr:uid="{00000000-0005-0000-0000-0000CA0E0000}"/>
    <cellStyle name="Millares 2 4 2 2 8 3 2" xfId="3788" xr:uid="{00000000-0005-0000-0000-0000CB0E0000}"/>
    <cellStyle name="Millares 2 4 2 2 8 3 2 2" xfId="3789" xr:uid="{00000000-0005-0000-0000-0000CC0E0000}"/>
    <cellStyle name="Millares 2 4 2 2 8 3 3" xfId="3790" xr:uid="{00000000-0005-0000-0000-0000CD0E0000}"/>
    <cellStyle name="Millares 2 4 2 2 8 4" xfId="3791" xr:uid="{00000000-0005-0000-0000-0000CE0E0000}"/>
    <cellStyle name="Millares 2 4 2 2 8 4 2" xfId="3792" xr:uid="{00000000-0005-0000-0000-0000CF0E0000}"/>
    <cellStyle name="Millares 2 4 2 2 8 5" xfId="3793" xr:uid="{00000000-0005-0000-0000-0000D00E0000}"/>
    <cellStyle name="Millares 2 4 2 2 9" xfId="3794" xr:uid="{00000000-0005-0000-0000-0000D10E0000}"/>
    <cellStyle name="Millares 2 4 2 2 9 2" xfId="3795" xr:uid="{00000000-0005-0000-0000-0000D20E0000}"/>
    <cellStyle name="Millares 2 4 2 2 9 2 2" xfId="3796" xr:uid="{00000000-0005-0000-0000-0000D30E0000}"/>
    <cellStyle name="Millares 2 4 2 2 9 2 2 2" xfId="3797" xr:uid="{00000000-0005-0000-0000-0000D40E0000}"/>
    <cellStyle name="Millares 2 4 2 2 9 2 2 2 2" xfId="3798" xr:uid="{00000000-0005-0000-0000-0000D50E0000}"/>
    <cellStyle name="Millares 2 4 2 2 9 2 2 3" xfId="3799" xr:uid="{00000000-0005-0000-0000-0000D60E0000}"/>
    <cellStyle name="Millares 2 4 2 2 9 2 3" xfId="3800" xr:uid="{00000000-0005-0000-0000-0000D70E0000}"/>
    <cellStyle name="Millares 2 4 2 2 9 2 3 2" xfId="3801" xr:uid="{00000000-0005-0000-0000-0000D80E0000}"/>
    <cellStyle name="Millares 2 4 2 2 9 2 4" xfId="3802" xr:uid="{00000000-0005-0000-0000-0000D90E0000}"/>
    <cellStyle name="Millares 2 4 2 2 9 3" xfId="3803" xr:uid="{00000000-0005-0000-0000-0000DA0E0000}"/>
    <cellStyle name="Millares 2 4 2 2 9 3 2" xfId="3804" xr:uid="{00000000-0005-0000-0000-0000DB0E0000}"/>
    <cellStyle name="Millares 2 4 2 2 9 3 2 2" xfId="3805" xr:uid="{00000000-0005-0000-0000-0000DC0E0000}"/>
    <cellStyle name="Millares 2 4 2 2 9 3 3" xfId="3806" xr:uid="{00000000-0005-0000-0000-0000DD0E0000}"/>
    <cellStyle name="Millares 2 4 2 2 9 4" xfId="3807" xr:uid="{00000000-0005-0000-0000-0000DE0E0000}"/>
    <cellStyle name="Millares 2 4 2 2 9 4 2" xfId="3808" xr:uid="{00000000-0005-0000-0000-0000DF0E0000}"/>
    <cellStyle name="Millares 2 4 2 2 9 5" xfId="3809" xr:uid="{00000000-0005-0000-0000-0000E00E0000}"/>
    <cellStyle name="Millares 2 4 2 3" xfId="3810" xr:uid="{00000000-0005-0000-0000-0000E10E0000}"/>
    <cellStyle name="Millares 2 4 2 3 10" xfId="3811" xr:uid="{00000000-0005-0000-0000-0000E20E0000}"/>
    <cellStyle name="Millares 2 4 2 3 10 2" xfId="3812" xr:uid="{00000000-0005-0000-0000-0000E30E0000}"/>
    <cellStyle name="Millares 2 4 2 3 11" xfId="3813" xr:uid="{00000000-0005-0000-0000-0000E40E0000}"/>
    <cellStyle name="Millares 2 4 2 3 2" xfId="3814" xr:uid="{00000000-0005-0000-0000-0000E50E0000}"/>
    <cellStyle name="Millares 2 4 2 3 2 2" xfId="3815" xr:uid="{00000000-0005-0000-0000-0000E60E0000}"/>
    <cellStyle name="Millares 2 4 2 3 2 2 2" xfId="3816" xr:uid="{00000000-0005-0000-0000-0000E70E0000}"/>
    <cellStyle name="Millares 2 4 2 3 2 2 2 2" xfId="3817" xr:uid="{00000000-0005-0000-0000-0000E80E0000}"/>
    <cellStyle name="Millares 2 4 2 3 2 2 2 2 2" xfId="3818" xr:uid="{00000000-0005-0000-0000-0000E90E0000}"/>
    <cellStyle name="Millares 2 4 2 3 2 2 2 2 2 2" xfId="3819" xr:uid="{00000000-0005-0000-0000-0000EA0E0000}"/>
    <cellStyle name="Millares 2 4 2 3 2 2 2 2 3" xfId="3820" xr:uid="{00000000-0005-0000-0000-0000EB0E0000}"/>
    <cellStyle name="Millares 2 4 2 3 2 2 2 3" xfId="3821" xr:uid="{00000000-0005-0000-0000-0000EC0E0000}"/>
    <cellStyle name="Millares 2 4 2 3 2 2 2 3 2" xfId="3822" xr:uid="{00000000-0005-0000-0000-0000ED0E0000}"/>
    <cellStyle name="Millares 2 4 2 3 2 2 2 4" xfId="3823" xr:uid="{00000000-0005-0000-0000-0000EE0E0000}"/>
    <cellStyle name="Millares 2 4 2 3 2 2 3" xfId="3824" xr:uid="{00000000-0005-0000-0000-0000EF0E0000}"/>
    <cellStyle name="Millares 2 4 2 3 2 2 3 2" xfId="3825" xr:uid="{00000000-0005-0000-0000-0000F00E0000}"/>
    <cellStyle name="Millares 2 4 2 3 2 2 3 2 2" xfId="3826" xr:uid="{00000000-0005-0000-0000-0000F10E0000}"/>
    <cellStyle name="Millares 2 4 2 3 2 2 3 3" xfId="3827" xr:uid="{00000000-0005-0000-0000-0000F20E0000}"/>
    <cellStyle name="Millares 2 4 2 3 2 2 4" xfId="3828" xr:uid="{00000000-0005-0000-0000-0000F30E0000}"/>
    <cellStyle name="Millares 2 4 2 3 2 2 4 2" xfId="3829" xr:uid="{00000000-0005-0000-0000-0000F40E0000}"/>
    <cellStyle name="Millares 2 4 2 3 2 2 5" xfId="3830" xr:uid="{00000000-0005-0000-0000-0000F50E0000}"/>
    <cellStyle name="Millares 2 4 2 3 2 3" xfId="3831" xr:uid="{00000000-0005-0000-0000-0000F60E0000}"/>
    <cellStyle name="Millares 2 4 2 3 2 3 2" xfId="3832" xr:uid="{00000000-0005-0000-0000-0000F70E0000}"/>
    <cellStyle name="Millares 2 4 2 3 2 3 2 2" xfId="3833" xr:uid="{00000000-0005-0000-0000-0000F80E0000}"/>
    <cellStyle name="Millares 2 4 2 3 2 3 2 2 2" xfId="3834" xr:uid="{00000000-0005-0000-0000-0000F90E0000}"/>
    <cellStyle name="Millares 2 4 2 3 2 3 2 2 2 2" xfId="3835" xr:uid="{00000000-0005-0000-0000-0000FA0E0000}"/>
    <cellStyle name="Millares 2 4 2 3 2 3 2 2 3" xfId="3836" xr:uid="{00000000-0005-0000-0000-0000FB0E0000}"/>
    <cellStyle name="Millares 2 4 2 3 2 3 2 3" xfId="3837" xr:uid="{00000000-0005-0000-0000-0000FC0E0000}"/>
    <cellStyle name="Millares 2 4 2 3 2 3 2 3 2" xfId="3838" xr:uid="{00000000-0005-0000-0000-0000FD0E0000}"/>
    <cellStyle name="Millares 2 4 2 3 2 3 2 4" xfId="3839" xr:uid="{00000000-0005-0000-0000-0000FE0E0000}"/>
    <cellStyle name="Millares 2 4 2 3 2 3 3" xfId="3840" xr:uid="{00000000-0005-0000-0000-0000FF0E0000}"/>
    <cellStyle name="Millares 2 4 2 3 2 3 3 2" xfId="3841" xr:uid="{00000000-0005-0000-0000-0000000F0000}"/>
    <cellStyle name="Millares 2 4 2 3 2 3 3 2 2" xfId="3842" xr:uid="{00000000-0005-0000-0000-0000010F0000}"/>
    <cellStyle name="Millares 2 4 2 3 2 3 3 3" xfId="3843" xr:uid="{00000000-0005-0000-0000-0000020F0000}"/>
    <cellStyle name="Millares 2 4 2 3 2 3 4" xfId="3844" xr:uid="{00000000-0005-0000-0000-0000030F0000}"/>
    <cellStyle name="Millares 2 4 2 3 2 3 4 2" xfId="3845" xr:uid="{00000000-0005-0000-0000-0000040F0000}"/>
    <cellStyle name="Millares 2 4 2 3 2 3 5" xfId="3846" xr:uid="{00000000-0005-0000-0000-0000050F0000}"/>
    <cellStyle name="Millares 2 4 2 3 2 4" xfId="3847" xr:uid="{00000000-0005-0000-0000-0000060F0000}"/>
    <cellStyle name="Millares 2 4 2 3 2 4 2" xfId="3848" xr:uid="{00000000-0005-0000-0000-0000070F0000}"/>
    <cellStyle name="Millares 2 4 2 3 2 4 2 2" xfId="3849" xr:uid="{00000000-0005-0000-0000-0000080F0000}"/>
    <cellStyle name="Millares 2 4 2 3 2 4 2 2 2" xfId="3850" xr:uid="{00000000-0005-0000-0000-0000090F0000}"/>
    <cellStyle name="Millares 2 4 2 3 2 4 2 3" xfId="3851" xr:uid="{00000000-0005-0000-0000-00000A0F0000}"/>
    <cellStyle name="Millares 2 4 2 3 2 4 3" xfId="3852" xr:uid="{00000000-0005-0000-0000-00000B0F0000}"/>
    <cellStyle name="Millares 2 4 2 3 2 4 3 2" xfId="3853" xr:uid="{00000000-0005-0000-0000-00000C0F0000}"/>
    <cellStyle name="Millares 2 4 2 3 2 4 4" xfId="3854" xr:uid="{00000000-0005-0000-0000-00000D0F0000}"/>
    <cellStyle name="Millares 2 4 2 3 2 5" xfId="3855" xr:uid="{00000000-0005-0000-0000-00000E0F0000}"/>
    <cellStyle name="Millares 2 4 2 3 2 5 2" xfId="3856" xr:uid="{00000000-0005-0000-0000-00000F0F0000}"/>
    <cellStyle name="Millares 2 4 2 3 2 5 2 2" xfId="3857" xr:uid="{00000000-0005-0000-0000-0000100F0000}"/>
    <cellStyle name="Millares 2 4 2 3 2 5 3" xfId="3858" xr:uid="{00000000-0005-0000-0000-0000110F0000}"/>
    <cellStyle name="Millares 2 4 2 3 2 6" xfId="3859" xr:uid="{00000000-0005-0000-0000-0000120F0000}"/>
    <cellStyle name="Millares 2 4 2 3 2 6 2" xfId="3860" xr:uid="{00000000-0005-0000-0000-0000130F0000}"/>
    <cellStyle name="Millares 2 4 2 3 2 7" xfId="3861" xr:uid="{00000000-0005-0000-0000-0000140F0000}"/>
    <cellStyle name="Millares 2 4 2 3 3" xfId="3862" xr:uid="{00000000-0005-0000-0000-0000150F0000}"/>
    <cellStyle name="Millares 2 4 2 3 3 2" xfId="3863" xr:uid="{00000000-0005-0000-0000-0000160F0000}"/>
    <cellStyle name="Millares 2 4 2 3 3 2 2" xfId="3864" xr:uid="{00000000-0005-0000-0000-0000170F0000}"/>
    <cellStyle name="Millares 2 4 2 3 3 2 2 2" xfId="3865" xr:uid="{00000000-0005-0000-0000-0000180F0000}"/>
    <cellStyle name="Millares 2 4 2 3 3 2 2 2 2" xfId="3866" xr:uid="{00000000-0005-0000-0000-0000190F0000}"/>
    <cellStyle name="Millares 2 4 2 3 3 2 2 2 2 2" xfId="3867" xr:uid="{00000000-0005-0000-0000-00001A0F0000}"/>
    <cellStyle name="Millares 2 4 2 3 3 2 2 2 3" xfId="3868" xr:uid="{00000000-0005-0000-0000-00001B0F0000}"/>
    <cellStyle name="Millares 2 4 2 3 3 2 2 3" xfId="3869" xr:uid="{00000000-0005-0000-0000-00001C0F0000}"/>
    <cellStyle name="Millares 2 4 2 3 3 2 2 3 2" xfId="3870" xr:uid="{00000000-0005-0000-0000-00001D0F0000}"/>
    <cellStyle name="Millares 2 4 2 3 3 2 2 4" xfId="3871" xr:uid="{00000000-0005-0000-0000-00001E0F0000}"/>
    <cellStyle name="Millares 2 4 2 3 3 2 3" xfId="3872" xr:uid="{00000000-0005-0000-0000-00001F0F0000}"/>
    <cellStyle name="Millares 2 4 2 3 3 2 3 2" xfId="3873" xr:uid="{00000000-0005-0000-0000-0000200F0000}"/>
    <cellStyle name="Millares 2 4 2 3 3 2 3 2 2" xfId="3874" xr:uid="{00000000-0005-0000-0000-0000210F0000}"/>
    <cellStyle name="Millares 2 4 2 3 3 2 3 3" xfId="3875" xr:uid="{00000000-0005-0000-0000-0000220F0000}"/>
    <cellStyle name="Millares 2 4 2 3 3 2 4" xfId="3876" xr:uid="{00000000-0005-0000-0000-0000230F0000}"/>
    <cellStyle name="Millares 2 4 2 3 3 2 4 2" xfId="3877" xr:uid="{00000000-0005-0000-0000-0000240F0000}"/>
    <cellStyle name="Millares 2 4 2 3 3 2 5" xfId="3878" xr:uid="{00000000-0005-0000-0000-0000250F0000}"/>
    <cellStyle name="Millares 2 4 2 3 3 3" xfId="3879" xr:uid="{00000000-0005-0000-0000-0000260F0000}"/>
    <cellStyle name="Millares 2 4 2 3 3 3 2" xfId="3880" xr:uid="{00000000-0005-0000-0000-0000270F0000}"/>
    <cellStyle name="Millares 2 4 2 3 3 3 2 2" xfId="3881" xr:uid="{00000000-0005-0000-0000-0000280F0000}"/>
    <cellStyle name="Millares 2 4 2 3 3 3 2 2 2" xfId="3882" xr:uid="{00000000-0005-0000-0000-0000290F0000}"/>
    <cellStyle name="Millares 2 4 2 3 3 3 2 2 2 2" xfId="3883" xr:uid="{00000000-0005-0000-0000-00002A0F0000}"/>
    <cellStyle name="Millares 2 4 2 3 3 3 2 2 3" xfId="3884" xr:uid="{00000000-0005-0000-0000-00002B0F0000}"/>
    <cellStyle name="Millares 2 4 2 3 3 3 2 3" xfId="3885" xr:uid="{00000000-0005-0000-0000-00002C0F0000}"/>
    <cellStyle name="Millares 2 4 2 3 3 3 2 3 2" xfId="3886" xr:uid="{00000000-0005-0000-0000-00002D0F0000}"/>
    <cellStyle name="Millares 2 4 2 3 3 3 2 4" xfId="3887" xr:uid="{00000000-0005-0000-0000-00002E0F0000}"/>
    <cellStyle name="Millares 2 4 2 3 3 3 3" xfId="3888" xr:uid="{00000000-0005-0000-0000-00002F0F0000}"/>
    <cellStyle name="Millares 2 4 2 3 3 3 3 2" xfId="3889" xr:uid="{00000000-0005-0000-0000-0000300F0000}"/>
    <cellStyle name="Millares 2 4 2 3 3 3 3 2 2" xfId="3890" xr:uid="{00000000-0005-0000-0000-0000310F0000}"/>
    <cellStyle name="Millares 2 4 2 3 3 3 3 3" xfId="3891" xr:uid="{00000000-0005-0000-0000-0000320F0000}"/>
    <cellStyle name="Millares 2 4 2 3 3 3 4" xfId="3892" xr:uid="{00000000-0005-0000-0000-0000330F0000}"/>
    <cellStyle name="Millares 2 4 2 3 3 3 4 2" xfId="3893" xr:uid="{00000000-0005-0000-0000-0000340F0000}"/>
    <cellStyle name="Millares 2 4 2 3 3 3 5" xfId="3894" xr:uid="{00000000-0005-0000-0000-0000350F0000}"/>
    <cellStyle name="Millares 2 4 2 3 3 4" xfId="3895" xr:uid="{00000000-0005-0000-0000-0000360F0000}"/>
    <cellStyle name="Millares 2 4 2 3 3 4 2" xfId="3896" xr:uid="{00000000-0005-0000-0000-0000370F0000}"/>
    <cellStyle name="Millares 2 4 2 3 3 4 2 2" xfId="3897" xr:uid="{00000000-0005-0000-0000-0000380F0000}"/>
    <cellStyle name="Millares 2 4 2 3 3 4 2 2 2" xfId="3898" xr:uid="{00000000-0005-0000-0000-0000390F0000}"/>
    <cellStyle name="Millares 2 4 2 3 3 4 2 3" xfId="3899" xr:uid="{00000000-0005-0000-0000-00003A0F0000}"/>
    <cellStyle name="Millares 2 4 2 3 3 4 3" xfId="3900" xr:uid="{00000000-0005-0000-0000-00003B0F0000}"/>
    <cellStyle name="Millares 2 4 2 3 3 4 3 2" xfId="3901" xr:uid="{00000000-0005-0000-0000-00003C0F0000}"/>
    <cellStyle name="Millares 2 4 2 3 3 4 4" xfId="3902" xr:uid="{00000000-0005-0000-0000-00003D0F0000}"/>
    <cellStyle name="Millares 2 4 2 3 3 5" xfId="3903" xr:uid="{00000000-0005-0000-0000-00003E0F0000}"/>
    <cellStyle name="Millares 2 4 2 3 3 5 2" xfId="3904" xr:uid="{00000000-0005-0000-0000-00003F0F0000}"/>
    <cellStyle name="Millares 2 4 2 3 3 5 2 2" xfId="3905" xr:uid="{00000000-0005-0000-0000-0000400F0000}"/>
    <cellStyle name="Millares 2 4 2 3 3 5 3" xfId="3906" xr:uid="{00000000-0005-0000-0000-0000410F0000}"/>
    <cellStyle name="Millares 2 4 2 3 3 6" xfId="3907" xr:uid="{00000000-0005-0000-0000-0000420F0000}"/>
    <cellStyle name="Millares 2 4 2 3 3 6 2" xfId="3908" xr:uid="{00000000-0005-0000-0000-0000430F0000}"/>
    <cellStyle name="Millares 2 4 2 3 3 7" xfId="3909" xr:uid="{00000000-0005-0000-0000-0000440F0000}"/>
    <cellStyle name="Millares 2 4 2 3 4" xfId="3910" xr:uid="{00000000-0005-0000-0000-0000450F0000}"/>
    <cellStyle name="Millares 2 4 2 3 4 2" xfId="3911" xr:uid="{00000000-0005-0000-0000-0000460F0000}"/>
    <cellStyle name="Millares 2 4 2 3 4 2 2" xfId="3912" xr:uid="{00000000-0005-0000-0000-0000470F0000}"/>
    <cellStyle name="Millares 2 4 2 3 4 2 2 2" xfId="3913" xr:uid="{00000000-0005-0000-0000-0000480F0000}"/>
    <cellStyle name="Millares 2 4 2 3 4 2 2 2 2" xfId="3914" xr:uid="{00000000-0005-0000-0000-0000490F0000}"/>
    <cellStyle name="Millares 2 4 2 3 4 2 2 2 2 2" xfId="3915" xr:uid="{00000000-0005-0000-0000-00004A0F0000}"/>
    <cellStyle name="Millares 2 4 2 3 4 2 2 2 3" xfId="3916" xr:uid="{00000000-0005-0000-0000-00004B0F0000}"/>
    <cellStyle name="Millares 2 4 2 3 4 2 2 3" xfId="3917" xr:uid="{00000000-0005-0000-0000-00004C0F0000}"/>
    <cellStyle name="Millares 2 4 2 3 4 2 2 3 2" xfId="3918" xr:uid="{00000000-0005-0000-0000-00004D0F0000}"/>
    <cellStyle name="Millares 2 4 2 3 4 2 2 4" xfId="3919" xr:uid="{00000000-0005-0000-0000-00004E0F0000}"/>
    <cellStyle name="Millares 2 4 2 3 4 2 3" xfId="3920" xr:uid="{00000000-0005-0000-0000-00004F0F0000}"/>
    <cellStyle name="Millares 2 4 2 3 4 2 3 2" xfId="3921" xr:uid="{00000000-0005-0000-0000-0000500F0000}"/>
    <cellStyle name="Millares 2 4 2 3 4 2 3 2 2" xfId="3922" xr:uid="{00000000-0005-0000-0000-0000510F0000}"/>
    <cellStyle name="Millares 2 4 2 3 4 2 3 3" xfId="3923" xr:uid="{00000000-0005-0000-0000-0000520F0000}"/>
    <cellStyle name="Millares 2 4 2 3 4 2 4" xfId="3924" xr:uid="{00000000-0005-0000-0000-0000530F0000}"/>
    <cellStyle name="Millares 2 4 2 3 4 2 4 2" xfId="3925" xr:uid="{00000000-0005-0000-0000-0000540F0000}"/>
    <cellStyle name="Millares 2 4 2 3 4 2 5" xfId="3926" xr:uid="{00000000-0005-0000-0000-0000550F0000}"/>
    <cellStyle name="Millares 2 4 2 3 4 3" xfId="3927" xr:uid="{00000000-0005-0000-0000-0000560F0000}"/>
    <cellStyle name="Millares 2 4 2 3 4 3 2" xfId="3928" xr:uid="{00000000-0005-0000-0000-0000570F0000}"/>
    <cellStyle name="Millares 2 4 2 3 4 3 2 2" xfId="3929" xr:uid="{00000000-0005-0000-0000-0000580F0000}"/>
    <cellStyle name="Millares 2 4 2 3 4 3 2 2 2" xfId="3930" xr:uid="{00000000-0005-0000-0000-0000590F0000}"/>
    <cellStyle name="Millares 2 4 2 3 4 3 2 2 2 2" xfId="3931" xr:uid="{00000000-0005-0000-0000-00005A0F0000}"/>
    <cellStyle name="Millares 2 4 2 3 4 3 2 2 3" xfId="3932" xr:uid="{00000000-0005-0000-0000-00005B0F0000}"/>
    <cellStyle name="Millares 2 4 2 3 4 3 2 3" xfId="3933" xr:uid="{00000000-0005-0000-0000-00005C0F0000}"/>
    <cellStyle name="Millares 2 4 2 3 4 3 2 3 2" xfId="3934" xr:uid="{00000000-0005-0000-0000-00005D0F0000}"/>
    <cellStyle name="Millares 2 4 2 3 4 3 2 4" xfId="3935" xr:uid="{00000000-0005-0000-0000-00005E0F0000}"/>
    <cellStyle name="Millares 2 4 2 3 4 3 3" xfId="3936" xr:uid="{00000000-0005-0000-0000-00005F0F0000}"/>
    <cellStyle name="Millares 2 4 2 3 4 3 3 2" xfId="3937" xr:uid="{00000000-0005-0000-0000-0000600F0000}"/>
    <cellStyle name="Millares 2 4 2 3 4 3 3 2 2" xfId="3938" xr:uid="{00000000-0005-0000-0000-0000610F0000}"/>
    <cellStyle name="Millares 2 4 2 3 4 3 3 3" xfId="3939" xr:uid="{00000000-0005-0000-0000-0000620F0000}"/>
    <cellStyle name="Millares 2 4 2 3 4 3 4" xfId="3940" xr:uid="{00000000-0005-0000-0000-0000630F0000}"/>
    <cellStyle name="Millares 2 4 2 3 4 3 4 2" xfId="3941" xr:uid="{00000000-0005-0000-0000-0000640F0000}"/>
    <cellStyle name="Millares 2 4 2 3 4 3 5" xfId="3942" xr:uid="{00000000-0005-0000-0000-0000650F0000}"/>
    <cellStyle name="Millares 2 4 2 3 4 4" xfId="3943" xr:uid="{00000000-0005-0000-0000-0000660F0000}"/>
    <cellStyle name="Millares 2 4 2 3 4 4 2" xfId="3944" xr:uid="{00000000-0005-0000-0000-0000670F0000}"/>
    <cellStyle name="Millares 2 4 2 3 4 4 2 2" xfId="3945" xr:uid="{00000000-0005-0000-0000-0000680F0000}"/>
    <cellStyle name="Millares 2 4 2 3 4 4 2 2 2" xfId="3946" xr:uid="{00000000-0005-0000-0000-0000690F0000}"/>
    <cellStyle name="Millares 2 4 2 3 4 4 2 3" xfId="3947" xr:uid="{00000000-0005-0000-0000-00006A0F0000}"/>
    <cellStyle name="Millares 2 4 2 3 4 4 3" xfId="3948" xr:uid="{00000000-0005-0000-0000-00006B0F0000}"/>
    <cellStyle name="Millares 2 4 2 3 4 4 3 2" xfId="3949" xr:uid="{00000000-0005-0000-0000-00006C0F0000}"/>
    <cellStyle name="Millares 2 4 2 3 4 4 4" xfId="3950" xr:uid="{00000000-0005-0000-0000-00006D0F0000}"/>
    <cellStyle name="Millares 2 4 2 3 4 5" xfId="3951" xr:uid="{00000000-0005-0000-0000-00006E0F0000}"/>
    <cellStyle name="Millares 2 4 2 3 4 5 2" xfId="3952" xr:uid="{00000000-0005-0000-0000-00006F0F0000}"/>
    <cellStyle name="Millares 2 4 2 3 4 5 2 2" xfId="3953" xr:uid="{00000000-0005-0000-0000-0000700F0000}"/>
    <cellStyle name="Millares 2 4 2 3 4 5 3" xfId="3954" xr:uid="{00000000-0005-0000-0000-0000710F0000}"/>
    <cellStyle name="Millares 2 4 2 3 4 6" xfId="3955" xr:uid="{00000000-0005-0000-0000-0000720F0000}"/>
    <cellStyle name="Millares 2 4 2 3 4 6 2" xfId="3956" xr:uid="{00000000-0005-0000-0000-0000730F0000}"/>
    <cellStyle name="Millares 2 4 2 3 4 7" xfId="3957" xr:uid="{00000000-0005-0000-0000-0000740F0000}"/>
    <cellStyle name="Millares 2 4 2 3 5" xfId="3958" xr:uid="{00000000-0005-0000-0000-0000750F0000}"/>
    <cellStyle name="Millares 2 4 2 3 5 2" xfId="3959" xr:uid="{00000000-0005-0000-0000-0000760F0000}"/>
    <cellStyle name="Millares 2 4 2 3 5 2 2" xfId="3960" xr:uid="{00000000-0005-0000-0000-0000770F0000}"/>
    <cellStyle name="Millares 2 4 2 3 5 2 2 2" xfId="3961" xr:uid="{00000000-0005-0000-0000-0000780F0000}"/>
    <cellStyle name="Millares 2 4 2 3 5 2 2 2 2" xfId="3962" xr:uid="{00000000-0005-0000-0000-0000790F0000}"/>
    <cellStyle name="Millares 2 4 2 3 5 2 2 2 2 2" xfId="3963" xr:uid="{00000000-0005-0000-0000-00007A0F0000}"/>
    <cellStyle name="Millares 2 4 2 3 5 2 2 2 3" xfId="3964" xr:uid="{00000000-0005-0000-0000-00007B0F0000}"/>
    <cellStyle name="Millares 2 4 2 3 5 2 2 3" xfId="3965" xr:uid="{00000000-0005-0000-0000-00007C0F0000}"/>
    <cellStyle name="Millares 2 4 2 3 5 2 2 3 2" xfId="3966" xr:uid="{00000000-0005-0000-0000-00007D0F0000}"/>
    <cellStyle name="Millares 2 4 2 3 5 2 2 4" xfId="3967" xr:uid="{00000000-0005-0000-0000-00007E0F0000}"/>
    <cellStyle name="Millares 2 4 2 3 5 2 3" xfId="3968" xr:uid="{00000000-0005-0000-0000-00007F0F0000}"/>
    <cellStyle name="Millares 2 4 2 3 5 2 3 2" xfId="3969" xr:uid="{00000000-0005-0000-0000-0000800F0000}"/>
    <cellStyle name="Millares 2 4 2 3 5 2 3 2 2" xfId="3970" xr:uid="{00000000-0005-0000-0000-0000810F0000}"/>
    <cellStyle name="Millares 2 4 2 3 5 2 3 3" xfId="3971" xr:uid="{00000000-0005-0000-0000-0000820F0000}"/>
    <cellStyle name="Millares 2 4 2 3 5 2 4" xfId="3972" xr:uid="{00000000-0005-0000-0000-0000830F0000}"/>
    <cellStyle name="Millares 2 4 2 3 5 2 4 2" xfId="3973" xr:uid="{00000000-0005-0000-0000-0000840F0000}"/>
    <cellStyle name="Millares 2 4 2 3 5 2 5" xfId="3974" xr:uid="{00000000-0005-0000-0000-0000850F0000}"/>
    <cellStyle name="Millares 2 4 2 3 5 3" xfId="3975" xr:uid="{00000000-0005-0000-0000-0000860F0000}"/>
    <cellStyle name="Millares 2 4 2 3 5 3 2" xfId="3976" xr:uid="{00000000-0005-0000-0000-0000870F0000}"/>
    <cellStyle name="Millares 2 4 2 3 5 3 2 2" xfId="3977" xr:uid="{00000000-0005-0000-0000-0000880F0000}"/>
    <cellStyle name="Millares 2 4 2 3 5 3 2 2 2" xfId="3978" xr:uid="{00000000-0005-0000-0000-0000890F0000}"/>
    <cellStyle name="Millares 2 4 2 3 5 3 2 3" xfId="3979" xr:uid="{00000000-0005-0000-0000-00008A0F0000}"/>
    <cellStyle name="Millares 2 4 2 3 5 3 3" xfId="3980" xr:uid="{00000000-0005-0000-0000-00008B0F0000}"/>
    <cellStyle name="Millares 2 4 2 3 5 3 3 2" xfId="3981" xr:uid="{00000000-0005-0000-0000-00008C0F0000}"/>
    <cellStyle name="Millares 2 4 2 3 5 3 4" xfId="3982" xr:uid="{00000000-0005-0000-0000-00008D0F0000}"/>
    <cellStyle name="Millares 2 4 2 3 5 4" xfId="3983" xr:uid="{00000000-0005-0000-0000-00008E0F0000}"/>
    <cellStyle name="Millares 2 4 2 3 5 4 2" xfId="3984" xr:uid="{00000000-0005-0000-0000-00008F0F0000}"/>
    <cellStyle name="Millares 2 4 2 3 5 4 2 2" xfId="3985" xr:uid="{00000000-0005-0000-0000-0000900F0000}"/>
    <cellStyle name="Millares 2 4 2 3 5 4 3" xfId="3986" xr:uid="{00000000-0005-0000-0000-0000910F0000}"/>
    <cellStyle name="Millares 2 4 2 3 5 5" xfId="3987" xr:uid="{00000000-0005-0000-0000-0000920F0000}"/>
    <cellStyle name="Millares 2 4 2 3 5 5 2" xfId="3988" xr:uid="{00000000-0005-0000-0000-0000930F0000}"/>
    <cellStyle name="Millares 2 4 2 3 5 6" xfId="3989" xr:uid="{00000000-0005-0000-0000-0000940F0000}"/>
    <cellStyle name="Millares 2 4 2 3 6" xfId="3990" xr:uid="{00000000-0005-0000-0000-0000950F0000}"/>
    <cellStyle name="Millares 2 4 2 3 6 2" xfId="3991" xr:uid="{00000000-0005-0000-0000-0000960F0000}"/>
    <cellStyle name="Millares 2 4 2 3 6 2 2" xfId="3992" xr:uid="{00000000-0005-0000-0000-0000970F0000}"/>
    <cellStyle name="Millares 2 4 2 3 6 2 2 2" xfId="3993" xr:uid="{00000000-0005-0000-0000-0000980F0000}"/>
    <cellStyle name="Millares 2 4 2 3 6 2 2 2 2" xfId="3994" xr:uid="{00000000-0005-0000-0000-0000990F0000}"/>
    <cellStyle name="Millares 2 4 2 3 6 2 2 3" xfId="3995" xr:uid="{00000000-0005-0000-0000-00009A0F0000}"/>
    <cellStyle name="Millares 2 4 2 3 6 2 3" xfId="3996" xr:uid="{00000000-0005-0000-0000-00009B0F0000}"/>
    <cellStyle name="Millares 2 4 2 3 6 2 3 2" xfId="3997" xr:uid="{00000000-0005-0000-0000-00009C0F0000}"/>
    <cellStyle name="Millares 2 4 2 3 6 2 4" xfId="3998" xr:uid="{00000000-0005-0000-0000-00009D0F0000}"/>
    <cellStyle name="Millares 2 4 2 3 6 3" xfId="3999" xr:uid="{00000000-0005-0000-0000-00009E0F0000}"/>
    <cellStyle name="Millares 2 4 2 3 6 3 2" xfId="4000" xr:uid="{00000000-0005-0000-0000-00009F0F0000}"/>
    <cellStyle name="Millares 2 4 2 3 6 3 2 2" xfId="4001" xr:uid="{00000000-0005-0000-0000-0000A00F0000}"/>
    <cellStyle name="Millares 2 4 2 3 6 3 3" xfId="4002" xr:uid="{00000000-0005-0000-0000-0000A10F0000}"/>
    <cellStyle name="Millares 2 4 2 3 6 4" xfId="4003" xr:uid="{00000000-0005-0000-0000-0000A20F0000}"/>
    <cellStyle name="Millares 2 4 2 3 6 4 2" xfId="4004" xr:uid="{00000000-0005-0000-0000-0000A30F0000}"/>
    <cellStyle name="Millares 2 4 2 3 6 5" xfId="4005" xr:uid="{00000000-0005-0000-0000-0000A40F0000}"/>
    <cellStyle name="Millares 2 4 2 3 7" xfId="4006" xr:uid="{00000000-0005-0000-0000-0000A50F0000}"/>
    <cellStyle name="Millares 2 4 2 3 7 2" xfId="4007" xr:uid="{00000000-0005-0000-0000-0000A60F0000}"/>
    <cellStyle name="Millares 2 4 2 3 7 2 2" xfId="4008" xr:uid="{00000000-0005-0000-0000-0000A70F0000}"/>
    <cellStyle name="Millares 2 4 2 3 7 2 2 2" xfId="4009" xr:uid="{00000000-0005-0000-0000-0000A80F0000}"/>
    <cellStyle name="Millares 2 4 2 3 7 2 2 2 2" xfId="4010" xr:uid="{00000000-0005-0000-0000-0000A90F0000}"/>
    <cellStyle name="Millares 2 4 2 3 7 2 2 3" xfId="4011" xr:uid="{00000000-0005-0000-0000-0000AA0F0000}"/>
    <cellStyle name="Millares 2 4 2 3 7 2 3" xfId="4012" xr:uid="{00000000-0005-0000-0000-0000AB0F0000}"/>
    <cellStyle name="Millares 2 4 2 3 7 2 3 2" xfId="4013" xr:uid="{00000000-0005-0000-0000-0000AC0F0000}"/>
    <cellStyle name="Millares 2 4 2 3 7 2 4" xfId="4014" xr:uid="{00000000-0005-0000-0000-0000AD0F0000}"/>
    <cellStyle name="Millares 2 4 2 3 7 3" xfId="4015" xr:uid="{00000000-0005-0000-0000-0000AE0F0000}"/>
    <cellStyle name="Millares 2 4 2 3 7 3 2" xfId="4016" xr:uid="{00000000-0005-0000-0000-0000AF0F0000}"/>
    <cellStyle name="Millares 2 4 2 3 7 3 2 2" xfId="4017" xr:uid="{00000000-0005-0000-0000-0000B00F0000}"/>
    <cellStyle name="Millares 2 4 2 3 7 3 3" xfId="4018" xr:uid="{00000000-0005-0000-0000-0000B10F0000}"/>
    <cellStyle name="Millares 2 4 2 3 7 4" xfId="4019" xr:uid="{00000000-0005-0000-0000-0000B20F0000}"/>
    <cellStyle name="Millares 2 4 2 3 7 4 2" xfId="4020" xr:uid="{00000000-0005-0000-0000-0000B30F0000}"/>
    <cellStyle name="Millares 2 4 2 3 7 5" xfId="4021" xr:uid="{00000000-0005-0000-0000-0000B40F0000}"/>
    <cellStyle name="Millares 2 4 2 3 8" xfId="4022" xr:uid="{00000000-0005-0000-0000-0000B50F0000}"/>
    <cellStyle name="Millares 2 4 2 3 8 2" xfId="4023" xr:uid="{00000000-0005-0000-0000-0000B60F0000}"/>
    <cellStyle name="Millares 2 4 2 3 8 2 2" xfId="4024" xr:uid="{00000000-0005-0000-0000-0000B70F0000}"/>
    <cellStyle name="Millares 2 4 2 3 8 2 2 2" xfId="4025" xr:uid="{00000000-0005-0000-0000-0000B80F0000}"/>
    <cellStyle name="Millares 2 4 2 3 8 2 3" xfId="4026" xr:uid="{00000000-0005-0000-0000-0000B90F0000}"/>
    <cellStyle name="Millares 2 4 2 3 8 3" xfId="4027" xr:uid="{00000000-0005-0000-0000-0000BA0F0000}"/>
    <cellStyle name="Millares 2 4 2 3 8 3 2" xfId="4028" xr:uid="{00000000-0005-0000-0000-0000BB0F0000}"/>
    <cellStyle name="Millares 2 4 2 3 8 4" xfId="4029" xr:uid="{00000000-0005-0000-0000-0000BC0F0000}"/>
    <cellStyle name="Millares 2 4 2 3 9" xfId="4030" xr:uid="{00000000-0005-0000-0000-0000BD0F0000}"/>
    <cellStyle name="Millares 2 4 2 3 9 2" xfId="4031" xr:uid="{00000000-0005-0000-0000-0000BE0F0000}"/>
    <cellStyle name="Millares 2 4 2 3 9 2 2" xfId="4032" xr:uid="{00000000-0005-0000-0000-0000BF0F0000}"/>
    <cellStyle name="Millares 2 4 2 3 9 3" xfId="4033" xr:uid="{00000000-0005-0000-0000-0000C00F0000}"/>
    <cellStyle name="Millares 2 4 2 4" xfId="4034" xr:uid="{00000000-0005-0000-0000-0000C10F0000}"/>
    <cellStyle name="Millares 2 4 2 4 10" xfId="4035" xr:uid="{00000000-0005-0000-0000-0000C20F0000}"/>
    <cellStyle name="Millares 2 4 2 4 10 2" xfId="4036" xr:uid="{00000000-0005-0000-0000-0000C30F0000}"/>
    <cellStyle name="Millares 2 4 2 4 11" xfId="4037" xr:uid="{00000000-0005-0000-0000-0000C40F0000}"/>
    <cellStyle name="Millares 2 4 2 4 2" xfId="4038" xr:uid="{00000000-0005-0000-0000-0000C50F0000}"/>
    <cellStyle name="Millares 2 4 2 4 2 2" xfId="4039" xr:uid="{00000000-0005-0000-0000-0000C60F0000}"/>
    <cellStyle name="Millares 2 4 2 4 2 2 2" xfId="4040" xr:uid="{00000000-0005-0000-0000-0000C70F0000}"/>
    <cellStyle name="Millares 2 4 2 4 2 2 2 2" xfId="4041" xr:uid="{00000000-0005-0000-0000-0000C80F0000}"/>
    <cellStyle name="Millares 2 4 2 4 2 2 2 2 2" xfId="4042" xr:uid="{00000000-0005-0000-0000-0000C90F0000}"/>
    <cellStyle name="Millares 2 4 2 4 2 2 2 2 2 2" xfId="4043" xr:uid="{00000000-0005-0000-0000-0000CA0F0000}"/>
    <cellStyle name="Millares 2 4 2 4 2 2 2 2 3" xfId="4044" xr:uid="{00000000-0005-0000-0000-0000CB0F0000}"/>
    <cellStyle name="Millares 2 4 2 4 2 2 2 3" xfId="4045" xr:uid="{00000000-0005-0000-0000-0000CC0F0000}"/>
    <cellStyle name="Millares 2 4 2 4 2 2 2 3 2" xfId="4046" xr:uid="{00000000-0005-0000-0000-0000CD0F0000}"/>
    <cellStyle name="Millares 2 4 2 4 2 2 2 4" xfId="4047" xr:uid="{00000000-0005-0000-0000-0000CE0F0000}"/>
    <cellStyle name="Millares 2 4 2 4 2 2 3" xfId="4048" xr:uid="{00000000-0005-0000-0000-0000CF0F0000}"/>
    <cellStyle name="Millares 2 4 2 4 2 2 3 2" xfId="4049" xr:uid="{00000000-0005-0000-0000-0000D00F0000}"/>
    <cellStyle name="Millares 2 4 2 4 2 2 3 2 2" xfId="4050" xr:uid="{00000000-0005-0000-0000-0000D10F0000}"/>
    <cellStyle name="Millares 2 4 2 4 2 2 3 3" xfId="4051" xr:uid="{00000000-0005-0000-0000-0000D20F0000}"/>
    <cellStyle name="Millares 2 4 2 4 2 2 4" xfId="4052" xr:uid="{00000000-0005-0000-0000-0000D30F0000}"/>
    <cellStyle name="Millares 2 4 2 4 2 2 4 2" xfId="4053" xr:uid="{00000000-0005-0000-0000-0000D40F0000}"/>
    <cellStyle name="Millares 2 4 2 4 2 2 5" xfId="4054" xr:uid="{00000000-0005-0000-0000-0000D50F0000}"/>
    <cellStyle name="Millares 2 4 2 4 2 3" xfId="4055" xr:uid="{00000000-0005-0000-0000-0000D60F0000}"/>
    <cellStyle name="Millares 2 4 2 4 2 3 2" xfId="4056" xr:uid="{00000000-0005-0000-0000-0000D70F0000}"/>
    <cellStyle name="Millares 2 4 2 4 2 3 2 2" xfId="4057" xr:uid="{00000000-0005-0000-0000-0000D80F0000}"/>
    <cellStyle name="Millares 2 4 2 4 2 3 2 2 2" xfId="4058" xr:uid="{00000000-0005-0000-0000-0000D90F0000}"/>
    <cellStyle name="Millares 2 4 2 4 2 3 2 2 2 2" xfId="4059" xr:uid="{00000000-0005-0000-0000-0000DA0F0000}"/>
    <cellStyle name="Millares 2 4 2 4 2 3 2 2 3" xfId="4060" xr:uid="{00000000-0005-0000-0000-0000DB0F0000}"/>
    <cellStyle name="Millares 2 4 2 4 2 3 2 3" xfId="4061" xr:uid="{00000000-0005-0000-0000-0000DC0F0000}"/>
    <cellStyle name="Millares 2 4 2 4 2 3 2 3 2" xfId="4062" xr:uid="{00000000-0005-0000-0000-0000DD0F0000}"/>
    <cellStyle name="Millares 2 4 2 4 2 3 2 4" xfId="4063" xr:uid="{00000000-0005-0000-0000-0000DE0F0000}"/>
    <cellStyle name="Millares 2 4 2 4 2 3 3" xfId="4064" xr:uid="{00000000-0005-0000-0000-0000DF0F0000}"/>
    <cellStyle name="Millares 2 4 2 4 2 3 3 2" xfId="4065" xr:uid="{00000000-0005-0000-0000-0000E00F0000}"/>
    <cellStyle name="Millares 2 4 2 4 2 3 3 2 2" xfId="4066" xr:uid="{00000000-0005-0000-0000-0000E10F0000}"/>
    <cellStyle name="Millares 2 4 2 4 2 3 3 3" xfId="4067" xr:uid="{00000000-0005-0000-0000-0000E20F0000}"/>
    <cellStyle name="Millares 2 4 2 4 2 3 4" xfId="4068" xr:uid="{00000000-0005-0000-0000-0000E30F0000}"/>
    <cellStyle name="Millares 2 4 2 4 2 3 4 2" xfId="4069" xr:uid="{00000000-0005-0000-0000-0000E40F0000}"/>
    <cellStyle name="Millares 2 4 2 4 2 3 5" xfId="4070" xr:uid="{00000000-0005-0000-0000-0000E50F0000}"/>
    <cellStyle name="Millares 2 4 2 4 2 4" xfId="4071" xr:uid="{00000000-0005-0000-0000-0000E60F0000}"/>
    <cellStyle name="Millares 2 4 2 4 2 4 2" xfId="4072" xr:uid="{00000000-0005-0000-0000-0000E70F0000}"/>
    <cellStyle name="Millares 2 4 2 4 2 4 2 2" xfId="4073" xr:uid="{00000000-0005-0000-0000-0000E80F0000}"/>
    <cellStyle name="Millares 2 4 2 4 2 4 2 2 2" xfId="4074" xr:uid="{00000000-0005-0000-0000-0000E90F0000}"/>
    <cellStyle name="Millares 2 4 2 4 2 4 2 3" xfId="4075" xr:uid="{00000000-0005-0000-0000-0000EA0F0000}"/>
    <cellStyle name="Millares 2 4 2 4 2 4 3" xfId="4076" xr:uid="{00000000-0005-0000-0000-0000EB0F0000}"/>
    <cellStyle name="Millares 2 4 2 4 2 4 3 2" xfId="4077" xr:uid="{00000000-0005-0000-0000-0000EC0F0000}"/>
    <cellStyle name="Millares 2 4 2 4 2 4 4" xfId="4078" xr:uid="{00000000-0005-0000-0000-0000ED0F0000}"/>
    <cellStyle name="Millares 2 4 2 4 2 5" xfId="4079" xr:uid="{00000000-0005-0000-0000-0000EE0F0000}"/>
    <cellStyle name="Millares 2 4 2 4 2 5 2" xfId="4080" xr:uid="{00000000-0005-0000-0000-0000EF0F0000}"/>
    <cellStyle name="Millares 2 4 2 4 2 5 2 2" xfId="4081" xr:uid="{00000000-0005-0000-0000-0000F00F0000}"/>
    <cellStyle name="Millares 2 4 2 4 2 5 3" xfId="4082" xr:uid="{00000000-0005-0000-0000-0000F10F0000}"/>
    <cellStyle name="Millares 2 4 2 4 2 6" xfId="4083" xr:uid="{00000000-0005-0000-0000-0000F20F0000}"/>
    <cellStyle name="Millares 2 4 2 4 2 6 2" xfId="4084" xr:uid="{00000000-0005-0000-0000-0000F30F0000}"/>
    <cellStyle name="Millares 2 4 2 4 2 7" xfId="4085" xr:uid="{00000000-0005-0000-0000-0000F40F0000}"/>
    <cellStyle name="Millares 2 4 2 4 3" xfId="4086" xr:uid="{00000000-0005-0000-0000-0000F50F0000}"/>
    <cellStyle name="Millares 2 4 2 4 3 2" xfId="4087" xr:uid="{00000000-0005-0000-0000-0000F60F0000}"/>
    <cellStyle name="Millares 2 4 2 4 3 2 2" xfId="4088" xr:uid="{00000000-0005-0000-0000-0000F70F0000}"/>
    <cellStyle name="Millares 2 4 2 4 3 2 2 2" xfId="4089" xr:uid="{00000000-0005-0000-0000-0000F80F0000}"/>
    <cellStyle name="Millares 2 4 2 4 3 2 2 2 2" xfId="4090" xr:uid="{00000000-0005-0000-0000-0000F90F0000}"/>
    <cellStyle name="Millares 2 4 2 4 3 2 2 2 2 2" xfId="4091" xr:uid="{00000000-0005-0000-0000-0000FA0F0000}"/>
    <cellStyle name="Millares 2 4 2 4 3 2 2 2 3" xfId="4092" xr:uid="{00000000-0005-0000-0000-0000FB0F0000}"/>
    <cellStyle name="Millares 2 4 2 4 3 2 2 3" xfId="4093" xr:uid="{00000000-0005-0000-0000-0000FC0F0000}"/>
    <cellStyle name="Millares 2 4 2 4 3 2 2 3 2" xfId="4094" xr:uid="{00000000-0005-0000-0000-0000FD0F0000}"/>
    <cellStyle name="Millares 2 4 2 4 3 2 2 4" xfId="4095" xr:uid="{00000000-0005-0000-0000-0000FE0F0000}"/>
    <cellStyle name="Millares 2 4 2 4 3 2 3" xfId="4096" xr:uid="{00000000-0005-0000-0000-0000FF0F0000}"/>
    <cellStyle name="Millares 2 4 2 4 3 2 3 2" xfId="4097" xr:uid="{00000000-0005-0000-0000-000000100000}"/>
    <cellStyle name="Millares 2 4 2 4 3 2 3 2 2" xfId="4098" xr:uid="{00000000-0005-0000-0000-000001100000}"/>
    <cellStyle name="Millares 2 4 2 4 3 2 3 3" xfId="4099" xr:uid="{00000000-0005-0000-0000-000002100000}"/>
    <cellStyle name="Millares 2 4 2 4 3 2 4" xfId="4100" xr:uid="{00000000-0005-0000-0000-000003100000}"/>
    <cellStyle name="Millares 2 4 2 4 3 2 4 2" xfId="4101" xr:uid="{00000000-0005-0000-0000-000004100000}"/>
    <cellStyle name="Millares 2 4 2 4 3 2 5" xfId="4102" xr:uid="{00000000-0005-0000-0000-000005100000}"/>
    <cellStyle name="Millares 2 4 2 4 3 3" xfId="4103" xr:uid="{00000000-0005-0000-0000-000006100000}"/>
    <cellStyle name="Millares 2 4 2 4 3 3 2" xfId="4104" xr:uid="{00000000-0005-0000-0000-000007100000}"/>
    <cellStyle name="Millares 2 4 2 4 3 3 2 2" xfId="4105" xr:uid="{00000000-0005-0000-0000-000008100000}"/>
    <cellStyle name="Millares 2 4 2 4 3 3 2 2 2" xfId="4106" xr:uid="{00000000-0005-0000-0000-000009100000}"/>
    <cellStyle name="Millares 2 4 2 4 3 3 2 2 2 2" xfId="4107" xr:uid="{00000000-0005-0000-0000-00000A100000}"/>
    <cellStyle name="Millares 2 4 2 4 3 3 2 2 3" xfId="4108" xr:uid="{00000000-0005-0000-0000-00000B100000}"/>
    <cellStyle name="Millares 2 4 2 4 3 3 2 3" xfId="4109" xr:uid="{00000000-0005-0000-0000-00000C100000}"/>
    <cellStyle name="Millares 2 4 2 4 3 3 2 3 2" xfId="4110" xr:uid="{00000000-0005-0000-0000-00000D100000}"/>
    <cellStyle name="Millares 2 4 2 4 3 3 2 4" xfId="4111" xr:uid="{00000000-0005-0000-0000-00000E100000}"/>
    <cellStyle name="Millares 2 4 2 4 3 3 3" xfId="4112" xr:uid="{00000000-0005-0000-0000-00000F100000}"/>
    <cellStyle name="Millares 2 4 2 4 3 3 3 2" xfId="4113" xr:uid="{00000000-0005-0000-0000-000010100000}"/>
    <cellStyle name="Millares 2 4 2 4 3 3 3 2 2" xfId="4114" xr:uid="{00000000-0005-0000-0000-000011100000}"/>
    <cellStyle name="Millares 2 4 2 4 3 3 3 3" xfId="4115" xr:uid="{00000000-0005-0000-0000-000012100000}"/>
    <cellStyle name="Millares 2 4 2 4 3 3 4" xfId="4116" xr:uid="{00000000-0005-0000-0000-000013100000}"/>
    <cellStyle name="Millares 2 4 2 4 3 3 4 2" xfId="4117" xr:uid="{00000000-0005-0000-0000-000014100000}"/>
    <cellStyle name="Millares 2 4 2 4 3 3 5" xfId="4118" xr:uid="{00000000-0005-0000-0000-000015100000}"/>
    <cellStyle name="Millares 2 4 2 4 3 4" xfId="4119" xr:uid="{00000000-0005-0000-0000-000016100000}"/>
    <cellStyle name="Millares 2 4 2 4 3 4 2" xfId="4120" xr:uid="{00000000-0005-0000-0000-000017100000}"/>
    <cellStyle name="Millares 2 4 2 4 3 4 2 2" xfId="4121" xr:uid="{00000000-0005-0000-0000-000018100000}"/>
    <cellStyle name="Millares 2 4 2 4 3 4 2 2 2" xfId="4122" xr:uid="{00000000-0005-0000-0000-000019100000}"/>
    <cellStyle name="Millares 2 4 2 4 3 4 2 3" xfId="4123" xr:uid="{00000000-0005-0000-0000-00001A100000}"/>
    <cellStyle name="Millares 2 4 2 4 3 4 3" xfId="4124" xr:uid="{00000000-0005-0000-0000-00001B100000}"/>
    <cellStyle name="Millares 2 4 2 4 3 4 3 2" xfId="4125" xr:uid="{00000000-0005-0000-0000-00001C100000}"/>
    <cellStyle name="Millares 2 4 2 4 3 4 4" xfId="4126" xr:uid="{00000000-0005-0000-0000-00001D100000}"/>
    <cellStyle name="Millares 2 4 2 4 3 5" xfId="4127" xr:uid="{00000000-0005-0000-0000-00001E100000}"/>
    <cellStyle name="Millares 2 4 2 4 3 5 2" xfId="4128" xr:uid="{00000000-0005-0000-0000-00001F100000}"/>
    <cellStyle name="Millares 2 4 2 4 3 5 2 2" xfId="4129" xr:uid="{00000000-0005-0000-0000-000020100000}"/>
    <cellStyle name="Millares 2 4 2 4 3 5 3" xfId="4130" xr:uid="{00000000-0005-0000-0000-000021100000}"/>
    <cellStyle name="Millares 2 4 2 4 3 6" xfId="4131" xr:uid="{00000000-0005-0000-0000-000022100000}"/>
    <cellStyle name="Millares 2 4 2 4 3 6 2" xfId="4132" xr:uid="{00000000-0005-0000-0000-000023100000}"/>
    <cellStyle name="Millares 2 4 2 4 3 7" xfId="4133" xr:uid="{00000000-0005-0000-0000-000024100000}"/>
    <cellStyle name="Millares 2 4 2 4 4" xfId="4134" xr:uid="{00000000-0005-0000-0000-000025100000}"/>
    <cellStyle name="Millares 2 4 2 4 4 2" xfId="4135" xr:uid="{00000000-0005-0000-0000-000026100000}"/>
    <cellStyle name="Millares 2 4 2 4 4 2 2" xfId="4136" xr:uid="{00000000-0005-0000-0000-000027100000}"/>
    <cellStyle name="Millares 2 4 2 4 4 2 2 2" xfId="4137" xr:uid="{00000000-0005-0000-0000-000028100000}"/>
    <cellStyle name="Millares 2 4 2 4 4 2 2 2 2" xfId="4138" xr:uid="{00000000-0005-0000-0000-000029100000}"/>
    <cellStyle name="Millares 2 4 2 4 4 2 2 2 2 2" xfId="4139" xr:uid="{00000000-0005-0000-0000-00002A100000}"/>
    <cellStyle name="Millares 2 4 2 4 4 2 2 2 3" xfId="4140" xr:uid="{00000000-0005-0000-0000-00002B100000}"/>
    <cellStyle name="Millares 2 4 2 4 4 2 2 3" xfId="4141" xr:uid="{00000000-0005-0000-0000-00002C100000}"/>
    <cellStyle name="Millares 2 4 2 4 4 2 2 3 2" xfId="4142" xr:uid="{00000000-0005-0000-0000-00002D100000}"/>
    <cellStyle name="Millares 2 4 2 4 4 2 2 4" xfId="4143" xr:uid="{00000000-0005-0000-0000-00002E100000}"/>
    <cellStyle name="Millares 2 4 2 4 4 2 3" xfId="4144" xr:uid="{00000000-0005-0000-0000-00002F100000}"/>
    <cellStyle name="Millares 2 4 2 4 4 2 3 2" xfId="4145" xr:uid="{00000000-0005-0000-0000-000030100000}"/>
    <cellStyle name="Millares 2 4 2 4 4 2 3 2 2" xfId="4146" xr:uid="{00000000-0005-0000-0000-000031100000}"/>
    <cellStyle name="Millares 2 4 2 4 4 2 3 3" xfId="4147" xr:uid="{00000000-0005-0000-0000-000032100000}"/>
    <cellStyle name="Millares 2 4 2 4 4 2 4" xfId="4148" xr:uid="{00000000-0005-0000-0000-000033100000}"/>
    <cellStyle name="Millares 2 4 2 4 4 2 4 2" xfId="4149" xr:uid="{00000000-0005-0000-0000-000034100000}"/>
    <cellStyle name="Millares 2 4 2 4 4 2 5" xfId="4150" xr:uid="{00000000-0005-0000-0000-000035100000}"/>
    <cellStyle name="Millares 2 4 2 4 4 3" xfId="4151" xr:uid="{00000000-0005-0000-0000-000036100000}"/>
    <cellStyle name="Millares 2 4 2 4 4 3 2" xfId="4152" xr:uid="{00000000-0005-0000-0000-000037100000}"/>
    <cellStyle name="Millares 2 4 2 4 4 3 2 2" xfId="4153" xr:uid="{00000000-0005-0000-0000-000038100000}"/>
    <cellStyle name="Millares 2 4 2 4 4 3 2 2 2" xfId="4154" xr:uid="{00000000-0005-0000-0000-000039100000}"/>
    <cellStyle name="Millares 2 4 2 4 4 3 2 2 2 2" xfId="4155" xr:uid="{00000000-0005-0000-0000-00003A100000}"/>
    <cellStyle name="Millares 2 4 2 4 4 3 2 2 3" xfId="4156" xr:uid="{00000000-0005-0000-0000-00003B100000}"/>
    <cellStyle name="Millares 2 4 2 4 4 3 2 3" xfId="4157" xr:uid="{00000000-0005-0000-0000-00003C100000}"/>
    <cellStyle name="Millares 2 4 2 4 4 3 2 3 2" xfId="4158" xr:uid="{00000000-0005-0000-0000-00003D100000}"/>
    <cellStyle name="Millares 2 4 2 4 4 3 2 4" xfId="4159" xr:uid="{00000000-0005-0000-0000-00003E100000}"/>
    <cellStyle name="Millares 2 4 2 4 4 3 3" xfId="4160" xr:uid="{00000000-0005-0000-0000-00003F100000}"/>
    <cellStyle name="Millares 2 4 2 4 4 3 3 2" xfId="4161" xr:uid="{00000000-0005-0000-0000-000040100000}"/>
    <cellStyle name="Millares 2 4 2 4 4 3 3 2 2" xfId="4162" xr:uid="{00000000-0005-0000-0000-000041100000}"/>
    <cellStyle name="Millares 2 4 2 4 4 3 3 3" xfId="4163" xr:uid="{00000000-0005-0000-0000-000042100000}"/>
    <cellStyle name="Millares 2 4 2 4 4 3 4" xfId="4164" xr:uid="{00000000-0005-0000-0000-000043100000}"/>
    <cellStyle name="Millares 2 4 2 4 4 3 4 2" xfId="4165" xr:uid="{00000000-0005-0000-0000-000044100000}"/>
    <cellStyle name="Millares 2 4 2 4 4 3 5" xfId="4166" xr:uid="{00000000-0005-0000-0000-000045100000}"/>
    <cellStyle name="Millares 2 4 2 4 4 4" xfId="4167" xr:uid="{00000000-0005-0000-0000-000046100000}"/>
    <cellStyle name="Millares 2 4 2 4 4 4 2" xfId="4168" xr:uid="{00000000-0005-0000-0000-000047100000}"/>
    <cellStyle name="Millares 2 4 2 4 4 4 2 2" xfId="4169" xr:uid="{00000000-0005-0000-0000-000048100000}"/>
    <cellStyle name="Millares 2 4 2 4 4 4 2 2 2" xfId="4170" xr:uid="{00000000-0005-0000-0000-000049100000}"/>
    <cellStyle name="Millares 2 4 2 4 4 4 2 3" xfId="4171" xr:uid="{00000000-0005-0000-0000-00004A100000}"/>
    <cellStyle name="Millares 2 4 2 4 4 4 3" xfId="4172" xr:uid="{00000000-0005-0000-0000-00004B100000}"/>
    <cellStyle name="Millares 2 4 2 4 4 4 3 2" xfId="4173" xr:uid="{00000000-0005-0000-0000-00004C100000}"/>
    <cellStyle name="Millares 2 4 2 4 4 4 4" xfId="4174" xr:uid="{00000000-0005-0000-0000-00004D100000}"/>
    <cellStyle name="Millares 2 4 2 4 4 5" xfId="4175" xr:uid="{00000000-0005-0000-0000-00004E100000}"/>
    <cellStyle name="Millares 2 4 2 4 4 5 2" xfId="4176" xr:uid="{00000000-0005-0000-0000-00004F100000}"/>
    <cellStyle name="Millares 2 4 2 4 4 5 2 2" xfId="4177" xr:uid="{00000000-0005-0000-0000-000050100000}"/>
    <cellStyle name="Millares 2 4 2 4 4 5 3" xfId="4178" xr:uid="{00000000-0005-0000-0000-000051100000}"/>
    <cellStyle name="Millares 2 4 2 4 4 6" xfId="4179" xr:uid="{00000000-0005-0000-0000-000052100000}"/>
    <cellStyle name="Millares 2 4 2 4 4 6 2" xfId="4180" xr:uid="{00000000-0005-0000-0000-000053100000}"/>
    <cellStyle name="Millares 2 4 2 4 4 7" xfId="4181" xr:uid="{00000000-0005-0000-0000-000054100000}"/>
    <cellStyle name="Millares 2 4 2 4 5" xfId="4182" xr:uid="{00000000-0005-0000-0000-000055100000}"/>
    <cellStyle name="Millares 2 4 2 4 5 2" xfId="4183" xr:uid="{00000000-0005-0000-0000-000056100000}"/>
    <cellStyle name="Millares 2 4 2 4 5 2 2" xfId="4184" xr:uid="{00000000-0005-0000-0000-000057100000}"/>
    <cellStyle name="Millares 2 4 2 4 5 2 2 2" xfId="4185" xr:uid="{00000000-0005-0000-0000-000058100000}"/>
    <cellStyle name="Millares 2 4 2 4 5 2 2 2 2" xfId="4186" xr:uid="{00000000-0005-0000-0000-000059100000}"/>
    <cellStyle name="Millares 2 4 2 4 5 2 2 2 2 2" xfId="4187" xr:uid="{00000000-0005-0000-0000-00005A100000}"/>
    <cellStyle name="Millares 2 4 2 4 5 2 2 2 3" xfId="4188" xr:uid="{00000000-0005-0000-0000-00005B100000}"/>
    <cellStyle name="Millares 2 4 2 4 5 2 2 3" xfId="4189" xr:uid="{00000000-0005-0000-0000-00005C100000}"/>
    <cellStyle name="Millares 2 4 2 4 5 2 2 3 2" xfId="4190" xr:uid="{00000000-0005-0000-0000-00005D100000}"/>
    <cellStyle name="Millares 2 4 2 4 5 2 2 4" xfId="4191" xr:uid="{00000000-0005-0000-0000-00005E100000}"/>
    <cellStyle name="Millares 2 4 2 4 5 2 3" xfId="4192" xr:uid="{00000000-0005-0000-0000-00005F100000}"/>
    <cellStyle name="Millares 2 4 2 4 5 2 3 2" xfId="4193" xr:uid="{00000000-0005-0000-0000-000060100000}"/>
    <cellStyle name="Millares 2 4 2 4 5 2 3 2 2" xfId="4194" xr:uid="{00000000-0005-0000-0000-000061100000}"/>
    <cellStyle name="Millares 2 4 2 4 5 2 3 3" xfId="4195" xr:uid="{00000000-0005-0000-0000-000062100000}"/>
    <cellStyle name="Millares 2 4 2 4 5 2 4" xfId="4196" xr:uid="{00000000-0005-0000-0000-000063100000}"/>
    <cellStyle name="Millares 2 4 2 4 5 2 4 2" xfId="4197" xr:uid="{00000000-0005-0000-0000-000064100000}"/>
    <cellStyle name="Millares 2 4 2 4 5 2 5" xfId="4198" xr:uid="{00000000-0005-0000-0000-000065100000}"/>
    <cellStyle name="Millares 2 4 2 4 5 3" xfId="4199" xr:uid="{00000000-0005-0000-0000-000066100000}"/>
    <cellStyle name="Millares 2 4 2 4 5 3 2" xfId="4200" xr:uid="{00000000-0005-0000-0000-000067100000}"/>
    <cellStyle name="Millares 2 4 2 4 5 3 2 2" xfId="4201" xr:uid="{00000000-0005-0000-0000-000068100000}"/>
    <cellStyle name="Millares 2 4 2 4 5 3 2 2 2" xfId="4202" xr:uid="{00000000-0005-0000-0000-000069100000}"/>
    <cellStyle name="Millares 2 4 2 4 5 3 2 3" xfId="4203" xr:uid="{00000000-0005-0000-0000-00006A100000}"/>
    <cellStyle name="Millares 2 4 2 4 5 3 3" xfId="4204" xr:uid="{00000000-0005-0000-0000-00006B100000}"/>
    <cellStyle name="Millares 2 4 2 4 5 3 3 2" xfId="4205" xr:uid="{00000000-0005-0000-0000-00006C100000}"/>
    <cellStyle name="Millares 2 4 2 4 5 3 4" xfId="4206" xr:uid="{00000000-0005-0000-0000-00006D100000}"/>
    <cellStyle name="Millares 2 4 2 4 5 4" xfId="4207" xr:uid="{00000000-0005-0000-0000-00006E100000}"/>
    <cellStyle name="Millares 2 4 2 4 5 4 2" xfId="4208" xr:uid="{00000000-0005-0000-0000-00006F100000}"/>
    <cellStyle name="Millares 2 4 2 4 5 4 2 2" xfId="4209" xr:uid="{00000000-0005-0000-0000-000070100000}"/>
    <cellStyle name="Millares 2 4 2 4 5 4 3" xfId="4210" xr:uid="{00000000-0005-0000-0000-000071100000}"/>
    <cellStyle name="Millares 2 4 2 4 5 5" xfId="4211" xr:uid="{00000000-0005-0000-0000-000072100000}"/>
    <cellStyle name="Millares 2 4 2 4 5 5 2" xfId="4212" xr:uid="{00000000-0005-0000-0000-000073100000}"/>
    <cellStyle name="Millares 2 4 2 4 5 6" xfId="4213" xr:uid="{00000000-0005-0000-0000-000074100000}"/>
    <cellStyle name="Millares 2 4 2 4 6" xfId="4214" xr:uid="{00000000-0005-0000-0000-000075100000}"/>
    <cellStyle name="Millares 2 4 2 4 6 2" xfId="4215" xr:uid="{00000000-0005-0000-0000-000076100000}"/>
    <cellStyle name="Millares 2 4 2 4 6 2 2" xfId="4216" xr:uid="{00000000-0005-0000-0000-000077100000}"/>
    <cellStyle name="Millares 2 4 2 4 6 2 2 2" xfId="4217" xr:uid="{00000000-0005-0000-0000-000078100000}"/>
    <cellStyle name="Millares 2 4 2 4 6 2 2 2 2" xfId="4218" xr:uid="{00000000-0005-0000-0000-000079100000}"/>
    <cellStyle name="Millares 2 4 2 4 6 2 2 3" xfId="4219" xr:uid="{00000000-0005-0000-0000-00007A100000}"/>
    <cellStyle name="Millares 2 4 2 4 6 2 3" xfId="4220" xr:uid="{00000000-0005-0000-0000-00007B100000}"/>
    <cellStyle name="Millares 2 4 2 4 6 2 3 2" xfId="4221" xr:uid="{00000000-0005-0000-0000-00007C100000}"/>
    <cellStyle name="Millares 2 4 2 4 6 2 4" xfId="4222" xr:uid="{00000000-0005-0000-0000-00007D100000}"/>
    <cellStyle name="Millares 2 4 2 4 6 3" xfId="4223" xr:uid="{00000000-0005-0000-0000-00007E100000}"/>
    <cellStyle name="Millares 2 4 2 4 6 3 2" xfId="4224" xr:uid="{00000000-0005-0000-0000-00007F100000}"/>
    <cellStyle name="Millares 2 4 2 4 6 3 2 2" xfId="4225" xr:uid="{00000000-0005-0000-0000-000080100000}"/>
    <cellStyle name="Millares 2 4 2 4 6 3 3" xfId="4226" xr:uid="{00000000-0005-0000-0000-000081100000}"/>
    <cellStyle name="Millares 2 4 2 4 6 4" xfId="4227" xr:uid="{00000000-0005-0000-0000-000082100000}"/>
    <cellStyle name="Millares 2 4 2 4 6 4 2" xfId="4228" xr:uid="{00000000-0005-0000-0000-000083100000}"/>
    <cellStyle name="Millares 2 4 2 4 6 5" xfId="4229" xr:uid="{00000000-0005-0000-0000-000084100000}"/>
    <cellStyle name="Millares 2 4 2 4 7" xfId="4230" xr:uid="{00000000-0005-0000-0000-000085100000}"/>
    <cellStyle name="Millares 2 4 2 4 7 2" xfId="4231" xr:uid="{00000000-0005-0000-0000-000086100000}"/>
    <cellStyle name="Millares 2 4 2 4 7 2 2" xfId="4232" xr:uid="{00000000-0005-0000-0000-000087100000}"/>
    <cellStyle name="Millares 2 4 2 4 7 2 2 2" xfId="4233" xr:uid="{00000000-0005-0000-0000-000088100000}"/>
    <cellStyle name="Millares 2 4 2 4 7 2 2 2 2" xfId="4234" xr:uid="{00000000-0005-0000-0000-000089100000}"/>
    <cellStyle name="Millares 2 4 2 4 7 2 2 3" xfId="4235" xr:uid="{00000000-0005-0000-0000-00008A100000}"/>
    <cellStyle name="Millares 2 4 2 4 7 2 3" xfId="4236" xr:uid="{00000000-0005-0000-0000-00008B100000}"/>
    <cellStyle name="Millares 2 4 2 4 7 2 3 2" xfId="4237" xr:uid="{00000000-0005-0000-0000-00008C100000}"/>
    <cellStyle name="Millares 2 4 2 4 7 2 4" xfId="4238" xr:uid="{00000000-0005-0000-0000-00008D100000}"/>
    <cellStyle name="Millares 2 4 2 4 7 3" xfId="4239" xr:uid="{00000000-0005-0000-0000-00008E100000}"/>
    <cellStyle name="Millares 2 4 2 4 7 3 2" xfId="4240" xr:uid="{00000000-0005-0000-0000-00008F100000}"/>
    <cellStyle name="Millares 2 4 2 4 7 3 2 2" xfId="4241" xr:uid="{00000000-0005-0000-0000-000090100000}"/>
    <cellStyle name="Millares 2 4 2 4 7 3 3" xfId="4242" xr:uid="{00000000-0005-0000-0000-000091100000}"/>
    <cellStyle name="Millares 2 4 2 4 7 4" xfId="4243" xr:uid="{00000000-0005-0000-0000-000092100000}"/>
    <cellStyle name="Millares 2 4 2 4 7 4 2" xfId="4244" xr:uid="{00000000-0005-0000-0000-000093100000}"/>
    <cellStyle name="Millares 2 4 2 4 7 5" xfId="4245" xr:uid="{00000000-0005-0000-0000-000094100000}"/>
    <cellStyle name="Millares 2 4 2 4 8" xfId="4246" xr:uid="{00000000-0005-0000-0000-000095100000}"/>
    <cellStyle name="Millares 2 4 2 4 8 2" xfId="4247" xr:uid="{00000000-0005-0000-0000-000096100000}"/>
    <cellStyle name="Millares 2 4 2 4 8 2 2" xfId="4248" xr:uid="{00000000-0005-0000-0000-000097100000}"/>
    <cellStyle name="Millares 2 4 2 4 8 2 2 2" xfId="4249" xr:uid="{00000000-0005-0000-0000-000098100000}"/>
    <cellStyle name="Millares 2 4 2 4 8 2 3" xfId="4250" xr:uid="{00000000-0005-0000-0000-000099100000}"/>
    <cellStyle name="Millares 2 4 2 4 8 3" xfId="4251" xr:uid="{00000000-0005-0000-0000-00009A100000}"/>
    <cellStyle name="Millares 2 4 2 4 8 3 2" xfId="4252" xr:uid="{00000000-0005-0000-0000-00009B100000}"/>
    <cellStyle name="Millares 2 4 2 4 8 4" xfId="4253" xr:uid="{00000000-0005-0000-0000-00009C100000}"/>
    <cellStyle name="Millares 2 4 2 4 9" xfId="4254" xr:uid="{00000000-0005-0000-0000-00009D100000}"/>
    <cellStyle name="Millares 2 4 2 4 9 2" xfId="4255" xr:uid="{00000000-0005-0000-0000-00009E100000}"/>
    <cellStyle name="Millares 2 4 2 4 9 2 2" xfId="4256" xr:uid="{00000000-0005-0000-0000-00009F100000}"/>
    <cellStyle name="Millares 2 4 2 4 9 3" xfId="4257" xr:uid="{00000000-0005-0000-0000-0000A0100000}"/>
    <cellStyle name="Millares 2 4 2 5" xfId="4258" xr:uid="{00000000-0005-0000-0000-0000A1100000}"/>
    <cellStyle name="Millares 2 4 2 5 2" xfId="4259" xr:uid="{00000000-0005-0000-0000-0000A2100000}"/>
    <cellStyle name="Millares 2 4 2 5 2 2" xfId="4260" xr:uid="{00000000-0005-0000-0000-0000A3100000}"/>
    <cellStyle name="Millares 2 4 2 5 2 2 2" xfId="4261" xr:uid="{00000000-0005-0000-0000-0000A4100000}"/>
    <cellStyle name="Millares 2 4 2 5 2 2 2 2" xfId="4262" xr:uid="{00000000-0005-0000-0000-0000A5100000}"/>
    <cellStyle name="Millares 2 4 2 5 2 2 2 2 2" xfId="4263" xr:uid="{00000000-0005-0000-0000-0000A6100000}"/>
    <cellStyle name="Millares 2 4 2 5 2 2 2 3" xfId="4264" xr:uid="{00000000-0005-0000-0000-0000A7100000}"/>
    <cellStyle name="Millares 2 4 2 5 2 2 3" xfId="4265" xr:uid="{00000000-0005-0000-0000-0000A8100000}"/>
    <cellStyle name="Millares 2 4 2 5 2 2 3 2" xfId="4266" xr:uid="{00000000-0005-0000-0000-0000A9100000}"/>
    <cellStyle name="Millares 2 4 2 5 2 2 4" xfId="4267" xr:uid="{00000000-0005-0000-0000-0000AA100000}"/>
    <cellStyle name="Millares 2 4 2 5 2 3" xfId="4268" xr:uid="{00000000-0005-0000-0000-0000AB100000}"/>
    <cellStyle name="Millares 2 4 2 5 2 3 2" xfId="4269" xr:uid="{00000000-0005-0000-0000-0000AC100000}"/>
    <cellStyle name="Millares 2 4 2 5 2 3 2 2" xfId="4270" xr:uid="{00000000-0005-0000-0000-0000AD100000}"/>
    <cellStyle name="Millares 2 4 2 5 2 3 3" xfId="4271" xr:uid="{00000000-0005-0000-0000-0000AE100000}"/>
    <cellStyle name="Millares 2 4 2 5 2 4" xfId="4272" xr:uid="{00000000-0005-0000-0000-0000AF100000}"/>
    <cellStyle name="Millares 2 4 2 5 2 4 2" xfId="4273" xr:uid="{00000000-0005-0000-0000-0000B0100000}"/>
    <cellStyle name="Millares 2 4 2 5 2 5" xfId="4274" xr:uid="{00000000-0005-0000-0000-0000B1100000}"/>
    <cellStyle name="Millares 2 4 2 5 3" xfId="4275" xr:uid="{00000000-0005-0000-0000-0000B2100000}"/>
    <cellStyle name="Millares 2 4 2 5 3 2" xfId="4276" xr:uid="{00000000-0005-0000-0000-0000B3100000}"/>
    <cellStyle name="Millares 2 4 2 5 3 2 2" xfId="4277" xr:uid="{00000000-0005-0000-0000-0000B4100000}"/>
    <cellStyle name="Millares 2 4 2 5 3 2 2 2" xfId="4278" xr:uid="{00000000-0005-0000-0000-0000B5100000}"/>
    <cellStyle name="Millares 2 4 2 5 3 2 2 2 2" xfId="4279" xr:uid="{00000000-0005-0000-0000-0000B6100000}"/>
    <cellStyle name="Millares 2 4 2 5 3 2 2 3" xfId="4280" xr:uid="{00000000-0005-0000-0000-0000B7100000}"/>
    <cellStyle name="Millares 2 4 2 5 3 2 3" xfId="4281" xr:uid="{00000000-0005-0000-0000-0000B8100000}"/>
    <cellStyle name="Millares 2 4 2 5 3 2 3 2" xfId="4282" xr:uid="{00000000-0005-0000-0000-0000B9100000}"/>
    <cellStyle name="Millares 2 4 2 5 3 2 4" xfId="4283" xr:uid="{00000000-0005-0000-0000-0000BA100000}"/>
    <cellStyle name="Millares 2 4 2 5 3 3" xfId="4284" xr:uid="{00000000-0005-0000-0000-0000BB100000}"/>
    <cellStyle name="Millares 2 4 2 5 3 3 2" xfId="4285" xr:uid="{00000000-0005-0000-0000-0000BC100000}"/>
    <cellStyle name="Millares 2 4 2 5 3 3 2 2" xfId="4286" xr:uid="{00000000-0005-0000-0000-0000BD100000}"/>
    <cellStyle name="Millares 2 4 2 5 3 3 3" xfId="4287" xr:uid="{00000000-0005-0000-0000-0000BE100000}"/>
    <cellStyle name="Millares 2 4 2 5 3 4" xfId="4288" xr:uid="{00000000-0005-0000-0000-0000BF100000}"/>
    <cellStyle name="Millares 2 4 2 5 3 4 2" xfId="4289" xr:uid="{00000000-0005-0000-0000-0000C0100000}"/>
    <cellStyle name="Millares 2 4 2 5 3 5" xfId="4290" xr:uid="{00000000-0005-0000-0000-0000C1100000}"/>
    <cellStyle name="Millares 2 4 2 5 4" xfId="4291" xr:uid="{00000000-0005-0000-0000-0000C2100000}"/>
    <cellStyle name="Millares 2 4 2 5 4 2" xfId="4292" xr:uid="{00000000-0005-0000-0000-0000C3100000}"/>
    <cellStyle name="Millares 2 4 2 5 4 2 2" xfId="4293" xr:uid="{00000000-0005-0000-0000-0000C4100000}"/>
    <cellStyle name="Millares 2 4 2 5 4 2 2 2" xfId="4294" xr:uid="{00000000-0005-0000-0000-0000C5100000}"/>
    <cellStyle name="Millares 2 4 2 5 4 2 3" xfId="4295" xr:uid="{00000000-0005-0000-0000-0000C6100000}"/>
    <cellStyle name="Millares 2 4 2 5 4 3" xfId="4296" xr:uid="{00000000-0005-0000-0000-0000C7100000}"/>
    <cellStyle name="Millares 2 4 2 5 4 3 2" xfId="4297" xr:uid="{00000000-0005-0000-0000-0000C8100000}"/>
    <cellStyle name="Millares 2 4 2 5 4 4" xfId="4298" xr:uid="{00000000-0005-0000-0000-0000C9100000}"/>
    <cellStyle name="Millares 2 4 2 5 5" xfId="4299" xr:uid="{00000000-0005-0000-0000-0000CA100000}"/>
    <cellStyle name="Millares 2 4 2 5 5 2" xfId="4300" xr:uid="{00000000-0005-0000-0000-0000CB100000}"/>
    <cellStyle name="Millares 2 4 2 5 5 2 2" xfId="4301" xr:uid="{00000000-0005-0000-0000-0000CC100000}"/>
    <cellStyle name="Millares 2 4 2 5 5 3" xfId="4302" xr:uid="{00000000-0005-0000-0000-0000CD100000}"/>
    <cellStyle name="Millares 2 4 2 5 6" xfId="4303" xr:uid="{00000000-0005-0000-0000-0000CE100000}"/>
    <cellStyle name="Millares 2 4 2 5 6 2" xfId="4304" xr:uid="{00000000-0005-0000-0000-0000CF100000}"/>
    <cellStyle name="Millares 2 4 2 5 7" xfId="4305" xr:uid="{00000000-0005-0000-0000-0000D0100000}"/>
    <cellStyle name="Millares 2 4 2 6" xfId="4306" xr:uid="{00000000-0005-0000-0000-0000D1100000}"/>
    <cellStyle name="Millares 2 4 2 6 2" xfId="4307" xr:uid="{00000000-0005-0000-0000-0000D2100000}"/>
    <cellStyle name="Millares 2 4 2 6 2 2" xfId="4308" xr:uid="{00000000-0005-0000-0000-0000D3100000}"/>
    <cellStyle name="Millares 2 4 2 6 2 2 2" xfId="4309" xr:uid="{00000000-0005-0000-0000-0000D4100000}"/>
    <cellStyle name="Millares 2 4 2 6 2 2 2 2" xfId="4310" xr:uid="{00000000-0005-0000-0000-0000D5100000}"/>
    <cellStyle name="Millares 2 4 2 6 2 2 2 2 2" xfId="4311" xr:uid="{00000000-0005-0000-0000-0000D6100000}"/>
    <cellStyle name="Millares 2 4 2 6 2 2 2 3" xfId="4312" xr:uid="{00000000-0005-0000-0000-0000D7100000}"/>
    <cellStyle name="Millares 2 4 2 6 2 2 3" xfId="4313" xr:uid="{00000000-0005-0000-0000-0000D8100000}"/>
    <cellStyle name="Millares 2 4 2 6 2 2 3 2" xfId="4314" xr:uid="{00000000-0005-0000-0000-0000D9100000}"/>
    <cellStyle name="Millares 2 4 2 6 2 2 4" xfId="4315" xr:uid="{00000000-0005-0000-0000-0000DA100000}"/>
    <cellStyle name="Millares 2 4 2 6 2 3" xfId="4316" xr:uid="{00000000-0005-0000-0000-0000DB100000}"/>
    <cellStyle name="Millares 2 4 2 6 2 3 2" xfId="4317" xr:uid="{00000000-0005-0000-0000-0000DC100000}"/>
    <cellStyle name="Millares 2 4 2 6 2 3 2 2" xfId="4318" xr:uid="{00000000-0005-0000-0000-0000DD100000}"/>
    <cellStyle name="Millares 2 4 2 6 2 3 3" xfId="4319" xr:uid="{00000000-0005-0000-0000-0000DE100000}"/>
    <cellStyle name="Millares 2 4 2 6 2 4" xfId="4320" xr:uid="{00000000-0005-0000-0000-0000DF100000}"/>
    <cellStyle name="Millares 2 4 2 6 2 4 2" xfId="4321" xr:uid="{00000000-0005-0000-0000-0000E0100000}"/>
    <cellStyle name="Millares 2 4 2 6 2 5" xfId="4322" xr:uid="{00000000-0005-0000-0000-0000E1100000}"/>
    <cellStyle name="Millares 2 4 2 6 3" xfId="4323" xr:uid="{00000000-0005-0000-0000-0000E2100000}"/>
    <cellStyle name="Millares 2 4 2 6 3 2" xfId="4324" xr:uid="{00000000-0005-0000-0000-0000E3100000}"/>
    <cellStyle name="Millares 2 4 2 6 3 2 2" xfId="4325" xr:uid="{00000000-0005-0000-0000-0000E4100000}"/>
    <cellStyle name="Millares 2 4 2 6 3 2 2 2" xfId="4326" xr:uid="{00000000-0005-0000-0000-0000E5100000}"/>
    <cellStyle name="Millares 2 4 2 6 3 2 2 2 2" xfId="4327" xr:uid="{00000000-0005-0000-0000-0000E6100000}"/>
    <cellStyle name="Millares 2 4 2 6 3 2 2 3" xfId="4328" xr:uid="{00000000-0005-0000-0000-0000E7100000}"/>
    <cellStyle name="Millares 2 4 2 6 3 2 3" xfId="4329" xr:uid="{00000000-0005-0000-0000-0000E8100000}"/>
    <cellStyle name="Millares 2 4 2 6 3 2 3 2" xfId="4330" xr:uid="{00000000-0005-0000-0000-0000E9100000}"/>
    <cellStyle name="Millares 2 4 2 6 3 2 4" xfId="4331" xr:uid="{00000000-0005-0000-0000-0000EA100000}"/>
    <cellStyle name="Millares 2 4 2 6 3 3" xfId="4332" xr:uid="{00000000-0005-0000-0000-0000EB100000}"/>
    <cellStyle name="Millares 2 4 2 6 3 3 2" xfId="4333" xr:uid="{00000000-0005-0000-0000-0000EC100000}"/>
    <cellStyle name="Millares 2 4 2 6 3 3 2 2" xfId="4334" xr:uid="{00000000-0005-0000-0000-0000ED100000}"/>
    <cellStyle name="Millares 2 4 2 6 3 3 3" xfId="4335" xr:uid="{00000000-0005-0000-0000-0000EE100000}"/>
    <cellStyle name="Millares 2 4 2 6 3 4" xfId="4336" xr:uid="{00000000-0005-0000-0000-0000EF100000}"/>
    <cellStyle name="Millares 2 4 2 6 3 4 2" xfId="4337" xr:uid="{00000000-0005-0000-0000-0000F0100000}"/>
    <cellStyle name="Millares 2 4 2 6 3 5" xfId="4338" xr:uid="{00000000-0005-0000-0000-0000F1100000}"/>
    <cellStyle name="Millares 2 4 2 6 4" xfId="4339" xr:uid="{00000000-0005-0000-0000-0000F2100000}"/>
    <cellStyle name="Millares 2 4 2 6 4 2" xfId="4340" xr:uid="{00000000-0005-0000-0000-0000F3100000}"/>
    <cellStyle name="Millares 2 4 2 6 4 2 2" xfId="4341" xr:uid="{00000000-0005-0000-0000-0000F4100000}"/>
    <cellStyle name="Millares 2 4 2 6 4 2 2 2" xfId="4342" xr:uid="{00000000-0005-0000-0000-0000F5100000}"/>
    <cellStyle name="Millares 2 4 2 6 4 2 3" xfId="4343" xr:uid="{00000000-0005-0000-0000-0000F6100000}"/>
    <cellStyle name="Millares 2 4 2 6 4 3" xfId="4344" xr:uid="{00000000-0005-0000-0000-0000F7100000}"/>
    <cellStyle name="Millares 2 4 2 6 4 3 2" xfId="4345" xr:uid="{00000000-0005-0000-0000-0000F8100000}"/>
    <cellStyle name="Millares 2 4 2 6 4 4" xfId="4346" xr:uid="{00000000-0005-0000-0000-0000F9100000}"/>
    <cellStyle name="Millares 2 4 2 6 5" xfId="4347" xr:uid="{00000000-0005-0000-0000-0000FA100000}"/>
    <cellStyle name="Millares 2 4 2 6 5 2" xfId="4348" xr:uid="{00000000-0005-0000-0000-0000FB100000}"/>
    <cellStyle name="Millares 2 4 2 6 5 2 2" xfId="4349" xr:uid="{00000000-0005-0000-0000-0000FC100000}"/>
    <cellStyle name="Millares 2 4 2 6 5 3" xfId="4350" xr:uid="{00000000-0005-0000-0000-0000FD100000}"/>
    <cellStyle name="Millares 2 4 2 6 6" xfId="4351" xr:uid="{00000000-0005-0000-0000-0000FE100000}"/>
    <cellStyle name="Millares 2 4 2 6 6 2" xfId="4352" xr:uid="{00000000-0005-0000-0000-0000FF100000}"/>
    <cellStyle name="Millares 2 4 2 6 7" xfId="4353" xr:uid="{00000000-0005-0000-0000-000000110000}"/>
    <cellStyle name="Millares 2 4 2 7" xfId="4354" xr:uid="{00000000-0005-0000-0000-000001110000}"/>
    <cellStyle name="Millares 2 4 2 7 2" xfId="4355" xr:uid="{00000000-0005-0000-0000-000002110000}"/>
    <cellStyle name="Millares 2 4 2 7 2 2" xfId="4356" xr:uid="{00000000-0005-0000-0000-000003110000}"/>
    <cellStyle name="Millares 2 4 2 7 2 2 2" xfId="4357" xr:uid="{00000000-0005-0000-0000-000004110000}"/>
    <cellStyle name="Millares 2 4 2 7 2 2 2 2" xfId="4358" xr:uid="{00000000-0005-0000-0000-000005110000}"/>
    <cellStyle name="Millares 2 4 2 7 2 2 2 2 2" xfId="4359" xr:uid="{00000000-0005-0000-0000-000006110000}"/>
    <cellStyle name="Millares 2 4 2 7 2 2 2 3" xfId="4360" xr:uid="{00000000-0005-0000-0000-000007110000}"/>
    <cellStyle name="Millares 2 4 2 7 2 2 3" xfId="4361" xr:uid="{00000000-0005-0000-0000-000008110000}"/>
    <cellStyle name="Millares 2 4 2 7 2 2 3 2" xfId="4362" xr:uid="{00000000-0005-0000-0000-000009110000}"/>
    <cellStyle name="Millares 2 4 2 7 2 2 4" xfId="4363" xr:uid="{00000000-0005-0000-0000-00000A110000}"/>
    <cellStyle name="Millares 2 4 2 7 2 3" xfId="4364" xr:uid="{00000000-0005-0000-0000-00000B110000}"/>
    <cellStyle name="Millares 2 4 2 7 2 3 2" xfId="4365" xr:uid="{00000000-0005-0000-0000-00000C110000}"/>
    <cellStyle name="Millares 2 4 2 7 2 3 2 2" xfId="4366" xr:uid="{00000000-0005-0000-0000-00000D110000}"/>
    <cellStyle name="Millares 2 4 2 7 2 3 3" xfId="4367" xr:uid="{00000000-0005-0000-0000-00000E110000}"/>
    <cellStyle name="Millares 2 4 2 7 2 4" xfId="4368" xr:uid="{00000000-0005-0000-0000-00000F110000}"/>
    <cellStyle name="Millares 2 4 2 7 2 4 2" xfId="4369" xr:uid="{00000000-0005-0000-0000-000010110000}"/>
    <cellStyle name="Millares 2 4 2 7 2 5" xfId="4370" xr:uid="{00000000-0005-0000-0000-000011110000}"/>
    <cellStyle name="Millares 2 4 2 7 3" xfId="4371" xr:uid="{00000000-0005-0000-0000-000012110000}"/>
    <cellStyle name="Millares 2 4 2 7 3 2" xfId="4372" xr:uid="{00000000-0005-0000-0000-000013110000}"/>
    <cellStyle name="Millares 2 4 2 7 3 2 2" xfId="4373" xr:uid="{00000000-0005-0000-0000-000014110000}"/>
    <cellStyle name="Millares 2 4 2 7 3 2 2 2" xfId="4374" xr:uid="{00000000-0005-0000-0000-000015110000}"/>
    <cellStyle name="Millares 2 4 2 7 3 2 2 2 2" xfId="4375" xr:uid="{00000000-0005-0000-0000-000016110000}"/>
    <cellStyle name="Millares 2 4 2 7 3 2 2 3" xfId="4376" xr:uid="{00000000-0005-0000-0000-000017110000}"/>
    <cellStyle name="Millares 2 4 2 7 3 2 3" xfId="4377" xr:uid="{00000000-0005-0000-0000-000018110000}"/>
    <cellStyle name="Millares 2 4 2 7 3 2 3 2" xfId="4378" xr:uid="{00000000-0005-0000-0000-000019110000}"/>
    <cellStyle name="Millares 2 4 2 7 3 2 4" xfId="4379" xr:uid="{00000000-0005-0000-0000-00001A110000}"/>
    <cellStyle name="Millares 2 4 2 7 3 3" xfId="4380" xr:uid="{00000000-0005-0000-0000-00001B110000}"/>
    <cellStyle name="Millares 2 4 2 7 3 3 2" xfId="4381" xr:uid="{00000000-0005-0000-0000-00001C110000}"/>
    <cellStyle name="Millares 2 4 2 7 3 3 2 2" xfId="4382" xr:uid="{00000000-0005-0000-0000-00001D110000}"/>
    <cellStyle name="Millares 2 4 2 7 3 3 3" xfId="4383" xr:uid="{00000000-0005-0000-0000-00001E110000}"/>
    <cellStyle name="Millares 2 4 2 7 3 4" xfId="4384" xr:uid="{00000000-0005-0000-0000-00001F110000}"/>
    <cellStyle name="Millares 2 4 2 7 3 4 2" xfId="4385" xr:uid="{00000000-0005-0000-0000-000020110000}"/>
    <cellStyle name="Millares 2 4 2 7 3 5" xfId="4386" xr:uid="{00000000-0005-0000-0000-000021110000}"/>
    <cellStyle name="Millares 2 4 2 7 4" xfId="4387" xr:uid="{00000000-0005-0000-0000-000022110000}"/>
    <cellStyle name="Millares 2 4 2 7 4 2" xfId="4388" xr:uid="{00000000-0005-0000-0000-000023110000}"/>
    <cellStyle name="Millares 2 4 2 7 4 2 2" xfId="4389" xr:uid="{00000000-0005-0000-0000-000024110000}"/>
    <cellStyle name="Millares 2 4 2 7 4 2 2 2" xfId="4390" xr:uid="{00000000-0005-0000-0000-000025110000}"/>
    <cellStyle name="Millares 2 4 2 7 4 2 3" xfId="4391" xr:uid="{00000000-0005-0000-0000-000026110000}"/>
    <cellStyle name="Millares 2 4 2 7 4 3" xfId="4392" xr:uid="{00000000-0005-0000-0000-000027110000}"/>
    <cellStyle name="Millares 2 4 2 7 4 3 2" xfId="4393" xr:uid="{00000000-0005-0000-0000-000028110000}"/>
    <cellStyle name="Millares 2 4 2 7 4 4" xfId="4394" xr:uid="{00000000-0005-0000-0000-000029110000}"/>
    <cellStyle name="Millares 2 4 2 7 5" xfId="4395" xr:uid="{00000000-0005-0000-0000-00002A110000}"/>
    <cellStyle name="Millares 2 4 2 7 5 2" xfId="4396" xr:uid="{00000000-0005-0000-0000-00002B110000}"/>
    <cellStyle name="Millares 2 4 2 7 5 2 2" xfId="4397" xr:uid="{00000000-0005-0000-0000-00002C110000}"/>
    <cellStyle name="Millares 2 4 2 7 5 3" xfId="4398" xr:uid="{00000000-0005-0000-0000-00002D110000}"/>
    <cellStyle name="Millares 2 4 2 7 6" xfId="4399" xr:uid="{00000000-0005-0000-0000-00002E110000}"/>
    <cellStyle name="Millares 2 4 2 7 6 2" xfId="4400" xr:uid="{00000000-0005-0000-0000-00002F110000}"/>
    <cellStyle name="Millares 2 4 2 7 7" xfId="4401" xr:uid="{00000000-0005-0000-0000-000030110000}"/>
    <cellStyle name="Millares 2 4 2 8" xfId="4402" xr:uid="{00000000-0005-0000-0000-000031110000}"/>
    <cellStyle name="Millares 2 4 2 8 2" xfId="4403" xr:uid="{00000000-0005-0000-0000-000032110000}"/>
    <cellStyle name="Millares 2 4 2 8 2 2" xfId="4404" xr:uid="{00000000-0005-0000-0000-000033110000}"/>
    <cellStyle name="Millares 2 4 2 8 2 2 2" xfId="4405" xr:uid="{00000000-0005-0000-0000-000034110000}"/>
    <cellStyle name="Millares 2 4 2 8 2 2 2 2" xfId="4406" xr:uid="{00000000-0005-0000-0000-000035110000}"/>
    <cellStyle name="Millares 2 4 2 8 2 2 2 2 2" xfId="4407" xr:uid="{00000000-0005-0000-0000-000036110000}"/>
    <cellStyle name="Millares 2 4 2 8 2 2 2 3" xfId="4408" xr:uid="{00000000-0005-0000-0000-000037110000}"/>
    <cellStyle name="Millares 2 4 2 8 2 2 3" xfId="4409" xr:uid="{00000000-0005-0000-0000-000038110000}"/>
    <cellStyle name="Millares 2 4 2 8 2 2 3 2" xfId="4410" xr:uid="{00000000-0005-0000-0000-000039110000}"/>
    <cellStyle name="Millares 2 4 2 8 2 2 4" xfId="4411" xr:uid="{00000000-0005-0000-0000-00003A110000}"/>
    <cellStyle name="Millares 2 4 2 8 2 3" xfId="4412" xr:uid="{00000000-0005-0000-0000-00003B110000}"/>
    <cellStyle name="Millares 2 4 2 8 2 3 2" xfId="4413" xr:uid="{00000000-0005-0000-0000-00003C110000}"/>
    <cellStyle name="Millares 2 4 2 8 2 3 2 2" xfId="4414" xr:uid="{00000000-0005-0000-0000-00003D110000}"/>
    <cellStyle name="Millares 2 4 2 8 2 3 3" xfId="4415" xr:uid="{00000000-0005-0000-0000-00003E110000}"/>
    <cellStyle name="Millares 2 4 2 8 2 4" xfId="4416" xr:uid="{00000000-0005-0000-0000-00003F110000}"/>
    <cellStyle name="Millares 2 4 2 8 2 4 2" xfId="4417" xr:uid="{00000000-0005-0000-0000-000040110000}"/>
    <cellStyle name="Millares 2 4 2 8 2 5" xfId="4418" xr:uid="{00000000-0005-0000-0000-000041110000}"/>
    <cellStyle name="Millares 2 4 2 8 3" xfId="4419" xr:uid="{00000000-0005-0000-0000-000042110000}"/>
    <cellStyle name="Millares 2 4 2 8 3 2" xfId="4420" xr:uid="{00000000-0005-0000-0000-000043110000}"/>
    <cellStyle name="Millares 2 4 2 8 3 2 2" xfId="4421" xr:uid="{00000000-0005-0000-0000-000044110000}"/>
    <cellStyle name="Millares 2 4 2 8 3 2 2 2" xfId="4422" xr:uid="{00000000-0005-0000-0000-000045110000}"/>
    <cellStyle name="Millares 2 4 2 8 3 2 3" xfId="4423" xr:uid="{00000000-0005-0000-0000-000046110000}"/>
    <cellStyle name="Millares 2 4 2 8 3 3" xfId="4424" xr:uid="{00000000-0005-0000-0000-000047110000}"/>
    <cellStyle name="Millares 2 4 2 8 3 3 2" xfId="4425" xr:uid="{00000000-0005-0000-0000-000048110000}"/>
    <cellStyle name="Millares 2 4 2 8 3 4" xfId="4426" xr:uid="{00000000-0005-0000-0000-000049110000}"/>
    <cellStyle name="Millares 2 4 2 8 4" xfId="4427" xr:uid="{00000000-0005-0000-0000-00004A110000}"/>
    <cellStyle name="Millares 2 4 2 8 4 2" xfId="4428" xr:uid="{00000000-0005-0000-0000-00004B110000}"/>
    <cellStyle name="Millares 2 4 2 8 4 2 2" xfId="4429" xr:uid="{00000000-0005-0000-0000-00004C110000}"/>
    <cellStyle name="Millares 2 4 2 8 4 3" xfId="4430" xr:uid="{00000000-0005-0000-0000-00004D110000}"/>
    <cellStyle name="Millares 2 4 2 8 5" xfId="4431" xr:uid="{00000000-0005-0000-0000-00004E110000}"/>
    <cellStyle name="Millares 2 4 2 8 5 2" xfId="4432" xr:uid="{00000000-0005-0000-0000-00004F110000}"/>
    <cellStyle name="Millares 2 4 2 8 6" xfId="4433" xr:uid="{00000000-0005-0000-0000-000050110000}"/>
    <cellStyle name="Millares 2 4 2 9" xfId="4434" xr:uid="{00000000-0005-0000-0000-000051110000}"/>
    <cellStyle name="Millares 2 4 2 9 2" xfId="4435" xr:uid="{00000000-0005-0000-0000-000052110000}"/>
    <cellStyle name="Millares 2 4 2 9 2 2" xfId="4436" xr:uid="{00000000-0005-0000-0000-000053110000}"/>
    <cellStyle name="Millares 2 4 2 9 2 2 2" xfId="4437" xr:uid="{00000000-0005-0000-0000-000054110000}"/>
    <cellStyle name="Millares 2 4 2 9 2 2 2 2" xfId="4438" xr:uid="{00000000-0005-0000-0000-000055110000}"/>
    <cellStyle name="Millares 2 4 2 9 2 2 3" xfId="4439" xr:uid="{00000000-0005-0000-0000-000056110000}"/>
    <cellStyle name="Millares 2 4 2 9 2 3" xfId="4440" xr:uid="{00000000-0005-0000-0000-000057110000}"/>
    <cellStyle name="Millares 2 4 2 9 2 3 2" xfId="4441" xr:uid="{00000000-0005-0000-0000-000058110000}"/>
    <cellStyle name="Millares 2 4 2 9 2 4" xfId="4442" xr:uid="{00000000-0005-0000-0000-000059110000}"/>
    <cellStyle name="Millares 2 4 2 9 3" xfId="4443" xr:uid="{00000000-0005-0000-0000-00005A110000}"/>
    <cellStyle name="Millares 2 4 2 9 3 2" xfId="4444" xr:uid="{00000000-0005-0000-0000-00005B110000}"/>
    <cellStyle name="Millares 2 4 2 9 3 2 2" xfId="4445" xr:uid="{00000000-0005-0000-0000-00005C110000}"/>
    <cellStyle name="Millares 2 4 2 9 3 3" xfId="4446" xr:uid="{00000000-0005-0000-0000-00005D110000}"/>
    <cellStyle name="Millares 2 4 2 9 4" xfId="4447" xr:uid="{00000000-0005-0000-0000-00005E110000}"/>
    <cellStyle name="Millares 2 4 2 9 4 2" xfId="4448" xr:uid="{00000000-0005-0000-0000-00005F110000}"/>
    <cellStyle name="Millares 2 4 2 9 5" xfId="4449" xr:uid="{00000000-0005-0000-0000-000060110000}"/>
    <cellStyle name="Millares 2 4 3" xfId="4450" xr:uid="{00000000-0005-0000-0000-000061110000}"/>
    <cellStyle name="Millares 2 4 3 10" xfId="4451" xr:uid="{00000000-0005-0000-0000-000062110000}"/>
    <cellStyle name="Millares 2 4 3 10 2" xfId="4452" xr:uid="{00000000-0005-0000-0000-000063110000}"/>
    <cellStyle name="Millares 2 4 3 10 2 2" xfId="4453" xr:uid="{00000000-0005-0000-0000-000064110000}"/>
    <cellStyle name="Millares 2 4 3 10 2 2 2" xfId="4454" xr:uid="{00000000-0005-0000-0000-000065110000}"/>
    <cellStyle name="Millares 2 4 3 10 2 3" xfId="4455" xr:uid="{00000000-0005-0000-0000-000066110000}"/>
    <cellStyle name="Millares 2 4 3 10 3" xfId="4456" xr:uid="{00000000-0005-0000-0000-000067110000}"/>
    <cellStyle name="Millares 2 4 3 10 3 2" xfId="4457" xr:uid="{00000000-0005-0000-0000-000068110000}"/>
    <cellStyle name="Millares 2 4 3 10 4" xfId="4458" xr:uid="{00000000-0005-0000-0000-000069110000}"/>
    <cellStyle name="Millares 2 4 3 11" xfId="4459" xr:uid="{00000000-0005-0000-0000-00006A110000}"/>
    <cellStyle name="Millares 2 4 3 11 2" xfId="4460" xr:uid="{00000000-0005-0000-0000-00006B110000}"/>
    <cellStyle name="Millares 2 4 3 11 2 2" xfId="4461" xr:uid="{00000000-0005-0000-0000-00006C110000}"/>
    <cellStyle name="Millares 2 4 3 11 3" xfId="4462" xr:uid="{00000000-0005-0000-0000-00006D110000}"/>
    <cellStyle name="Millares 2 4 3 12" xfId="4463" xr:uid="{00000000-0005-0000-0000-00006E110000}"/>
    <cellStyle name="Millares 2 4 3 12 2" xfId="4464" xr:uid="{00000000-0005-0000-0000-00006F110000}"/>
    <cellStyle name="Millares 2 4 3 13" xfId="4465" xr:uid="{00000000-0005-0000-0000-000070110000}"/>
    <cellStyle name="Millares 2 4 3 2" xfId="4466" xr:uid="{00000000-0005-0000-0000-000071110000}"/>
    <cellStyle name="Millares 2 4 3 2 10" xfId="4467" xr:uid="{00000000-0005-0000-0000-000072110000}"/>
    <cellStyle name="Millares 2 4 3 2 10 2" xfId="4468" xr:uid="{00000000-0005-0000-0000-000073110000}"/>
    <cellStyle name="Millares 2 4 3 2 11" xfId="4469" xr:uid="{00000000-0005-0000-0000-000074110000}"/>
    <cellStyle name="Millares 2 4 3 2 2" xfId="4470" xr:uid="{00000000-0005-0000-0000-000075110000}"/>
    <cellStyle name="Millares 2 4 3 2 2 2" xfId="4471" xr:uid="{00000000-0005-0000-0000-000076110000}"/>
    <cellStyle name="Millares 2 4 3 2 2 2 2" xfId="4472" xr:uid="{00000000-0005-0000-0000-000077110000}"/>
    <cellStyle name="Millares 2 4 3 2 2 2 2 2" xfId="4473" xr:uid="{00000000-0005-0000-0000-000078110000}"/>
    <cellStyle name="Millares 2 4 3 2 2 2 2 2 2" xfId="4474" xr:uid="{00000000-0005-0000-0000-000079110000}"/>
    <cellStyle name="Millares 2 4 3 2 2 2 2 2 2 2" xfId="4475" xr:uid="{00000000-0005-0000-0000-00007A110000}"/>
    <cellStyle name="Millares 2 4 3 2 2 2 2 2 3" xfId="4476" xr:uid="{00000000-0005-0000-0000-00007B110000}"/>
    <cellStyle name="Millares 2 4 3 2 2 2 2 3" xfId="4477" xr:uid="{00000000-0005-0000-0000-00007C110000}"/>
    <cellStyle name="Millares 2 4 3 2 2 2 2 3 2" xfId="4478" xr:uid="{00000000-0005-0000-0000-00007D110000}"/>
    <cellStyle name="Millares 2 4 3 2 2 2 2 4" xfId="4479" xr:uid="{00000000-0005-0000-0000-00007E110000}"/>
    <cellStyle name="Millares 2 4 3 2 2 2 3" xfId="4480" xr:uid="{00000000-0005-0000-0000-00007F110000}"/>
    <cellStyle name="Millares 2 4 3 2 2 2 3 2" xfId="4481" xr:uid="{00000000-0005-0000-0000-000080110000}"/>
    <cellStyle name="Millares 2 4 3 2 2 2 3 2 2" xfId="4482" xr:uid="{00000000-0005-0000-0000-000081110000}"/>
    <cellStyle name="Millares 2 4 3 2 2 2 3 3" xfId="4483" xr:uid="{00000000-0005-0000-0000-000082110000}"/>
    <cellStyle name="Millares 2 4 3 2 2 2 4" xfId="4484" xr:uid="{00000000-0005-0000-0000-000083110000}"/>
    <cellStyle name="Millares 2 4 3 2 2 2 4 2" xfId="4485" xr:uid="{00000000-0005-0000-0000-000084110000}"/>
    <cellStyle name="Millares 2 4 3 2 2 2 5" xfId="4486" xr:uid="{00000000-0005-0000-0000-000085110000}"/>
    <cellStyle name="Millares 2 4 3 2 2 3" xfId="4487" xr:uid="{00000000-0005-0000-0000-000086110000}"/>
    <cellStyle name="Millares 2 4 3 2 2 3 2" xfId="4488" xr:uid="{00000000-0005-0000-0000-000087110000}"/>
    <cellStyle name="Millares 2 4 3 2 2 3 2 2" xfId="4489" xr:uid="{00000000-0005-0000-0000-000088110000}"/>
    <cellStyle name="Millares 2 4 3 2 2 3 2 2 2" xfId="4490" xr:uid="{00000000-0005-0000-0000-000089110000}"/>
    <cellStyle name="Millares 2 4 3 2 2 3 2 2 2 2" xfId="4491" xr:uid="{00000000-0005-0000-0000-00008A110000}"/>
    <cellStyle name="Millares 2 4 3 2 2 3 2 2 3" xfId="4492" xr:uid="{00000000-0005-0000-0000-00008B110000}"/>
    <cellStyle name="Millares 2 4 3 2 2 3 2 3" xfId="4493" xr:uid="{00000000-0005-0000-0000-00008C110000}"/>
    <cellStyle name="Millares 2 4 3 2 2 3 2 3 2" xfId="4494" xr:uid="{00000000-0005-0000-0000-00008D110000}"/>
    <cellStyle name="Millares 2 4 3 2 2 3 2 4" xfId="4495" xr:uid="{00000000-0005-0000-0000-00008E110000}"/>
    <cellStyle name="Millares 2 4 3 2 2 3 3" xfId="4496" xr:uid="{00000000-0005-0000-0000-00008F110000}"/>
    <cellStyle name="Millares 2 4 3 2 2 3 3 2" xfId="4497" xr:uid="{00000000-0005-0000-0000-000090110000}"/>
    <cellStyle name="Millares 2 4 3 2 2 3 3 2 2" xfId="4498" xr:uid="{00000000-0005-0000-0000-000091110000}"/>
    <cellStyle name="Millares 2 4 3 2 2 3 3 3" xfId="4499" xr:uid="{00000000-0005-0000-0000-000092110000}"/>
    <cellStyle name="Millares 2 4 3 2 2 3 4" xfId="4500" xr:uid="{00000000-0005-0000-0000-000093110000}"/>
    <cellStyle name="Millares 2 4 3 2 2 3 4 2" xfId="4501" xr:uid="{00000000-0005-0000-0000-000094110000}"/>
    <cellStyle name="Millares 2 4 3 2 2 3 5" xfId="4502" xr:uid="{00000000-0005-0000-0000-000095110000}"/>
    <cellStyle name="Millares 2 4 3 2 2 4" xfId="4503" xr:uid="{00000000-0005-0000-0000-000096110000}"/>
    <cellStyle name="Millares 2 4 3 2 2 4 2" xfId="4504" xr:uid="{00000000-0005-0000-0000-000097110000}"/>
    <cellStyle name="Millares 2 4 3 2 2 4 2 2" xfId="4505" xr:uid="{00000000-0005-0000-0000-000098110000}"/>
    <cellStyle name="Millares 2 4 3 2 2 4 2 2 2" xfId="4506" xr:uid="{00000000-0005-0000-0000-000099110000}"/>
    <cellStyle name="Millares 2 4 3 2 2 4 2 3" xfId="4507" xr:uid="{00000000-0005-0000-0000-00009A110000}"/>
    <cellStyle name="Millares 2 4 3 2 2 4 3" xfId="4508" xr:uid="{00000000-0005-0000-0000-00009B110000}"/>
    <cellStyle name="Millares 2 4 3 2 2 4 3 2" xfId="4509" xr:uid="{00000000-0005-0000-0000-00009C110000}"/>
    <cellStyle name="Millares 2 4 3 2 2 4 4" xfId="4510" xr:uid="{00000000-0005-0000-0000-00009D110000}"/>
    <cellStyle name="Millares 2 4 3 2 2 5" xfId="4511" xr:uid="{00000000-0005-0000-0000-00009E110000}"/>
    <cellStyle name="Millares 2 4 3 2 2 5 2" xfId="4512" xr:uid="{00000000-0005-0000-0000-00009F110000}"/>
    <cellStyle name="Millares 2 4 3 2 2 5 2 2" xfId="4513" xr:uid="{00000000-0005-0000-0000-0000A0110000}"/>
    <cellStyle name="Millares 2 4 3 2 2 5 3" xfId="4514" xr:uid="{00000000-0005-0000-0000-0000A1110000}"/>
    <cellStyle name="Millares 2 4 3 2 2 6" xfId="4515" xr:uid="{00000000-0005-0000-0000-0000A2110000}"/>
    <cellStyle name="Millares 2 4 3 2 2 6 2" xfId="4516" xr:uid="{00000000-0005-0000-0000-0000A3110000}"/>
    <cellStyle name="Millares 2 4 3 2 2 7" xfId="4517" xr:uid="{00000000-0005-0000-0000-0000A4110000}"/>
    <cellStyle name="Millares 2 4 3 2 3" xfId="4518" xr:uid="{00000000-0005-0000-0000-0000A5110000}"/>
    <cellStyle name="Millares 2 4 3 2 3 2" xfId="4519" xr:uid="{00000000-0005-0000-0000-0000A6110000}"/>
    <cellStyle name="Millares 2 4 3 2 3 2 2" xfId="4520" xr:uid="{00000000-0005-0000-0000-0000A7110000}"/>
    <cellStyle name="Millares 2 4 3 2 3 2 2 2" xfId="4521" xr:uid="{00000000-0005-0000-0000-0000A8110000}"/>
    <cellStyle name="Millares 2 4 3 2 3 2 2 2 2" xfId="4522" xr:uid="{00000000-0005-0000-0000-0000A9110000}"/>
    <cellStyle name="Millares 2 4 3 2 3 2 2 2 2 2" xfId="4523" xr:uid="{00000000-0005-0000-0000-0000AA110000}"/>
    <cellStyle name="Millares 2 4 3 2 3 2 2 2 3" xfId="4524" xr:uid="{00000000-0005-0000-0000-0000AB110000}"/>
    <cellStyle name="Millares 2 4 3 2 3 2 2 3" xfId="4525" xr:uid="{00000000-0005-0000-0000-0000AC110000}"/>
    <cellStyle name="Millares 2 4 3 2 3 2 2 3 2" xfId="4526" xr:uid="{00000000-0005-0000-0000-0000AD110000}"/>
    <cellStyle name="Millares 2 4 3 2 3 2 2 4" xfId="4527" xr:uid="{00000000-0005-0000-0000-0000AE110000}"/>
    <cellStyle name="Millares 2 4 3 2 3 2 3" xfId="4528" xr:uid="{00000000-0005-0000-0000-0000AF110000}"/>
    <cellStyle name="Millares 2 4 3 2 3 2 3 2" xfId="4529" xr:uid="{00000000-0005-0000-0000-0000B0110000}"/>
    <cellStyle name="Millares 2 4 3 2 3 2 3 2 2" xfId="4530" xr:uid="{00000000-0005-0000-0000-0000B1110000}"/>
    <cellStyle name="Millares 2 4 3 2 3 2 3 3" xfId="4531" xr:uid="{00000000-0005-0000-0000-0000B2110000}"/>
    <cellStyle name="Millares 2 4 3 2 3 2 4" xfId="4532" xr:uid="{00000000-0005-0000-0000-0000B3110000}"/>
    <cellStyle name="Millares 2 4 3 2 3 2 4 2" xfId="4533" xr:uid="{00000000-0005-0000-0000-0000B4110000}"/>
    <cellStyle name="Millares 2 4 3 2 3 2 5" xfId="4534" xr:uid="{00000000-0005-0000-0000-0000B5110000}"/>
    <cellStyle name="Millares 2 4 3 2 3 3" xfId="4535" xr:uid="{00000000-0005-0000-0000-0000B6110000}"/>
    <cellStyle name="Millares 2 4 3 2 3 3 2" xfId="4536" xr:uid="{00000000-0005-0000-0000-0000B7110000}"/>
    <cellStyle name="Millares 2 4 3 2 3 3 2 2" xfId="4537" xr:uid="{00000000-0005-0000-0000-0000B8110000}"/>
    <cellStyle name="Millares 2 4 3 2 3 3 2 2 2" xfId="4538" xr:uid="{00000000-0005-0000-0000-0000B9110000}"/>
    <cellStyle name="Millares 2 4 3 2 3 3 2 2 2 2" xfId="4539" xr:uid="{00000000-0005-0000-0000-0000BA110000}"/>
    <cellStyle name="Millares 2 4 3 2 3 3 2 2 3" xfId="4540" xr:uid="{00000000-0005-0000-0000-0000BB110000}"/>
    <cellStyle name="Millares 2 4 3 2 3 3 2 3" xfId="4541" xr:uid="{00000000-0005-0000-0000-0000BC110000}"/>
    <cellStyle name="Millares 2 4 3 2 3 3 2 3 2" xfId="4542" xr:uid="{00000000-0005-0000-0000-0000BD110000}"/>
    <cellStyle name="Millares 2 4 3 2 3 3 2 4" xfId="4543" xr:uid="{00000000-0005-0000-0000-0000BE110000}"/>
    <cellStyle name="Millares 2 4 3 2 3 3 3" xfId="4544" xr:uid="{00000000-0005-0000-0000-0000BF110000}"/>
    <cellStyle name="Millares 2 4 3 2 3 3 3 2" xfId="4545" xr:uid="{00000000-0005-0000-0000-0000C0110000}"/>
    <cellStyle name="Millares 2 4 3 2 3 3 3 2 2" xfId="4546" xr:uid="{00000000-0005-0000-0000-0000C1110000}"/>
    <cellStyle name="Millares 2 4 3 2 3 3 3 3" xfId="4547" xr:uid="{00000000-0005-0000-0000-0000C2110000}"/>
    <cellStyle name="Millares 2 4 3 2 3 3 4" xfId="4548" xr:uid="{00000000-0005-0000-0000-0000C3110000}"/>
    <cellStyle name="Millares 2 4 3 2 3 3 4 2" xfId="4549" xr:uid="{00000000-0005-0000-0000-0000C4110000}"/>
    <cellStyle name="Millares 2 4 3 2 3 3 5" xfId="4550" xr:uid="{00000000-0005-0000-0000-0000C5110000}"/>
    <cellStyle name="Millares 2 4 3 2 3 4" xfId="4551" xr:uid="{00000000-0005-0000-0000-0000C6110000}"/>
    <cellStyle name="Millares 2 4 3 2 3 4 2" xfId="4552" xr:uid="{00000000-0005-0000-0000-0000C7110000}"/>
    <cellStyle name="Millares 2 4 3 2 3 4 2 2" xfId="4553" xr:uid="{00000000-0005-0000-0000-0000C8110000}"/>
    <cellStyle name="Millares 2 4 3 2 3 4 2 2 2" xfId="4554" xr:uid="{00000000-0005-0000-0000-0000C9110000}"/>
    <cellStyle name="Millares 2 4 3 2 3 4 2 3" xfId="4555" xr:uid="{00000000-0005-0000-0000-0000CA110000}"/>
    <cellStyle name="Millares 2 4 3 2 3 4 3" xfId="4556" xr:uid="{00000000-0005-0000-0000-0000CB110000}"/>
    <cellStyle name="Millares 2 4 3 2 3 4 3 2" xfId="4557" xr:uid="{00000000-0005-0000-0000-0000CC110000}"/>
    <cellStyle name="Millares 2 4 3 2 3 4 4" xfId="4558" xr:uid="{00000000-0005-0000-0000-0000CD110000}"/>
    <cellStyle name="Millares 2 4 3 2 3 5" xfId="4559" xr:uid="{00000000-0005-0000-0000-0000CE110000}"/>
    <cellStyle name="Millares 2 4 3 2 3 5 2" xfId="4560" xr:uid="{00000000-0005-0000-0000-0000CF110000}"/>
    <cellStyle name="Millares 2 4 3 2 3 5 2 2" xfId="4561" xr:uid="{00000000-0005-0000-0000-0000D0110000}"/>
    <cellStyle name="Millares 2 4 3 2 3 5 3" xfId="4562" xr:uid="{00000000-0005-0000-0000-0000D1110000}"/>
    <cellStyle name="Millares 2 4 3 2 3 6" xfId="4563" xr:uid="{00000000-0005-0000-0000-0000D2110000}"/>
    <cellStyle name="Millares 2 4 3 2 3 6 2" xfId="4564" xr:uid="{00000000-0005-0000-0000-0000D3110000}"/>
    <cellStyle name="Millares 2 4 3 2 3 7" xfId="4565" xr:uid="{00000000-0005-0000-0000-0000D4110000}"/>
    <cellStyle name="Millares 2 4 3 2 4" xfId="4566" xr:uid="{00000000-0005-0000-0000-0000D5110000}"/>
    <cellStyle name="Millares 2 4 3 2 4 2" xfId="4567" xr:uid="{00000000-0005-0000-0000-0000D6110000}"/>
    <cellStyle name="Millares 2 4 3 2 4 2 2" xfId="4568" xr:uid="{00000000-0005-0000-0000-0000D7110000}"/>
    <cellStyle name="Millares 2 4 3 2 4 2 2 2" xfId="4569" xr:uid="{00000000-0005-0000-0000-0000D8110000}"/>
    <cellStyle name="Millares 2 4 3 2 4 2 2 2 2" xfId="4570" xr:uid="{00000000-0005-0000-0000-0000D9110000}"/>
    <cellStyle name="Millares 2 4 3 2 4 2 2 2 2 2" xfId="4571" xr:uid="{00000000-0005-0000-0000-0000DA110000}"/>
    <cellStyle name="Millares 2 4 3 2 4 2 2 2 3" xfId="4572" xr:uid="{00000000-0005-0000-0000-0000DB110000}"/>
    <cellStyle name="Millares 2 4 3 2 4 2 2 3" xfId="4573" xr:uid="{00000000-0005-0000-0000-0000DC110000}"/>
    <cellStyle name="Millares 2 4 3 2 4 2 2 3 2" xfId="4574" xr:uid="{00000000-0005-0000-0000-0000DD110000}"/>
    <cellStyle name="Millares 2 4 3 2 4 2 2 4" xfId="4575" xr:uid="{00000000-0005-0000-0000-0000DE110000}"/>
    <cellStyle name="Millares 2 4 3 2 4 2 3" xfId="4576" xr:uid="{00000000-0005-0000-0000-0000DF110000}"/>
    <cellStyle name="Millares 2 4 3 2 4 2 3 2" xfId="4577" xr:uid="{00000000-0005-0000-0000-0000E0110000}"/>
    <cellStyle name="Millares 2 4 3 2 4 2 3 2 2" xfId="4578" xr:uid="{00000000-0005-0000-0000-0000E1110000}"/>
    <cellStyle name="Millares 2 4 3 2 4 2 3 3" xfId="4579" xr:uid="{00000000-0005-0000-0000-0000E2110000}"/>
    <cellStyle name="Millares 2 4 3 2 4 2 4" xfId="4580" xr:uid="{00000000-0005-0000-0000-0000E3110000}"/>
    <cellStyle name="Millares 2 4 3 2 4 2 4 2" xfId="4581" xr:uid="{00000000-0005-0000-0000-0000E4110000}"/>
    <cellStyle name="Millares 2 4 3 2 4 2 5" xfId="4582" xr:uid="{00000000-0005-0000-0000-0000E5110000}"/>
    <cellStyle name="Millares 2 4 3 2 4 3" xfId="4583" xr:uid="{00000000-0005-0000-0000-0000E6110000}"/>
    <cellStyle name="Millares 2 4 3 2 4 3 2" xfId="4584" xr:uid="{00000000-0005-0000-0000-0000E7110000}"/>
    <cellStyle name="Millares 2 4 3 2 4 3 2 2" xfId="4585" xr:uid="{00000000-0005-0000-0000-0000E8110000}"/>
    <cellStyle name="Millares 2 4 3 2 4 3 2 2 2" xfId="4586" xr:uid="{00000000-0005-0000-0000-0000E9110000}"/>
    <cellStyle name="Millares 2 4 3 2 4 3 2 2 2 2" xfId="4587" xr:uid="{00000000-0005-0000-0000-0000EA110000}"/>
    <cellStyle name="Millares 2 4 3 2 4 3 2 2 3" xfId="4588" xr:uid="{00000000-0005-0000-0000-0000EB110000}"/>
    <cellStyle name="Millares 2 4 3 2 4 3 2 3" xfId="4589" xr:uid="{00000000-0005-0000-0000-0000EC110000}"/>
    <cellStyle name="Millares 2 4 3 2 4 3 2 3 2" xfId="4590" xr:uid="{00000000-0005-0000-0000-0000ED110000}"/>
    <cellStyle name="Millares 2 4 3 2 4 3 2 4" xfId="4591" xr:uid="{00000000-0005-0000-0000-0000EE110000}"/>
    <cellStyle name="Millares 2 4 3 2 4 3 3" xfId="4592" xr:uid="{00000000-0005-0000-0000-0000EF110000}"/>
    <cellStyle name="Millares 2 4 3 2 4 3 3 2" xfId="4593" xr:uid="{00000000-0005-0000-0000-0000F0110000}"/>
    <cellStyle name="Millares 2 4 3 2 4 3 3 2 2" xfId="4594" xr:uid="{00000000-0005-0000-0000-0000F1110000}"/>
    <cellStyle name="Millares 2 4 3 2 4 3 3 3" xfId="4595" xr:uid="{00000000-0005-0000-0000-0000F2110000}"/>
    <cellStyle name="Millares 2 4 3 2 4 3 4" xfId="4596" xr:uid="{00000000-0005-0000-0000-0000F3110000}"/>
    <cellStyle name="Millares 2 4 3 2 4 3 4 2" xfId="4597" xr:uid="{00000000-0005-0000-0000-0000F4110000}"/>
    <cellStyle name="Millares 2 4 3 2 4 3 5" xfId="4598" xr:uid="{00000000-0005-0000-0000-0000F5110000}"/>
    <cellStyle name="Millares 2 4 3 2 4 4" xfId="4599" xr:uid="{00000000-0005-0000-0000-0000F6110000}"/>
    <cellStyle name="Millares 2 4 3 2 4 4 2" xfId="4600" xr:uid="{00000000-0005-0000-0000-0000F7110000}"/>
    <cellStyle name="Millares 2 4 3 2 4 4 2 2" xfId="4601" xr:uid="{00000000-0005-0000-0000-0000F8110000}"/>
    <cellStyle name="Millares 2 4 3 2 4 4 2 2 2" xfId="4602" xr:uid="{00000000-0005-0000-0000-0000F9110000}"/>
    <cellStyle name="Millares 2 4 3 2 4 4 2 3" xfId="4603" xr:uid="{00000000-0005-0000-0000-0000FA110000}"/>
    <cellStyle name="Millares 2 4 3 2 4 4 3" xfId="4604" xr:uid="{00000000-0005-0000-0000-0000FB110000}"/>
    <cellStyle name="Millares 2 4 3 2 4 4 3 2" xfId="4605" xr:uid="{00000000-0005-0000-0000-0000FC110000}"/>
    <cellStyle name="Millares 2 4 3 2 4 4 4" xfId="4606" xr:uid="{00000000-0005-0000-0000-0000FD110000}"/>
    <cellStyle name="Millares 2 4 3 2 4 5" xfId="4607" xr:uid="{00000000-0005-0000-0000-0000FE110000}"/>
    <cellStyle name="Millares 2 4 3 2 4 5 2" xfId="4608" xr:uid="{00000000-0005-0000-0000-0000FF110000}"/>
    <cellStyle name="Millares 2 4 3 2 4 5 2 2" xfId="4609" xr:uid="{00000000-0005-0000-0000-000000120000}"/>
    <cellStyle name="Millares 2 4 3 2 4 5 3" xfId="4610" xr:uid="{00000000-0005-0000-0000-000001120000}"/>
    <cellStyle name="Millares 2 4 3 2 4 6" xfId="4611" xr:uid="{00000000-0005-0000-0000-000002120000}"/>
    <cellStyle name="Millares 2 4 3 2 4 6 2" xfId="4612" xr:uid="{00000000-0005-0000-0000-000003120000}"/>
    <cellStyle name="Millares 2 4 3 2 4 7" xfId="4613" xr:uid="{00000000-0005-0000-0000-000004120000}"/>
    <cellStyle name="Millares 2 4 3 2 5" xfId="4614" xr:uid="{00000000-0005-0000-0000-000005120000}"/>
    <cellStyle name="Millares 2 4 3 2 5 2" xfId="4615" xr:uid="{00000000-0005-0000-0000-000006120000}"/>
    <cellStyle name="Millares 2 4 3 2 5 2 2" xfId="4616" xr:uid="{00000000-0005-0000-0000-000007120000}"/>
    <cellStyle name="Millares 2 4 3 2 5 2 2 2" xfId="4617" xr:uid="{00000000-0005-0000-0000-000008120000}"/>
    <cellStyle name="Millares 2 4 3 2 5 2 2 2 2" xfId="4618" xr:uid="{00000000-0005-0000-0000-000009120000}"/>
    <cellStyle name="Millares 2 4 3 2 5 2 2 2 2 2" xfId="4619" xr:uid="{00000000-0005-0000-0000-00000A120000}"/>
    <cellStyle name="Millares 2 4 3 2 5 2 2 2 3" xfId="4620" xr:uid="{00000000-0005-0000-0000-00000B120000}"/>
    <cellStyle name="Millares 2 4 3 2 5 2 2 3" xfId="4621" xr:uid="{00000000-0005-0000-0000-00000C120000}"/>
    <cellStyle name="Millares 2 4 3 2 5 2 2 3 2" xfId="4622" xr:uid="{00000000-0005-0000-0000-00000D120000}"/>
    <cellStyle name="Millares 2 4 3 2 5 2 2 4" xfId="4623" xr:uid="{00000000-0005-0000-0000-00000E120000}"/>
    <cellStyle name="Millares 2 4 3 2 5 2 3" xfId="4624" xr:uid="{00000000-0005-0000-0000-00000F120000}"/>
    <cellStyle name="Millares 2 4 3 2 5 2 3 2" xfId="4625" xr:uid="{00000000-0005-0000-0000-000010120000}"/>
    <cellStyle name="Millares 2 4 3 2 5 2 3 2 2" xfId="4626" xr:uid="{00000000-0005-0000-0000-000011120000}"/>
    <cellStyle name="Millares 2 4 3 2 5 2 3 3" xfId="4627" xr:uid="{00000000-0005-0000-0000-000012120000}"/>
    <cellStyle name="Millares 2 4 3 2 5 2 4" xfId="4628" xr:uid="{00000000-0005-0000-0000-000013120000}"/>
    <cellStyle name="Millares 2 4 3 2 5 2 4 2" xfId="4629" xr:uid="{00000000-0005-0000-0000-000014120000}"/>
    <cellStyle name="Millares 2 4 3 2 5 2 5" xfId="4630" xr:uid="{00000000-0005-0000-0000-000015120000}"/>
    <cellStyle name="Millares 2 4 3 2 5 3" xfId="4631" xr:uid="{00000000-0005-0000-0000-000016120000}"/>
    <cellStyle name="Millares 2 4 3 2 5 3 2" xfId="4632" xr:uid="{00000000-0005-0000-0000-000017120000}"/>
    <cellStyle name="Millares 2 4 3 2 5 3 2 2" xfId="4633" xr:uid="{00000000-0005-0000-0000-000018120000}"/>
    <cellStyle name="Millares 2 4 3 2 5 3 2 2 2" xfId="4634" xr:uid="{00000000-0005-0000-0000-000019120000}"/>
    <cellStyle name="Millares 2 4 3 2 5 3 2 3" xfId="4635" xr:uid="{00000000-0005-0000-0000-00001A120000}"/>
    <cellStyle name="Millares 2 4 3 2 5 3 3" xfId="4636" xr:uid="{00000000-0005-0000-0000-00001B120000}"/>
    <cellStyle name="Millares 2 4 3 2 5 3 3 2" xfId="4637" xr:uid="{00000000-0005-0000-0000-00001C120000}"/>
    <cellStyle name="Millares 2 4 3 2 5 3 4" xfId="4638" xr:uid="{00000000-0005-0000-0000-00001D120000}"/>
    <cellStyle name="Millares 2 4 3 2 5 4" xfId="4639" xr:uid="{00000000-0005-0000-0000-00001E120000}"/>
    <cellStyle name="Millares 2 4 3 2 5 4 2" xfId="4640" xr:uid="{00000000-0005-0000-0000-00001F120000}"/>
    <cellStyle name="Millares 2 4 3 2 5 4 2 2" xfId="4641" xr:uid="{00000000-0005-0000-0000-000020120000}"/>
    <cellStyle name="Millares 2 4 3 2 5 4 3" xfId="4642" xr:uid="{00000000-0005-0000-0000-000021120000}"/>
    <cellStyle name="Millares 2 4 3 2 5 5" xfId="4643" xr:uid="{00000000-0005-0000-0000-000022120000}"/>
    <cellStyle name="Millares 2 4 3 2 5 5 2" xfId="4644" xr:uid="{00000000-0005-0000-0000-000023120000}"/>
    <cellStyle name="Millares 2 4 3 2 5 6" xfId="4645" xr:uid="{00000000-0005-0000-0000-000024120000}"/>
    <cellStyle name="Millares 2 4 3 2 6" xfId="4646" xr:uid="{00000000-0005-0000-0000-000025120000}"/>
    <cellStyle name="Millares 2 4 3 2 6 2" xfId="4647" xr:uid="{00000000-0005-0000-0000-000026120000}"/>
    <cellStyle name="Millares 2 4 3 2 6 2 2" xfId="4648" xr:uid="{00000000-0005-0000-0000-000027120000}"/>
    <cellStyle name="Millares 2 4 3 2 6 2 2 2" xfId="4649" xr:uid="{00000000-0005-0000-0000-000028120000}"/>
    <cellStyle name="Millares 2 4 3 2 6 2 2 2 2" xfId="4650" xr:uid="{00000000-0005-0000-0000-000029120000}"/>
    <cellStyle name="Millares 2 4 3 2 6 2 2 3" xfId="4651" xr:uid="{00000000-0005-0000-0000-00002A120000}"/>
    <cellStyle name="Millares 2 4 3 2 6 2 3" xfId="4652" xr:uid="{00000000-0005-0000-0000-00002B120000}"/>
    <cellStyle name="Millares 2 4 3 2 6 2 3 2" xfId="4653" xr:uid="{00000000-0005-0000-0000-00002C120000}"/>
    <cellStyle name="Millares 2 4 3 2 6 2 4" xfId="4654" xr:uid="{00000000-0005-0000-0000-00002D120000}"/>
    <cellStyle name="Millares 2 4 3 2 6 3" xfId="4655" xr:uid="{00000000-0005-0000-0000-00002E120000}"/>
    <cellStyle name="Millares 2 4 3 2 6 3 2" xfId="4656" xr:uid="{00000000-0005-0000-0000-00002F120000}"/>
    <cellStyle name="Millares 2 4 3 2 6 3 2 2" xfId="4657" xr:uid="{00000000-0005-0000-0000-000030120000}"/>
    <cellStyle name="Millares 2 4 3 2 6 3 3" xfId="4658" xr:uid="{00000000-0005-0000-0000-000031120000}"/>
    <cellStyle name="Millares 2 4 3 2 6 4" xfId="4659" xr:uid="{00000000-0005-0000-0000-000032120000}"/>
    <cellStyle name="Millares 2 4 3 2 6 4 2" xfId="4660" xr:uid="{00000000-0005-0000-0000-000033120000}"/>
    <cellStyle name="Millares 2 4 3 2 6 5" xfId="4661" xr:uid="{00000000-0005-0000-0000-000034120000}"/>
    <cellStyle name="Millares 2 4 3 2 7" xfId="4662" xr:uid="{00000000-0005-0000-0000-000035120000}"/>
    <cellStyle name="Millares 2 4 3 2 7 2" xfId="4663" xr:uid="{00000000-0005-0000-0000-000036120000}"/>
    <cellStyle name="Millares 2 4 3 2 7 2 2" xfId="4664" xr:uid="{00000000-0005-0000-0000-000037120000}"/>
    <cellStyle name="Millares 2 4 3 2 7 2 2 2" xfId="4665" xr:uid="{00000000-0005-0000-0000-000038120000}"/>
    <cellStyle name="Millares 2 4 3 2 7 2 2 2 2" xfId="4666" xr:uid="{00000000-0005-0000-0000-000039120000}"/>
    <cellStyle name="Millares 2 4 3 2 7 2 2 3" xfId="4667" xr:uid="{00000000-0005-0000-0000-00003A120000}"/>
    <cellStyle name="Millares 2 4 3 2 7 2 3" xfId="4668" xr:uid="{00000000-0005-0000-0000-00003B120000}"/>
    <cellStyle name="Millares 2 4 3 2 7 2 3 2" xfId="4669" xr:uid="{00000000-0005-0000-0000-00003C120000}"/>
    <cellStyle name="Millares 2 4 3 2 7 2 4" xfId="4670" xr:uid="{00000000-0005-0000-0000-00003D120000}"/>
    <cellStyle name="Millares 2 4 3 2 7 3" xfId="4671" xr:uid="{00000000-0005-0000-0000-00003E120000}"/>
    <cellStyle name="Millares 2 4 3 2 7 3 2" xfId="4672" xr:uid="{00000000-0005-0000-0000-00003F120000}"/>
    <cellStyle name="Millares 2 4 3 2 7 3 2 2" xfId="4673" xr:uid="{00000000-0005-0000-0000-000040120000}"/>
    <cellStyle name="Millares 2 4 3 2 7 3 3" xfId="4674" xr:uid="{00000000-0005-0000-0000-000041120000}"/>
    <cellStyle name="Millares 2 4 3 2 7 4" xfId="4675" xr:uid="{00000000-0005-0000-0000-000042120000}"/>
    <cellStyle name="Millares 2 4 3 2 7 4 2" xfId="4676" xr:uid="{00000000-0005-0000-0000-000043120000}"/>
    <cellStyle name="Millares 2 4 3 2 7 5" xfId="4677" xr:uid="{00000000-0005-0000-0000-000044120000}"/>
    <cellStyle name="Millares 2 4 3 2 8" xfId="4678" xr:uid="{00000000-0005-0000-0000-000045120000}"/>
    <cellStyle name="Millares 2 4 3 2 8 2" xfId="4679" xr:uid="{00000000-0005-0000-0000-000046120000}"/>
    <cellStyle name="Millares 2 4 3 2 8 2 2" xfId="4680" xr:uid="{00000000-0005-0000-0000-000047120000}"/>
    <cellStyle name="Millares 2 4 3 2 8 2 2 2" xfId="4681" xr:uid="{00000000-0005-0000-0000-000048120000}"/>
    <cellStyle name="Millares 2 4 3 2 8 2 3" xfId="4682" xr:uid="{00000000-0005-0000-0000-000049120000}"/>
    <cellStyle name="Millares 2 4 3 2 8 3" xfId="4683" xr:uid="{00000000-0005-0000-0000-00004A120000}"/>
    <cellStyle name="Millares 2 4 3 2 8 3 2" xfId="4684" xr:uid="{00000000-0005-0000-0000-00004B120000}"/>
    <cellStyle name="Millares 2 4 3 2 8 4" xfId="4685" xr:uid="{00000000-0005-0000-0000-00004C120000}"/>
    <cellStyle name="Millares 2 4 3 2 9" xfId="4686" xr:uid="{00000000-0005-0000-0000-00004D120000}"/>
    <cellStyle name="Millares 2 4 3 2 9 2" xfId="4687" xr:uid="{00000000-0005-0000-0000-00004E120000}"/>
    <cellStyle name="Millares 2 4 3 2 9 2 2" xfId="4688" xr:uid="{00000000-0005-0000-0000-00004F120000}"/>
    <cellStyle name="Millares 2 4 3 2 9 3" xfId="4689" xr:uid="{00000000-0005-0000-0000-000050120000}"/>
    <cellStyle name="Millares 2 4 3 3" xfId="4690" xr:uid="{00000000-0005-0000-0000-000051120000}"/>
    <cellStyle name="Millares 2 4 3 3 10" xfId="4691" xr:uid="{00000000-0005-0000-0000-000052120000}"/>
    <cellStyle name="Millares 2 4 3 3 10 2" xfId="4692" xr:uid="{00000000-0005-0000-0000-000053120000}"/>
    <cellStyle name="Millares 2 4 3 3 11" xfId="4693" xr:uid="{00000000-0005-0000-0000-000054120000}"/>
    <cellStyle name="Millares 2 4 3 3 2" xfId="4694" xr:uid="{00000000-0005-0000-0000-000055120000}"/>
    <cellStyle name="Millares 2 4 3 3 2 2" xfId="4695" xr:uid="{00000000-0005-0000-0000-000056120000}"/>
    <cellStyle name="Millares 2 4 3 3 2 2 2" xfId="4696" xr:uid="{00000000-0005-0000-0000-000057120000}"/>
    <cellStyle name="Millares 2 4 3 3 2 2 2 2" xfId="4697" xr:uid="{00000000-0005-0000-0000-000058120000}"/>
    <cellStyle name="Millares 2 4 3 3 2 2 2 2 2" xfId="4698" xr:uid="{00000000-0005-0000-0000-000059120000}"/>
    <cellStyle name="Millares 2 4 3 3 2 2 2 2 2 2" xfId="4699" xr:uid="{00000000-0005-0000-0000-00005A120000}"/>
    <cellStyle name="Millares 2 4 3 3 2 2 2 2 3" xfId="4700" xr:uid="{00000000-0005-0000-0000-00005B120000}"/>
    <cellStyle name="Millares 2 4 3 3 2 2 2 3" xfId="4701" xr:uid="{00000000-0005-0000-0000-00005C120000}"/>
    <cellStyle name="Millares 2 4 3 3 2 2 2 3 2" xfId="4702" xr:uid="{00000000-0005-0000-0000-00005D120000}"/>
    <cellStyle name="Millares 2 4 3 3 2 2 2 4" xfId="4703" xr:uid="{00000000-0005-0000-0000-00005E120000}"/>
    <cellStyle name="Millares 2 4 3 3 2 2 3" xfId="4704" xr:uid="{00000000-0005-0000-0000-00005F120000}"/>
    <cellStyle name="Millares 2 4 3 3 2 2 3 2" xfId="4705" xr:uid="{00000000-0005-0000-0000-000060120000}"/>
    <cellStyle name="Millares 2 4 3 3 2 2 3 2 2" xfId="4706" xr:uid="{00000000-0005-0000-0000-000061120000}"/>
    <cellStyle name="Millares 2 4 3 3 2 2 3 3" xfId="4707" xr:uid="{00000000-0005-0000-0000-000062120000}"/>
    <cellStyle name="Millares 2 4 3 3 2 2 4" xfId="4708" xr:uid="{00000000-0005-0000-0000-000063120000}"/>
    <cellStyle name="Millares 2 4 3 3 2 2 4 2" xfId="4709" xr:uid="{00000000-0005-0000-0000-000064120000}"/>
    <cellStyle name="Millares 2 4 3 3 2 2 5" xfId="4710" xr:uid="{00000000-0005-0000-0000-000065120000}"/>
    <cellStyle name="Millares 2 4 3 3 2 3" xfId="4711" xr:uid="{00000000-0005-0000-0000-000066120000}"/>
    <cellStyle name="Millares 2 4 3 3 2 3 2" xfId="4712" xr:uid="{00000000-0005-0000-0000-000067120000}"/>
    <cellStyle name="Millares 2 4 3 3 2 3 2 2" xfId="4713" xr:uid="{00000000-0005-0000-0000-000068120000}"/>
    <cellStyle name="Millares 2 4 3 3 2 3 2 2 2" xfId="4714" xr:uid="{00000000-0005-0000-0000-000069120000}"/>
    <cellStyle name="Millares 2 4 3 3 2 3 2 2 2 2" xfId="4715" xr:uid="{00000000-0005-0000-0000-00006A120000}"/>
    <cellStyle name="Millares 2 4 3 3 2 3 2 2 3" xfId="4716" xr:uid="{00000000-0005-0000-0000-00006B120000}"/>
    <cellStyle name="Millares 2 4 3 3 2 3 2 3" xfId="4717" xr:uid="{00000000-0005-0000-0000-00006C120000}"/>
    <cellStyle name="Millares 2 4 3 3 2 3 2 3 2" xfId="4718" xr:uid="{00000000-0005-0000-0000-00006D120000}"/>
    <cellStyle name="Millares 2 4 3 3 2 3 2 4" xfId="4719" xr:uid="{00000000-0005-0000-0000-00006E120000}"/>
    <cellStyle name="Millares 2 4 3 3 2 3 3" xfId="4720" xr:uid="{00000000-0005-0000-0000-00006F120000}"/>
    <cellStyle name="Millares 2 4 3 3 2 3 3 2" xfId="4721" xr:uid="{00000000-0005-0000-0000-000070120000}"/>
    <cellStyle name="Millares 2 4 3 3 2 3 3 2 2" xfId="4722" xr:uid="{00000000-0005-0000-0000-000071120000}"/>
    <cellStyle name="Millares 2 4 3 3 2 3 3 3" xfId="4723" xr:uid="{00000000-0005-0000-0000-000072120000}"/>
    <cellStyle name="Millares 2 4 3 3 2 3 4" xfId="4724" xr:uid="{00000000-0005-0000-0000-000073120000}"/>
    <cellStyle name="Millares 2 4 3 3 2 3 4 2" xfId="4725" xr:uid="{00000000-0005-0000-0000-000074120000}"/>
    <cellStyle name="Millares 2 4 3 3 2 3 5" xfId="4726" xr:uid="{00000000-0005-0000-0000-000075120000}"/>
    <cellStyle name="Millares 2 4 3 3 2 4" xfId="4727" xr:uid="{00000000-0005-0000-0000-000076120000}"/>
    <cellStyle name="Millares 2 4 3 3 2 4 2" xfId="4728" xr:uid="{00000000-0005-0000-0000-000077120000}"/>
    <cellStyle name="Millares 2 4 3 3 2 4 2 2" xfId="4729" xr:uid="{00000000-0005-0000-0000-000078120000}"/>
    <cellStyle name="Millares 2 4 3 3 2 4 2 2 2" xfId="4730" xr:uid="{00000000-0005-0000-0000-000079120000}"/>
    <cellStyle name="Millares 2 4 3 3 2 4 2 3" xfId="4731" xr:uid="{00000000-0005-0000-0000-00007A120000}"/>
    <cellStyle name="Millares 2 4 3 3 2 4 3" xfId="4732" xr:uid="{00000000-0005-0000-0000-00007B120000}"/>
    <cellStyle name="Millares 2 4 3 3 2 4 3 2" xfId="4733" xr:uid="{00000000-0005-0000-0000-00007C120000}"/>
    <cellStyle name="Millares 2 4 3 3 2 4 4" xfId="4734" xr:uid="{00000000-0005-0000-0000-00007D120000}"/>
    <cellStyle name="Millares 2 4 3 3 2 5" xfId="4735" xr:uid="{00000000-0005-0000-0000-00007E120000}"/>
    <cellStyle name="Millares 2 4 3 3 2 5 2" xfId="4736" xr:uid="{00000000-0005-0000-0000-00007F120000}"/>
    <cellStyle name="Millares 2 4 3 3 2 5 2 2" xfId="4737" xr:uid="{00000000-0005-0000-0000-000080120000}"/>
    <cellStyle name="Millares 2 4 3 3 2 5 3" xfId="4738" xr:uid="{00000000-0005-0000-0000-000081120000}"/>
    <cellStyle name="Millares 2 4 3 3 2 6" xfId="4739" xr:uid="{00000000-0005-0000-0000-000082120000}"/>
    <cellStyle name="Millares 2 4 3 3 2 6 2" xfId="4740" xr:uid="{00000000-0005-0000-0000-000083120000}"/>
    <cellStyle name="Millares 2 4 3 3 2 7" xfId="4741" xr:uid="{00000000-0005-0000-0000-000084120000}"/>
    <cellStyle name="Millares 2 4 3 3 3" xfId="4742" xr:uid="{00000000-0005-0000-0000-000085120000}"/>
    <cellStyle name="Millares 2 4 3 3 3 2" xfId="4743" xr:uid="{00000000-0005-0000-0000-000086120000}"/>
    <cellStyle name="Millares 2 4 3 3 3 2 2" xfId="4744" xr:uid="{00000000-0005-0000-0000-000087120000}"/>
    <cellStyle name="Millares 2 4 3 3 3 2 2 2" xfId="4745" xr:uid="{00000000-0005-0000-0000-000088120000}"/>
    <cellStyle name="Millares 2 4 3 3 3 2 2 2 2" xfId="4746" xr:uid="{00000000-0005-0000-0000-000089120000}"/>
    <cellStyle name="Millares 2 4 3 3 3 2 2 2 2 2" xfId="4747" xr:uid="{00000000-0005-0000-0000-00008A120000}"/>
    <cellStyle name="Millares 2 4 3 3 3 2 2 2 3" xfId="4748" xr:uid="{00000000-0005-0000-0000-00008B120000}"/>
    <cellStyle name="Millares 2 4 3 3 3 2 2 3" xfId="4749" xr:uid="{00000000-0005-0000-0000-00008C120000}"/>
    <cellStyle name="Millares 2 4 3 3 3 2 2 3 2" xfId="4750" xr:uid="{00000000-0005-0000-0000-00008D120000}"/>
    <cellStyle name="Millares 2 4 3 3 3 2 2 4" xfId="4751" xr:uid="{00000000-0005-0000-0000-00008E120000}"/>
    <cellStyle name="Millares 2 4 3 3 3 2 3" xfId="4752" xr:uid="{00000000-0005-0000-0000-00008F120000}"/>
    <cellStyle name="Millares 2 4 3 3 3 2 3 2" xfId="4753" xr:uid="{00000000-0005-0000-0000-000090120000}"/>
    <cellStyle name="Millares 2 4 3 3 3 2 3 2 2" xfId="4754" xr:uid="{00000000-0005-0000-0000-000091120000}"/>
    <cellStyle name="Millares 2 4 3 3 3 2 3 3" xfId="4755" xr:uid="{00000000-0005-0000-0000-000092120000}"/>
    <cellStyle name="Millares 2 4 3 3 3 2 4" xfId="4756" xr:uid="{00000000-0005-0000-0000-000093120000}"/>
    <cellStyle name="Millares 2 4 3 3 3 2 4 2" xfId="4757" xr:uid="{00000000-0005-0000-0000-000094120000}"/>
    <cellStyle name="Millares 2 4 3 3 3 2 5" xfId="4758" xr:uid="{00000000-0005-0000-0000-000095120000}"/>
    <cellStyle name="Millares 2 4 3 3 3 3" xfId="4759" xr:uid="{00000000-0005-0000-0000-000096120000}"/>
    <cellStyle name="Millares 2 4 3 3 3 3 2" xfId="4760" xr:uid="{00000000-0005-0000-0000-000097120000}"/>
    <cellStyle name="Millares 2 4 3 3 3 3 2 2" xfId="4761" xr:uid="{00000000-0005-0000-0000-000098120000}"/>
    <cellStyle name="Millares 2 4 3 3 3 3 2 2 2" xfId="4762" xr:uid="{00000000-0005-0000-0000-000099120000}"/>
    <cellStyle name="Millares 2 4 3 3 3 3 2 2 2 2" xfId="4763" xr:uid="{00000000-0005-0000-0000-00009A120000}"/>
    <cellStyle name="Millares 2 4 3 3 3 3 2 2 3" xfId="4764" xr:uid="{00000000-0005-0000-0000-00009B120000}"/>
    <cellStyle name="Millares 2 4 3 3 3 3 2 3" xfId="4765" xr:uid="{00000000-0005-0000-0000-00009C120000}"/>
    <cellStyle name="Millares 2 4 3 3 3 3 2 3 2" xfId="4766" xr:uid="{00000000-0005-0000-0000-00009D120000}"/>
    <cellStyle name="Millares 2 4 3 3 3 3 2 4" xfId="4767" xr:uid="{00000000-0005-0000-0000-00009E120000}"/>
    <cellStyle name="Millares 2 4 3 3 3 3 3" xfId="4768" xr:uid="{00000000-0005-0000-0000-00009F120000}"/>
    <cellStyle name="Millares 2 4 3 3 3 3 3 2" xfId="4769" xr:uid="{00000000-0005-0000-0000-0000A0120000}"/>
    <cellStyle name="Millares 2 4 3 3 3 3 3 2 2" xfId="4770" xr:uid="{00000000-0005-0000-0000-0000A1120000}"/>
    <cellStyle name="Millares 2 4 3 3 3 3 3 3" xfId="4771" xr:uid="{00000000-0005-0000-0000-0000A2120000}"/>
    <cellStyle name="Millares 2 4 3 3 3 3 4" xfId="4772" xr:uid="{00000000-0005-0000-0000-0000A3120000}"/>
    <cellStyle name="Millares 2 4 3 3 3 3 4 2" xfId="4773" xr:uid="{00000000-0005-0000-0000-0000A4120000}"/>
    <cellStyle name="Millares 2 4 3 3 3 3 5" xfId="4774" xr:uid="{00000000-0005-0000-0000-0000A5120000}"/>
    <cellStyle name="Millares 2 4 3 3 3 4" xfId="4775" xr:uid="{00000000-0005-0000-0000-0000A6120000}"/>
    <cellStyle name="Millares 2 4 3 3 3 4 2" xfId="4776" xr:uid="{00000000-0005-0000-0000-0000A7120000}"/>
    <cellStyle name="Millares 2 4 3 3 3 4 2 2" xfId="4777" xr:uid="{00000000-0005-0000-0000-0000A8120000}"/>
    <cellStyle name="Millares 2 4 3 3 3 4 2 2 2" xfId="4778" xr:uid="{00000000-0005-0000-0000-0000A9120000}"/>
    <cellStyle name="Millares 2 4 3 3 3 4 2 3" xfId="4779" xr:uid="{00000000-0005-0000-0000-0000AA120000}"/>
    <cellStyle name="Millares 2 4 3 3 3 4 3" xfId="4780" xr:uid="{00000000-0005-0000-0000-0000AB120000}"/>
    <cellStyle name="Millares 2 4 3 3 3 4 3 2" xfId="4781" xr:uid="{00000000-0005-0000-0000-0000AC120000}"/>
    <cellStyle name="Millares 2 4 3 3 3 4 4" xfId="4782" xr:uid="{00000000-0005-0000-0000-0000AD120000}"/>
    <cellStyle name="Millares 2 4 3 3 3 5" xfId="4783" xr:uid="{00000000-0005-0000-0000-0000AE120000}"/>
    <cellStyle name="Millares 2 4 3 3 3 5 2" xfId="4784" xr:uid="{00000000-0005-0000-0000-0000AF120000}"/>
    <cellStyle name="Millares 2 4 3 3 3 5 2 2" xfId="4785" xr:uid="{00000000-0005-0000-0000-0000B0120000}"/>
    <cellStyle name="Millares 2 4 3 3 3 5 3" xfId="4786" xr:uid="{00000000-0005-0000-0000-0000B1120000}"/>
    <cellStyle name="Millares 2 4 3 3 3 6" xfId="4787" xr:uid="{00000000-0005-0000-0000-0000B2120000}"/>
    <cellStyle name="Millares 2 4 3 3 3 6 2" xfId="4788" xr:uid="{00000000-0005-0000-0000-0000B3120000}"/>
    <cellStyle name="Millares 2 4 3 3 3 7" xfId="4789" xr:uid="{00000000-0005-0000-0000-0000B4120000}"/>
    <cellStyle name="Millares 2 4 3 3 4" xfId="4790" xr:uid="{00000000-0005-0000-0000-0000B5120000}"/>
    <cellStyle name="Millares 2 4 3 3 4 2" xfId="4791" xr:uid="{00000000-0005-0000-0000-0000B6120000}"/>
    <cellStyle name="Millares 2 4 3 3 4 2 2" xfId="4792" xr:uid="{00000000-0005-0000-0000-0000B7120000}"/>
    <cellStyle name="Millares 2 4 3 3 4 2 2 2" xfId="4793" xr:uid="{00000000-0005-0000-0000-0000B8120000}"/>
    <cellStyle name="Millares 2 4 3 3 4 2 2 2 2" xfId="4794" xr:uid="{00000000-0005-0000-0000-0000B9120000}"/>
    <cellStyle name="Millares 2 4 3 3 4 2 2 2 2 2" xfId="4795" xr:uid="{00000000-0005-0000-0000-0000BA120000}"/>
    <cellStyle name="Millares 2 4 3 3 4 2 2 2 3" xfId="4796" xr:uid="{00000000-0005-0000-0000-0000BB120000}"/>
    <cellStyle name="Millares 2 4 3 3 4 2 2 3" xfId="4797" xr:uid="{00000000-0005-0000-0000-0000BC120000}"/>
    <cellStyle name="Millares 2 4 3 3 4 2 2 3 2" xfId="4798" xr:uid="{00000000-0005-0000-0000-0000BD120000}"/>
    <cellStyle name="Millares 2 4 3 3 4 2 2 4" xfId="4799" xr:uid="{00000000-0005-0000-0000-0000BE120000}"/>
    <cellStyle name="Millares 2 4 3 3 4 2 3" xfId="4800" xr:uid="{00000000-0005-0000-0000-0000BF120000}"/>
    <cellStyle name="Millares 2 4 3 3 4 2 3 2" xfId="4801" xr:uid="{00000000-0005-0000-0000-0000C0120000}"/>
    <cellStyle name="Millares 2 4 3 3 4 2 3 2 2" xfId="4802" xr:uid="{00000000-0005-0000-0000-0000C1120000}"/>
    <cellStyle name="Millares 2 4 3 3 4 2 3 3" xfId="4803" xr:uid="{00000000-0005-0000-0000-0000C2120000}"/>
    <cellStyle name="Millares 2 4 3 3 4 2 4" xfId="4804" xr:uid="{00000000-0005-0000-0000-0000C3120000}"/>
    <cellStyle name="Millares 2 4 3 3 4 2 4 2" xfId="4805" xr:uid="{00000000-0005-0000-0000-0000C4120000}"/>
    <cellStyle name="Millares 2 4 3 3 4 2 5" xfId="4806" xr:uid="{00000000-0005-0000-0000-0000C5120000}"/>
    <cellStyle name="Millares 2 4 3 3 4 3" xfId="4807" xr:uid="{00000000-0005-0000-0000-0000C6120000}"/>
    <cellStyle name="Millares 2 4 3 3 4 3 2" xfId="4808" xr:uid="{00000000-0005-0000-0000-0000C7120000}"/>
    <cellStyle name="Millares 2 4 3 3 4 3 2 2" xfId="4809" xr:uid="{00000000-0005-0000-0000-0000C8120000}"/>
    <cellStyle name="Millares 2 4 3 3 4 3 2 2 2" xfId="4810" xr:uid="{00000000-0005-0000-0000-0000C9120000}"/>
    <cellStyle name="Millares 2 4 3 3 4 3 2 2 2 2" xfId="4811" xr:uid="{00000000-0005-0000-0000-0000CA120000}"/>
    <cellStyle name="Millares 2 4 3 3 4 3 2 2 3" xfId="4812" xr:uid="{00000000-0005-0000-0000-0000CB120000}"/>
    <cellStyle name="Millares 2 4 3 3 4 3 2 3" xfId="4813" xr:uid="{00000000-0005-0000-0000-0000CC120000}"/>
    <cellStyle name="Millares 2 4 3 3 4 3 2 3 2" xfId="4814" xr:uid="{00000000-0005-0000-0000-0000CD120000}"/>
    <cellStyle name="Millares 2 4 3 3 4 3 2 4" xfId="4815" xr:uid="{00000000-0005-0000-0000-0000CE120000}"/>
    <cellStyle name="Millares 2 4 3 3 4 3 3" xfId="4816" xr:uid="{00000000-0005-0000-0000-0000CF120000}"/>
    <cellStyle name="Millares 2 4 3 3 4 3 3 2" xfId="4817" xr:uid="{00000000-0005-0000-0000-0000D0120000}"/>
    <cellStyle name="Millares 2 4 3 3 4 3 3 2 2" xfId="4818" xr:uid="{00000000-0005-0000-0000-0000D1120000}"/>
    <cellStyle name="Millares 2 4 3 3 4 3 3 3" xfId="4819" xr:uid="{00000000-0005-0000-0000-0000D2120000}"/>
    <cellStyle name="Millares 2 4 3 3 4 3 4" xfId="4820" xr:uid="{00000000-0005-0000-0000-0000D3120000}"/>
    <cellStyle name="Millares 2 4 3 3 4 3 4 2" xfId="4821" xr:uid="{00000000-0005-0000-0000-0000D4120000}"/>
    <cellStyle name="Millares 2 4 3 3 4 3 5" xfId="4822" xr:uid="{00000000-0005-0000-0000-0000D5120000}"/>
    <cellStyle name="Millares 2 4 3 3 4 4" xfId="4823" xr:uid="{00000000-0005-0000-0000-0000D6120000}"/>
    <cellStyle name="Millares 2 4 3 3 4 4 2" xfId="4824" xr:uid="{00000000-0005-0000-0000-0000D7120000}"/>
    <cellStyle name="Millares 2 4 3 3 4 4 2 2" xfId="4825" xr:uid="{00000000-0005-0000-0000-0000D8120000}"/>
    <cellStyle name="Millares 2 4 3 3 4 4 2 2 2" xfId="4826" xr:uid="{00000000-0005-0000-0000-0000D9120000}"/>
    <cellStyle name="Millares 2 4 3 3 4 4 2 3" xfId="4827" xr:uid="{00000000-0005-0000-0000-0000DA120000}"/>
    <cellStyle name="Millares 2 4 3 3 4 4 3" xfId="4828" xr:uid="{00000000-0005-0000-0000-0000DB120000}"/>
    <cellStyle name="Millares 2 4 3 3 4 4 3 2" xfId="4829" xr:uid="{00000000-0005-0000-0000-0000DC120000}"/>
    <cellStyle name="Millares 2 4 3 3 4 4 4" xfId="4830" xr:uid="{00000000-0005-0000-0000-0000DD120000}"/>
    <cellStyle name="Millares 2 4 3 3 4 5" xfId="4831" xr:uid="{00000000-0005-0000-0000-0000DE120000}"/>
    <cellStyle name="Millares 2 4 3 3 4 5 2" xfId="4832" xr:uid="{00000000-0005-0000-0000-0000DF120000}"/>
    <cellStyle name="Millares 2 4 3 3 4 5 2 2" xfId="4833" xr:uid="{00000000-0005-0000-0000-0000E0120000}"/>
    <cellStyle name="Millares 2 4 3 3 4 5 3" xfId="4834" xr:uid="{00000000-0005-0000-0000-0000E1120000}"/>
    <cellStyle name="Millares 2 4 3 3 4 6" xfId="4835" xr:uid="{00000000-0005-0000-0000-0000E2120000}"/>
    <cellStyle name="Millares 2 4 3 3 4 6 2" xfId="4836" xr:uid="{00000000-0005-0000-0000-0000E3120000}"/>
    <cellStyle name="Millares 2 4 3 3 4 7" xfId="4837" xr:uid="{00000000-0005-0000-0000-0000E4120000}"/>
    <cellStyle name="Millares 2 4 3 3 5" xfId="4838" xr:uid="{00000000-0005-0000-0000-0000E5120000}"/>
    <cellStyle name="Millares 2 4 3 3 5 2" xfId="4839" xr:uid="{00000000-0005-0000-0000-0000E6120000}"/>
    <cellStyle name="Millares 2 4 3 3 5 2 2" xfId="4840" xr:uid="{00000000-0005-0000-0000-0000E7120000}"/>
    <cellStyle name="Millares 2 4 3 3 5 2 2 2" xfId="4841" xr:uid="{00000000-0005-0000-0000-0000E8120000}"/>
    <cellStyle name="Millares 2 4 3 3 5 2 2 2 2" xfId="4842" xr:uid="{00000000-0005-0000-0000-0000E9120000}"/>
    <cellStyle name="Millares 2 4 3 3 5 2 2 2 2 2" xfId="4843" xr:uid="{00000000-0005-0000-0000-0000EA120000}"/>
    <cellStyle name="Millares 2 4 3 3 5 2 2 2 3" xfId="4844" xr:uid="{00000000-0005-0000-0000-0000EB120000}"/>
    <cellStyle name="Millares 2 4 3 3 5 2 2 3" xfId="4845" xr:uid="{00000000-0005-0000-0000-0000EC120000}"/>
    <cellStyle name="Millares 2 4 3 3 5 2 2 3 2" xfId="4846" xr:uid="{00000000-0005-0000-0000-0000ED120000}"/>
    <cellStyle name="Millares 2 4 3 3 5 2 2 4" xfId="4847" xr:uid="{00000000-0005-0000-0000-0000EE120000}"/>
    <cellStyle name="Millares 2 4 3 3 5 2 3" xfId="4848" xr:uid="{00000000-0005-0000-0000-0000EF120000}"/>
    <cellStyle name="Millares 2 4 3 3 5 2 3 2" xfId="4849" xr:uid="{00000000-0005-0000-0000-0000F0120000}"/>
    <cellStyle name="Millares 2 4 3 3 5 2 3 2 2" xfId="4850" xr:uid="{00000000-0005-0000-0000-0000F1120000}"/>
    <cellStyle name="Millares 2 4 3 3 5 2 3 3" xfId="4851" xr:uid="{00000000-0005-0000-0000-0000F2120000}"/>
    <cellStyle name="Millares 2 4 3 3 5 2 4" xfId="4852" xr:uid="{00000000-0005-0000-0000-0000F3120000}"/>
    <cellStyle name="Millares 2 4 3 3 5 2 4 2" xfId="4853" xr:uid="{00000000-0005-0000-0000-0000F4120000}"/>
    <cellStyle name="Millares 2 4 3 3 5 2 5" xfId="4854" xr:uid="{00000000-0005-0000-0000-0000F5120000}"/>
    <cellStyle name="Millares 2 4 3 3 5 3" xfId="4855" xr:uid="{00000000-0005-0000-0000-0000F6120000}"/>
    <cellStyle name="Millares 2 4 3 3 5 3 2" xfId="4856" xr:uid="{00000000-0005-0000-0000-0000F7120000}"/>
    <cellStyle name="Millares 2 4 3 3 5 3 2 2" xfId="4857" xr:uid="{00000000-0005-0000-0000-0000F8120000}"/>
    <cellStyle name="Millares 2 4 3 3 5 3 2 2 2" xfId="4858" xr:uid="{00000000-0005-0000-0000-0000F9120000}"/>
    <cellStyle name="Millares 2 4 3 3 5 3 2 3" xfId="4859" xr:uid="{00000000-0005-0000-0000-0000FA120000}"/>
    <cellStyle name="Millares 2 4 3 3 5 3 3" xfId="4860" xr:uid="{00000000-0005-0000-0000-0000FB120000}"/>
    <cellStyle name="Millares 2 4 3 3 5 3 3 2" xfId="4861" xr:uid="{00000000-0005-0000-0000-0000FC120000}"/>
    <cellStyle name="Millares 2 4 3 3 5 3 4" xfId="4862" xr:uid="{00000000-0005-0000-0000-0000FD120000}"/>
    <cellStyle name="Millares 2 4 3 3 5 4" xfId="4863" xr:uid="{00000000-0005-0000-0000-0000FE120000}"/>
    <cellStyle name="Millares 2 4 3 3 5 4 2" xfId="4864" xr:uid="{00000000-0005-0000-0000-0000FF120000}"/>
    <cellStyle name="Millares 2 4 3 3 5 4 2 2" xfId="4865" xr:uid="{00000000-0005-0000-0000-000000130000}"/>
    <cellStyle name="Millares 2 4 3 3 5 4 3" xfId="4866" xr:uid="{00000000-0005-0000-0000-000001130000}"/>
    <cellStyle name="Millares 2 4 3 3 5 5" xfId="4867" xr:uid="{00000000-0005-0000-0000-000002130000}"/>
    <cellStyle name="Millares 2 4 3 3 5 5 2" xfId="4868" xr:uid="{00000000-0005-0000-0000-000003130000}"/>
    <cellStyle name="Millares 2 4 3 3 5 6" xfId="4869" xr:uid="{00000000-0005-0000-0000-000004130000}"/>
    <cellStyle name="Millares 2 4 3 3 6" xfId="4870" xr:uid="{00000000-0005-0000-0000-000005130000}"/>
    <cellStyle name="Millares 2 4 3 3 6 2" xfId="4871" xr:uid="{00000000-0005-0000-0000-000006130000}"/>
    <cellStyle name="Millares 2 4 3 3 6 2 2" xfId="4872" xr:uid="{00000000-0005-0000-0000-000007130000}"/>
    <cellStyle name="Millares 2 4 3 3 6 2 2 2" xfId="4873" xr:uid="{00000000-0005-0000-0000-000008130000}"/>
    <cellStyle name="Millares 2 4 3 3 6 2 2 2 2" xfId="4874" xr:uid="{00000000-0005-0000-0000-000009130000}"/>
    <cellStyle name="Millares 2 4 3 3 6 2 2 3" xfId="4875" xr:uid="{00000000-0005-0000-0000-00000A130000}"/>
    <cellStyle name="Millares 2 4 3 3 6 2 3" xfId="4876" xr:uid="{00000000-0005-0000-0000-00000B130000}"/>
    <cellStyle name="Millares 2 4 3 3 6 2 3 2" xfId="4877" xr:uid="{00000000-0005-0000-0000-00000C130000}"/>
    <cellStyle name="Millares 2 4 3 3 6 2 4" xfId="4878" xr:uid="{00000000-0005-0000-0000-00000D130000}"/>
    <cellStyle name="Millares 2 4 3 3 6 3" xfId="4879" xr:uid="{00000000-0005-0000-0000-00000E130000}"/>
    <cellStyle name="Millares 2 4 3 3 6 3 2" xfId="4880" xr:uid="{00000000-0005-0000-0000-00000F130000}"/>
    <cellStyle name="Millares 2 4 3 3 6 3 2 2" xfId="4881" xr:uid="{00000000-0005-0000-0000-000010130000}"/>
    <cellStyle name="Millares 2 4 3 3 6 3 3" xfId="4882" xr:uid="{00000000-0005-0000-0000-000011130000}"/>
    <cellStyle name="Millares 2 4 3 3 6 4" xfId="4883" xr:uid="{00000000-0005-0000-0000-000012130000}"/>
    <cellStyle name="Millares 2 4 3 3 6 4 2" xfId="4884" xr:uid="{00000000-0005-0000-0000-000013130000}"/>
    <cellStyle name="Millares 2 4 3 3 6 5" xfId="4885" xr:uid="{00000000-0005-0000-0000-000014130000}"/>
    <cellStyle name="Millares 2 4 3 3 7" xfId="4886" xr:uid="{00000000-0005-0000-0000-000015130000}"/>
    <cellStyle name="Millares 2 4 3 3 7 2" xfId="4887" xr:uid="{00000000-0005-0000-0000-000016130000}"/>
    <cellStyle name="Millares 2 4 3 3 7 2 2" xfId="4888" xr:uid="{00000000-0005-0000-0000-000017130000}"/>
    <cellStyle name="Millares 2 4 3 3 7 2 2 2" xfId="4889" xr:uid="{00000000-0005-0000-0000-000018130000}"/>
    <cellStyle name="Millares 2 4 3 3 7 2 2 2 2" xfId="4890" xr:uid="{00000000-0005-0000-0000-000019130000}"/>
    <cellStyle name="Millares 2 4 3 3 7 2 2 3" xfId="4891" xr:uid="{00000000-0005-0000-0000-00001A130000}"/>
    <cellStyle name="Millares 2 4 3 3 7 2 3" xfId="4892" xr:uid="{00000000-0005-0000-0000-00001B130000}"/>
    <cellStyle name="Millares 2 4 3 3 7 2 3 2" xfId="4893" xr:uid="{00000000-0005-0000-0000-00001C130000}"/>
    <cellStyle name="Millares 2 4 3 3 7 2 4" xfId="4894" xr:uid="{00000000-0005-0000-0000-00001D130000}"/>
    <cellStyle name="Millares 2 4 3 3 7 3" xfId="4895" xr:uid="{00000000-0005-0000-0000-00001E130000}"/>
    <cellStyle name="Millares 2 4 3 3 7 3 2" xfId="4896" xr:uid="{00000000-0005-0000-0000-00001F130000}"/>
    <cellStyle name="Millares 2 4 3 3 7 3 2 2" xfId="4897" xr:uid="{00000000-0005-0000-0000-000020130000}"/>
    <cellStyle name="Millares 2 4 3 3 7 3 3" xfId="4898" xr:uid="{00000000-0005-0000-0000-000021130000}"/>
    <cellStyle name="Millares 2 4 3 3 7 4" xfId="4899" xr:uid="{00000000-0005-0000-0000-000022130000}"/>
    <cellStyle name="Millares 2 4 3 3 7 4 2" xfId="4900" xr:uid="{00000000-0005-0000-0000-000023130000}"/>
    <cellStyle name="Millares 2 4 3 3 7 5" xfId="4901" xr:uid="{00000000-0005-0000-0000-000024130000}"/>
    <cellStyle name="Millares 2 4 3 3 8" xfId="4902" xr:uid="{00000000-0005-0000-0000-000025130000}"/>
    <cellStyle name="Millares 2 4 3 3 8 2" xfId="4903" xr:uid="{00000000-0005-0000-0000-000026130000}"/>
    <cellStyle name="Millares 2 4 3 3 8 2 2" xfId="4904" xr:uid="{00000000-0005-0000-0000-000027130000}"/>
    <cellStyle name="Millares 2 4 3 3 8 2 2 2" xfId="4905" xr:uid="{00000000-0005-0000-0000-000028130000}"/>
    <cellStyle name="Millares 2 4 3 3 8 2 3" xfId="4906" xr:uid="{00000000-0005-0000-0000-000029130000}"/>
    <cellStyle name="Millares 2 4 3 3 8 3" xfId="4907" xr:uid="{00000000-0005-0000-0000-00002A130000}"/>
    <cellStyle name="Millares 2 4 3 3 8 3 2" xfId="4908" xr:uid="{00000000-0005-0000-0000-00002B130000}"/>
    <cellStyle name="Millares 2 4 3 3 8 4" xfId="4909" xr:uid="{00000000-0005-0000-0000-00002C130000}"/>
    <cellStyle name="Millares 2 4 3 3 9" xfId="4910" xr:uid="{00000000-0005-0000-0000-00002D130000}"/>
    <cellStyle name="Millares 2 4 3 3 9 2" xfId="4911" xr:uid="{00000000-0005-0000-0000-00002E130000}"/>
    <cellStyle name="Millares 2 4 3 3 9 2 2" xfId="4912" xr:uid="{00000000-0005-0000-0000-00002F130000}"/>
    <cellStyle name="Millares 2 4 3 3 9 3" xfId="4913" xr:uid="{00000000-0005-0000-0000-000030130000}"/>
    <cellStyle name="Millares 2 4 3 4" xfId="4914" xr:uid="{00000000-0005-0000-0000-000031130000}"/>
    <cellStyle name="Millares 2 4 3 4 2" xfId="4915" xr:uid="{00000000-0005-0000-0000-000032130000}"/>
    <cellStyle name="Millares 2 4 3 4 2 2" xfId="4916" xr:uid="{00000000-0005-0000-0000-000033130000}"/>
    <cellStyle name="Millares 2 4 3 4 2 2 2" xfId="4917" xr:uid="{00000000-0005-0000-0000-000034130000}"/>
    <cellStyle name="Millares 2 4 3 4 2 2 2 2" xfId="4918" xr:uid="{00000000-0005-0000-0000-000035130000}"/>
    <cellStyle name="Millares 2 4 3 4 2 2 2 2 2" xfId="4919" xr:uid="{00000000-0005-0000-0000-000036130000}"/>
    <cellStyle name="Millares 2 4 3 4 2 2 2 3" xfId="4920" xr:uid="{00000000-0005-0000-0000-000037130000}"/>
    <cellStyle name="Millares 2 4 3 4 2 2 3" xfId="4921" xr:uid="{00000000-0005-0000-0000-000038130000}"/>
    <cellStyle name="Millares 2 4 3 4 2 2 3 2" xfId="4922" xr:uid="{00000000-0005-0000-0000-000039130000}"/>
    <cellStyle name="Millares 2 4 3 4 2 2 4" xfId="4923" xr:uid="{00000000-0005-0000-0000-00003A130000}"/>
    <cellStyle name="Millares 2 4 3 4 2 3" xfId="4924" xr:uid="{00000000-0005-0000-0000-00003B130000}"/>
    <cellStyle name="Millares 2 4 3 4 2 3 2" xfId="4925" xr:uid="{00000000-0005-0000-0000-00003C130000}"/>
    <cellStyle name="Millares 2 4 3 4 2 3 2 2" xfId="4926" xr:uid="{00000000-0005-0000-0000-00003D130000}"/>
    <cellStyle name="Millares 2 4 3 4 2 3 3" xfId="4927" xr:uid="{00000000-0005-0000-0000-00003E130000}"/>
    <cellStyle name="Millares 2 4 3 4 2 4" xfId="4928" xr:uid="{00000000-0005-0000-0000-00003F130000}"/>
    <cellStyle name="Millares 2 4 3 4 2 4 2" xfId="4929" xr:uid="{00000000-0005-0000-0000-000040130000}"/>
    <cellStyle name="Millares 2 4 3 4 2 5" xfId="4930" xr:uid="{00000000-0005-0000-0000-000041130000}"/>
    <cellStyle name="Millares 2 4 3 4 3" xfId="4931" xr:uid="{00000000-0005-0000-0000-000042130000}"/>
    <cellStyle name="Millares 2 4 3 4 3 2" xfId="4932" xr:uid="{00000000-0005-0000-0000-000043130000}"/>
    <cellStyle name="Millares 2 4 3 4 3 2 2" xfId="4933" xr:uid="{00000000-0005-0000-0000-000044130000}"/>
    <cellStyle name="Millares 2 4 3 4 3 2 2 2" xfId="4934" xr:uid="{00000000-0005-0000-0000-000045130000}"/>
    <cellStyle name="Millares 2 4 3 4 3 2 2 2 2" xfId="4935" xr:uid="{00000000-0005-0000-0000-000046130000}"/>
    <cellStyle name="Millares 2 4 3 4 3 2 2 3" xfId="4936" xr:uid="{00000000-0005-0000-0000-000047130000}"/>
    <cellStyle name="Millares 2 4 3 4 3 2 3" xfId="4937" xr:uid="{00000000-0005-0000-0000-000048130000}"/>
    <cellStyle name="Millares 2 4 3 4 3 2 3 2" xfId="4938" xr:uid="{00000000-0005-0000-0000-000049130000}"/>
    <cellStyle name="Millares 2 4 3 4 3 2 4" xfId="4939" xr:uid="{00000000-0005-0000-0000-00004A130000}"/>
    <cellStyle name="Millares 2 4 3 4 3 3" xfId="4940" xr:uid="{00000000-0005-0000-0000-00004B130000}"/>
    <cellStyle name="Millares 2 4 3 4 3 3 2" xfId="4941" xr:uid="{00000000-0005-0000-0000-00004C130000}"/>
    <cellStyle name="Millares 2 4 3 4 3 3 2 2" xfId="4942" xr:uid="{00000000-0005-0000-0000-00004D130000}"/>
    <cellStyle name="Millares 2 4 3 4 3 3 3" xfId="4943" xr:uid="{00000000-0005-0000-0000-00004E130000}"/>
    <cellStyle name="Millares 2 4 3 4 3 4" xfId="4944" xr:uid="{00000000-0005-0000-0000-00004F130000}"/>
    <cellStyle name="Millares 2 4 3 4 3 4 2" xfId="4945" xr:uid="{00000000-0005-0000-0000-000050130000}"/>
    <cellStyle name="Millares 2 4 3 4 3 5" xfId="4946" xr:uid="{00000000-0005-0000-0000-000051130000}"/>
    <cellStyle name="Millares 2 4 3 4 4" xfId="4947" xr:uid="{00000000-0005-0000-0000-000052130000}"/>
    <cellStyle name="Millares 2 4 3 4 4 2" xfId="4948" xr:uid="{00000000-0005-0000-0000-000053130000}"/>
    <cellStyle name="Millares 2 4 3 4 4 2 2" xfId="4949" xr:uid="{00000000-0005-0000-0000-000054130000}"/>
    <cellStyle name="Millares 2 4 3 4 4 2 2 2" xfId="4950" xr:uid="{00000000-0005-0000-0000-000055130000}"/>
    <cellStyle name="Millares 2 4 3 4 4 2 3" xfId="4951" xr:uid="{00000000-0005-0000-0000-000056130000}"/>
    <cellStyle name="Millares 2 4 3 4 4 3" xfId="4952" xr:uid="{00000000-0005-0000-0000-000057130000}"/>
    <cellStyle name="Millares 2 4 3 4 4 3 2" xfId="4953" xr:uid="{00000000-0005-0000-0000-000058130000}"/>
    <cellStyle name="Millares 2 4 3 4 4 4" xfId="4954" xr:uid="{00000000-0005-0000-0000-000059130000}"/>
    <cellStyle name="Millares 2 4 3 4 5" xfId="4955" xr:uid="{00000000-0005-0000-0000-00005A130000}"/>
    <cellStyle name="Millares 2 4 3 4 5 2" xfId="4956" xr:uid="{00000000-0005-0000-0000-00005B130000}"/>
    <cellStyle name="Millares 2 4 3 4 5 2 2" xfId="4957" xr:uid="{00000000-0005-0000-0000-00005C130000}"/>
    <cellStyle name="Millares 2 4 3 4 5 3" xfId="4958" xr:uid="{00000000-0005-0000-0000-00005D130000}"/>
    <cellStyle name="Millares 2 4 3 4 6" xfId="4959" xr:uid="{00000000-0005-0000-0000-00005E130000}"/>
    <cellStyle name="Millares 2 4 3 4 6 2" xfId="4960" xr:uid="{00000000-0005-0000-0000-00005F130000}"/>
    <cellStyle name="Millares 2 4 3 4 7" xfId="4961" xr:uid="{00000000-0005-0000-0000-000060130000}"/>
    <cellStyle name="Millares 2 4 3 5" xfId="4962" xr:uid="{00000000-0005-0000-0000-000061130000}"/>
    <cellStyle name="Millares 2 4 3 5 2" xfId="4963" xr:uid="{00000000-0005-0000-0000-000062130000}"/>
    <cellStyle name="Millares 2 4 3 5 2 2" xfId="4964" xr:uid="{00000000-0005-0000-0000-000063130000}"/>
    <cellStyle name="Millares 2 4 3 5 2 2 2" xfId="4965" xr:uid="{00000000-0005-0000-0000-000064130000}"/>
    <cellStyle name="Millares 2 4 3 5 2 2 2 2" xfId="4966" xr:uid="{00000000-0005-0000-0000-000065130000}"/>
    <cellStyle name="Millares 2 4 3 5 2 2 2 2 2" xfId="4967" xr:uid="{00000000-0005-0000-0000-000066130000}"/>
    <cellStyle name="Millares 2 4 3 5 2 2 2 3" xfId="4968" xr:uid="{00000000-0005-0000-0000-000067130000}"/>
    <cellStyle name="Millares 2 4 3 5 2 2 3" xfId="4969" xr:uid="{00000000-0005-0000-0000-000068130000}"/>
    <cellStyle name="Millares 2 4 3 5 2 2 3 2" xfId="4970" xr:uid="{00000000-0005-0000-0000-000069130000}"/>
    <cellStyle name="Millares 2 4 3 5 2 2 4" xfId="4971" xr:uid="{00000000-0005-0000-0000-00006A130000}"/>
    <cellStyle name="Millares 2 4 3 5 2 3" xfId="4972" xr:uid="{00000000-0005-0000-0000-00006B130000}"/>
    <cellStyle name="Millares 2 4 3 5 2 3 2" xfId="4973" xr:uid="{00000000-0005-0000-0000-00006C130000}"/>
    <cellStyle name="Millares 2 4 3 5 2 3 2 2" xfId="4974" xr:uid="{00000000-0005-0000-0000-00006D130000}"/>
    <cellStyle name="Millares 2 4 3 5 2 3 3" xfId="4975" xr:uid="{00000000-0005-0000-0000-00006E130000}"/>
    <cellStyle name="Millares 2 4 3 5 2 4" xfId="4976" xr:uid="{00000000-0005-0000-0000-00006F130000}"/>
    <cellStyle name="Millares 2 4 3 5 2 4 2" xfId="4977" xr:uid="{00000000-0005-0000-0000-000070130000}"/>
    <cellStyle name="Millares 2 4 3 5 2 5" xfId="4978" xr:uid="{00000000-0005-0000-0000-000071130000}"/>
    <cellStyle name="Millares 2 4 3 5 3" xfId="4979" xr:uid="{00000000-0005-0000-0000-000072130000}"/>
    <cellStyle name="Millares 2 4 3 5 3 2" xfId="4980" xr:uid="{00000000-0005-0000-0000-000073130000}"/>
    <cellStyle name="Millares 2 4 3 5 3 2 2" xfId="4981" xr:uid="{00000000-0005-0000-0000-000074130000}"/>
    <cellStyle name="Millares 2 4 3 5 3 2 2 2" xfId="4982" xr:uid="{00000000-0005-0000-0000-000075130000}"/>
    <cellStyle name="Millares 2 4 3 5 3 2 2 2 2" xfId="4983" xr:uid="{00000000-0005-0000-0000-000076130000}"/>
    <cellStyle name="Millares 2 4 3 5 3 2 2 3" xfId="4984" xr:uid="{00000000-0005-0000-0000-000077130000}"/>
    <cellStyle name="Millares 2 4 3 5 3 2 3" xfId="4985" xr:uid="{00000000-0005-0000-0000-000078130000}"/>
    <cellStyle name="Millares 2 4 3 5 3 2 3 2" xfId="4986" xr:uid="{00000000-0005-0000-0000-000079130000}"/>
    <cellStyle name="Millares 2 4 3 5 3 2 4" xfId="4987" xr:uid="{00000000-0005-0000-0000-00007A130000}"/>
    <cellStyle name="Millares 2 4 3 5 3 3" xfId="4988" xr:uid="{00000000-0005-0000-0000-00007B130000}"/>
    <cellStyle name="Millares 2 4 3 5 3 3 2" xfId="4989" xr:uid="{00000000-0005-0000-0000-00007C130000}"/>
    <cellStyle name="Millares 2 4 3 5 3 3 2 2" xfId="4990" xr:uid="{00000000-0005-0000-0000-00007D130000}"/>
    <cellStyle name="Millares 2 4 3 5 3 3 3" xfId="4991" xr:uid="{00000000-0005-0000-0000-00007E130000}"/>
    <cellStyle name="Millares 2 4 3 5 3 4" xfId="4992" xr:uid="{00000000-0005-0000-0000-00007F130000}"/>
    <cellStyle name="Millares 2 4 3 5 3 4 2" xfId="4993" xr:uid="{00000000-0005-0000-0000-000080130000}"/>
    <cellStyle name="Millares 2 4 3 5 3 5" xfId="4994" xr:uid="{00000000-0005-0000-0000-000081130000}"/>
    <cellStyle name="Millares 2 4 3 5 4" xfId="4995" xr:uid="{00000000-0005-0000-0000-000082130000}"/>
    <cellStyle name="Millares 2 4 3 5 4 2" xfId="4996" xr:uid="{00000000-0005-0000-0000-000083130000}"/>
    <cellStyle name="Millares 2 4 3 5 4 2 2" xfId="4997" xr:uid="{00000000-0005-0000-0000-000084130000}"/>
    <cellStyle name="Millares 2 4 3 5 4 2 2 2" xfId="4998" xr:uid="{00000000-0005-0000-0000-000085130000}"/>
    <cellStyle name="Millares 2 4 3 5 4 2 3" xfId="4999" xr:uid="{00000000-0005-0000-0000-000086130000}"/>
    <cellStyle name="Millares 2 4 3 5 4 3" xfId="5000" xr:uid="{00000000-0005-0000-0000-000087130000}"/>
    <cellStyle name="Millares 2 4 3 5 4 3 2" xfId="5001" xr:uid="{00000000-0005-0000-0000-000088130000}"/>
    <cellStyle name="Millares 2 4 3 5 4 4" xfId="5002" xr:uid="{00000000-0005-0000-0000-000089130000}"/>
    <cellStyle name="Millares 2 4 3 5 5" xfId="5003" xr:uid="{00000000-0005-0000-0000-00008A130000}"/>
    <cellStyle name="Millares 2 4 3 5 5 2" xfId="5004" xr:uid="{00000000-0005-0000-0000-00008B130000}"/>
    <cellStyle name="Millares 2 4 3 5 5 2 2" xfId="5005" xr:uid="{00000000-0005-0000-0000-00008C130000}"/>
    <cellStyle name="Millares 2 4 3 5 5 3" xfId="5006" xr:uid="{00000000-0005-0000-0000-00008D130000}"/>
    <cellStyle name="Millares 2 4 3 5 6" xfId="5007" xr:uid="{00000000-0005-0000-0000-00008E130000}"/>
    <cellStyle name="Millares 2 4 3 5 6 2" xfId="5008" xr:uid="{00000000-0005-0000-0000-00008F130000}"/>
    <cellStyle name="Millares 2 4 3 5 7" xfId="5009" xr:uid="{00000000-0005-0000-0000-000090130000}"/>
    <cellStyle name="Millares 2 4 3 6" xfId="5010" xr:uid="{00000000-0005-0000-0000-000091130000}"/>
    <cellStyle name="Millares 2 4 3 6 2" xfId="5011" xr:uid="{00000000-0005-0000-0000-000092130000}"/>
    <cellStyle name="Millares 2 4 3 6 2 2" xfId="5012" xr:uid="{00000000-0005-0000-0000-000093130000}"/>
    <cellStyle name="Millares 2 4 3 6 2 2 2" xfId="5013" xr:uid="{00000000-0005-0000-0000-000094130000}"/>
    <cellStyle name="Millares 2 4 3 6 2 2 2 2" xfId="5014" xr:uid="{00000000-0005-0000-0000-000095130000}"/>
    <cellStyle name="Millares 2 4 3 6 2 2 2 2 2" xfId="5015" xr:uid="{00000000-0005-0000-0000-000096130000}"/>
    <cellStyle name="Millares 2 4 3 6 2 2 2 3" xfId="5016" xr:uid="{00000000-0005-0000-0000-000097130000}"/>
    <cellStyle name="Millares 2 4 3 6 2 2 3" xfId="5017" xr:uid="{00000000-0005-0000-0000-000098130000}"/>
    <cellStyle name="Millares 2 4 3 6 2 2 3 2" xfId="5018" xr:uid="{00000000-0005-0000-0000-000099130000}"/>
    <cellStyle name="Millares 2 4 3 6 2 2 4" xfId="5019" xr:uid="{00000000-0005-0000-0000-00009A130000}"/>
    <cellStyle name="Millares 2 4 3 6 2 3" xfId="5020" xr:uid="{00000000-0005-0000-0000-00009B130000}"/>
    <cellStyle name="Millares 2 4 3 6 2 3 2" xfId="5021" xr:uid="{00000000-0005-0000-0000-00009C130000}"/>
    <cellStyle name="Millares 2 4 3 6 2 3 2 2" xfId="5022" xr:uid="{00000000-0005-0000-0000-00009D130000}"/>
    <cellStyle name="Millares 2 4 3 6 2 3 3" xfId="5023" xr:uid="{00000000-0005-0000-0000-00009E130000}"/>
    <cellStyle name="Millares 2 4 3 6 2 4" xfId="5024" xr:uid="{00000000-0005-0000-0000-00009F130000}"/>
    <cellStyle name="Millares 2 4 3 6 2 4 2" xfId="5025" xr:uid="{00000000-0005-0000-0000-0000A0130000}"/>
    <cellStyle name="Millares 2 4 3 6 2 5" xfId="5026" xr:uid="{00000000-0005-0000-0000-0000A1130000}"/>
    <cellStyle name="Millares 2 4 3 6 3" xfId="5027" xr:uid="{00000000-0005-0000-0000-0000A2130000}"/>
    <cellStyle name="Millares 2 4 3 6 3 2" xfId="5028" xr:uid="{00000000-0005-0000-0000-0000A3130000}"/>
    <cellStyle name="Millares 2 4 3 6 3 2 2" xfId="5029" xr:uid="{00000000-0005-0000-0000-0000A4130000}"/>
    <cellStyle name="Millares 2 4 3 6 3 2 2 2" xfId="5030" xr:uid="{00000000-0005-0000-0000-0000A5130000}"/>
    <cellStyle name="Millares 2 4 3 6 3 2 2 2 2" xfId="5031" xr:uid="{00000000-0005-0000-0000-0000A6130000}"/>
    <cellStyle name="Millares 2 4 3 6 3 2 2 3" xfId="5032" xr:uid="{00000000-0005-0000-0000-0000A7130000}"/>
    <cellStyle name="Millares 2 4 3 6 3 2 3" xfId="5033" xr:uid="{00000000-0005-0000-0000-0000A8130000}"/>
    <cellStyle name="Millares 2 4 3 6 3 2 3 2" xfId="5034" xr:uid="{00000000-0005-0000-0000-0000A9130000}"/>
    <cellStyle name="Millares 2 4 3 6 3 2 4" xfId="5035" xr:uid="{00000000-0005-0000-0000-0000AA130000}"/>
    <cellStyle name="Millares 2 4 3 6 3 3" xfId="5036" xr:uid="{00000000-0005-0000-0000-0000AB130000}"/>
    <cellStyle name="Millares 2 4 3 6 3 3 2" xfId="5037" xr:uid="{00000000-0005-0000-0000-0000AC130000}"/>
    <cellStyle name="Millares 2 4 3 6 3 3 2 2" xfId="5038" xr:uid="{00000000-0005-0000-0000-0000AD130000}"/>
    <cellStyle name="Millares 2 4 3 6 3 3 3" xfId="5039" xr:uid="{00000000-0005-0000-0000-0000AE130000}"/>
    <cellStyle name="Millares 2 4 3 6 3 4" xfId="5040" xr:uid="{00000000-0005-0000-0000-0000AF130000}"/>
    <cellStyle name="Millares 2 4 3 6 3 4 2" xfId="5041" xr:uid="{00000000-0005-0000-0000-0000B0130000}"/>
    <cellStyle name="Millares 2 4 3 6 3 5" xfId="5042" xr:uid="{00000000-0005-0000-0000-0000B1130000}"/>
    <cellStyle name="Millares 2 4 3 6 4" xfId="5043" xr:uid="{00000000-0005-0000-0000-0000B2130000}"/>
    <cellStyle name="Millares 2 4 3 6 4 2" xfId="5044" xr:uid="{00000000-0005-0000-0000-0000B3130000}"/>
    <cellStyle name="Millares 2 4 3 6 4 2 2" xfId="5045" xr:uid="{00000000-0005-0000-0000-0000B4130000}"/>
    <cellStyle name="Millares 2 4 3 6 4 2 2 2" xfId="5046" xr:uid="{00000000-0005-0000-0000-0000B5130000}"/>
    <cellStyle name="Millares 2 4 3 6 4 2 3" xfId="5047" xr:uid="{00000000-0005-0000-0000-0000B6130000}"/>
    <cellStyle name="Millares 2 4 3 6 4 3" xfId="5048" xr:uid="{00000000-0005-0000-0000-0000B7130000}"/>
    <cellStyle name="Millares 2 4 3 6 4 3 2" xfId="5049" xr:uid="{00000000-0005-0000-0000-0000B8130000}"/>
    <cellStyle name="Millares 2 4 3 6 4 4" xfId="5050" xr:uid="{00000000-0005-0000-0000-0000B9130000}"/>
    <cellStyle name="Millares 2 4 3 6 5" xfId="5051" xr:uid="{00000000-0005-0000-0000-0000BA130000}"/>
    <cellStyle name="Millares 2 4 3 6 5 2" xfId="5052" xr:uid="{00000000-0005-0000-0000-0000BB130000}"/>
    <cellStyle name="Millares 2 4 3 6 5 2 2" xfId="5053" xr:uid="{00000000-0005-0000-0000-0000BC130000}"/>
    <cellStyle name="Millares 2 4 3 6 5 3" xfId="5054" xr:uid="{00000000-0005-0000-0000-0000BD130000}"/>
    <cellStyle name="Millares 2 4 3 6 6" xfId="5055" xr:uid="{00000000-0005-0000-0000-0000BE130000}"/>
    <cellStyle name="Millares 2 4 3 6 6 2" xfId="5056" xr:uid="{00000000-0005-0000-0000-0000BF130000}"/>
    <cellStyle name="Millares 2 4 3 6 7" xfId="5057" xr:uid="{00000000-0005-0000-0000-0000C0130000}"/>
    <cellStyle name="Millares 2 4 3 7" xfId="5058" xr:uid="{00000000-0005-0000-0000-0000C1130000}"/>
    <cellStyle name="Millares 2 4 3 7 2" xfId="5059" xr:uid="{00000000-0005-0000-0000-0000C2130000}"/>
    <cellStyle name="Millares 2 4 3 7 2 2" xfId="5060" xr:uid="{00000000-0005-0000-0000-0000C3130000}"/>
    <cellStyle name="Millares 2 4 3 7 2 2 2" xfId="5061" xr:uid="{00000000-0005-0000-0000-0000C4130000}"/>
    <cellStyle name="Millares 2 4 3 7 2 2 2 2" xfId="5062" xr:uid="{00000000-0005-0000-0000-0000C5130000}"/>
    <cellStyle name="Millares 2 4 3 7 2 2 2 2 2" xfId="5063" xr:uid="{00000000-0005-0000-0000-0000C6130000}"/>
    <cellStyle name="Millares 2 4 3 7 2 2 2 3" xfId="5064" xr:uid="{00000000-0005-0000-0000-0000C7130000}"/>
    <cellStyle name="Millares 2 4 3 7 2 2 3" xfId="5065" xr:uid="{00000000-0005-0000-0000-0000C8130000}"/>
    <cellStyle name="Millares 2 4 3 7 2 2 3 2" xfId="5066" xr:uid="{00000000-0005-0000-0000-0000C9130000}"/>
    <cellStyle name="Millares 2 4 3 7 2 2 4" xfId="5067" xr:uid="{00000000-0005-0000-0000-0000CA130000}"/>
    <cellStyle name="Millares 2 4 3 7 2 3" xfId="5068" xr:uid="{00000000-0005-0000-0000-0000CB130000}"/>
    <cellStyle name="Millares 2 4 3 7 2 3 2" xfId="5069" xr:uid="{00000000-0005-0000-0000-0000CC130000}"/>
    <cellStyle name="Millares 2 4 3 7 2 3 2 2" xfId="5070" xr:uid="{00000000-0005-0000-0000-0000CD130000}"/>
    <cellStyle name="Millares 2 4 3 7 2 3 3" xfId="5071" xr:uid="{00000000-0005-0000-0000-0000CE130000}"/>
    <cellStyle name="Millares 2 4 3 7 2 4" xfId="5072" xr:uid="{00000000-0005-0000-0000-0000CF130000}"/>
    <cellStyle name="Millares 2 4 3 7 2 4 2" xfId="5073" xr:uid="{00000000-0005-0000-0000-0000D0130000}"/>
    <cellStyle name="Millares 2 4 3 7 2 5" xfId="5074" xr:uid="{00000000-0005-0000-0000-0000D1130000}"/>
    <cellStyle name="Millares 2 4 3 7 3" xfId="5075" xr:uid="{00000000-0005-0000-0000-0000D2130000}"/>
    <cellStyle name="Millares 2 4 3 7 3 2" xfId="5076" xr:uid="{00000000-0005-0000-0000-0000D3130000}"/>
    <cellStyle name="Millares 2 4 3 7 3 2 2" xfId="5077" xr:uid="{00000000-0005-0000-0000-0000D4130000}"/>
    <cellStyle name="Millares 2 4 3 7 3 2 2 2" xfId="5078" xr:uid="{00000000-0005-0000-0000-0000D5130000}"/>
    <cellStyle name="Millares 2 4 3 7 3 2 3" xfId="5079" xr:uid="{00000000-0005-0000-0000-0000D6130000}"/>
    <cellStyle name="Millares 2 4 3 7 3 3" xfId="5080" xr:uid="{00000000-0005-0000-0000-0000D7130000}"/>
    <cellStyle name="Millares 2 4 3 7 3 3 2" xfId="5081" xr:uid="{00000000-0005-0000-0000-0000D8130000}"/>
    <cellStyle name="Millares 2 4 3 7 3 4" xfId="5082" xr:uid="{00000000-0005-0000-0000-0000D9130000}"/>
    <cellStyle name="Millares 2 4 3 7 4" xfId="5083" xr:uid="{00000000-0005-0000-0000-0000DA130000}"/>
    <cellStyle name="Millares 2 4 3 7 4 2" xfId="5084" xr:uid="{00000000-0005-0000-0000-0000DB130000}"/>
    <cellStyle name="Millares 2 4 3 7 4 2 2" xfId="5085" xr:uid="{00000000-0005-0000-0000-0000DC130000}"/>
    <cellStyle name="Millares 2 4 3 7 4 3" xfId="5086" xr:uid="{00000000-0005-0000-0000-0000DD130000}"/>
    <cellStyle name="Millares 2 4 3 7 5" xfId="5087" xr:uid="{00000000-0005-0000-0000-0000DE130000}"/>
    <cellStyle name="Millares 2 4 3 7 5 2" xfId="5088" xr:uid="{00000000-0005-0000-0000-0000DF130000}"/>
    <cellStyle name="Millares 2 4 3 7 6" xfId="5089" xr:uid="{00000000-0005-0000-0000-0000E0130000}"/>
    <cellStyle name="Millares 2 4 3 8" xfId="5090" xr:uid="{00000000-0005-0000-0000-0000E1130000}"/>
    <cellStyle name="Millares 2 4 3 8 2" xfId="5091" xr:uid="{00000000-0005-0000-0000-0000E2130000}"/>
    <cellStyle name="Millares 2 4 3 8 2 2" xfId="5092" xr:uid="{00000000-0005-0000-0000-0000E3130000}"/>
    <cellStyle name="Millares 2 4 3 8 2 2 2" xfId="5093" xr:uid="{00000000-0005-0000-0000-0000E4130000}"/>
    <cellStyle name="Millares 2 4 3 8 2 2 2 2" xfId="5094" xr:uid="{00000000-0005-0000-0000-0000E5130000}"/>
    <cellStyle name="Millares 2 4 3 8 2 2 3" xfId="5095" xr:uid="{00000000-0005-0000-0000-0000E6130000}"/>
    <cellStyle name="Millares 2 4 3 8 2 3" xfId="5096" xr:uid="{00000000-0005-0000-0000-0000E7130000}"/>
    <cellStyle name="Millares 2 4 3 8 2 3 2" xfId="5097" xr:uid="{00000000-0005-0000-0000-0000E8130000}"/>
    <cellStyle name="Millares 2 4 3 8 2 4" xfId="5098" xr:uid="{00000000-0005-0000-0000-0000E9130000}"/>
    <cellStyle name="Millares 2 4 3 8 3" xfId="5099" xr:uid="{00000000-0005-0000-0000-0000EA130000}"/>
    <cellStyle name="Millares 2 4 3 8 3 2" xfId="5100" xr:uid="{00000000-0005-0000-0000-0000EB130000}"/>
    <cellStyle name="Millares 2 4 3 8 3 2 2" xfId="5101" xr:uid="{00000000-0005-0000-0000-0000EC130000}"/>
    <cellStyle name="Millares 2 4 3 8 3 3" xfId="5102" xr:uid="{00000000-0005-0000-0000-0000ED130000}"/>
    <cellStyle name="Millares 2 4 3 8 4" xfId="5103" xr:uid="{00000000-0005-0000-0000-0000EE130000}"/>
    <cellStyle name="Millares 2 4 3 8 4 2" xfId="5104" xr:uid="{00000000-0005-0000-0000-0000EF130000}"/>
    <cellStyle name="Millares 2 4 3 8 5" xfId="5105" xr:uid="{00000000-0005-0000-0000-0000F0130000}"/>
    <cellStyle name="Millares 2 4 3 9" xfId="5106" xr:uid="{00000000-0005-0000-0000-0000F1130000}"/>
    <cellStyle name="Millares 2 4 3 9 2" xfId="5107" xr:uid="{00000000-0005-0000-0000-0000F2130000}"/>
    <cellStyle name="Millares 2 4 3 9 2 2" xfId="5108" xr:uid="{00000000-0005-0000-0000-0000F3130000}"/>
    <cellStyle name="Millares 2 4 3 9 2 2 2" xfId="5109" xr:uid="{00000000-0005-0000-0000-0000F4130000}"/>
    <cellStyle name="Millares 2 4 3 9 2 2 2 2" xfId="5110" xr:uid="{00000000-0005-0000-0000-0000F5130000}"/>
    <cellStyle name="Millares 2 4 3 9 2 2 3" xfId="5111" xr:uid="{00000000-0005-0000-0000-0000F6130000}"/>
    <cellStyle name="Millares 2 4 3 9 2 3" xfId="5112" xr:uid="{00000000-0005-0000-0000-0000F7130000}"/>
    <cellStyle name="Millares 2 4 3 9 2 3 2" xfId="5113" xr:uid="{00000000-0005-0000-0000-0000F8130000}"/>
    <cellStyle name="Millares 2 4 3 9 2 4" xfId="5114" xr:uid="{00000000-0005-0000-0000-0000F9130000}"/>
    <cellStyle name="Millares 2 4 3 9 3" xfId="5115" xr:uid="{00000000-0005-0000-0000-0000FA130000}"/>
    <cellStyle name="Millares 2 4 3 9 3 2" xfId="5116" xr:uid="{00000000-0005-0000-0000-0000FB130000}"/>
    <cellStyle name="Millares 2 4 3 9 3 2 2" xfId="5117" xr:uid="{00000000-0005-0000-0000-0000FC130000}"/>
    <cellStyle name="Millares 2 4 3 9 3 3" xfId="5118" xr:uid="{00000000-0005-0000-0000-0000FD130000}"/>
    <cellStyle name="Millares 2 4 3 9 4" xfId="5119" xr:uid="{00000000-0005-0000-0000-0000FE130000}"/>
    <cellStyle name="Millares 2 4 3 9 4 2" xfId="5120" xr:uid="{00000000-0005-0000-0000-0000FF130000}"/>
    <cellStyle name="Millares 2 4 3 9 5" xfId="5121" xr:uid="{00000000-0005-0000-0000-000000140000}"/>
    <cellStyle name="Millares 2 4 4" xfId="5122" xr:uid="{00000000-0005-0000-0000-000001140000}"/>
    <cellStyle name="Millares 2 4 4 10" xfId="5123" xr:uid="{00000000-0005-0000-0000-000002140000}"/>
    <cellStyle name="Millares 2 4 4 10 2" xfId="5124" xr:uid="{00000000-0005-0000-0000-000003140000}"/>
    <cellStyle name="Millares 2 4 4 11" xfId="5125" xr:uid="{00000000-0005-0000-0000-000004140000}"/>
    <cellStyle name="Millares 2 4 4 2" xfId="5126" xr:uid="{00000000-0005-0000-0000-000005140000}"/>
    <cellStyle name="Millares 2 4 4 2 2" xfId="5127" xr:uid="{00000000-0005-0000-0000-000006140000}"/>
    <cellStyle name="Millares 2 4 4 2 2 2" xfId="5128" xr:uid="{00000000-0005-0000-0000-000007140000}"/>
    <cellStyle name="Millares 2 4 4 2 2 2 2" xfId="5129" xr:uid="{00000000-0005-0000-0000-000008140000}"/>
    <cellStyle name="Millares 2 4 4 2 2 2 2 2" xfId="5130" xr:uid="{00000000-0005-0000-0000-000009140000}"/>
    <cellStyle name="Millares 2 4 4 2 2 2 2 2 2" xfId="5131" xr:uid="{00000000-0005-0000-0000-00000A140000}"/>
    <cellStyle name="Millares 2 4 4 2 2 2 2 3" xfId="5132" xr:uid="{00000000-0005-0000-0000-00000B140000}"/>
    <cellStyle name="Millares 2 4 4 2 2 2 3" xfId="5133" xr:uid="{00000000-0005-0000-0000-00000C140000}"/>
    <cellStyle name="Millares 2 4 4 2 2 2 3 2" xfId="5134" xr:uid="{00000000-0005-0000-0000-00000D140000}"/>
    <cellStyle name="Millares 2 4 4 2 2 2 4" xfId="5135" xr:uid="{00000000-0005-0000-0000-00000E140000}"/>
    <cellStyle name="Millares 2 4 4 2 2 3" xfId="5136" xr:uid="{00000000-0005-0000-0000-00000F140000}"/>
    <cellStyle name="Millares 2 4 4 2 2 3 2" xfId="5137" xr:uid="{00000000-0005-0000-0000-000010140000}"/>
    <cellStyle name="Millares 2 4 4 2 2 3 2 2" xfId="5138" xr:uid="{00000000-0005-0000-0000-000011140000}"/>
    <cellStyle name="Millares 2 4 4 2 2 3 3" xfId="5139" xr:uid="{00000000-0005-0000-0000-000012140000}"/>
    <cellStyle name="Millares 2 4 4 2 2 4" xfId="5140" xr:uid="{00000000-0005-0000-0000-000013140000}"/>
    <cellStyle name="Millares 2 4 4 2 2 4 2" xfId="5141" xr:uid="{00000000-0005-0000-0000-000014140000}"/>
    <cellStyle name="Millares 2 4 4 2 2 5" xfId="5142" xr:uid="{00000000-0005-0000-0000-000015140000}"/>
    <cellStyle name="Millares 2 4 4 2 3" xfId="5143" xr:uid="{00000000-0005-0000-0000-000016140000}"/>
    <cellStyle name="Millares 2 4 4 2 3 2" xfId="5144" xr:uid="{00000000-0005-0000-0000-000017140000}"/>
    <cellStyle name="Millares 2 4 4 2 3 2 2" xfId="5145" xr:uid="{00000000-0005-0000-0000-000018140000}"/>
    <cellStyle name="Millares 2 4 4 2 3 2 2 2" xfId="5146" xr:uid="{00000000-0005-0000-0000-000019140000}"/>
    <cellStyle name="Millares 2 4 4 2 3 2 2 2 2" xfId="5147" xr:uid="{00000000-0005-0000-0000-00001A140000}"/>
    <cellStyle name="Millares 2 4 4 2 3 2 2 3" xfId="5148" xr:uid="{00000000-0005-0000-0000-00001B140000}"/>
    <cellStyle name="Millares 2 4 4 2 3 2 3" xfId="5149" xr:uid="{00000000-0005-0000-0000-00001C140000}"/>
    <cellStyle name="Millares 2 4 4 2 3 2 3 2" xfId="5150" xr:uid="{00000000-0005-0000-0000-00001D140000}"/>
    <cellStyle name="Millares 2 4 4 2 3 2 4" xfId="5151" xr:uid="{00000000-0005-0000-0000-00001E140000}"/>
    <cellStyle name="Millares 2 4 4 2 3 3" xfId="5152" xr:uid="{00000000-0005-0000-0000-00001F140000}"/>
    <cellStyle name="Millares 2 4 4 2 3 3 2" xfId="5153" xr:uid="{00000000-0005-0000-0000-000020140000}"/>
    <cellStyle name="Millares 2 4 4 2 3 3 2 2" xfId="5154" xr:uid="{00000000-0005-0000-0000-000021140000}"/>
    <cellStyle name="Millares 2 4 4 2 3 3 3" xfId="5155" xr:uid="{00000000-0005-0000-0000-000022140000}"/>
    <cellStyle name="Millares 2 4 4 2 3 4" xfId="5156" xr:uid="{00000000-0005-0000-0000-000023140000}"/>
    <cellStyle name="Millares 2 4 4 2 3 4 2" xfId="5157" xr:uid="{00000000-0005-0000-0000-000024140000}"/>
    <cellStyle name="Millares 2 4 4 2 3 5" xfId="5158" xr:uid="{00000000-0005-0000-0000-000025140000}"/>
    <cellStyle name="Millares 2 4 4 2 4" xfId="5159" xr:uid="{00000000-0005-0000-0000-000026140000}"/>
    <cellStyle name="Millares 2 4 4 2 4 2" xfId="5160" xr:uid="{00000000-0005-0000-0000-000027140000}"/>
    <cellStyle name="Millares 2 4 4 2 4 2 2" xfId="5161" xr:uid="{00000000-0005-0000-0000-000028140000}"/>
    <cellStyle name="Millares 2 4 4 2 4 2 2 2" xfId="5162" xr:uid="{00000000-0005-0000-0000-000029140000}"/>
    <cellStyle name="Millares 2 4 4 2 4 2 3" xfId="5163" xr:uid="{00000000-0005-0000-0000-00002A140000}"/>
    <cellStyle name="Millares 2 4 4 2 4 3" xfId="5164" xr:uid="{00000000-0005-0000-0000-00002B140000}"/>
    <cellStyle name="Millares 2 4 4 2 4 3 2" xfId="5165" xr:uid="{00000000-0005-0000-0000-00002C140000}"/>
    <cellStyle name="Millares 2 4 4 2 4 4" xfId="5166" xr:uid="{00000000-0005-0000-0000-00002D140000}"/>
    <cellStyle name="Millares 2 4 4 2 5" xfId="5167" xr:uid="{00000000-0005-0000-0000-00002E140000}"/>
    <cellStyle name="Millares 2 4 4 2 5 2" xfId="5168" xr:uid="{00000000-0005-0000-0000-00002F140000}"/>
    <cellStyle name="Millares 2 4 4 2 5 2 2" xfId="5169" xr:uid="{00000000-0005-0000-0000-000030140000}"/>
    <cellStyle name="Millares 2 4 4 2 5 3" xfId="5170" xr:uid="{00000000-0005-0000-0000-000031140000}"/>
    <cellStyle name="Millares 2 4 4 2 6" xfId="5171" xr:uid="{00000000-0005-0000-0000-000032140000}"/>
    <cellStyle name="Millares 2 4 4 2 6 2" xfId="5172" xr:uid="{00000000-0005-0000-0000-000033140000}"/>
    <cellStyle name="Millares 2 4 4 2 7" xfId="5173" xr:uid="{00000000-0005-0000-0000-000034140000}"/>
    <cellStyle name="Millares 2 4 4 3" xfId="5174" xr:uid="{00000000-0005-0000-0000-000035140000}"/>
    <cellStyle name="Millares 2 4 4 3 2" xfId="5175" xr:uid="{00000000-0005-0000-0000-000036140000}"/>
    <cellStyle name="Millares 2 4 4 3 2 2" xfId="5176" xr:uid="{00000000-0005-0000-0000-000037140000}"/>
    <cellStyle name="Millares 2 4 4 3 2 2 2" xfId="5177" xr:uid="{00000000-0005-0000-0000-000038140000}"/>
    <cellStyle name="Millares 2 4 4 3 2 2 2 2" xfId="5178" xr:uid="{00000000-0005-0000-0000-000039140000}"/>
    <cellStyle name="Millares 2 4 4 3 2 2 2 2 2" xfId="5179" xr:uid="{00000000-0005-0000-0000-00003A140000}"/>
    <cellStyle name="Millares 2 4 4 3 2 2 2 3" xfId="5180" xr:uid="{00000000-0005-0000-0000-00003B140000}"/>
    <cellStyle name="Millares 2 4 4 3 2 2 3" xfId="5181" xr:uid="{00000000-0005-0000-0000-00003C140000}"/>
    <cellStyle name="Millares 2 4 4 3 2 2 3 2" xfId="5182" xr:uid="{00000000-0005-0000-0000-00003D140000}"/>
    <cellStyle name="Millares 2 4 4 3 2 2 4" xfId="5183" xr:uid="{00000000-0005-0000-0000-00003E140000}"/>
    <cellStyle name="Millares 2 4 4 3 2 3" xfId="5184" xr:uid="{00000000-0005-0000-0000-00003F140000}"/>
    <cellStyle name="Millares 2 4 4 3 2 3 2" xfId="5185" xr:uid="{00000000-0005-0000-0000-000040140000}"/>
    <cellStyle name="Millares 2 4 4 3 2 3 2 2" xfId="5186" xr:uid="{00000000-0005-0000-0000-000041140000}"/>
    <cellStyle name="Millares 2 4 4 3 2 3 3" xfId="5187" xr:uid="{00000000-0005-0000-0000-000042140000}"/>
    <cellStyle name="Millares 2 4 4 3 2 4" xfId="5188" xr:uid="{00000000-0005-0000-0000-000043140000}"/>
    <cellStyle name="Millares 2 4 4 3 2 4 2" xfId="5189" xr:uid="{00000000-0005-0000-0000-000044140000}"/>
    <cellStyle name="Millares 2 4 4 3 2 5" xfId="5190" xr:uid="{00000000-0005-0000-0000-000045140000}"/>
    <cellStyle name="Millares 2 4 4 3 3" xfId="5191" xr:uid="{00000000-0005-0000-0000-000046140000}"/>
    <cellStyle name="Millares 2 4 4 3 3 2" xfId="5192" xr:uid="{00000000-0005-0000-0000-000047140000}"/>
    <cellStyle name="Millares 2 4 4 3 3 2 2" xfId="5193" xr:uid="{00000000-0005-0000-0000-000048140000}"/>
    <cellStyle name="Millares 2 4 4 3 3 2 2 2" xfId="5194" xr:uid="{00000000-0005-0000-0000-000049140000}"/>
    <cellStyle name="Millares 2 4 4 3 3 2 2 2 2" xfId="5195" xr:uid="{00000000-0005-0000-0000-00004A140000}"/>
    <cellStyle name="Millares 2 4 4 3 3 2 2 3" xfId="5196" xr:uid="{00000000-0005-0000-0000-00004B140000}"/>
    <cellStyle name="Millares 2 4 4 3 3 2 3" xfId="5197" xr:uid="{00000000-0005-0000-0000-00004C140000}"/>
    <cellStyle name="Millares 2 4 4 3 3 2 3 2" xfId="5198" xr:uid="{00000000-0005-0000-0000-00004D140000}"/>
    <cellStyle name="Millares 2 4 4 3 3 2 4" xfId="5199" xr:uid="{00000000-0005-0000-0000-00004E140000}"/>
    <cellStyle name="Millares 2 4 4 3 3 3" xfId="5200" xr:uid="{00000000-0005-0000-0000-00004F140000}"/>
    <cellStyle name="Millares 2 4 4 3 3 3 2" xfId="5201" xr:uid="{00000000-0005-0000-0000-000050140000}"/>
    <cellStyle name="Millares 2 4 4 3 3 3 2 2" xfId="5202" xr:uid="{00000000-0005-0000-0000-000051140000}"/>
    <cellStyle name="Millares 2 4 4 3 3 3 3" xfId="5203" xr:uid="{00000000-0005-0000-0000-000052140000}"/>
    <cellStyle name="Millares 2 4 4 3 3 4" xfId="5204" xr:uid="{00000000-0005-0000-0000-000053140000}"/>
    <cellStyle name="Millares 2 4 4 3 3 4 2" xfId="5205" xr:uid="{00000000-0005-0000-0000-000054140000}"/>
    <cellStyle name="Millares 2 4 4 3 3 5" xfId="5206" xr:uid="{00000000-0005-0000-0000-000055140000}"/>
    <cellStyle name="Millares 2 4 4 3 4" xfId="5207" xr:uid="{00000000-0005-0000-0000-000056140000}"/>
    <cellStyle name="Millares 2 4 4 3 4 2" xfId="5208" xr:uid="{00000000-0005-0000-0000-000057140000}"/>
    <cellStyle name="Millares 2 4 4 3 4 2 2" xfId="5209" xr:uid="{00000000-0005-0000-0000-000058140000}"/>
    <cellStyle name="Millares 2 4 4 3 4 2 2 2" xfId="5210" xr:uid="{00000000-0005-0000-0000-000059140000}"/>
    <cellStyle name="Millares 2 4 4 3 4 2 3" xfId="5211" xr:uid="{00000000-0005-0000-0000-00005A140000}"/>
    <cellStyle name="Millares 2 4 4 3 4 3" xfId="5212" xr:uid="{00000000-0005-0000-0000-00005B140000}"/>
    <cellStyle name="Millares 2 4 4 3 4 3 2" xfId="5213" xr:uid="{00000000-0005-0000-0000-00005C140000}"/>
    <cellStyle name="Millares 2 4 4 3 4 4" xfId="5214" xr:uid="{00000000-0005-0000-0000-00005D140000}"/>
    <cellStyle name="Millares 2 4 4 3 5" xfId="5215" xr:uid="{00000000-0005-0000-0000-00005E140000}"/>
    <cellStyle name="Millares 2 4 4 3 5 2" xfId="5216" xr:uid="{00000000-0005-0000-0000-00005F140000}"/>
    <cellStyle name="Millares 2 4 4 3 5 2 2" xfId="5217" xr:uid="{00000000-0005-0000-0000-000060140000}"/>
    <cellStyle name="Millares 2 4 4 3 5 3" xfId="5218" xr:uid="{00000000-0005-0000-0000-000061140000}"/>
    <cellStyle name="Millares 2 4 4 3 6" xfId="5219" xr:uid="{00000000-0005-0000-0000-000062140000}"/>
    <cellStyle name="Millares 2 4 4 3 6 2" xfId="5220" xr:uid="{00000000-0005-0000-0000-000063140000}"/>
    <cellStyle name="Millares 2 4 4 3 7" xfId="5221" xr:uid="{00000000-0005-0000-0000-000064140000}"/>
    <cellStyle name="Millares 2 4 4 4" xfId="5222" xr:uid="{00000000-0005-0000-0000-000065140000}"/>
    <cellStyle name="Millares 2 4 4 4 2" xfId="5223" xr:uid="{00000000-0005-0000-0000-000066140000}"/>
    <cellStyle name="Millares 2 4 4 4 2 2" xfId="5224" xr:uid="{00000000-0005-0000-0000-000067140000}"/>
    <cellStyle name="Millares 2 4 4 4 2 2 2" xfId="5225" xr:uid="{00000000-0005-0000-0000-000068140000}"/>
    <cellStyle name="Millares 2 4 4 4 2 2 2 2" xfId="5226" xr:uid="{00000000-0005-0000-0000-000069140000}"/>
    <cellStyle name="Millares 2 4 4 4 2 2 2 2 2" xfId="5227" xr:uid="{00000000-0005-0000-0000-00006A140000}"/>
    <cellStyle name="Millares 2 4 4 4 2 2 2 3" xfId="5228" xr:uid="{00000000-0005-0000-0000-00006B140000}"/>
    <cellStyle name="Millares 2 4 4 4 2 2 3" xfId="5229" xr:uid="{00000000-0005-0000-0000-00006C140000}"/>
    <cellStyle name="Millares 2 4 4 4 2 2 3 2" xfId="5230" xr:uid="{00000000-0005-0000-0000-00006D140000}"/>
    <cellStyle name="Millares 2 4 4 4 2 2 4" xfId="5231" xr:uid="{00000000-0005-0000-0000-00006E140000}"/>
    <cellStyle name="Millares 2 4 4 4 2 3" xfId="5232" xr:uid="{00000000-0005-0000-0000-00006F140000}"/>
    <cellStyle name="Millares 2 4 4 4 2 3 2" xfId="5233" xr:uid="{00000000-0005-0000-0000-000070140000}"/>
    <cellStyle name="Millares 2 4 4 4 2 3 2 2" xfId="5234" xr:uid="{00000000-0005-0000-0000-000071140000}"/>
    <cellStyle name="Millares 2 4 4 4 2 3 3" xfId="5235" xr:uid="{00000000-0005-0000-0000-000072140000}"/>
    <cellStyle name="Millares 2 4 4 4 2 4" xfId="5236" xr:uid="{00000000-0005-0000-0000-000073140000}"/>
    <cellStyle name="Millares 2 4 4 4 2 4 2" xfId="5237" xr:uid="{00000000-0005-0000-0000-000074140000}"/>
    <cellStyle name="Millares 2 4 4 4 2 5" xfId="5238" xr:uid="{00000000-0005-0000-0000-000075140000}"/>
    <cellStyle name="Millares 2 4 4 4 3" xfId="5239" xr:uid="{00000000-0005-0000-0000-000076140000}"/>
    <cellStyle name="Millares 2 4 4 4 3 2" xfId="5240" xr:uid="{00000000-0005-0000-0000-000077140000}"/>
    <cellStyle name="Millares 2 4 4 4 3 2 2" xfId="5241" xr:uid="{00000000-0005-0000-0000-000078140000}"/>
    <cellStyle name="Millares 2 4 4 4 3 2 2 2" xfId="5242" xr:uid="{00000000-0005-0000-0000-000079140000}"/>
    <cellStyle name="Millares 2 4 4 4 3 2 2 2 2" xfId="5243" xr:uid="{00000000-0005-0000-0000-00007A140000}"/>
    <cellStyle name="Millares 2 4 4 4 3 2 2 3" xfId="5244" xr:uid="{00000000-0005-0000-0000-00007B140000}"/>
    <cellStyle name="Millares 2 4 4 4 3 2 3" xfId="5245" xr:uid="{00000000-0005-0000-0000-00007C140000}"/>
    <cellStyle name="Millares 2 4 4 4 3 2 3 2" xfId="5246" xr:uid="{00000000-0005-0000-0000-00007D140000}"/>
    <cellStyle name="Millares 2 4 4 4 3 2 4" xfId="5247" xr:uid="{00000000-0005-0000-0000-00007E140000}"/>
    <cellStyle name="Millares 2 4 4 4 3 3" xfId="5248" xr:uid="{00000000-0005-0000-0000-00007F140000}"/>
    <cellStyle name="Millares 2 4 4 4 3 3 2" xfId="5249" xr:uid="{00000000-0005-0000-0000-000080140000}"/>
    <cellStyle name="Millares 2 4 4 4 3 3 2 2" xfId="5250" xr:uid="{00000000-0005-0000-0000-000081140000}"/>
    <cellStyle name="Millares 2 4 4 4 3 3 3" xfId="5251" xr:uid="{00000000-0005-0000-0000-000082140000}"/>
    <cellStyle name="Millares 2 4 4 4 3 4" xfId="5252" xr:uid="{00000000-0005-0000-0000-000083140000}"/>
    <cellStyle name="Millares 2 4 4 4 3 4 2" xfId="5253" xr:uid="{00000000-0005-0000-0000-000084140000}"/>
    <cellStyle name="Millares 2 4 4 4 3 5" xfId="5254" xr:uid="{00000000-0005-0000-0000-000085140000}"/>
    <cellStyle name="Millares 2 4 4 4 4" xfId="5255" xr:uid="{00000000-0005-0000-0000-000086140000}"/>
    <cellStyle name="Millares 2 4 4 4 4 2" xfId="5256" xr:uid="{00000000-0005-0000-0000-000087140000}"/>
    <cellStyle name="Millares 2 4 4 4 4 2 2" xfId="5257" xr:uid="{00000000-0005-0000-0000-000088140000}"/>
    <cellStyle name="Millares 2 4 4 4 4 2 2 2" xfId="5258" xr:uid="{00000000-0005-0000-0000-000089140000}"/>
    <cellStyle name="Millares 2 4 4 4 4 2 3" xfId="5259" xr:uid="{00000000-0005-0000-0000-00008A140000}"/>
    <cellStyle name="Millares 2 4 4 4 4 3" xfId="5260" xr:uid="{00000000-0005-0000-0000-00008B140000}"/>
    <cellStyle name="Millares 2 4 4 4 4 3 2" xfId="5261" xr:uid="{00000000-0005-0000-0000-00008C140000}"/>
    <cellStyle name="Millares 2 4 4 4 4 4" xfId="5262" xr:uid="{00000000-0005-0000-0000-00008D140000}"/>
    <cellStyle name="Millares 2 4 4 4 5" xfId="5263" xr:uid="{00000000-0005-0000-0000-00008E140000}"/>
    <cellStyle name="Millares 2 4 4 4 5 2" xfId="5264" xr:uid="{00000000-0005-0000-0000-00008F140000}"/>
    <cellStyle name="Millares 2 4 4 4 5 2 2" xfId="5265" xr:uid="{00000000-0005-0000-0000-000090140000}"/>
    <cellStyle name="Millares 2 4 4 4 5 3" xfId="5266" xr:uid="{00000000-0005-0000-0000-000091140000}"/>
    <cellStyle name="Millares 2 4 4 4 6" xfId="5267" xr:uid="{00000000-0005-0000-0000-000092140000}"/>
    <cellStyle name="Millares 2 4 4 4 6 2" xfId="5268" xr:uid="{00000000-0005-0000-0000-000093140000}"/>
    <cellStyle name="Millares 2 4 4 4 7" xfId="5269" xr:uid="{00000000-0005-0000-0000-000094140000}"/>
    <cellStyle name="Millares 2 4 4 5" xfId="5270" xr:uid="{00000000-0005-0000-0000-000095140000}"/>
    <cellStyle name="Millares 2 4 4 5 2" xfId="5271" xr:uid="{00000000-0005-0000-0000-000096140000}"/>
    <cellStyle name="Millares 2 4 4 5 2 2" xfId="5272" xr:uid="{00000000-0005-0000-0000-000097140000}"/>
    <cellStyle name="Millares 2 4 4 5 2 2 2" xfId="5273" xr:uid="{00000000-0005-0000-0000-000098140000}"/>
    <cellStyle name="Millares 2 4 4 5 2 2 2 2" xfId="5274" xr:uid="{00000000-0005-0000-0000-000099140000}"/>
    <cellStyle name="Millares 2 4 4 5 2 2 2 2 2" xfId="5275" xr:uid="{00000000-0005-0000-0000-00009A140000}"/>
    <cellStyle name="Millares 2 4 4 5 2 2 2 3" xfId="5276" xr:uid="{00000000-0005-0000-0000-00009B140000}"/>
    <cellStyle name="Millares 2 4 4 5 2 2 3" xfId="5277" xr:uid="{00000000-0005-0000-0000-00009C140000}"/>
    <cellStyle name="Millares 2 4 4 5 2 2 3 2" xfId="5278" xr:uid="{00000000-0005-0000-0000-00009D140000}"/>
    <cellStyle name="Millares 2 4 4 5 2 2 4" xfId="5279" xr:uid="{00000000-0005-0000-0000-00009E140000}"/>
    <cellStyle name="Millares 2 4 4 5 2 3" xfId="5280" xr:uid="{00000000-0005-0000-0000-00009F140000}"/>
    <cellStyle name="Millares 2 4 4 5 2 3 2" xfId="5281" xr:uid="{00000000-0005-0000-0000-0000A0140000}"/>
    <cellStyle name="Millares 2 4 4 5 2 3 2 2" xfId="5282" xr:uid="{00000000-0005-0000-0000-0000A1140000}"/>
    <cellStyle name="Millares 2 4 4 5 2 3 3" xfId="5283" xr:uid="{00000000-0005-0000-0000-0000A2140000}"/>
    <cellStyle name="Millares 2 4 4 5 2 4" xfId="5284" xr:uid="{00000000-0005-0000-0000-0000A3140000}"/>
    <cellStyle name="Millares 2 4 4 5 2 4 2" xfId="5285" xr:uid="{00000000-0005-0000-0000-0000A4140000}"/>
    <cellStyle name="Millares 2 4 4 5 2 5" xfId="5286" xr:uid="{00000000-0005-0000-0000-0000A5140000}"/>
    <cellStyle name="Millares 2 4 4 5 3" xfId="5287" xr:uid="{00000000-0005-0000-0000-0000A6140000}"/>
    <cellStyle name="Millares 2 4 4 5 3 2" xfId="5288" xr:uid="{00000000-0005-0000-0000-0000A7140000}"/>
    <cellStyle name="Millares 2 4 4 5 3 2 2" xfId="5289" xr:uid="{00000000-0005-0000-0000-0000A8140000}"/>
    <cellStyle name="Millares 2 4 4 5 3 2 2 2" xfId="5290" xr:uid="{00000000-0005-0000-0000-0000A9140000}"/>
    <cellStyle name="Millares 2 4 4 5 3 2 3" xfId="5291" xr:uid="{00000000-0005-0000-0000-0000AA140000}"/>
    <cellStyle name="Millares 2 4 4 5 3 3" xfId="5292" xr:uid="{00000000-0005-0000-0000-0000AB140000}"/>
    <cellStyle name="Millares 2 4 4 5 3 3 2" xfId="5293" xr:uid="{00000000-0005-0000-0000-0000AC140000}"/>
    <cellStyle name="Millares 2 4 4 5 3 4" xfId="5294" xr:uid="{00000000-0005-0000-0000-0000AD140000}"/>
    <cellStyle name="Millares 2 4 4 5 4" xfId="5295" xr:uid="{00000000-0005-0000-0000-0000AE140000}"/>
    <cellStyle name="Millares 2 4 4 5 4 2" xfId="5296" xr:uid="{00000000-0005-0000-0000-0000AF140000}"/>
    <cellStyle name="Millares 2 4 4 5 4 2 2" xfId="5297" xr:uid="{00000000-0005-0000-0000-0000B0140000}"/>
    <cellStyle name="Millares 2 4 4 5 4 3" xfId="5298" xr:uid="{00000000-0005-0000-0000-0000B1140000}"/>
    <cellStyle name="Millares 2 4 4 5 5" xfId="5299" xr:uid="{00000000-0005-0000-0000-0000B2140000}"/>
    <cellStyle name="Millares 2 4 4 5 5 2" xfId="5300" xr:uid="{00000000-0005-0000-0000-0000B3140000}"/>
    <cellStyle name="Millares 2 4 4 5 6" xfId="5301" xr:uid="{00000000-0005-0000-0000-0000B4140000}"/>
    <cellStyle name="Millares 2 4 4 6" xfId="5302" xr:uid="{00000000-0005-0000-0000-0000B5140000}"/>
    <cellStyle name="Millares 2 4 4 6 2" xfId="5303" xr:uid="{00000000-0005-0000-0000-0000B6140000}"/>
    <cellStyle name="Millares 2 4 4 6 2 2" xfId="5304" xr:uid="{00000000-0005-0000-0000-0000B7140000}"/>
    <cellStyle name="Millares 2 4 4 6 2 2 2" xfId="5305" xr:uid="{00000000-0005-0000-0000-0000B8140000}"/>
    <cellStyle name="Millares 2 4 4 6 2 2 2 2" xfId="5306" xr:uid="{00000000-0005-0000-0000-0000B9140000}"/>
    <cellStyle name="Millares 2 4 4 6 2 2 3" xfId="5307" xr:uid="{00000000-0005-0000-0000-0000BA140000}"/>
    <cellStyle name="Millares 2 4 4 6 2 3" xfId="5308" xr:uid="{00000000-0005-0000-0000-0000BB140000}"/>
    <cellStyle name="Millares 2 4 4 6 2 3 2" xfId="5309" xr:uid="{00000000-0005-0000-0000-0000BC140000}"/>
    <cellStyle name="Millares 2 4 4 6 2 4" xfId="5310" xr:uid="{00000000-0005-0000-0000-0000BD140000}"/>
    <cellStyle name="Millares 2 4 4 6 3" xfId="5311" xr:uid="{00000000-0005-0000-0000-0000BE140000}"/>
    <cellStyle name="Millares 2 4 4 6 3 2" xfId="5312" xr:uid="{00000000-0005-0000-0000-0000BF140000}"/>
    <cellStyle name="Millares 2 4 4 6 3 2 2" xfId="5313" xr:uid="{00000000-0005-0000-0000-0000C0140000}"/>
    <cellStyle name="Millares 2 4 4 6 3 3" xfId="5314" xr:uid="{00000000-0005-0000-0000-0000C1140000}"/>
    <cellStyle name="Millares 2 4 4 6 4" xfId="5315" xr:uid="{00000000-0005-0000-0000-0000C2140000}"/>
    <cellStyle name="Millares 2 4 4 6 4 2" xfId="5316" xr:uid="{00000000-0005-0000-0000-0000C3140000}"/>
    <cellStyle name="Millares 2 4 4 6 5" xfId="5317" xr:uid="{00000000-0005-0000-0000-0000C4140000}"/>
    <cellStyle name="Millares 2 4 4 7" xfId="5318" xr:uid="{00000000-0005-0000-0000-0000C5140000}"/>
    <cellStyle name="Millares 2 4 4 7 2" xfId="5319" xr:uid="{00000000-0005-0000-0000-0000C6140000}"/>
    <cellStyle name="Millares 2 4 4 7 2 2" xfId="5320" xr:uid="{00000000-0005-0000-0000-0000C7140000}"/>
    <cellStyle name="Millares 2 4 4 7 2 2 2" xfId="5321" xr:uid="{00000000-0005-0000-0000-0000C8140000}"/>
    <cellStyle name="Millares 2 4 4 7 2 2 2 2" xfId="5322" xr:uid="{00000000-0005-0000-0000-0000C9140000}"/>
    <cellStyle name="Millares 2 4 4 7 2 2 3" xfId="5323" xr:uid="{00000000-0005-0000-0000-0000CA140000}"/>
    <cellStyle name="Millares 2 4 4 7 2 3" xfId="5324" xr:uid="{00000000-0005-0000-0000-0000CB140000}"/>
    <cellStyle name="Millares 2 4 4 7 2 3 2" xfId="5325" xr:uid="{00000000-0005-0000-0000-0000CC140000}"/>
    <cellStyle name="Millares 2 4 4 7 2 4" xfId="5326" xr:uid="{00000000-0005-0000-0000-0000CD140000}"/>
    <cellStyle name="Millares 2 4 4 7 3" xfId="5327" xr:uid="{00000000-0005-0000-0000-0000CE140000}"/>
    <cellStyle name="Millares 2 4 4 7 3 2" xfId="5328" xr:uid="{00000000-0005-0000-0000-0000CF140000}"/>
    <cellStyle name="Millares 2 4 4 7 3 2 2" xfId="5329" xr:uid="{00000000-0005-0000-0000-0000D0140000}"/>
    <cellStyle name="Millares 2 4 4 7 3 3" xfId="5330" xr:uid="{00000000-0005-0000-0000-0000D1140000}"/>
    <cellStyle name="Millares 2 4 4 7 4" xfId="5331" xr:uid="{00000000-0005-0000-0000-0000D2140000}"/>
    <cellStyle name="Millares 2 4 4 7 4 2" xfId="5332" xr:uid="{00000000-0005-0000-0000-0000D3140000}"/>
    <cellStyle name="Millares 2 4 4 7 5" xfId="5333" xr:uid="{00000000-0005-0000-0000-0000D4140000}"/>
    <cellStyle name="Millares 2 4 4 8" xfId="5334" xr:uid="{00000000-0005-0000-0000-0000D5140000}"/>
    <cellStyle name="Millares 2 4 4 8 2" xfId="5335" xr:uid="{00000000-0005-0000-0000-0000D6140000}"/>
    <cellStyle name="Millares 2 4 4 8 2 2" xfId="5336" xr:uid="{00000000-0005-0000-0000-0000D7140000}"/>
    <cellStyle name="Millares 2 4 4 8 2 2 2" xfId="5337" xr:uid="{00000000-0005-0000-0000-0000D8140000}"/>
    <cellStyle name="Millares 2 4 4 8 2 3" xfId="5338" xr:uid="{00000000-0005-0000-0000-0000D9140000}"/>
    <cellStyle name="Millares 2 4 4 8 3" xfId="5339" xr:uid="{00000000-0005-0000-0000-0000DA140000}"/>
    <cellStyle name="Millares 2 4 4 8 3 2" xfId="5340" xr:uid="{00000000-0005-0000-0000-0000DB140000}"/>
    <cellStyle name="Millares 2 4 4 8 4" xfId="5341" xr:uid="{00000000-0005-0000-0000-0000DC140000}"/>
    <cellStyle name="Millares 2 4 4 9" xfId="5342" xr:uid="{00000000-0005-0000-0000-0000DD140000}"/>
    <cellStyle name="Millares 2 4 4 9 2" xfId="5343" xr:uid="{00000000-0005-0000-0000-0000DE140000}"/>
    <cellStyle name="Millares 2 4 4 9 2 2" xfId="5344" xr:uid="{00000000-0005-0000-0000-0000DF140000}"/>
    <cellStyle name="Millares 2 4 4 9 3" xfId="5345" xr:uid="{00000000-0005-0000-0000-0000E0140000}"/>
    <cellStyle name="Millares 2 4 5" xfId="5346" xr:uid="{00000000-0005-0000-0000-0000E1140000}"/>
    <cellStyle name="Millares 2 4 5 10" xfId="5347" xr:uid="{00000000-0005-0000-0000-0000E2140000}"/>
    <cellStyle name="Millares 2 4 5 10 2" xfId="5348" xr:uid="{00000000-0005-0000-0000-0000E3140000}"/>
    <cellStyle name="Millares 2 4 5 11" xfId="5349" xr:uid="{00000000-0005-0000-0000-0000E4140000}"/>
    <cellStyle name="Millares 2 4 5 2" xfId="5350" xr:uid="{00000000-0005-0000-0000-0000E5140000}"/>
    <cellStyle name="Millares 2 4 5 2 2" xfId="5351" xr:uid="{00000000-0005-0000-0000-0000E6140000}"/>
    <cellStyle name="Millares 2 4 5 2 2 2" xfId="5352" xr:uid="{00000000-0005-0000-0000-0000E7140000}"/>
    <cellStyle name="Millares 2 4 5 2 2 2 2" xfId="5353" xr:uid="{00000000-0005-0000-0000-0000E8140000}"/>
    <cellStyle name="Millares 2 4 5 2 2 2 2 2" xfId="5354" xr:uid="{00000000-0005-0000-0000-0000E9140000}"/>
    <cellStyle name="Millares 2 4 5 2 2 2 2 2 2" xfId="5355" xr:uid="{00000000-0005-0000-0000-0000EA140000}"/>
    <cellStyle name="Millares 2 4 5 2 2 2 2 3" xfId="5356" xr:uid="{00000000-0005-0000-0000-0000EB140000}"/>
    <cellStyle name="Millares 2 4 5 2 2 2 3" xfId="5357" xr:uid="{00000000-0005-0000-0000-0000EC140000}"/>
    <cellStyle name="Millares 2 4 5 2 2 2 3 2" xfId="5358" xr:uid="{00000000-0005-0000-0000-0000ED140000}"/>
    <cellStyle name="Millares 2 4 5 2 2 2 4" xfId="5359" xr:uid="{00000000-0005-0000-0000-0000EE140000}"/>
    <cellStyle name="Millares 2 4 5 2 2 3" xfId="5360" xr:uid="{00000000-0005-0000-0000-0000EF140000}"/>
    <cellStyle name="Millares 2 4 5 2 2 3 2" xfId="5361" xr:uid="{00000000-0005-0000-0000-0000F0140000}"/>
    <cellStyle name="Millares 2 4 5 2 2 3 2 2" xfId="5362" xr:uid="{00000000-0005-0000-0000-0000F1140000}"/>
    <cellStyle name="Millares 2 4 5 2 2 3 3" xfId="5363" xr:uid="{00000000-0005-0000-0000-0000F2140000}"/>
    <cellStyle name="Millares 2 4 5 2 2 4" xfId="5364" xr:uid="{00000000-0005-0000-0000-0000F3140000}"/>
    <cellStyle name="Millares 2 4 5 2 2 4 2" xfId="5365" xr:uid="{00000000-0005-0000-0000-0000F4140000}"/>
    <cellStyle name="Millares 2 4 5 2 2 5" xfId="5366" xr:uid="{00000000-0005-0000-0000-0000F5140000}"/>
    <cellStyle name="Millares 2 4 5 2 3" xfId="5367" xr:uid="{00000000-0005-0000-0000-0000F6140000}"/>
    <cellStyle name="Millares 2 4 5 2 3 2" xfId="5368" xr:uid="{00000000-0005-0000-0000-0000F7140000}"/>
    <cellStyle name="Millares 2 4 5 2 3 2 2" xfId="5369" xr:uid="{00000000-0005-0000-0000-0000F8140000}"/>
    <cellStyle name="Millares 2 4 5 2 3 2 2 2" xfId="5370" xr:uid="{00000000-0005-0000-0000-0000F9140000}"/>
    <cellStyle name="Millares 2 4 5 2 3 2 2 2 2" xfId="5371" xr:uid="{00000000-0005-0000-0000-0000FA140000}"/>
    <cellStyle name="Millares 2 4 5 2 3 2 2 3" xfId="5372" xr:uid="{00000000-0005-0000-0000-0000FB140000}"/>
    <cellStyle name="Millares 2 4 5 2 3 2 3" xfId="5373" xr:uid="{00000000-0005-0000-0000-0000FC140000}"/>
    <cellStyle name="Millares 2 4 5 2 3 2 3 2" xfId="5374" xr:uid="{00000000-0005-0000-0000-0000FD140000}"/>
    <cellStyle name="Millares 2 4 5 2 3 2 4" xfId="5375" xr:uid="{00000000-0005-0000-0000-0000FE140000}"/>
    <cellStyle name="Millares 2 4 5 2 3 3" xfId="5376" xr:uid="{00000000-0005-0000-0000-0000FF140000}"/>
    <cellStyle name="Millares 2 4 5 2 3 3 2" xfId="5377" xr:uid="{00000000-0005-0000-0000-000000150000}"/>
    <cellStyle name="Millares 2 4 5 2 3 3 2 2" xfId="5378" xr:uid="{00000000-0005-0000-0000-000001150000}"/>
    <cellStyle name="Millares 2 4 5 2 3 3 3" xfId="5379" xr:uid="{00000000-0005-0000-0000-000002150000}"/>
    <cellStyle name="Millares 2 4 5 2 3 4" xfId="5380" xr:uid="{00000000-0005-0000-0000-000003150000}"/>
    <cellStyle name="Millares 2 4 5 2 3 4 2" xfId="5381" xr:uid="{00000000-0005-0000-0000-000004150000}"/>
    <cellStyle name="Millares 2 4 5 2 3 5" xfId="5382" xr:uid="{00000000-0005-0000-0000-000005150000}"/>
    <cellStyle name="Millares 2 4 5 2 4" xfId="5383" xr:uid="{00000000-0005-0000-0000-000006150000}"/>
    <cellStyle name="Millares 2 4 5 2 4 2" xfId="5384" xr:uid="{00000000-0005-0000-0000-000007150000}"/>
    <cellStyle name="Millares 2 4 5 2 4 2 2" xfId="5385" xr:uid="{00000000-0005-0000-0000-000008150000}"/>
    <cellStyle name="Millares 2 4 5 2 4 2 2 2" xfId="5386" xr:uid="{00000000-0005-0000-0000-000009150000}"/>
    <cellStyle name="Millares 2 4 5 2 4 2 3" xfId="5387" xr:uid="{00000000-0005-0000-0000-00000A150000}"/>
    <cellStyle name="Millares 2 4 5 2 4 3" xfId="5388" xr:uid="{00000000-0005-0000-0000-00000B150000}"/>
    <cellStyle name="Millares 2 4 5 2 4 3 2" xfId="5389" xr:uid="{00000000-0005-0000-0000-00000C150000}"/>
    <cellStyle name="Millares 2 4 5 2 4 4" xfId="5390" xr:uid="{00000000-0005-0000-0000-00000D150000}"/>
    <cellStyle name="Millares 2 4 5 2 5" xfId="5391" xr:uid="{00000000-0005-0000-0000-00000E150000}"/>
    <cellStyle name="Millares 2 4 5 2 5 2" xfId="5392" xr:uid="{00000000-0005-0000-0000-00000F150000}"/>
    <cellStyle name="Millares 2 4 5 2 5 2 2" xfId="5393" xr:uid="{00000000-0005-0000-0000-000010150000}"/>
    <cellStyle name="Millares 2 4 5 2 5 3" xfId="5394" xr:uid="{00000000-0005-0000-0000-000011150000}"/>
    <cellStyle name="Millares 2 4 5 2 6" xfId="5395" xr:uid="{00000000-0005-0000-0000-000012150000}"/>
    <cellStyle name="Millares 2 4 5 2 6 2" xfId="5396" xr:uid="{00000000-0005-0000-0000-000013150000}"/>
    <cellStyle name="Millares 2 4 5 2 7" xfId="5397" xr:uid="{00000000-0005-0000-0000-000014150000}"/>
    <cellStyle name="Millares 2 4 5 3" xfId="5398" xr:uid="{00000000-0005-0000-0000-000015150000}"/>
    <cellStyle name="Millares 2 4 5 3 2" xfId="5399" xr:uid="{00000000-0005-0000-0000-000016150000}"/>
    <cellStyle name="Millares 2 4 5 3 2 2" xfId="5400" xr:uid="{00000000-0005-0000-0000-000017150000}"/>
    <cellStyle name="Millares 2 4 5 3 2 2 2" xfId="5401" xr:uid="{00000000-0005-0000-0000-000018150000}"/>
    <cellStyle name="Millares 2 4 5 3 2 2 2 2" xfId="5402" xr:uid="{00000000-0005-0000-0000-000019150000}"/>
    <cellStyle name="Millares 2 4 5 3 2 2 2 2 2" xfId="5403" xr:uid="{00000000-0005-0000-0000-00001A150000}"/>
    <cellStyle name="Millares 2 4 5 3 2 2 2 3" xfId="5404" xr:uid="{00000000-0005-0000-0000-00001B150000}"/>
    <cellStyle name="Millares 2 4 5 3 2 2 3" xfId="5405" xr:uid="{00000000-0005-0000-0000-00001C150000}"/>
    <cellStyle name="Millares 2 4 5 3 2 2 3 2" xfId="5406" xr:uid="{00000000-0005-0000-0000-00001D150000}"/>
    <cellStyle name="Millares 2 4 5 3 2 2 4" xfId="5407" xr:uid="{00000000-0005-0000-0000-00001E150000}"/>
    <cellStyle name="Millares 2 4 5 3 2 3" xfId="5408" xr:uid="{00000000-0005-0000-0000-00001F150000}"/>
    <cellStyle name="Millares 2 4 5 3 2 3 2" xfId="5409" xr:uid="{00000000-0005-0000-0000-000020150000}"/>
    <cellStyle name="Millares 2 4 5 3 2 3 2 2" xfId="5410" xr:uid="{00000000-0005-0000-0000-000021150000}"/>
    <cellStyle name="Millares 2 4 5 3 2 3 3" xfId="5411" xr:uid="{00000000-0005-0000-0000-000022150000}"/>
    <cellStyle name="Millares 2 4 5 3 2 4" xfId="5412" xr:uid="{00000000-0005-0000-0000-000023150000}"/>
    <cellStyle name="Millares 2 4 5 3 2 4 2" xfId="5413" xr:uid="{00000000-0005-0000-0000-000024150000}"/>
    <cellStyle name="Millares 2 4 5 3 2 5" xfId="5414" xr:uid="{00000000-0005-0000-0000-000025150000}"/>
    <cellStyle name="Millares 2 4 5 3 3" xfId="5415" xr:uid="{00000000-0005-0000-0000-000026150000}"/>
    <cellStyle name="Millares 2 4 5 3 3 2" xfId="5416" xr:uid="{00000000-0005-0000-0000-000027150000}"/>
    <cellStyle name="Millares 2 4 5 3 3 2 2" xfId="5417" xr:uid="{00000000-0005-0000-0000-000028150000}"/>
    <cellStyle name="Millares 2 4 5 3 3 2 2 2" xfId="5418" xr:uid="{00000000-0005-0000-0000-000029150000}"/>
    <cellStyle name="Millares 2 4 5 3 3 2 2 2 2" xfId="5419" xr:uid="{00000000-0005-0000-0000-00002A150000}"/>
    <cellStyle name="Millares 2 4 5 3 3 2 2 3" xfId="5420" xr:uid="{00000000-0005-0000-0000-00002B150000}"/>
    <cellStyle name="Millares 2 4 5 3 3 2 3" xfId="5421" xr:uid="{00000000-0005-0000-0000-00002C150000}"/>
    <cellStyle name="Millares 2 4 5 3 3 2 3 2" xfId="5422" xr:uid="{00000000-0005-0000-0000-00002D150000}"/>
    <cellStyle name="Millares 2 4 5 3 3 2 4" xfId="5423" xr:uid="{00000000-0005-0000-0000-00002E150000}"/>
    <cellStyle name="Millares 2 4 5 3 3 3" xfId="5424" xr:uid="{00000000-0005-0000-0000-00002F150000}"/>
    <cellStyle name="Millares 2 4 5 3 3 3 2" xfId="5425" xr:uid="{00000000-0005-0000-0000-000030150000}"/>
    <cellStyle name="Millares 2 4 5 3 3 3 2 2" xfId="5426" xr:uid="{00000000-0005-0000-0000-000031150000}"/>
    <cellStyle name="Millares 2 4 5 3 3 3 3" xfId="5427" xr:uid="{00000000-0005-0000-0000-000032150000}"/>
    <cellStyle name="Millares 2 4 5 3 3 4" xfId="5428" xr:uid="{00000000-0005-0000-0000-000033150000}"/>
    <cellStyle name="Millares 2 4 5 3 3 4 2" xfId="5429" xr:uid="{00000000-0005-0000-0000-000034150000}"/>
    <cellStyle name="Millares 2 4 5 3 3 5" xfId="5430" xr:uid="{00000000-0005-0000-0000-000035150000}"/>
    <cellStyle name="Millares 2 4 5 3 4" xfId="5431" xr:uid="{00000000-0005-0000-0000-000036150000}"/>
    <cellStyle name="Millares 2 4 5 3 4 2" xfId="5432" xr:uid="{00000000-0005-0000-0000-000037150000}"/>
    <cellStyle name="Millares 2 4 5 3 4 2 2" xfId="5433" xr:uid="{00000000-0005-0000-0000-000038150000}"/>
    <cellStyle name="Millares 2 4 5 3 4 2 2 2" xfId="5434" xr:uid="{00000000-0005-0000-0000-000039150000}"/>
    <cellStyle name="Millares 2 4 5 3 4 2 3" xfId="5435" xr:uid="{00000000-0005-0000-0000-00003A150000}"/>
    <cellStyle name="Millares 2 4 5 3 4 3" xfId="5436" xr:uid="{00000000-0005-0000-0000-00003B150000}"/>
    <cellStyle name="Millares 2 4 5 3 4 3 2" xfId="5437" xr:uid="{00000000-0005-0000-0000-00003C150000}"/>
    <cellStyle name="Millares 2 4 5 3 4 4" xfId="5438" xr:uid="{00000000-0005-0000-0000-00003D150000}"/>
    <cellStyle name="Millares 2 4 5 3 5" xfId="5439" xr:uid="{00000000-0005-0000-0000-00003E150000}"/>
    <cellStyle name="Millares 2 4 5 3 5 2" xfId="5440" xr:uid="{00000000-0005-0000-0000-00003F150000}"/>
    <cellStyle name="Millares 2 4 5 3 5 2 2" xfId="5441" xr:uid="{00000000-0005-0000-0000-000040150000}"/>
    <cellStyle name="Millares 2 4 5 3 5 3" xfId="5442" xr:uid="{00000000-0005-0000-0000-000041150000}"/>
    <cellStyle name="Millares 2 4 5 3 6" xfId="5443" xr:uid="{00000000-0005-0000-0000-000042150000}"/>
    <cellStyle name="Millares 2 4 5 3 6 2" xfId="5444" xr:uid="{00000000-0005-0000-0000-000043150000}"/>
    <cellStyle name="Millares 2 4 5 3 7" xfId="5445" xr:uid="{00000000-0005-0000-0000-000044150000}"/>
    <cellStyle name="Millares 2 4 5 4" xfId="5446" xr:uid="{00000000-0005-0000-0000-000045150000}"/>
    <cellStyle name="Millares 2 4 5 4 2" xfId="5447" xr:uid="{00000000-0005-0000-0000-000046150000}"/>
    <cellStyle name="Millares 2 4 5 4 2 2" xfId="5448" xr:uid="{00000000-0005-0000-0000-000047150000}"/>
    <cellStyle name="Millares 2 4 5 4 2 2 2" xfId="5449" xr:uid="{00000000-0005-0000-0000-000048150000}"/>
    <cellStyle name="Millares 2 4 5 4 2 2 2 2" xfId="5450" xr:uid="{00000000-0005-0000-0000-000049150000}"/>
    <cellStyle name="Millares 2 4 5 4 2 2 2 2 2" xfId="5451" xr:uid="{00000000-0005-0000-0000-00004A150000}"/>
    <cellStyle name="Millares 2 4 5 4 2 2 2 3" xfId="5452" xr:uid="{00000000-0005-0000-0000-00004B150000}"/>
    <cellStyle name="Millares 2 4 5 4 2 2 3" xfId="5453" xr:uid="{00000000-0005-0000-0000-00004C150000}"/>
    <cellStyle name="Millares 2 4 5 4 2 2 3 2" xfId="5454" xr:uid="{00000000-0005-0000-0000-00004D150000}"/>
    <cellStyle name="Millares 2 4 5 4 2 2 4" xfId="5455" xr:uid="{00000000-0005-0000-0000-00004E150000}"/>
    <cellStyle name="Millares 2 4 5 4 2 3" xfId="5456" xr:uid="{00000000-0005-0000-0000-00004F150000}"/>
    <cellStyle name="Millares 2 4 5 4 2 3 2" xfId="5457" xr:uid="{00000000-0005-0000-0000-000050150000}"/>
    <cellStyle name="Millares 2 4 5 4 2 3 2 2" xfId="5458" xr:uid="{00000000-0005-0000-0000-000051150000}"/>
    <cellStyle name="Millares 2 4 5 4 2 3 3" xfId="5459" xr:uid="{00000000-0005-0000-0000-000052150000}"/>
    <cellStyle name="Millares 2 4 5 4 2 4" xfId="5460" xr:uid="{00000000-0005-0000-0000-000053150000}"/>
    <cellStyle name="Millares 2 4 5 4 2 4 2" xfId="5461" xr:uid="{00000000-0005-0000-0000-000054150000}"/>
    <cellStyle name="Millares 2 4 5 4 2 5" xfId="5462" xr:uid="{00000000-0005-0000-0000-000055150000}"/>
    <cellStyle name="Millares 2 4 5 4 3" xfId="5463" xr:uid="{00000000-0005-0000-0000-000056150000}"/>
    <cellStyle name="Millares 2 4 5 4 3 2" xfId="5464" xr:uid="{00000000-0005-0000-0000-000057150000}"/>
    <cellStyle name="Millares 2 4 5 4 3 2 2" xfId="5465" xr:uid="{00000000-0005-0000-0000-000058150000}"/>
    <cellStyle name="Millares 2 4 5 4 3 2 2 2" xfId="5466" xr:uid="{00000000-0005-0000-0000-000059150000}"/>
    <cellStyle name="Millares 2 4 5 4 3 2 2 2 2" xfId="5467" xr:uid="{00000000-0005-0000-0000-00005A150000}"/>
    <cellStyle name="Millares 2 4 5 4 3 2 2 3" xfId="5468" xr:uid="{00000000-0005-0000-0000-00005B150000}"/>
    <cellStyle name="Millares 2 4 5 4 3 2 3" xfId="5469" xr:uid="{00000000-0005-0000-0000-00005C150000}"/>
    <cellStyle name="Millares 2 4 5 4 3 2 3 2" xfId="5470" xr:uid="{00000000-0005-0000-0000-00005D150000}"/>
    <cellStyle name="Millares 2 4 5 4 3 2 4" xfId="5471" xr:uid="{00000000-0005-0000-0000-00005E150000}"/>
    <cellStyle name="Millares 2 4 5 4 3 3" xfId="5472" xr:uid="{00000000-0005-0000-0000-00005F150000}"/>
    <cellStyle name="Millares 2 4 5 4 3 3 2" xfId="5473" xr:uid="{00000000-0005-0000-0000-000060150000}"/>
    <cellStyle name="Millares 2 4 5 4 3 3 2 2" xfId="5474" xr:uid="{00000000-0005-0000-0000-000061150000}"/>
    <cellStyle name="Millares 2 4 5 4 3 3 3" xfId="5475" xr:uid="{00000000-0005-0000-0000-000062150000}"/>
    <cellStyle name="Millares 2 4 5 4 3 4" xfId="5476" xr:uid="{00000000-0005-0000-0000-000063150000}"/>
    <cellStyle name="Millares 2 4 5 4 3 4 2" xfId="5477" xr:uid="{00000000-0005-0000-0000-000064150000}"/>
    <cellStyle name="Millares 2 4 5 4 3 5" xfId="5478" xr:uid="{00000000-0005-0000-0000-000065150000}"/>
    <cellStyle name="Millares 2 4 5 4 4" xfId="5479" xr:uid="{00000000-0005-0000-0000-000066150000}"/>
    <cellStyle name="Millares 2 4 5 4 4 2" xfId="5480" xr:uid="{00000000-0005-0000-0000-000067150000}"/>
    <cellStyle name="Millares 2 4 5 4 4 2 2" xfId="5481" xr:uid="{00000000-0005-0000-0000-000068150000}"/>
    <cellStyle name="Millares 2 4 5 4 4 2 2 2" xfId="5482" xr:uid="{00000000-0005-0000-0000-000069150000}"/>
    <cellStyle name="Millares 2 4 5 4 4 2 3" xfId="5483" xr:uid="{00000000-0005-0000-0000-00006A150000}"/>
    <cellStyle name="Millares 2 4 5 4 4 3" xfId="5484" xr:uid="{00000000-0005-0000-0000-00006B150000}"/>
    <cellStyle name="Millares 2 4 5 4 4 3 2" xfId="5485" xr:uid="{00000000-0005-0000-0000-00006C150000}"/>
    <cellStyle name="Millares 2 4 5 4 4 4" xfId="5486" xr:uid="{00000000-0005-0000-0000-00006D150000}"/>
    <cellStyle name="Millares 2 4 5 4 5" xfId="5487" xr:uid="{00000000-0005-0000-0000-00006E150000}"/>
    <cellStyle name="Millares 2 4 5 4 5 2" xfId="5488" xr:uid="{00000000-0005-0000-0000-00006F150000}"/>
    <cellStyle name="Millares 2 4 5 4 5 2 2" xfId="5489" xr:uid="{00000000-0005-0000-0000-000070150000}"/>
    <cellStyle name="Millares 2 4 5 4 5 3" xfId="5490" xr:uid="{00000000-0005-0000-0000-000071150000}"/>
    <cellStyle name="Millares 2 4 5 4 6" xfId="5491" xr:uid="{00000000-0005-0000-0000-000072150000}"/>
    <cellStyle name="Millares 2 4 5 4 6 2" xfId="5492" xr:uid="{00000000-0005-0000-0000-000073150000}"/>
    <cellStyle name="Millares 2 4 5 4 7" xfId="5493" xr:uid="{00000000-0005-0000-0000-000074150000}"/>
    <cellStyle name="Millares 2 4 5 5" xfId="5494" xr:uid="{00000000-0005-0000-0000-000075150000}"/>
    <cellStyle name="Millares 2 4 5 5 2" xfId="5495" xr:uid="{00000000-0005-0000-0000-000076150000}"/>
    <cellStyle name="Millares 2 4 5 5 2 2" xfId="5496" xr:uid="{00000000-0005-0000-0000-000077150000}"/>
    <cellStyle name="Millares 2 4 5 5 2 2 2" xfId="5497" xr:uid="{00000000-0005-0000-0000-000078150000}"/>
    <cellStyle name="Millares 2 4 5 5 2 2 2 2" xfId="5498" xr:uid="{00000000-0005-0000-0000-000079150000}"/>
    <cellStyle name="Millares 2 4 5 5 2 2 2 2 2" xfId="5499" xr:uid="{00000000-0005-0000-0000-00007A150000}"/>
    <cellStyle name="Millares 2 4 5 5 2 2 2 3" xfId="5500" xr:uid="{00000000-0005-0000-0000-00007B150000}"/>
    <cellStyle name="Millares 2 4 5 5 2 2 3" xfId="5501" xr:uid="{00000000-0005-0000-0000-00007C150000}"/>
    <cellStyle name="Millares 2 4 5 5 2 2 3 2" xfId="5502" xr:uid="{00000000-0005-0000-0000-00007D150000}"/>
    <cellStyle name="Millares 2 4 5 5 2 2 4" xfId="5503" xr:uid="{00000000-0005-0000-0000-00007E150000}"/>
    <cellStyle name="Millares 2 4 5 5 2 3" xfId="5504" xr:uid="{00000000-0005-0000-0000-00007F150000}"/>
    <cellStyle name="Millares 2 4 5 5 2 3 2" xfId="5505" xr:uid="{00000000-0005-0000-0000-000080150000}"/>
    <cellStyle name="Millares 2 4 5 5 2 3 2 2" xfId="5506" xr:uid="{00000000-0005-0000-0000-000081150000}"/>
    <cellStyle name="Millares 2 4 5 5 2 3 3" xfId="5507" xr:uid="{00000000-0005-0000-0000-000082150000}"/>
    <cellStyle name="Millares 2 4 5 5 2 4" xfId="5508" xr:uid="{00000000-0005-0000-0000-000083150000}"/>
    <cellStyle name="Millares 2 4 5 5 2 4 2" xfId="5509" xr:uid="{00000000-0005-0000-0000-000084150000}"/>
    <cellStyle name="Millares 2 4 5 5 2 5" xfId="5510" xr:uid="{00000000-0005-0000-0000-000085150000}"/>
    <cellStyle name="Millares 2 4 5 5 3" xfId="5511" xr:uid="{00000000-0005-0000-0000-000086150000}"/>
    <cellStyle name="Millares 2 4 5 5 3 2" xfId="5512" xr:uid="{00000000-0005-0000-0000-000087150000}"/>
    <cellStyle name="Millares 2 4 5 5 3 2 2" xfId="5513" xr:uid="{00000000-0005-0000-0000-000088150000}"/>
    <cellStyle name="Millares 2 4 5 5 3 2 2 2" xfId="5514" xr:uid="{00000000-0005-0000-0000-000089150000}"/>
    <cellStyle name="Millares 2 4 5 5 3 2 3" xfId="5515" xr:uid="{00000000-0005-0000-0000-00008A150000}"/>
    <cellStyle name="Millares 2 4 5 5 3 3" xfId="5516" xr:uid="{00000000-0005-0000-0000-00008B150000}"/>
    <cellStyle name="Millares 2 4 5 5 3 3 2" xfId="5517" xr:uid="{00000000-0005-0000-0000-00008C150000}"/>
    <cellStyle name="Millares 2 4 5 5 3 4" xfId="5518" xr:uid="{00000000-0005-0000-0000-00008D150000}"/>
    <cellStyle name="Millares 2 4 5 5 4" xfId="5519" xr:uid="{00000000-0005-0000-0000-00008E150000}"/>
    <cellStyle name="Millares 2 4 5 5 4 2" xfId="5520" xr:uid="{00000000-0005-0000-0000-00008F150000}"/>
    <cellStyle name="Millares 2 4 5 5 4 2 2" xfId="5521" xr:uid="{00000000-0005-0000-0000-000090150000}"/>
    <cellStyle name="Millares 2 4 5 5 4 3" xfId="5522" xr:uid="{00000000-0005-0000-0000-000091150000}"/>
    <cellStyle name="Millares 2 4 5 5 5" xfId="5523" xr:uid="{00000000-0005-0000-0000-000092150000}"/>
    <cellStyle name="Millares 2 4 5 5 5 2" xfId="5524" xr:uid="{00000000-0005-0000-0000-000093150000}"/>
    <cellStyle name="Millares 2 4 5 5 6" xfId="5525" xr:uid="{00000000-0005-0000-0000-000094150000}"/>
    <cellStyle name="Millares 2 4 5 6" xfId="5526" xr:uid="{00000000-0005-0000-0000-000095150000}"/>
    <cellStyle name="Millares 2 4 5 6 2" xfId="5527" xr:uid="{00000000-0005-0000-0000-000096150000}"/>
    <cellStyle name="Millares 2 4 5 6 2 2" xfId="5528" xr:uid="{00000000-0005-0000-0000-000097150000}"/>
    <cellStyle name="Millares 2 4 5 6 2 2 2" xfId="5529" xr:uid="{00000000-0005-0000-0000-000098150000}"/>
    <cellStyle name="Millares 2 4 5 6 2 2 2 2" xfId="5530" xr:uid="{00000000-0005-0000-0000-000099150000}"/>
    <cellStyle name="Millares 2 4 5 6 2 2 3" xfId="5531" xr:uid="{00000000-0005-0000-0000-00009A150000}"/>
    <cellStyle name="Millares 2 4 5 6 2 3" xfId="5532" xr:uid="{00000000-0005-0000-0000-00009B150000}"/>
    <cellStyle name="Millares 2 4 5 6 2 3 2" xfId="5533" xr:uid="{00000000-0005-0000-0000-00009C150000}"/>
    <cellStyle name="Millares 2 4 5 6 2 4" xfId="5534" xr:uid="{00000000-0005-0000-0000-00009D150000}"/>
    <cellStyle name="Millares 2 4 5 6 3" xfId="5535" xr:uid="{00000000-0005-0000-0000-00009E150000}"/>
    <cellStyle name="Millares 2 4 5 6 3 2" xfId="5536" xr:uid="{00000000-0005-0000-0000-00009F150000}"/>
    <cellStyle name="Millares 2 4 5 6 3 2 2" xfId="5537" xr:uid="{00000000-0005-0000-0000-0000A0150000}"/>
    <cellStyle name="Millares 2 4 5 6 3 3" xfId="5538" xr:uid="{00000000-0005-0000-0000-0000A1150000}"/>
    <cellStyle name="Millares 2 4 5 6 4" xfId="5539" xr:uid="{00000000-0005-0000-0000-0000A2150000}"/>
    <cellStyle name="Millares 2 4 5 6 4 2" xfId="5540" xr:uid="{00000000-0005-0000-0000-0000A3150000}"/>
    <cellStyle name="Millares 2 4 5 6 5" xfId="5541" xr:uid="{00000000-0005-0000-0000-0000A4150000}"/>
    <cellStyle name="Millares 2 4 5 7" xfId="5542" xr:uid="{00000000-0005-0000-0000-0000A5150000}"/>
    <cellStyle name="Millares 2 4 5 7 2" xfId="5543" xr:uid="{00000000-0005-0000-0000-0000A6150000}"/>
    <cellStyle name="Millares 2 4 5 7 2 2" xfId="5544" xr:uid="{00000000-0005-0000-0000-0000A7150000}"/>
    <cellStyle name="Millares 2 4 5 7 2 2 2" xfId="5545" xr:uid="{00000000-0005-0000-0000-0000A8150000}"/>
    <cellStyle name="Millares 2 4 5 7 2 2 2 2" xfId="5546" xr:uid="{00000000-0005-0000-0000-0000A9150000}"/>
    <cellStyle name="Millares 2 4 5 7 2 2 3" xfId="5547" xr:uid="{00000000-0005-0000-0000-0000AA150000}"/>
    <cellStyle name="Millares 2 4 5 7 2 3" xfId="5548" xr:uid="{00000000-0005-0000-0000-0000AB150000}"/>
    <cellStyle name="Millares 2 4 5 7 2 3 2" xfId="5549" xr:uid="{00000000-0005-0000-0000-0000AC150000}"/>
    <cellStyle name="Millares 2 4 5 7 2 4" xfId="5550" xr:uid="{00000000-0005-0000-0000-0000AD150000}"/>
    <cellStyle name="Millares 2 4 5 7 3" xfId="5551" xr:uid="{00000000-0005-0000-0000-0000AE150000}"/>
    <cellStyle name="Millares 2 4 5 7 3 2" xfId="5552" xr:uid="{00000000-0005-0000-0000-0000AF150000}"/>
    <cellStyle name="Millares 2 4 5 7 3 2 2" xfId="5553" xr:uid="{00000000-0005-0000-0000-0000B0150000}"/>
    <cellStyle name="Millares 2 4 5 7 3 3" xfId="5554" xr:uid="{00000000-0005-0000-0000-0000B1150000}"/>
    <cellStyle name="Millares 2 4 5 7 4" xfId="5555" xr:uid="{00000000-0005-0000-0000-0000B2150000}"/>
    <cellStyle name="Millares 2 4 5 7 4 2" xfId="5556" xr:uid="{00000000-0005-0000-0000-0000B3150000}"/>
    <cellStyle name="Millares 2 4 5 7 5" xfId="5557" xr:uid="{00000000-0005-0000-0000-0000B4150000}"/>
    <cellStyle name="Millares 2 4 5 8" xfId="5558" xr:uid="{00000000-0005-0000-0000-0000B5150000}"/>
    <cellStyle name="Millares 2 4 5 8 2" xfId="5559" xr:uid="{00000000-0005-0000-0000-0000B6150000}"/>
    <cellStyle name="Millares 2 4 5 8 2 2" xfId="5560" xr:uid="{00000000-0005-0000-0000-0000B7150000}"/>
    <cellStyle name="Millares 2 4 5 8 2 2 2" xfId="5561" xr:uid="{00000000-0005-0000-0000-0000B8150000}"/>
    <cellStyle name="Millares 2 4 5 8 2 3" xfId="5562" xr:uid="{00000000-0005-0000-0000-0000B9150000}"/>
    <cellStyle name="Millares 2 4 5 8 3" xfId="5563" xr:uid="{00000000-0005-0000-0000-0000BA150000}"/>
    <cellStyle name="Millares 2 4 5 8 3 2" xfId="5564" xr:uid="{00000000-0005-0000-0000-0000BB150000}"/>
    <cellStyle name="Millares 2 4 5 8 4" xfId="5565" xr:uid="{00000000-0005-0000-0000-0000BC150000}"/>
    <cellStyle name="Millares 2 4 5 9" xfId="5566" xr:uid="{00000000-0005-0000-0000-0000BD150000}"/>
    <cellStyle name="Millares 2 4 5 9 2" xfId="5567" xr:uid="{00000000-0005-0000-0000-0000BE150000}"/>
    <cellStyle name="Millares 2 4 5 9 2 2" xfId="5568" xr:uid="{00000000-0005-0000-0000-0000BF150000}"/>
    <cellStyle name="Millares 2 4 5 9 3" xfId="5569" xr:uid="{00000000-0005-0000-0000-0000C0150000}"/>
    <cellStyle name="Millares 2 4 6" xfId="5570" xr:uid="{00000000-0005-0000-0000-0000C1150000}"/>
    <cellStyle name="Millares 2 4 6 2" xfId="5571" xr:uid="{00000000-0005-0000-0000-0000C2150000}"/>
    <cellStyle name="Millares 2 4 6 2 2" xfId="5572" xr:uid="{00000000-0005-0000-0000-0000C3150000}"/>
    <cellStyle name="Millares 2 4 6 2 2 2" xfId="5573" xr:uid="{00000000-0005-0000-0000-0000C4150000}"/>
    <cellStyle name="Millares 2 4 6 2 2 2 2" xfId="5574" xr:uid="{00000000-0005-0000-0000-0000C5150000}"/>
    <cellStyle name="Millares 2 4 6 2 2 2 2 2" xfId="5575" xr:uid="{00000000-0005-0000-0000-0000C6150000}"/>
    <cellStyle name="Millares 2 4 6 2 2 2 3" xfId="5576" xr:uid="{00000000-0005-0000-0000-0000C7150000}"/>
    <cellStyle name="Millares 2 4 6 2 2 3" xfId="5577" xr:uid="{00000000-0005-0000-0000-0000C8150000}"/>
    <cellStyle name="Millares 2 4 6 2 2 3 2" xfId="5578" xr:uid="{00000000-0005-0000-0000-0000C9150000}"/>
    <cellStyle name="Millares 2 4 6 2 2 4" xfId="5579" xr:uid="{00000000-0005-0000-0000-0000CA150000}"/>
    <cellStyle name="Millares 2 4 6 2 3" xfId="5580" xr:uid="{00000000-0005-0000-0000-0000CB150000}"/>
    <cellStyle name="Millares 2 4 6 2 3 2" xfId="5581" xr:uid="{00000000-0005-0000-0000-0000CC150000}"/>
    <cellStyle name="Millares 2 4 6 2 3 2 2" xfId="5582" xr:uid="{00000000-0005-0000-0000-0000CD150000}"/>
    <cellStyle name="Millares 2 4 6 2 3 3" xfId="5583" xr:uid="{00000000-0005-0000-0000-0000CE150000}"/>
    <cellStyle name="Millares 2 4 6 2 4" xfId="5584" xr:uid="{00000000-0005-0000-0000-0000CF150000}"/>
    <cellStyle name="Millares 2 4 6 2 4 2" xfId="5585" xr:uid="{00000000-0005-0000-0000-0000D0150000}"/>
    <cellStyle name="Millares 2 4 6 2 5" xfId="5586" xr:uid="{00000000-0005-0000-0000-0000D1150000}"/>
    <cellStyle name="Millares 2 4 6 3" xfId="5587" xr:uid="{00000000-0005-0000-0000-0000D2150000}"/>
    <cellStyle name="Millares 2 4 6 3 2" xfId="5588" xr:uid="{00000000-0005-0000-0000-0000D3150000}"/>
    <cellStyle name="Millares 2 4 6 3 2 2" xfId="5589" xr:uid="{00000000-0005-0000-0000-0000D4150000}"/>
    <cellStyle name="Millares 2 4 6 3 2 2 2" xfId="5590" xr:uid="{00000000-0005-0000-0000-0000D5150000}"/>
    <cellStyle name="Millares 2 4 6 3 2 2 2 2" xfId="5591" xr:uid="{00000000-0005-0000-0000-0000D6150000}"/>
    <cellStyle name="Millares 2 4 6 3 2 2 3" xfId="5592" xr:uid="{00000000-0005-0000-0000-0000D7150000}"/>
    <cellStyle name="Millares 2 4 6 3 2 3" xfId="5593" xr:uid="{00000000-0005-0000-0000-0000D8150000}"/>
    <cellStyle name="Millares 2 4 6 3 2 3 2" xfId="5594" xr:uid="{00000000-0005-0000-0000-0000D9150000}"/>
    <cellStyle name="Millares 2 4 6 3 2 4" xfId="5595" xr:uid="{00000000-0005-0000-0000-0000DA150000}"/>
    <cellStyle name="Millares 2 4 6 3 3" xfId="5596" xr:uid="{00000000-0005-0000-0000-0000DB150000}"/>
    <cellStyle name="Millares 2 4 6 3 3 2" xfId="5597" xr:uid="{00000000-0005-0000-0000-0000DC150000}"/>
    <cellStyle name="Millares 2 4 6 3 3 2 2" xfId="5598" xr:uid="{00000000-0005-0000-0000-0000DD150000}"/>
    <cellStyle name="Millares 2 4 6 3 3 3" xfId="5599" xr:uid="{00000000-0005-0000-0000-0000DE150000}"/>
    <cellStyle name="Millares 2 4 6 3 4" xfId="5600" xr:uid="{00000000-0005-0000-0000-0000DF150000}"/>
    <cellStyle name="Millares 2 4 6 3 4 2" xfId="5601" xr:uid="{00000000-0005-0000-0000-0000E0150000}"/>
    <cellStyle name="Millares 2 4 6 3 5" xfId="5602" xr:uid="{00000000-0005-0000-0000-0000E1150000}"/>
    <cellStyle name="Millares 2 4 6 4" xfId="5603" xr:uid="{00000000-0005-0000-0000-0000E2150000}"/>
    <cellStyle name="Millares 2 4 6 4 2" xfId="5604" xr:uid="{00000000-0005-0000-0000-0000E3150000}"/>
    <cellStyle name="Millares 2 4 6 4 2 2" xfId="5605" xr:uid="{00000000-0005-0000-0000-0000E4150000}"/>
    <cellStyle name="Millares 2 4 6 4 2 2 2" xfId="5606" xr:uid="{00000000-0005-0000-0000-0000E5150000}"/>
    <cellStyle name="Millares 2 4 6 4 2 3" xfId="5607" xr:uid="{00000000-0005-0000-0000-0000E6150000}"/>
    <cellStyle name="Millares 2 4 6 4 3" xfId="5608" xr:uid="{00000000-0005-0000-0000-0000E7150000}"/>
    <cellStyle name="Millares 2 4 6 4 3 2" xfId="5609" xr:uid="{00000000-0005-0000-0000-0000E8150000}"/>
    <cellStyle name="Millares 2 4 6 4 4" xfId="5610" xr:uid="{00000000-0005-0000-0000-0000E9150000}"/>
    <cellStyle name="Millares 2 4 6 5" xfId="5611" xr:uid="{00000000-0005-0000-0000-0000EA150000}"/>
    <cellStyle name="Millares 2 4 6 5 2" xfId="5612" xr:uid="{00000000-0005-0000-0000-0000EB150000}"/>
    <cellStyle name="Millares 2 4 6 5 2 2" xfId="5613" xr:uid="{00000000-0005-0000-0000-0000EC150000}"/>
    <cellStyle name="Millares 2 4 6 5 3" xfId="5614" xr:uid="{00000000-0005-0000-0000-0000ED150000}"/>
    <cellStyle name="Millares 2 4 6 6" xfId="5615" xr:uid="{00000000-0005-0000-0000-0000EE150000}"/>
    <cellStyle name="Millares 2 4 6 6 2" xfId="5616" xr:uid="{00000000-0005-0000-0000-0000EF150000}"/>
    <cellStyle name="Millares 2 4 6 7" xfId="5617" xr:uid="{00000000-0005-0000-0000-0000F0150000}"/>
    <cellStyle name="Millares 2 4 7" xfId="5618" xr:uid="{00000000-0005-0000-0000-0000F1150000}"/>
    <cellStyle name="Millares 2 4 7 2" xfId="5619" xr:uid="{00000000-0005-0000-0000-0000F2150000}"/>
    <cellStyle name="Millares 2 4 7 2 2" xfId="5620" xr:uid="{00000000-0005-0000-0000-0000F3150000}"/>
    <cellStyle name="Millares 2 4 7 2 2 2" xfId="5621" xr:uid="{00000000-0005-0000-0000-0000F4150000}"/>
    <cellStyle name="Millares 2 4 7 2 2 2 2" xfId="5622" xr:uid="{00000000-0005-0000-0000-0000F5150000}"/>
    <cellStyle name="Millares 2 4 7 2 2 2 2 2" xfId="5623" xr:uid="{00000000-0005-0000-0000-0000F6150000}"/>
    <cellStyle name="Millares 2 4 7 2 2 2 3" xfId="5624" xr:uid="{00000000-0005-0000-0000-0000F7150000}"/>
    <cellStyle name="Millares 2 4 7 2 2 3" xfId="5625" xr:uid="{00000000-0005-0000-0000-0000F8150000}"/>
    <cellStyle name="Millares 2 4 7 2 2 3 2" xfId="5626" xr:uid="{00000000-0005-0000-0000-0000F9150000}"/>
    <cellStyle name="Millares 2 4 7 2 2 4" xfId="5627" xr:uid="{00000000-0005-0000-0000-0000FA150000}"/>
    <cellStyle name="Millares 2 4 7 2 3" xfId="5628" xr:uid="{00000000-0005-0000-0000-0000FB150000}"/>
    <cellStyle name="Millares 2 4 7 2 3 2" xfId="5629" xr:uid="{00000000-0005-0000-0000-0000FC150000}"/>
    <cellStyle name="Millares 2 4 7 2 3 2 2" xfId="5630" xr:uid="{00000000-0005-0000-0000-0000FD150000}"/>
    <cellStyle name="Millares 2 4 7 2 3 3" xfId="5631" xr:uid="{00000000-0005-0000-0000-0000FE150000}"/>
    <cellStyle name="Millares 2 4 7 2 4" xfId="5632" xr:uid="{00000000-0005-0000-0000-0000FF150000}"/>
    <cellStyle name="Millares 2 4 7 2 4 2" xfId="5633" xr:uid="{00000000-0005-0000-0000-000000160000}"/>
    <cellStyle name="Millares 2 4 7 2 5" xfId="5634" xr:uid="{00000000-0005-0000-0000-000001160000}"/>
    <cellStyle name="Millares 2 4 7 3" xfId="5635" xr:uid="{00000000-0005-0000-0000-000002160000}"/>
    <cellStyle name="Millares 2 4 7 3 2" xfId="5636" xr:uid="{00000000-0005-0000-0000-000003160000}"/>
    <cellStyle name="Millares 2 4 7 3 2 2" xfId="5637" xr:uid="{00000000-0005-0000-0000-000004160000}"/>
    <cellStyle name="Millares 2 4 7 3 2 2 2" xfId="5638" xr:uid="{00000000-0005-0000-0000-000005160000}"/>
    <cellStyle name="Millares 2 4 7 3 2 2 2 2" xfId="5639" xr:uid="{00000000-0005-0000-0000-000006160000}"/>
    <cellStyle name="Millares 2 4 7 3 2 2 3" xfId="5640" xr:uid="{00000000-0005-0000-0000-000007160000}"/>
    <cellStyle name="Millares 2 4 7 3 2 3" xfId="5641" xr:uid="{00000000-0005-0000-0000-000008160000}"/>
    <cellStyle name="Millares 2 4 7 3 2 3 2" xfId="5642" xr:uid="{00000000-0005-0000-0000-000009160000}"/>
    <cellStyle name="Millares 2 4 7 3 2 4" xfId="5643" xr:uid="{00000000-0005-0000-0000-00000A160000}"/>
    <cellStyle name="Millares 2 4 7 3 3" xfId="5644" xr:uid="{00000000-0005-0000-0000-00000B160000}"/>
    <cellStyle name="Millares 2 4 7 3 3 2" xfId="5645" xr:uid="{00000000-0005-0000-0000-00000C160000}"/>
    <cellStyle name="Millares 2 4 7 3 3 2 2" xfId="5646" xr:uid="{00000000-0005-0000-0000-00000D160000}"/>
    <cellStyle name="Millares 2 4 7 3 3 3" xfId="5647" xr:uid="{00000000-0005-0000-0000-00000E160000}"/>
    <cellStyle name="Millares 2 4 7 3 4" xfId="5648" xr:uid="{00000000-0005-0000-0000-00000F160000}"/>
    <cellStyle name="Millares 2 4 7 3 4 2" xfId="5649" xr:uid="{00000000-0005-0000-0000-000010160000}"/>
    <cellStyle name="Millares 2 4 7 3 5" xfId="5650" xr:uid="{00000000-0005-0000-0000-000011160000}"/>
    <cellStyle name="Millares 2 4 7 4" xfId="5651" xr:uid="{00000000-0005-0000-0000-000012160000}"/>
    <cellStyle name="Millares 2 4 7 4 2" xfId="5652" xr:uid="{00000000-0005-0000-0000-000013160000}"/>
    <cellStyle name="Millares 2 4 7 4 2 2" xfId="5653" xr:uid="{00000000-0005-0000-0000-000014160000}"/>
    <cellStyle name="Millares 2 4 7 4 2 2 2" xfId="5654" xr:uid="{00000000-0005-0000-0000-000015160000}"/>
    <cellStyle name="Millares 2 4 7 4 2 3" xfId="5655" xr:uid="{00000000-0005-0000-0000-000016160000}"/>
    <cellStyle name="Millares 2 4 7 4 3" xfId="5656" xr:uid="{00000000-0005-0000-0000-000017160000}"/>
    <cellStyle name="Millares 2 4 7 4 3 2" xfId="5657" xr:uid="{00000000-0005-0000-0000-000018160000}"/>
    <cellStyle name="Millares 2 4 7 4 4" xfId="5658" xr:uid="{00000000-0005-0000-0000-000019160000}"/>
    <cellStyle name="Millares 2 4 7 5" xfId="5659" xr:uid="{00000000-0005-0000-0000-00001A160000}"/>
    <cellStyle name="Millares 2 4 7 5 2" xfId="5660" xr:uid="{00000000-0005-0000-0000-00001B160000}"/>
    <cellStyle name="Millares 2 4 7 5 2 2" xfId="5661" xr:uid="{00000000-0005-0000-0000-00001C160000}"/>
    <cellStyle name="Millares 2 4 7 5 3" xfId="5662" xr:uid="{00000000-0005-0000-0000-00001D160000}"/>
    <cellStyle name="Millares 2 4 7 6" xfId="5663" xr:uid="{00000000-0005-0000-0000-00001E160000}"/>
    <cellStyle name="Millares 2 4 7 6 2" xfId="5664" xr:uid="{00000000-0005-0000-0000-00001F160000}"/>
    <cellStyle name="Millares 2 4 7 7" xfId="5665" xr:uid="{00000000-0005-0000-0000-000020160000}"/>
    <cellStyle name="Millares 2 4 8" xfId="5666" xr:uid="{00000000-0005-0000-0000-000021160000}"/>
    <cellStyle name="Millares 2 4 8 2" xfId="5667" xr:uid="{00000000-0005-0000-0000-000022160000}"/>
    <cellStyle name="Millares 2 4 8 2 2" xfId="5668" xr:uid="{00000000-0005-0000-0000-000023160000}"/>
    <cellStyle name="Millares 2 4 8 2 2 2" xfId="5669" xr:uid="{00000000-0005-0000-0000-000024160000}"/>
    <cellStyle name="Millares 2 4 8 2 2 2 2" xfId="5670" xr:uid="{00000000-0005-0000-0000-000025160000}"/>
    <cellStyle name="Millares 2 4 8 2 2 2 2 2" xfId="5671" xr:uid="{00000000-0005-0000-0000-000026160000}"/>
    <cellStyle name="Millares 2 4 8 2 2 2 3" xfId="5672" xr:uid="{00000000-0005-0000-0000-000027160000}"/>
    <cellStyle name="Millares 2 4 8 2 2 3" xfId="5673" xr:uid="{00000000-0005-0000-0000-000028160000}"/>
    <cellStyle name="Millares 2 4 8 2 2 3 2" xfId="5674" xr:uid="{00000000-0005-0000-0000-000029160000}"/>
    <cellStyle name="Millares 2 4 8 2 2 4" xfId="5675" xr:uid="{00000000-0005-0000-0000-00002A160000}"/>
    <cellStyle name="Millares 2 4 8 2 3" xfId="5676" xr:uid="{00000000-0005-0000-0000-00002B160000}"/>
    <cellStyle name="Millares 2 4 8 2 3 2" xfId="5677" xr:uid="{00000000-0005-0000-0000-00002C160000}"/>
    <cellStyle name="Millares 2 4 8 2 3 2 2" xfId="5678" xr:uid="{00000000-0005-0000-0000-00002D160000}"/>
    <cellStyle name="Millares 2 4 8 2 3 3" xfId="5679" xr:uid="{00000000-0005-0000-0000-00002E160000}"/>
    <cellStyle name="Millares 2 4 8 2 4" xfId="5680" xr:uid="{00000000-0005-0000-0000-00002F160000}"/>
    <cellStyle name="Millares 2 4 8 2 4 2" xfId="5681" xr:uid="{00000000-0005-0000-0000-000030160000}"/>
    <cellStyle name="Millares 2 4 8 2 5" xfId="5682" xr:uid="{00000000-0005-0000-0000-000031160000}"/>
    <cellStyle name="Millares 2 4 8 3" xfId="5683" xr:uid="{00000000-0005-0000-0000-000032160000}"/>
    <cellStyle name="Millares 2 4 8 3 2" xfId="5684" xr:uid="{00000000-0005-0000-0000-000033160000}"/>
    <cellStyle name="Millares 2 4 8 3 2 2" xfId="5685" xr:uid="{00000000-0005-0000-0000-000034160000}"/>
    <cellStyle name="Millares 2 4 8 3 2 2 2" xfId="5686" xr:uid="{00000000-0005-0000-0000-000035160000}"/>
    <cellStyle name="Millares 2 4 8 3 2 2 2 2" xfId="5687" xr:uid="{00000000-0005-0000-0000-000036160000}"/>
    <cellStyle name="Millares 2 4 8 3 2 2 3" xfId="5688" xr:uid="{00000000-0005-0000-0000-000037160000}"/>
    <cellStyle name="Millares 2 4 8 3 2 3" xfId="5689" xr:uid="{00000000-0005-0000-0000-000038160000}"/>
    <cellStyle name="Millares 2 4 8 3 2 3 2" xfId="5690" xr:uid="{00000000-0005-0000-0000-000039160000}"/>
    <cellStyle name="Millares 2 4 8 3 2 4" xfId="5691" xr:uid="{00000000-0005-0000-0000-00003A160000}"/>
    <cellStyle name="Millares 2 4 8 3 3" xfId="5692" xr:uid="{00000000-0005-0000-0000-00003B160000}"/>
    <cellStyle name="Millares 2 4 8 3 3 2" xfId="5693" xr:uid="{00000000-0005-0000-0000-00003C160000}"/>
    <cellStyle name="Millares 2 4 8 3 3 2 2" xfId="5694" xr:uid="{00000000-0005-0000-0000-00003D160000}"/>
    <cellStyle name="Millares 2 4 8 3 3 3" xfId="5695" xr:uid="{00000000-0005-0000-0000-00003E160000}"/>
    <cellStyle name="Millares 2 4 8 3 4" xfId="5696" xr:uid="{00000000-0005-0000-0000-00003F160000}"/>
    <cellStyle name="Millares 2 4 8 3 4 2" xfId="5697" xr:uid="{00000000-0005-0000-0000-000040160000}"/>
    <cellStyle name="Millares 2 4 8 3 5" xfId="5698" xr:uid="{00000000-0005-0000-0000-000041160000}"/>
    <cellStyle name="Millares 2 4 8 4" xfId="5699" xr:uid="{00000000-0005-0000-0000-000042160000}"/>
    <cellStyle name="Millares 2 4 8 4 2" xfId="5700" xr:uid="{00000000-0005-0000-0000-000043160000}"/>
    <cellStyle name="Millares 2 4 8 4 2 2" xfId="5701" xr:uid="{00000000-0005-0000-0000-000044160000}"/>
    <cellStyle name="Millares 2 4 8 4 2 2 2" xfId="5702" xr:uid="{00000000-0005-0000-0000-000045160000}"/>
    <cellStyle name="Millares 2 4 8 4 2 3" xfId="5703" xr:uid="{00000000-0005-0000-0000-000046160000}"/>
    <cellStyle name="Millares 2 4 8 4 3" xfId="5704" xr:uid="{00000000-0005-0000-0000-000047160000}"/>
    <cellStyle name="Millares 2 4 8 4 3 2" xfId="5705" xr:uid="{00000000-0005-0000-0000-000048160000}"/>
    <cellStyle name="Millares 2 4 8 4 4" xfId="5706" xr:uid="{00000000-0005-0000-0000-000049160000}"/>
    <cellStyle name="Millares 2 4 8 5" xfId="5707" xr:uid="{00000000-0005-0000-0000-00004A160000}"/>
    <cellStyle name="Millares 2 4 8 5 2" xfId="5708" xr:uid="{00000000-0005-0000-0000-00004B160000}"/>
    <cellStyle name="Millares 2 4 8 5 2 2" xfId="5709" xr:uid="{00000000-0005-0000-0000-00004C160000}"/>
    <cellStyle name="Millares 2 4 8 5 3" xfId="5710" xr:uid="{00000000-0005-0000-0000-00004D160000}"/>
    <cellStyle name="Millares 2 4 8 6" xfId="5711" xr:uid="{00000000-0005-0000-0000-00004E160000}"/>
    <cellStyle name="Millares 2 4 8 6 2" xfId="5712" xr:uid="{00000000-0005-0000-0000-00004F160000}"/>
    <cellStyle name="Millares 2 4 8 7" xfId="5713" xr:uid="{00000000-0005-0000-0000-000050160000}"/>
    <cellStyle name="Millares 2 4 9" xfId="5714" xr:uid="{00000000-0005-0000-0000-000051160000}"/>
    <cellStyle name="Millares 2 4 9 2" xfId="5715" xr:uid="{00000000-0005-0000-0000-000052160000}"/>
    <cellStyle name="Millares 2 4 9 2 2" xfId="5716" xr:uid="{00000000-0005-0000-0000-000053160000}"/>
    <cellStyle name="Millares 2 4 9 2 2 2" xfId="5717" xr:uid="{00000000-0005-0000-0000-000054160000}"/>
    <cellStyle name="Millares 2 4 9 2 2 2 2" xfId="5718" xr:uid="{00000000-0005-0000-0000-000055160000}"/>
    <cellStyle name="Millares 2 4 9 2 2 2 2 2" xfId="5719" xr:uid="{00000000-0005-0000-0000-000056160000}"/>
    <cellStyle name="Millares 2 4 9 2 2 2 3" xfId="5720" xr:uid="{00000000-0005-0000-0000-000057160000}"/>
    <cellStyle name="Millares 2 4 9 2 2 3" xfId="5721" xr:uid="{00000000-0005-0000-0000-000058160000}"/>
    <cellStyle name="Millares 2 4 9 2 2 3 2" xfId="5722" xr:uid="{00000000-0005-0000-0000-000059160000}"/>
    <cellStyle name="Millares 2 4 9 2 2 4" xfId="5723" xr:uid="{00000000-0005-0000-0000-00005A160000}"/>
    <cellStyle name="Millares 2 4 9 2 3" xfId="5724" xr:uid="{00000000-0005-0000-0000-00005B160000}"/>
    <cellStyle name="Millares 2 4 9 2 3 2" xfId="5725" xr:uid="{00000000-0005-0000-0000-00005C160000}"/>
    <cellStyle name="Millares 2 4 9 2 3 2 2" xfId="5726" xr:uid="{00000000-0005-0000-0000-00005D160000}"/>
    <cellStyle name="Millares 2 4 9 2 3 3" xfId="5727" xr:uid="{00000000-0005-0000-0000-00005E160000}"/>
    <cellStyle name="Millares 2 4 9 2 4" xfId="5728" xr:uid="{00000000-0005-0000-0000-00005F160000}"/>
    <cellStyle name="Millares 2 4 9 2 4 2" xfId="5729" xr:uid="{00000000-0005-0000-0000-000060160000}"/>
    <cellStyle name="Millares 2 4 9 2 5" xfId="5730" xr:uid="{00000000-0005-0000-0000-000061160000}"/>
    <cellStyle name="Millares 2 4 9 3" xfId="5731" xr:uid="{00000000-0005-0000-0000-000062160000}"/>
    <cellStyle name="Millares 2 4 9 3 2" xfId="5732" xr:uid="{00000000-0005-0000-0000-000063160000}"/>
    <cellStyle name="Millares 2 4 9 3 2 2" xfId="5733" xr:uid="{00000000-0005-0000-0000-000064160000}"/>
    <cellStyle name="Millares 2 4 9 3 2 2 2" xfId="5734" xr:uid="{00000000-0005-0000-0000-000065160000}"/>
    <cellStyle name="Millares 2 4 9 3 2 3" xfId="5735" xr:uid="{00000000-0005-0000-0000-000066160000}"/>
    <cellStyle name="Millares 2 4 9 3 3" xfId="5736" xr:uid="{00000000-0005-0000-0000-000067160000}"/>
    <cellStyle name="Millares 2 4 9 3 3 2" xfId="5737" xr:uid="{00000000-0005-0000-0000-000068160000}"/>
    <cellStyle name="Millares 2 4 9 3 4" xfId="5738" xr:uid="{00000000-0005-0000-0000-000069160000}"/>
    <cellStyle name="Millares 2 4 9 4" xfId="5739" xr:uid="{00000000-0005-0000-0000-00006A160000}"/>
    <cellStyle name="Millares 2 4 9 4 2" xfId="5740" xr:uid="{00000000-0005-0000-0000-00006B160000}"/>
    <cellStyle name="Millares 2 4 9 4 2 2" xfId="5741" xr:uid="{00000000-0005-0000-0000-00006C160000}"/>
    <cellStyle name="Millares 2 4 9 4 3" xfId="5742" xr:uid="{00000000-0005-0000-0000-00006D160000}"/>
    <cellStyle name="Millares 2 4 9 5" xfId="5743" xr:uid="{00000000-0005-0000-0000-00006E160000}"/>
    <cellStyle name="Millares 2 4 9 5 2" xfId="5744" xr:uid="{00000000-0005-0000-0000-00006F160000}"/>
    <cellStyle name="Millares 2 4 9 6" xfId="5745" xr:uid="{00000000-0005-0000-0000-000070160000}"/>
    <cellStyle name="Millares 2 5" xfId="5746" xr:uid="{00000000-0005-0000-0000-000071160000}"/>
    <cellStyle name="Millares 2 5 10" xfId="5747" xr:uid="{00000000-0005-0000-0000-000072160000}"/>
    <cellStyle name="Millares 2 5 10 2" xfId="5748" xr:uid="{00000000-0005-0000-0000-000073160000}"/>
    <cellStyle name="Millares 2 5 10 2 2" xfId="5749" xr:uid="{00000000-0005-0000-0000-000074160000}"/>
    <cellStyle name="Millares 2 5 10 2 2 2" xfId="5750" xr:uid="{00000000-0005-0000-0000-000075160000}"/>
    <cellStyle name="Millares 2 5 10 2 2 2 2" xfId="5751" xr:uid="{00000000-0005-0000-0000-000076160000}"/>
    <cellStyle name="Millares 2 5 10 2 2 3" xfId="5752" xr:uid="{00000000-0005-0000-0000-000077160000}"/>
    <cellStyle name="Millares 2 5 10 2 3" xfId="5753" xr:uid="{00000000-0005-0000-0000-000078160000}"/>
    <cellStyle name="Millares 2 5 10 2 3 2" xfId="5754" xr:uid="{00000000-0005-0000-0000-000079160000}"/>
    <cellStyle name="Millares 2 5 10 2 4" xfId="5755" xr:uid="{00000000-0005-0000-0000-00007A160000}"/>
    <cellStyle name="Millares 2 5 10 3" xfId="5756" xr:uid="{00000000-0005-0000-0000-00007B160000}"/>
    <cellStyle name="Millares 2 5 10 3 2" xfId="5757" xr:uid="{00000000-0005-0000-0000-00007C160000}"/>
    <cellStyle name="Millares 2 5 10 3 2 2" xfId="5758" xr:uid="{00000000-0005-0000-0000-00007D160000}"/>
    <cellStyle name="Millares 2 5 10 3 3" xfId="5759" xr:uid="{00000000-0005-0000-0000-00007E160000}"/>
    <cellStyle name="Millares 2 5 10 4" xfId="5760" xr:uid="{00000000-0005-0000-0000-00007F160000}"/>
    <cellStyle name="Millares 2 5 10 4 2" xfId="5761" xr:uid="{00000000-0005-0000-0000-000080160000}"/>
    <cellStyle name="Millares 2 5 10 5" xfId="5762" xr:uid="{00000000-0005-0000-0000-000081160000}"/>
    <cellStyle name="Millares 2 5 11" xfId="5763" xr:uid="{00000000-0005-0000-0000-000082160000}"/>
    <cellStyle name="Millares 2 5 11 2" xfId="5764" xr:uid="{00000000-0005-0000-0000-000083160000}"/>
    <cellStyle name="Millares 2 5 11 2 2" xfId="5765" xr:uid="{00000000-0005-0000-0000-000084160000}"/>
    <cellStyle name="Millares 2 5 11 2 2 2" xfId="5766" xr:uid="{00000000-0005-0000-0000-000085160000}"/>
    <cellStyle name="Millares 2 5 11 2 3" xfId="5767" xr:uid="{00000000-0005-0000-0000-000086160000}"/>
    <cellStyle name="Millares 2 5 11 3" xfId="5768" xr:uid="{00000000-0005-0000-0000-000087160000}"/>
    <cellStyle name="Millares 2 5 11 3 2" xfId="5769" xr:uid="{00000000-0005-0000-0000-000088160000}"/>
    <cellStyle name="Millares 2 5 11 4" xfId="5770" xr:uid="{00000000-0005-0000-0000-000089160000}"/>
    <cellStyle name="Millares 2 5 12" xfId="5771" xr:uid="{00000000-0005-0000-0000-00008A160000}"/>
    <cellStyle name="Millares 2 5 12 2" xfId="5772" xr:uid="{00000000-0005-0000-0000-00008B160000}"/>
    <cellStyle name="Millares 2 5 12 2 2" xfId="5773" xr:uid="{00000000-0005-0000-0000-00008C160000}"/>
    <cellStyle name="Millares 2 5 12 3" xfId="5774" xr:uid="{00000000-0005-0000-0000-00008D160000}"/>
    <cellStyle name="Millares 2 5 13" xfId="5775" xr:uid="{00000000-0005-0000-0000-00008E160000}"/>
    <cellStyle name="Millares 2 5 13 2" xfId="5776" xr:uid="{00000000-0005-0000-0000-00008F160000}"/>
    <cellStyle name="Millares 2 5 14" xfId="5777" xr:uid="{00000000-0005-0000-0000-000090160000}"/>
    <cellStyle name="Millares 2 5 2" xfId="5778" xr:uid="{00000000-0005-0000-0000-000091160000}"/>
    <cellStyle name="Millares 2 5 2 10" xfId="5779" xr:uid="{00000000-0005-0000-0000-000092160000}"/>
    <cellStyle name="Millares 2 5 2 10 2" xfId="5780" xr:uid="{00000000-0005-0000-0000-000093160000}"/>
    <cellStyle name="Millares 2 5 2 10 2 2" xfId="5781" xr:uid="{00000000-0005-0000-0000-000094160000}"/>
    <cellStyle name="Millares 2 5 2 10 2 2 2" xfId="5782" xr:uid="{00000000-0005-0000-0000-000095160000}"/>
    <cellStyle name="Millares 2 5 2 10 2 3" xfId="5783" xr:uid="{00000000-0005-0000-0000-000096160000}"/>
    <cellStyle name="Millares 2 5 2 10 3" xfId="5784" xr:uid="{00000000-0005-0000-0000-000097160000}"/>
    <cellStyle name="Millares 2 5 2 10 3 2" xfId="5785" xr:uid="{00000000-0005-0000-0000-000098160000}"/>
    <cellStyle name="Millares 2 5 2 10 4" xfId="5786" xr:uid="{00000000-0005-0000-0000-000099160000}"/>
    <cellStyle name="Millares 2 5 2 11" xfId="5787" xr:uid="{00000000-0005-0000-0000-00009A160000}"/>
    <cellStyle name="Millares 2 5 2 11 2" xfId="5788" xr:uid="{00000000-0005-0000-0000-00009B160000}"/>
    <cellStyle name="Millares 2 5 2 11 2 2" xfId="5789" xr:uid="{00000000-0005-0000-0000-00009C160000}"/>
    <cellStyle name="Millares 2 5 2 11 3" xfId="5790" xr:uid="{00000000-0005-0000-0000-00009D160000}"/>
    <cellStyle name="Millares 2 5 2 12" xfId="5791" xr:uid="{00000000-0005-0000-0000-00009E160000}"/>
    <cellStyle name="Millares 2 5 2 12 2" xfId="5792" xr:uid="{00000000-0005-0000-0000-00009F160000}"/>
    <cellStyle name="Millares 2 5 2 13" xfId="5793" xr:uid="{00000000-0005-0000-0000-0000A0160000}"/>
    <cellStyle name="Millares 2 5 2 2" xfId="5794" xr:uid="{00000000-0005-0000-0000-0000A1160000}"/>
    <cellStyle name="Millares 2 5 2 2 10" xfId="5795" xr:uid="{00000000-0005-0000-0000-0000A2160000}"/>
    <cellStyle name="Millares 2 5 2 2 10 2" xfId="5796" xr:uid="{00000000-0005-0000-0000-0000A3160000}"/>
    <cellStyle name="Millares 2 5 2 2 11" xfId="5797" xr:uid="{00000000-0005-0000-0000-0000A4160000}"/>
    <cellStyle name="Millares 2 5 2 2 2" xfId="5798" xr:uid="{00000000-0005-0000-0000-0000A5160000}"/>
    <cellStyle name="Millares 2 5 2 2 2 2" xfId="5799" xr:uid="{00000000-0005-0000-0000-0000A6160000}"/>
    <cellStyle name="Millares 2 5 2 2 2 2 2" xfId="5800" xr:uid="{00000000-0005-0000-0000-0000A7160000}"/>
    <cellStyle name="Millares 2 5 2 2 2 2 2 2" xfId="5801" xr:uid="{00000000-0005-0000-0000-0000A8160000}"/>
    <cellStyle name="Millares 2 5 2 2 2 2 2 2 2" xfId="5802" xr:uid="{00000000-0005-0000-0000-0000A9160000}"/>
    <cellStyle name="Millares 2 5 2 2 2 2 2 2 2 2" xfId="5803" xr:uid="{00000000-0005-0000-0000-0000AA160000}"/>
    <cellStyle name="Millares 2 5 2 2 2 2 2 2 3" xfId="5804" xr:uid="{00000000-0005-0000-0000-0000AB160000}"/>
    <cellStyle name="Millares 2 5 2 2 2 2 2 3" xfId="5805" xr:uid="{00000000-0005-0000-0000-0000AC160000}"/>
    <cellStyle name="Millares 2 5 2 2 2 2 2 3 2" xfId="5806" xr:uid="{00000000-0005-0000-0000-0000AD160000}"/>
    <cellStyle name="Millares 2 5 2 2 2 2 2 4" xfId="5807" xr:uid="{00000000-0005-0000-0000-0000AE160000}"/>
    <cellStyle name="Millares 2 5 2 2 2 2 3" xfId="5808" xr:uid="{00000000-0005-0000-0000-0000AF160000}"/>
    <cellStyle name="Millares 2 5 2 2 2 2 3 2" xfId="5809" xr:uid="{00000000-0005-0000-0000-0000B0160000}"/>
    <cellStyle name="Millares 2 5 2 2 2 2 3 2 2" xfId="5810" xr:uid="{00000000-0005-0000-0000-0000B1160000}"/>
    <cellStyle name="Millares 2 5 2 2 2 2 3 3" xfId="5811" xr:uid="{00000000-0005-0000-0000-0000B2160000}"/>
    <cellStyle name="Millares 2 5 2 2 2 2 4" xfId="5812" xr:uid="{00000000-0005-0000-0000-0000B3160000}"/>
    <cellStyle name="Millares 2 5 2 2 2 2 4 2" xfId="5813" xr:uid="{00000000-0005-0000-0000-0000B4160000}"/>
    <cellStyle name="Millares 2 5 2 2 2 2 5" xfId="5814" xr:uid="{00000000-0005-0000-0000-0000B5160000}"/>
    <cellStyle name="Millares 2 5 2 2 2 3" xfId="5815" xr:uid="{00000000-0005-0000-0000-0000B6160000}"/>
    <cellStyle name="Millares 2 5 2 2 2 3 2" xfId="5816" xr:uid="{00000000-0005-0000-0000-0000B7160000}"/>
    <cellStyle name="Millares 2 5 2 2 2 3 2 2" xfId="5817" xr:uid="{00000000-0005-0000-0000-0000B8160000}"/>
    <cellStyle name="Millares 2 5 2 2 2 3 2 2 2" xfId="5818" xr:uid="{00000000-0005-0000-0000-0000B9160000}"/>
    <cellStyle name="Millares 2 5 2 2 2 3 2 2 2 2" xfId="5819" xr:uid="{00000000-0005-0000-0000-0000BA160000}"/>
    <cellStyle name="Millares 2 5 2 2 2 3 2 2 3" xfId="5820" xr:uid="{00000000-0005-0000-0000-0000BB160000}"/>
    <cellStyle name="Millares 2 5 2 2 2 3 2 3" xfId="5821" xr:uid="{00000000-0005-0000-0000-0000BC160000}"/>
    <cellStyle name="Millares 2 5 2 2 2 3 2 3 2" xfId="5822" xr:uid="{00000000-0005-0000-0000-0000BD160000}"/>
    <cellStyle name="Millares 2 5 2 2 2 3 2 4" xfId="5823" xr:uid="{00000000-0005-0000-0000-0000BE160000}"/>
    <cellStyle name="Millares 2 5 2 2 2 3 3" xfId="5824" xr:uid="{00000000-0005-0000-0000-0000BF160000}"/>
    <cellStyle name="Millares 2 5 2 2 2 3 3 2" xfId="5825" xr:uid="{00000000-0005-0000-0000-0000C0160000}"/>
    <cellStyle name="Millares 2 5 2 2 2 3 3 2 2" xfId="5826" xr:uid="{00000000-0005-0000-0000-0000C1160000}"/>
    <cellStyle name="Millares 2 5 2 2 2 3 3 3" xfId="5827" xr:uid="{00000000-0005-0000-0000-0000C2160000}"/>
    <cellStyle name="Millares 2 5 2 2 2 3 4" xfId="5828" xr:uid="{00000000-0005-0000-0000-0000C3160000}"/>
    <cellStyle name="Millares 2 5 2 2 2 3 4 2" xfId="5829" xr:uid="{00000000-0005-0000-0000-0000C4160000}"/>
    <cellStyle name="Millares 2 5 2 2 2 3 5" xfId="5830" xr:uid="{00000000-0005-0000-0000-0000C5160000}"/>
    <cellStyle name="Millares 2 5 2 2 2 4" xfId="5831" xr:uid="{00000000-0005-0000-0000-0000C6160000}"/>
    <cellStyle name="Millares 2 5 2 2 2 4 2" xfId="5832" xr:uid="{00000000-0005-0000-0000-0000C7160000}"/>
    <cellStyle name="Millares 2 5 2 2 2 4 2 2" xfId="5833" xr:uid="{00000000-0005-0000-0000-0000C8160000}"/>
    <cellStyle name="Millares 2 5 2 2 2 4 2 2 2" xfId="5834" xr:uid="{00000000-0005-0000-0000-0000C9160000}"/>
    <cellStyle name="Millares 2 5 2 2 2 4 2 3" xfId="5835" xr:uid="{00000000-0005-0000-0000-0000CA160000}"/>
    <cellStyle name="Millares 2 5 2 2 2 4 3" xfId="5836" xr:uid="{00000000-0005-0000-0000-0000CB160000}"/>
    <cellStyle name="Millares 2 5 2 2 2 4 3 2" xfId="5837" xr:uid="{00000000-0005-0000-0000-0000CC160000}"/>
    <cellStyle name="Millares 2 5 2 2 2 4 4" xfId="5838" xr:uid="{00000000-0005-0000-0000-0000CD160000}"/>
    <cellStyle name="Millares 2 5 2 2 2 5" xfId="5839" xr:uid="{00000000-0005-0000-0000-0000CE160000}"/>
    <cellStyle name="Millares 2 5 2 2 2 5 2" xfId="5840" xr:uid="{00000000-0005-0000-0000-0000CF160000}"/>
    <cellStyle name="Millares 2 5 2 2 2 5 2 2" xfId="5841" xr:uid="{00000000-0005-0000-0000-0000D0160000}"/>
    <cellStyle name="Millares 2 5 2 2 2 5 3" xfId="5842" xr:uid="{00000000-0005-0000-0000-0000D1160000}"/>
    <cellStyle name="Millares 2 5 2 2 2 6" xfId="5843" xr:uid="{00000000-0005-0000-0000-0000D2160000}"/>
    <cellStyle name="Millares 2 5 2 2 2 6 2" xfId="5844" xr:uid="{00000000-0005-0000-0000-0000D3160000}"/>
    <cellStyle name="Millares 2 5 2 2 2 7" xfId="5845" xr:uid="{00000000-0005-0000-0000-0000D4160000}"/>
    <cellStyle name="Millares 2 5 2 2 3" xfId="5846" xr:uid="{00000000-0005-0000-0000-0000D5160000}"/>
    <cellStyle name="Millares 2 5 2 2 3 2" xfId="5847" xr:uid="{00000000-0005-0000-0000-0000D6160000}"/>
    <cellStyle name="Millares 2 5 2 2 3 2 2" xfId="5848" xr:uid="{00000000-0005-0000-0000-0000D7160000}"/>
    <cellStyle name="Millares 2 5 2 2 3 2 2 2" xfId="5849" xr:uid="{00000000-0005-0000-0000-0000D8160000}"/>
    <cellStyle name="Millares 2 5 2 2 3 2 2 2 2" xfId="5850" xr:uid="{00000000-0005-0000-0000-0000D9160000}"/>
    <cellStyle name="Millares 2 5 2 2 3 2 2 2 2 2" xfId="5851" xr:uid="{00000000-0005-0000-0000-0000DA160000}"/>
    <cellStyle name="Millares 2 5 2 2 3 2 2 2 3" xfId="5852" xr:uid="{00000000-0005-0000-0000-0000DB160000}"/>
    <cellStyle name="Millares 2 5 2 2 3 2 2 3" xfId="5853" xr:uid="{00000000-0005-0000-0000-0000DC160000}"/>
    <cellStyle name="Millares 2 5 2 2 3 2 2 3 2" xfId="5854" xr:uid="{00000000-0005-0000-0000-0000DD160000}"/>
    <cellStyle name="Millares 2 5 2 2 3 2 2 4" xfId="5855" xr:uid="{00000000-0005-0000-0000-0000DE160000}"/>
    <cellStyle name="Millares 2 5 2 2 3 2 3" xfId="5856" xr:uid="{00000000-0005-0000-0000-0000DF160000}"/>
    <cellStyle name="Millares 2 5 2 2 3 2 3 2" xfId="5857" xr:uid="{00000000-0005-0000-0000-0000E0160000}"/>
    <cellStyle name="Millares 2 5 2 2 3 2 3 2 2" xfId="5858" xr:uid="{00000000-0005-0000-0000-0000E1160000}"/>
    <cellStyle name="Millares 2 5 2 2 3 2 3 3" xfId="5859" xr:uid="{00000000-0005-0000-0000-0000E2160000}"/>
    <cellStyle name="Millares 2 5 2 2 3 2 4" xfId="5860" xr:uid="{00000000-0005-0000-0000-0000E3160000}"/>
    <cellStyle name="Millares 2 5 2 2 3 2 4 2" xfId="5861" xr:uid="{00000000-0005-0000-0000-0000E4160000}"/>
    <cellStyle name="Millares 2 5 2 2 3 2 5" xfId="5862" xr:uid="{00000000-0005-0000-0000-0000E5160000}"/>
    <cellStyle name="Millares 2 5 2 2 3 3" xfId="5863" xr:uid="{00000000-0005-0000-0000-0000E6160000}"/>
    <cellStyle name="Millares 2 5 2 2 3 3 2" xfId="5864" xr:uid="{00000000-0005-0000-0000-0000E7160000}"/>
    <cellStyle name="Millares 2 5 2 2 3 3 2 2" xfId="5865" xr:uid="{00000000-0005-0000-0000-0000E8160000}"/>
    <cellStyle name="Millares 2 5 2 2 3 3 2 2 2" xfId="5866" xr:uid="{00000000-0005-0000-0000-0000E9160000}"/>
    <cellStyle name="Millares 2 5 2 2 3 3 2 2 2 2" xfId="5867" xr:uid="{00000000-0005-0000-0000-0000EA160000}"/>
    <cellStyle name="Millares 2 5 2 2 3 3 2 2 3" xfId="5868" xr:uid="{00000000-0005-0000-0000-0000EB160000}"/>
    <cellStyle name="Millares 2 5 2 2 3 3 2 3" xfId="5869" xr:uid="{00000000-0005-0000-0000-0000EC160000}"/>
    <cellStyle name="Millares 2 5 2 2 3 3 2 3 2" xfId="5870" xr:uid="{00000000-0005-0000-0000-0000ED160000}"/>
    <cellStyle name="Millares 2 5 2 2 3 3 2 4" xfId="5871" xr:uid="{00000000-0005-0000-0000-0000EE160000}"/>
    <cellStyle name="Millares 2 5 2 2 3 3 3" xfId="5872" xr:uid="{00000000-0005-0000-0000-0000EF160000}"/>
    <cellStyle name="Millares 2 5 2 2 3 3 3 2" xfId="5873" xr:uid="{00000000-0005-0000-0000-0000F0160000}"/>
    <cellStyle name="Millares 2 5 2 2 3 3 3 2 2" xfId="5874" xr:uid="{00000000-0005-0000-0000-0000F1160000}"/>
    <cellStyle name="Millares 2 5 2 2 3 3 3 3" xfId="5875" xr:uid="{00000000-0005-0000-0000-0000F2160000}"/>
    <cellStyle name="Millares 2 5 2 2 3 3 4" xfId="5876" xr:uid="{00000000-0005-0000-0000-0000F3160000}"/>
    <cellStyle name="Millares 2 5 2 2 3 3 4 2" xfId="5877" xr:uid="{00000000-0005-0000-0000-0000F4160000}"/>
    <cellStyle name="Millares 2 5 2 2 3 3 5" xfId="5878" xr:uid="{00000000-0005-0000-0000-0000F5160000}"/>
    <cellStyle name="Millares 2 5 2 2 3 4" xfId="5879" xr:uid="{00000000-0005-0000-0000-0000F6160000}"/>
    <cellStyle name="Millares 2 5 2 2 3 4 2" xfId="5880" xr:uid="{00000000-0005-0000-0000-0000F7160000}"/>
    <cellStyle name="Millares 2 5 2 2 3 4 2 2" xfId="5881" xr:uid="{00000000-0005-0000-0000-0000F8160000}"/>
    <cellStyle name="Millares 2 5 2 2 3 4 2 2 2" xfId="5882" xr:uid="{00000000-0005-0000-0000-0000F9160000}"/>
    <cellStyle name="Millares 2 5 2 2 3 4 2 3" xfId="5883" xr:uid="{00000000-0005-0000-0000-0000FA160000}"/>
    <cellStyle name="Millares 2 5 2 2 3 4 3" xfId="5884" xr:uid="{00000000-0005-0000-0000-0000FB160000}"/>
    <cellStyle name="Millares 2 5 2 2 3 4 3 2" xfId="5885" xr:uid="{00000000-0005-0000-0000-0000FC160000}"/>
    <cellStyle name="Millares 2 5 2 2 3 4 4" xfId="5886" xr:uid="{00000000-0005-0000-0000-0000FD160000}"/>
    <cellStyle name="Millares 2 5 2 2 3 5" xfId="5887" xr:uid="{00000000-0005-0000-0000-0000FE160000}"/>
    <cellStyle name="Millares 2 5 2 2 3 5 2" xfId="5888" xr:uid="{00000000-0005-0000-0000-0000FF160000}"/>
    <cellStyle name="Millares 2 5 2 2 3 5 2 2" xfId="5889" xr:uid="{00000000-0005-0000-0000-000000170000}"/>
    <cellStyle name="Millares 2 5 2 2 3 5 3" xfId="5890" xr:uid="{00000000-0005-0000-0000-000001170000}"/>
    <cellStyle name="Millares 2 5 2 2 3 6" xfId="5891" xr:uid="{00000000-0005-0000-0000-000002170000}"/>
    <cellStyle name="Millares 2 5 2 2 3 6 2" xfId="5892" xr:uid="{00000000-0005-0000-0000-000003170000}"/>
    <cellStyle name="Millares 2 5 2 2 3 7" xfId="5893" xr:uid="{00000000-0005-0000-0000-000004170000}"/>
    <cellStyle name="Millares 2 5 2 2 4" xfId="5894" xr:uid="{00000000-0005-0000-0000-000005170000}"/>
    <cellStyle name="Millares 2 5 2 2 4 2" xfId="5895" xr:uid="{00000000-0005-0000-0000-000006170000}"/>
    <cellStyle name="Millares 2 5 2 2 4 2 2" xfId="5896" xr:uid="{00000000-0005-0000-0000-000007170000}"/>
    <cellStyle name="Millares 2 5 2 2 4 2 2 2" xfId="5897" xr:uid="{00000000-0005-0000-0000-000008170000}"/>
    <cellStyle name="Millares 2 5 2 2 4 2 2 2 2" xfId="5898" xr:uid="{00000000-0005-0000-0000-000009170000}"/>
    <cellStyle name="Millares 2 5 2 2 4 2 2 2 2 2" xfId="5899" xr:uid="{00000000-0005-0000-0000-00000A170000}"/>
    <cellStyle name="Millares 2 5 2 2 4 2 2 2 3" xfId="5900" xr:uid="{00000000-0005-0000-0000-00000B170000}"/>
    <cellStyle name="Millares 2 5 2 2 4 2 2 3" xfId="5901" xr:uid="{00000000-0005-0000-0000-00000C170000}"/>
    <cellStyle name="Millares 2 5 2 2 4 2 2 3 2" xfId="5902" xr:uid="{00000000-0005-0000-0000-00000D170000}"/>
    <cellStyle name="Millares 2 5 2 2 4 2 2 4" xfId="5903" xr:uid="{00000000-0005-0000-0000-00000E170000}"/>
    <cellStyle name="Millares 2 5 2 2 4 2 3" xfId="5904" xr:uid="{00000000-0005-0000-0000-00000F170000}"/>
    <cellStyle name="Millares 2 5 2 2 4 2 3 2" xfId="5905" xr:uid="{00000000-0005-0000-0000-000010170000}"/>
    <cellStyle name="Millares 2 5 2 2 4 2 3 2 2" xfId="5906" xr:uid="{00000000-0005-0000-0000-000011170000}"/>
    <cellStyle name="Millares 2 5 2 2 4 2 3 3" xfId="5907" xr:uid="{00000000-0005-0000-0000-000012170000}"/>
    <cellStyle name="Millares 2 5 2 2 4 2 4" xfId="5908" xr:uid="{00000000-0005-0000-0000-000013170000}"/>
    <cellStyle name="Millares 2 5 2 2 4 2 4 2" xfId="5909" xr:uid="{00000000-0005-0000-0000-000014170000}"/>
    <cellStyle name="Millares 2 5 2 2 4 2 5" xfId="5910" xr:uid="{00000000-0005-0000-0000-000015170000}"/>
    <cellStyle name="Millares 2 5 2 2 4 3" xfId="5911" xr:uid="{00000000-0005-0000-0000-000016170000}"/>
    <cellStyle name="Millares 2 5 2 2 4 3 2" xfId="5912" xr:uid="{00000000-0005-0000-0000-000017170000}"/>
    <cellStyle name="Millares 2 5 2 2 4 3 2 2" xfId="5913" xr:uid="{00000000-0005-0000-0000-000018170000}"/>
    <cellStyle name="Millares 2 5 2 2 4 3 2 2 2" xfId="5914" xr:uid="{00000000-0005-0000-0000-000019170000}"/>
    <cellStyle name="Millares 2 5 2 2 4 3 2 2 2 2" xfId="5915" xr:uid="{00000000-0005-0000-0000-00001A170000}"/>
    <cellStyle name="Millares 2 5 2 2 4 3 2 2 3" xfId="5916" xr:uid="{00000000-0005-0000-0000-00001B170000}"/>
    <cellStyle name="Millares 2 5 2 2 4 3 2 3" xfId="5917" xr:uid="{00000000-0005-0000-0000-00001C170000}"/>
    <cellStyle name="Millares 2 5 2 2 4 3 2 3 2" xfId="5918" xr:uid="{00000000-0005-0000-0000-00001D170000}"/>
    <cellStyle name="Millares 2 5 2 2 4 3 2 4" xfId="5919" xr:uid="{00000000-0005-0000-0000-00001E170000}"/>
    <cellStyle name="Millares 2 5 2 2 4 3 3" xfId="5920" xr:uid="{00000000-0005-0000-0000-00001F170000}"/>
    <cellStyle name="Millares 2 5 2 2 4 3 3 2" xfId="5921" xr:uid="{00000000-0005-0000-0000-000020170000}"/>
    <cellStyle name="Millares 2 5 2 2 4 3 3 2 2" xfId="5922" xr:uid="{00000000-0005-0000-0000-000021170000}"/>
    <cellStyle name="Millares 2 5 2 2 4 3 3 3" xfId="5923" xr:uid="{00000000-0005-0000-0000-000022170000}"/>
    <cellStyle name="Millares 2 5 2 2 4 3 4" xfId="5924" xr:uid="{00000000-0005-0000-0000-000023170000}"/>
    <cellStyle name="Millares 2 5 2 2 4 3 4 2" xfId="5925" xr:uid="{00000000-0005-0000-0000-000024170000}"/>
    <cellStyle name="Millares 2 5 2 2 4 3 5" xfId="5926" xr:uid="{00000000-0005-0000-0000-000025170000}"/>
    <cellStyle name="Millares 2 5 2 2 4 4" xfId="5927" xr:uid="{00000000-0005-0000-0000-000026170000}"/>
    <cellStyle name="Millares 2 5 2 2 4 4 2" xfId="5928" xr:uid="{00000000-0005-0000-0000-000027170000}"/>
    <cellStyle name="Millares 2 5 2 2 4 4 2 2" xfId="5929" xr:uid="{00000000-0005-0000-0000-000028170000}"/>
    <cellStyle name="Millares 2 5 2 2 4 4 2 2 2" xfId="5930" xr:uid="{00000000-0005-0000-0000-000029170000}"/>
    <cellStyle name="Millares 2 5 2 2 4 4 2 3" xfId="5931" xr:uid="{00000000-0005-0000-0000-00002A170000}"/>
    <cellStyle name="Millares 2 5 2 2 4 4 3" xfId="5932" xr:uid="{00000000-0005-0000-0000-00002B170000}"/>
    <cellStyle name="Millares 2 5 2 2 4 4 3 2" xfId="5933" xr:uid="{00000000-0005-0000-0000-00002C170000}"/>
    <cellStyle name="Millares 2 5 2 2 4 4 4" xfId="5934" xr:uid="{00000000-0005-0000-0000-00002D170000}"/>
    <cellStyle name="Millares 2 5 2 2 4 5" xfId="5935" xr:uid="{00000000-0005-0000-0000-00002E170000}"/>
    <cellStyle name="Millares 2 5 2 2 4 5 2" xfId="5936" xr:uid="{00000000-0005-0000-0000-00002F170000}"/>
    <cellStyle name="Millares 2 5 2 2 4 5 2 2" xfId="5937" xr:uid="{00000000-0005-0000-0000-000030170000}"/>
    <cellStyle name="Millares 2 5 2 2 4 5 3" xfId="5938" xr:uid="{00000000-0005-0000-0000-000031170000}"/>
    <cellStyle name="Millares 2 5 2 2 4 6" xfId="5939" xr:uid="{00000000-0005-0000-0000-000032170000}"/>
    <cellStyle name="Millares 2 5 2 2 4 6 2" xfId="5940" xr:uid="{00000000-0005-0000-0000-000033170000}"/>
    <cellStyle name="Millares 2 5 2 2 4 7" xfId="5941" xr:uid="{00000000-0005-0000-0000-000034170000}"/>
    <cellStyle name="Millares 2 5 2 2 5" xfId="5942" xr:uid="{00000000-0005-0000-0000-000035170000}"/>
    <cellStyle name="Millares 2 5 2 2 5 2" xfId="5943" xr:uid="{00000000-0005-0000-0000-000036170000}"/>
    <cellStyle name="Millares 2 5 2 2 5 2 2" xfId="5944" xr:uid="{00000000-0005-0000-0000-000037170000}"/>
    <cellStyle name="Millares 2 5 2 2 5 2 2 2" xfId="5945" xr:uid="{00000000-0005-0000-0000-000038170000}"/>
    <cellStyle name="Millares 2 5 2 2 5 2 2 2 2" xfId="5946" xr:uid="{00000000-0005-0000-0000-000039170000}"/>
    <cellStyle name="Millares 2 5 2 2 5 2 2 2 2 2" xfId="5947" xr:uid="{00000000-0005-0000-0000-00003A170000}"/>
    <cellStyle name="Millares 2 5 2 2 5 2 2 2 3" xfId="5948" xr:uid="{00000000-0005-0000-0000-00003B170000}"/>
    <cellStyle name="Millares 2 5 2 2 5 2 2 3" xfId="5949" xr:uid="{00000000-0005-0000-0000-00003C170000}"/>
    <cellStyle name="Millares 2 5 2 2 5 2 2 3 2" xfId="5950" xr:uid="{00000000-0005-0000-0000-00003D170000}"/>
    <cellStyle name="Millares 2 5 2 2 5 2 2 4" xfId="5951" xr:uid="{00000000-0005-0000-0000-00003E170000}"/>
    <cellStyle name="Millares 2 5 2 2 5 2 3" xfId="5952" xr:uid="{00000000-0005-0000-0000-00003F170000}"/>
    <cellStyle name="Millares 2 5 2 2 5 2 3 2" xfId="5953" xr:uid="{00000000-0005-0000-0000-000040170000}"/>
    <cellStyle name="Millares 2 5 2 2 5 2 3 2 2" xfId="5954" xr:uid="{00000000-0005-0000-0000-000041170000}"/>
    <cellStyle name="Millares 2 5 2 2 5 2 3 3" xfId="5955" xr:uid="{00000000-0005-0000-0000-000042170000}"/>
    <cellStyle name="Millares 2 5 2 2 5 2 4" xfId="5956" xr:uid="{00000000-0005-0000-0000-000043170000}"/>
    <cellStyle name="Millares 2 5 2 2 5 2 4 2" xfId="5957" xr:uid="{00000000-0005-0000-0000-000044170000}"/>
    <cellStyle name="Millares 2 5 2 2 5 2 5" xfId="5958" xr:uid="{00000000-0005-0000-0000-000045170000}"/>
    <cellStyle name="Millares 2 5 2 2 5 3" xfId="5959" xr:uid="{00000000-0005-0000-0000-000046170000}"/>
    <cellStyle name="Millares 2 5 2 2 5 3 2" xfId="5960" xr:uid="{00000000-0005-0000-0000-000047170000}"/>
    <cellStyle name="Millares 2 5 2 2 5 3 2 2" xfId="5961" xr:uid="{00000000-0005-0000-0000-000048170000}"/>
    <cellStyle name="Millares 2 5 2 2 5 3 2 2 2" xfId="5962" xr:uid="{00000000-0005-0000-0000-000049170000}"/>
    <cellStyle name="Millares 2 5 2 2 5 3 2 3" xfId="5963" xr:uid="{00000000-0005-0000-0000-00004A170000}"/>
    <cellStyle name="Millares 2 5 2 2 5 3 3" xfId="5964" xr:uid="{00000000-0005-0000-0000-00004B170000}"/>
    <cellStyle name="Millares 2 5 2 2 5 3 3 2" xfId="5965" xr:uid="{00000000-0005-0000-0000-00004C170000}"/>
    <cellStyle name="Millares 2 5 2 2 5 3 4" xfId="5966" xr:uid="{00000000-0005-0000-0000-00004D170000}"/>
    <cellStyle name="Millares 2 5 2 2 5 4" xfId="5967" xr:uid="{00000000-0005-0000-0000-00004E170000}"/>
    <cellStyle name="Millares 2 5 2 2 5 4 2" xfId="5968" xr:uid="{00000000-0005-0000-0000-00004F170000}"/>
    <cellStyle name="Millares 2 5 2 2 5 4 2 2" xfId="5969" xr:uid="{00000000-0005-0000-0000-000050170000}"/>
    <cellStyle name="Millares 2 5 2 2 5 4 3" xfId="5970" xr:uid="{00000000-0005-0000-0000-000051170000}"/>
    <cellStyle name="Millares 2 5 2 2 5 5" xfId="5971" xr:uid="{00000000-0005-0000-0000-000052170000}"/>
    <cellStyle name="Millares 2 5 2 2 5 5 2" xfId="5972" xr:uid="{00000000-0005-0000-0000-000053170000}"/>
    <cellStyle name="Millares 2 5 2 2 5 6" xfId="5973" xr:uid="{00000000-0005-0000-0000-000054170000}"/>
    <cellStyle name="Millares 2 5 2 2 6" xfId="5974" xr:uid="{00000000-0005-0000-0000-000055170000}"/>
    <cellStyle name="Millares 2 5 2 2 6 2" xfId="5975" xr:uid="{00000000-0005-0000-0000-000056170000}"/>
    <cellStyle name="Millares 2 5 2 2 6 2 2" xfId="5976" xr:uid="{00000000-0005-0000-0000-000057170000}"/>
    <cellStyle name="Millares 2 5 2 2 6 2 2 2" xfId="5977" xr:uid="{00000000-0005-0000-0000-000058170000}"/>
    <cellStyle name="Millares 2 5 2 2 6 2 2 2 2" xfId="5978" xr:uid="{00000000-0005-0000-0000-000059170000}"/>
    <cellStyle name="Millares 2 5 2 2 6 2 2 3" xfId="5979" xr:uid="{00000000-0005-0000-0000-00005A170000}"/>
    <cellStyle name="Millares 2 5 2 2 6 2 3" xfId="5980" xr:uid="{00000000-0005-0000-0000-00005B170000}"/>
    <cellStyle name="Millares 2 5 2 2 6 2 3 2" xfId="5981" xr:uid="{00000000-0005-0000-0000-00005C170000}"/>
    <cellStyle name="Millares 2 5 2 2 6 2 4" xfId="5982" xr:uid="{00000000-0005-0000-0000-00005D170000}"/>
    <cellStyle name="Millares 2 5 2 2 6 3" xfId="5983" xr:uid="{00000000-0005-0000-0000-00005E170000}"/>
    <cellStyle name="Millares 2 5 2 2 6 3 2" xfId="5984" xr:uid="{00000000-0005-0000-0000-00005F170000}"/>
    <cellStyle name="Millares 2 5 2 2 6 3 2 2" xfId="5985" xr:uid="{00000000-0005-0000-0000-000060170000}"/>
    <cellStyle name="Millares 2 5 2 2 6 3 3" xfId="5986" xr:uid="{00000000-0005-0000-0000-000061170000}"/>
    <cellStyle name="Millares 2 5 2 2 6 4" xfId="5987" xr:uid="{00000000-0005-0000-0000-000062170000}"/>
    <cellStyle name="Millares 2 5 2 2 6 4 2" xfId="5988" xr:uid="{00000000-0005-0000-0000-000063170000}"/>
    <cellStyle name="Millares 2 5 2 2 6 5" xfId="5989" xr:uid="{00000000-0005-0000-0000-000064170000}"/>
    <cellStyle name="Millares 2 5 2 2 7" xfId="5990" xr:uid="{00000000-0005-0000-0000-000065170000}"/>
    <cellStyle name="Millares 2 5 2 2 7 2" xfId="5991" xr:uid="{00000000-0005-0000-0000-000066170000}"/>
    <cellStyle name="Millares 2 5 2 2 7 2 2" xfId="5992" xr:uid="{00000000-0005-0000-0000-000067170000}"/>
    <cellStyle name="Millares 2 5 2 2 7 2 2 2" xfId="5993" xr:uid="{00000000-0005-0000-0000-000068170000}"/>
    <cellStyle name="Millares 2 5 2 2 7 2 2 2 2" xfId="5994" xr:uid="{00000000-0005-0000-0000-000069170000}"/>
    <cellStyle name="Millares 2 5 2 2 7 2 2 3" xfId="5995" xr:uid="{00000000-0005-0000-0000-00006A170000}"/>
    <cellStyle name="Millares 2 5 2 2 7 2 3" xfId="5996" xr:uid="{00000000-0005-0000-0000-00006B170000}"/>
    <cellStyle name="Millares 2 5 2 2 7 2 3 2" xfId="5997" xr:uid="{00000000-0005-0000-0000-00006C170000}"/>
    <cellStyle name="Millares 2 5 2 2 7 2 4" xfId="5998" xr:uid="{00000000-0005-0000-0000-00006D170000}"/>
    <cellStyle name="Millares 2 5 2 2 7 3" xfId="5999" xr:uid="{00000000-0005-0000-0000-00006E170000}"/>
    <cellStyle name="Millares 2 5 2 2 7 3 2" xfId="6000" xr:uid="{00000000-0005-0000-0000-00006F170000}"/>
    <cellStyle name="Millares 2 5 2 2 7 3 2 2" xfId="6001" xr:uid="{00000000-0005-0000-0000-000070170000}"/>
    <cellStyle name="Millares 2 5 2 2 7 3 3" xfId="6002" xr:uid="{00000000-0005-0000-0000-000071170000}"/>
    <cellStyle name="Millares 2 5 2 2 7 4" xfId="6003" xr:uid="{00000000-0005-0000-0000-000072170000}"/>
    <cellStyle name="Millares 2 5 2 2 7 4 2" xfId="6004" xr:uid="{00000000-0005-0000-0000-000073170000}"/>
    <cellStyle name="Millares 2 5 2 2 7 5" xfId="6005" xr:uid="{00000000-0005-0000-0000-000074170000}"/>
    <cellStyle name="Millares 2 5 2 2 8" xfId="6006" xr:uid="{00000000-0005-0000-0000-000075170000}"/>
    <cellStyle name="Millares 2 5 2 2 8 2" xfId="6007" xr:uid="{00000000-0005-0000-0000-000076170000}"/>
    <cellStyle name="Millares 2 5 2 2 8 2 2" xfId="6008" xr:uid="{00000000-0005-0000-0000-000077170000}"/>
    <cellStyle name="Millares 2 5 2 2 8 2 2 2" xfId="6009" xr:uid="{00000000-0005-0000-0000-000078170000}"/>
    <cellStyle name="Millares 2 5 2 2 8 2 3" xfId="6010" xr:uid="{00000000-0005-0000-0000-000079170000}"/>
    <cellStyle name="Millares 2 5 2 2 8 3" xfId="6011" xr:uid="{00000000-0005-0000-0000-00007A170000}"/>
    <cellStyle name="Millares 2 5 2 2 8 3 2" xfId="6012" xr:uid="{00000000-0005-0000-0000-00007B170000}"/>
    <cellStyle name="Millares 2 5 2 2 8 4" xfId="6013" xr:uid="{00000000-0005-0000-0000-00007C170000}"/>
    <cellStyle name="Millares 2 5 2 2 9" xfId="6014" xr:uid="{00000000-0005-0000-0000-00007D170000}"/>
    <cellStyle name="Millares 2 5 2 2 9 2" xfId="6015" xr:uid="{00000000-0005-0000-0000-00007E170000}"/>
    <cellStyle name="Millares 2 5 2 2 9 2 2" xfId="6016" xr:uid="{00000000-0005-0000-0000-00007F170000}"/>
    <cellStyle name="Millares 2 5 2 2 9 3" xfId="6017" xr:uid="{00000000-0005-0000-0000-000080170000}"/>
    <cellStyle name="Millares 2 5 2 3" xfId="6018" xr:uid="{00000000-0005-0000-0000-000081170000}"/>
    <cellStyle name="Millares 2 5 2 3 10" xfId="6019" xr:uid="{00000000-0005-0000-0000-000082170000}"/>
    <cellStyle name="Millares 2 5 2 3 10 2" xfId="6020" xr:uid="{00000000-0005-0000-0000-000083170000}"/>
    <cellStyle name="Millares 2 5 2 3 11" xfId="6021" xr:uid="{00000000-0005-0000-0000-000084170000}"/>
    <cellStyle name="Millares 2 5 2 3 2" xfId="6022" xr:uid="{00000000-0005-0000-0000-000085170000}"/>
    <cellStyle name="Millares 2 5 2 3 2 2" xfId="6023" xr:uid="{00000000-0005-0000-0000-000086170000}"/>
    <cellStyle name="Millares 2 5 2 3 2 2 2" xfId="6024" xr:uid="{00000000-0005-0000-0000-000087170000}"/>
    <cellStyle name="Millares 2 5 2 3 2 2 2 2" xfId="6025" xr:uid="{00000000-0005-0000-0000-000088170000}"/>
    <cellStyle name="Millares 2 5 2 3 2 2 2 2 2" xfId="6026" xr:uid="{00000000-0005-0000-0000-000089170000}"/>
    <cellStyle name="Millares 2 5 2 3 2 2 2 2 2 2" xfId="6027" xr:uid="{00000000-0005-0000-0000-00008A170000}"/>
    <cellStyle name="Millares 2 5 2 3 2 2 2 2 3" xfId="6028" xr:uid="{00000000-0005-0000-0000-00008B170000}"/>
    <cellStyle name="Millares 2 5 2 3 2 2 2 3" xfId="6029" xr:uid="{00000000-0005-0000-0000-00008C170000}"/>
    <cellStyle name="Millares 2 5 2 3 2 2 2 3 2" xfId="6030" xr:uid="{00000000-0005-0000-0000-00008D170000}"/>
    <cellStyle name="Millares 2 5 2 3 2 2 2 4" xfId="6031" xr:uid="{00000000-0005-0000-0000-00008E170000}"/>
    <cellStyle name="Millares 2 5 2 3 2 2 3" xfId="6032" xr:uid="{00000000-0005-0000-0000-00008F170000}"/>
    <cellStyle name="Millares 2 5 2 3 2 2 3 2" xfId="6033" xr:uid="{00000000-0005-0000-0000-000090170000}"/>
    <cellStyle name="Millares 2 5 2 3 2 2 3 2 2" xfId="6034" xr:uid="{00000000-0005-0000-0000-000091170000}"/>
    <cellStyle name="Millares 2 5 2 3 2 2 3 3" xfId="6035" xr:uid="{00000000-0005-0000-0000-000092170000}"/>
    <cellStyle name="Millares 2 5 2 3 2 2 4" xfId="6036" xr:uid="{00000000-0005-0000-0000-000093170000}"/>
    <cellStyle name="Millares 2 5 2 3 2 2 4 2" xfId="6037" xr:uid="{00000000-0005-0000-0000-000094170000}"/>
    <cellStyle name="Millares 2 5 2 3 2 2 5" xfId="6038" xr:uid="{00000000-0005-0000-0000-000095170000}"/>
    <cellStyle name="Millares 2 5 2 3 2 3" xfId="6039" xr:uid="{00000000-0005-0000-0000-000096170000}"/>
    <cellStyle name="Millares 2 5 2 3 2 3 2" xfId="6040" xr:uid="{00000000-0005-0000-0000-000097170000}"/>
    <cellStyle name="Millares 2 5 2 3 2 3 2 2" xfId="6041" xr:uid="{00000000-0005-0000-0000-000098170000}"/>
    <cellStyle name="Millares 2 5 2 3 2 3 2 2 2" xfId="6042" xr:uid="{00000000-0005-0000-0000-000099170000}"/>
    <cellStyle name="Millares 2 5 2 3 2 3 2 2 2 2" xfId="6043" xr:uid="{00000000-0005-0000-0000-00009A170000}"/>
    <cellStyle name="Millares 2 5 2 3 2 3 2 2 3" xfId="6044" xr:uid="{00000000-0005-0000-0000-00009B170000}"/>
    <cellStyle name="Millares 2 5 2 3 2 3 2 3" xfId="6045" xr:uid="{00000000-0005-0000-0000-00009C170000}"/>
    <cellStyle name="Millares 2 5 2 3 2 3 2 3 2" xfId="6046" xr:uid="{00000000-0005-0000-0000-00009D170000}"/>
    <cellStyle name="Millares 2 5 2 3 2 3 2 4" xfId="6047" xr:uid="{00000000-0005-0000-0000-00009E170000}"/>
    <cellStyle name="Millares 2 5 2 3 2 3 3" xfId="6048" xr:uid="{00000000-0005-0000-0000-00009F170000}"/>
    <cellStyle name="Millares 2 5 2 3 2 3 3 2" xfId="6049" xr:uid="{00000000-0005-0000-0000-0000A0170000}"/>
    <cellStyle name="Millares 2 5 2 3 2 3 3 2 2" xfId="6050" xr:uid="{00000000-0005-0000-0000-0000A1170000}"/>
    <cellStyle name="Millares 2 5 2 3 2 3 3 3" xfId="6051" xr:uid="{00000000-0005-0000-0000-0000A2170000}"/>
    <cellStyle name="Millares 2 5 2 3 2 3 4" xfId="6052" xr:uid="{00000000-0005-0000-0000-0000A3170000}"/>
    <cellStyle name="Millares 2 5 2 3 2 3 4 2" xfId="6053" xr:uid="{00000000-0005-0000-0000-0000A4170000}"/>
    <cellStyle name="Millares 2 5 2 3 2 3 5" xfId="6054" xr:uid="{00000000-0005-0000-0000-0000A5170000}"/>
    <cellStyle name="Millares 2 5 2 3 2 4" xfId="6055" xr:uid="{00000000-0005-0000-0000-0000A6170000}"/>
    <cellStyle name="Millares 2 5 2 3 2 4 2" xfId="6056" xr:uid="{00000000-0005-0000-0000-0000A7170000}"/>
    <cellStyle name="Millares 2 5 2 3 2 4 2 2" xfId="6057" xr:uid="{00000000-0005-0000-0000-0000A8170000}"/>
    <cellStyle name="Millares 2 5 2 3 2 4 2 2 2" xfId="6058" xr:uid="{00000000-0005-0000-0000-0000A9170000}"/>
    <cellStyle name="Millares 2 5 2 3 2 4 2 3" xfId="6059" xr:uid="{00000000-0005-0000-0000-0000AA170000}"/>
    <cellStyle name="Millares 2 5 2 3 2 4 3" xfId="6060" xr:uid="{00000000-0005-0000-0000-0000AB170000}"/>
    <cellStyle name="Millares 2 5 2 3 2 4 3 2" xfId="6061" xr:uid="{00000000-0005-0000-0000-0000AC170000}"/>
    <cellStyle name="Millares 2 5 2 3 2 4 4" xfId="6062" xr:uid="{00000000-0005-0000-0000-0000AD170000}"/>
    <cellStyle name="Millares 2 5 2 3 2 5" xfId="6063" xr:uid="{00000000-0005-0000-0000-0000AE170000}"/>
    <cellStyle name="Millares 2 5 2 3 2 5 2" xfId="6064" xr:uid="{00000000-0005-0000-0000-0000AF170000}"/>
    <cellStyle name="Millares 2 5 2 3 2 5 2 2" xfId="6065" xr:uid="{00000000-0005-0000-0000-0000B0170000}"/>
    <cellStyle name="Millares 2 5 2 3 2 5 3" xfId="6066" xr:uid="{00000000-0005-0000-0000-0000B1170000}"/>
    <cellStyle name="Millares 2 5 2 3 2 6" xfId="6067" xr:uid="{00000000-0005-0000-0000-0000B2170000}"/>
    <cellStyle name="Millares 2 5 2 3 2 6 2" xfId="6068" xr:uid="{00000000-0005-0000-0000-0000B3170000}"/>
    <cellStyle name="Millares 2 5 2 3 2 7" xfId="6069" xr:uid="{00000000-0005-0000-0000-0000B4170000}"/>
    <cellStyle name="Millares 2 5 2 3 3" xfId="6070" xr:uid="{00000000-0005-0000-0000-0000B5170000}"/>
    <cellStyle name="Millares 2 5 2 3 3 2" xfId="6071" xr:uid="{00000000-0005-0000-0000-0000B6170000}"/>
    <cellStyle name="Millares 2 5 2 3 3 2 2" xfId="6072" xr:uid="{00000000-0005-0000-0000-0000B7170000}"/>
    <cellStyle name="Millares 2 5 2 3 3 2 2 2" xfId="6073" xr:uid="{00000000-0005-0000-0000-0000B8170000}"/>
    <cellStyle name="Millares 2 5 2 3 3 2 2 2 2" xfId="6074" xr:uid="{00000000-0005-0000-0000-0000B9170000}"/>
    <cellStyle name="Millares 2 5 2 3 3 2 2 2 2 2" xfId="6075" xr:uid="{00000000-0005-0000-0000-0000BA170000}"/>
    <cellStyle name="Millares 2 5 2 3 3 2 2 2 3" xfId="6076" xr:uid="{00000000-0005-0000-0000-0000BB170000}"/>
    <cellStyle name="Millares 2 5 2 3 3 2 2 3" xfId="6077" xr:uid="{00000000-0005-0000-0000-0000BC170000}"/>
    <cellStyle name="Millares 2 5 2 3 3 2 2 3 2" xfId="6078" xr:uid="{00000000-0005-0000-0000-0000BD170000}"/>
    <cellStyle name="Millares 2 5 2 3 3 2 2 4" xfId="6079" xr:uid="{00000000-0005-0000-0000-0000BE170000}"/>
    <cellStyle name="Millares 2 5 2 3 3 2 3" xfId="6080" xr:uid="{00000000-0005-0000-0000-0000BF170000}"/>
    <cellStyle name="Millares 2 5 2 3 3 2 3 2" xfId="6081" xr:uid="{00000000-0005-0000-0000-0000C0170000}"/>
    <cellStyle name="Millares 2 5 2 3 3 2 3 2 2" xfId="6082" xr:uid="{00000000-0005-0000-0000-0000C1170000}"/>
    <cellStyle name="Millares 2 5 2 3 3 2 3 3" xfId="6083" xr:uid="{00000000-0005-0000-0000-0000C2170000}"/>
    <cellStyle name="Millares 2 5 2 3 3 2 4" xfId="6084" xr:uid="{00000000-0005-0000-0000-0000C3170000}"/>
    <cellStyle name="Millares 2 5 2 3 3 2 4 2" xfId="6085" xr:uid="{00000000-0005-0000-0000-0000C4170000}"/>
    <cellStyle name="Millares 2 5 2 3 3 2 5" xfId="6086" xr:uid="{00000000-0005-0000-0000-0000C5170000}"/>
    <cellStyle name="Millares 2 5 2 3 3 3" xfId="6087" xr:uid="{00000000-0005-0000-0000-0000C6170000}"/>
    <cellStyle name="Millares 2 5 2 3 3 3 2" xfId="6088" xr:uid="{00000000-0005-0000-0000-0000C7170000}"/>
    <cellStyle name="Millares 2 5 2 3 3 3 2 2" xfId="6089" xr:uid="{00000000-0005-0000-0000-0000C8170000}"/>
    <cellStyle name="Millares 2 5 2 3 3 3 2 2 2" xfId="6090" xr:uid="{00000000-0005-0000-0000-0000C9170000}"/>
    <cellStyle name="Millares 2 5 2 3 3 3 2 2 2 2" xfId="6091" xr:uid="{00000000-0005-0000-0000-0000CA170000}"/>
    <cellStyle name="Millares 2 5 2 3 3 3 2 2 3" xfId="6092" xr:uid="{00000000-0005-0000-0000-0000CB170000}"/>
    <cellStyle name="Millares 2 5 2 3 3 3 2 3" xfId="6093" xr:uid="{00000000-0005-0000-0000-0000CC170000}"/>
    <cellStyle name="Millares 2 5 2 3 3 3 2 3 2" xfId="6094" xr:uid="{00000000-0005-0000-0000-0000CD170000}"/>
    <cellStyle name="Millares 2 5 2 3 3 3 2 4" xfId="6095" xr:uid="{00000000-0005-0000-0000-0000CE170000}"/>
    <cellStyle name="Millares 2 5 2 3 3 3 3" xfId="6096" xr:uid="{00000000-0005-0000-0000-0000CF170000}"/>
    <cellStyle name="Millares 2 5 2 3 3 3 3 2" xfId="6097" xr:uid="{00000000-0005-0000-0000-0000D0170000}"/>
    <cellStyle name="Millares 2 5 2 3 3 3 3 2 2" xfId="6098" xr:uid="{00000000-0005-0000-0000-0000D1170000}"/>
    <cellStyle name="Millares 2 5 2 3 3 3 3 3" xfId="6099" xr:uid="{00000000-0005-0000-0000-0000D2170000}"/>
    <cellStyle name="Millares 2 5 2 3 3 3 4" xfId="6100" xr:uid="{00000000-0005-0000-0000-0000D3170000}"/>
    <cellStyle name="Millares 2 5 2 3 3 3 4 2" xfId="6101" xr:uid="{00000000-0005-0000-0000-0000D4170000}"/>
    <cellStyle name="Millares 2 5 2 3 3 3 5" xfId="6102" xr:uid="{00000000-0005-0000-0000-0000D5170000}"/>
    <cellStyle name="Millares 2 5 2 3 3 4" xfId="6103" xr:uid="{00000000-0005-0000-0000-0000D6170000}"/>
    <cellStyle name="Millares 2 5 2 3 3 4 2" xfId="6104" xr:uid="{00000000-0005-0000-0000-0000D7170000}"/>
    <cellStyle name="Millares 2 5 2 3 3 4 2 2" xfId="6105" xr:uid="{00000000-0005-0000-0000-0000D8170000}"/>
    <cellStyle name="Millares 2 5 2 3 3 4 2 2 2" xfId="6106" xr:uid="{00000000-0005-0000-0000-0000D9170000}"/>
    <cellStyle name="Millares 2 5 2 3 3 4 2 3" xfId="6107" xr:uid="{00000000-0005-0000-0000-0000DA170000}"/>
    <cellStyle name="Millares 2 5 2 3 3 4 3" xfId="6108" xr:uid="{00000000-0005-0000-0000-0000DB170000}"/>
    <cellStyle name="Millares 2 5 2 3 3 4 3 2" xfId="6109" xr:uid="{00000000-0005-0000-0000-0000DC170000}"/>
    <cellStyle name="Millares 2 5 2 3 3 4 4" xfId="6110" xr:uid="{00000000-0005-0000-0000-0000DD170000}"/>
    <cellStyle name="Millares 2 5 2 3 3 5" xfId="6111" xr:uid="{00000000-0005-0000-0000-0000DE170000}"/>
    <cellStyle name="Millares 2 5 2 3 3 5 2" xfId="6112" xr:uid="{00000000-0005-0000-0000-0000DF170000}"/>
    <cellStyle name="Millares 2 5 2 3 3 5 2 2" xfId="6113" xr:uid="{00000000-0005-0000-0000-0000E0170000}"/>
    <cellStyle name="Millares 2 5 2 3 3 5 3" xfId="6114" xr:uid="{00000000-0005-0000-0000-0000E1170000}"/>
    <cellStyle name="Millares 2 5 2 3 3 6" xfId="6115" xr:uid="{00000000-0005-0000-0000-0000E2170000}"/>
    <cellStyle name="Millares 2 5 2 3 3 6 2" xfId="6116" xr:uid="{00000000-0005-0000-0000-0000E3170000}"/>
    <cellStyle name="Millares 2 5 2 3 3 7" xfId="6117" xr:uid="{00000000-0005-0000-0000-0000E4170000}"/>
    <cellStyle name="Millares 2 5 2 3 4" xfId="6118" xr:uid="{00000000-0005-0000-0000-0000E5170000}"/>
    <cellStyle name="Millares 2 5 2 3 4 2" xfId="6119" xr:uid="{00000000-0005-0000-0000-0000E6170000}"/>
    <cellStyle name="Millares 2 5 2 3 4 2 2" xfId="6120" xr:uid="{00000000-0005-0000-0000-0000E7170000}"/>
    <cellStyle name="Millares 2 5 2 3 4 2 2 2" xfId="6121" xr:uid="{00000000-0005-0000-0000-0000E8170000}"/>
    <cellStyle name="Millares 2 5 2 3 4 2 2 2 2" xfId="6122" xr:uid="{00000000-0005-0000-0000-0000E9170000}"/>
    <cellStyle name="Millares 2 5 2 3 4 2 2 2 2 2" xfId="6123" xr:uid="{00000000-0005-0000-0000-0000EA170000}"/>
    <cellStyle name="Millares 2 5 2 3 4 2 2 2 3" xfId="6124" xr:uid="{00000000-0005-0000-0000-0000EB170000}"/>
    <cellStyle name="Millares 2 5 2 3 4 2 2 3" xfId="6125" xr:uid="{00000000-0005-0000-0000-0000EC170000}"/>
    <cellStyle name="Millares 2 5 2 3 4 2 2 3 2" xfId="6126" xr:uid="{00000000-0005-0000-0000-0000ED170000}"/>
    <cellStyle name="Millares 2 5 2 3 4 2 2 4" xfId="6127" xr:uid="{00000000-0005-0000-0000-0000EE170000}"/>
    <cellStyle name="Millares 2 5 2 3 4 2 3" xfId="6128" xr:uid="{00000000-0005-0000-0000-0000EF170000}"/>
    <cellStyle name="Millares 2 5 2 3 4 2 3 2" xfId="6129" xr:uid="{00000000-0005-0000-0000-0000F0170000}"/>
    <cellStyle name="Millares 2 5 2 3 4 2 3 2 2" xfId="6130" xr:uid="{00000000-0005-0000-0000-0000F1170000}"/>
    <cellStyle name="Millares 2 5 2 3 4 2 3 3" xfId="6131" xr:uid="{00000000-0005-0000-0000-0000F2170000}"/>
    <cellStyle name="Millares 2 5 2 3 4 2 4" xfId="6132" xr:uid="{00000000-0005-0000-0000-0000F3170000}"/>
    <cellStyle name="Millares 2 5 2 3 4 2 4 2" xfId="6133" xr:uid="{00000000-0005-0000-0000-0000F4170000}"/>
    <cellStyle name="Millares 2 5 2 3 4 2 5" xfId="6134" xr:uid="{00000000-0005-0000-0000-0000F5170000}"/>
    <cellStyle name="Millares 2 5 2 3 4 3" xfId="6135" xr:uid="{00000000-0005-0000-0000-0000F6170000}"/>
    <cellStyle name="Millares 2 5 2 3 4 3 2" xfId="6136" xr:uid="{00000000-0005-0000-0000-0000F7170000}"/>
    <cellStyle name="Millares 2 5 2 3 4 3 2 2" xfId="6137" xr:uid="{00000000-0005-0000-0000-0000F8170000}"/>
    <cellStyle name="Millares 2 5 2 3 4 3 2 2 2" xfId="6138" xr:uid="{00000000-0005-0000-0000-0000F9170000}"/>
    <cellStyle name="Millares 2 5 2 3 4 3 2 2 2 2" xfId="6139" xr:uid="{00000000-0005-0000-0000-0000FA170000}"/>
    <cellStyle name="Millares 2 5 2 3 4 3 2 2 3" xfId="6140" xr:uid="{00000000-0005-0000-0000-0000FB170000}"/>
    <cellStyle name="Millares 2 5 2 3 4 3 2 3" xfId="6141" xr:uid="{00000000-0005-0000-0000-0000FC170000}"/>
    <cellStyle name="Millares 2 5 2 3 4 3 2 3 2" xfId="6142" xr:uid="{00000000-0005-0000-0000-0000FD170000}"/>
    <cellStyle name="Millares 2 5 2 3 4 3 2 4" xfId="6143" xr:uid="{00000000-0005-0000-0000-0000FE170000}"/>
    <cellStyle name="Millares 2 5 2 3 4 3 3" xfId="6144" xr:uid="{00000000-0005-0000-0000-0000FF170000}"/>
    <cellStyle name="Millares 2 5 2 3 4 3 3 2" xfId="6145" xr:uid="{00000000-0005-0000-0000-000000180000}"/>
    <cellStyle name="Millares 2 5 2 3 4 3 3 2 2" xfId="6146" xr:uid="{00000000-0005-0000-0000-000001180000}"/>
    <cellStyle name="Millares 2 5 2 3 4 3 3 3" xfId="6147" xr:uid="{00000000-0005-0000-0000-000002180000}"/>
    <cellStyle name="Millares 2 5 2 3 4 3 4" xfId="6148" xr:uid="{00000000-0005-0000-0000-000003180000}"/>
    <cellStyle name="Millares 2 5 2 3 4 3 4 2" xfId="6149" xr:uid="{00000000-0005-0000-0000-000004180000}"/>
    <cellStyle name="Millares 2 5 2 3 4 3 5" xfId="6150" xr:uid="{00000000-0005-0000-0000-000005180000}"/>
    <cellStyle name="Millares 2 5 2 3 4 4" xfId="6151" xr:uid="{00000000-0005-0000-0000-000006180000}"/>
    <cellStyle name="Millares 2 5 2 3 4 4 2" xfId="6152" xr:uid="{00000000-0005-0000-0000-000007180000}"/>
    <cellStyle name="Millares 2 5 2 3 4 4 2 2" xfId="6153" xr:uid="{00000000-0005-0000-0000-000008180000}"/>
    <cellStyle name="Millares 2 5 2 3 4 4 2 2 2" xfId="6154" xr:uid="{00000000-0005-0000-0000-000009180000}"/>
    <cellStyle name="Millares 2 5 2 3 4 4 2 3" xfId="6155" xr:uid="{00000000-0005-0000-0000-00000A180000}"/>
    <cellStyle name="Millares 2 5 2 3 4 4 3" xfId="6156" xr:uid="{00000000-0005-0000-0000-00000B180000}"/>
    <cellStyle name="Millares 2 5 2 3 4 4 3 2" xfId="6157" xr:uid="{00000000-0005-0000-0000-00000C180000}"/>
    <cellStyle name="Millares 2 5 2 3 4 4 4" xfId="6158" xr:uid="{00000000-0005-0000-0000-00000D180000}"/>
    <cellStyle name="Millares 2 5 2 3 4 5" xfId="6159" xr:uid="{00000000-0005-0000-0000-00000E180000}"/>
    <cellStyle name="Millares 2 5 2 3 4 5 2" xfId="6160" xr:uid="{00000000-0005-0000-0000-00000F180000}"/>
    <cellStyle name="Millares 2 5 2 3 4 5 2 2" xfId="6161" xr:uid="{00000000-0005-0000-0000-000010180000}"/>
    <cellStyle name="Millares 2 5 2 3 4 5 3" xfId="6162" xr:uid="{00000000-0005-0000-0000-000011180000}"/>
    <cellStyle name="Millares 2 5 2 3 4 6" xfId="6163" xr:uid="{00000000-0005-0000-0000-000012180000}"/>
    <cellStyle name="Millares 2 5 2 3 4 6 2" xfId="6164" xr:uid="{00000000-0005-0000-0000-000013180000}"/>
    <cellStyle name="Millares 2 5 2 3 4 7" xfId="6165" xr:uid="{00000000-0005-0000-0000-000014180000}"/>
    <cellStyle name="Millares 2 5 2 3 5" xfId="6166" xr:uid="{00000000-0005-0000-0000-000015180000}"/>
    <cellStyle name="Millares 2 5 2 3 5 2" xfId="6167" xr:uid="{00000000-0005-0000-0000-000016180000}"/>
    <cellStyle name="Millares 2 5 2 3 5 2 2" xfId="6168" xr:uid="{00000000-0005-0000-0000-000017180000}"/>
    <cellStyle name="Millares 2 5 2 3 5 2 2 2" xfId="6169" xr:uid="{00000000-0005-0000-0000-000018180000}"/>
    <cellStyle name="Millares 2 5 2 3 5 2 2 2 2" xfId="6170" xr:uid="{00000000-0005-0000-0000-000019180000}"/>
    <cellStyle name="Millares 2 5 2 3 5 2 2 2 2 2" xfId="6171" xr:uid="{00000000-0005-0000-0000-00001A180000}"/>
    <cellStyle name="Millares 2 5 2 3 5 2 2 2 3" xfId="6172" xr:uid="{00000000-0005-0000-0000-00001B180000}"/>
    <cellStyle name="Millares 2 5 2 3 5 2 2 3" xfId="6173" xr:uid="{00000000-0005-0000-0000-00001C180000}"/>
    <cellStyle name="Millares 2 5 2 3 5 2 2 3 2" xfId="6174" xr:uid="{00000000-0005-0000-0000-00001D180000}"/>
    <cellStyle name="Millares 2 5 2 3 5 2 2 4" xfId="6175" xr:uid="{00000000-0005-0000-0000-00001E180000}"/>
    <cellStyle name="Millares 2 5 2 3 5 2 3" xfId="6176" xr:uid="{00000000-0005-0000-0000-00001F180000}"/>
    <cellStyle name="Millares 2 5 2 3 5 2 3 2" xfId="6177" xr:uid="{00000000-0005-0000-0000-000020180000}"/>
    <cellStyle name="Millares 2 5 2 3 5 2 3 2 2" xfId="6178" xr:uid="{00000000-0005-0000-0000-000021180000}"/>
    <cellStyle name="Millares 2 5 2 3 5 2 3 3" xfId="6179" xr:uid="{00000000-0005-0000-0000-000022180000}"/>
    <cellStyle name="Millares 2 5 2 3 5 2 4" xfId="6180" xr:uid="{00000000-0005-0000-0000-000023180000}"/>
    <cellStyle name="Millares 2 5 2 3 5 2 4 2" xfId="6181" xr:uid="{00000000-0005-0000-0000-000024180000}"/>
    <cellStyle name="Millares 2 5 2 3 5 2 5" xfId="6182" xr:uid="{00000000-0005-0000-0000-000025180000}"/>
    <cellStyle name="Millares 2 5 2 3 5 3" xfId="6183" xr:uid="{00000000-0005-0000-0000-000026180000}"/>
    <cellStyle name="Millares 2 5 2 3 5 3 2" xfId="6184" xr:uid="{00000000-0005-0000-0000-000027180000}"/>
    <cellStyle name="Millares 2 5 2 3 5 3 2 2" xfId="6185" xr:uid="{00000000-0005-0000-0000-000028180000}"/>
    <cellStyle name="Millares 2 5 2 3 5 3 2 2 2" xfId="6186" xr:uid="{00000000-0005-0000-0000-000029180000}"/>
    <cellStyle name="Millares 2 5 2 3 5 3 2 3" xfId="6187" xr:uid="{00000000-0005-0000-0000-00002A180000}"/>
    <cellStyle name="Millares 2 5 2 3 5 3 3" xfId="6188" xr:uid="{00000000-0005-0000-0000-00002B180000}"/>
    <cellStyle name="Millares 2 5 2 3 5 3 3 2" xfId="6189" xr:uid="{00000000-0005-0000-0000-00002C180000}"/>
    <cellStyle name="Millares 2 5 2 3 5 3 4" xfId="6190" xr:uid="{00000000-0005-0000-0000-00002D180000}"/>
    <cellStyle name="Millares 2 5 2 3 5 4" xfId="6191" xr:uid="{00000000-0005-0000-0000-00002E180000}"/>
    <cellStyle name="Millares 2 5 2 3 5 4 2" xfId="6192" xr:uid="{00000000-0005-0000-0000-00002F180000}"/>
    <cellStyle name="Millares 2 5 2 3 5 4 2 2" xfId="6193" xr:uid="{00000000-0005-0000-0000-000030180000}"/>
    <cellStyle name="Millares 2 5 2 3 5 4 3" xfId="6194" xr:uid="{00000000-0005-0000-0000-000031180000}"/>
    <cellStyle name="Millares 2 5 2 3 5 5" xfId="6195" xr:uid="{00000000-0005-0000-0000-000032180000}"/>
    <cellStyle name="Millares 2 5 2 3 5 5 2" xfId="6196" xr:uid="{00000000-0005-0000-0000-000033180000}"/>
    <cellStyle name="Millares 2 5 2 3 5 6" xfId="6197" xr:uid="{00000000-0005-0000-0000-000034180000}"/>
    <cellStyle name="Millares 2 5 2 3 6" xfId="6198" xr:uid="{00000000-0005-0000-0000-000035180000}"/>
    <cellStyle name="Millares 2 5 2 3 6 2" xfId="6199" xr:uid="{00000000-0005-0000-0000-000036180000}"/>
    <cellStyle name="Millares 2 5 2 3 6 2 2" xfId="6200" xr:uid="{00000000-0005-0000-0000-000037180000}"/>
    <cellStyle name="Millares 2 5 2 3 6 2 2 2" xfId="6201" xr:uid="{00000000-0005-0000-0000-000038180000}"/>
    <cellStyle name="Millares 2 5 2 3 6 2 2 2 2" xfId="6202" xr:uid="{00000000-0005-0000-0000-000039180000}"/>
    <cellStyle name="Millares 2 5 2 3 6 2 2 3" xfId="6203" xr:uid="{00000000-0005-0000-0000-00003A180000}"/>
    <cellStyle name="Millares 2 5 2 3 6 2 3" xfId="6204" xr:uid="{00000000-0005-0000-0000-00003B180000}"/>
    <cellStyle name="Millares 2 5 2 3 6 2 3 2" xfId="6205" xr:uid="{00000000-0005-0000-0000-00003C180000}"/>
    <cellStyle name="Millares 2 5 2 3 6 2 4" xfId="6206" xr:uid="{00000000-0005-0000-0000-00003D180000}"/>
    <cellStyle name="Millares 2 5 2 3 6 3" xfId="6207" xr:uid="{00000000-0005-0000-0000-00003E180000}"/>
    <cellStyle name="Millares 2 5 2 3 6 3 2" xfId="6208" xr:uid="{00000000-0005-0000-0000-00003F180000}"/>
    <cellStyle name="Millares 2 5 2 3 6 3 2 2" xfId="6209" xr:uid="{00000000-0005-0000-0000-000040180000}"/>
    <cellStyle name="Millares 2 5 2 3 6 3 3" xfId="6210" xr:uid="{00000000-0005-0000-0000-000041180000}"/>
    <cellStyle name="Millares 2 5 2 3 6 4" xfId="6211" xr:uid="{00000000-0005-0000-0000-000042180000}"/>
    <cellStyle name="Millares 2 5 2 3 6 4 2" xfId="6212" xr:uid="{00000000-0005-0000-0000-000043180000}"/>
    <cellStyle name="Millares 2 5 2 3 6 5" xfId="6213" xr:uid="{00000000-0005-0000-0000-000044180000}"/>
    <cellStyle name="Millares 2 5 2 3 7" xfId="6214" xr:uid="{00000000-0005-0000-0000-000045180000}"/>
    <cellStyle name="Millares 2 5 2 3 7 2" xfId="6215" xr:uid="{00000000-0005-0000-0000-000046180000}"/>
    <cellStyle name="Millares 2 5 2 3 7 2 2" xfId="6216" xr:uid="{00000000-0005-0000-0000-000047180000}"/>
    <cellStyle name="Millares 2 5 2 3 7 2 2 2" xfId="6217" xr:uid="{00000000-0005-0000-0000-000048180000}"/>
    <cellStyle name="Millares 2 5 2 3 7 2 2 2 2" xfId="6218" xr:uid="{00000000-0005-0000-0000-000049180000}"/>
    <cellStyle name="Millares 2 5 2 3 7 2 2 3" xfId="6219" xr:uid="{00000000-0005-0000-0000-00004A180000}"/>
    <cellStyle name="Millares 2 5 2 3 7 2 3" xfId="6220" xr:uid="{00000000-0005-0000-0000-00004B180000}"/>
    <cellStyle name="Millares 2 5 2 3 7 2 3 2" xfId="6221" xr:uid="{00000000-0005-0000-0000-00004C180000}"/>
    <cellStyle name="Millares 2 5 2 3 7 2 4" xfId="6222" xr:uid="{00000000-0005-0000-0000-00004D180000}"/>
    <cellStyle name="Millares 2 5 2 3 7 3" xfId="6223" xr:uid="{00000000-0005-0000-0000-00004E180000}"/>
    <cellStyle name="Millares 2 5 2 3 7 3 2" xfId="6224" xr:uid="{00000000-0005-0000-0000-00004F180000}"/>
    <cellStyle name="Millares 2 5 2 3 7 3 2 2" xfId="6225" xr:uid="{00000000-0005-0000-0000-000050180000}"/>
    <cellStyle name="Millares 2 5 2 3 7 3 3" xfId="6226" xr:uid="{00000000-0005-0000-0000-000051180000}"/>
    <cellStyle name="Millares 2 5 2 3 7 4" xfId="6227" xr:uid="{00000000-0005-0000-0000-000052180000}"/>
    <cellStyle name="Millares 2 5 2 3 7 4 2" xfId="6228" xr:uid="{00000000-0005-0000-0000-000053180000}"/>
    <cellStyle name="Millares 2 5 2 3 7 5" xfId="6229" xr:uid="{00000000-0005-0000-0000-000054180000}"/>
    <cellStyle name="Millares 2 5 2 3 8" xfId="6230" xr:uid="{00000000-0005-0000-0000-000055180000}"/>
    <cellStyle name="Millares 2 5 2 3 8 2" xfId="6231" xr:uid="{00000000-0005-0000-0000-000056180000}"/>
    <cellStyle name="Millares 2 5 2 3 8 2 2" xfId="6232" xr:uid="{00000000-0005-0000-0000-000057180000}"/>
    <cellStyle name="Millares 2 5 2 3 8 2 2 2" xfId="6233" xr:uid="{00000000-0005-0000-0000-000058180000}"/>
    <cellStyle name="Millares 2 5 2 3 8 2 3" xfId="6234" xr:uid="{00000000-0005-0000-0000-000059180000}"/>
    <cellStyle name="Millares 2 5 2 3 8 3" xfId="6235" xr:uid="{00000000-0005-0000-0000-00005A180000}"/>
    <cellStyle name="Millares 2 5 2 3 8 3 2" xfId="6236" xr:uid="{00000000-0005-0000-0000-00005B180000}"/>
    <cellStyle name="Millares 2 5 2 3 8 4" xfId="6237" xr:uid="{00000000-0005-0000-0000-00005C180000}"/>
    <cellStyle name="Millares 2 5 2 3 9" xfId="6238" xr:uid="{00000000-0005-0000-0000-00005D180000}"/>
    <cellStyle name="Millares 2 5 2 3 9 2" xfId="6239" xr:uid="{00000000-0005-0000-0000-00005E180000}"/>
    <cellStyle name="Millares 2 5 2 3 9 2 2" xfId="6240" xr:uid="{00000000-0005-0000-0000-00005F180000}"/>
    <cellStyle name="Millares 2 5 2 3 9 3" xfId="6241" xr:uid="{00000000-0005-0000-0000-000060180000}"/>
    <cellStyle name="Millares 2 5 2 4" xfId="6242" xr:uid="{00000000-0005-0000-0000-000061180000}"/>
    <cellStyle name="Millares 2 5 2 4 2" xfId="6243" xr:uid="{00000000-0005-0000-0000-000062180000}"/>
    <cellStyle name="Millares 2 5 2 4 2 2" xfId="6244" xr:uid="{00000000-0005-0000-0000-000063180000}"/>
    <cellStyle name="Millares 2 5 2 4 2 2 2" xfId="6245" xr:uid="{00000000-0005-0000-0000-000064180000}"/>
    <cellStyle name="Millares 2 5 2 4 2 2 2 2" xfId="6246" xr:uid="{00000000-0005-0000-0000-000065180000}"/>
    <cellStyle name="Millares 2 5 2 4 2 2 2 2 2" xfId="6247" xr:uid="{00000000-0005-0000-0000-000066180000}"/>
    <cellStyle name="Millares 2 5 2 4 2 2 2 3" xfId="6248" xr:uid="{00000000-0005-0000-0000-000067180000}"/>
    <cellStyle name="Millares 2 5 2 4 2 2 3" xfId="6249" xr:uid="{00000000-0005-0000-0000-000068180000}"/>
    <cellStyle name="Millares 2 5 2 4 2 2 3 2" xfId="6250" xr:uid="{00000000-0005-0000-0000-000069180000}"/>
    <cellStyle name="Millares 2 5 2 4 2 2 4" xfId="6251" xr:uid="{00000000-0005-0000-0000-00006A180000}"/>
    <cellStyle name="Millares 2 5 2 4 2 3" xfId="6252" xr:uid="{00000000-0005-0000-0000-00006B180000}"/>
    <cellStyle name="Millares 2 5 2 4 2 3 2" xfId="6253" xr:uid="{00000000-0005-0000-0000-00006C180000}"/>
    <cellStyle name="Millares 2 5 2 4 2 3 2 2" xfId="6254" xr:uid="{00000000-0005-0000-0000-00006D180000}"/>
    <cellStyle name="Millares 2 5 2 4 2 3 3" xfId="6255" xr:uid="{00000000-0005-0000-0000-00006E180000}"/>
    <cellStyle name="Millares 2 5 2 4 2 4" xfId="6256" xr:uid="{00000000-0005-0000-0000-00006F180000}"/>
    <cellStyle name="Millares 2 5 2 4 2 4 2" xfId="6257" xr:uid="{00000000-0005-0000-0000-000070180000}"/>
    <cellStyle name="Millares 2 5 2 4 2 5" xfId="6258" xr:uid="{00000000-0005-0000-0000-000071180000}"/>
    <cellStyle name="Millares 2 5 2 4 3" xfId="6259" xr:uid="{00000000-0005-0000-0000-000072180000}"/>
    <cellStyle name="Millares 2 5 2 4 3 2" xfId="6260" xr:uid="{00000000-0005-0000-0000-000073180000}"/>
    <cellStyle name="Millares 2 5 2 4 3 2 2" xfId="6261" xr:uid="{00000000-0005-0000-0000-000074180000}"/>
    <cellStyle name="Millares 2 5 2 4 3 2 2 2" xfId="6262" xr:uid="{00000000-0005-0000-0000-000075180000}"/>
    <cellStyle name="Millares 2 5 2 4 3 2 2 2 2" xfId="6263" xr:uid="{00000000-0005-0000-0000-000076180000}"/>
    <cellStyle name="Millares 2 5 2 4 3 2 2 3" xfId="6264" xr:uid="{00000000-0005-0000-0000-000077180000}"/>
    <cellStyle name="Millares 2 5 2 4 3 2 3" xfId="6265" xr:uid="{00000000-0005-0000-0000-000078180000}"/>
    <cellStyle name="Millares 2 5 2 4 3 2 3 2" xfId="6266" xr:uid="{00000000-0005-0000-0000-000079180000}"/>
    <cellStyle name="Millares 2 5 2 4 3 2 4" xfId="6267" xr:uid="{00000000-0005-0000-0000-00007A180000}"/>
    <cellStyle name="Millares 2 5 2 4 3 3" xfId="6268" xr:uid="{00000000-0005-0000-0000-00007B180000}"/>
    <cellStyle name="Millares 2 5 2 4 3 3 2" xfId="6269" xr:uid="{00000000-0005-0000-0000-00007C180000}"/>
    <cellStyle name="Millares 2 5 2 4 3 3 2 2" xfId="6270" xr:uid="{00000000-0005-0000-0000-00007D180000}"/>
    <cellStyle name="Millares 2 5 2 4 3 3 3" xfId="6271" xr:uid="{00000000-0005-0000-0000-00007E180000}"/>
    <cellStyle name="Millares 2 5 2 4 3 4" xfId="6272" xr:uid="{00000000-0005-0000-0000-00007F180000}"/>
    <cellStyle name="Millares 2 5 2 4 3 4 2" xfId="6273" xr:uid="{00000000-0005-0000-0000-000080180000}"/>
    <cellStyle name="Millares 2 5 2 4 3 5" xfId="6274" xr:uid="{00000000-0005-0000-0000-000081180000}"/>
    <cellStyle name="Millares 2 5 2 4 4" xfId="6275" xr:uid="{00000000-0005-0000-0000-000082180000}"/>
    <cellStyle name="Millares 2 5 2 4 4 2" xfId="6276" xr:uid="{00000000-0005-0000-0000-000083180000}"/>
    <cellStyle name="Millares 2 5 2 4 4 2 2" xfId="6277" xr:uid="{00000000-0005-0000-0000-000084180000}"/>
    <cellStyle name="Millares 2 5 2 4 4 2 2 2" xfId="6278" xr:uid="{00000000-0005-0000-0000-000085180000}"/>
    <cellStyle name="Millares 2 5 2 4 4 2 3" xfId="6279" xr:uid="{00000000-0005-0000-0000-000086180000}"/>
    <cellStyle name="Millares 2 5 2 4 4 3" xfId="6280" xr:uid="{00000000-0005-0000-0000-000087180000}"/>
    <cellStyle name="Millares 2 5 2 4 4 3 2" xfId="6281" xr:uid="{00000000-0005-0000-0000-000088180000}"/>
    <cellStyle name="Millares 2 5 2 4 4 4" xfId="6282" xr:uid="{00000000-0005-0000-0000-000089180000}"/>
    <cellStyle name="Millares 2 5 2 4 5" xfId="6283" xr:uid="{00000000-0005-0000-0000-00008A180000}"/>
    <cellStyle name="Millares 2 5 2 4 5 2" xfId="6284" xr:uid="{00000000-0005-0000-0000-00008B180000}"/>
    <cellStyle name="Millares 2 5 2 4 5 2 2" xfId="6285" xr:uid="{00000000-0005-0000-0000-00008C180000}"/>
    <cellStyle name="Millares 2 5 2 4 5 3" xfId="6286" xr:uid="{00000000-0005-0000-0000-00008D180000}"/>
    <cellStyle name="Millares 2 5 2 4 6" xfId="6287" xr:uid="{00000000-0005-0000-0000-00008E180000}"/>
    <cellStyle name="Millares 2 5 2 4 6 2" xfId="6288" xr:uid="{00000000-0005-0000-0000-00008F180000}"/>
    <cellStyle name="Millares 2 5 2 4 7" xfId="6289" xr:uid="{00000000-0005-0000-0000-000090180000}"/>
    <cellStyle name="Millares 2 5 2 5" xfId="6290" xr:uid="{00000000-0005-0000-0000-000091180000}"/>
    <cellStyle name="Millares 2 5 2 5 2" xfId="6291" xr:uid="{00000000-0005-0000-0000-000092180000}"/>
    <cellStyle name="Millares 2 5 2 5 2 2" xfId="6292" xr:uid="{00000000-0005-0000-0000-000093180000}"/>
    <cellStyle name="Millares 2 5 2 5 2 2 2" xfId="6293" xr:uid="{00000000-0005-0000-0000-000094180000}"/>
    <cellStyle name="Millares 2 5 2 5 2 2 2 2" xfId="6294" xr:uid="{00000000-0005-0000-0000-000095180000}"/>
    <cellStyle name="Millares 2 5 2 5 2 2 2 2 2" xfId="6295" xr:uid="{00000000-0005-0000-0000-000096180000}"/>
    <cellStyle name="Millares 2 5 2 5 2 2 2 3" xfId="6296" xr:uid="{00000000-0005-0000-0000-000097180000}"/>
    <cellStyle name="Millares 2 5 2 5 2 2 3" xfId="6297" xr:uid="{00000000-0005-0000-0000-000098180000}"/>
    <cellStyle name="Millares 2 5 2 5 2 2 3 2" xfId="6298" xr:uid="{00000000-0005-0000-0000-000099180000}"/>
    <cellStyle name="Millares 2 5 2 5 2 2 4" xfId="6299" xr:uid="{00000000-0005-0000-0000-00009A180000}"/>
    <cellStyle name="Millares 2 5 2 5 2 3" xfId="6300" xr:uid="{00000000-0005-0000-0000-00009B180000}"/>
    <cellStyle name="Millares 2 5 2 5 2 3 2" xfId="6301" xr:uid="{00000000-0005-0000-0000-00009C180000}"/>
    <cellStyle name="Millares 2 5 2 5 2 3 2 2" xfId="6302" xr:uid="{00000000-0005-0000-0000-00009D180000}"/>
    <cellStyle name="Millares 2 5 2 5 2 3 3" xfId="6303" xr:uid="{00000000-0005-0000-0000-00009E180000}"/>
    <cellStyle name="Millares 2 5 2 5 2 4" xfId="6304" xr:uid="{00000000-0005-0000-0000-00009F180000}"/>
    <cellStyle name="Millares 2 5 2 5 2 4 2" xfId="6305" xr:uid="{00000000-0005-0000-0000-0000A0180000}"/>
    <cellStyle name="Millares 2 5 2 5 2 5" xfId="6306" xr:uid="{00000000-0005-0000-0000-0000A1180000}"/>
    <cellStyle name="Millares 2 5 2 5 3" xfId="6307" xr:uid="{00000000-0005-0000-0000-0000A2180000}"/>
    <cellStyle name="Millares 2 5 2 5 3 2" xfId="6308" xr:uid="{00000000-0005-0000-0000-0000A3180000}"/>
    <cellStyle name="Millares 2 5 2 5 3 2 2" xfId="6309" xr:uid="{00000000-0005-0000-0000-0000A4180000}"/>
    <cellStyle name="Millares 2 5 2 5 3 2 2 2" xfId="6310" xr:uid="{00000000-0005-0000-0000-0000A5180000}"/>
    <cellStyle name="Millares 2 5 2 5 3 2 2 2 2" xfId="6311" xr:uid="{00000000-0005-0000-0000-0000A6180000}"/>
    <cellStyle name="Millares 2 5 2 5 3 2 2 3" xfId="6312" xr:uid="{00000000-0005-0000-0000-0000A7180000}"/>
    <cellStyle name="Millares 2 5 2 5 3 2 3" xfId="6313" xr:uid="{00000000-0005-0000-0000-0000A8180000}"/>
    <cellStyle name="Millares 2 5 2 5 3 2 3 2" xfId="6314" xr:uid="{00000000-0005-0000-0000-0000A9180000}"/>
    <cellStyle name="Millares 2 5 2 5 3 2 4" xfId="6315" xr:uid="{00000000-0005-0000-0000-0000AA180000}"/>
    <cellStyle name="Millares 2 5 2 5 3 3" xfId="6316" xr:uid="{00000000-0005-0000-0000-0000AB180000}"/>
    <cellStyle name="Millares 2 5 2 5 3 3 2" xfId="6317" xr:uid="{00000000-0005-0000-0000-0000AC180000}"/>
    <cellStyle name="Millares 2 5 2 5 3 3 2 2" xfId="6318" xr:uid="{00000000-0005-0000-0000-0000AD180000}"/>
    <cellStyle name="Millares 2 5 2 5 3 3 3" xfId="6319" xr:uid="{00000000-0005-0000-0000-0000AE180000}"/>
    <cellStyle name="Millares 2 5 2 5 3 4" xfId="6320" xr:uid="{00000000-0005-0000-0000-0000AF180000}"/>
    <cellStyle name="Millares 2 5 2 5 3 4 2" xfId="6321" xr:uid="{00000000-0005-0000-0000-0000B0180000}"/>
    <cellStyle name="Millares 2 5 2 5 3 5" xfId="6322" xr:uid="{00000000-0005-0000-0000-0000B1180000}"/>
    <cellStyle name="Millares 2 5 2 5 4" xfId="6323" xr:uid="{00000000-0005-0000-0000-0000B2180000}"/>
    <cellStyle name="Millares 2 5 2 5 4 2" xfId="6324" xr:uid="{00000000-0005-0000-0000-0000B3180000}"/>
    <cellStyle name="Millares 2 5 2 5 4 2 2" xfId="6325" xr:uid="{00000000-0005-0000-0000-0000B4180000}"/>
    <cellStyle name="Millares 2 5 2 5 4 2 2 2" xfId="6326" xr:uid="{00000000-0005-0000-0000-0000B5180000}"/>
    <cellStyle name="Millares 2 5 2 5 4 2 3" xfId="6327" xr:uid="{00000000-0005-0000-0000-0000B6180000}"/>
    <cellStyle name="Millares 2 5 2 5 4 3" xfId="6328" xr:uid="{00000000-0005-0000-0000-0000B7180000}"/>
    <cellStyle name="Millares 2 5 2 5 4 3 2" xfId="6329" xr:uid="{00000000-0005-0000-0000-0000B8180000}"/>
    <cellStyle name="Millares 2 5 2 5 4 4" xfId="6330" xr:uid="{00000000-0005-0000-0000-0000B9180000}"/>
    <cellStyle name="Millares 2 5 2 5 5" xfId="6331" xr:uid="{00000000-0005-0000-0000-0000BA180000}"/>
    <cellStyle name="Millares 2 5 2 5 5 2" xfId="6332" xr:uid="{00000000-0005-0000-0000-0000BB180000}"/>
    <cellStyle name="Millares 2 5 2 5 5 2 2" xfId="6333" xr:uid="{00000000-0005-0000-0000-0000BC180000}"/>
    <cellStyle name="Millares 2 5 2 5 5 3" xfId="6334" xr:uid="{00000000-0005-0000-0000-0000BD180000}"/>
    <cellStyle name="Millares 2 5 2 5 6" xfId="6335" xr:uid="{00000000-0005-0000-0000-0000BE180000}"/>
    <cellStyle name="Millares 2 5 2 5 6 2" xfId="6336" xr:uid="{00000000-0005-0000-0000-0000BF180000}"/>
    <cellStyle name="Millares 2 5 2 5 7" xfId="6337" xr:uid="{00000000-0005-0000-0000-0000C0180000}"/>
    <cellStyle name="Millares 2 5 2 6" xfId="6338" xr:uid="{00000000-0005-0000-0000-0000C1180000}"/>
    <cellStyle name="Millares 2 5 2 6 2" xfId="6339" xr:uid="{00000000-0005-0000-0000-0000C2180000}"/>
    <cellStyle name="Millares 2 5 2 6 2 2" xfId="6340" xr:uid="{00000000-0005-0000-0000-0000C3180000}"/>
    <cellStyle name="Millares 2 5 2 6 2 2 2" xfId="6341" xr:uid="{00000000-0005-0000-0000-0000C4180000}"/>
    <cellStyle name="Millares 2 5 2 6 2 2 2 2" xfId="6342" xr:uid="{00000000-0005-0000-0000-0000C5180000}"/>
    <cellStyle name="Millares 2 5 2 6 2 2 2 2 2" xfId="6343" xr:uid="{00000000-0005-0000-0000-0000C6180000}"/>
    <cellStyle name="Millares 2 5 2 6 2 2 2 3" xfId="6344" xr:uid="{00000000-0005-0000-0000-0000C7180000}"/>
    <cellStyle name="Millares 2 5 2 6 2 2 3" xfId="6345" xr:uid="{00000000-0005-0000-0000-0000C8180000}"/>
    <cellStyle name="Millares 2 5 2 6 2 2 3 2" xfId="6346" xr:uid="{00000000-0005-0000-0000-0000C9180000}"/>
    <cellStyle name="Millares 2 5 2 6 2 2 4" xfId="6347" xr:uid="{00000000-0005-0000-0000-0000CA180000}"/>
    <cellStyle name="Millares 2 5 2 6 2 3" xfId="6348" xr:uid="{00000000-0005-0000-0000-0000CB180000}"/>
    <cellStyle name="Millares 2 5 2 6 2 3 2" xfId="6349" xr:uid="{00000000-0005-0000-0000-0000CC180000}"/>
    <cellStyle name="Millares 2 5 2 6 2 3 2 2" xfId="6350" xr:uid="{00000000-0005-0000-0000-0000CD180000}"/>
    <cellStyle name="Millares 2 5 2 6 2 3 3" xfId="6351" xr:uid="{00000000-0005-0000-0000-0000CE180000}"/>
    <cellStyle name="Millares 2 5 2 6 2 4" xfId="6352" xr:uid="{00000000-0005-0000-0000-0000CF180000}"/>
    <cellStyle name="Millares 2 5 2 6 2 4 2" xfId="6353" xr:uid="{00000000-0005-0000-0000-0000D0180000}"/>
    <cellStyle name="Millares 2 5 2 6 2 5" xfId="6354" xr:uid="{00000000-0005-0000-0000-0000D1180000}"/>
    <cellStyle name="Millares 2 5 2 6 3" xfId="6355" xr:uid="{00000000-0005-0000-0000-0000D2180000}"/>
    <cellStyle name="Millares 2 5 2 6 3 2" xfId="6356" xr:uid="{00000000-0005-0000-0000-0000D3180000}"/>
    <cellStyle name="Millares 2 5 2 6 3 2 2" xfId="6357" xr:uid="{00000000-0005-0000-0000-0000D4180000}"/>
    <cellStyle name="Millares 2 5 2 6 3 2 2 2" xfId="6358" xr:uid="{00000000-0005-0000-0000-0000D5180000}"/>
    <cellStyle name="Millares 2 5 2 6 3 2 2 2 2" xfId="6359" xr:uid="{00000000-0005-0000-0000-0000D6180000}"/>
    <cellStyle name="Millares 2 5 2 6 3 2 2 3" xfId="6360" xr:uid="{00000000-0005-0000-0000-0000D7180000}"/>
    <cellStyle name="Millares 2 5 2 6 3 2 3" xfId="6361" xr:uid="{00000000-0005-0000-0000-0000D8180000}"/>
    <cellStyle name="Millares 2 5 2 6 3 2 3 2" xfId="6362" xr:uid="{00000000-0005-0000-0000-0000D9180000}"/>
    <cellStyle name="Millares 2 5 2 6 3 2 4" xfId="6363" xr:uid="{00000000-0005-0000-0000-0000DA180000}"/>
    <cellStyle name="Millares 2 5 2 6 3 3" xfId="6364" xr:uid="{00000000-0005-0000-0000-0000DB180000}"/>
    <cellStyle name="Millares 2 5 2 6 3 3 2" xfId="6365" xr:uid="{00000000-0005-0000-0000-0000DC180000}"/>
    <cellStyle name="Millares 2 5 2 6 3 3 2 2" xfId="6366" xr:uid="{00000000-0005-0000-0000-0000DD180000}"/>
    <cellStyle name="Millares 2 5 2 6 3 3 3" xfId="6367" xr:uid="{00000000-0005-0000-0000-0000DE180000}"/>
    <cellStyle name="Millares 2 5 2 6 3 4" xfId="6368" xr:uid="{00000000-0005-0000-0000-0000DF180000}"/>
    <cellStyle name="Millares 2 5 2 6 3 4 2" xfId="6369" xr:uid="{00000000-0005-0000-0000-0000E0180000}"/>
    <cellStyle name="Millares 2 5 2 6 3 5" xfId="6370" xr:uid="{00000000-0005-0000-0000-0000E1180000}"/>
    <cellStyle name="Millares 2 5 2 6 4" xfId="6371" xr:uid="{00000000-0005-0000-0000-0000E2180000}"/>
    <cellStyle name="Millares 2 5 2 6 4 2" xfId="6372" xr:uid="{00000000-0005-0000-0000-0000E3180000}"/>
    <cellStyle name="Millares 2 5 2 6 4 2 2" xfId="6373" xr:uid="{00000000-0005-0000-0000-0000E4180000}"/>
    <cellStyle name="Millares 2 5 2 6 4 2 2 2" xfId="6374" xr:uid="{00000000-0005-0000-0000-0000E5180000}"/>
    <cellStyle name="Millares 2 5 2 6 4 2 3" xfId="6375" xr:uid="{00000000-0005-0000-0000-0000E6180000}"/>
    <cellStyle name="Millares 2 5 2 6 4 3" xfId="6376" xr:uid="{00000000-0005-0000-0000-0000E7180000}"/>
    <cellStyle name="Millares 2 5 2 6 4 3 2" xfId="6377" xr:uid="{00000000-0005-0000-0000-0000E8180000}"/>
    <cellStyle name="Millares 2 5 2 6 4 4" xfId="6378" xr:uid="{00000000-0005-0000-0000-0000E9180000}"/>
    <cellStyle name="Millares 2 5 2 6 5" xfId="6379" xr:uid="{00000000-0005-0000-0000-0000EA180000}"/>
    <cellStyle name="Millares 2 5 2 6 5 2" xfId="6380" xr:uid="{00000000-0005-0000-0000-0000EB180000}"/>
    <cellStyle name="Millares 2 5 2 6 5 2 2" xfId="6381" xr:uid="{00000000-0005-0000-0000-0000EC180000}"/>
    <cellStyle name="Millares 2 5 2 6 5 3" xfId="6382" xr:uid="{00000000-0005-0000-0000-0000ED180000}"/>
    <cellStyle name="Millares 2 5 2 6 6" xfId="6383" xr:uid="{00000000-0005-0000-0000-0000EE180000}"/>
    <cellStyle name="Millares 2 5 2 6 6 2" xfId="6384" xr:uid="{00000000-0005-0000-0000-0000EF180000}"/>
    <cellStyle name="Millares 2 5 2 6 7" xfId="6385" xr:uid="{00000000-0005-0000-0000-0000F0180000}"/>
    <cellStyle name="Millares 2 5 2 7" xfId="6386" xr:uid="{00000000-0005-0000-0000-0000F1180000}"/>
    <cellStyle name="Millares 2 5 2 7 2" xfId="6387" xr:uid="{00000000-0005-0000-0000-0000F2180000}"/>
    <cellStyle name="Millares 2 5 2 7 2 2" xfId="6388" xr:uid="{00000000-0005-0000-0000-0000F3180000}"/>
    <cellStyle name="Millares 2 5 2 7 2 2 2" xfId="6389" xr:uid="{00000000-0005-0000-0000-0000F4180000}"/>
    <cellStyle name="Millares 2 5 2 7 2 2 2 2" xfId="6390" xr:uid="{00000000-0005-0000-0000-0000F5180000}"/>
    <cellStyle name="Millares 2 5 2 7 2 2 2 2 2" xfId="6391" xr:uid="{00000000-0005-0000-0000-0000F6180000}"/>
    <cellStyle name="Millares 2 5 2 7 2 2 2 3" xfId="6392" xr:uid="{00000000-0005-0000-0000-0000F7180000}"/>
    <cellStyle name="Millares 2 5 2 7 2 2 3" xfId="6393" xr:uid="{00000000-0005-0000-0000-0000F8180000}"/>
    <cellStyle name="Millares 2 5 2 7 2 2 3 2" xfId="6394" xr:uid="{00000000-0005-0000-0000-0000F9180000}"/>
    <cellStyle name="Millares 2 5 2 7 2 2 4" xfId="6395" xr:uid="{00000000-0005-0000-0000-0000FA180000}"/>
    <cellStyle name="Millares 2 5 2 7 2 3" xfId="6396" xr:uid="{00000000-0005-0000-0000-0000FB180000}"/>
    <cellStyle name="Millares 2 5 2 7 2 3 2" xfId="6397" xr:uid="{00000000-0005-0000-0000-0000FC180000}"/>
    <cellStyle name="Millares 2 5 2 7 2 3 2 2" xfId="6398" xr:uid="{00000000-0005-0000-0000-0000FD180000}"/>
    <cellStyle name="Millares 2 5 2 7 2 3 3" xfId="6399" xr:uid="{00000000-0005-0000-0000-0000FE180000}"/>
    <cellStyle name="Millares 2 5 2 7 2 4" xfId="6400" xr:uid="{00000000-0005-0000-0000-0000FF180000}"/>
    <cellStyle name="Millares 2 5 2 7 2 4 2" xfId="6401" xr:uid="{00000000-0005-0000-0000-000000190000}"/>
    <cellStyle name="Millares 2 5 2 7 2 5" xfId="6402" xr:uid="{00000000-0005-0000-0000-000001190000}"/>
    <cellStyle name="Millares 2 5 2 7 3" xfId="6403" xr:uid="{00000000-0005-0000-0000-000002190000}"/>
    <cellStyle name="Millares 2 5 2 7 3 2" xfId="6404" xr:uid="{00000000-0005-0000-0000-000003190000}"/>
    <cellStyle name="Millares 2 5 2 7 3 2 2" xfId="6405" xr:uid="{00000000-0005-0000-0000-000004190000}"/>
    <cellStyle name="Millares 2 5 2 7 3 2 2 2" xfId="6406" xr:uid="{00000000-0005-0000-0000-000005190000}"/>
    <cellStyle name="Millares 2 5 2 7 3 2 3" xfId="6407" xr:uid="{00000000-0005-0000-0000-000006190000}"/>
    <cellStyle name="Millares 2 5 2 7 3 3" xfId="6408" xr:uid="{00000000-0005-0000-0000-000007190000}"/>
    <cellStyle name="Millares 2 5 2 7 3 3 2" xfId="6409" xr:uid="{00000000-0005-0000-0000-000008190000}"/>
    <cellStyle name="Millares 2 5 2 7 3 4" xfId="6410" xr:uid="{00000000-0005-0000-0000-000009190000}"/>
    <cellStyle name="Millares 2 5 2 7 4" xfId="6411" xr:uid="{00000000-0005-0000-0000-00000A190000}"/>
    <cellStyle name="Millares 2 5 2 7 4 2" xfId="6412" xr:uid="{00000000-0005-0000-0000-00000B190000}"/>
    <cellStyle name="Millares 2 5 2 7 4 2 2" xfId="6413" xr:uid="{00000000-0005-0000-0000-00000C190000}"/>
    <cellStyle name="Millares 2 5 2 7 4 3" xfId="6414" xr:uid="{00000000-0005-0000-0000-00000D190000}"/>
    <cellStyle name="Millares 2 5 2 7 5" xfId="6415" xr:uid="{00000000-0005-0000-0000-00000E190000}"/>
    <cellStyle name="Millares 2 5 2 7 5 2" xfId="6416" xr:uid="{00000000-0005-0000-0000-00000F190000}"/>
    <cellStyle name="Millares 2 5 2 7 6" xfId="6417" xr:uid="{00000000-0005-0000-0000-000010190000}"/>
    <cellStyle name="Millares 2 5 2 8" xfId="6418" xr:uid="{00000000-0005-0000-0000-000011190000}"/>
    <cellStyle name="Millares 2 5 2 8 2" xfId="6419" xr:uid="{00000000-0005-0000-0000-000012190000}"/>
    <cellStyle name="Millares 2 5 2 8 2 2" xfId="6420" xr:uid="{00000000-0005-0000-0000-000013190000}"/>
    <cellStyle name="Millares 2 5 2 8 2 2 2" xfId="6421" xr:uid="{00000000-0005-0000-0000-000014190000}"/>
    <cellStyle name="Millares 2 5 2 8 2 2 2 2" xfId="6422" xr:uid="{00000000-0005-0000-0000-000015190000}"/>
    <cellStyle name="Millares 2 5 2 8 2 2 3" xfId="6423" xr:uid="{00000000-0005-0000-0000-000016190000}"/>
    <cellStyle name="Millares 2 5 2 8 2 3" xfId="6424" xr:uid="{00000000-0005-0000-0000-000017190000}"/>
    <cellStyle name="Millares 2 5 2 8 2 3 2" xfId="6425" xr:uid="{00000000-0005-0000-0000-000018190000}"/>
    <cellStyle name="Millares 2 5 2 8 2 4" xfId="6426" xr:uid="{00000000-0005-0000-0000-000019190000}"/>
    <cellStyle name="Millares 2 5 2 8 3" xfId="6427" xr:uid="{00000000-0005-0000-0000-00001A190000}"/>
    <cellStyle name="Millares 2 5 2 8 3 2" xfId="6428" xr:uid="{00000000-0005-0000-0000-00001B190000}"/>
    <cellStyle name="Millares 2 5 2 8 3 2 2" xfId="6429" xr:uid="{00000000-0005-0000-0000-00001C190000}"/>
    <cellStyle name="Millares 2 5 2 8 3 3" xfId="6430" xr:uid="{00000000-0005-0000-0000-00001D190000}"/>
    <cellStyle name="Millares 2 5 2 8 4" xfId="6431" xr:uid="{00000000-0005-0000-0000-00001E190000}"/>
    <cellStyle name="Millares 2 5 2 8 4 2" xfId="6432" xr:uid="{00000000-0005-0000-0000-00001F190000}"/>
    <cellStyle name="Millares 2 5 2 8 5" xfId="6433" xr:uid="{00000000-0005-0000-0000-000020190000}"/>
    <cellStyle name="Millares 2 5 2 9" xfId="6434" xr:uid="{00000000-0005-0000-0000-000021190000}"/>
    <cellStyle name="Millares 2 5 2 9 2" xfId="6435" xr:uid="{00000000-0005-0000-0000-000022190000}"/>
    <cellStyle name="Millares 2 5 2 9 2 2" xfId="6436" xr:uid="{00000000-0005-0000-0000-000023190000}"/>
    <cellStyle name="Millares 2 5 2 9 2 2 2" xfId="6437" xr:uid="{00000000-0005-0000-0000-000024190000}"/>
    <cellStyle name="Millares 2 5 2 9 2 2 2 2" xfId="6438" xr:uid="{00000000-0005-0000-0000-000025190000}"/>
    <cellStyle name="Millares 2 5 2 9 2 2 3" xfId="6439" xr:uid="{00000000-0005-0000-0000-000026190000}"/>
    <cellStyle name="Millares 2 5 2 9 2 3" xfId="6440" xr:uid="{00000000-0005-0000-0000-000027190000}"/>
    <cellStyle name="Millares 2 5 2 9 2 3 2" xfId="6441" xr:uid="{00000000-0005-0000-0000-000028190000}"/>
    <cellStyle name="Millares 2 5 2 9 2 4" xfId="6442" xr:uid="{00000000-0005-0000-0000-000029190000}"/>
    <cellStyle name="Millares 2 5 2 9 3" xfId="6443" xr:uid="{00000000-0005-0000-0000-00002A190000}"/>
    <cellStyle name="Millares 2 5 2 9 3 2" xfId="6444" xr:uid="{00000000-0005-0000-0000-00002B190000}"/>
    <cellStyle name="Millares 2 5 2 9 3 2 2" xfId="6445" xr:uid="{00000000-0005-0000-0000-00002C190000}"/>
    <cellStyle name="Millares 2 5 2 9 3 3" xfId="6446" xr:uid="{00000000-0005-0000-0000-00002D190000}"/>
    <cellStyle name="Millares 2 5 2 9 4" xfId="6447" xr:uid="{00000000-0005-0000-0000-00002E190000}"/>
    <cellStyle name="Millares 2 5 2 9 4 2" xfId="6448" xr:uid="{00000000-0005-0000-0000-00002F190000}"/>
    <cellStyle name="Millares 2 5 2 9 5" xfId="6449" xr:uid="{00000000-0005-0000-0000-000030190000}"/>
    <cellStyle name="Millares 2 5 3" xfId="6450" xr:uid="{00000000-0005-0000-0000-000031190000}"/>
    <cellStyle name="Millares 2 5 3 10" xfId="6451" xr:uid="{00000000-0005-0000-0000-000032190000}"/>
    <cellStyle name="Millares 2 5 3 10 2" xfId="6452" xr:uid="{00000000-0005-0000-0000-000033190000}"/>
    <cellStyle name="Millares 2 5 3 11" xfId="6453" xr:uid="{00000000-0005-0000-0000-000034190000}"/>
    <cellStyle name="Millares 2 5 3 2" xfId="6454" xr:uid="{00000000-0005-0000-0000-000035190000}"/>
    <cellStyle name="Millares 2 5 3 2 2" xfId="6455" xr:uid="{00000000-0005-0000-0000-000036190000}"/>
    <cellStyle name="Millares 2 5 3 2 2 2" xfId="6456" xr:uid="{00000000-0005-0000-0000-000037190000}"/>
    <cellStyle name="Millares 2 5 3 2 2 2 2" xfId="6457" xr:uid="{00000000-0005-0000-0000-000038190000}"/>
    <cellStyle name="Millares 2 5 3 2 2 2 2 2" xfId="6458" xr:uid="{00000000-0005-0000-0000-000039190000}"/>
    <cellStyle name="Millares 2 5 3 2 2 2 2 2 2" xfId="6459" xr:uid="{00000000-0005-0000-0000-00003A190000}"/>
    <cellStyle name="Millares 2 5 3 2 2 2 2 3" xfId="6460" xr:uid="{00000000-0005-0000-0000-00003B190000}"/>
    <cellStyle name="Millares 2 5 3 2 2 2 3" xfId="6461" xr:uid="{00000000-0005-0000-0000-00003C190000}"/>
    <cellStyle name="Millares 2 5 3 2 2 2 3 2" xfId="6462" xr:uid="{00000000-0005-0000-0000-00003D190000}"/>
    <cellStyle name="Millares 2 5 3 2 2 2 4" xfId="6463" xr:uid="{00000000-0005-0000-0000-00003E190000}"/>
    <cellStyle name="Millares 2 5 3 2 2 3" xfId="6464" xr:uid="{00000000-0005-0000-0000-00003F190000}"/>
    <cellStyle name="Millares 2 5 3 2 2 3 2" xfId="6465" xr:uid="{00000000-0005-0000-0000-000040190000}"/>
    <cellStyle name="Millares 2 5 3 2 2 3 2 2" xfId="6466" xr:uid="{00000000-0005-0000-0000-000041190000}"/>
    <cellStyle name="Millares 2 5 3 2 2 3 3" xfId="6467" xr:uid="{00000000-0005-0000-0000-000042190000}"/>
    <cellStyle name="Millares 2 5 3 2 2 4" xfId="6468" xr:uid="{00000000-0005-0000-0000-000043190000}"/>
    <cellStyle name="Millares 2 5 3 2 2 4 2" xfId="6469" xr:uid="{00000000-0005-0000-0000-000044190000}"/>
    <cellStyle name="Millares 2 5 3 2 2 5" xfId="6470" xr:uid="{00000000-0005-0000-0000-000045190000}"/>
    <cellStyle name="Millares 2 5 3 2 3" xfId="6471" xr:uid="{00000000-0005-0000-0000-000046190000}"/>
    <cellStyle name="Millares 2 5 3 2 3 2" xfId="6472" xr:uid="{00000000-0005-0000-0000-000047190000}"/>
    <cellStyle name="Millares 2 5 3 2 3 2 2" xfId="6473" xr:uid="{00000000-0005-0000-0000-000048190000}"/>
    <cellStyle name="Millares 2 5 3 2 3 2 2 2" xfId="6474" xr:uid="{00000000-0005-0000-0000-000049190000}"/>
    <cellStyle name="Millares 2 5 3 2 3 2 2 2 2" xfId="6475" xr:uid="{00000000-0005-0000-0000-00004A190000}"/>
    <cellStyle name="Millares 2 5 3 2 3 2 2 3" xfId="6476" xr:uid="{00000000-0005-0000-0000-00004B190000}"/>
    <cellStyle name="Millares 2 5 3 2 3 2 3" xfId="6477" xr:uid="{00000000-0005-0000-0000-00004C190000}"/>
    <cellStyle name="Millares 2 5 3 2 3 2 3 2" xfId="6478" xr:uid="{00000000-0005-0000-0000-00004D190000}"/>
    <cellStyle name="Millares 2 5 3 2 3 2 4" xfId="6479" xr:uid="{00000000-0005-0000-0000-00004E190000}"/>
    <cellStyle name="Millares 2 5 3 2 3 3" xfId="6480" xr:uid="{00000000-0005-0000-0000-00004F190000}"/>
    <cellStyle name="Millares 2 5 3 2 3 3 2" xfId="6481" xr:uid="{00000000-0005-0000-0000-000050190000}"/>
    <cellStyle name="Millares 2 5 3 2 3 3 2 2" xfId="6482" xr:uid="{00000000-0005-0000-0000-000051190000}"/>
    <cellStyle name="Millares 2 5 3 2 3 3 3" xfId="6483" xr:uid="{00000000-0005-0000-0000-000052190000}"/>
    <cellStyle name="Millares 2 5 3 2 3 4" xfId="6484" xr:uid="{00000000-0005-0000-0000-000053190000}"/>
    <cellStyle name="Millares 2 5 3 2 3 4 2" xfId="6485" xr:uid="{00000000-0005-0000-0000-000054190000}"/>
    <cellStyle name="Millares 2 5 3 2 3 5" xfId="6486" xr:uid="{00000000-0005-0000-0000-000055190000}"/>
    <cellStyle name="Millares 2 5 3 2 4" xfId="6487" xr:uid="{00000000-0005-0000-0000-000056190000}"/>
    <cellStyle name="Millares 2 5 3 2 4 2" xfId="6488" xr:uid="{00000000-0005-0000-0000-000057190000}"/>
    <cellStyle name="Millares 2 5 3 2 4 2 2" xfId="6489" xr:uid="{00000000-0005-0000-0000-000058190000}"/>
    <cellStyle name="Millares 2 5 3 2 4 2 2 2" xfId="6490" xr:uid="{00000000-0005-0000-0000-000059190000}"/>
    <cellStyle name="Millares 2 5 3 2 4 2 3" xfId="6491" xr:uid="{00000000-0005-0000-0000-00005A190000}"/>
    <cellStyle name="Millares 2 5 3 2 4 3" xfId="6492" xr:uid="{00000000-0005-0000-0000-00005B190000}"/>
    <cellStyle name="Millares 2 5 3 2 4 3 2" xfId="6493" xr:uid="{00000000-0005-0000-0000-00005C190000}"/>
    <cellStyle name="Millares 2 5 3 2 4 4" xfId="6494" xr:uid="{00000000-0005-0000-0000-00005D190000}"/>
    <cellStyle name="Millares 2 5 3 2 5" xfId="6495" xr:uid="{00000000-0005-0000-0000-00005E190000}"/>
    <cellStyle name="Millares 2 5 3 2 5 2" xfId="6496" xr:uid="{00000000-0005-0000-0000-00005F190000}"/>
    <cellStyle name="Millares 2 5 3 2 5 2 2" xfId="6497" xr:uid="{00000000-0005-0000-0000-000060190000}"/>
    <cellStyle name="Millares 2 5 3 2 5 3" xfId="6498" xr:uid="{00000000-0005-0000-0000-000061190000}"/>
    <cellStyle name="Millares 2 5 3 2 6" xfId="6499" xr:uid="{00000000-0005-0000-0000-000062190000}"/>
    <cellStyle name="Millares 2 5 3 2 6 2" xfId="6500" xr:uid="{00000000-0005-0000-0000-000063190000}"/>
    <cellStyle name="Millares 2 5 3 2 7" xfId="6501" xr:uid="{00000000-0005-0000-0000-000064190000}"/>
    <cellStyle name="Millares 2 5 3 3" xfId="6502" xr:uid="{00000000-0005-0000-0000-000065190000}"/>
    <cellStyle name="Millares 2 5 3 3 2" xfId="6503" xr:uid="{00000000-0005-0000-0000-000066190000}"/>
    <cellStyle name="Millares 2 5 3 3 2 2" xfId="6504" xr:uid="{00000000-0005-0000-0000-000067190000}"/>
    <cellStyle name="Millares 2 5 3 3 2 2 2" xfId="6505" xr:uid="{00000000-0005-0000-0000-000068190000}"/>
    <cellStyle name="Millares 2 5 3 3 2 2 2 2" xfId="6506" xr:uid="{00000000-0005-0000-0000-000069190000}"/>
    <cellStyle name="Millares 2 5 3 3 2 2 2 2 2" xfId="6507" xr:uid="{00000000-0005-0000-0000-00006A190000}"/>
    <cellStyle name="Millares 2 5 3 3 2 2 2 3" xfId="6508" xr:uid="{00000000-0005-0000-0000-00006B190000}"/>
    <cellStyle name="Millares 2 5 3 3 2 2 3" xfId="6509" xr:uid="{00000000-0005-0000-0000-00006C190000}"/>
    <cellStyle name="Millares 2 5 3 3 2 2 3 2" xfId="6510" xr:uid="{00000000-0005-0000-0000-00006D190000}"/>
    <cellStyle name="Millares 2 5 3 3 2 2 4" xfId="6511" xr:uid="{00000000-0005-0000-0000-00006E190000}"/>
    <cellStyle name="Millares 2 5 3 3 2 3" xfId="6512" xr:uid="{00000000-0005-0000-0000-00006F190000}"/>
    <cellStyle name="Millares 2 5 3 3 2 3 2" xfId="6513" xr:uid="{00000000-0005-0000-0000-000070190000}"/>
    <cellStyle name="Millares 2 5 3 3 2 3 2 2" xfId="6514" xr:uid="{00000000-0005-0000-0000-000071190000}"/>
    <cellStyle name="Millares 2 5 3 3 2 3 3" xfId="6515" xr:uid="{00000000-0005-0000-0000-000072190000}"/>
    <cellStyle name="Millares 2 5 3 3 2 4" xfId="6516" xr:uid="{00000000-0005-0000-0000-000073190000}"/>
    <cellStyle name="Millares 2 5 3 3 2 4 2" xfId="6517" xr:uid="{00000000-0005-0000-0000-000074190000}"/>
    <cellStyle name="Millares 2 5 3 3 2 5" xfId="6518" xr:uid="{00000000-0005-0000-0000-000075190000}"/>
    <cellStyle name="Millares 2 5 3 3 3" xfId="6519" xr:uid="{00000000-0005-0000-0000-000076190000}"/>
    <cellStyle name="Millares 2 5 3 3 3 2" xfId="6520" xr:uid="{00000000-0005-0000-0000-000077190000}"/>
    <cellStyle name="Millares 2 5 3 3 3 2 2" xfId="6521" xr:uid="{00000000-0005-0000-0000-000078190000}"/>
    <cellStyle name="Millares 2 5 3 3 3 2 2 2" xfId="6522" xr:uid="{00000000-0005-0000-0000-000079190000}"/>
    <cellStyle name="Millares 2 5 3 3 3 2 2 2 2" xfId="6523" xr:uid="{00000000-0005-0000-0000-00007A190000}"/>
    <cellStyle name="Millares 2 5 3 3 3 2 2 3" xfId="6524" xr:uid="{00000000-0005-0000-0000-00007B190000}"/>
    <cellStyle name="Millares 2 5 3 3 3 2 3" xfId="6525" xr:uid="{00000000-0005-0000-0000-00007C190000}"/>
    <cellStyle name="Millares 2 5 3 3 3 2 3 2" xfId="6526" xr:uid="{00000000-0005-0000-0000-00007D190000}"/>
    <cellStyle name="Millares 2 5 3 3 3 2 4" xfId="6527" xr:uid="{00000000-0005-0000-0000-00007E190000}"/>
    <cellStyle name="Millares 2 5 3 3 3 3" xfId="6528" xr:uid="{00000000-0005-0000-0000-00007F190000}"/>
    <cellStyle name="Millares 2 5 3 3 3 3 2" xfId="6529" xr:uid="{00000000-0005-0000-0000-000080190000}"/>
    <cellStyle name="Millares 2 5 3 3 3 3 2 2" xfId="6530" xr:uid="{00000000-0005-0000-0000-000081190000}"/>
    <cellStyle name="Millares 2 5 3 3 3 3 3" xfId="6531" xr:uid="{00000000-0005-0000-0000-000082190000}"/>
    <cellStyle name="Millares 2 5 3 3 3 4" xfId="6532" xr:uid="{00000000-0005-0000-0000-000083190000}"/>
    <cellStyle name="Millares 2 5 3 3 3 4 2" xfId="6533" xr:uid="{00000000-0005-0000-0000-000084190000}"/>
    <cellStyle name="Millares 2 5 3 3 3 5" xfId="6534" xr:uid="{00000000-0005-0000-0000-000085190000}"/>
    <cellStyle name="Millares 2 5 3 3 4" xfId="6535" xr:uid="{00000000-0005-0000-0000-000086190000}"/>
    <cellStyle name="Millares 2 5 3 3 4 2" xfId="6536" xr:uid="{00000000-0005-0000-0000-000087190000}"/>
    <cellStyle name="Millares 2 5 3 3 4 2 2" xfId="6537" xr:uid="{00000000-0005-0000-0000-000088190000}"/>
    <cellStyle name="Millares 2 5 3 3 4 2 2 2" xfId="6538" xr:uid="{00000000-0005-0000-0000-000089190000}"/>
    <cellStyle name="Millares 2 5 3 3 4 2 3" xfId="6539" xr:uid="{00000000-0005-0000-0000-00008A190000}"/>
    <cellStyle name="Millares 2 5 3 3 4 3" xfId="6540" xr:uid="{00000000-0005-0000-0000-00008B190000}"/>
    <cellStyle name="Millares 2 5 3 3 4 3 2" xfId="6541" xr:uid="{00000000-0005-0000-0000-00008C190000}"/>
    <cellStyle name="Millares 2 5 3 3 4 4" xfId="6542" xr:uid="{00000000-0005-0000-0000-00008D190000}"/>
    <cellStyle name="Millares 2 5 3 3 5" xfId="6543" xr:uid="{00000000-0005-0000-0000-00008E190000}"/>
    <cellStyle name="Millares 2 5 3 3 5 2" xfId="6544" xr:uid="{00000000-0005-0000-0000-00008F190000}"/>
    <cellStyle name="Millares 2 5 3 3 5 2 2" xfId="6545" xr:uid="{00000000-0005-0000-0000-000090190000}"/>
    <cellStyle name="Millares 2 5 3 3 5 3" xfId="6546" xr:uid="{00000000-0005-0000-0000-000091190000}"/>
    <cellStyle name="Millares 2 5 3 3 6" xfId="6547" xr:uid="{00000000-0005-0000-0000-000092190000}"/>
    <cellStyle name="Millares 2 5 3 3 6 2" xfId="6548" xr:uid="{00000000-0005-0000-0000-000093190000}"/>
    <cellStyle name="Millares 2 5 3 3 7" xfId="6549" xr:uid="{00000000-0005-0000-0000-000094190000}"/>
    <cellStyle name="Millares 2 5 3 4" xfId="6550" xr:uid="{00000000-0005-0000-0000-000095190000}"/>
    <cellStyle name="Millares 2 5 3 4 2" xfId="6551" xr:uid="{00000000-0005-0000-0000-000096190000}"/>
    <cellStyle name="Millares 2 5 3 4 2 2" xfId="6552" xr:uid="{00000000-0005-0000-0000-000097190000}"/>
    <cellStyle name="Millares 2 5 3 4 2 2 2" xfId="6553" xr:uid="{00000000-0005-0000-0000-000098190000}"/>
    <cellStyle name="Millares 2 5 3 4 2 2 2 2" xfId="6554" xr:uid="{00000000-0005-0000-0000-000099190000}"/>
    <cellStyle name="Millares 2 5 3 4 2 2 2 2 2" xfId="6555" xr:uid="{00000000-0005-0000-0000-00009A190000}"/>
    <cellStyle name="Millares 2 5 3 4 2 2 2 3" xfId="6556" xr:uid="{00000000-0005-0000-0000-00009B190000}"/>
    <cellStyle name="Millares 2 5 3 4 2 2 3" xfId="6557" xr:uid="{00000000-0005-0000-0000-00009C190000}"/>
    <cellStyle name="Millares 2 5 3 4 2 2 3 2" xfId="6558" xr:uid="{00000000-0005-0000-0000-00009D190000}"/>
    <cellStyle name="Millares 2 5 3 4 2 2 4" xfId="6559" xr:uid="{00000000-0005-0000-0000-00009E190000}"/>
    <cellStyle name="Millares 2 5 3 4 2 3" xfId="6560" xr:uid="{00000000-0005-0000-0000-00009F190000}"/>
    <cellStyle name="Millares 2 5 3 4 2 3 2" xfId="6561" xr:uid="{00000000-0005-0000-0000-0000A0190000}"/>
    <cellStyle name="Millares 2 5 3 4 2 3 2 2" xfId="6562" xr:uid="{00000000-0005-0000-0000-0000A1190000}"/>
    <cellStyle name="Millares 2 5 3 4 2 3 3" xfId="6563" xr:uid="{00000000-0005-0000-0000-0000A2190000}"/>
    <cellStyle name="Millares 2 5 3 4 2 4" xfId="6564" xr:uid="{00000000-0005-0000-0000-0000A3190000}"/>
    <cellStyle name="Millares 2 5 3 4 2 4 2" xfId="6565" xr:uid="{00000000-0005-0000-0000-0000A4190000}"/>
    <cellStyle name="Millares 2 5 3 4 2 5" xfId="6566" xr:uid="{00000000-0005-0000-0000-0000A5190000}"/>
    <cellStyle name="Millares 2 5 3 4 3" xfId="6567" xr:uid="{00000000-0005-0000-0000-0000A6190000}"/>
    <cellStyle name="Millares 2 5 3 4 3 2" xfId="6568" xr:uid="{00000000-0005-0000-0000-0000A7190000}"/>
    <cellStyle name="Millares 2 5 3 4 3 2 2" xfId="6569" xr:uid="{00000000-0005-0000-0000-0000A8190000}"/>
    <cellStyle name="Millares 2 5 3 4 3 2 2 2" xfId="6570" xr:uid="{00000000-0005-0000-0000-0000A9190000}"/>
    <cellStyle name="Millares 2 5 3 4 3 2 2 2 2" xfId="6571" xr:uid="{00000000-0005-0000-0000-0000AA190000}"/>
    <cellStyle name="Millares 2 5 3 4 3 2 2 3" xfId="6572" xr:uid="{00000000-0005-0000-0000-0000AB190000}"/>
    <cellStyle name="Millares 2 5 3 4 3 2 3" xfId="6573" xr:uid="{00000000-0005-0000-0000-0000AC190000}"/>
    <cellStyle name="Millares 2 5 3 4 3 2 3 2" xfId="6574" xr:uid="{00000000-0005-0000-0000-0000AD190000}"/>
    <cellStyle name="Millares 2 5 3 4 3 2 4" xfId="6575" xr:uid="{00000000-0005-0000-0000-0000AE190000}"/>
    <cellStyle name="Millares 2 5 3 4 3 3" xfId="6576" xr:uid="{00000000-0005-0000-0000-0000AF190000}"/>
    <cellStyle name="Millares 2 5 3 4 3 3 2" xfId="6577" xr:uid="{00000000-0005-0000-0000-0000B0190000}"/>
    <cellStyle name="Millares 2 5 3 4 3 3 2 2" xfId="6578" xr:uid="{00000000-0005-0000-0000-0000B1190000}"/>
    <cellStyle name="Millares 2 5 3 4 3 3 3" xfId="6579" xr:uid="{00000000-0005-0000-0000-0000B2190000}"/>
    <cellStyle name="Millares 2 5 3 4 3 4" xfId="6580" xr:uid="{00000000-0005-0000-0000-0000B3190000}"/>
    <cellStyle name="Millares 2 5 3 4 3 4 2" xfId="6581" xr:uid="{00000000-0005-0000-0000-0000B4190000}"/>
    <cellStyle name="Millares 2 5 3 4 3 5" xfId="6582" xr:uid="{00000000-0005-0000-0000-0000B5190000}"/>
    <cellStyle name="Millares 2 5 3 4 4" xfId="6583" xr:uid="{00000000-0005-0000-0000-0000B6190000}"/>
    <cellStyle name="Millares 2 5 3 4 4 2" xfId="6584" xr:uid="{00000000-0005-0000-0000-0000B7190000}"/>
    <cellStyle name="Millares 2 5 3 4 4 2 2" xfId="6585" xr:uid="{00000000-0005-0000-0000-0000B8190000}"/>
    <cellStyle name="Millares 2 5 3 4 4 2 2 2" xfId="6586" xr:uid="{00000000-0005-0000-0000-0000B9190000}"/>
    <cellStyle name="Millares 2 5 3 4 4 2 3" xfId="6587" xr:uid="{00000000-0005-0000-0000-0000BA190000}"/>
    <cellStyle name="Millares 2 5 3 4 4 3" xfId="6588" xr:uid="{00000000-0005-0000-0000-0000BB190000}"/>
    <cellStyle name="Millares 2 5 3 4 4 3 2" xfId="6589" xr:uid="{00000000-0005-0000-0000-0000BC190000}"/>
    <cellStyle name="Millares 2 5 3 4 4 4" xfId="6590" xr:uid="{00000000-0005-0000-0000-0000BD190000}"/>
    <cellStyle name="Millares 2 5 3 4 5" xfId="6591" xr:uid="{00000000-0005-0000-0000-0000BE190000}"/>
    <cellStyle name="Millares 2 5 3 4 5 2" xfId="6592" xr:uid="{00000000-0005-0000-0000-0000BF190000}"/>
    <cellStyle name="Millares 2 5 3 4 5 2 2" xfId="6593" xr:uid="{00000000-0005-0000-0000-0000C0190000}"/>
    <cellStyle name="Millares 2 5 3 4 5 3" xfId="6594" xr:uid="{00000000-0005-0000-0000-0000C1190000}"/>
    <cellStyle name="Millares 2 5 3 4 6" xfId="6595" xr:uid="{00000000-0005-0000-0000-0000C2190000}"/>
    <cellStyle name="Millares 2 5 3 4 6 2" xfId="6596" xr:uid="{00000000-0005-0000-0000-0000C3190000}"/>
    <cellStyle name="Millares 2 5 3 4 7" xfId="6597" xr:uid="{00000000-0005-0000-0000-0000C4190000}"/>
    <cellStyle name="Millares 2 5 3 5" xfId="6598" xr:uid="{00000000-0005-0000-0000-0000C5190000}"/>
    <cellStyle name="Millares 2 5 3 5 2" xfId="6599" xr:uid="{00000000-0005-0000-0000-0000C6190000}"/>
    <cellStyle name="Millares 2 5 3 5 2 2" xfId="6600" xr:uid="{00000000-0005-0000-0000-0000C7190000}"/>
    <cellStyle name="Millares 2 5 3 5 2 2 2" xfId="6601" xr:uid="{00000000-0005-0000-0000-0000C8190000}"/>
    <cellStyle name="Millares 2 5 3 5 2 2 2 2" xfId="6602" xr:uid="{00000000-0005-0000-0000-0000C9190000}"/>
    <cellStyle name="Millares 2 5 3 5 2 2 2 2 2" xfId="6603" xr:uid="{00000000-0005-0000-0000-0000CA190000}"/>
    <cellStyle name="Millares 2 5 3 5 2 2 2 3" xfId="6604" xr:uid="{00000000-0005-0000-0000-0000CB190000}"/>
    <cellStyle name="Millares 2 5 3 5 2 2 3" xfId="6605" xr:uid="{00000000-0005-0000-0000-0000CC190000}"/>
    <cellStyle name="Millares 2 5 3 5 2 2 3 2" xfId="6606" xr:uid="{00000000-0005-0000-0000-0000CD190000}"/>
    <cellStyle name="Millares 2 5 3 5 2 2 4" xfId="6607" xr:uid="{00000000-0005-0000-0000-0000CE190000}"/>
    <cellStyle name="Millares 2 5 3 5 2 3" xfId="6608" xr:uid="{00000000-0005-0000-0000-0000CF190000}"/>
    <cellStyle name="Millares 2 5 3 5 2 3 2" xfId="6609" xr:uid="{00000000-0005-0000-0000-0000D0190000}"/>
    <cellStyle name="Millares 2 5 3 5 2 3 2 2" xfId="6610" xr:uid="{00000000-0005-0000-0000-0000D1190000}"/>
    <cellStyle name="Millares 2 5 3 5 2 3 3" xfId="6611" xr:uid="{00000000-0005-0000-0000-0000D2190000}"/>
    <cellStyle name="Millares 2 5 3 5 2 4" xfId="6612" xr:uid="{00000000-0005-0000-0000-0000D3190000}"/>
    <cellStyle name="Millares 2 5 3 5 2 4 2" xfId="6613" xr:uid="{00000000-0005-0000-0000-0000D4190000}"/>
    <cellStyle name="Millares 2 5 3 5 2 5" xfId="6614" xr:uid="{00000000-0005-0000-0000-0000D5190000}"/>
    <cellStyle name="Millares 2 5 3 5 3" xfId="6615" xr:uid="{00000000-0005-0000-0000-0000D6190000}"/>
    <cellStyle name="Millares 2 5 3 5 3 2" xfId="6616" xr:uid="{00000000-0005-0000-0000-0000D7190000}"/>
    <cellStyle name="Millares 2 5 3 5 3 2 2" xfId="6617" xr:uid="{00000000-0005-0000-0000-0000D8190000}"/>
    <cellStyle name="Millares 2 5 3 5 3 2 2 2" xfId="6618" xr:uid="{00000000-0005-0000-0000-0000D9190000}"/>
    <cellStyle name="Millares 2 5 3 5 3 2 3" xfId="6619" xr:uid="{00000000-0005-0000-0000-0000DA190000}"/>
    <cellStyle name="Millares 2 5 3 5 3 3" xfId="6620" xr:uid="{00000000-0005-0000-0000-0000DB190000}"/>
    <cellStyle name="Millares 2 5 3 5 3 3 2" xfId="6621" xr:uid="{00000000-0005-0000-0000-0000DC190000}"/>
    <cellStyle name="Millares 2 5 3 5 3 4" xfId="6622" xr:uid="{00000000-0005-0000-0000-0000DD190000}"/>
    <cellStyle name="Millares 2 5 3 5 4" xfId="6623" xr:uid="{00000000-0005-0000-0000-0000DE190000}"/>
    <cellStyle name="Millares 2 5 3 5 4 2" xfId="6624" xr:uid="{00000000-0005-0000-0000-0000DF190000}"/>
    <cellStyle name="Millares 2 5 3 5 4 2 2" xfId="6625" xr:uid="{00000000-0005-0000-0000-0000E0190000}"/>
    <cellStyle name="Millares 2 5 3 5 4 3" xfId="6626" xr:uid="{00000000-0005-0000-0000-0000E1190000}"/>
    <cellStyle name="Millares 2 5 3 5 5" xfId="6627" xr:uid="{00000000-0005-0000-0000-0000E2190000}"/>
    <cellStyle name="Millares 2 5 3 5 5 2" xfId="6628" xr:uid="{00000000-0005-0000-0000-0000E3190000}"/>
    <cellStyle name="Millares 2 5 3 5 6" xfId="6629" xr:uid="{00000000-0005-0000-0000-0000E4190000}"/>
    <cellStyle name="Millares 2 5 3 6" xfId="6630" xr:uid="{00000000-0005-0000-0000-0000E5190000}"/>
    <cellStyle name="Millares 2 5 3 6 2" xfId="6631" xr:uid="{00000000-0005-0000-0000-0000E6190000}"/>
    <cellStyle name="Millares 2 5 3 6 2 2" xfId="6632" xr:uid="{00000000-0005-0000-0000-0000E7190000}"/>
    <cellStyle name="Millares 2 5 3 6 2 2 2" xfId="6633" xr:uid="{00000000-0005-0000-0000-0000E8190000}"/>
    <cellStyle name="Millares 2 5 3 6 2 2 2 2" xfId="6634" xr:uid="{00000000-0005-0000-0000-0000E9190000}"/>
    <cellStyle name="Millares 2 5 3 6 2 2 3" xfId="6635" xr:uid="{00000000-0005-0000-0000-0000EA190000}"/>
    <cellStyle name="Millares 2 5 3 6 2 3" xfId="6636" xr:uid="{00000000-0005-0000-0000-0000EB190000}"/>
    <cellStyle name="Millares 2 5 3 6 2 3 2" xfId="6637" xr:uid="{00000000-0005-0000-0000-0000EC190000}"/>
    <cellStyle name="Millares 2 5 3 6 2 4" xfId="6638" xr:uid="{00000000-0005-0000-0000-0000ED190000}"/>
    <cellStyle name="Millares 2 5 3 6 3" xfId="6639" xr:uid="{00000000-0005-0000-0000-0000EE190000}"/>
    <cellStyle name="Millares 2 5 3 6 3 2" xfId="6640" xr:uid="{00000000-0005-0000-0000-0000EF190000}"/>
    <cellStyle name="Millares 2 5 3 6 3 2 2" xfId="6641" xr:uid="{00000000-0005-0000-0000-0000F0190000}"/>
    <cellStyle name="Millares 2 5 3 6 3 3" xfId="6642" xr:uid="{00000000-0005-0000-0000-0000F1190000}"/>
    <cellStyle name="Millares 2 5 3 6 4" xfId="6643" xr:uid="{00000000-0005-0000-0000-0000F2190000}"/>
    <cellStyle name="Millares 2 5 3 6 4 2" xfId="6644" xr:uid="{00000000-0005-0000-0000-0000F3190000}"/>
    <cellStyle name="Millares 2 5 3 6 5" xfId="6645" xr:uid="{00000000-0005-0000-0000-0000F4190000}"/>
    <cellStyle name="Millares 2 5 3 7" xfId="6646" xr:uid="{00000000-0005-0000-0000-0000F5190000}"/>
    <cellStyle name="Millares 2 5 3 7 2" xfId="6647" xr:uid="{00000000-0005-0000-0000-0000F6190000}"/>
    <cellStyle name="Millares 2 5 3 7 2 2" xfId="6648" xr:uid="{00000000-0005-0000-0000-0000F7190000}"/>
    <cellStyle name="Millares 2 5 3 7 2 2 2" xfId="6649" xr:uid="{00000000-0005-0000-0000-0000F8190000}"/>
    <cellStyle name="Millares 2 5 3 7 2 2 2 2" xfId="6650" xr:uid="{00000000-0005-0000-0000-0000F9190000}"/>
    <cellStyle name="Millares 2 5 3 7 2 2 3" xfId="6651" xr:uid="{00000000-0005-0000-0000-0000FA190000}"/>
    <cellStyle name="Millares 2 5 3 7 2 3" xfId="6652" xr:uid="{00000000-0005-0000-0000-0000FB190000}"/>
    <cellStyle name="Millares 2 5 3 7 2 3 2" xfId="6653" xr:uid="{00000000-0005-0000-0000-0000FC190000}"/>
    <cellStyle name="Millares 2 5 3 7 2 4" xfId="6654" xr:uid="{00000000-0005-0000-0000-0000FD190000}"/>
    <cellStyle name="Millares 2 5 3 7 3" xfId="6655" xr:uid="{00000000-0005-0000-0000-0000FE190000}"/>
    <cellStyle name="Millares 2 5 3 7 3 2" xfId="6656" xr:uid="{00000000-0005-0000-0000-0000FF190000}"/>
    <cellStyle name="Millares 2 5 3 7 3 2 2" xfId="6657" xr:uid="{00000000-0005-0000-0000-0000001A0000}"/>
    <cellStyle name="Millares 2 5 3 7 3 3" xfId="6658" xr:uid="{00000000-0005-0000-0000-0000011A0000}"/>
    <cellStyle name="Millares 2 5 3 7 4" xfId="6659" xr:uid="{00000000-0005-0000-0000-0000021A0000}"/>
    <cellStyle name="Millares 2 5 3 7 4 2" xfId="6660" xr:uid="{00000000-0005-0000-0000-0000031A0000}"/>
    <cellStyle name="Millares 2 5 3 7 5" xfId="6661" xr:uid="{00000000-0005-0000-0000-0000041A0000}"/>
    <cellStyle name="Millares 2 5 3 8" xfId="6662" xr:uid="{00000000-0005-0000-0000-0000051A0000}"/>
    <cellStyle name="Millares 2 5 3 8 2" xfId="6663" xr:uid="{00000000-0005-0000-0000-0000061A0000}"/>
    <cellStyle name="Millares 2 5 3 8 2 2" xfId="6664" xr:uid="{00000000-0005-0000-0000-0000071A0000}"/>
    <cellStyle name="Millares 2 5 3 8 2 2 2" xfId="6665" xr:uid="{00000000-0005-0000-0000-0000081A0000}"/>
    <cellStyle name="Millares 2 5 3 8 2 3" xfId="6666" xr:uid="{00000000-0005-0000-0000-0000091A0000}"/>
    <cellStyle name="Millares 2 5 3 8 3" xfId="6667" xr:uid="{00000000-0005-0000-0000-00000A1A0000}"/>
    <cellStyle name="Millares 2 5 3 8 3 2" xfId="6668" xr:uid="{00000000-0005-0000-0000-00000B1A0000}"/>
    <cellStyle name="Millares 2 5 3 8 4" xfId="6669" xr:uid="{00000000-0005-0000-0000-00000C1A0000}"/>
    <cellStyle name="Millares 2 5 3 9" xfId="6670" xr:uid="{00000000-0005-0000-0000-00000D1A0000}"/>
    <cellStyle name="Millares 2 5 3 9 2" xfId="6671" xr:uid="{00000000-0005-0000-0000-00000E1A0000}"/>
    <cellStyle name="Millares 2 5 3 9 2 2" xfId="6672" xr:uid="{00000000-0005-0000-0000-00000F1A0000}"/>
    <cellStyle name="Millares 2 5 3 9 3" xfId="6673" xr:uid="{00000000-0005-0000-0000-0000101A0000}"/>
    <cellStyle name="Millares 2 5 4" xfId="6674" xr:uid="{00000000-0005-0000-0000-0000111A0000}"/>
    <cellStyle name="Millares 2 5 4 10" xfId="6675" xr:uid="{00000000-0005-0000-0000-0000121A0000}"/>
    <cellStyle name="Millares 2 5 4 10 2" xfId="6676" xr:uid="{00000000-0005-0000-0000-0000131A0000}"/>
    <cellStyle name="Millares 2 5 4 11" xfId="6677" xr:uid="{00000000-0005-0000-0000-0000141A0000}"/>
    <cellStyle name="Millares 2 5 4 2" xfId="6678" xr:uid="{00000000-0005-0000-0000-0000151A0000}"/>
    <cellStyle name="Millares 2 5 4 2 2" xfId="6679" xr:uid="{00000000-0005-0000-0000-0000161A0000}"/>
    <cellStyle name="Millares 2 5 4 2 2 2" xfId="6680" xr:uid="{00000000-0005-0000-0000-0000171A0000}"/>
    <cellStyle name="Millares 2 5 4 2 2 2 2" xfId="6681" xr:uid="{00000000-0005-0000-0000-0000181A0000}"/>
    <cellStyle name="Millares 2 5 4 2 2 2 2 2" xfId="6682" xr:uid="{00000000-0005-0000-0000-0000191A0000}"/>
    <cellStyle name="Millares 2 5 4 2 2 2 2 2 2" xfId="6683" xr:uid="{00000000-0005-0000-0000-00001A1A0000}"/>
    <cellStyle name="Millares 2 5 4 2 2 2 2 3" xfId="6684" xr:uid="{00000000-0005-0000-0000-00001B1A0000}"/>
    <cellStyle name="Millares 2 5 4 2 2 2 3" xfId="6685" xr:uid="{00000000-0005-0000-0000-00001C1A0000}"/>
    <cellStyle name="Millares 2 5 4 2 2 2 3 2" xfId="6686" xr:uid="{00000000-0005-0000-0000-00001D1A0000}"/>
    <cellStyle name="Millares 2 5 4 2 2 2 4" xfId="6687" xr:uid="{00000000-0005-0000-0000-00001E1A0000}"/>
    <cellStyle name="Millares 2 5 4 2 2 3" xfId="6688" xr:uid="{00000000-0005-0000-0000-00001F1A0000}"/>
    <cellStyle name="Millares 2 5 4 2 2 3 2" xfId="6689" xr:uid="{00000000-0005-0000-0000-0000201A0000}"/>
    <cellStyle name="Millares 2 5 4 2 2 3 2 2" xfId="6690" xr:uid="{00000000-0005-0000-0000-0000211A0000}"/>
    <cellStyle name="Millares 2 5 4 2 2 3 3" xfId="6691" xr:uid="{00000000-0005-0000-0000-0000221A0000}"/>
    <cellStyle name="Millares 2 5 4 2 2 4" xfId="6692" xr:uid="{00000000-0005-0000-0000-0000231A0000}"/>
    <cellStyle name="Millares 2 5 4 2 2 4 2" xfId="6693" xr:uid="{00000000-0005-0000-0000-0000241A0000}"/>
    <cellStyle name="Millares 2 5 4 2 2 5" xfId="6694" xr:uid="{00000000-0005-0000-0000-0000251A0000}"/>
    <cellStyle name="Millares 2 5 4 2 3" xfId="6695" xr:uid="{00000000-0005-0000-0000-0000261A0000}"/>
    <cellStyle name="Millares 2 5 4 2 3 2" xfId="6696" xr:uid="{00000000-0005-0000-0000-0000271A0000}"/>
    <cellStyle name="Millares 2 5 4 2 3 2 2" xfId="6697" xr:uid="{00000000-0005-0000-0000-0000281A0000}"/>
    <cellStyle name="Millares 2 5 4 2 3 2 2 2" xfId="6698" xr:uid="{00000000-0005-0000-0000-0000291A0000}"/>
    <cellStyle name="Millares 2 5 4 2 3 2 2 2 2" xfId="6699" xr:uid="{00000000-0005-0000-0000-00002A1A0000}"/>
    <cellStyle name="Millares 2 5 4 2 3 2 2 3" xfId="6700" xr:uid="{00000000-0005-0000-0000-00002B1A0000}"/>
    <cellStyle name="Millares 2 5 4 2 3 2 3" xfId="6701" xr:uid="{00000000-0005-0000-0000-00002C1A0000}"/>
    <cellStyle name="Millares 2 5 4 2 3 2 3 2" xfId="6702" xr:uid="{00000000-0005-0000-0000-00002D1A0000}"/>
    <cellStyle name="Millares 2 5 4 2 3 2 4" xfId="6703" xr:uid="{00000000-0005-0000-0000-00002E1A0000}"/>
    <cellStyle name="Millares 2 5 4 2 3 3" xfId="6704" xr:uid="{00000000-0005-0000-0000-00002F1A0000}"/>
    <cellStyle name="Millares 2 5 4 2 3 3 2" xfId="6705" xr:uid="{00000000-0005-0000-0000-0000301A0000}"/>
    <cellStyle name="Millares 2 5 4 2 3 3 2 2" xfId="6706" xr:uid="{00000000-0005-0000-0000-0000311A0000}"/>
    <cellStyle name="Millares 2 5 4 2 3 3 3" xfId="6707" xr:uid="{00000000-0005-0000-0000-0000321A0000}"/>
    <cellStyle name="Millares 2 5 4 2 3 4" xfId="6708" xr:uid="{00000000-0005-0000-0000-0000331A0000}"/>
    <cellStyle name="Millares 2 5 4 2 3 4 2" xfId="6709" xr:uid="{00000000-0005-0000-0000-0000341A0000}"/>
    <cellStyle name="Millares 2 5 4 2 3 5" xfId="6710" xr:uid="{00000000-0005-0000-0000-0000351A0000}"/>
    <cellStyle name="Millares 2 5 4 2 4" xfId="6711" xr:uid="{00000000-0005-0000-0000-0000361A0000}"/>
    <cellStyle name="Millares 2 5 4 2 4 2" xfId="6712" xr:uid="{00000000-0005-0000-0000-0000371A0000}"/>
    <cellStyle name="Millares 2 5 4 2 4 2 2" xfId="6713" xr:uid="{00000000-0005-0000-0000-0000381A0000}"/>
    <cellStyle name="Millares 2 5 4 2 4 2 2 2" xfId="6714" xr:uid="{00000000-0005-0000-0000-0000391A0000}"/>
    <cellStyle name="Millares 2 5 4 2 4 2 3" xfId="6715" xr:uid="{00000000-0005-0000-0000-00003A1A0000}"/>
    <cellStyle name="Millares 2 5 4 2 4 3" xfId="6716" xr:uid="{00000000-0005-0000-0000-00003B1A0000}"/>
    <cellStyle name="Millares 2 5 4 2 4 3 2" xfId="6717" xr:uid="{00000000-0005-0000-0000-00003C1A0000}"/>
    <cellStyle name="Millares 2 5 4 2 4 4" xfId="6718" xr:uid="{00000000-0005-0000-0000-00003D1A0000}"/>
    <cellStyle name="Millares 2 5 4 2 5" xfId="6719" xr:uid="{00000000-0005-0000-0000-00003E1A0000}"/>
    <cellStyle name="Millares 2 5 4 2 5 2" xfId="6720" xr:uid="{00000000-0005-0000-0000-00003F1A0000}"/>
    <cellStyle name="Millares 2 5 4 2 5 2 2" xfId="6721" xr:uid="{00000000-0005-0000-0000-0000401A0000}"/>
    <cellStyle name="Millares 2 5 4 2 5 3" xfId="6722" xr:uid="{00000000-0005-0000-0000-0000411A0000}"/>
    <cellStyle name="Millares 2 5 4 2 6" xfId="6723" xr:uid="{00000000-0005-0000-0000-0000421A0000}"/>
    <cellStyle name="Millares 2 5 4 2 6 2" xfId="6724" xr:uid="{00000000-0005-0000-0000-0000431A0000}"/>
    <cellStyle name="Millares 2 5 4 2 7" xfId="6725" xr:uid="{00000000-0005-0000-0000-0000441A0000}"/>
    <cellStyle name="Millares 2 5 4 3" xfId="6726" xr:uid="{00000000-0005-0000-0000-0000451A0000}"/>
    <cellStyle name="Millares 2 5 4 3 2" xfId="6727" xr:uid="{00000000-0005-0000-0000-0000461A0000}"/>
    <cellStyle name="Millares 2 5 4 3 2 2" xfId="6728" xr:uid="{00000000-0005-0000-0000-0000471A0000}"/>
    <cellStyle name="Millares 2 5 4 3 2 2 2" xfId="6729" xr:uid="{00000000-0005-0000-0000-0000481A0000}"/>
    <cellStyle name="Millares 2 5 4 3 2 2 2 2" xfId="6730" xr:uid="{00000000-0005-0000-0000-0000491A0000}"/>
    <cellStyle name="Millares 2 5 4 3 2 2 2 2 2" xfId="6731" xr:uid="{00000000-0005-0000-0000-00004A1A0000}"/>
    <cellStyle name="Millares 2 5 4 3 2 2 2 3" xfId="6732" xr:uid="{00000000-0005-0000-0000-00004B1A0000}"/>
    <cellStyle name="Millares 2 5 4 3 2 2 3" xfId="6733" xr:uid="{00000000-0005-0000-0000-00004C1A0000}"/>
    <cellStyle name="Millares 2 5 4 3 2 2 3 2" xfId="6734" xr:uid="{00000000-0005-0000-0000-00004D1A0000}"/>
    <cellStyle name="Millares 2 5 4 3 2 2 4" xfId="6735" xr:uid="{00000000-0005-0000-0000-00004E1A0000}"/>
    <cellStyle name="Millares 2 5 4 3 2 3" xfId="6736" xr:uid="{00000000-0005-0000-0000-00004F1A0000}"/>
    <cellStyle name="Millares 2 5 4 3 2 3 2" xfId="6737" xr:uid="{00000000-0005-0000-0000-0000501A0000}"/>
    <cellStyle name="Millares 2 5 4 3 2 3 2 2" xfId="6738" xr:uid="{00000000-0005-0000-0000-0000511A0000}"/>
    <cellStyle name="Millares 2 5 4 3 2 3 3" xfId="6739" xr:uid="{00000000-0005-0000-0000-0000521A0000}"/>
    <cellStyle name="Millares 2 5 4 3 2 4" xfId="6740" xr:uid="{00000000-0005-0000-0000-0000531A0000}"/>
    <cellStyle name="Millares 2 5 4 3 2 4 2" xfId="6741" xr:uid="{00000000-0005-0000-0000-0000541A0000}"/>
    <cellStyle name="Millares 2 5 4 3 2 5" xfId="6742" xr:uid="{00000000-0005-0000-0000-0000551A0000}"/>
    <cellStyle name="Millares 2 5 4 3 3" xfId="6743" xr:uid="{00000000-0005-0000-0000-0000561A0000}"/>
    <cellStyle name="Millares 2 5 4 3 3 2" xfId="6744" xr:uid="{00000000-0005-0000-0000-0000571A0000}"/>
    <cellStyle name="Millares 2 5 4 3 3 2 2" xfId="6745" xr:uid="{00000000-0005-0000-0000-0000581A0000}"/>
    <cellStyle name="Millares 2 5 4 3 3 2 2 2" xfId="6746" xr:uid="{00000000-0005-0000-0000-0000591A0000}"/>
    <cellStyle name="Millares 2 5 4 3 3 2 2 2 2" xfId="6747" xr:uid="{00000000-0005-0000-0000-00005A1A0000}"/>
    <cellStyle name="Millares 2 5 4 3 3 2 2 3" xfId="6748" xr:uid="{00000000-0005-0000-0000-00005B1A0000}"/>
    <cellStyle name="Millares 2 5 4 3 3 2 3" xfId="6749" xr:uid="{00000000-0005-0000-0000-00005C1A0000}"/>
    <cellStyle name="Millares 2 5 4 3 3 2 3 2" xfId="6750" xr:uid="{00000000-0005-0000-0000-00005D1A0000}"/>
    <cellStyle name="Millares 2 5 4 3 3 2 4" xfId="6751" xr:uid="{00000000-0005-0000-0000-00005E1A0000}"/>
    <cellStyle name="Millares 2 5 4 3 3 3" xfId="6752" xr:uid="{00000000-0005-0000-0000-00005F1A0000}"/>
    <cellStyle name="Millares 2 5 4 3 3 3 2" xfId="6753" xr:uid="{00000000-0005-0000-0000-0000601A0000}"/>
    <cellStyle name="Millares 2 5 4 3 3 3 2 2" xfId="6754" xr:uid="{00000000-0005-0000-0000-0000611A0000}"/>
    <cellStyle name="Millares 2 5 4 3 3 3 3" xfId="6755" xr:uid="{00000000-0005-0000-0000-0000621A0000}"/>
    <cellStyle name="Millares 2 5 4 3 3 4" xfId="6756" xr:uid="{00000000-0005-0000-0000-0000631A0000}"/>
    <cellStyle name="Millares 2 5 4 3 3 4 2" xfId="6757" xr:uid="{00000000-0005-0000-0000-0000641A0000}"/>
    <cellStyle name="Millares 2 5 4 3 3 5" xfId="6758" xr:uid="{00000000-0005-0000-0000-0000651A0000}"/>
    <cellStyle name="Millares 2 5 4 3 4" xfId="6759" xr:uid="{00000000-0005-0000-0000-0000661A0000}"/>
    <cellStyle name="Millares 2 5 4 3 4 2" xfId="6760" xr:uid="{00000000-0005-0000-0000-0000671A0000}"/>
    <cellStyle name="Millares 2 5 4 3 4 2 2" xfId="6761" xr:uid="{00000000-0005-0000-0000-0000681A0000}"/>
    <cellStyle name="Millares 2 5 4 3 4 2 2 2" xfId="6762" xr:uid="{00000000-0005-0000-0000-0000691A0000}"/>
    <cellStyle name="Millares 2 5 4 3 4 2 3" xfId="6763" xr:uid="{00000000-0005-0000-0000-00006A1A0000}"/>
    <cellStyle name="Millares 2 5 4 3 4 3" xfId="6764" xr:uid="{00000000-0005-0000-0000-00006B1A0000}"/>
    <cellStyle name="Millares 2 5 4 3 4 3 2" xfId="6765" xr:uid="{00000000-0005-0000-0000-00006C1A0000}"/>
    <cellStyle name="Millares 2 5 4 3 4 4" xfId="6766" xr:uid="{00000000-0005-0000-0000-00006D1A0000}"/>
    <cellStyle name="Millares 2 5 4 3 5" xfId="6767" xr:uid="{00000000-0005-0000-0000-00006E1A0000}"/>
    <cellStyle name="Millares 2 5 4 3 5 2" xfId="6768" xr:uid="{00000000-0005-0000-0000-00006F1A0000}"/>
    <cellStyle name="Millares 2 5 4 3 5 2 2" xfId="6769" xr:uid="{00000000-0005-0000-0000-0000701A0000}"/>
    <cellStyle name="Millares 2 5 4 3 5 3" xfId="6770" xr:uid="{00000000-0005-0000-0000-0000711A0000}"/>
    <cellStyle name="Millares 2 5 4 3 6" xfId="6771" xr:uid="{00000000-0005-0000-0000-0000721A0000}"/>
    <cellStyle name="Millares 2 5 4 3 6 2" xfId="6772" xr:uid="{00000000-0005-0000-0000-0000731A0000}"/>
    <cellStyle name="Millares 2 5 4 3 7" xfId="6773" xr:uid="{00000000-0005-0000-0000-0000741A0000}"/>
    <cellStyle name="Millares 2 5 4 4" xfId="6774" xr:uid="{00000000-0005-0000-0000-0000751A0000}"/>
    <cellStyle name="Millares 2 5 4 4 2" xfId="6775" xr:uid="{00000000-0005-0000-0000-0000761A0000}"/>
    <cellStyle name="Millares 2 5 4 4 2 2" xfId="6776" xr:uid="{00000000-0005-0000-0000-0000771A0000}"/>
    <cellStyle name="Millares 2 5 4 4 2 2 2" xfId="6777" xr:uid="{00000000-0005-0000-0000-0000781A0000}"/>
    <cellStyle name="Millares 2 5 4 4 2 2 2 2" xfId="6778" xr:uid="{00000000-0005-0000-0000-0000791A0000}"/>
    <cellStyle name="Millares 2 5 4 4 2 2 2 2 2" xfId="6779" xr:uid="{00000000-0005-0000-0000-00007A1A0000}"/>
    <cellStyle name="Millares 2 5 4 4 2 2 2 3" xfId="6780" xr:uid="{00000000-0005-0000-0000-00007B1A0000}"/>
    <cellStyle name="Millares 2 5 4 4 2 2 3" xfId="6781" xr:uid="{00000000-0005-0000-0000-00007C1A0000}"/>
    <cellStyle name="Millares 2 5 4 4 2 2 3 2" xfId="6782" xr:uid="{00000000-0005-0000-0000-00007D1A0000}"/>
    <cellStyle name="Millares 2 5 4 4 2 2 4" xfId="6783" xr:uid="{00000000-0005-0000-0000-00007E1A0000}"/>
    <cellStyle name="Millares 2 5 4 4 2 3" xfId="6784" xr:uid="{00000000-0005-0000-0000-00007F1A0000}"/>
    <cellStyle name="Millares 2 5 4 4 2 3 2" xfId="6785" xr:uid="{00000000-0005-0000-0000-0000801A0000}"/>
    <cellStyle name="Millares 2 5 4 4 2 3 2 2" xfId="6786" xr:uid="{00000000-0005-0000-0000-0000811A0000}"/>
    <cellStyle name="Millares 2 5 4 4 2 3 3" xfId="6787" xr:uid="{00000000-0005-0000-0000-0000821A0000}"/>
    <cellStyle name="Millares 2 5 4 4 2 4" xfId="6788" xr:uid="{00000000-0005-0000-0000-0000831A0000}"/>
    <cellStyle name="Millares 2 5 4 4 2 4 2" xfId="6789" xr:uid="{00000000-0005-0000-0000-0000841A0000}"/>
    <cellStyle name="Millares 2 5 4 4 2 5" xfId="6790" xr:uid="{00000000-0005-0000-0000-0000851A0000}"/>
    <cellStyle name="Millares 2 5 4 4 3" xfId="6791" xr:uid="{00000000-0005-0000-0000-0000861A0000}"/>
    <cellStyle name="Millares 2 5 4 4 3 2" xfId="6792" xr:uid="{00000000-0005-0000-0000-0000871A0000}"/>
    <cellStyle name="Millares 2 5 4 4 3 2 2" xfId="6793" xr:uid="{00000000-0005-0000-0000-0000881A0000}"/>
    <cellStyle name="Millares 2 5 4 4 3 2 2 2" xfId="6794" xr:uid="{00000000-0005-0000-0000-0000891A0000}"/>
    <cellStyle name="Millares 2 5 4 4 3 2 2 2 2" xfId="6795" xr:uid="{00000000-0005-0000-0000-00008A1A0000}"/>
    <cellStyle name="Millares 2 5 4 4 3 2 2 3" xfId="6796" xr:uid="{00000000-0005-0000-0000-00008B1A0000}"/>
    <cellStyle name="Millares 2 5 4 4 3 2 3" xfId="6797" xr:uid="{00000000-0005-0000-0000-00008C1A0000}"/>
    <cellStyle name="Millares 2 5 4 4 3 2 3 2" xfId="6798" xr:uid="{00000000-0005-0000-0000-00008D1A0000}"/>
    <cellStyle name="Millares 2 5 4 4 3 2 4" xfId="6799" xr:uid="{00000000-0005-0000-0000-00008E1A0000}"/>
    <cellStyle name="Millares 2 5 4 4 3 3" xfId="6800" xr:uid="{00000000-0005-0000-0000-00008F1A0000}"/>
    <cellStyle name="Millares 2 5 4 4 3 3 2" xfId="6801" xr:uid="{00000000-0005-0000-0000-0000901A0000}"/>
    <cellStyle name="Millares 2 5 4 4 3 3 2 2" xfId="6802" xr:uid="{00000000-0005-0000-0000-0000911A0000}"/>
    <cellStyle name="Millares 2 5 4 4 3 3 3" xfId="6803" xr:uid="{00000000-0005-0000-0000-0000921A0000}"/>
    <cellStyle name="Millares 2 5 4 4 3 4" xfId="6804" xr:uid="{00000000-0005-0000-0000-0000931A0000}"/>
    <cellStyle name="Millares 2 5 4 4 3 4 2" xfId="6805" xr:uid="{00000000-0005-0000-0000-0000941A0000}"/>
    <cellStyle name="Millares 2 5 4 4 3 5" xfId="6806" xr:uid="{00000000-0005-0000-0000-0000951A0000}"/>
    <cellStyle name="Millares 2 5 4 4 4" xfId="6807" xr:uid="{00000000-0005-0000-0000-0000961A0000}"/>
    <cellStyle name="Millares 2 5 4 4 4 2" xfId="6808" xr:uid="{00000000-0005-0000-0000-0000971A0000}"/>
    <cellStyle name="Millares 2 5 4 4 4 2 2" xfId="6809" xr:uid="{00000000-0005-0000-0000-0000981A0000}"/>
    <cellStyle name="Millares 2 5 4 4 4 2 2 2" xfId="6810" xr:uid="{00000000-0005-0000-0000-0000991A0000}"/>
    <cellStyle name="Millares 2 5 4 4 4 2 3" xfId="6811" xr:uid="{00000000-0005-0000-0000-00009A1A0000}"/>
    <cellStyle name="Millares 2 5 4 4 4 3" xfId="6812" xr:uid="{00000000-0005-0000-0000-00009B1A0000}"/>
    <cellStyle name="Millares 2 5 4 4 4 3 2" xfId="6813" xr:uid="{00000000-0005-0000-0000-00009C1A0000}"/>
    <cellStyle name="Millares 2 5 4 4 4 4" xfId="6814" xr:uid="{00000000-0005-0000-0000-00009D1A0000}"/>
    <cellStyle name="Millares 2 5 4 4 5" xfId="6815" xr:uid="{00000000-0005-0000-0000-00009E1A0000}"/>
    <cellStyle name="Millares 2 5 4 4 5 2" xfId="6816" xr:uid="{00000000-0005-0000-0000-00009F1A0000}"/>
    <cellStyle name="Millares 2 5 4 4 5 2 2" xfId="6817" xr:uid="{00000000-0005-0000-0000-0000A01A0000}"/>
    <cellStyle name="Millares 2 5 4 4 5 3" xfId="6818" xr:uid="{00000000-0005-0000-0000-0000A11A0000}"/>
    <cellStyle name="Millares 2 5 4 4 6" xfId="6819" xr:uid="{00000000-0005-0000-0000-0000A21A0000}"/>
    <cellStyle name="Millares 2 5 4 4 6 2" xfId="6820" xr:uid="{00000000-0005-0000-0000-0000A31A0000}"/>
    <cellStyle name="Millares 2 5 4 4 7" xfId="6821" xr:uid="{00000000-0005-0000-0000-0000A41A0000}"/>
    <cellStyle name="Millares 2 5 4 5" xfId="6822" xr:uid="{00000000-0005-0000-0000-0000A51A0000}"/>
    <cellStyle name="Millares 2 5 4 5 2" xfId="6823" xr:uid="{00000000-0005-0000-0000-0000A61A0000}"/>
    <cellStyle name="Millares 2 5 4 5 2 2" xfId="6824" xr:uid="{00000000-0005-0000-0000-0000A71A0000}"/>
    <cellStyle name="Millares 2 5 4 5 2 2 2" xfId="6825" xr:uid="{00000000-0005-0000-0000-0000A81A0000}"/>
    <cellStyle name="Millares 2 5 4 5 2 2 2 2" xfId="6826" xr:uid="{00000000-0005-0000-0000-0000A91A0000}"/>
    <cellStyle name="Millares 2 5 4 5 2 2 2 2 2" xfId="6827" xr:uid="{00000000-0005-0000-0000-0000AA1A0000}"/>
    <cellStyle name="Millares 2 5 4 5 2 2 2 3" xfId="6828" xr:uid="{00000000-0005-0000-0000-0000AB1A0000}"/>
    <cellStyle name="Millares 2 5 4 5 2 2 3" xfId="6829" xr:uid="{00000000-0005-0000-0000-0000AC1A0000}"/>
    <cellStyle name="Millares 2 5 4 5 2 2 3 2" xfId="6830" xr:uid="{00000000-0005-0000-0000-0000AD1A0000}"/>
    <cellStyle name="Millares 2 5 4 5 2 2 4" xfId="6831" xr:uid="{00000000-0005-0000-0000-0000AE1A0000}"/>
    <cellStyle name="Millares 2 5 4 5 2 3" xfId="6832" xr:uid="{00000000-0005-0000-0000-0000AF1A0000}"/>
    <cellStyle name="Millares 2 5 4 5 2 3 2" xfId="6833" xr:uid="{00000000-0005-0000-0000-0000B01A0000}"/>
    <cellStyle name="Millares 2 5 4 5 2 3 2 2" xfId="6834" xr:uid="{00000000-0005-0000-0000-0000B11A0000}"/>
    <cellStyle name="Millares 2 5 4 5 2 3 3" xfId="6835" xr:uid="{00000000-0005-0000-0000-0000B21A0000}"/>
    <cellStyle name="Millares 2 5 4 5 2 4" xfId="6836" xr:uid="{00000000-0005-0000-0000-0000B31A0000}"/>
    <cellStyle name="Millares 2 5 4 5 2 4 2" xfId="6837" xr:uid="{00000000-0005-0000-0000-0000B41A0000}"/>
    <cellStyle name="Millares 2 5 4 5 2 5" xfId="6838" xr:uid="{00000000-0005-0000-0000-0000B51A0000}"/>
    <cellStyle name="Millares 2 5 4 5 3" xfId="6839" xr:uid="{00000000-0005-0000-0000-0000B61A0000}"/>
    <cellStyle name="Millares 2 5 4 5 3 2" xfId="6840" xr:uid="{00000000-0005-0000-0000-0000B71A0000}"/>
    <cellStyle name="Millares 2 5 4 5 3 2 2" xfId="6841" xr:uid="{00000000-0005-0000-0000-0000B81A0000}"/>
    <cellStyle name="Millares 2 5 4 5 3 2 2 2" xfId="6842" xr:uid="{00000000-0005-0000-0000-0000B91A0000}"/>
    <cellStyle name="Millares 2 5 4 5 3 2 3" xfId="6843" xr:uid="{00000000-0005-0000-0000-0000BA1A0000}"/>
    <cellStyle name="Millares 2 5 4 5 3 3" xfId="6844" xr:uid="{00000000-0005-0000-0000-0000BB1A0000}"/>
    <cellStyle name="Millares 2 5 4 5 3 3 2" xfId="6845" xr:uid="{00000000-0005-0000-0000-0000BC1A0000}"/>
    <cellStyle name="Millares 2 5 4 5 3 4" xfId="6846" xr:uid="{00000000-0005-0000-0000-0000BD1A0000}"/>
    <cellStyle name="Millares 2 5 4 5 4" xfId="6847" xr:uid="{00000000-0005-0000-0000-0000BE1A0000}"/>
    <cellStyle name="Millares 2 5 4 5 4 2" xfId="6848" xr:uid="{00000000-0005-0000-0000-0000BF1A0000}"/>
    <cellStyle name="Millares 2 5 4 5 4 2 2" xfId="6849" xr:uid="{00000000-0005-0000-0000-0000C01A0000}"/>
    <cellStyle name="Millares 2 5 4 5 4 3" xfId="6850" xr:uid="{00000000-0005-0000-0000-0000C11A0000}"/>
    <cellStyle name="Millares 2 5 4 5 5" xfId="6851" xr:uid="{00000000-0005-0000-0000-0000C21A0000}"/>
    <cellStyle name="Millares 2 5 4 5 5 2" xfId="6852" xr:uid="{00000000-0005-0000-0000-0000C31A0000}"/>
    <cellStyle name="Millares 2 5 4 5 6" xfId="6853" xr:uid="{00000000-0005-0000-0000-0000C41A0000}"/>
    <cellStyle name="Millares 2 5 4 6" xfId="6854" xr:uid="{00000000-0005-0000-0000-0000C51A0000}"/>
    <cellStyle name="Millares 2 5 4 6 2" xfId="6855" xr:uid="{00000000-0005-0000-0000-0000C61A0000}"/>
    <cellStyle name="Millares 2 5 4 6 2 2" xfId="6856" xr:uid="{00000000-0005-0000-0000-0000C71A0000}"/>
    <cellStyle name="Millares 2 5 4 6 2 2 2" xfId="6857" xr:uid="{00000000-0005-0000-0000-0000C81A0000}"/>
    <cellStyle name="Millares 2 5 4 6 2 2 2 2" xfId="6858" xr:uid="{00000000-0005-0000-0000-0000C91A0000}"/>
    <cellStyle name="Millares 2 5 4 6 2 2 3" xfId="6859" xr:uid="{00000000-0005-0000-0000-0000CA1A0000}"/>
    <cellStyle name="Millares 2 5 4 6 2 3" xfId="6860" xr:uid="{00000000-0005-0000-0000-0000CB1A0000}"/>
    <cellStyle name="Millares 2 5 4 6 2 3 2" xfId="6861" xr:uid="{00000000-0005-0000-0000-0000CC1A0000}"/>
    <cellStyle name="Millares 2 5 4 6 2 4" xfId="6862" xr:uid="{00000000-0005-0000-0000-0000CD1A0000}"/>
    <cellStyle name="Millares 2 5 4 6 3" xfId="6863" xr:uid="{00000000-0005-0000-0000-0000CE1A0000}"/>
    <cellStyle name="Millares 2 5 4 6 3 2" xfId="6864" xr:uid="{00000000-0005-0000-0000-0000CF1A0000}"/>
    <cellStyle name="Millares 2 5 4 6 3 2 2" xfId="6865" xr:uid="{00000000-0005-0000-0000-0000D01A0000}"/>
    <cellStyle name="Millares 2 5 4 6 3 3" xfId="6866" xr:uid="{00000000-0005-0000-0000-0000D11A0000}"/>
    <cellStyle name="Millares 2 5 4 6 4" xfId="6867" xr:uid="{00000000-0005-0000-0000-0000D21A0000}"/>
    <cellStyle name="Millares 2 5 4 6 4 2" xfId="6868" xr:uid="{00000000-0005-0000-0000-0000D31A0000}"/>
    <cellStyle name="Millares 2 5 4 6 5" xfId="6869" xr:uid="{00000000-0005-0000-0000-0000D41A0000}"/>
    <cellStyle name="Millares 2 5 4 7" xfId="6870" xr:uid="{00000000-0005-0000-0000-0000D51A0000}"/>
    <cellStyle name="Millares 2 5 4 7 2" xfId="6871" xr:uid="{00000000-0005-0000-0000-0000D61A0000}"/>
    <cellStyle name="Millares 2 5 4 7 2 2" xfId="6872" xr:uid="{00000000-0005-0000-0000-0000D71A0000}"/>
    <cellStyle name="Millares 2 5 4 7 2 2 2" xfId="6873" xr:uid="{00000000-0005-0000-0000-0000D81A0000}"/>
    <cellStyle name="Millares 2 5 4 7 2 2 2 2" xfId="6874" xr:uid="{00000000-0005-0000-0000-0000D91A0000}"/>
    <cellStyle name="Millares 2 5 4 7 2 2 3" xfId="6875" xr:uid="{00000000-0005-0000-0000-0000DA1A0000}"/>
    <cellStyle name="Millares 2 5 4 7 2 3" xfId="6876" xr:uid="{00000000-0005-0000-0000-0000DB1A0000}"/>
    <cellStyle name="Millares 2 5 4 7 2 3 2" xfId="6877" xr:uid="{00000000-0005-0000-0000-0000DC1A0000}"/>
    <cellStyle name="Millares 2 5 4 7 2 4" xfId="6878" xr:uid="{00000000-0005-0000-0000-0000DD1A0000}"/>
    <cellStyle name="Millares 2 5 4 7 3" xfId="6879" xr:uid="{00000000-0005-0000-0000-0000DE1A0000}"/>
    <cellStyle name="Millares 2 5 4 7 3 2" xfId="6880" xr:uid="{00000000-0005-0000-0000-0000DF1A0000}"/>
    <cellStyle name="Millares 2 5 4 7 3 2 2" xfId="6881" xr:uid="{00000000-0005-0000-0000-0000E01A0000}"/>
    <cellStyle name="Millares 2 5 4 7 3 3" xfId="6882" xr:uid="{00000000-0005-0000-0000-0000E11A0000}"/>
    <cellStyle name="Millares 2 5 4 7 4" xfId="6883" xr:uid="{00000000-0005-0000-0000-0000E21A0000}"/>
    <cellStyle name="Millares 2 5 4 7 4 2" xfId="6884" xr:uid="{00000000-0005-0000-0000-0000E31A0000}"/>
    <cellStyle name="Millares 2 5 4 7 5" xfId="6885" xr:uid="{00000000-0005-0000-0000-0000E41A0000}"/>
    <cellStyle name="Millares 2 5 4 8" xfId="6886" xr:uid="{00000000-0005-0000-0000-0000E51A0000}"/>
    <cellStyle name="Millares 2 5 4 8 2" xfId="6887" xr:uid="{00000000-0005-0000-0000-0000E61A0000}"/>
    <cellStyle name="Millares 2 5 4 8 2 2" xfId="6888" xr:uid="{00000000-0005-0000-0000-0000E71A0000}"/>
    <cellStyle name="Millares 2 5 4 8 2 2 2" xfId="6889" xr:uid="{00000000-0005-0000-0000-0000E81A0000}"/>
    <cellStyle name="Millares 2 5 4 8 2 3" xfId="6890" xr:uid="{00000000-0005-0000-0000-0000E91A0000}"/>
    <cellStyle name="Millares 2 5 4 8 3" xfId="6891" xr:uid="{00000000-0005-0000-0000-0000EA1A0000}"/>
    <cellStyle name="Millares 2 5 4 8 3 2" xfId="6892" xr:uid="{00000000-0005-0000-0000-0000EB1A0000}"/>
    <cellStyle name="Millares 2 5 4 8 4" xfId="6893" xr:uid="{00000000-0005-0000-0000-0000EC1A0000}"/>
    <cellStyle name="Millares 2 5 4 9" xfId="6894" xr:uid="{00000000-0005-0000-0000-0000ED1A0000}"/>
    <cellStyle name="Millares 2 5 4 9 2" xfId="6895" xr:uid="{00000000-0005-0000-0000-0000EE1A0000}"/>
    <cellStyle name="Millares 2 5 4 9 2 2" xfId="6896" xr:uid="{00000000-0005-0000-0000-0000EF1A0000}"/>
    <cellStyle name="Millares 2 5 4 9 3" xfId="6897" xr:uid="{00000000-0005-0000-0000-0000F01A0000}"/>
    <cellStyle name="Millares 2 5 5" xfId="6898" xr:uid="{00000000-0005-0000-0000-0000F11A0000}"/>
    <cellStyle name="Millares 2 5 5 2" xfId="6899" xr:uid="{00000000-0005-0000-0000-0000F21A0000}"/>
    <cellStyle name="Millares 2 5 5 2 2" xfId="6900" xr:uid="{00000000-0005-0000-0000-0000F31A0000}"/>
    <cellStyle name="Millares 2 5 5 2 2 2" xfId="6901" xr:uid="{00000000-0005-0000-0000-0000F41A0000}"/>
    <cellStyle name="Millares 2 5 5 2 2 2 2" xfId="6902" xr:uid="{00000000-0005-0000-0000-0000F51A0000}"/>
    <cellStyle name="Millares 2 5 5 2 2 2 2 2" xfId="6903" xr:uid="{00000000-0005-0000-0000-0000F61A0000}"/>
    <cellStyle name="Millares 2 5 5 2 2 2 3" xfId="6904" xr:uid="{00000000-0005-0000-0000-0000F71A0000}"/>
    <cellStyle name="Millares 2 5 5 2 2 3" xfId="6905" xr:uid="{00000000-0005-0000-0000-0000F81A0000}"/>
    <cellStyle name="Millares 2 5 5 2 2 3 2" xfId="6906" xr:uid="{00000000-0005-0000-0000-0000F91A0000}"/>
    <cellStyle name="Millares 2 5 5 2 2 4" xfId="6907" xr:uid="{00000000-0005-0000-0000-0000FA1A0000}"/>
    <cellStyle name="Millares 2 5 5 2 3" xfId="6908" xr:uid="{00000000-0005-0000-0000-0000FB1A0000}"/>
    <cellStyle name="Millares 2 5 5 2 3 2" xfId="6909" xr:uid="{00000000-0005-0000-0000-0000FC1A0000}"/>
    <cellStyle name="Millares 2 5 5 2 3 2 2" xfId="6910" xr:uid="{00000000-0005-0000-0000-0000FD1A0000}"/>
    <cellStyle name="Millares 2 5 5 2 3 3" xfId="6911" xr:uid="{00000000-0005-0000-0000-0000FE1A0000}"/>
    <cellStyle name="Millares 2 5 5 2 4" xfId="6912" xr:uid="{00000000-0005-0000-0000-0000FF1A0000}"/>
    <cellStyle name="Millares 2 5 5 2 4 2" xfId="6913" xr:uid="{00000000-0005-0000-0000-0000001B0000}"/>
    <cellStyle name="Millares 2 5 5 2 5" xfId="6914" xr:uid="{00000000-0005-0000-0000-0000011B0000}"/>
    <cellStyle name="Millares 2 5 5 3" xfId="6915" xr:uid="{00000000-0005-0000-0000-0000021B0000}"/>
    <cellStyle name="Millares 2 5 5 3 2" xfId="6916" xr:uid="{00000000-0005-0000-0000-0000031B0000}"/>
    <cellStyle name="Millares 2 5 5 3 2 2" xfId="6917" xr:uid="{00000000-0005-0000-0000-0000041B0000}"/>
    <cellStyle name="Millares 2 5 5 3 2 2 2" xfId="6918" xr:uid="{00000000-0005-0000-0000-0000051B0000}"/>
    <cellStyle name="Millares 2 5 5 3 2 2 2 2" xfId="6919" xr:uid="{00000000-0005-0000-0000-0000061B0000}"/>
    <cellStyle name="Millares 2 5 5 3 2 2 3" xfId="6920" xr:uid="{00000000-0005-0000-0000-0000071B0000}"/>
    <cellStyle name="Millares 2 5 5 3 2 3" xfId="6921" xr:uid="{00000000-0005-0000-0000-0000081B0000}"/>
    <cellStyle name="Millares 2 5 5 3 2 3 2" xfId="6922" xr:uid="{00000000-0005-0000-0000-0000091B0000}"/>
    <cellStyle name="Millares 2 5 5 3 2 4" xfId="6923" xr:uid="{00000000-0005-0000-0000-00000A1B0000}"/>
    <cellStyle name="Millares 2 5 5 3 3" xfId="6924" xr:uid="{00000000-0005-0000-0000-00000B1B0000}"/>
    <cellStyle name="Millares 2 5 5 3 3 2" xfId="6925" xr:uid="{00000000-0005-0000-0000-00000C1B0000}"/>
    <cellStyle name="Millares 2 5 5 3 3 2 2" xfId="6926" xr:uid="{00000000-0005-0000-0000-00000D1B0000}"/>
    <cellStyle name="Millares 2 5 5 3 3 3" xfId="6927" xr:uid="{00000000-0005-0000-0000-00000E1B0000}"/>
    <cellStyle name="Millares 2 5 5 3 4" xfId="6928" xr:uid="{00000000-0005-0000-0000-00000F1B0000}"/>
    <cellStyle name="Millares 2 5 5 3 4 2" xfId="6929" xr:uid="{00000000-0005-0000-0000-0000101B0000}"/>
    <cellStyle name="Millares 2 5 5 3 5" xfId="6930" xr:uid="{00000000-0005-0000-0000-0000111B0000}"/>
    <cellStyle name="Millares 2 5 5 4" xfId="6931" xr:uid="{00000000-0005-0000-0000-0000121B0000}"/>
    <cellStyle name="Millares 2 5 5 4 2" xfId="6932" xr:uid="{00000000-0005-0000-0000-0000131B0000}"/>
    <cellStyle name="Millares 2 5 5 4 2 2" xfId="6933" xr:uid="{00000000-0005-0000-0000-0000141B0000}"/>
    <cellStyle name="Millares 2 5 5 4 2 2 2" xfId="6934" xr:uid="{00000000-0005-0000-0000-0000151B0000}"/>
    <cellStyle name="Millares 2 5 5 4 2 3" xfId="6935" xr:uid="{00000000-0005-0000-0000-0000161B0000}"/>
    <cellStyle name="Millares 2 5 5 4 3" xfId="6936" xr:uid="{00000000-0005-0000-0000-0000171B0000}"/>
    <cellStyle name="Millares 2 5 5 4 3 2" xfId="6937" xr:uid="{00000000-0005-0000-0000-0000181B0000}"/>
    <cellStyle name="Millares 2 5 5 4 4" xfId="6938" xr:uid="{00000000-0005-0000-0000-0000191B0000}"/>
    <cellStyle name="Millares 2 5 5 5" xfId="6939" xr:uid="{00000000-0005-0000-0000-00001A1B0000}"/>
    <cellStyle name="Millares 2 5 5 5 2" xfId="6940" xr:uid="{00000000-0005-0000-0000-00001B1B0000}"/>
    <cellStyle name="Millares 2 5 5 5 2 2" xfId="6941" xr:uid="{00000000-0005-0000-0000-00001C1B0000}"/>
    <cellStyle name="Millares 2 5 5 5 3" xfId="6942" xr:uid="{00000000-0005-0000-0000-00001D1B0000}"/>
    <cellStyle name="Millares 2 5 5 6" xfId="6943" xr:uid="{00000000-0005-0000-0000-00001E1B0000}"/>
    <cellStyle name="Millares 2 5 5 6 2" xfId="6944" xr:uid="{00000000-0005-0000-0000-00001F1B0000}"/>
    <cellStyle name="Millares 2 5 5 7" xfId="6945" xr:uid="{00000000-0005-0000-0000-0000201B0000}"/>
    <cellStyle name="Millares 2 5 6" xfId="6946" xr:uid="{00000000-0005-0000-0000-0000211B0000}"/>
    <cellStyle name="Millares 2 5 6 2" xfId="6947" xr:uid="{00000000-0005-0000-0000-0000221B0000}"/>
    <cellStyle name="Millares 2 5 6 2 2" xfId="6948" xr:uid="{00000000-0005-0000-0000-0000231B0000}"/>
    <cellStyle name="Millares 2 5 6 2 2 2" xfId="6949" xr:uid="{00000000-0005-0000-0000-0000241B0000}"/>
    <cellStyle name="Millares 2 5 6 2 2 2 2" xfId="6950" xr:uid="{00000000-0005-0000-0000-0000251B0000}"/>
    <cellStyle name="Millares 2 5 6 2 2 2 2 2" xfId="6951" xr:uid="{00000000-0005-0000-0000-0000261B0000}"/>
    <cellStyle name="Millares 2 5 6 2 2 2 3" xfId="6952" xr:uid="{00000000-0005-0000-0000-0000271B0000}"/>
    <cellStyle name="Millares 2 5 6 2 2 3" xfId="6953" xr:uid="{00000000-0005-0000-0000-0000281B0000}"/>
    <cellStyle name="Millares 2 5 6 2 2 3 2" xfId="6954" xr:uid="{00000000-0005-0000-0000-0000291B0000}"/>
    <cellStyle name="Millares 2 5 6 2 2 4" xfId="6955" xr:uid="{00000000-0005-0000-0000-00002A1B0000}"/>
    <cellStyle name="Millares 2 5 6 2 3" xfId="6956" xr:uid="{00000000-0005-0000-0000-00002B1B0000}"/>
    <cellStyle name="Millares 2 5 6 2 3 2" xfId="6957" xr:uid="{00000000-0005-0000-0000-00002C1B0000}"/>
    <cellStyle name="Millares 2 5 6 2 3 2 2" xfId="6958" xr:uid="{00000000-0005-0000-0000-00002D1B0000}"/>
    <cellStyle name="Millares 2 5 6 2 3 3" xfId="6959" xr:uid="{00000000-0005-0000-0000-00002E1B0000}"/>
    <cellStyle name="Millares 2 5 6 2 4" xfId="6960" xr:uid="{00000000-0005-0000-0000-00002F1B0000}"/>
    <cellStyle name="Millares 2 5 6 2 4 2" xfId="6961" xr:uid="{00000000-0005-0000-0000-0000301B0000}"/>
    <cellStyle name="Millares 2 5 6 2 5" xfId="6962" xr:uid="{00000000-0005-0000-0000-0000311B0000}"/>
    <cellStyle name="Millares 2 5 6 3" xfId="6963" xr:uid="{00000000-0005-0000-0000-0000321B0000}"/>
    <cellStyle name="Millares 2 5 6 3 2" xfId="6964" xr:uid="{00000000-0005-0000-0000-0000331B0000}"/>
    <cellStyle name="Millares 2 5 6 3 2 2" xfId="6965" xr:uid="{00000000-0005-0000-0000-0000341B0000}"/>
    <cellStyle name="Millares 2 5 6 3 2 2 2" xfId="6966" xr:uid="{00000000-0005-0000-0000-0000351B0000}"/>
    <cellStyle name="Millares 2 5 6 3 2 2 2 2" xfId="6967" xr:uid="{00000000-0005-0000-0000-0000361B0000}"/>
    <cellStyle name="Millares 2 5 6 3 2 2 3" xfId="6968" xr:uid="{00000000-0005-0000-0000-0000371B0000}"/>
    <cellStyle name="Millares 2 5 6 3 2 3" xfId="6969" xr:uid="{00000000-0005-0000-0000-0000381B0000}"/>
    <cellStyle name="Millares 2 5 6 3 2 3 2" xfId="6970" xr:uid="{00000000-0005-0000-0000-0000391B0000}"/>
    <cellStyle name="Millares 2 5 6 3 2 4" xfId="6971" xr:uid="{00000000-0005-0000-0000-00003A1B0000}"/>
    <cellStyle name="Millares 2 5 6 3 3" xfId="6972" xr:uid="{00000000-0005-0000-0000-00003B1B0000}"/>
    <cellStyle name="Millares 2 5 6 3 3 2" xfId="6973" xr:uid="{00000000-0005-0000-0000-00003C1B0000}"/>
    <cellStyle name="Millares 2 5 6 3 3 2 2" xfId="6974" xr:uid="{00000000-0005-0000-0000-00003D1B0000}"/>
    <cellStyle name="Millares 2 5 6 3 3 3" xfId="6975" xr:uid="{00000000-0005-0000-0000-00003E1B0000}"/>
    <cellStyle name="Millares 2 5 6 3 4" xfId="6976" xr:uid="{00000000-0005-0000-0000-00003F1B0000}"/>
    <cellStyle name="Millares 2 5 6 3 4 2" xfId="6977" xr:uid="{00000000-0005-0000-0000-0000401B0000}"/>
    <cellStyle name="Millares 2 5 6 3 5" xfId="6978" xr:uid="{00000000-0005-0000-0000-0000411B0000}"/>
    <cellStyle name="Millares 2 5 6 4" xfId="6979" xr:uid="{00000000-0005-0000-0000-0000421B0000}"/>
    <cellStyle name="Millares 2 5 6 4 2" xfId="6980" xr:uid="{00000000-0005-0000-0000-0000431B0000}"/>
    <cellStyle name="Millares 2 5 6 4 2 2" xfId="6981" xr:uid="{00000000-0005-0000-0000-0000441B0000}"/>
    <cellStyle name="Millares 2 5 6 4 2 2 2" xfId="6982" xr:uid="{00000000-0005-0000-0000-0000451B0000}"/>
    <cellStyle name="Millares 2 5 6 4 2 3" xfId="6983" xr:uid="{00000000-0005-0000-0000-0000461B0000}"/>
    <cellStyle name="Millares 2 5 6 4 3" xfId="6984" xr:uid="{00000000-0005-0000-0000-0000471B0000}"/>
    <cellStyle name="Millares 2 5 6 4 3 2" xfId="6985" xr:uid="{00000000-0005-0000-0000-0000481B0000}"/>
    <cellStyle name="Millares 2 5 6 4 4" xfId="6986" xr:uid="{00000000-0005-0000-0000-0000491B0000}"/>
    <cellStyle name="Millares 2 5 6 5" xfId="6987" xr:uid="{00000000-0005-0000-0000-00004A1B0000}"/>
    <cellStyle name="Millares 2 5 6 5 2" xfId="6988" xr:uid="{00000000-0005-0000-0000-00004B1B0000}"/>
    <cellStyle name="Millares 2 5 6 5 2 2" xfId="6989" xr:uid="{00000000-0005-0000-0000-00004C1B0000}"/>
    <cellStyle name="Millares 2 5 6 5 3" xfId="6990" xr:uid="{00000000-0005-0000-0000-00004D1B0000}"/>
    <cellStyle name="Millares 2 5 6 6" xfId="6991" xr:uid="{00000000-0005-0000-0000-00004E1B0000}"/>
    <cellStyle name="Millares 2 5 6 6 2" xfId="6992" xr:uid="{00000000-0005-0000-0000-00004F1B0000}"/>
    <cellStyle name="Millares 2 5 6 7" xfId="6993" xr:uid="{00000000-0005-0000-0000-0000501B0000}"/>
    <cellStyle name="Millares 2 5 7" xfId="6994" xr:uid="{00000000-0005-0000-0000-0000511B0000}"/>
    <cellStyle name="Millares 2 5 7 2" xfId="6995" xr:uid="{00000000-0005-0000-0000-0000521B0000}"/>
    <cellStyle name="Millares 2 5 7 2 2" xfId="6996" xr:uid="{00000000-0005-0000-0000-0000531B0000}"/>
    <cellStyle name="Millares 2 5 7 2 2 2" xfId="6997" xr:uid="{00000000-0005-0000-0000-0000541B0000}"/>
    <cellStyle name="Millares 2 5 7 2 2 2 2" xfId="6998" xr:uid="{00000000-0005-0000-0000-0000551B0000}"/>
    <cellStyle name="Millares 2 5 7 2 2 2 2 2" xfId="6999" xr:uid="{00000000-0005-0000-0000-0000561B0000}"/>
    <cellStyle name="Millares 2 5 7 2 2 2 3" xfId="7000" xr:uid="{00000000-0005-0000-0000-0000571B0000}"/>
    <cellStyle name="Millares 2 5 7 2 2 3" xfId="7001" xr:uid="{00000000-0005-0000-0000-0000581B0000}"/>
    <cellStyle name="Millares 2 5 7 2 2 3 2" xfId="7002" xr:uid="{00000000-0005-0000-0000-0000591B0000}"/>
    <cellStyle name="Millares 2 5 7 2 2 4" xfId="7003" xr:uid="{00000000-0005-0000-0000-00005A1B0000}"/>
    <cellStyle name="Millares 2 5 7 2 3" xfId="7004" xr:uid="{00000000-0005-0000-0000-00005B1B0000}"/>
    <cellStyle name="Millares 2 5 7 2 3 2" xfId="7005" xr:uid="{00000000-0005-0000-0000-00005C1B0000}"/>
    <cellStyle name="Millares 2 5 7 2 3 2 2" xfId="7006" xr:uid="{00000000-0005-0000-0000-00005D1B0000}"/>
    <cellStyle name="Millares 2 5 7 2 3 3" xfId="7007" xr:uid="{00000000-0005-0000-0000-00005E1B0000}"/>
    <cellStyle name="Millares 2 5 7 2 4" xfId="7008" xr:uid="{00000000-0005-0000-0000-00005F1B0000}"/>
    <cellStyle name="Millares 2 5 7 2 4 2" xfId="7009" xr:uid="{00000000-0005-0000-0000-0000601B0000}"/>
    <cellStyle name="Millares 2 5 7 2 5" xfId="7010" xr:uid="{00000000-0005-0000-0000-0000611B0000}"/>
    <cellStyle name="Millares 2 5 7 3" xfId="7011" xr:uid="{00000000-0005-0000-0000-0000621B0000}"/>
    <cellStyle name="Millares 2 5 7 3 2" xfId="7012" xr:uid="{00000000-0005-0000-0000-0000631B0000}"/>
    <cellStyle name="Millares 2 5 7 3 2 2" xfId="7013" xr:uid="{00000000-0005-0000-0000-0000641B0000}"/>
    <cellStyle name="Millares 2 5 7 3 2 2 2" xfId="7014" xr:uid="{00000000-0005-0000-0000-0000651B0000}"/>
    <cellStyle name="Millares 2 5 7 3 2 2 2 2" xfId="7015" xr:uid="{00000000-0005-0000-0000-0000661B0000}"/>
    <cellStyle name="Millares 2 5 7 3 2 2 3" xfId="7016" xr:uid="{00000000-0005-0000-0000-0000671B0000}"/>
    <cellStyle name="Millares 2 5 7 3 2 3" xfId="7017" xr:uid="{00000000-0005-0000-0000-0000681B0000}"/>
    <cellStyle name="Millares 2 5 7 3 2 3 2" xfId="7018" xr:uid="{00000000-0005-0000-0000-0000691B0000}"/>
    <cellStyle name="Millares 2 5 7 3 2 4" xfId="7019" xr:uid="{00000000-0005-0000-0000-00006A1B0000}"/>
    <cellStyle name="Millares 2 5 7 3 3" xfId="7020" xr:uid="{00000000-0005-0000-0000-00006B1B0000}"/>
    <cellStyle name="Millares 2 5 7 3 3 2" xfId="7021" xr:uid="{00000000-0005-0000-0000-00006C1B0000}"/>
    <cellStyle name="Millares 2 5 7 3 3 2 2" xfId="7022" xr:uid="{00000000-0005-0000-0000-00006D1B0000}"/>
    <cellStyle name="Millares 2 5 7 3 3 3" xfId="7023" xr:uid="{00000000-0005-0000-0000-00006E1B0000}"/>
    <cellStyle name="Millares 2 5 7 3 4" xfId="7024" xr:uid="{00000000-0005-0000-0000-00006F1B0000}"/>
    <cellStyle name="Millares 2 5 7 3 4 2" xfId="7025" xr:uid="{00000000-0005-0000-0000-0000701B0000}"/>
    <cellStyle name="Millares 2 5 7 3 5" xfId="7026" xr:uid="{00000000-0005-0000-0000-0000711B0000}"/>
    <cellStyle name="Millares 2 5 7 4" xfId="7027" xr:uid="{00000000-0005-0000-0000-0000721B0000}"/>
    <cellStyle name="Millares 2 5 7 4 2" xfId="7028" xr:uid="{00000000-0005-0000-0000-0000731B0000}"/>
    <cellStyle name="Millares 2 5 7 4 2 2" xfId="7029" xr:uid="{00000000-0005-0000-0000-0000741B0000}"/>
    <cellStyle name="Millares 2 5 7 4 2 2 2" xfId="7030" xr:uid="{00000000-0005-0000-0000-0000751B0000}"/>
    <cellStyle name="Millares 2 5 7 4 2 3" xfId="7031" xr:uid="{00000000-0005-0000-0000-0000761B0000}"/>
    <cellStyle name="Millares 2 5 7 4 3" xfId="7032" xr:uid="{00000000-0005-0000-0000-0000771B0000}"/>
    <cellStyle name="Millares 2 5 7 4 3 2" xfId="7033" xr:uid="{00000000-0005-0000-0000-0000781B0000}"/>
    <cellStyle name="Millares 2 5 7 4 4" xfId="7034" xr:uid="{00000000-0005-0000-0000-0000791B0000}"/>
    <cellStyle name="Millares 2 5 7 5" xfId="7035" xr:uid="{00000000-0005-0000-0000-00007A1B0000}"/>
    <cellStyle name="Millares 2 5 7 5 2" xfId="7036" xr:uid="{00000000-0005-0000-0000-00007B1B0000}"/>
    <cellStyle name="Millares 2 5 7 5 2 2" xfId="7037" xr:uid="{00000000-0005-0000-0000-00007C1B0000}"/>
    <cellStyle name="Millares 2 5 7 5 3" xfId="7038" xr:uid="{00000000-0005-0000-0000-00007D1B0000}"/>
    <cellStyle name="Millares 2 5 7 6" xfId="7039" xr:uid="{00000000-0005-0000-0000-00007E1B0000}"/>
    <cellStyle name="Millares 2 5 7 6 2" xfId="7040" xr:uid="{00000000-0005-0000-0000-00007F1B0000}"/>
    <cellStyle name="Millares 2 5 7 7" xfId="7041" xr:uid="{00000000-0005-0000-0000-0000801B0000}"/>
    <cellStyle name="Millares 2 5 8" xfId="7042" xr:uid="{00000000-0005-0000-0000-0000811B0000}"/>
    <cellStyle name="Millares 2 5 8 2" xfId="7043" xr:uid="{00000000-0005-0000-0000-0000821B0000}"/>
    <cellStyle name="Millares 2 5 8 2 2" xfId="7044" xr:uid="{00000000-0005-0000-0000-0000831B0000}"/>
    <cellStyle name="Millares 2 5 8 2 2 2" xfId="7045" xr:uid="{00000000-0005-0000-0000-0000841B0000}"/>
    <cellStyle name="Millares 2 5 8 2 2 2 2" xfId="7046" xr:uid="{00000000-0005-0000-0000-0000851B0000}"/>
    <cellStyle name="Millares 2 5 8 2 2 2 2 2" xfId="7047" xr:uid="{00000000-0005-0000-0000-0000861B0000}"/>
    <cellStyle name="Millares 2 5 8 2 2 2 3" xfId="7048" xr:uid="{00000000-0005-0000-0000-0000871B0000}"/>
    <cellStyle name="Millares 2 5 8 2 2 3" xfId="7049" xr:uid="{00000000-0005-0000-0000-0000881B0000}"/>
    <cellStyle name="Millares 2 5 8 2 2 3 2" xfId="7050" xr:uid="{00000000-0005-0000-0000-0000891B0000}"/>
    <cellStyle name="Millares 2 5 8 2 2 4" xfId="7051" xr:uid="{00000000-0005-0000-0000-00008A1B0000}"/>
    <cellStyle name="Millares 2 5 8 2 3" xfId="7052" xr:uid="{00000000-0005-0000-0000-00008B1B0000}"/>
    <cellStyle name="Millares 2 5 8 2 3 2" xfId="7053" xr:uid="{00000000-0005-0000-0000-00008C1B0000}"/>
    <cellStyle name="Millares 2 5 8 2 3 2 2" xfId="7054" xr:uid="{00000000-0005-0000-0000-00008D1B0000}"/>
    <cellStyle name="Millares 2 5 8 2 3 3" xfId="7055" xr:uid="{00000000-0005-0000-0000-00008E1B0000}"/>
    <cellStyle name="Millares 2 5 8 2 4" xfId="7056" xr:uid="{00000000-0005-0000-0000-00008F1B0000}"/>
    <cellStyle name="Millares 2 5 8 2 4 2" xfId="7057" xr:uid="{00000000-0005-0000-0000-0000901B0000}"/>
    <cellStyle name="Millares 2 5 8 2 5" xfId="7058" xr:uid="{00000000-0005-0000-0000-0000911B0000}"/>
    <cellStyle name="Millares 2 5 8 3" xfId="7059" xr:uid="{00000000-0005-0000-0000-0000921B0000}"/>
    <cellStyle name="Millares 2 5 8 3 2" xfId="7060" xr:uid="{00000000-0005-0000-0000-0000931B0000}"/>
    <cellStyle name="Millares 2 5 8 3 2 2" xfId="7061" xr:uid="{00000000-0005-0000-0000-0000941B0000}"/>
    <cellStyle name="Millares 2 5 8 3 2 2 2" xfId="7062" xr:uid="{00000000-0005-0000-0000-0000951B0000}"/>
    <cellStyle name="Millares 2 5 8 3 2 3" xfId="7063" xr:uid="{00000000-0005-0000-0000-0000961B0000}"/>
    <cellStyle name="Millares 2 5 8 3 3" xfId="7064" xr:uid="{00000000-0005-0000-0000-0000971B0000}"/>
    <cellStyle name="Millares 2 5 8 3 3 2" xfId="7065" xr:uid="{00000000-0005-0000-0000-0000981B0000}"/>
    <cellStyle name="Millares 2 5 8 3 4" xfId="7066" xr:uid="{00000000-0005-0000-0000-0000991B0000}"/>
    <cellStyle name="Millares 2 5 8 4" xfId="7067" xr:uid="{00000000-0005-0000-0000-00009A1B0000}"/>
    <cellStyle name="Millares 2 5 8 4 2" xfId="7068" xr:uid="{00000000-0005-0000-0000-00009B1B0000}"/>
    <cellStyle name="Millares 2 5 8 4 2 2" xfId="7069" xr:uid="{00000000-0005-0000-0000-00009C1B0000}"/>
    <cellStyle name="Millares 2 5 8 4 3" xfId="7070" xr:uid="{00000000-0005-0000-0000-00009D1B0000}"/>
    <cellStyle name="Millares 2 5 8 5" xfId="7071" xr:uid="{00000000-0005-0000-0000-00009E1B0000}"/>
    <cellStyle name="Millares 2 5 8 5 2" xfId="7072" xr:uid="{00000000-0005-0000-0000-00009F1B0000}"/>
    <cellStyle name="Millares 2 5 8 6" xfId="7073" xr:uid="{00000000-0005-0000-0000-0000A01B0000}"/>
    <cellStyle name="Millares 2 5 9" xfId="7074" xr:uid="{00000000-0005-0000-0000-0000A11B0000}"/>
    <cellStyle name="Millares 2 5 9 2" xfId="7075" xr:uid="{00000000-0005-0000-0000-0000A21B0000}"/>
    <cellStyle name="Millares 2 5 9 2 2" xfId="7076" xr:uid="{00000000-0005-0000-0000-0000A31B0000}"/>
    <cellStyle name="Millares 2 5 9 2 2 2" xfId="7077" xr:uid="{00000000-0005-0000-0000-0000A41B0000}"/>
    <cellStyle name="Millares 2 5 9 2 2 2 2" xfId="7078" xr:uid="{00000000-0005-0000-0000-0000A51B0000}"/>
    <cellStyle name="Millares 2 5 9 2 2 3" xfId="7079" xr:uid="{00000000-0005-0000-0000-0000A61B0000}"/>
    <cellStyle name="Millares 2 5 9 2 3" xfId="7080" xr:uid="{00000000-0005-0000-0000-0000A71B0000}"/>
    <cellStyle name="Millares 2 5 9 2 3 2" xfId="7081" xr:uid="{00000000-0005-0000-0000-0000A81B0000}"/>
    <cellStyle name="Millares 2 5 9 2 4" xfId="7082" xr:uid="{00000000-0005-0000-0000-0000A91B0000}"/>
    <cellStyle name="Millares 2 5 9 3" xfId="7083" xr:uid="{00000000-0005-0000-0000-0000AA1B0000}"/>
    <cellStyle name="Millares 2 5 9 3 2" xfId="7084" xr:uid="{00000000-0005-0000-0000-0000AB1B0000}"/>
    <cellStyle name="Millares 2 5 9 3 2 2" xfId="7085" xr:uid="{00000000-0005-0000-0000-0000AC1B0000}"/>
    <cellStyle name="Millares 2 5 9 3 3" xfId="7086" xr:uid="{00000000-0005-0000-0000-0000AD1B0000}"/>
    <cellStyle name="Millares 2 5 9 4" xfId="7087" xr:uid="{00000000-0005-0000-0000-0000AE1B0000}"/>
    <cellStyle name="Millares 2 5 9 4 2" xfId="7088" xr:uid="{00000000-0005-0000-0000-0000AF1B0000}"/>
    <cellStyle name="Millares 2 5 9 5" xfId="7089" xr:uid="{00000000-0005-0000-0000-0000B01B0000}"/>
    <cellStyle name="Millares 2 6" xfId="7090" xr:uid="{00000000-0005-0000-0000-0000B11B0000}"/>
    <cellStyle name="Millares 2 6 10" xfId="7091" xr:uid="{00000000-0005-0000-0000-0000B21B0000}"/>
    <cellStyle name="Millares 2 6 10 2" xfId="7092" xr:uid="{00000000-0005-0000-0000-0000B31B0000}"/>
    <cellStyle name="Millares 2 6 10 2 2" xfId="7093" xr:uid="{00000000-0005-0000-0000-0000B41B0000}"/>
    <cellStyle name="Millares 2 6 10 2 2 2" xfId="7094" xr:uid="{00000000-0005-0000-0000-0000B51B0000}"/>
    <cellStyle name="Millares 2 6 10 2 3" xfId="7095" xr:uid="{00000000-0005-0000-0000-0000B61B0000}"/>
    <cellStyle name="Millares 2 6 10 3" xfId="7096" xr:uid="{00000000-0005-0000-0000-0000B71B0000}"/>
    <cellStyle name="Millares 2 6 10 3 2" xfId="7097" xr:uid="{00000000-0005-0000-0000-0000B81B0000}"/>
    <cellStyle name="Millares 2 6 10 4" xfId="7098" xr:uid="{00000000-0005-0000-0000-0000B91B0000}"/>
    <cellStyle name="Millares 2 6 11" xfId="7099" xr:uid="{00000000-0005-0000-0000-0000BA1B0000}"/>
    <cellStyle name="Millares 2 6 11 2" xfId="7100" xr:uid="{00000000-0005-0000-0000-0000BB1B0000}"/>
    <cellStyle name="Millares 2 6 11 2 2" xfId="7101" xr:uid="{00000000-0005-0000-0000-0000BC1B0000}"/>
    <cellStyle name="Millares 2 6 11 3" xfId="7102" xr:uid="{00000000-0005-0000-0000-0000BD1B0000}"/>
    <cellStyle name="Millares 2 6 12" xfId="7103" xr:uid="{00000000-0005-0000-0000-0000BE1B0000}"/>
    <cellStyle name="Millares 2 6 12 2" xfId="7104" xr:uid="{00000000-0005-0000-0000-0000BF1B0000}"/>
    <cellStyle name="Millares 2 6 13" xfId="7105" xr:uid="{00000000-0005-0000-0000-0000C01B0000}"/>
    <cellStyle name="Millares 2 6 2" xfId="7106" xr:uid="{00000000-0005-0000-0000-0000C11B0000}"/>
    <cellStyle name="Millares 2 6 2 10" xfId="7107" xr:uid="{00000000-0005-0000-0000-0000C21B0000}"/>
    <cellStyle name="Millares 2 6 2 10 2" xfId="7108" xr:uid="{00000000-0005-0000-0000-0000C31B0000}"/>
    <cellStyle name="Millares 2 6 2 11" xfId="7109" xr:uid="{00000000-0005-0000-0000-0000C41B0000}"/>
    <cellStyle name="Millares 2 6 2 2" xfId="7110" xr:uid="{00000000-0005-0000-0000-0000C51B0000}"/>
    <cellStyle name="Millares 2 6 2 2 2" xfId="7111" xr:uid="{00000000-0005-0000-0000-0000C61B0000}"/>
    <cellStyle name="Millares 2 6 2 2 2 2" xfId="7112" xr:uid="{00000000-0005-0000-0000-0000C71B0000}"/>
    <cellStyle name="Millares 2 6 2 2 2 2 2" xfId="7113" xr:uid="{00000000-0005-0000-0000-0000C81B0000}"/>
    <cellStyle name="Millares 2 6 2 2 2 2 2 2" xfId="7114" xr:uid="{00000000-0005-0000-0000-0000C91B0000}"/>
    <cellStyle name="Millares 2 6 2 2 2 2 2 2 2" xfId="7115" xr:uid="{00000000-0005-0000-0000-0000CA1B0000}"/>
    <cellStyle name="Millares 2 6 2 2 2 2 2 3" xfId="7116" xr:uid="{00000000-0005-0000-0000-0000CB1B0000}"/>
    <cellStyle name="Millares 2 6 2 2 2 2 3" xfId="7117" xr:uid="{00000000-0005-0000-0000-0000CC1B0000}"/>
    <cellStyle name="Millares 2 6 2 2 2 2 3 2" xfId="7118" xr:uid="{00000000-0005-0000-0000-0000CD1B0000}"/>
    <cellStyle name="Millares 2 6 2 2 2 2 4" xfId="7119" xr:uid="{00000000-0005-0000-0000-0000CE1B0000}"/>
    <cellStyle name="Millares 2 6 2 2 2 3" xfId="7120" xr:uid="{00000000-0005-0000-0000-0000CF1B0000}"/>
    <cellStyle name="Millares 2 6 2 2 2 3 2" xfId="7121" xr:uid="{00000000-0005-0000-0000-0000D01B0000}"/>
    <cellStyle name="Millares 2 6 2 2 2 3 2 2" xfId="7122" xr:uid="{00000000-0005-0000-0000-0000D11B0000}"/>
    <cellStyle name="Millares 2 6 2 2 2 3 3" xfId="7123" xr:uid="{00000000-0005-0000-0000-0000D21B0000}"/>
    <cellStyle name="Millares 2 6 2 2 2 4" xfId="7124" xr:uid="{00000000-0005-0000-0000-0000D31B0000}"/>
    <cellStyle name="Millares 2 6 2 2 2 4 2" xfId="7125" xr:uid="{00000000-0005-0000-0000-0000D41B0000}"/>
    <cellStyle name="Millares 2 6 2 2 2 5" xfId="7126" xr:uid="{00000000-0005-0000-0000-0000D51B0000}"/>
    <cellStyle name="Millares 2 6 2 2 3" xfId="7127" xr:uid="{00000000-0005-0000-0000-0000D61B0000}"/>
    <cellStyle name="Millares 2 6 2 2 3 2" xfId="7128" xr:uid="{00000000-0005-0000-0000-0000D71B0000}"/>
    <cellStyle name="Millares 2 6 2 2 3 2 2" xfId="7129" xr:uid="{00000000-0005-0000-0000-0000D81B0000}"/>
    <cellStyle name="Millares 2 6 2 2 3 2 2 2" xfId="7130" xr:uid="{00000000-0005-0000-0000-0000D91B0000}"/>
    <cellStyle name="Millares 2 6 2 2 3 2 2 2 2" xfId="7131" xr:uid="{00000000-0005-0000-0000-0000DA1B0000}"/>
    <cellStyle name="Millares 2 6 2 2 3 2 2 3" xfId="7132" xr:uid="{00000000-0005-0000-0000-0000DB1B0000}"/>
    <cellStyle name="Millares 2 6 2 2 3 2 3" xfId="7133" xr:uid="{00000000-0005-0000-0000-0000DC1B0000}"/>
    <cellStyle name="Millares 2 6 2 2 3 2 3 2" xfId="7134" xr:uid="{00000000-0005-0000-0000-0000DD1B0000}"/>
    <cellStyle name="Millares 2 6 2 2 3 2 4" xfId="7135" xr:uid="{00000000-0005-0000-0000-0000DE1B0000}"/>
    <cellStyle name="Millares 2 6 2 2 3 3" xfId="7136" xr:uid="{00000000-0005-0000-0000-0000DF1B0000}"/>
    <cellStyle name="Millares 2 6 2 2 3 3 2" xfId="7137" xr:uid="{00000000-0005-0000-0000-0000E01B0000}"/>
    <cellStyle name="Millares 2 6 2 2 3 3 2 2" xfId="7138" xr:uid="{00000000-0005-0000-0000-0000E11B0000}"/>
    <cellStyle name="Millares 2 6 2 2 3 3 3" xfId="7139" xr:uid="{00000000-0005-0000-0000-0000E21B0000}"/>
    <cellStyle name="Millares 2 6 2 2 3 4" xfId="7140" xr:uid="{00000000-0005-0000-0000-0000E31B0000}"/>
    <cellStyle name="Millares 2 6 2 2 3 4 2" xfId="7141" xr:uid="{00000000-0005-0000-0000-0000E41B0000}"/>
    <cellStyle name="Millares 2 6 2 2 3 5" xfId="7142" xr:uid="{00000000-0005-0000-0000-0000E51B0000}"/>
    <cellStyle name="Millares 2 6 2 2 4" xfId="7143" xr:uid="{00000000-0005-0000-0000-0000E61B0000}"/>
    <cellStyle name="Millares 2 6 2 2 4 2" xfId="7144" xr:uid="{00000000-0005-0000-0000-0000E71B0000}"/>
    <cellStyle name="Millares 2 6 2 2 4 2 2" xfId="7145" xr:uid="{00000000-0005-0000-0000-0000E81B0000}"/>
    <cellStyle name="Millares 2 6 2 2 4 2 2 2" xfId="7146" xr:uid="{00000000-0005-0000-0000-0000E91B0000}"/>
    <cellStyle name="Millares 2 6 2 2 4 2 3" xfId="7147" xr:uid="{00000000-0005-0000-0000-0000EA1B0000}"/>
    <cellStyle name="Millares 2 6 2 2 4 3" xfId="7148" xr:uid="{00000000-0005-0000-0000-0000EB1B0000}"/>
    <cellStyle name="Millares 2 6 2 2 4 3 2" xfId="7149" xr:uid="{00000000-0005-0000-0000-0000EC1B0000}"/>
    <cellStyle name="Millares 2 6 2 2 4 4" xfId="7150" xr:uid="{00000000-0005-0000-0000-0000ED1B0000}"/>
    <cellStyle name="Millares 2 6 2 2 5" xfId="7151" xr:uid="{00000000-0005-0000-0000-0000EE1B0000}"/>
    <cellStyle name="Millares 2 6 2 2 5 2" xfId="7152" xr:uid="{00000000-0005-0000-0000-0000EF1B0000}"/>
    <cellStyle name="Millares 2 6 2 2 5 2 2" xfId="7153" xr:uid="{00000000-0005-0000-0000-0000F01B0000}"/>
    <cellStyle name="Millares 2 6 2 2 5 3" xfId="7154" xr:uid="{00000000-0005-0000-0000-0000F11B0000}"/>
    <cellStyle name="Millares 2 6 2 2 6" xfId="7155" xr:uid="{00000000-0005-0000-0000-0000F21B0000}"/>
    <cellStyle name="Millares 2 6 2 2 6 2" xfId="7156" xr:uid="{00000000-0005-0000-0000-0000F31B0000}"/>
    <cellStyle name="Millares 2 6 2 2 7" xfId="7157" xr:uid="{00000000-0005-0000-0000-0000F41B0000}"/>
    <cellStyle name="Millares 2 6 2 3" xfId="7158" xr:uid="{00000000-0005-0000-0000-0000F51B0000}"/>
    <cellStyle name="Millares 2 6 2 3 2" xfId="7159" xr:uid="{00000000-0005-0000-0000-0000F61B0000}"/>
    <cellStyle name="Millares 2 6 2 3 2 2" xfId="7160" xr:uid="{00000000-0005-0000-0000-0000F71B0000}"/>
    <cellStyle name="Millares 2 6 2 3 2 2 2" xfId="7161" xr:uid="{00000000-0005-0000-0000-0000F81B0000}"/>
    <cellStyle name="Millares 2 6 2 3 2 2 2 2" xfId="7162" xr:uid="{00000000-0005-0000-0000-0000F91B0000}"/>
    <cellStyle name="Millares 2 6 2 3 2 2 2 2 2" xfId="7163" xr:uid="{00000000-0005-0000-0000-0000FA1B0000}"/>
    <cellStyle name="Millares 2 6 2 3 2 2 2 3" xfId="7164" xr:uid="{00000000-0005-0000-0000-0000FB1B0000}"/>
    <cellStyle name="Millares 2 6 2 3 2 2 3" xfId="7165" xr:uid="{00000000-0005-0000-0000-0000FC1B0000}"/>
    <cellStyle name="Millares 2 6 2 3 2 2 3 2" xfId="7166" xr:uid="{00000000-0005-0000-0000-0000FD1B0000}"/>
    <cellStyle name="Millares 2 6 2 3 2 2 4" xfId="7167" xr:uid="{00000000-0005-0000-0000-0000FE1B0000}"/>
    <cellStyle name="Millares 2 6 2 3 2 3" xfId="7168" xr:uid="{00000000-0005-0000-0000-0000FF1B0000}"/>
    <cellStyle name="Millares 2 6 2 3 2 3 2" xfId="7169" xr:uid="{00000000-0005-0000-0000-0000001C0000}"/>
    <cellStyle name="Millares 2 6 2 3 2 3 2 2" xfId="7170" xr:uid="{00000000-0005-0000-0000-0000011C0000}"/>
    <cellStyle name="Millares 2 6 2 3 2 3 3" xfId="7171" xr:uid="{00000000-0005-0000-0000-0000021C0000}"/>
    <cellStyle name="Millares 2 6 2 3 2 4" xfId="7172" xr:uid="{00000000-0005-0000-0000-0000031C0000}"/>
    <cellStyle name="Millares 2 6 2 3 2 4 2" xfId="7173" xr:uid="{00000000-0005-0000-0000-0000041C0000}"/>
    <cellStyle name="Millares 2 6 2 3 2 5" xfId="7174" xr:uid="{00000000-0005-0000-0000-0000051C0000}"/>
    <cellStyle name="Millares 2 6 2 3 3" xfId="7175" xr:uid="{00000000-0005-0000-0000-0000061C0000}"/>
    <cellStyle name="Millares 2 6 2 3 3 2" xfId="7176" xr:uid="{00000000-0005-0000-0000-0000071C0000}"/>
    <cellStyle name="Millares 2 6 2 3 3 2 2" xfId="7177" xr:uid="{00000000-0005-0000-0000-0000081C0000}"/>
    <cellStyle name="Millares 2 6 2 3 3 2 2 2" xfId="7178" xr:uid="{00000000-0005-0000-0000-0000091C0000}"/>
    <cellStyle name="Millares 2 6 2 3 3 2 2 2 2" xfId="7179" xr:uid="{00000000-0005-0000-0000-00000A1C0000}"/>
    <cellStyle name="Millares 2 6 2 3 3 2 2 3" xfId="7180" xr:uid="{00000000-0005-0000-0000-00000B1C0000}"/>
    <cellStyle name="Millares 2 6 2 3 3 2 3" xfId="7181" xr:uid="{00000000-0005-0000-0000-00000C1C0000}"/>
    <cellStyle name="Millares 2 6 2 3 3 2 3 2" xfId="7182" xr:uid="{00000000-0005-0000-0000-00000D1C0000}"/>
    <cellStyle name="Millares 2 6 2 3 3 2 4" xfId="7183" xr:uid="{00000000-0005-0000-0000-00000E1C0000}"/>
    <cellStyle name="Millares 2 6 2 3 3 3" xfId="7184" xr:uid="{00000000-0005-0000-0000-00000F1C0000}"/>
    <cellStyle name="Millares 2 6 2 3 3 3 2" xfId="7185" xr:uid="{00000000-0005-0000-0000-0000101C0000}"/>
    <cellStyle name="Millares 2 6 2 3 3 3 2 2" xfId="7186" xr:uid="{00000000-0005-0000-0000-0000111C0000}"/>
    <cellStyle name="Millares 2 6 2 3 3 3 3" xfId="7187" xr:uid="{00000000-0005-0000-0000-0000121C0000}"/>
    <cellStyle name="Millares 2 6 2 3 3 4" xfId="7188" xr:uid="{00000000-0005-0000-0000-0000131C0000}"/>
    <cellStyle name="Millares 2 6 2 3 3 4 2" xfId="7189" xr:uid="{00000000-0005-0000-0000-0000141C0000}"/>
    <cellStyle name="Millares 2 6 2 3 3 5" xfId="7190" xr:uid="{00000000-0005-0000-0000-0000151C0000}"/>
    <cellStyle name="Millares 2 6 2 3 4" xfId="7191" xr:uid="{00000000-0005-0000-0000-0000161C0000}"/>
    <cellStyle name="Millares 2 6 2 3 4 2" xfId="7192" xr:uid="{00000000-0005-0000-0000-0000171C0000}"/>
    <cellStyle name="Millares 2 6 2 3 4 2 2" xfId="7193" xr:uid="{00000000-0005-0000-0000-0000181C0000}"/>
    <cellStyle name="Millares 2 6 2 3 4 2 2 2" xfId="7194" xr:uid="{00000000-0005-0000-0000-0000191C0000}"/>
    <cellStyle name="Millares 2 6 2 3 4 2 3" xfId="7195" xr:uid="{00000000-0005-0000-0000-00001A1C0000}"/>
    <cellStyle name="Millares 2 6 2 3 4 3" xfId="7196" xr:uid="{00000000-0005-0000-0000-00001B1C0000}"/>
    <cellStyle name="Millares 2 6 2 3 4 3 2" xfId="7197" xr:uid="{00000000-0005-0000-0000-00001C1C0000}"/>
    <cellStyle name="Millares 2 6 2 3 4 4" xfId="7198" xr:uid="{00000000-0005-0000-0000-00001D1C0000}"/>
    <cellStyle name="Millares 2 6 2 3 5" xfId="7199" xr:uid="{00000000-0005-0000-0000-00001E1C0000}"/>
    <cellStyle name="Millares 2 6 2 3 5 2" xfId="7200" xr:uid="{00000000-0005-0000-0000-00001F1C0000}"/>
    <cellStyle name="Millares 2 6 2 3 5 2 2" xfId="7201" xr:uid="{00000000-0005-0000-0000-0000201C0000}"/>
    <cellStyle name="Millares 2 6 2 3 5 3" xfId="7202" xr:uid="{00000000-0005-0000-0000-0000211C0000}"/>
    <cellStyle name="Millares 2 6 2 3 6" xfId="7203" xr:uid="{00000000-0005-0000-0000-0000221C0000}"/>
    <cellStyle name="Millares 2 6 2 3 6 2" xfId="7204" xr:uid="{00000000-0005-0000-0000-0000231C0000}"/>
    <cellStyle name="Millares 2 6 2 3 7" xfId="7205" xr:uid="{00000000-0005-0000-0000-0000241C0000}"/>
    <cellStyle name="Millares 2 6 2 4" xfId="7206" xr:uid="{00000000-0005-0000-0000-0000251C0000}"/>
    <cellStyle name="Millares 2 6 2 4 2" xfId="7207" xr:uid="{00000000-0005-0000-0000-0000261C0000}"/>
    <cellStyle name="Millares 2 6 2 4 2 2" xfId="7208" xr:uid="{00000000-0005-0000-0000-0000271C0000}"/>
    <cellStyle name="Millares 2 6 2 4 2 2 2" xfId="7209" xr:uid="{00000000-0005-0000-0000-0000281C0000}"/>
    <cellStyle name="Millares 2 6 2 4 2 2 2 2" xfId="7210" xr:uid="{00000000-0005-0000-0000-0000291C0000}"/>
    <cellStyle name="Millares 2 6 2 4 2 2 2 2 2" xfId="7211" xr:uid="{00000000-0005-0000-0000-00002A1C0000}"/>
    <cellStyle name="Millares 2 6 2 4 2 2 2 3" xfId="7212" xr:uid="{00000000-0005-0000-0000-00002B1C0000}"/>
    <cellStyle name="Millares 2 6 2 4 2 2 3" xfId="7213" xr:uid="{00000000-0005-0000-0000-00002C1C0000}"/>
    <cellStyle name="Millares 2 6 2 4 2 2 3 2" xfId="7214" xr:uid="{00000000-0005-0000-0000-00002D1C0000}"/>
    <cellStyle name="Millares 2 6 2 4 2 2 4" xfId="7215" xr:uid="{00000000-0005-0000-0000-00002E1C0000}"/>
    <cellStyle name="Millares 2 6 2 4 2 3" xfId="7216" xr:uid="{00000000-0005-0000-0000-00002F1C0000}"/>
    <cellStyle name="Millares 2 6 2 4 2 3 2" xfId="7217" xr:uid="{00000000-0005-0000-0000-0000301C0000}"/>
    <cellStyle name="Millares 2 6 2 4 2 3 2 2" xfId="7218" xr:uid="{00000000-0005-0000-0000-0000311C0000}"/>
    <cellStyle name="Millares 2 6 2 4 2 3 3" xfId="7219" xr:uid="{00000000-0005-0000-0000-0000321C0000}"/>
    <cellStyle name="Millares 2 6 2 4 2 4" xfId="7220" xr:uid="{00000000-0005-0000-0000-0000331C0000}"/>
    <cellStyle name="Millares 2 6 2 4 2 4 2" xfId="7221" xr:uid="{00000000-0005-0000-0000-0000341C0000}"/>
    <cellStyle name="Millares 2 6 2 4 2 5" xfId="7222" xr:uid="{00000000-0005-0000-0000-0000351C0000}"/>
    <cellStyle name="Millares 2 6 2 4 3" xfId="7223" xr:uid="{00000000-0005-0000-0000-0000361C0000}"/>
    <cellStyle name="Millares 2 6 2 4 3 2" xfId="7224" xr:uid="{00000000-0005-0000-0000-0000371C0000}"/>
    <cellStyle name="Millares 2 6 2 4 3 2 2" xfId="7225" xr:uid="{00000000-0005-0000-0000-0000381C0000}"/>
    <cellStyle name="Millares 2 6 2 4 3 2 2 2" xfId="7226" xr:uid="{00000000-0005-0000-0000-0000391C0000}"/>
    <cellStyle name="Millares 2 6 2 4 3 2 2 2 2" xfId="7227" xr:uid="{00000000-0005-0000-0000-00003A1C0000}"/>
    <cellStyle name="Millares 2 6 2 4 3 2 2 3" xfId="7228" xr:uid="{00000000-0005-0000-0000-00003B1C0000}"/>
    <cellStyle name="Millares 2 6 2 4 3 2 3" xfId="7229" xr:uid="{00000000-0005-0000-0000-00003C1C0000}"/>
    <cellStyle name="Millares 2 6 2 4 3 2 3 2" xfId="7230" xr:uid="{00000000-0005-0000-0000-00003D1C0000}"/>
    <cellStyle name="Millares 2 6 2 4 3 2 4" xfId="7231" xr:uid="{00000000-0005-0000-0000-00003E1C0000}"/>
    <cellStyle name="Millares 2 6 2 4 3 3" xfId="7232" xr:uid="{00000000-0005-0000-0000-00003F1C0000}"/>
    <cellStyle name="Millares 2 6 2 4 3 3 2" xfId="7233" xr:uid="{00000000-0005-0000-0000-0000401C0000}"/>
    <cellStyle name="Millares 2 6 2 4 3 3 2 2" xfId="7234" xr:uid="{00000000-0005-0000-0000-0000411C0000}"/>
    <cellStyle name="Millares 2 6 2 4 3 3 3" xfId="7235" xr:uid="{00000000-0005-0000-0000-0000421C0000}"/>
    <cellStyle name="Millares 2 6 2 4 3 4" xfId="7236" xr:uid="{00000000-0005-0000-0000-0000431C0000}"/>
    <cellStyle name="Millares 2 6 2 4 3 4 2" xfId="7237" xr:uid="{00000000-0005-0000-0000-0000441C0000}"/>
    <cellStyle name="Millares 2 6 2 4 3 5" xfId="7238" xr:uid="{00000000-0005-0000-0000-0000451C0000}"/>
    <cellStyle name="Millares 2 6 2 4 4" xfId="7239" xr:uid="{00000000-0005-0000-0000-0000461C0000}"/>
    <cellStyle name="Millares 2 6 2 4 4 2" xfId="7240" xr:uid="{00000000-0005-0000-0000-0000471C0000}"/>
    <cellStyle name="Millares 2 6 2 4 4 2 2" xfId="7241" xr:uid="{00000000-0005-0000-0000-0000481C0000}"/>
    <cellStyle name="Millares 2 6 2 4 4 2 2 2" xfId="7242" xr:uid="{00000000-0005-0000-0000-0000491C0000}"/>
    <cellStyle name="Millares 2 6 2 4 4 2 3" xfId="7243" xr:uid="{00000000-0005-0000-0000-00004A1C0000}"/>
    <cellStyle name="Millares 2 6 2 4 4 3" xfId="7244" xr:uid="{00000000-0005-0000-0000-00004B1C0000}"/>
    <cellStyle name="Millares 2 6 2 4 4 3 2" xfId="7245" xr:uid="{00000000-0005-0000-0000-00004C1C0000}"/>
    <cellStyle name="Millares 2 6 2 4 4 4" xfId="7246" xr:uid="{00000000-0005-0000-0000-00004D1C0000}"/>
    <cellStyle name="Millares 2 6 2 4 5" xfId="7247" xr:uid="{00000000-0005-0000-0000-00004E1C0000}"/>
    <cellStyle name="Millares 2 6 2 4 5 2" xfId="7248" xr:uid="{00000000-0005-0000-0000-00004F1C0000}"/>
    <cellStyle name="Millares 2 6 2 4 5 2 2" xfId="7249" xr:uid="{00000000-0005-0000-0000-0000501C0000}"/>
    <cellStyle name="Millares 2 6 2 4 5 3" xfId="7250" xr:uid="{00000000-0005-0000-0000-0000511C0000}"/>
    <cellStyle name="Millares 2 6 2 4 6" xfId="7251" xr:uid="{00000000-0005-0000-0000-0000521C0000}"/>
    <cellStyle name="Millares 2 6 2 4 6 2" xfId="7252" xr:uid="{00000000-0005-0000-0000-0000531C0000}"/>
    <cellStyle name="Millares 2 6 2 4 7" xfId="7253" xr:uid="{00000000-0005-0000-0000-0000541C0000}"/>
    <cellStyle name="Millares 2 6 2 5" xfId="7254" xr:uid="{00000000-0005-0000-0000-0000551C0000}"/>
    <cellStyle name="Millares 2 6 2 5 2" xfId="7255" xr:uid="{00000000-0005-0000-0000-0000561C0000}"/>
    <cellStyle name="Millares 2 6 2 5 2 2" xfId="7256" xr:uid="{00000000-0005-0000-0000-0000571C0000}"/>
    <cellStyle name="Millares 2 6 2 5 2 2 2" xfId="7257" xr:uid="{00000000-0005-0000-0000-0000581C0000}"/>
    <cellStyle name="Millares 2 6 2 5 2 2 2 2" xfId="7258" xr:uid="{00000000-0005-0000-0000-0000591C0000}"/>
    <cellStyle name="Millares 2 6 2 5 2 2 2 2 2" xfId="7259" xr:uid="{00000000-0005-0000-0000-00005A1C0000}"/>
    <cellStyle name="Millares 2 6 2 5 2 2 2 3" xfId="7260" xr:uid="{00000000-0005-0000-0000-00005B1C0000}"/>
    <cellStyle name="Millares 2 6 2 5 2 2 3" xfId="7261" xr:uid="{00000000-0005-0000-0000-00005C1C0000}"/>
    <cellStyle name="Millares 2 6 2 5 2 2 3 2" xfId="7262" xr:uid="{00000000-0005-0000-0000-00005D1C0000}"/>
    <cellStyle name="Millares 2 6 2 5 2 2 4" xfId="7263" xr:uid="{00000000-0005-0000-0000-00005E1C0000}"/>
    <cellStyle name="Millares 2 6 2 5 2 3" xfId="7264" xr:uid="{00000000-0005-0000-0000-00005F1C0000}"/>
    <cellStyle name="Millares 2 6 2 5 2 3 2" xfId="7265" xr:uid="{00000000-0005-0000-0000-0000601C0000}"/>
    <cellStyle name="Millares 2 6 2 5 2 3 2 2" xfId="7266" xr:uid="{00000000-0005-0000-0000-0000611C0000}"/>
    <cellStyle name="Millares 2 6 2 5 2 3 3" xfId="7267" xr:uid="{00000000-0005-0000-0000-0000621C0000}"/>
    <cellStyle name="Millares 2 6 2 5 2 4" xfId="7268" xr:uid="{00000000-0005-0000-0000-0000631C0000}"/>
    <cellStyle name="Millares 2 6 2 5 2 4 2" xfId="7269" xr:uid="{00000000-0005-0000-0000-0000641C0000}"/>
    <cellStyle name="Millares 2 6 2 5 2 5" xfId="7270" xr:uid="{00000000-0005-0000-0000-0000651C0000}"/>
    <cellStyle name="Millares 2 6 2 5 3" xfId="7271" xr:uid="{00000000-0005-0000-0000-0000661C0000}"/>
    <cellStyle name="Millares 2 6 2 5 3 2" xfId="7272" xr:uid="{00000000-0005-0000-0000-0000671C0000}"/>
    <cellStyle name="Millares 2 6 2 5 3 2 2" xfId="7273" xr:uid="{00000000-0005-0000-0000-0000681C0000}"/>
    <cellStyle name="Millares 2 6 2 5 3 2 2 2" xfId="7274" xr:uid="{00000000-0005-0000-0000-0000691C0000}"/>
    <cellStyle name="Millares 2 6 2 5 3 2 3" xfId="7275" xr:uid="{00000000-0005-0000-0000-00006A1C0000}"/>
    <cellStyle name="Millares 2 6 2 5 3 3" xfId="7276" xr:uid="{00000000-0005-0000-0000-00006B1C0000}"/>
    <cellStyle name="Millares 2 6 2 5 3 3 2" xfId="7277" xr:uid="{00000000-0005-0000-0000-00006C1C0000}"/>
    <cellStyle name="Millares 2 6 2 5 3 4" xfId="7278" xr:uid="{00000000-0005-0000-0000-00006D1C0000}"/>
    <cellStyle name="Millares 2 6 2 5 4" xfId="7279" xr:uid="{00000000-0005-0000-0000-00006E1C0000}"/>
    <cellStyle name="Millares 2 6 2 5 4 2" xfId="7280" xr:uid="{00000000-0005-0000-0000-00006F1C0000}"/>
    <cellStyle name="Millares 2 6 2 5 4 2 2" xfId="7281" xr:uid="{00000000-0005-0000-0000-0000701C0000}"/>
    <cellStyle name="Millares 2 6 2 5 4 3" xfId="7282" xr:uid="{00000000-0005-0000-0000-0000711C0000}"/>
    <cellStyle name="Millares 2 6 2 5 5" xfId="7283" xr:uid="{00000000-0005-0000-0000-0000721C0000}"/>
    <cellStyle name="Millares 2 6 2 5 5 2" xfId="7284" xr:uid="{00000000-0005-0000-0000-0000731C0000}"/>
    <cellStyle name="Millares 2 6 2 5 6" xfId="7285" xr:uid="{00000000-0005-0000-0000-0000741C0000}"/>
    <cellStyle name="Millares 2 6 2 6" xfId="7286" xr:uid="{00000000-0005-0000-0000-0000751C0000}"/>
    <cellStyle name="Millares 2 6 2 6 2" xfId="7287" xr:uid="{00000000-0005-0000-0000-0000761C0000}"/>
    <cellStyle name="Millares 2 6 2 6 2 2" xfId="7288" xr:uid="{00000000-0005-0000-0000-0000771C0000}"/>
    <cellStyle name="Millares 2 6 2 6 2 2 2" xfId="7289" xr:uid="{00000000-0005-0000-0000-0000781C0000}"/>
    <cellStyle name="Millares 2 6 2 6 2 2 2 2" xfId="7290" xr:uid="{00000000-0005-0000-0000-0000791C0000}"/>
    <cellStyle name="Millares 2 6 2 6 2 2 3" xfId="7291" xr:uid="{00000000-0005-0000-0000-00007A1C0000}"/>
    <cellStyle name="Millares 2 6 2 6 2 3" xfId="7292" xr:uid="{00000000-0005-0000-0000-00007B1C0000}"/>
    <cellStyle name="Millares 2 6 2 6 2 3 2" xfId="7293" xr:uid="{00000000-0005-0000-0000-00007C1C0000}"/>
    <cellStyle name="Millares 2 6 2 6 2 4" xfId="7294" xr:uid="{00000000-0005-0000-0000-00007D1C0000}"/>
    <cellStyle name="Millares 2 6 2 6 3" xfId="7295" xr:uid="{00000000-0005-0000-0000-00007E1C0000}"/>
    <cellStyle name="Millares 2 6 2 6 3 2" xfId="7296" xr:uid="{00000000-0005-0000-0000-00007F1C0000}"/>
    <cellStyle name="Millares 2 6 2 6 3 2 2" xfId="7297" xr:uid="{00000000-0005-0000-0000-0000801C0000}"/>
    <cellStyle name="Millares 2 6 2 6 3 3" xfId="7298" xr:uid="{00000000-0005-0000-0000-0000811C0000}"/>
    <cellStyle name="Millares 2 6 2 6 4" xfId="7299" xr:uid="{00000000-0005-0000-0000-0000821C0000}"/>
    <cellStyle name="Millares 2 6 2 6 4 2" xfId="7300" xr:uid="{00000000-0005-0000-0000-0000831C0000}"/>
    <cellStyle name="Millares 2 6 2 6 5" xfId="7301" xr:uid="{00000000-0005-0000-0000-0000841C0000}"/>
    <cellStyle name="Millares 2 6 2 7" xfId="7302" xr:uid="{00000000-0005-0000-0000-0000851C0000}"/>
    <cellStyle name="Millares 2 6 2 7 2" xfId="7303" xr:uid="{00000000-0005-0000-0000-0000861C0000}"/>
    <cellStyle name="Millares 2 6 2 7 2 2" xfId="7304" xr:uid="{00000000-0005-0000-0000-0000871C0000}"/>
    <cellStyle name="Millares 2 6 2 7 2 2 2" xfId="7305" xr:uid="{00000000-0005-0000-0000-0000881C0000}"/>
    <cellStyle name="Millares 2 6 2 7 2 2 2 2" xfId="7306" xr:uid="{00000000-0005-0000-0000-0000891C0000}"/>
    <cellStyle name="Millares 2 6 2 7 2 2 3" xfId="7307" xr:uid="{00000000-0005-0000-0000-00008A1C0000}"/>
    <cellStyle name="Millares 2 6 2 7 2 3" xfId="7308" xr:uid="{00000000-0005-0000-0000-00008B1C0000}"/>
    <cellStyle name="Millares 2 6 2 7 2 3 2" xfId="7309" xr:uid="{00000000-0005-0000-0000-00008C1C0000}"/>
    <cellStyle name="Millares 2 6 2 7 2 4" xfId="7310" xr:uid="{00000000-0005-0000-0000-00008D1C0000}"/>
    <cellStyle name="Millares 2 6 2 7 3" xfId="7311" xr:uid="{00000000-0005-0000-0000-00008E1C0000}"/>
    <cellStyle name="Millares 2 6 2 7 3 2" xfId="7312" xr:uid="{00000000-0005-0000-0000-00008F1C0000}"/>
    <cellStyle name="Millares 2 6 2 7 3 2 2" xfId="7313" xr:uid="{00000000-0005-0000-0000-0000901C0000}"/>
    <cellStyle name="Millares 2 6 2 7 3 3" xfId="7314" xr:uid="{00000000-0005-0000-0000-0000911C0000}"/>
    <cellStyle name="Millares 2 6 2 7 4" xfId="7315" xr:uid="{00000000-0005-0000-0000-0000921C0000}"/>
    <cellStyle name="Millares 2 6 2 7 4 2" xfId="7316" xr:uid="{00000000-0005-0000-0000-0000931C0000}"/>
    <cellStyle name="Millares 2 6 2 7 5" xfId="7317" xr:uid="{00000000-0005-0000-0000-0000941C0000}"/>
    <cellStyle name="Millares 2 6 2 8" xfId="7318" xr:uid="{00000000-0005-0000-0000-0000951C0000}"/>
    <cellStyle name="Millares 2 6 2 8 2" xfId="7319" xr:uid="{00000000-0005-0000-0000-0000961C0000}"/>
    <cellStyle name="Millares 2 6 2 8 2 2" xfId="7320" xr:uid="{00000000-0005-0000-0000-0000971C0000}"/>
    <cellStyle name="Millares 2 6 2 8 2 2 2" xfId="7321" xr:uid="{00000000-0005-0000-0000-0000981C0000}"/>
    <cellStyle name="Millares 2 6 2 8 2 3" xfId="7322" xr:uid="{00000000-0005-0000-0000-0000991C0000}"/>
    <cellStyle name="Millares 2 6 2 8 3" xfId="7323" xr:uid="{00000000-0005-0000-0000-00009A1C0000}"/>
    <cellStyle name="Millares 2 6 2 8 3 2" xfId="7324" xr:uid="{00000000-0005-0000-0000-00009B1C0000}"/>
    <cellStyle name="Millares 2 6 2 8 4" xfId="7325" xr:uid="{00000000-0005-0000-0000-00009C1C0000}"/>
    <cellStyle name="Millares 2 6 2 9" xfId="7326" xr:uid="{00000000-0005-0000-0000-00009D1C0000}"/>
    <cellStyle name="Millares 2 6 2 9 2" xfId="7327" xr:uid="{00000000-0005-0000-0000-00009E1C0000}"/>
    <cellStyle name="Millares 2 6 2 9 2 2" xfId="7328" xr:uid="{00000000-0005-0000-0000-00009F1C0000}"/>
    <cellStyle name="Millares 2 6 2 9 3" xfId="7329" xr:uid="{00000000-0005-0000-0000-0000A01C0000}"/>
    <cellStyle name="Millares 2 6 3" xfId="7330" xr:uid="{00000000-0005-0000-0000-0000A11C0000}"/>
    <cellStyle name="Millares 2 6 3 10" xfId="7331" xr:uid="{00000000-0005-0000-0000-0000A21C0000}"/>
    <cellStyle name="Millares 2 6 3 10 2" xfId="7332" xr:uid="{00000000-0005-0000-0000-0000A31C0000}"/>
    <cellStyle name="Millares 2 6 3 11" xfId="7333" xr:uid="{00000000-0005-0000-0000-0000A41C0000}"/>
    <cellStyle name="Millares 2 6 3 2" xfId="7334" xr:uid="{00000000-0005-0000-0000-0000A51C0000}"/>
    <cellStyle name="Millares 2 6 3 2 2" xfId="7335" xr:uid="{00000000-0005-0000-0000-0000A61C0000}"/>
    <cellStyle name="Millares 2 6 3 2 2 2" xfId="7336" xr:uid="{00000000-0005-0000-0000-0000A71C0000}"/>
    <cellStyle name="Millares 2 6 3 2 2 2 2" xfId="7337" xr:uid="{00000000-0005-0000-0000-0000A81C0000}"/>
    <cellStyle name="Millares 2 6 3 2 2 2 2 2" xfId="7338" xr:uid="{00000000-0005-0000-0000-0000A91C0000}"/>
    <cellStyle name="Millares 2 6 3 2 2 2 2 2 2" xfId="7339" xr:uid="{00000000-0005-0000-0000-0000AA1C0000}"/>
    <cellStyle name="Millares 2 6 3 2 2 2 2 3" xfId="7340" xr:uid="{00000000-0005-0000-0000-0000AB1C0000}"/>
    <cellStyle name="Millares 2 6 3 2 2 2 3" xfId="7341" xr:uid="{00000000-0005-0000-0000-0000AC1C0000}"/>
    <cellStyle name="Millares 2 6 3 2 2 2 3 2" xfId="7342" xr:uid="{00000000-0005-0000-0000-0000AD1C0000}"/>
    <cellStyle name="Millares 2 6 3 2 2 2 4" xfId="7343" xr:uid="{00000000-0005-0000-0000-0000AE1C0000}"/>
    <cellStyle name="Millares 2 6 3 2 2 3" xfId="7344" xr:uid="{00000000-0005-0000-0000-0000AF1C0000}"/>
    <cellStyle name="Millares 2 6 3 2 2 3 2" xfId="7345" xr:uid="{00000000-0005-0000-0000-0000B01C0000}"/>
    <cellStyle name="Millares 2 6 3 2 2 3 2 2" xfId="7346" xr:uid="{00000000-0005-0000-0000-0000B11C0000}"/>
    <cellStyle name="Millares 2 6 3 2 2 3 3" xfId="7347" xr:uid="{00000000-0005-0000-0000-0000B21C0000}"/>
    <cellStyle name="Millares 2 6 3 2 2 4" xfId="7348" xr:uid="{00000000-0005-0000-0000-0000B31C0000}"/>
    <cellStyle name="Millares 2 6 3 2 2 4 2" xfId="7349" xr:uid="{00000000-0005-0000-0000-0000B41C0000}"/>
    <cellStyle name="Millares 2 6 3 2 2 5" xfId="7350" xr:uid="{00000000-0005-0000-0000-0000B51C0000}"/>
    <cellStyle name="Millares 2 6 3 2 3" xfId="7351" xr:uid="{00000000-0005-0000-0000-0000B61C0000}"/>
    <cellStyle name="Millares 2 6 3 2 3 2" xfId="7352" xr:uid="{00000000-0005-0000-0000-0000B71C0000}"/>
    <cellStyle name="Millares 2 6 3 2 3 2 2" xfId="7353" xr:uid="{00000000-0005-0000-0000-0000B81C0000}"/>
    <cellStyle name="Millares 2 6 3 2 3 2 2 2" xfId="7354" xr:uid="{00000000-0005-0000-0000-0000B91C0000}"/>
    <cellStyle name="Millares 2 6 3 2 3 2 2 2 2" xfId="7355" xr:uid="{00000000-0005-0000-0000-0000BA1C0000}"/>
    <cellStyle name="Millares 2 6 3 2 3 2 2 3" xfId="7356" xr:uid="{00000000-0005-0000-0000-0000BB1C0000}"/>
    <cellStyle name="Millares 2 6 3 2 3 2 3" xfId="7357" xr:uid="{00000000-0005-0000-0000-0000BC1C0000}"/>
    <cellStyle name="Millares 2 6 3 2 3 2 3 2" xfId="7358" xr:uid="{00000000-0005-0000-0000-0000BD1C0000}"/>
    <cellStyle name="Millares 2 6 3 2 3 2 4" xfId="7359" xr:uid="{00000000-0005-0000-0000-0000BE1C0000}"/>
    <cellStyle name="Millares 2 6 3 2 3 3" xfId="7360" xr:uid="{00000000-0005-0000-0000-0000BF1C0000}"/>
    <cellStyle name="Millares 2 6 3 2 3 3 2" xfId="7361" xr:uid="{00000000-0005-0000-0000-0000C01C0000}"/>
    <cellStyle name="Millares 2 6 3 2 3 3 2 2" xfId="7362" xr:uid="{00000000-0005-0000-0000-0000C11C0000}"/>
    <cellStyle name="Millares 2 6 3 2 3 3 3" xfId="7363" xr:uid="{00000000-0005-0000-0000-0000C21C0000}"/>
    <cellStyle name="Millares 2 6 3 2 3 4" xfId="7364" xr:uid="{00000000-0005-0000-0000-0000C31C0000}"/>
    <cellStyle name="Millares 2 6 3 2 3 4 2" xfId="7365" xr:uid="{00000000-0005-0000-0000-0000C41C0000}"/>
    <cellStyle name="Millares 2 6 3 2 3 5" xfId="7366" xr:uid="{00000000-0005-0000-0000-0000C51C0000}"/>
    <cellStyle name="Millares 2 6 3 2 4" xfId="7367" xr:uid="{00000000-0005-0000-0000-0000C61C0000}"/>
    <cellStyle name="Millares 2 6 3 2 4 2" xfId="7368" xr:uid="{00000000-0005-0000-0000-0000C71C0000}"/>
    <cellStyle name="Millares 2 6 3 2 4 2 2" xfId="7369" xr:uid="{00000000-0005-0000-0000-0000C81C0000}"/>
    <cellStyle name="Millares 2 6 3 2 4 2 2 2" xfId="7370" xr:uid="{00000000-0005-0000-0000-0000C91C0000}"/>
    <cellStyle name="Millares 2 6 3 2 4 2 3" xfId="7371" xr:uid="{00000000-0005-0000-0000-0000CA1C0000}"/>
    <cellStyle name="Millares 2 6 3 2 4 3" xfId="7372" xr:uid="{00000000-0005-0000-0000-0000CB1C0000}"/>
    <cellStyle name="Millares 2 6 3 2 4 3 2" xfId="7373" xr:uid="{00000000-0005-0000-0000-0000CC1C0000}"/>
    <cellStyle name="Millares 2 6 3 2 4 4" xfId="7374" xr:uid="{00000000-0005-0000-0000-0000CD1C0000}"/>
    <cellStyle name="Millares 2 6 3 2 5" xfId="7375" xr:uid="{00000000-0005-0000-0000-0000CE1C0000}"/>
    <cellStyle name="Millares 2 6 3 2 5 2" xfId="7376" xr:uid="{00000000-0005-0000-0000-0000CF1C0000}"/>
    <cellStyle name="Millares 2 6 3 2 5 2 2" xfId="7377" xr:uid="{00000000-0005-0000-0000-0000D01C0000}"/>
    <cellStyle name="Millares 2 6 3 2 5 3" xfId="7378" xr:uid="{00000000-0005-0000-0000-0000D11C0000}"/>
    <cellStyle name="Millares 2 6 3 2 6" xfId="7379" xr:uid="{00000000-0005-0000-0000-0000D21C0000}"/>
    <cellStyle name="Millares 2 6 3 2 6 2" xfId="7380" xr:uid="{00000000-0005-0000-0000-0000D31C0000}"/>
    <cellStyle name="Millares 2 6 3 2 7" xfId="7381" xr:uid="{00000000-0005-0000-0000-0000D41C0000}"/>
    <cellStyle name="Millares 2 6 3 3" xfId="7382" xr:uid="{00000000-0005-0000-0000-0000D51C0000}"/>
    <cellStyle name="Millares 2 6 3 3 2" xfId="7383" xr:uid="{00000000-0005-0000-0000-0000D61C0000}"/>
    <cellStyle name="Millares 2 6 3 3 2 2" xfId="7384" xr:uid="{00000000-0005-0000-0000-0000D71C0000}"/>
    <cellStyle name="Millares 2 6 3 3 2 2 2" xfId="7385" xr:uid="{00000000-0005-0000-0000-0000D81C0000}"/>
    <cellStyle name="Millares 2 6 3 3 2 2 2 2" xfId="7386" xr:uid="{00000000-0005-0000-0000-0000D91C0000}"/>
    <cellStyle name="Millares 2 6 3 3 2 2 2 2 2" xfId="7387" xr:uid="{00000000-0005-0000-0000-0000DA1C0000}"/>
    <cellStyle name="Millares 2 6 3 3 2 2 2 3" xfId="7388" xr:uid="{00000000-0005-0000-0000-0000DB1C0000}"/>
    <cellStyle name="Millares 2 6 3 3 2 2 3" xfId="7389" xr:uid="{00000000-0005-0000-0000-0000DC1C0000}"/>
    <cellStyle name="Millares 2 6 3 3 2 2 3 2" xfId="7390" xr:uid="{00000000-0005-0000-0000-0000DD1C0000}"/>
    <cellStyle name="Millares 2 6 3 3 2 2 4" xfId="7391" xr:uid="{00000000-0005-0000-0000-0000DE1C0000}"/>
    <cellStyle name="Millares 2 6 3 3 2 3" xfId="7392" xr:uid="{00000000-0005-0000-0000-0000DF1C0000}"/>
    <cellStyle name="Millares 2 6 3 3 2 3 2" xfId="7393" xr:uid="{00000000-0005-0000-0000-0000E01C0000}"/>
    <cellStyle name="Millares 2 6 3 3 2 3 2 2" xfId="7394" xr:uid="{00000000-0005-0000-0000-0000E11C0000}"/>
    <cellStyle name="Millares 2 6 3 3 2 3 3" xfId="7395" xr:uid="{00000000-0005-0000-0000-0000E21C0000}"/>
    <cellStyle name="Millares 2 6 3 3 2 4" xfId="7396" xr:uid="{00000000-0005-0000-0000-0000E31C0000}"/>
    <cellStyle name="Millares 2 6 3 3 2 4 2" xfId="7397" xr:uid="{00000000-0005-0000-0000-0000E41C0000}"/>
    <cellStyle name="Millares 2 6 3 3 2 5" xfId="7398" xr:uid="{00000000-0005-0000-0000-0000E51C0000}"/>
    <cellStyle name="Millares 2 6 3 3 3" xfId="7399" xr:uid="{00000000-0005-0000-0000-0000E61C0000}"/>
    <cellStyle name="Millares 2 6 3 3 3 2" xfId="7400" xr:uid="{00000000-0005-0000-0000-0000E71C0000}"/>
    <cellStyle name="Millares 2 6 3 3 3 2 2" xfId="7401" xr:uid="{00000000-0005-0000-0000-0000E81C0000}"/>
    <cellStyle name="Millares 2 6 3 3 3 2 2 2" xfId="7402" xr:uid="{00000000-0005-0000-0000-0000E91C0000}"/>
    <cellStyle name="Millares 2 6 3 3 3 2 2 2 2" xfId="7403" xr:uid="{00000000-0005-0000-0000-0000EA1C0000}"/>
    <cellStyle name="Millares 2 6 3 3 3 2 2 3" xfId="7404" xr:uid="{00000000-0005-0000-0000-0000EB1C0000}"/>
    <cellStyle name="Millares 2 6 3 3 3 2 3" xfId="7405" xr:uid="{00000000-0005-0000-0000-0000EC1C0000}"/>
    <cellStyle name="Millares 2 6 3 3 3 2 3 2" xfId="7406" xr:uid="{00000000-0005-0000-0000-0000ED1C0000}"/>
    <cellStyle name="Millares 2 6 3 3 3 2 4" xfId="7407" xr:uid="{00000000-0005-0000-0000-0000EE1C0000}"/>
    <cellStyle name="Millares 2 6 3 3 3 3" xfId="7408" xr:uid="{00000000-0005-0000-0000-0000EF1C0000}"/>
    <cellStyle name="Millares 2 6 3 3 3 3 2" xfId="7409" xr:uid="{00000000-0005-0000-0000-0000F01C0000}"/>
    <cellStyle name="Millares 2 6 3 3 3 3 2 2" xfId="7410" xr:uid="{00000000-0005-0000-0000-0000F11C0000}"/>
    <cellStyle name="Millares 2 6 3 3 3 3 3" xfId="7411" xr:uid="{00000000-0005-0000-0000-0000F21C0000}"/>
    <cellStyle name="Millares 2 6 3 3 3 4" xfId="7412" xr:uid="{00000000-0005-0000-0000-0000F31C0000}"/>
    <cellStyle name="Millares 2 6 3 3 3 4 2" xfId="7413" xr:uid="{00000000-0005-0000-0000-0000F41C0000}"/>
    <cellStyle name="Millares 2 6 3 3 3 5" xfId="7414" xr:uid="{00000000-0005-0000-0000-0000F51C0000}"/>
    <cellStyle name="Millares 2 6 3 3 4" xfId="7415" xr:uid="{00000000-0005-0000-0000-0000F61C0000}"/>
    <cellStyle name="Millares 2 6 3 3 4 2" xfId="7416" xr:uid="{00000000-0005-0000-0000-0000F71C0000}"/>
    <cellStyle name="Millares 2 6 3 3 4 2 2" xfId="7417" xr:uid="{00000000-0005-0000-0000-0000F81C0000}"/>
    <cellStyle name="Millares 2 6 3 3 4 2 2 2" xfId="7418" xr:uid="{00000000-0005-0000-0000-0000F91C0000}"/>
    <cellStyle name="Millares 2 6 3 3 4 2 3" xfId="7419" xr:uid="{00000000-0005-0000-0000-0000FA1C0000}"/>
    <cellStyle name="Millares 2 6 3 3 4 3" xfId="7420" xr:uid="{00000000-0005-0000-0000-0000FB1C0000}"/>
    <cellStyle name="Millares 2 6 3 3 4 3 2" xfId="7421" xr:uid="{00000000-0005-0000-0000-0000FC1C0000}"/>
    <cellStyle name="Millares 2 6 3 3 4 4" xfId="7422" xr:uid="{00000000-0005-0000-0000-0000FD1C0000}"/>
    <cellStyle name="Millares 2 6 3 3 5" xfId="7423" xr:uid="{00000000-0005-0000-0000-0000FE1C0000}"/>
    <cellStyle name="Millares 2 6 3 3 5 2" xfId="7424" xr:uid="{00000000-0005-0000-0000-0000FF1C0000}"/>
    <cellStyle name="Millares 2 6 3 3 5 2 2" xfId="7425" xr:uid="{00000000-0005-0000-0000-0000001D0000}"/>
    <cellStyle name="Millares 2 6 3 3 5 3" xfId="7426" xr:uid="{00000000-0005-0000-0000-0000011D0000}"/>
    <cellStyle name="Millares 2 6 3 3 6" xfId="7427" xr:uid="{00000000-0005-0000-0000-0000021D0000}"/>
    <cellStyle name="Millares 2 6 3 3 6 2" xfId="7428" xr:uid="{00000000-0005-0000-0000-0000031D0000}"/>
    <cellStyle name="Millares 2 6 3 3 7" xfId="7429" xr:uid="{00000000-0005-0000-0000-0000041D0000}"/>
    <cellStyle name="Millares 2 6 3 4" xfId="7430" xr:uid="{00000000-0005-0000-0000-0000051D0000}"/>
    <cellStyle name="Millares 2 6 3 4 2" xfId="7431" xr:uid="{00000000-0005-0000-0000-0000061D0000}"/>
    <cellStyle name="Millares 2 6 3 4 2 2" xfId="7432" xr:uid="{00000000-0005-0000-0000-0000071D0000}"/>
    <cellStyle name="Millares 2 6 3 4 2 2 2" xfId="7433" xr:uid="{00000000-0005-0000-0000-0000081D0000}"/>
    <cellStyle name="Millares 2 6 3 4 2 2 2 2" xfId="7434" xr:uid="{00000000-0005-0000-0000-0000091D0000}"/>
    <cellStyle name="Millares 2 6 3 4 2 2 2 2 2" xfId="7435" xr:uid="{00000000-0005-0000-0000-00000A1D0000}"/>
    <cellStyle name="Millares 2 6 3 4 2 2 2 3" xfId="7436" xr:uid="{00000000-0005-0000-0000-00000B1D0000}"/>
    <cellStyle name="Millares 2 6 3 4 2 2 3" xfId="7437" xr:uid="{00000000-0005-0000-0000-00000C1D0000}"/>
    <cellStyle name="Millares 2 6 3 4 2 2 3 2" xfId="7438" xr:uid="{00000000-0005-0000-0000-00000D1D0000}"/>
    <cellStyle name="Millares 2 6 3 4 2 2 4" xfId="7439" xr:uid="{00000000-0005-0000-0000-00000E1D0000}"/>
    <cellStyle name="Millares 2 6 3 4 2 3" xfId="7440" xr:uid="{00000000-0005-0000-0000-00000F1D0000}"/>
    <cellStyle name="Millares 2 6 3 4 2 3 2" xfId="7441" xr:uid="{00000000-0005-0000-0000-0000101D0000}"/>
    <cellStyle name="Millares 2 6 3 4 2 3 2 2" xfId="7442" xr:uid="{00000000-0005-0000-0000-0000111D0000}"/>
    <cellStyle name="Millares 2 6 3 4 2 3 3" xfId="7443" xr:uid="{00000000-0005-0000-0000-0000121D0000}"/>
    <cellStyle name="Millares 2 6 3 4 2 4" xfId="7444" xr:uid="{00000000-0005-0000-0000-0000131D0000}"/>
    <cellStyle name="Millares 2 6 3 4 2 4 2" xfId="7445" xr:uid="{00000000-0005-0000-0000-0000141D0000}"/>
    <cellStyle name="Millares 2 6 3 4 2 5" xfId="7446" xr:uid="{00000000-0005-0000-0000-0000151D0000}"/>
    <cellStyle name="Millares 2 6 3 4 3" xfId="7447" xr:uid="{00000000-0005-0000-0000-0000161D0000}"/>
    <cellStyle name="Millares 2 6 3 4 3 2" xfId="7448" xr:uid="{00000000-0005-0000-0000-0000171D0000}"/>
    <cellStyle name="Millares 2 6 3 4 3 2 2" xfId="7449" xr:uid="{00000000-0005-0000-0000-0000181D0000}"/>
    <cellStyle name="Millares 2 6 3 4 3 2 2 2" xfId="7450" xr:uid="{00000000-0005-0000-0000-0000191D0000}"/>
    <cellStyle name="Millares 2 6 3 4 3 2 2 2 2" xfId="7451" xr:uid="{00000000-0005-0000-0000-00001A1D0000}"/>
    <cellStyle name="Millares 2 6 3 4 3 2 2 3" xfId="7452" xr:uid="{00000000-0005-0000-0000-00001B1D0000}"/>
    <cellStyle name="Millares 2 6 3 4 3 2 3" xfId="7453" xr:uid="{00000000-0005-0000-0000-00001C1D0000}"/>
    <cellStyle name="Millares 2 6 3 4 3 2 3 2" xfId="7454" xr:uid="{00000000-0005-0000-0000-00001D1D0000}"/>
    <cellStyle name="Millares 2 6 3 4 3 2 4" xfId="7455" xr:uid="{00000000-0005-0000-0000-00001E1D0000}"/>
    <cellStyle name="Millares 2 6 3 4 3 3" xfId="7456" xr:uid="{00000000-0005-0000-0000-00001F1D0000}"/>
    <cellStyle name="Millares 2 6 3 4 3 3 2" xfId="7457" xr:uid="{00000000-0005-0000-0000-0000201D0000}"/>
    <cellStyle name="Millares 2 6 3 4 3 3 2 2" xfId="7458" xr:uid="{00000000-0005-0000-0000-0000211D0000}"/>
    <cellStyle name="Millares 2 6 3 4 3 3 3" xfId="7459" xr:uid="{00000000-0005-0000-0000-0000221D0000}"/>
    <cellStyle name="Millares 2 6 3 4 3 4" xfId="7460" xr:uid="{00000000-0005-0000-0000-0000231D0000}"/>
    <cellStyle name="Millares 2 6 3 4 3 4 2" xfId="7461" xr:uid="{00000000-0005-0000-0000-0000241D0000}"/>
    <cellStyle name="Millares 2 6 3 4 3 5" xfId="7462" xr:uid="{00000000-0005-0000-0000-0000251D0000}"/>
    <cellStyle name="Millares 2 6 3 4 4" xfId="7463" xr:uid="{00000000-0005-0000-0000-0000261D0000}"/>
    <cellStyle name="Millares 2 6 3 4 4 2" xfId="7464" xr:uid="{00000000-0005-0000-0000-0000271D0000}"/>
    <cellStyle name="Millares 2 6 3 4 4 2 2" xfId="7465" xr:uid="{00000000-0005-0000-0000-0000281D0000}"/>
    <cellStyle name="Millares 2 6 3 4 4 2 2 2" xfId="7466" xr:uid="{00000000-0005-0000-0000-0000291D0000}"/>
    <cellStyle name="Millares 2 6 3 4 4 2 3" xfId="7467" xr:uid="{00000000-0005-0000-0000-00002A1D0000}"/>
    <cellStyle name="Millares 2 6 3 4 4 3" xfId="7468" xr:uid="{00000000-0005-0000-0000-00002B1D0000}"/>
    <cellStyle name="Millares 2 6 3 4 4 3 2" xfId="7469" xr:uid="{00000000-0005-0000-0000-00002C1D0000}"/>
    <cellStyle name="Millares 2 6 3 4 4 4" xfId="7470" xr:uid="{00000000-0005-0000-0000-00002D1D0000}"/>
    <cellStyle name="Millares 2 6 3 4 5" xfId="7471" xr:uid="{00000000-0005-0000-0000-00002E1D0000}"/>
    <cellStyle name="Millares 2 6 3 4 5 2" xfId="7472" xr:uid="{00000000-0005-0000-0000-00002F1D0000}"/>
    <cellStyle name="Millares 2 6 3 4 5 2 2" xfId="7473" xr:uid="{00000000-0005-0000-0000-0000301D0000}"/>
    <cellStyle name="Millares 2 6 3 4 5 3" xfId="7474" xr:uid="{00000000-0005-0000-0000-0000311D0000}"/>
    <cellStyle name="Millares 2 6 3 4 6" xfId="7475" xr:uid="{00000000-0005-0000-0000-0000321D0000}"/>
    <cellStyle name="Millares 2 6 3 4 6 2" xfId="7476" xr:uid="{00000000-0005-0000-0000-0000331D0000}"/>
    <cellStyle name="Millares 2 6 3 4 7" xfId="7477" xr:uid="{00000000-0005-0000-0000-0000341D0000}"/>
    <cellStyle name="Millares 2 6 3 5" xfId="7478" xr:uid="{00000000-0005-0000-0000-0000351D0000}"/>
    <cellStyle name="Millares 2 6 3 5 2" xfId="7479" xr:uid="{00000000-0005-0000-0000-0000361D0000}"/>
    <cellStyle name="Millares 2 6 3 5 2 2" xfId="7480" xr:uid="{00000000-0005-0000-0000-0000371D0000}"/>
    <cellStyle name="Millares 2 6 3 5 2 2 2" xfId="7481" xr:uid="{00000000-0005-0000-0000-0000381D0000}"/>
    <cellStyle name="Millares 2 6 3 5 2 2 2 2" xfId="7482" xr:uid="{00000000-0005-0000-0000-0000391D0000}"/>
    <cellStyle name="Millares 2 6 3 5 2 2 2 2 2" xfId="7483" xr:uid="{00000000-0005-0000-0000-00003A1D0000}"/>
    <cellStyle name="Millares 2 6 3 5 2 2 2 3" xfId="7484" xr:uid="{00000000-0005-0000-0000-00003B1D0000}"/>
    <cellStyle name="Millares 2 6 3 5 2 2 3" xfId="7485" xr:uid="{00000000-0005-0000-0000-00003C1D0000}"/>
    <cellStyle name="Millares 2 6 3 5 2 2 3 2" xfId="7486" xr:uid="{00000000-0005-0000-0000-00003D1D0000}"/>
    <cellStyle name="Millares 2 6 3 5 2 2 4" xfId="7487" xr:uid="{00000000-0005-0000-0000-00003E1D0000}"/>
    <cellStyle name="Millares 2 6 3 5 2 3" xfId="7488" xr:uid="{00000000-0005-0000-0000-00003F1D0000}"/>
    <cellStyle name="Millares 2 6 3 5 2 3 2" xfId="7489" xr:uid="{00000000-0005-0000-0000-0000401D0000}"/>
    <cellStyle name="Millares 2 6 3 5 2 3 2 2" xfId="7490" xr:uid="{00000000-0005-0000-0000-0000411D0000}"/>
    <cellStyle name="Millares 2 6 3 5 2 3 3" xfId="7491" xr:uid="{00000000-0005-0000-0000-0000421D0000}"/>
    <cellStyle name="Millares 2 6 3 5 2 4" xfId="7492" xr:uid="{00000000-0005-0000-0000-0000431D0000}"/>
    <cellStyle name="Millares 2 6 3 5 2 4 2" xfId="7493" xr:uid="{00000000-0005-0000-0000-0000441D0000}"/>
    <cellStyle name="Millares 2 6 3 5 2 5" xfId="7494" xr:uid="{00000000-0005-0000-0000-0000451D0000}"/>
    <cellStyle name="Millares 2 6 3 5 3" xfId="7495" xr:uid="{00000000-0005-0000-0000-0000461D0000}"/>
    <cellStyle name="Millares 2 6 3 5 3 2" xfId="7496" xr:uid="{00000000-0005-0000-0000-0000471D0000}"/>
    <cellStyle name="Millares 2 6 3 5 3 2 2" xfId="7497" xr:uid="{00000000-0005-0000-0000-0000481D0000}"/>
    <cellStyle name="Millares 2 6 3 5 3 2 2 2" xfId="7498" xr:uid="{00000000-0005-0000-0000-0000491D0000}"/>
    <cellStyle name="Millares 2 6 3 5 3 2 3" xfId="7499" xr:uid="{00000000-0005-0000-0000-00004A1D0000}"/>
    <cellStyle name="Millares 2 6 3 5 3 3" xfId="7500" xr:uid="{00000000-0005-0000-0000-00004B1D0000}"/>
    <cellStyle name="Millares 2 6 3 5 3 3 2" xfId="7501" xr:uid="{00000000-0005-0000-0000-00004C1D0000}"/>
    <cellStyle name="Millares 2 6 3 5 3 4" xfId="7502" xr:uid="{00000000-0005-0000-0000-00004D1D0000}"/>
    <cellStyle name="Millares 2 6 3 5 4" xfId="7503" xr:uid="{00000000-0005-0000-0000-00004E1D0000}"/>
    <cellStyle name="Millares 2 6 3 5 4 2" xfId="7504" xr:uid="{00000000-0005-0000-0000-00004F1D0000}"/>
    <cellStyle name="Millares 2 6 3 5 4 2 2" xfId="7505" xr:uid="{00000000-0005-0000-0000-0000501D0000}"/>
    <cellStyle name="Millares 2 6 3 5 4 3" xfId="7506" xr:uid="{00000000-0005-0000-0000-0000511D0000}"/>
    <cellStyle name="Millares 2 6 3 5 5" xfId="7507" xr:uid="{00000000-0005-0000-0000-0000521D0000}"/>
    <cellStyle name="Millares 2 6 3 5 5 2" xfId="7508" xr:uid="{00000000-0005-0000-0000-0000531D0000}"/>
    <cellStyle name="Millares 2 6 3 5 6" xfId="7509" xr:uid="{00000000-0005-0000-0000-0000541D0000}"/>
    <cellStyle name="Millares 2 6 3 6" xfId="7510" xr:uid="{00000000-0005-0000-0000-0000551D0000}"/>
    <cellStyle name="Millares 2 6 3 6 2" xfId="7511" xr:uid="{00000000-0005-0000-0000-0000561D0000}"/>
    <cellStyle name="Millares 2 6 3 6 2 2" xfId="7512" xr:uid="{00000000-0005-0000-0000-0000571D0000}"/>
    <cellStyle name="Millares 2 6 3 6 2 2 2" xfId="7513" xr:uid="{00000000-0005-0000-0000-0000581D0000}"/>
    <cellStyle name="Millares 2 6 3 6 2 2 2 2" xfId="7514" xr:uid="{00000000-0005-0000-0000-0000591D0000}"/>
    <cellStyle name="Millares 2 6 3 6 2 2 3" xfId="7515" xr:uid="{00000000-0005-0000-0000-00005A1D0000}"/>
    <cellStyle name="Millares 2 6 3 6 2 3" xfId="7516" xr:uid="{00000000-0005-0000-0000-00005B1D0000}"/>
    <cellStyle name="Millares 2 6 3 6 2 3 2" xfId="7517" xr:uid="{00000000-0005-0000-0000-00005C1D0000}"/>
    <cellStyle name="Millares 2 6 3 6 2 4" xfId="7518" xr:uid="{00000000-0005-0000-0000-00005D1D0000}"/>
    <cellStyle name="Millares 2 6 3 6 3" xfId="7519" xr:uid="{00000000-0005-0000-0000-00005E1D0000}"/>
    <cellStyle name="Millares 2 6 3 6 3 2" xfId="7520" xr:uid="{00000000-0005-0000-0000-00005F1D0000}"/>
    <cellStyle name="Millares 2 6 3 6 3 2 2" xfId="7521" xr:uid="{00000000-0005-0000-0000-0000601D0000}"/>
    <cellStyle name="Millares 2 6 3 6 3 3" xfId="7522" xr:uid="{00000000-0005-0000-0000-0000611D0000}"/>
    <cellStyle name="Millares 2 6 3 6 4" xfId="7523" xr:uid="{00000000-0005-0000-0000-0000621D0000}"/>
    <cellStyle name="Millares 2 6 3 6 4 2" xfId="7524" xr:uid="{00000000-0005-0000-0000-0000631D0000}"/>
    <cellStyle name="Millares 2 6 3 6 5" xfId="7525" xr:uid="{00000000-0005-0000-0000-0000641D0000}"/>
    <cellStyle name="Millares 2 6 3 7" xfId="7526" xr:uid="{00000000-0005-0000-0000-0000651D0000}"/>
    <cellStyle name="Millares 2 6 3 7 2" xfId="7527" xr:uid="{00000000-0005-0000-0000-0000661D0000}"/>
    <cellStyle name="Millares 2 6 3 7 2 2" xfId="7528" xr:uid="{00000000-0005-0000-0000-0000671D0000}"/>
    <cellStyle name="Millares 2 6 3 7 2 2 2" xfId="7529" xr:uid="{00000000-0005-0000-0000-0000681D0000}"/>
    <cellStyle name="Millares 2 6 3 7 2 2 2 2" xfId="7530" xr:uid="{00000000-0005-0000-0000-0000691D0000}"/>
    <cellStyle name="Millares 2 6 3 7 2 2 3" xfId="7531" xr:uid="{00000000-0005-0000-0000-00006A1D0000}"/>
    <cellStyle name="Millares 2 6 3 7 2 3" xfId="7532" xr:uid="{00000000-0005-0000-0000-00006B1D0000}"/>
    <cellStyle name="Millares 2 6 3 7 2 3 2" xfId="7533" xr:uid="{00000000-0005-0000-0000-00006C1D0000}"/>
    <cellStyle name="Millares 2 6 3 7 2 4" xfId="7534" xr:uid="{00000000-0005-0000-0000-00006D1D0000}"/>
    <cellStyle name="Millares 2 6 3 7 3" xfId="7535" xr:uid="{00000000-0005-0000-0000-00006E1D0000}"/>
    <cellStyle name="Millares 2 6 3 7 3 2" xfId="7536" xr:uid="{00000000-0005-0000-0000-00006F1D0000}"/>
    <cellStyle name="Millares 2 6 3 7 3 2 2" xfId="7537" xr:uid="{00000000-0005-0000-0000-0000701D0000}"/>
    <cellStyle name="Millares 2 6 3 7 3 3" xfId="7538" xr:uid="{00000000-0005-0000-0000-0000711D0000}"/>
    <cellStyle name="Millares 2 6 3 7 4" xfId="7539" xr:uid="{00000000-0005-0000-0000-0000721D0000}"/>
    <cellStyle name="Millares 2 6 3 7 4 2" xfId="7540" xr:uid="{00000000-0005-0000-0000-0000731D0000}"/>
    <cellStyle name="Millares 2 6 3 7 5" xfId="7541" xr:uid="{00000000-0005-0000-0000-0000741D0000}"/>
    <cellStyle name="Millares 2 6 3 8" xfId="7542" xr:uid="{00000000-0005-0000-0000-0000751D0000}"/>
    <cellStyle name="Millares 2 6 3 8 2" xfId="7543" xr:uid="{00000000-0005-0000-0000-0000761D0000}"/>
    <cellStyle name="Millares 2 6 3 8 2 2" xfId="7544" xr:uid="{00000000-0005-0000-0000-0000771D0000}"/>
    <cellStyle name="Millares 2 6 3 8 2 2 2" xfId="7545" xr:uid="{00000000-0005-0000-0000-0000781D0000}"/>
    <cellStyle name="Millares 2 6 3 8 2 3" xfId="7546" xr:uid="{00000000-0005-0000-0000-0000791D0000}"/>
    <cellStyle name="Millares 2 6 3 8 3" xfId="7547" xr:uid="{00000000-0005-0000-0000-00007A1D0000}"/>
    <cellStyle name="Millares 2 6 3 8 3 2" xfId="7548" xr:uid="{00000000-0005-0000-0000-00007B1D0000}"/>
    <cellStyle name="Millares 2 6 3 8 4" xfId="7549" xr:uid="{00000000-0005-0000-0000-00007C1D0000}"/>
    <cellStyle name="Millares 2 6 3 9" xfId="7550" xr:uid="{00000000-0005-0000-0000-00007D1D0000}"/>
    <cellStyle name="Millares 2 6 3 9 2" xfId="7551" xr:uid="{00000000-0005-0000-0000-00007E1D0000}"/>
    <cellStyle name="Millares 2 6 3 9 2 2" xfId="7552" xr:uid="{00000000-0005-0000-0000-00007F1D0000}"/>
    <cellStyle name="Millares 2 6 3 9 3" xfId="7553" xr:uid="{00000000-0005-0000-0000-0000801D0000}"/>
    <cellStyle name="Millares 2 6 4" xfId="7554" xr:uid="{00000000-0005-0000-0000-0000811D0000}"/>
    <cellStyle name="Millares 2 6 4 2" xfId="7555" xr:uid="{00000000-0005-0000-0000-0000821D0000}"/>
    <cellStyle name="Millares 2 6 4 2 2" xfId="7556" xr:uid="{00000000-0005-0000-0000-0000831D0000}"/>
    <cellStyle name="Millares 2 6 4 2 2 2" xfId="7557" xr:uid="{00000000-0005-0000-0000-0000841D0000}"/>
    <cellStyle name="Millares 2 6 4 2 2 2 2" xfId="7558" xr:uid="{00000000-0005-0000-0000-0000851D0000}"/>
    <cellStyle name="Millares 2 6 4 2 2 2 2 2" xfId="7559" xr:uid="{00000000-0005-0000-0000-0000861D0000}"/>
    <cellStyle name="Millares 2 6 4 2 2 2 3" xfId="7560" xr:uid="{00000000-0005-0000-0000-0000871D0000}"/>
    <cellStyle name="Millares 2 6 4 2 2 3" xfId="7561" xr:uid="{00000000-0005-0000-0000-0000881D0000}"/>
    <cellStyle name="Millares 2 6 4 2 2 3 2" xfId="7562" xr:uid="{00000000-0005-0000-0000-0000891D0000}"/>
    <cellStyle name="Millares 2 6 4 2 2 4" xfId="7563" xr:uid="{00000000-0005-0000-0000-00008A1D0000}"/>
    <cellStyle name="Millares 2 6 4 2 3" xfId="7564" xr:uid="{00000000-0005-0000-0000-00008B1D0000}"/>
    <cellStyle name="Millares 2 6 4 2 3 2" xfId="7565" xr:uid="{00000000-0005-0000-0000-00008C1D0000}"/>
    <cellStyle name="Millares 2 6 4 2 3 2 2" xfId="7566" xr:uid="{00000000-0005-0000-0000-00008D1D0000}"/>
    <cellStyle name="Millares 2 6 4 2 3 3" xfId="7567" xr:uid="{00000000-0005-0000-0000-00008E1D0000}"/>
    <cellStyle name="Millares 2 6 4 2 4" xfId="7568" xr:uid="{00000000-0005-0000-0000-00008F1D0000}"/>
    <cellStyle name="Millares 2 6 4 2 4 2" xfId="7569" xr:uid="{00000000-0005-0000-0000-0000901D0000}"/>
    <cellStyle name="Millares 2 6 4 2 5" xfId="7570" xr:uid="{00000000-0005-0000-0000-0000911D0000}"/>
    <cellStyle name="Millares 2 6 4 3" xfId="7571" xr:uid="{00000000-0005-0000-0000-0000921D0000}"/>
    <cellStyle name="Millares 2 6 4 3 2" xfId="7572" xr:uid="{00000000-0005-0000-0000-0000931D0000}"/>
    <cellStyle name="Millares 2 6 4 3 2 2" xfId="7573" xr:uid="{00000000-0005-0000-0000-0000941D0000}"/>
    <cellStyle name="Millares 2 6 4 3 2 2 2" xfId="7574" xr:uid="{00000000-0005-0000-0000-0000951D0000}"/>
    <cellStyle name="Millares 2 6 4 3 2 2 2 2" xfId="7575" xr:uid="{00000000-0005-0000-0000-0000961D0000}"/>
    <cellStyle name="Millares 2 6 4 3 2 2 3" xfId="7576" xr:uid="{00000000-0005-0000-0000-0000971D0000}"/>
    <cellStyle name="Millares 2 6 4 3 2 3" xfId="7577" xr:uid="{00000000-0005-0000-0000-0000981D0000}"/>
    <cellStyle name="Millares 2 6 4 3 2 3 2" xfId="7578" xr:uid="{00000000-0005-0000-0000-0000991D0000}"/>
    <cellStyle name="Millares 2 6 4 3 2 4" xfId="7579" xr:uid="{00000000-0005-0000-0000-00009A1D0000}"/>
    <cellStyle name="Millares 2 6 4 3 3" xfId="7580" xr:uid="{00000000-0005-0000-0000-00009B1D0000}"/>
    <cellStyle name="Millares 2 6 4 3 3 2" xfId="7581" xr:uid="{00000000-0005-0000-0000-00009C1D0000}"/>
    <cellStyle name="Millares 2 6 4 3 3 2 2" xfId="7582" xr:uid="{00000000-0005-0000-0000-00009D1D0000}"/>
    <cellStyle name="Millares 2 6 4 3 3 3" xfId="7583" xr:uid="{00000000-0005-0000-0000-00009E1D0000}"/>
    <cellStyle name="Millares 2 6 4 3 4" xfId="7584" xr:uid="{00000000-0005-0000-0000-00009F1D0000}"/>
    <cellStyle name="Millares 2 6 4 3 4 2" xfId="7585" xr:uid="{00000000-0005-0000-0000-0000A01D0000}"/>
    <cellStyle name="Millares 2 6 4 3 5" xfId="7586" xr:uid="{00000000-0005-0000-0000-0000A11D0000}"/>
    <cellStyle name="Millares 2 6 4 4" xfId="7587" xr:uid="{00000000-0005-0000-0000-0000A21D0000}"/>
    <cellStyle name="Millares 2 6 4 4 2" xfId="7588" xr:uid="{00000000-0005-0000-0000-0000A31D0000}"/>
    <cellStyle name="Millares 2 6 4 4 2 2" xfId="7589" xr:uid="{00000000-0005-0000-0000-0000A41D0000}"/>
    <cellStyle name="Millares 2 6 4 4 2 2 2" xfId="7590" xr:uid="{00000000-0005-0000-0000-0000A51D0000}"/>
    <cellStyle name="Millares 2 6 4 4 2 3" xfId="7591" xr:uid="{00000000-0005-0000-0000-0000A61D0000}"/>
    <cellStyle name="Millares 2 6 4 4 3" xfId="7592" xr:uid="{00000000-0005-0000-0000-0000A71D0000}"/>
    <cellStyle name="Millares 2 6 4 4 3 2" xfId="7593" xr:uid="{00000000-0005-0000-0000-0000A81D0000}"/>
    <cellStyle name="Millares 2 6 4 4 4" xfId="7594" xr:uid="{00000000-0005-0000-0000-0000A91D0000}"/>
    <cellStyle name="Millares 2 6 4 5" xfId="7595" xr:uid="{00000000-0005-0000-0000-0000AA1D0000}"/>
    <cellStyle name="Millares 2 6 4 5 2" xfId="7596" xr:uid="{00000000-0005-0000-0000-0000AB1D0000}"/>
    <cellStyle name="Millares 2 6 4 5 2 2" xfId="7597" xr:uid="{00000000-0005-0000-0000-0000AC1D0000}"/>
    <cellStyle name="Millares 2 6 4 5 3" xfId="7598" xr:uid="{00000000-0005-0000-0000-0000AD1D0000}"/>
    <cellStyle name="Millares 2 6 4 6" xfId="7599" xr:uid="{00000000-0005-0000-0000-0000AE1D0000}"/>
    <cellStyle name="Millares 2 6 4 6 2" xfId="7600" xr:uid="{00000000-0005-0000-0000-0000AF1D0000}"/>
    <cellStyle name="Millares 2 6 4 7" xfId="7601" xr:uid="{00000000-0005-0000-0000-0000B01D0000}"/>
    <cellStyle name="Millares 2 6 5" xfId="7602" xr:uid="{00000000-0005-0000-0000-0000B11D0000}"/>
    <cellStyle name="Millares 2 6 5 2" xfId="7603" xr:uid="{00000000-0005-0000-0000-0000B21D0000}"/>
    <cellStyle name="Millares 2 6 5 2 2" xfId="7604" xr:uid="{00000000-0005-0000-0000-0000B31D0000}"/>
    <cellStyle name="Millares 2 6 5 2 2 2" xfId="7605" xr:uid="{00000000-0005-0000-0000-0000B41D0000}"/>
    <cellStyle name="Millares 2 6 5 2 2 2 2" xfId="7606" xr:uid="{00000000-0005-0000-0000-0000B51D0000}"/>
    <cellStyle name="Millares 2 6 5 2 2 2 2 2" xfId="7607" xr:uid="{00000000-0005-0000-0000-0000B61D0000}"/>
    <cellStyle name="Millares 2 6 5 2 2 2 3" xfId="7608" xr:uid="{00000000-0005-0000-0000-0000B71D0000}"/>
    <cellStyle name="Millares 2 6 5 2 2 3" xfId="7609" xr:uid="{00000000-0005-0000-0000-0000B81D0000}"/>
    <cellStyle name="Millares 2 6 5 2 2 3 2" xfId="7610" xr:uid="{00000000-0005-0000-0000-0000B91D0000}"/>
    <cellStyle name="Millares 2 6 5 2 2 4" xfId="7611" xr:uid="{00000000-0005-0000-0000-0000BA1D0000}"/>
    <cellStyle name="Millares 2 6 5 2 3" xfId="7612" xr:uid="{00000000-0005-0000-0000-0000BB1D0000}"/>
    <cellStyle name="Millares 2 6 5 2 3 2" xfId="7613" xr:uid="{00000000-0005-0000-0000-0000BC1D0000}"/>
    <cellStyle name="Millares 2 6 5 2 3 2 2" xfId="7614" xr:uid="{00000000-0005-0000-0000-0000BD1D0000}"/>
    <cellStyle name="Millares 2 6 5 2 3 3" xfId="7615" xr:uid="{00000000-0005-0000-0000-0000BE1D0000}"/>
    <cellStyle name="Millares 2 6 5 2 4" xfId="7616" xr:uid="{00000000-0005-0000-0000-0000BF1D0000}"/>
    <cellStyle name="Millares 2 6 5 2 4 2" xfId="7617" xr:uid="{00000000-0005-0000-0000-0000C01D0000}"/>
    <cellStyle name="Millares 2 6 5 2 5" xfId="7618" xr:uid="{00000000-0005-0000-0000-0000C11D0000}"/>
    <cellStyle name="Millares 2 6 5 3" xfId="7619" xr:uid="{00000000-0005-0000-0000-0000C21D0000}"/>
    <cellStyle name="Millares 2 6 5 3 2" xfId="7620" xr:uid="{00000000-0005-0000-0000-0000C31D0000}"/>
    <cellStyle name="Millares 2 6 5 3 2 2" xfId="7621" xr:uid="{00000000-0005-0000-0000-0000C41D0000}"/>
    <cellStyle name="Millares 2 6 5 3 2 2 2" xfId="7622" xr:uid="{00000000-0005-0000-0000-0000C51D0000}"/>
    <cellStyle name="Millares 2 6 5 3 2 2 2 2" xfId="7623" xr:uid="{00000000-0005-0000-0000-0000C61D0000}"/>
    <cellStyle name="Millares 2 6 5 3 2 2 3" xfId="7624" xr:uid="{00000000-0005-0000-0000-0000C71D0000}"/>
    <cellStyle name="Millares 2 6 5 3 2 3" xfId="7625" xr:uid="{00000000-0005-0000-0000-0000C81D0000}"/>
    <cellStyle name="Millares 2 6 5 3 2 3 2" xfId="7626" xr:uid="{00000000-0005-0000-0000-0000C91D0000}"/>
    <cellStyle name="Millares 2 6 5 3 2 4" xfId="7627" xr:uid="{00000000-0005-0000-0000-0000CA1D0000}"/>
    <cellStyle name="Millares 2 6 5 3 3" xfId="7628" xr:uid="{00000000-0005-0000-0000-0000CB1D0000}"/>
    <cellStyle name="Millares 2 6 5 3 3 2" xfId="7629" xr:uid="{00000000-0005-0000-0000-0000CC1D0000}"/>
    <cellStyle name="Millares 2 6 5 3 3 2 2" xfId="7630" xr:uid="{00000000-0005-0000-0000-0000CD1D0000}"/>
    <cellStyle name="Millares 2 6 5 3 3 3" xfId="7631" xr:uid="{00000000-0005-0000-0000-0000CE1D0000}"/>
    <cellStyle name="Millares 2 6 5 3 4" xfId="7632" xr:uid="{00000000-0005-0000-0000-0000CF1D0000}"/>
    <cellStyle name="Millares 2 6 5 3 4 2" xfId="7633" xr:uid="{00000000-0005-0000-0000-0000D01D0000}"/>
    <cellStyle name="Millares 2 6 5 3 5" xfId="7634" xr:uid="{00000000-0005-0000-0000-0000D11D0000}"/>
    <cellStyle name="Millares 2 6 5 4" xfId="7635" xr:uid="{00000000-0005-0000-0000-0000D21D0000}"/>
    <cellStyle name="Millares 2 6 5 4 2" xfId="7636" xr:uid="{00000000-0005-0000-0000-0000D31D0000}"/>
    <cellStyle name="Millares 2 6 5 4 2 2" xfId="7637" xr:uid="{00000000-0005-0000-0000-0000D41D0000}"/>
    <cellStyle name="Millares 2 6 5 4 2 2 2" xfId="7638" xr:uid="{00000000-0005-0000-0000-0000D51D0000}"/>
    <cellStyle name="Millares 2 6 5 4 2 3" xfId="7639" xr:uid="{00000000-0005-0000-0000-0000D61D0000}"/>
    <cellStyle name="Millares 2 6 5 4 3" xfId="7640" xr:uid="{00000000-0005-0000-0000-0000D71D0000}"/>
    <cellStyle name="Millares 2 6 5 4 3 2" xfId="7641" xr:uid="{00000000-0005-0000-0000-0000D81D0000}"/>
    <cellStyle name="Millares 2 6 5 4 4" xfId="7642" xr:uid="{00000000-0005-0000-0000-0000D91D0000}"/>
    <cellStyle name="Millares 2 6 5 5" xfId="7643" xr:uid="{00000000-0005-0000-0000-0000DA1D0000}"/>
    <cellStyle name="Millares 2 6 5 5 2" xfId="7644" xr:uid="{00000000-0005-0000-0000-0000DB1D0000}"/>
    <cellStyle name="Millares 2 6 5 5 2 2" xfId="7645" xr:uid="{00000000-0005-0000-0000-0000DC1D0000}"/>
    <cellStyle name="Millares 2 6 5 5 3" xfId="7646" xr:uid="{00000000-0005-0000-0000-0000DD1D0000}"/>
    <cellStyle name="Millares 2 6 5 6" xfId="7647" xr:uid="{00000000-0005-0000-0000-0000DE1D0000}"/>
    <cellStyle name="Millares 2 6 5 6 2" xfId="7648" xr:uid="{00000000-0005-0000-0000-0000DF1D0000}"/>
    <cellStyle name="Millares 2 6 5 7" xfId="7649" xr:uid="{00000000-0005-0000-0000-0000E01D0000}"/>
    <cellStyle name="Millares 2 6 6" xfId="7650" xr:uid="{00000000-0005-0000-0000-0000E11D0000}"/>
    <cellStyle name="Millares 2 6 6 2" xfId="7651" xr:uid="{00000000-0005-0000-0000-0000E21D0000}"/>
    <cellStyle name="Millares 2 6 6 2 2" xfId="7652" xr:uid="{00000000-0005-0000-0000-0000E31D0000}"/>
    <cellStyle name="Millares 2 6 6 2 2 2" xfId="7653" xr:uid="{00000000-0005-0000-0000-0000E41D0000}"/>
    <cellStyle name="Millares 2 6 6 2 2 2 2" xfId="7654" xr:uid="{00000000-0005-0000-0000-0000E51D0000}"/>
    <cellStyle name="Millares 2 6 6 2 2 2 2 2" xfId="7655" xr:uid="{00000000-0005-0000-0000-0000E61D0000}"/>
    <cellStyle name="Millares 2 6 6 2 2 2 3" xfId="7656" xr:uid="{00000000-0005-0000-0000-0000E71D0000}"/>
    <cellStyle name="Millares 2 6 6 2 2 3" xfId="7657" xr:uid="{00000000-0005-0000-0000-0000E81D0000}"/>
    <cellStyle name="Millares 2 6 6 2 2 3 2" xfId="7658" xr:uid="{00000000-0005-0000-0000-0000E91D0000}"/>
    <cellStyle name="Millares 2 6 6 2 2 4" xfId="7659" xr:uid="{00000000-0005-0000-0000-0000EA1D0000}"/>
    <cellStyle name="Millares 2 6 6 2 3" xfId="7660" xr:uid="{00000000-0005-0000-0000-0000EB1D0000}"/>
    <cellStyle name="Millares 2 6 6 2 3 2" xfId="7661" xr:uid="{00000000-0005-0000-0000-0000EC1D0000}"/>
    <cellStyle name="Millares 2 6 6 2 3 2 2" xfId="7662" xr:uid="{00000000-0005-0000-0000-0000ED1D0000}"/>
    <cellStyle name="Millares 2 6 6 2 3 3" xfId="7663" xr:uid="{00000000-0005-0000-0000-0000EE1D0000}"/>
    <cellStyle name="Millares 2 6 6 2 4" xfId="7664" xr:uid="{00000000-0005-0000-0000-0000EF1D0000}"/>
    <cellStyle name="Millares 2 6 6 2 4 2" xfId="7665" xr:uid="{00000000-0005-0000-0000-0000F01D0000}"/>
    <cellStyle name="Millares 2 6 6 2 5" xfId="7666" xr:uid="{00000000-0005-0000-0000-0000F11D0000}"/>
    <cellStyle name="Millares 2 6 6 3" xfId="7667" xr:uid="{00000000-0005-0000-0000-0000F21D0000}"/>
    <cellStyle name="Millares 2 6 6 3 2" xfId="7668" xr:uid="{00000000-0005-0000-0000-0000F31D0000}"/>
    <cellStyle name="Millares 2 6 6 3 2 2" xfId="7669" xr:uid="{00000000-0005-0000-0000-0000F41D0000}"/>
    <cellStyle name="Millares 2 6 6 3 2 2 2" xfId="7670" xr:uid="{00000000-0005-0000-0000-0000F51D0000}"/>
    <cellStyle name="Millares 2 6 6 3 2 2 2 2" xfId="7671" xr:uid="{00000000-0005-0000-0000-0000F61D0000}"/>
    <cellStyle name="Millares 2 6 6 3 2 2 3" xfId="7672" xr:uid="{00000000-0005-0000-0000-0000F71D0000}"/>
    <cellStyle name="Millares 2 6 6 3 2 3" xfId="7673" xr:uid="{00000000-0005-0000-0000-0000F81D0000}"/>
    <cellStyle name="Millares 2 6 6 3 2 3 2" xfId="7674" xr:uid="{00000000-0005-0000-0000-0000F91D0000}"/>
    <cellStyle name="Millares 2 6 6 3 2 4" xfId="7675" xr:uid="{00000000-0005-0000-0000-0000FA1D0000}"/>
    <cellStyle name="Millares 2 6 6 3 3" xfId="7676" xr:uid="{00000000-0005-0000-0000-0000FB1D0000}"/>
    <cellStyle name="Millares 2 6 6 3 3 2" xfId="7677" xr:uid="{00000000-0005-0000-0000-0000FC1D0000}"/>
    <cellStyle name="Millares 2 6 6 3 3 2 2" xfId="7678" xr:uid="{00000000-0005-0000-0000-0000FD1D0000}"/>
    <cellStyle name="Millares 2 6 6 3 3 3" xfId="7679" xr:uid="{00000000-0005-0000-0000-0000FE1D0000}"/>
    <cellStyle name="Millares 2 6 6 3 4" xfId="7680" xr:uid="{00000000-0005-0000-0000-0000FF1D0000}"/>
    <cellStyle name="Millares 2 6 6 3 4 2" xfId="7681" xr:uid="{00000000-0005-0000-0000-0000001E0000}"/>
    <cellStyle name="Millares 2 6 6 3 5" xfId="7682" xr:uid="{00000000-0005-0000-0000-0000011E0000}"/>
    <cellStyle name="Millares 2 6 6 4" xfId="7683" xr:uid="{00000000-0005-0000-0000-0000021E0000}"/>
    <cellStyle name="Millares 2 6 6 4 2" xfId="7684" xr:uid="{00000000-0005-0000-0000-0000031E0000}"/>
    <cellStyle name="Millares 2 6 6 4 2 2" xfId="7685" xr:uid="{00000000-0005-0000-0000-0000041E0000}"/>
    <cellStyle name="Millares 2 6 6 4 2 2 2" xfId="7686" xr:uid="{00000000-0005-0000-0000-0000051E0000}"/>
    <cellStyle name="Millares 2 6 6 4 2 3" xfId="7687" xr:uid="{00000000-0005-0000-0000-0000061E0000}"/>
    <cellStyle name="Millares 2 6 6 4 3" xfId="7688" xr:uid="{00000000-0005-0000-0000-0000071E0000}"/>
    <cellStyle name="Millares 2 6 6 4 3 2" xfId="7689" xr:uid="{00000000-0005-0000-0000-0000081E0000}"/>
    <cellStyle name="Millares 2 6 6 4 4" xfId="7690" xr:uid="{00000000-0005-0000-0000-0000091E0000}"/>
    <cellStyle name="Millares 2 6 6 5" xfId="7691" xr:uid="{00000000-0005-0000-0000-00000A1E0000}"/>
    <cellStyle name="Millares 2 6 6 5 2" xfId="7692" xr:uid="{00000000-0005-0000-0000-00000B1E0000}"/>
    <cellStyle name="Millares 2 6 6 5 2 2" xfId="7693" xr:uid="{00000000-0005-0000-0000-00000C1E0000}"/>
    <cellStyle name="Millares 2 6 6 5 3" xfId="7694" xr:uid="{00000000-0005-0000-0000-00000D1E0000}"/>
    <cellStyle name="Millares 2 6 6 6" xfId="7695" xr:uid="{00000000-0005-0000-0000-00000E1E0000}"/>
    <cellStyle name="Millares 2 6 6 6 2" xfId="7696" xr:uid="{00000000-0005-0000-0000-00000F1E0000}"/>
    <cellStyle name="Millares 2 6 6 7" xfId="7697" xr:uid="{00000000-0005-0000-0000-0000101E0000}"/>
    <cellStyle name="Millares 2 6 7" xfId="7698" xr:uid="{00000000-0005-0000-0000-0000111E0000}"/>
    <cellStyle name="Millares 2 6 7 2" xfId="7699" xr:uid="{00000000-0005-0000-0000-0000121E0000}"/>
    <cellStyle name="Millares 2 6 7 2 2" xfId="7700" xr:uid="{00000000-0005-0000-0000-0000131E0000}"/>
    <cellStyle name="Millares 2 6 7 2 2 2" xfId="7701" xr:uid="{00000000-0005-0000-0000-0000141E0000}"/>
    <cellStyle name="Millares 2 6 7 2 2 2 2" xfId="7702" xr:uid="{00000000-0005-0000-0000-0000151E0000}"/>
    <cellStyle name="Millares 2 6 7 2 2 2 2 2" xfId="7703" xr:uid="{00000000-0005-0000-0000-0000161E0000}"/>
    <cellStyle name="Millares 2 6 7 2 2 2 3" xfId="7704" xr:uid="{00000000-0005-0000-0000-0000171E0000}"/>
    <cellStyle name="Millares 2 6 7 2 2 3" xfId="7705" xr:uid="{00000000-0005-0000-0000-0000181E0000}"/>
    <cellStyle name="Millares 2 6 7 2 2 3 2" xfId="7706" xr:uid="{00000000-0005-0000-0000-0000191E0000}"/>
    <cellStyle name="Millares 2 6 7 2 2 4" xfId="7707" xr:uid="{00000000-0005-0000-0000-00001A1E0000}"/>
    <cellStyle name="Millares 2 6 7 2 3" xfId="7708" xr:uid="{00000000-0005-0000-0000-00001B1E0000}"/>
    <cellStyle name="Millares 2 6 7 2 3 2" xfId="7709" xr:uid="{00000000-0005-0000-0000-00001C1E0000}"/>
    <cellStyle name="Millares 2 6 7 2 3 2 2" xfId="7710" xr:uid="{00000000-0005-0000-0000-00001D1E0000}"/>
    <cellStyle name="Millares 2 6 7 2 3 3" xfId="7711" xr:uid="{00000000-0005-0000-0000-00001E1E0000}"/>
    <cellStyle name="Millares 2 6 7 2 4" xfId="7712" xr:uid="{00000000-0005-0000-0000-00001F1E0000}"/>
    <cellStyle name="Millares 2 6 7 2 4 2" xfId="7713" xr:uid="{00000000-0005-0000-0000-0000201E0000}"/>
    <cellStyle name="Millares 2 6 7 2 5" xfId="7714" xr:uid="{00000000-0005-0000-0000-0000211E0000}"/>
    <cellStyle name="Millares 2 6 7 3" xfId="7715" xr:uid="{00000000-0005-0000-0000-0000221E0000}"/>
    <cellStyle name="Millares 2 6 7 3 2" xfId="7716" xr:uid="{00000000-0005-0000-0000-0000231E0000}"/>
    <cellStyle name="Millares 2 6 7 3 2 2" xfId="7717" xr:uid="{00000000-0005-0000-0000-0000241E0000}"/>
    <cellStyle name="Millares 2 6 7 3 2 2 2" xfId="7718" xr:uid="{00000000-0005-0000-0000-0000251E0000}"/>
    <cellStyle name="Millares 2 6 7 3 2 3" xfId="7719" xr:uid="{00000000-0005-0000-0000-0000261E0000}"/>
    <cellStyle name="Millares 2 6 7 3 3" xfId="7720" xr:uid="{00000000-0005-0000-0000-0000271E0000}"/>
    <cellStyle name="Millares 2 6 7 3 3 2" xfId="7721" xr:uid="{00000000-0005-0000-0000-0000281E0000}"/>
    <cellStyle name="Millares 2 6 7 3 4" xfId="7722" xr:uid="{00000000-0005-0000-0000-0000291E0000}"/>
    <cellStyle name="Millares 2 6 7 4" xfId="7723" xr:uid="{00000000-0005-0000-0000-00002A1E0000}"/>
    <cellStyle name="Millares 2 6 7 4 2" xfId="7724" xr:uid="{00000000-0005-0000-0000-00002B1E0000}"/>
    <cellStyle name="Millares 2 6 7 4 2 2" xfId="7725" xr:uid="{00000000-0005-0000-0000-00002C1E0000}"/>
    <cellStyle name="Millares 2 6 7 4 3" xfId="7726" xr:uid="{00000000-0005-0000-0000-00002D1E0000}"/>
    <cellStyle name="Millares 2 6 7 5" xfId="7727" xr:uid="{00000000-0005-0000-0000-00002E1E0000}"/>
    <cellStyle name="Millares 2 6 7 5 2" xfId="7728" xr:uid="{00000000-0005-0000-0000-00002F1E0000}"/>
    <cellStyle name="Millares 2 6 7 6" xfId="7729" xr:uid="{00000000-0005-0000-0000-0000301E0000}"/>
    <cellStyle name="Millares 2 6 8" xfId="7730" xr:uid="{00000000-0005-0000-0000-0000311E0000}"/>
    <cellStyle name="Millares 2 6 8 2" xfId="7731" xr:uid="{00000000-0005-0000-0000-0000321E0000}"/>
    <cellStyle name="Millares 2 6 8 2 2" xfId="7732" xr:uid="{00000000-0005-0000-0000-0000331E0000}"/>
    <cellStyle name="Millares 2 6 8 2 2 2" xfId="7733" xr:uid="{00000000-0005-0000-0000-0000341E0000}"/>
    <cellStyle name="Millares 2 6 8 2 2 2 2" xfId="7734" xr:uid="{00000000-0005-0000-0000-0000351E0000}"/>
    <cellStyle name="Millares 2 6 8 2 2 3" xfId="7735" xr:uid="{00000000-0005-0000-0000-0000361E0000}"/>
    <cellStyle name="Millares 2 6 8 2 3" xfId="7736" xr:uid="{00000000-0005-0000-0000-0000371E0000}"/>
    <cellStyle name="Millares 2 6 8 2 3 2" xfId="7737" xr:uid="{00000000-0005-0000-0000-0000381E0000}"/>
    <cellStyle name="Millares 2 6 8 2 4" xfId="7738" xr:uid="{00000000-0005-0000-0000-0000391E0000}"/>
    <cellStyle name="Millares 2 6 8 3" xfId="7739" xr:uid="{00000000-0005-0000-0000-00003A1E0000}"/>
    <cellStyle name="Millares 2 6 8 3 2" xfId="7740" xr:uid="{00000000-0005-0000-0000-00003B1E0000}"/>
    <cellStyle name="Millares 2 6 8 3 2 2" xfId="7741" xr:uid="{00000000-0005-0000-0000-00003C1E0000}"/>
    <cellStyle name="Millares 2 6 8 3 3" xfId="7742" xr:uid="{00000000-0005-0000-0000-00003D1E0000}"/>
    <cellStyle name="Millares 2 6 8 4" xfId="7743" xr:uid="{00000000-0005-0000-0000-00003E1E0000}"/>
    <cellStyle name="Millares 2 6 8 4 2" xfId="7744" xr:uid="{00000000-0005-0000-0000-00003F1E0000}"/>
    <cellStyle name="Millares 2 6 8 5" xfId="7745" xr:uid="{00000000-0005-0000-0000-0000401E0000}"/>
    <cellStyle name="Millares 2 6 9" xfId="7746" xr:uid="{00000000-0005-0000-0000-0000411E0000}"/>
    <cellStyle name="Millares 2 6 9 2" xfId="7747" xr:uid="{00000000-0005-0000-0000-0000421E0000}"/>
    <cellStyle name="Millares 2 6 9 2 2" xfId="7748" xr:uid="{00000000-0005-0000-0000-0000431E0000}"/>
    <cellStyle name="Millares 2 6 9 2 2 2" xfId="7749" xr:uid="{00000000-0005-0000-0000-0000441E0000}"/>
    <cellStyle name="Millares 2 6 9 2 2 2 2" xfId="7750" xr:uid="{00000000-0005-0000-0000-0000451E0000}"/>
    <cellStyle name="Millares 2 6 9 2 2 3" xfId="7751" xr:uid="{00000000-0005-0000-0000-0000461E0000}"/>
    <cellStyle name="Millares 2 6 9 2 3" xfId="7752" xr:uid="{00000000-0005-0000-0000-0000471E0000}"/>
    <cellStyle name="Millares 2 6 9 2 3 2" xfId="7753" xr:uid="{00000000-0005-0000-0000-0000481E0000}"/>
    <cellStyle name="Millares 2 6 9 2 4" xfId="7754" xr:uid="{00000000-0005-0000-0000-0000491E0000}"/>
    <cellStyle name="Millares 2 6 9 3" xfId="7755" xr:uid="{00000000-0005-0000-0000-00004A1E0000}"/>
    <cellStyle name="Millares 2 6 9 3 2" xfId="7756" xr:uid="{00000000-0005-0000-0000-00004B1E0000}"/>
    <cellStyle name="Millares 2 6 9 3 2 2" xfId="7757" xr:uid="{00000000-0005-0000-0000-00004C1E0000}"/>
    <cellStyle name="Millares 2 6 9 3 3" xfId="7758" xr:uid="{00000000-0005-0000-0000-00004D1E0000}"/>
    <cellStyle name="Millares 2 6 9 4" xfId="7759" xr:uid="{00000000-0005-0000-0000-00004E1E0000}"/>
    <cellStyle name="Millares 2 6 9 4 2" xfId="7760" xr:uid="{00000000-0005-0000-0000-00004F1E0000}"/>
    <cellStyle name="Millares 2 6 9 5" xfId="7761" xr:uid="{00000000-0005-0000-0000-0000501E0000}"/>
    <cellStyle name="Millares 2 7" xfId="7762" xr:uid="{00000000-0005-0000-0000-0000511E0000}"/>
    <cellStyle name="Millares 2 7 10" xfId="7763" xr:uid="{00000000-0005-0000-0000-0000521E0000}"/>
    <cellStyle name="Millares 2 7 10 2" xfId="7764" xr:uid="{00000000-0005-0000-0000-0000531E0000}"/>
    <cellStyle name="Millares 2 7 11" xfId="7765" xr:uid="{00000000-0005-0000-0000-0000541E0000}"/>
    <cellStyle name="Millares 2 7 2" xfId="7766" xr:uid="{00000000-0005-0000-0000-0000551E0000}"/>
    <cellStyle name="Millares 2 7 2 2" xfId="7767" xr:uid="{00000000-0005-0000-0000-0000561E0000}"/>
    <cellStyle name="Millares 2 7 2 2 2" xfId="7768" xr:uid="{00000000-0005-0000-0000-0000571E0000}"/>
    <cellStyle name="Millares 2 7 2 2 2 2" xfId="7769" xr:uid="{00000000-0005-0000-0000-0000581E0000}"/>
    <cellStyle name="Millares 2 7 2 2 2 2 2" xfId="7770" xr:uid="{00000000-0005-0000-0000-0000591E0000}"/>
    <cellStyle name="Millares 2 7 2 2 2 2 2 2" xfId="7771" xr:uid="{00000000-0005-0000-0000-00005A1E0000}"/>
    <cellStyle name="Millares 2 7 2 2 2 2 3" xfId="7772" xr:uid="{00000000-0005-0000-0000-00005B1E0000}"/>
    <cellStyle name="Millares 2 7 2 2 2 3" xfId="7773" xr:uid="{00000000-0005-0000-0000-00005C1E0000}"/>
    <cellStyle name="Millares 2 7 2 2 2 3 2" xfId="7774" xr:uid="{00000000-0005-0000-0000-00005D1E0000}"/>
    <cellStyle name="Millares 2 7 2 2 2 4" xfId="7775" xr:uid="{00000000-0005-0000-0000-00005E1E0000}"/>
    <cellStyle name="Millares 2 7 2 2 3" xfId="7776" xr:uid="{00000000-0005-0000-0000-00005F1E0000}"/>
    <cellStyle name="Millares 2 7 2 2 3 2" xfId="7777" xr:uid="{00000000-0005-0000-0000-0000601E0000}"/>
    <cellStyle name="Millares 2 7 2 2 3 2 2" xfId="7778" xr:uid="{00000000-0005-0000-0000-0000611E0000}"/>
    <cellStyle name="Millares 2 7 2 2 3 3" xfId="7779" xr:uid="{00000000-0005-0000-0000-0000621E0000}"/>
    <cellStyle name="Millares 2 7 2 2 4" xfId="7780" xr:uid="{00000000-0005-0000-0000-0000631E0000}"/>
    <cellStyle name="Millares 2 7 2 2 4 2" xfId="7781" xr:uid="{00000000-0005-0000-0000-0000641E0000}"/>
    <cellStyle name="Millares 2 7 2 2 5" xfId="7782" xr:uid="{00000000-0005-0000-0000-0000651E0000}"/>
    <cellStyle name="Millares 2 7 2 3" xfId="7783" xr:uid="{00000000-0005-0000-0000-0000661E0000}"/>
    <cellStyle name="Millares 2 7 2 3 2" xfId="7784" xr:uid="{00000000-0005-0000-0000-0000671E0000}"/>
    <cellStyle name="Millares 2 7 2 3 2 2" xfId="7785" xr:uid="{00000000-0005-0000-0000-0000681E0000}"/>
    <cellStyle name="Millares 2 7 2 3 2 2 2" xfId="7786" xr:uid="{00000000-0005-0000-0000-0000691E0000}"/>
    <cellStyle name="Millares 2 7 2 3 2 2 2 2" xfId="7787" xr:uid="{00000000-0005-0000-0000-00006A1E0000}"/>
    <cellStyle name="Millares 2 7 2 3 2 2 3" xfId="7788" xr:uid="{00000000-0005-0000-0000-00006B1E0000}"/>
    <cellStyle name="Millares 2 7 2 3 2 3" xfId="7789" xr:uid="{00000000-0005-0000-0000-00006C1E0000}"/>
    <cellStyle name="Millares 2 7 2 3 2 3 2" xfId="7790" xr:uid="{00000000-0005-0000-0000-00006D1E0000}"/>
    <cellStyle name="Millares 2 7 2 3 2 4" xfId="7791" xr:uid="{00000000-0005-0000-0000-00006E1E0000}"/>
    <cellStyle name="Millares 2 7 2 3 3" xfId="7792" xr:uid="{00000000-0005-0000-0000-00006F1E0000}"/>
    <cellStyle name="Millares 2 7 2 3 3 2" xfId="7793" xr:uid="{00000000-0005-0000-0000-0000701E0000}"/>
    <cellStyle name="Millares 2 7 2 3 3 2 2" xfId="7794" xr:uid="{00000000-0005-0000-0000-0000711E0000}"/>
    <cellStyle name="Millares 2 7 2 3 3 3" xfId="7795" xr:uid="{00000000-0005-0000-0000-0000721E0000}"/>
    <cellStyle name="Millares 2 7 2 3 4" xfId="7796" xr:uid="{00000000-0005-0000-0000-0000731E0000}"/>
    <cellStyle name="Millares 2 7 2 3 4 2" xfId="7797" xr:uid="{00000000-0005-0000-0000-0000741E0000}"/>
    <cellStyle name="Millares 2 7 2 3 5" xfId="7798" xr:uid="{00000000-0005-0000-0000-0000751E0000}"/>
    <cellStyle name="Millares 2 7 2 4" xfId="7799" xr:uid="{00000000-0005-0000-0000-0000761E0000}"/>
    <cellStyle name="Millares 2 7 2 4 2" xfId="7800" xr:uid="{00000000-0005-0000-0000-0000771E0000}"/>
    <cellStyle name="Millares 2 7 2 4 2 2" xfId="7801" xr:uid="{00000000-0005-0000-0000-0000781E0000}"/>
    <cellStyle name="Millares 2 7 2 4 2 2 2" xfId="7802" xr:uid="{00000000-0005-0000-0000-0000791E0000}"/>
    <cellStyle name="Millares 2 7 2 4 2 3" xfId="7803" xr:uid="{00000000-0005-0000-0000-00007A1E0000}"/>
    <cellStyle name="Millares 2 7 2 4 3" xfId="7804" xr:uid="{00000000-0005-0000-0000-00007B1E0000}"/>
    <cellStyle name="Millares 2 7 2 4 3 2" xfId="7805" xr:uid="{00000000-0005-0000-0000-00007C1E0000}"/>
    <cellStyle name="Millares 2 7 2 4 4" xfId="7806" xr:uid="{00000000-0005-0000-0000-00007D1E0000}"/>
    <cellStyle name="Millares 2 7 2 5" xfId="7807" xr:uid="{00000000-0005-0000-0000-00007E1E0000}"/>
    <cellStyle name="Millares 2 7 2 5 2" xfId="7808" xr:uid="{00000000-0005-0000-0000-00007F1E0000}"/>
    <cellStyle name="Millares 2 7 2 5 2 2" xfId="7809" xr:uid="{00000000-0005-0000-0000-0000801E0000}"/>
    <cellStyle name="Millares 2 7 2 5 3" xfId="7810" xr:uid="{00000000-0005-0000-0000-0000811E0000}"/>
    <cellStyle name="Millares 2 7 2 6" xfId="7811" xr:uid="{00000000-0005-0000-0000-0000821E0000}"/>
    <cellStyle name="Millares 2 7 2 6 2" xfId="7812" xr:uid="{00000000-0005-0000-0000-0000831E0000}"/>
    <cellStyle name="Millares 2 7 2 7" xfId="7813" xr:uid="{00000000-0005-0000-0000-0000841E0000}"/>
    <cellStyle name="Millares 2 7 3" xfId="7814" xr:uid="{00000000-0005-0000-0000-0000851E0000}"/>
    <cellStyle name="Millares 2 7 3 2" xfId="7815" xr:uid="{00000000-0005-0000-0000-0000861E0000}"/>
    <cellStyle name="Millares 2 7 3 2 2" xfId="7816" xr:uid="{00000000-0005-0000-0000-0000871E0000}"/>
    <cellStyle name="Millares 2 7 3 2 2 2" xfId="7817" xr:uid="{00000000-0005-0000-0000-0000881E0000}"/>
    <cellStyle name="Millares 2 7 3 2 2 2 2" xfId="7818" xr:uid="{00000000-0005-0000-0000-0000891E0000}"/>
    <cellStyle name="Millares 2 7 3 2 2 2 2 2" xfId="7819" xr:uid="{00000000-0005-0000-0000-00008A1E0000}"/>
    <cellStyle name="Millares 2 7 3 2 2 2 3" xfId="7820" xr:uid="{00000000-0005-0000-0000-00008B1E0000}"/>
    <cellStyle name="Millares 2 7 3 2 2 3" xfId="7821" xr:uid="{00000000-0005-0000-0000-00008C1E0000}"/>
    <cellStyle name="Millares 2 7 3 2 2 3 2" xfId="7822" xr:uid="{00000000-0005-0000-0000-00008D1E0000}"/>
    <cellStyle name="Millares 2 7 3 2 2 4" xfId="7823" xr:uid="{00000000-0005-0000-0000-00008E1E0000}"/>
    <cellStyle name="Millares 2 7 3 2 3" xfId="7824" xr:uid="{00000000-0005-0000-0000-00008F1E0000}"/>
    <cellStyle name="Millares 2 7 3 2 3 2" xfId="7825" xr:uid="{00000000-0005-0000-0000-0000901E0000}"/>
    <cellStyle name="Millares 2 7 3 2 3 2 2" xfId="7826" xr:uid="{00000000-0005-0000-0000-0000911E0000}"/>
    <cellStyle name="Millares 2 7 3 2 3 3" xfId="7827" xr:uid="{00000000-0005-0000-0000-0000921E0000}"/>
    <cellStyle name="Millares 2 7 3 2 4" xfId="7828" xr:uid="{00000000-0005-0000-0000-0000931E0000}"/>
    <cellStyle name="Millares 2 7 3 2 4 2" xfId="7829" xr:uid="{00000000-0005-0000-0000-0000941E0000}"/>
    <cellStyle name="Millares 2 7 3 2 5" xfId="7830" xr:uid="{00000000-0005-0000-0000-0000951E0000}"/>
    <cellStyle name="Millares 2 7 3 3" xfId="7831" xr:uid="{00000000-0005-0000-0000-0000961E0000}"/>
    <cellStyle name="Millares 2 7 3 3 2" xfId="7832" xr:uid="{00000000-0005-0000-0000-0000971E0000}"/>
    <cellStyle name="Millares 2 7 3 3 2 2" xfId="7833" xr:uid="{00000000-0005-0000-0000-0000981E0000}"/>
    <cellStyle name="Millares 2 7 3 3 2 2 2" xfId="7834" xr:uid="{00000000-0005-0000-0000-0000991E0000}"/>
    <cellStyle name="Millares 2 7 3 3 2 2 2 2" xfId="7835" xr:uid="{00000000-0005-0000-0000-00009A1E0000}"/>
    <cellStyle name="Millares 2 7 3 3 2 2 3" xfId="7836" xr:uid="{00000000-0005-0000-0000-00009B1E0000}"/>
    <cellStyle name="Millares 2 7 3 3 2 3" xfId="7837" xr:uid="{00000000-0005-0000-0000-00009C1E0000}"/>
    <cellStyle name="Millares 2 7 3 3 2 3 2" xfId="7838" xr:uid="{00000000-0005-0000-0000-00009D1E0000}"/>
    <cellStyle name="Millares 2 7 3 3 2 4" xfId="7839" xr:uid="{00000000-0005-0000-0000-00009E1E0000}"/>
    <cellStyle name="Millares 2 7 3 3 3" xfId="7840" xr:uid="{00000000-0005-0000-0000-00009F1E0000}"/>
    <cellStyle name="Millares 2 7 3 3 3 2" xfId="7841" xr:uid="{00000000-0005-0000-0000-0000A01E0000}"/>
    <cellStyle name="Millares 2 7 3 3 3 2 2" xfId="7842" xr:uid="{00000000-0005-0000-0000-0000A11E0000}"/>
    <cellStyle name="Millares 2 7 3 3 3 3" xfId="7843" xr:uid="{00000000-0005-0000-0000-0000A21E0000}"/>
    <cellStyle name="Millares 2 7 3 3 4" xfId="7844" xr:uid="{00000000-0005-0000-0000-0000A31E0000}"/>
    <cellStyle name="Millares 2 7 3 3 4 2" xfId="7845" xr:uid="{00000000-0005-0000-0000-0000A41E0000}"/>
    <cellStyle name="Millares 2 7 3 3 5" xfId="7846" xr:uid="{00000000-0005-0000-0000-0000A51E0000}"/>
    <cellStyle name="Millares 2 7 3 4" xfId="7847" xr:uid="{00000000-0005-0000-0000-0000A61E0000}"/>
    <cellStyle name="Millares 2 7 3 4 2" xfId="7848" xr:uid="{00000000-0005-0000-0000-0000A71E0000}"/>
    <cellStyle name="Millares 2 7 3 4 2 2" xfId="7849" xr:uid="{00000000-0005-0000-0000-0000A81E0000}"/>
    <cellStyle name="Millares 2 7 3 4 2 2 2" xfId="7850" xr:uid="{00000000-0005-0000-0000-0000A91E0000}"/>
    <cellStyle name="Millares 2 7 3 4 2 3" xfId="7851" xr:uid="{00000000-0005-0000-0000-0000AA1E0000}"/>
    <cellStyle name="Millares 2 7 3 4 3" xfId="7852" xr:uid="{00000000-0005-0000-0000-0000AB1E0000}"/>
    <cellStyle name="Millares 2 7 3 4 3 2" xfId="7853" xr:uid="{00000000-0005-0000-0000-0000AC1E0000}"/>
    <cellStyle name="Millares 2 7 3 4 4" xfId="7854" xr:uid="{00000000-0005-0000-0000-0000AD1E0000}"/>
    <cellStyle name="Millares 2 7 3 5" xfId="7855" xr:uid="{00000000-0005-0000-0000-0000AE1E0000}"/>
    <cellStyle name="Millares 2 7 3 5 2" xfId="7856" xr:uid="{00000000-0005-0000-0000-0000AF1E0000}"/>
    <cellStyle name="Millares 2 7 3 5 2 2" xfId="7857" xr:uid="{00000000-0005-0000-0000-0000B01E0000}"/>
    <cellStyle name="Millares 2 7 3 5 3" xfId="7858" xr:uid="{00000000-0005-0000-0000-0000B11E0000}"/>
    <cellStyle name="Millares 2 7 3 6" xfId="7859" xr:uid="{00000000-0005-0000-0000-0000B21E0000}"/>
    <cellStyle name="Millares 2 7 3 6 2" xfId="7860" xr:uid="{00000000-0005-0000-0000-0000B31E0000}"/>
    <cellStyle name="Millares 2 7 3 7" xfId="7861" xr:uid="{00000000-0005-0000-0000-0000B41E0000}"/>
    <cellStyle name="Millares 2 7 4" xfId="7862" xr:uid="{00000000-0005-0000-0000-0000B51E0000}"/>
    <cellStyle name="Millares 2 7 4 2" xfId="7863" xr:uid="{00000000-0005-0000-0000-0000B61E0000}"/>
    <cellStyle name="Millares 2 7 4 2 2" xfId="7864" xr:uid="{00000000-0005-0000-0000-0000B71E0000}"/>
    <cellStyle name="Millares 2 7 4 2 2 2" xfId="7865" xr:uid="{00000000-0005-0000-0000-0000B81E0000}"/>
    <cellStyle name="Millares 2 7 4 2 2 2 2" xfId="7866" xr:uid="{00000000-0005-0000-0000-0000B91E0000}"/>
    <cellStyle name="Millares 2 7 4 2 2 2 2 2" xfId="7867" xr:uid="{00000000-0005-0000-0000-0000BA1E0000}"/>
    <cellStyle name="Millares 2 7 4 2 2 2 3" xfId="7868" xr:uid="{00000000-0005-0000-0000-0000BB1E0000}"/>
    <cellStyle name="Millares 2 7 4 2 2 3" xfId="7869" xr:uid="{00000000-0005-0000-0000-0000BC1E0000}"/>
    <cellStyle name="Millares 2 7 4 2 2 3 2" xfId="7870" xr:uid="{00000000-0005-0000-0000-0000BD1E0000}"/>
    <cellStyle name="Millares 2 7 4 2 2 4" xfId="7871" xr:uid="{00000000-0005-0000-0000-0000BE1E0000}"/>
    <cellStyle name="Millares 2 7 4 2 3" xfId="7872" xr:uid="{00000000-0005-0000-0000-0000BF1E0000}"/>
    <cellStyle name="Millares 2 7 4 2 3 2" xfId="7873" xr:uid="{00000000-0005-0000-0000-0000C01E0000}"/>
    <cellStyle name="Millares 2 7 4 2 3 2 2" xfId="7874" xr:uid="{00000000-0005-0000-0000-0000C11E0000}"/>
    <cellStyle name="Millares 2 7 4 2 3 3" xfId="7875" xr:uid="{00000000-0005-0000-0000-0000C21E0000}"/>
    <cellStyle name="Millares 2 7 4 2 4" xfId="7876" xr:uid="{00000000-0005-0000-0000-0000C31E0000}"/>
    <cellStyle name="Millares 2 7 4 2 4 2" xfId="7877" xr:uid="{00000000-0005-0000-0000-0000C41E0000}"/>
    <cellStyle name="Millares 2 7 4 2 5" xfId="7878" xr:uid="{00000000-0005-0000-0000-0000C51E0000}"/>
    <cellStyle name="Millares 2 7 4 3" xfId="7879" xr:uid="{00000000-0005-0000-0000-0000C61E0000}"/>
    <cellStyle name="Millares 2 7 4 3 2" xfId="7880" xr:uid="{00000000-0005-0000-0000-0000C71E0000}"/>
    <cellStyle name="Millares 2 7 4 3 2 2" xfId="7881" xr:uid="{00000000-0005-0000-0000-0000C81E0000}"/>
    <cellStyle name="Millares 2 7 4 3 2 2 2" xfId="7882" xr:uid="{00000000-0005-0000-0000-0000C91E0000}"/>
    <cellStyle name="Millares 2 7 4 3 2 2 2 2" xfId="7883" xr:uid="{00000000-0005-0000-0000-0000CA1E0000}"/>
    <cellStyle name="Millares 2 7 4 3 2 2 3" xfId="7884" xr:uid="{00000000-0005-0000-0000-0000CB1E0000}"/>
    <cellStyle name="Millares 2 7 4 3 2 3" xfId="7885" xr:uid="{00000000-0005-0000-0000-0000CC1E0000}"/>
    <cellStyle name="Millares 2 7 4 3 2 3 2" xfId="7886" xr:uid="{00000000-0005-0000-0000-0000CD1E0000}"/>
    <cellStyle name="Millares 2 7 4 3 2 4" xfId="7887" xr:uid="{00000000-0005-0000-0000-0000CE1E0000}"/>
    <cellStyle name="Millares 2 7 4 3 3" xfId="7888" xr:uid="{00000000-0005-0000-0000-0000CF1E0000}"/>
    <cellStyle name="Millares 2 7 4 3 3 2" xfId="7889" xr:uid="{00000000-0005-0000-0000-0000D01E0000}"/>
    <cellStyle name="Millares 2 7 4 3 3 2 2" xfId="7890" xr:uid="{00000000-0005-0000-0000-0000D11E0000}"/>
    <cellStyle name="Millares 2 7 4 3 3 3" xfId="7891" xr:uid="{00000000-0005-0000-0000-0000D21E0000}"/>
    <cellStyle name="Millares 2 7 4 3 4" xfId="7892" xr:uid="{00000000-0005-0000-0000-0000D31E0000}"/>
    <cellStyle name="Millares 2 7 4 3 4 2" xfId="7893" xr:uid="{00000000-0005-0000-0000-0000D41E0000}"/>
    <cellStyle name="Millares 2 7 4 3 5" xfId="7894" xr:uid="{00000000-0005-0000-0000-0000D51E0000}"/>
    <cellStyle name="Millares 2 7 4 4" xfId="7895" xr:uid="{00000000-0005-0000-0000-0000D61E0000}"/>
    <cellStyle name="Millares 2 7 4 4 2" xfId="7896" xr:uid="{00000000-0005-0000-0000-0000D71E0000}"/>
    <cellStyle name="Millares 2 7 4 4 2 2" xfId="7897" xr:uid="{00000000-0005-0000-0000-0000D81E0000}"/>
    <cellStyle name="Millares 2 7 4 4 2 2 2" xfId="7898" xr:uid="{00000000-0005-0000-0000-0000D91E0000}"/>
    <cellStyle name="Millares 2 7 4 4 2 3" xfId="7899" xr:uid="{00000000-0005-0000-0000-0000DA1E0000}"/>
    <cellStyle name="Millares 2 7 4 4 3" xfId="7900" xr:uid="{00000000-0005-0000-0000-0000DB1E0000}"/>
    <cellStyle name="Millares 2 7 4 4 3 2" xfId="7901" xr:uid="{00000000-0005-0000-0000-0000DC1E0000}"/>
    <cellStyle name="Millares 2 7 4 4 4" xfId="7902" xr:uid="{00000000-0005-0000-0000-0000DD1E0000}"/>
    <cellStyle name="Millares 2 7 4 5" xfId="7903" xr:uid="{00000000-0005-0000-0000-0000DE1E0000}"/>
    <cellStyle name="Millares 2 7 4 5 2" xfId="7904" xr:uid="{00000000-0005-0000-0000-0000DF1E0000}"/>
    <cellStyle name="Millares 2 7 4 5 2 2" xfId="7905" xr:uid="{00000000-0005-0000-0000-0000E01E0000}"/>
    <cellStyle name="Millares 2 7 4 5 3" xfId="7906" xr:uid="{00000000-0005-0000-0000-0000E11E0000}"/>
    <cellStyle name="Millares 2 7 4 6" xfId="7907" xr:uid="{00000000-0005-0000-0000-0000E21E0000}"/>
    <cellStyle name="Millares 2 7 4 6 2" xfId="7908" xr:uid="{00000000-0005-0000-0000-0000E31E0000}"/>
    <cellStyle name="Millares 2 7 4 7" xfId="7909" xr:uid="{00000000-0005-0000-0000-0000E41E0000}"/>
    <cellStyle name="Millares 2 7 5" xfId="7910" xr:uid="{00000000-0005-0000-0000-0000E51E0000}"/>
    <cellStyle name="Millares 2 7 5 2" xfId="7911" xr:uid="{00000000-0005-0000-0000-0000E61E0000}"/>
    <cellStyle name="Millares 2 7 5 2 2" xfId="7912" xr:uid="{00000000-0005-0000-0000-0000E71E0000}"/>
    <cellStyle name="Millares 2 7 5 2 2 2" xfId="7913" xr:uid="{00000000-0005-0000-0000-0000E81E0000}"/>
    <cellStyle name="Millares 2 7 5 2 2 2 2" xfId="7914" xr:uid="{00000000-0005-0000-0000-0000E91E0000}"/>
    <cellStyle name="Millares 2 7 5 2 2 2 2 2" xfId="7915" xr:uid="{00000000-0005-0000-0000-0000EA1E0000}"/>
    <cellStyle name="Millares 2 7 5 2 2 2 3" xfId="7916" xr:uid="{00000000-0005-0000-0000-0000EB1E0000}"/>
    <cellStyle name="Millares 2 7 5 2 2 3" xfId="7917" xr:uid="{00000000-0005-0000-0000-0000EC1E0000}"/>
    <cellStyle name="Millares 2 7 5 2 2 3 2" xfId="7918" xr:uid="{00000000-0005-0000-0000-0000ED1E0000}"/>
    <cellStyle name="Millares 2 7 5 2 2 4" xfId="7919" xr:uid="{00000000-0005-0000-0000-0000EE1E0000}"/>
    <cellStyle name="Millares 2 7 5 2 3" xfId="7920" xr:uid="{00000000-0005-0000-0000-0000EF1E0000}"/>
    <cellStyle name="Millares 2 7 5 2 3 2" xfId="7921" xr:uid="{00000000-0005-0000-0000-0000F01E0000}"/>
    <cellStyle name="Millares 2 7 5 2 3 2 2" xfId="7922" xr:uid="{00000000-0005-0000-0000-0000F11E0000}"/>
    <cellStyle name="Millares 2 7 5 2 3 3" xfId="7923" xr:uid="{00000000-0005-0000-0000-0000F21E0000}"/>
    <cellStyle name="Millares 2 7 5 2 4" xfId="7924" xr:uid="{00000000-0005-0000-0000-0000F31E0000}"/>
    <cellStyle name="Millares 2 7 5 2 4 2" xfId="7925" xr:uid="{00000000-0005-0000-0000-0000F41E0000}"/>
    <cellStyle name="Millares 2 7 5 2 5" xfId="7926" xr:uid="{00000000-0005-0000-0000-0000F51E0000}"/>
    <cellStyle name="Millares 2 7 5 3" xfId="7927" xr:uid="{00000000-0005-0000-0000-0000F61E0000}"/>
    <cellStyle name="Millares 2 7 5 3 2" xfId="7928" xr:uid="{00000000-0005-0000-0000-0000F71E0000}"/>
    <cellStyle name="Millares 2 7 5 3 2 2" xfId="7929" xr:uid="{00000000-0005-0000-0000-0000F81E0000}"/>
    <cellStyle name="Millares 2 7 5 3 2 2 2" xfId="7930" xr:uid="{00000000-0005-0000-0000-0000F91E0000}"/>
    <cellStyle name="Millares 2 7 5 3 2 3" xfId="7931" xr:uid="{00000000-0005-0000-0000-0000FA1E0000}"/>
    <cellStyle name="Millares 2 7 5 3 3" xfId="7932" xr:uid="{00000000-0005-0000-0000-0000FB1E0000}"/>
    <cellStyle name="Millares 2 7 5 3 3 2" xfId="7933" xr:uid="{00000000-0005-0000-0000-0000FC1E0000}"/>
    <cellStyle name="Millares 2 7 5 3 4" xfId="7934" xr:uid="{00000000-0005-0000-0000-0000FD1E0000}"/>
    <cellStyle name="Millares 2 7 5 4" xfId="7935" xr:uid="{00000000-0005-0000-0000-0000FE1E0000}"/>
    <cellStyle name="Millares 2 7 5 4 2" xfId="7936" xr:uid="{00000000-0005-0000-0000-0000FF1E0000}"/>
    <cellStyle name="Millares 2 7 5 4 2 2" xfId="7937" xr:uid="{00000000-0005-0000-0000-0000001F0000}"/>
    <cellStyle name="Millares 2 7 5 4 3" xfId="7938" xr:uid="{00000000-0005-0000-0000-0000011F0000}"/>
    <cellStyle name="Millares 2 7 5 5" xfId="7939" xr:uid="{00000000-0005-0000-0000-0000021F0000}"/>
    <cellStyle name="Millares 2 7 5 5 2" xfId="7940" xr:uid="{00000000-0005-0000-0000-0000031F0000}"/>
    <cellStyle name="Millares 2 7 5 6" xfId="7941" xr:uid="{00000000-0005-0000-0000-0000041F0000}"/>
    <cellStyle name="Millares 2 7 6" xfId="7942" xr:uid="{00000000-0005-0000-0000-0000051F0000}"/>
    <cellStyle name="Millares 2 7 6 2" xfId="7943" xr:uid="{00000000-0005-0000-0000-0000061F0000}"/>
    <cellStyle name="Millares 2 7 6 2 2" xfId="7944" xr:uid="{00000000-0005-0000-0000-0000071F0000}"/>
    <cellStyle name="Millares 2 7 6 2 2 2" xfId="7945" xr:uid="{00000000-0005-0000-0000-0000081F0000}"/>
    <cellStyle name="Millares 2 7 6 2 2 2 2" xfId="7946" xr:uid="{00000000-0005-0000-0000-0000091F0000}"/>
    <cellStyle name="Millares 2 7 6 2 2 3" xfId="7947" xr:uid="{00000000-0005-0000-0000-00000A1F0000}"/>
    <cellStyle name="Millares 2 7 6 2 3" xfId="7948" xr:uid="{00000000-0005-0000-0000-00000B1F0000}"/>
    <cellStyle name="Millares 2 7 6 2 3 2" xfId="7949" xr:uid="{00000000-0005-0000-0000-00000C1F0000}"/>
    <cellStyle name="Millares 2 7 6 2 4" xfId="7950" xr:uid="{00000000-0005-0000-0000-00000D1F0000}"/>
    <cellStyle name="Millares 2 7 6 3" xfId="7951" xr:uid="{00000000-0005-0000-0000-00000E1F0000}"/>
    <cellStyle name="Millares 2 7 6 3 2" xfId="7952" xr:uid="{00000000-0005-0000-0000-00000F1F0000}"/>
    <cellStyle name="Millares 2 7 6 3 2 2" xfId="7953" xr:uid="{00000000-0005-0000-0000-0000101F0000}"/>
    <cellStyle name="Millares 2 7 6 3 3" xfId="7954" xr:uid="{00000000-0005-0000-0000-0000111F0000}"/>
    <cellStyle name="Millares 2 7 6 4" xfId="7955" xr:uid="{00000000-0005-0000-0000-0000121F0000}"/>
    <cellStyle name="Millares 2 7 6 4 2" xfId="7956" xr:uid="{00000000-0005-0000-0000-0000131F0000}"/>
    <cellStyle name="Millares 2 7 6 5" xfId="7957" xr:uid="{00000000-0005-0000-0000-0000141F0000}"/>
    <cellStyle name="Millares 2 7 7" xfId="7958" xr:uid="{00000000-0005-0000-0000-0000151F0000}"/>
    <cellStyle name="Millares 2 7 7 2" xfId="7959" xr:uid="{00000000-0005-0000-0000-0000161F0000}"/>
    <cellStyle name="Millares 2 7 7 2 2" xfId="7960" xr:uid="{00000000-0005-0000-0000-0000171F0000}"/>
    <cellStyle name="Millares 2 7 7 2 2 2" xfId="7961" xr:uid="{00000000-0005-0000-0000-0000181F0000}"/>
    <cellStyle name="Millares 2 7 7 2 2 2 2" xfId="7962" xr:uid="{00000000-0005-0000-0000-0000191F0000}"/>
    <cellStyle name="Millares 2 7 7 2 2 3" xfId="7963" xr:uid="{00000000-0005-0000-0000-00001A1F0000}"/>
    <cellStyle name="Millares 2 7 7 2 3" xfId="7964" xr:uid="{00000000-0005-0000-0000-00001B1F0000}"/>
    <cellStyle name="Millares 2 7 7 2 3 2" xfId="7965" xr:uid="{00000000-0005-0000-0000-00001C1F0000}"/>
    <cellStyle name="Millares 2 7 7 2 4" xfId="7966" xr:uid="{00000000-0005-0000-0000-00001D1F0000}"/>
    <cellStyle name="Millares 2 7 7 3" xfId="7967" xr:uid="{00000000-0005-0000-0000-00001E1F0000}"/>
    <cellStyle name="Millares 2 7 7 3 2" xfId="7968" xr:uid="{00000000-0005-0000-0000-00001F1F0000}"/>
    <cellStyle name="Millares 2 7 7 3 2 2" xfId="7969" xr:uid="{00000000-0005-0000-0000-0000201F0000}"/>
    <cellStyle name="Millares 2 7 7 3 3" xfId="7970" xr:uid="{00000000-0005-0000-0000-0000211F0000}"/>
    <cellStyle name="Millares 2 7 7 4" xfId="7971" xr:uid="{00000000-0005-0000-0000-0000221F0000}"/>
    <cellStyle name="Millares 2 7 7 4 2" xfId="7972" xr:uid="{00000000-0005-0000-0000-0000231F0000}"/>
    <cellStyle name="Millares 2 7 7 5" xfId="7973" xr:uid="{00000000-0005-0000-0000-0000241F0000}"/>
    <cellStyle name="Millares 2 7 8" xfId="7974" xr:uid="{00000000-0005-0000-0000-0000251F0000}"/>
    <cellStyle name="Millares 2 7 8 2" xfId="7975" xr:uid="{00000000-0005-0000-0000-0000261F0000}"/>
    <cellStyle name="Millares 2 7 8 2 2" xfId="7976" xr:uid="{00000000-0005-0000-0000-0000271F0000}"/>
    <cellStyle name="Millares 2 7 8 2 2 2" xfId="7977" xr:uid="{00000000-0005-0000-0000-0000281F0000}"/>
    <cellStyle name="Millares 2 7 8 2 3" xfId="7978" xr:uid="{00000000-0005-0000-0000-0000291F0000}"/>
    <cellStyle name="Millares 2 7 8 3" xfId="7979" xr:uid="{00000000-0005-0000-0000-00002A1F0000}"/>
    <cellStyle name="Millares 2 7 8 3 2" xfId="7980" xr:uid="{00000000-0005-0000-0000-00002B1F0000}"/>
    <cellStyle name="Millares 2 7 8 4" xfId="7981" xr:uid="{00000000-0005-0000-0000-00002C1F0000}"/>
    <cellStyle name="Millares 2 7 9" xfId="7982" xr:uid="{00000000-0005-0000-0000-00002D1F0000}"/>
    <cellStyle name="Millares 2 7 9 2" xfId="7983" xr:uid="{00000000-0005-0000-0000-00002E1F0000}"/>
    <cellStyle name="Millares 2 7 9 2 2" xfId="7984" xr:uid="{00000000-0005-0000-0000-00002F1F0000}"/>
    <cellStyle name="Millares 2 7 9 3" xfId="7985" xr:uid="{00000000-0005-0000-0000-0000301F0000}"/>
    <cellStyle name="Millares 2 8" xfId="7986" xr:uid="{00000000-0005-0000-0000-0000311F0000}"/>
    <cellStyle name="Millares 2 8 10" xfId="7987" xr:uid="{00000000-0005-0000-0000-0000321F0000}"/>
    <cellStyle name="Millares 2 8 10 2" xfId="7988" xr:uid="{00000000-0005-0000-0000-0000331F0000}"/>
    <cellStyle name="Millares 2 8 11" xfId="7989" xr:uid="{00000000-0005-0000-0000-0000341F0000}"/>
    <cellStyle name="Millares 2 8 2" xfId="7990" xr:uid="{00000000-0005-0000-0000-0000351F0000}"/>
    <cellStyle name="Millares 2 8 2 2" xfId="7991" xr:uid="{00000000-0005-0000-0000-0000361F0000}"/>
    <cellStyle name="Millares 2 8 2 2 2" xfId="7992" xr:uid="{00000000-0005-0000-0000-0000371F0000}"/>
    <cellStyle name="Millares 2 8 2 2 2 2" xfId="7993" xr:uid="{00000000-0005-0000-0000-0000381F0000}"/>
    <cellStyle name="Millares 2 8 2 2 2 2 2" xfId="7994" xr:uid="{00000000-0005-0000-0000-0000391F0000}"/>
    <cellStyle name="Millares 2 8 2 2 2 2 2 2" xfId="7995" xr:uid="{00000000-0005-0000-0000-00003A1F0000}"/>
    <cellStyle name="Millares 2 8 2 2 2 2 3" xfId="7996" xr:uid="{00000000-0005-0000-0000-00003B1F0000}"/>
    <cellStyle name="Millares 2 8 2 2 2 3" xfId="7997" xr:uid="{00000000-0005-0000-0000-00003C1F0000}"/>
    <cellStyle name="Millares 2 8 2 2 2 3 2" xfId="7998" xr:uid="{00000000-0005-0000-0000-00003D1F0000}"/>
    <cellStyle name="Millares 2 8 2 2 2 4" xfId="7999" xr:uid="{00000000-0005-0000-0000-00003E1F0000}"/>
    <cellStyle name="Millares 2 8 2 2 3" xfId="8000" xr:uid="{00000000-0005-0000-0000-00003F1F0000}"/>
    <cellStyle name="Millares 2 8 2 2 3 2" xfId="8001" xr:uid="{00000000-0005-0000-0000-0000401F0000}"/>
    <cellStyle name="Millares 2 8 2 2 3 2 2" xfId="8002" xr:uid="{00000000-0005-0000-0000-0000411F0000}"/>
    <cellStyle name="Millares 2 8 2 2 3 3" xfId="8003" xr:uid="{00000000-0005-0000-0000-0000421F0000}"/>
    <cellStyle name="Millares 2 8 2 2 4" xfId="8004" xr:uid="{00000000-0005-0000-0000-0000431F0000}"/>
    <cellStyle name="Millares 2 8 2 2 4 2" xfId="8005" xr:uid="{00000000-0005-0000-0000-0000441F0000}"/>
    <cellStyle name="Millares 2 8 2 2 5" xfId="8006" xr:uid="{00000000-0005-0000-0000-0000451F0000}"/>
    <cellStyle name="Millares 2 8 2 3" xfId="8007" xr:uid="{00000000-0005-0000-0000-0000461F0000}"/>
    <cellStyle name="Millares 2 8 2 3 2" xfId="8008" xr:uid="{00000000-0005-0000-0000-0000471F0000}"/>
    <cellStyle name="Millares 2 8 2 3 2 2" xfId="8009" xr:uid="{00000000-0005-0000-0000-0000481F0000}"/>
    <cellStyle name="Millares 2 8 2 3 2 2 2" xfId="8010" xr:uid="{00000000-0005-0000-0000-0000491F0000}"/>
    <cellStyle name="Millares 2 8 2 3 2 2 2 2" xfId="8011" xr:uid="{00000000-0005-0000-0000-00004A1F0000}"/>
    <cellStyle name="Millares 2 8 2 3 2 2 3" xfId="8012" xr:uid="{00000000-0005-0000-0000-00004B1F0000}"/>
    <cellStyle name="Millares 2 8 2 3 2 3" xfId="8013" xr:uid="{00000000-0005-0000-0000-00004C1F0000}"/>
    <cellStyle name="Millares 2 8 2 3 2 3 2" xfId="8014" xr:uid="{00000000-0005-0000-0000-00004D1F0000}"/>
    <cellStyle name="Millares 2 8 2 3 2 4" xfId="8015" xr:uid="{00000000-0005-0000-0000-00004E1F0000}"/>
    <cellStyle name="Millares 2 8 2 3 3" xfId="8016" xr:uid="{00000000-0005-0000-0000-00004F1F0000}"/>
    <cellStyle name="Millares 2 8 2 3 3 2" xfId="8017" xr:uid="{00000000-0005-0000-0000-0000501F0000}"/>
    <cellStyle name="Millares 2 8 2 3 3 2 2" xfId="8018" xr:uid="{00000000-0005-0000-0000-0000511F0000}"/>
    <cellStyle name="Millares 2 8 2 3 3 3" xfId="8019" xr:uid="{00000000-0005-0000-0000-0000521F0000}"/>
    <cellStyle name="Millares 2 8 2 3 4" xfId="8020" xr:uid="{00000000-0005-0000-0000-0000531F0000}"/>
    <cellStyle name="Millares 2 8 2 3 4 2" xfId="8021" xr:uid="{00000000-0005-0000-0000-0000541F0000}"/>
    <cellStyle name="Millares 2 8 2 3 5" xfId="8022" xr:uid="{00000000-0005-0000-0000-0000551F0000}"/>
    <cellStyle name="Millares 2 8 2 4" xfId="8023" xr:uid="{00000000-0005-0000-0000-0000561F0000}"/>
    <cellStyle name="Millares 2 8 2 4 2" xfId="8024" xr:uid="{00000000-0005-0000-0000-0000571F0000}"/>
    <cellStyle name="Millares 2 8 2 4 2 2" xfId="8025" xr:uid="{00000000-0005-0000-0000-0000581F0000}"/>
    <cellStyle name="Millares 2 8 2 4 2 2 2" xfId="8026" xr:uid="{00000000-0005-0000-0000-0000591F0000}"/>
    <cellStyle name="Millares 2 8 2 4 2 3" xfId="8027" xr:uid="{00000000-0005-0000-0000-00005A1F0000}"/>
    <cellStyle name="Millares 2 8 2 4 3" xfId="8028" xr:uid="{00000000-0005-0000-0000-00005B1F0000}"/>
    <cellStyle name="Millares 2 8 2 4 3 2" xfId="8029" xr:uid="{00000000-0005-0000-0000-00005C1F0000}"/>
    <cellStyle name="Millares 2 8 2 4 4" xfId="8030" xr:uid="{00000000-0005-0000-0000-00005D1F0000}"/>
    <cellStyle name="Millares 2 8 2 5" xfId="8031" xr:uid="{00000000-0005-0000-0000-00005E1F0000}"/>
    <cellStyle name="Millares 2 8 2 5 2" xfId="8032" xr:uid="{00000000-0005-0000-0000-00005F1F0000}"/>
    <cellStyle name="Millares 2 8 2 5 2 2" xfId="8033" xr:uid="{00000000-0005-0000-0000-0000601F0000}"/>
    <cellStyle name="Millares 2 8 2 5 3" xfId="8034" xr:uid="{00000000-0005-0000-0000-0000611F0000}"/>
    <cellStyle name="Millares 2 8 2 6" xfId="8035" xr:uid="{00000000-0005-0000-0000-0000621F0000}"/>
    <cellStyle name="Millares 2 8 2 6 2" xfId="8036" xr:uid="{00000000-0005-0000-0000-0000631F0000}"/>
    <cellStyle name="Millares 2 8 2 7" xfId="8037" xr:uid="{00000000-0005-0000-0000-0000641F0000}"/>
    <cellStyle name="Millares 2 8 3" xfId="8038" xr:uid="{00000000-0005-0000-0000-0000651F0000}"/>
    <cellStyle name="Millares 2 8 3 2" xfId="8039" xr:uid="{00000000-0005-0000-0000-0000661F0000}"/>
    <cellStyle name="Millares 2 8 3 2 2" xfId="8040" xr:uid="{00000000-0005-0000-0000-0000671F0000}"/>
    <cellStyle name="Millares 2 8 3 2 2 2" xfId="8041" xr:uid="{00000000-0005-0000-0000-0000681F0000}"/>
    <cellStyle name="Millares 2 8 3 2 2 2 2" xfId="8042" xr:uid="{00000000-0005-0000-0000-0000691F0000}"/>
    <cellStyle name="Millares 2 8 3 2 2 2 2 2" xfId="8043" xr:uid="{00000000-0005-0000-0000-00006A1F0000}"/>
    <cellStyle name="Millares 2 8 3 2 2 2 3" xfId="8044" xr:uid="{00000000-0005-0000-0000-00006B1F0000}"/>
    <cellStyle name="Millares 2 8 3 2 2 3" xfId="8045" xr:uid="{00000000-0005-0000-0000-00006C1F0000}"/>
    <cellStyle name="Millares 2 8 3 2 2 3 2" xfId="8046" xr:uid="{00000000-0005-0000-0000-00006D1F0000}"/>
    <cellStyle name="Millares 2 8 3 2 2 4" xfId="8047" xr:uid="{00000000-0005-0000-0000-00006E1F0000}"/>
    <cellStyle name="Millares 2 8 3 2 3" xfId="8048" xr:uid="{00000000-0005-0000-0000-00006F1F0000}"/>
    <cellStyle name="Millares 2 8 3 2 3 2" xfId="8049" xr:uid="{00000000-0005-0000-0000-0000701F0000}"/>
    <cellStyle name="Millares 2 8 3 2 3 2 2" xfId="8050" xr:uid="{00000000-0005-0000-0000-0000711F0000}"/>
    <cellStyle name="Millares 2 8 3 2 3 3" xfId="8051" xr:uid="{00000000-0005-0000-0000-0000721F0000}"/>
    <cellStyle name="Millares 2 8 3 2 4" xfId="8052" xr:uid="{00000000-0005-0000-0000-0000731F0000}"/>
    <cellStyle name="Millares 2 8 3 2 4 2" xfId="8053" xr:uid="{00000000-0005-0000-0000-0000741F0000}"/>
    <cellStyle name="Millares 2 8 3 2 5" xfId="8054" xr:uid="{00000000-0005-0000-0000-0000751F0000}"/>
    <cellStyle name="Millares 2 8 3 3" xfId="8055" xr:uid="{00000000-0005-0000-0000-0000761F0000}"/>
    <cellStyle name="Millares 2 8 3 3 2" xfId="8056" xr:uid="{00000000-0005-0000-0000-0000771F0000}"/>
    <cellStyle name="Millares 2 8 3 3 2 2" xfId="8057" xr:uid="{00000000-0005-0000-0000-0000781F0000}"/>
    <cellStyle name="Millares 2 8 3 3 2 2 2" xfId="8058" xr:uid="{00000000-0005-0000-0000-0000791F0000}"/>
    <cellStyle name="Millares 2 8 3 3 2 2 2 2" xfId="8059" xr:uid="{00000000-0005-0000-0000-00007A1F0000}"/>
    <cellStyle name="Millares 2 8 3 3 2 2 3" xfId="8060" xr:uid="{00000000-0005-0000-0000-00007B1F0000}"/>
    <cellStyle name="Millares 2 8 3 3 2 3" xfId="8061" xr:uid="{00000000-0005-0000-0000-00007C1F0000}"/>
    <cellStyle name="Millares 2 8 3 3 2 3 2" xfId="8062" xr:uid="{00000000-0005-0000-0000-00007D1F0000}"/>
    <cellStyle name="Millares 2 8 3 3 2 4" xfId="8063" xr:uid="{00000000-0005-0000-0000-00007E1F0000}"/>
    <cellStyle name="Millares 2 8 3 3 3" xfId="8064" xr:uid="{00000000-0005-0000-0000-00007F1F0000}"/>
    <cellStyle name="Millares 2 8 3 3 3 2" xfId="8065" xr:uid="{00000000-0005-0000-0000-0000801F0000}"/>
    <cellStyle name="Millares 2 8 3 3 3 2 2" xfId="8066" xr:uid="{00000000-0005-0000-0000-0000811F0000}"/>
    <cellStyle name="Millares 2 8 3 3 3 3" xfId="8067" xr:uid="{00000000-0005-0000-0000-0000821F0000}"/>
    <cellStyle name="Millares 2 8 3 3 4" xfId="8068" xr:uid="{00000000-0005-0000-0000-0000831F0000}"/>
    <cellStyle name="Millares 2 8 3 3 4 2" xfId="8069" xr:uid="{00000000-0005-0000-0000-0000841F0000}"/>
    <cellStyle name="Millares 2 8 3 3 5" xfId="8070" xr:uid="{00000000-0005-0000-0000-0000851F0000}"/>
    <cellStyle name="Millares 2 8 3 4" xfId="8071" xr:uid="{00000000-0005-0000-0000-0000861F0000}"/>
    <cellStyle name="Millares 2 8 3 4 2" xfId="8072" xr:uid="{00000000-0005-0000-0000-0000871F0000}"/>
    <cellStyle name="Millares 2 8 3 4 2 2" xfId="8073" xr:uid="{00000000-0005-0000-0000-0000881F0000}"/>
    <cellStyle name="Millares 2 8 3 4 2 2 2" xfId="8074" xr:uid="{00000000-0005-0000-0000-0000891F0000}"/>
    <cellStyle name="Millares 2 8 3 4 2 3" xfId="8075" xr:uid="{00000000-0005-0000-0000-00008A1F0000}"/>
    <cellStyle name="Millares 2 8 3 4 3" xfId="8076" xr:uid="{00000000-0005-0000-0000-00008B1F0000}"/>
    <cellStyle name="Millares 2 8 3 4 3 2" xfId="8077" xr:uid="{00000000-0005-0000-0000-00008C1F0000}"/>
    <cellStyle name="Millares 2 8 3 4 4" xfId="8078" xr:uid="{00000000-0005-0000-0000-00008D1F0000}"/>
    <cellStyle name="Millares 2 8 3 5" xfId="8079" xr:uid="{00000000-0005-0000-0000-00008E1F0000}"/>
    <cellStyle name="Millares 2 8 3 5 2" xfId="8080" xr:uid="{00000000-0005-0000-0000-00008F1F0000}"/>
    <cellStyle name="Millares 2 8 3 5 2 2" xfId="8081" xr:uid="{00000000-0005-0000-0000-0000901F0000}"/>
    <cellStyle name="Millares 2 8 3 5 3" xfId="8082" xr:uid="{00000000-0005-0000-0000-0000911F0000}"/>
    <cellStyle name="Millares 2 8 3 6" xfId="8083" xr:uid="{00000000-0005-0000-0000-0000921F0000}"/>
    <cellStyle name="Millares 2 8 3 6 2" xfId="8084" xr:uid="{00000000-0005-0000-0000-0000931F0000}"/>
    <cellStyle name="Millares 2 8 3 7" xfId="8085" xr:uid="{00000000-0005-0000-0000-0000941F0000}"/>
    <cellStyle name="Millares 2 8 4" xfId="8086" xr:uid="{00000000-0005-0000-0000-0000951F0000}"/>
    <cellStyle name="Millares 2 8 4 2" xfId="8087" xr:uid="{00000000-0005-0000-0000-0000961F0000}"/>
    <cellStyle name="Millares 2 8 4 2 2" xfId="8088" xr:uid="{00000000-0005-0000-0000-0000971F0000}"/>
    <cellStyle name="Millares 2 8 4 2 2 2" xfId="8089" xr:uid="{00000000-0005-0000-0000-0000981F0000}"/>
    <cellStyle name="Millares 2 8 4 2 2 2 2" xfId="8090" xr:uid="{00000000-0005-0000-0000-0000991F0000}"/>
    <cellStyle name="Millares 2 8 4 2 2 2 2 2" xfId="8091" xr:uid="{00000000-0005-0000-0000-00009A1F0000}"/>
    <cellStyle name="Millares 2 8 4 2 2 2 3" xfId="8092" xr:uid="{00000000-0005-0000-0000-00009B1F0000}"/>
    <cellStyle name="Millares 2 8 4 2 2 3" xfId="8093" xr:uid="{00000000-0005-0000-0000-00009C1F0000}"/>
    <cellStyle name="Millares 2 8 4 2 2 3 2" xfId="8094" xr:uid="{00000000-0005-0000-0000-00009D1F0000}"/>
    <cellStyle name="Millares 2 8 4 2 2 4" xfId="8095" xr:uid="{00000000-0005-0000-0000-00009E1F0000}"/>
    <cellStyle name="Millares 2 8 4 2 3" xfId="8096" xr:uid="{00000000-0005-0000-0000-00009F1F0000}"/>
    <cellStyle name="Millares 2 8 4 2 3 2" xfId="8097" xr:uid="{00000000-0005-0000-0000-0000A01F0000}"/>
    <cellStyle name="Millares 2 8 4 2 3 2 2" xfId="8098" xr:uid="{00000000-0005-0000-0000-0000A11F0000}"/>
    <cellStyle name="Millares 2 8 4 2 3 3" xfId="8099" xr:uid="{00000000-0005-0000-0000-0000A21F0000}"/>
    <cellStyle name="Millares 2 8 4 2 4" xfId="8100" xr:uid="{00000000-0005-0000-0000-0000A31F0000}"/>
    <cellStyle name="Millares 2 8 4 2 4 2" xfId="8101" xr:uid="{00000000-0005-0000-0000-0000A41F0000}"/>
    <cellStyle name="Millares 2 8 4 2 5" xfId="8102" xr:uid="{00000000-0005-0000-0000-0000A51F0000}"/>
    <cellStyle name="Millares 2 8 4 3" xfId="8103" xr:uid="{00000000-0005-0000-0000-0000A61F0000}"/>
    <cellStyle name="Millares 2 8 4 3 2" xfId="8104" xr:uid="{00000000-0005-0000-0000-0000A71F0000}"/>
    <cellStyle name="Millares 2 8 4 3 2 2" xfId="8105" xr:uid="{00000000-0005-0000-0000-0000A81F0000}"/>
    <cellStyle name="Millares 2 8 4 3 2 2 2" xfId="8106" xr:uid="{00000000-0005-0000-0000-0000A91F0000}"/>
    <cellStyle name="Millares 2 8 4 3 2 2 2 2" xfId="8107" xr:uid="{00000000-0005-0000-0000-0000AA1F0000}"/>
    <cellStyle name="Millares 2 8 4 3 2 2 3" xfId="8108" xr:uid="{00000000-0005-0000-0000-0000AB1F0000}"/>
    <cellStyle name="Millares 2 8 4 3 2 3" xfId="8109" xr:uid="{00000000-0005-0000-0000-0000AC1F0000}"/>
    <cellStyle name="Millares 2 8 4 3 2 3 2" xfId="8110" xr:uid="{00000000-0005-0000-0000-0000AD1F0000}"/>
    <cellStyle name="Millares 2 8 4 3 2 4" xfId="8111" xr:uid="{00000000-0005-0000-0000-0000AE1F0000}"/>
    <cellStyle name="Millares 2 8 4 3 3" xfId="8112" xr:uid="{00000000-0005-0000-0000-0000AF1F0000}"/>
    <cellStyle name="Millares 2 8 4 3 3 2" xfId="8113" xr:uid="{00000000-0005-0000-0000-0000B01F0000}"/>
    <cellStyle name="Millares 2 8 4 3 3 2 2" xfId="8114" xr:uid="{00000000-0005-0000-0000-0000B11F0000}"/>
    <cellStyle name="Millares 2 8 4 3 3 3" xfId="8115" xr:uid="{00000000-0005-0000-0000-0000B21F0000}"/>
    <cellStyle name="Millares 2 8 4 3 4" xfId="8116" xr:uid="{00000000-0005-0000-0000-0000B31F0000}"/>
    <cellStyle name="Millares 2 8 4 3 4 2" xfId="8117" xr:uid="{00000000-0005-0000-0000-0000B41F0000}"/>
    <cellStyle name="Millares 2 8 4 3 5" xfId="8118" xr:uid="{00000000-0005-0000-0000-0000B51F0000}"/>
    <cellStyle name="Millares 2 8 4 4" xfId="8119" xr:uid="{00000000-0005-0000-0000-0000B61F0000}"/>
    <cellStyle name="Millares 2 8 4 4 2" xfId="8120" xr:uid="{00000000-0005-0000-0000-0000B71F0000}"/>
    <cellStyle name="Millares 2 8 4 4 2 2" xfId="8121" xr:uid="{00000000-0005-0000-0000-0000B81F0000}"/>
    <cellStyle name="Millares 2 8 4 4 2 2 2" xfId="8122" xr:uid="{00000000-0005-0000-0000-0000B91F0000}"/>
    <cellStyle name="Millares 2 8 4 4 2 3" xfId="8123" xr:uid="{00000000-0005-0000-0000-0000BA1F0000}"/>
    <cellStyle name="Millares 2 8 4 4 3" xfId="8124" xr:uid="{00000000-0005-0000-0000-0000BB1F0000}"/>
    <cellStyle name="Millares 2 8 4 4 3 2" xfId="8125" xr:uid="{00000000-0005-0000-0000-0000BC1F0000}"/>
    <cellStyle name="Millares 2 8 4 4 4" xfId="8126" xr:uid="{00000000-0005-0000-0000-0000BD1F0000}"/>
    <cellStyle name="Millares 2 8 4 5" xfId="8127" xr:uid="{00000000-0005-0000-0000-0000BE1F0000}"/>
    <cellStyle name="Millares 2 8 4 5 2" xfId="8128" xr:uid="{00000000-0005-0000-0000-0000BF1F0000}"/>
    <cellStyle name="Millares 2 8 4 5 2 2" xfId="8129" xr:uid="{00000000-0005-0000-0000-0000C01F0000}"/>
    <cellStyle name="Millares 2 8 4 5 3" xfId="8130" xr:uid="{00000000-0005-0000-0000-0000C11F0000}"/>
    <cellStyle name="Millares 2 8 4 6" xfId="8131" xr:uid="{00000000-0005-0000-0000-0000C21F0000}"/>
    <cellStyle name="Millares 2 8 4 6 2" xfId="8132" xr:uid="{00000000-0005-0000-0000-0000C31F0000}"/>
    <cellStyle name="Millares 2 8 4 7" xfId="8133" xr:uid="{00000000-0005-0000-0000-0000C41F0000}"/>
    <cellStyle name="Millares 2 8 5" xfId="8134" xr:uid="{00000000-0005-0000-0000-0000C51F0000}"/>
    <cellStyle name="Millares 2 8 5 2" xfId="8135" xr:uid="{00000000-0005-0000-0000-0000C61F0000}"/>
    <cellStyle name="Millares 2 8 5 2 2" xfId="8136" xr:uid="{00000000-0005-0000-0000-0000C71F0000}"/>
    <cellStyle name="Millares 2 8 5 2 2 2" xfId="8137" xr:uid="{00000000-0005-0000-0000-0000C81F0000}"/>
    <cellStyle name="Millares 2 8 5 2 2 2 2" xfId="8138" xr:uid="{00000000-0005-0000-0000-0000C91F0000}"/>
    <cellStyle name="Millares 2 8 5 2 2 2 2 2" xfId="8139" xr:uid="{00000000-0005-0000-0000-0000CA1F0000}"/>
    <cellStyle name="Millares 2 8 5 2 2 2 3" xfId="8140" xr:uid="{00000000-0005-0000-0000-0000CB1F0000}"/>
    <cellStyle name="Millares 2 8 5 2 2 3" xfId="8141" xr:uid="{00000000-0005-0000-0000-0000CC1F0000}"/>
    <cellStyle name="Millares 2 8 5 2 2 3 2" xfId="8142" xr:uid="{00000000-0005-0000-0000-0000CD1F0000}"/>
    <cellStyle name="Millares 2 8 5 2 2 4" xfId="8143" xr:uid="{00000000-0005-0000-0000-0000CE1F0000}"/>
    <cellStyle name="Millares 2 8 5 2 3" xfId="8144" xr:uid="{00000000-0005-0000-0000-0000CF1F0000}"/>
    <cellStyle name="Millares 2 8 5 2 3 2" xfId="8145" xr:uid="{00000000-0005-0000-0000-0000D01F0000}"/>
    <cellStyle name="Millares 2 8 5 2 3 2 2" xfId="8146" xr:uid="{00000000-0005-0000-0000-0000D11F0000}"/>
    <cellStyle name="Millares 2 8 5 2 3 3" xfId="8147" xr:uid="{00000000-0005-0000-0000-0000D21F0000}"/>
    <cellStyle name="Millares 2 8 5 2 4" xfId="8148" xr:uid="{00000000-0005-0000-0000-0000D31F0000}"/>
    <cellStyle name="Millares 2 8 5 2 4 2" xfId="8149" xr:uid="{00000000-0005-0000-0000-0000D41F0000}"/>
    <cellStyle name="Millares 2 8 5 2 5" xfId="8150" xr:uid="{00000000-0005-0000-0000-0000D51F0000}"/>
    <cellStyle name="Millares 2 8 5 3" xfId="8151" xr:uid="{00000000-0005-0000-0000-0000D61F0000}"/>
    <cellStyle name="Millares 2 8 5 3 2" xfId="8152" xr:uid="{00000000-0005-0000-0000-0000D71F0000}"/>
    <cellStyle name="Millares 2 8 5 3 2 2" xfId="8153" xr:uid="{00000000-0005-0000-0000-0000D81F0000}"/>
    <cellStyle name="Millares 2 8 5 3 2 2 2" xfId="8154" xr:uid="{00000000-0005-0000-0000-0000D91F0000}"/>
    <cellStyle name="Millares 2 8 5 3 2 3" xfId="8155" xr:uid="{00000000-0005-0000-0000-0000DA1F0000}"/>
    <cellStyle name="Millares 2 8 5 3 3" xfId="8156" xr:uid="{00000000-0005-0000-0000-0000DB1F0000}"/>
    <cellStyle name="Millares 2 8 5 3 3 2" xfId="8157" xr:uid="{00000000-0005-0000-0000-0000DC1F0000}"/>
    <cellStyle name="Millares 2 8 5 3 4" xfId="8158" xr:uid="{00000000-0005-0000-0000-0000DD1F0000}"/>
    <cellStyle name="Millares 2 8 5 4" xfId="8159" xr:uid="{00000000-0005-0000-0000-0000DE1F0000}"/>
    <cellStyle name="Millares 2 8 5 4 2" xfId="8160" xr:uid="{00000000-0005-0000-0000-0000DF1F0000}"/>
    <cellStyle name="Millares 2 8 5 4 2 2" xfId="8161" xr:uid="{00000000-0005-0000-0000-0000E01F0000}"/>
    <cellStyle name="Millares 2 8 5 4 3" xfId="8162" xr:uid="{00000000-0005-0000-0000-0000E11F0000}"/>
    <cellStyle name="Millares 2 8 5 5" xfId="8163" xr:uid="{00000000-0005-0000-0000-0000E21F0000}"/>
    <cellStyle name="Millares 2 8 5 5 2" xfId="8164" xr:uid="{00000000-0005-0000-0000-0000E31F0000}"/>
    <cellStyle name="Millares 2 8 5 6" xfId="8165" xr:uid="{00000000-0005-0000-0000-0000E41F0000}"/>
    <cellStyle name="Millares 2 8 6" xfId="8166" xr:uid="{00000000-0005-0000-0000-0000E51F0000}"/>
    <cellStyle name="Millares 2 8 6 2" xfId="8167" xr:uid="{00000000-0005-0000-0000-0000E61F0000}"/>
    <cellStyle name="Millares 2 8 6 2 2" xfId="8168" xr:uid="{00000000-0005-0000-0000-0000E71F0000}"/>
    <cellStyle name="Millares 2 8 6 2 2 2" xfId="8169" xr:uid="{00000000-0005-0000-0000-0000E81F0000}"/>
    <cellStyle name="Millares 2 8 6 2 2 2 2" xfId="8170" xr:uid="{00000000-0005-0000-0000-0000E91F0000}"/>
    <cellStyle name="Millares 2 8 6 2 2 3" xfId="8171" xr:uid="{00000000-0005-0000-0000-0000EA1F0000}"/>
    <cellStyle name="Millares 2 8 6 2 3" xfId="8172" xr:uid="{00000000-0005-0000-0000-0000EB1F0000}"/>
    <cellStyle name="Millares 2 8 6 2 3 2" xfId="8173" xr:uid="{00000000-0005-0000-0000-0000EC1F0000}"/>
    <cellStyle name="Millares 2 8 6 2 4" xfId="8174" xr:uid="{00000000-0005-0000-0000-0000ED1F0000}"/>
    <cellStyle name="Millares 2 8 6 3" xfId="8175" xr:uid="{00000000-0005-0000-0000-0000EE1F0000}"/>
    <cellStyle name="Millares 2 8 6 3 2" xfId="8176" xr:uid="{00000000-0005-0000-0000-0000EF1F0000}"/>
    <cellStyle name="Millares 2 8 6 3 2 2" xfId="8177" xr:uid="{00000000-0005-0000-0000-0000F01F0000}"/>
    <cellStyle name="Millares 2 8 6 3 3" xfId="8178" xr:uid="{00000000-0005-0000-0000-0000F11F0000}"/>
    <cellStyle name="Millares 2 8 6 4" xfId="8179" xr:uid="{00000000-0005-0000-0000-0000F21F0000}"/>
    <cellStyle name="Millares 2 8 6 4 2" xfId="8180" xr:uid="{00000000-0005-0000-0000-0000F31F0000}"/>
    <cellStyle name="Millares 2 8 6 5" xfId="8181" xr:uid="{00000000-0005-0000-0000-0000F41F0000}"/>
    <cellStyle name="Millares 2 8 7" xfId="8182" xr:uid="{00000000-0005-0000-0000-0000F51F0000}"/>
    <cellStyle name="Millares 2 8 7 2" xfId="8183" xr:uid="{00000000-0005-0000-0000-0000F61F0000}"/>
    <cellStyle name="Millares 2 8 7 2 2" xfId="8184" xr:uid="{00000000-0005-0000-0000-0000F71F0000}"/>
    <cellStyle name="Millares 2 8 7 2 2 2" xfId="8185" xr:uid="{00000000-0005-0000-0000-0000F81F0000}"/>
    <cellStyle name="Millares 2 8 7 2 2 2 2" xfId="8186" xr:uid="{00000000-0005-0000-0000-0000F91F0000}"/>
    <cellStyle name="Millares 2 8 7 2 2 3" xfId="8187" xr:uid="{00000000-0005-0000-0000-0000FA1F0000}"/>
    <cellStyle name="Millares 2 8 7 2 3" xfId="8188" xr:uid="{00000000-0005-0000-0000-0000FB1F0000}"/>
    <cellStyle name="Millares 2 8 7 2 3 2" xfId="8189" xr:uid="{00000000-0005-0000-0000-0000FC1F0000}"/>
    <cellStyle name="Millares 2 8 7 2 4" xfId="8190" xr:uid="{00000000-0005-0000-0000-0000FD1F0000}"/>
    <cellStyle name="Millares 2 8 7 3" xfId="8191" xr:uid="{00000000-0005-0000-0000-0000FE1F0000}"/>
    <cellStyle name="Millares 2 8 7 3 2" xfId="8192" xr:uid="{00000000-0005-0000-0000-0000FF1F0000}"/>
    <cellStyle name="Millares 2 8 7 3 2 2" xfId="8193" xr:uid="{00000000-0005-0000-0000-000000200000}"/>
    <cellStyle name="Millares 2 8 7 3 3" xfId="8194" xr:uid="{00000000-0005-0000-0000-000001200000}"/>
    <cellStyle name="Millares 2 8 7 4" xfId="8195" xr:uid="{00000000-0005-0000-0000-000002200000}"/>
    <cellStyle name="Millares 2 8 7 4 2" xfId="8196" xr:uid="{00000000-0005-0000-0000-000003200000}"/>
    <cellStyle name="Millares 2 8 7 5" xfId="8197" xr:uid="{00000000-0005-0000-0000-000004200000}"/>
    <cellStyle name="Millares 2 8 8" xfId="8198" xr:uid="{00000000-0005-0000-0000-000005200000}"/>
    <cellStyle name="Millares 2 8 8 2" xfId="8199" xr:uid="{00000000-0005-0000-0000-000006200000}"/>
    <cellStyle name="Millares 2 8 8 2 2" xfId="8200" xr:uid="{00000000-0005-0000-0000-000007200000}"/>
    <cellStyle name="Millares 2 8 8 2 2 2" xfId="8201" xr:uid="{00000000-0005-0000-0000-000008200000}"/>
    <cellStyle name="Millares 2 8 8 2 3" xfId="8202" xr:uid="{00000000-0005-0000-0000-000009200000}"/>
    <cellStyle name="Millares 2 8 8 3" xfId="8203" xr:uid="{00000000-0005-0000-0000-00000A200000}"/>
    <cellStyle name="Millares 2 8 8 3 2" xfId="8204" xr:uid="{00000000-0005-0000-0000-00000B200000}"/>
    <cellStyle name="Millares 2 8 8 4" xfId="8205" xr:uid="{00000000-0005-0000-0000-00000C200000}"/>
    <cellStyle name="Millares 2 8 9" xfId="8206" xr:uid="{00000000-0005-0000-0000-00000D200000}"/>
    <cellStyle name="Millares 2 8 9 2" xfId="8207" xr:uid="{00000000-0005-0000-0000-00000E200000}"/>
    <cellStyle name="Millares 2 8 9 2 2" xfId="8208" xr:uid="{00000000-0005-0000-0000-00000F200000}"/>
    <cellStyle name="Millares 2 8 9 3" xfId="8209" xr:uid="{00000000-0005-0000-0000-000010200000}"/>
    <cellStyle name="Millares 2 9" xfId="8210" xr:uid="{00000000-0005-0000-0000-000011200000}"/>
    <cellStyle name="Millares 2 9 10" xfId="8211" xr:uid="{00000000-0005-0000-0000-000012200000}"/>
    <cellStyle name="Millares 2 9 2" xfId="8212" xr:uid="{00000000-0005-0000-0000-000013200000}"/>
    <cellStyle name="Millares 2 9 2 2" xfId="8213" xr:uid="{00000000-0005-0000-0000-000014200000}"/>
    <cellStyle name="Millares 2 9 2 2 2" xfId="8214" xr:uid="{00000000-0005-0000-0000-000015200000}"/>
    <cellStyle name="Millares 2 9 2 2 2 2" xfId="8215" xr:uid="{00000000-0005-0000-0000-000016200000}"/>
    <cellStyle name="Millares 2 9 2 2 2 2 2" xfId="8216" xr:uid="{00000000-0005-0000-0000-000017200000}"/>
    <cellStyle name="Millares 2 9 2 2 2 2 2 2" xfId="8217" xr:uid="{00000000-0005-0000-0000-000018200000}"/>
    <cellStyle name="Millares 2 9 2 2 2 2 3" xfId="8218" xr:uid="{00000000-0005-0000-0000-000019200000}"/>
    <cellStyle name="Millares 2 9 2 2 2 3" xfId="8219" xr:uid="{00000000-0005-0000-0000-00001A200000}"/>
    <cellStyle name="Millares 2 9 2 2 2 3 2" xfId="8220" xr:uid="{00000000-0005-0000-0000-00001B200000}"/>
    <cellStyle name="Millares 2 9 2 2 2 4" xfId="8221" xr:uid="{00000000-0005-0000-0000-00001C200000}"/>
    <cellStyle name="Millares 2 9 2 2 3" xfId="8222" xr:uid="{00000000-0005-0000-0000-00001D200000}"/>
    <cellStyle name="Millares 2 9 2 2 3 2" xfId="8223" xr:uid="{00000000-0005-0000-0000-00001E200000}"/>
    <cellStyle name="Millares 2 9 2 2 3 2 2" xfId="8224" xr:uid="{00000000-0005-0000-0000-00001F200000}"/>
    <cellStyle name="Millares 2 9 2 2 3 3" xfId="8225" xr:uid="{00000000-0005-0000-0000-000020200000}"/>
    <cellStyle name="Millares 2 9 2 2 4" xfId="8226" xr:uid="{00000000-0005-0000-0000-000021200000}"/>
    <cellStyle name="Millares 2 9 2 2 4 2" xfId="8227" xr:uid="{00000000-0005-0000-0000-000022200000}"/>
    <cellStyle name="Millares 2 9 2 2 5" xfId="8228" xr:uid="{00000000-0005-0000-0000-000023200000}"/>
    <cellStyle name="Millares 2 9 2 3" xfId="8229" xr:uid="{00000000-0005-0000-0000-000024200000}"/>
    <cellStyle name="Millares 2 9 2 3 2" xfId="8230" xr:uid="{00000000-0005-0000-0000-000025200000}"/>
    <cellStyle name="Millares 2 9 2 3 2 2" xfId="8231" xr:uid="{00000000-0005-0000-0000-000026200000}"/>
    <cellStyle name="Millares 2 9 2 3 2 2 2" xfId="8232" xr:uid="{00000000-0005-0000-0000-000027200000}"/>
    <cellStyle name="Millares 2 9 2 3 2 2 2 2" xfId="8233" xr:uid="{00000000-0005-0000-0000-000028200000}"/>
    <cellStyle name="Millares 2 9 2 3 2 2 3" xfId="8234" xr:uid="{00000000-0005-0000-0000-000029200000}"/>
    <cellStyle name="Millares 2 9 2 3 2 3" xfId="8235" xr:uid="{00000000-0005-0000-0000-00002A200000}"/>
    <cellStyle name="Millares 2 9 2 3 2 3 2" xfId="8236" xr:uid="{00000000-0005-0000-0000-00002B200000}"/>
    <cellStyle name="Millares 2 9 2 3 2 4" xfId="8237" xr:uid="{00000000-0005-0000-0000-00002C200000}"/>
    <cellStyle name="Millares 2 9 2 3 3" xfId="8238" xr:uid="{00000000-0005-0000-0000-00002D200000}"/>
    <cellStyle name="Millares 2 9 2 3 3 2" xfId="8239" xr:uid="{00000000-0005-0000-0000-00002E200000}"/>
    <cellStyle name="Millares 2 9 2 3 3 2 2" xfId="8240" xr:uid="{00000000-0005-0000-0000-00002F200000}"/>
    <cellStyle name="Millares 2 9 2 3 3 3" xfId="8241" xr:uid="{00000000-0005-0000-0000-000030200000}"/>
    <cellStyle name="Millares 2 9 2 3 4" xfId="8242" xr:uid="{00000000-0005-0000-0000-000031200000}"/>
    <cellStyle name="Millares 2 9 2 3 4 2" xfId="8243" xr:uid="{00000000-0005-0000-0000-000032200000}"/>
    <cellStyle name="Millares 2 9 2 3 5" xfId="8244" xr:uid="{00000000-0005-0000-0000-000033200000}"/>
    <cellStyle name="Millares 2 9 2 4" xfId="8245" xr:uid="{00000000-0005-0000-0000-000034200000}"/>
    <cellStyle name="Millares 2 9 2 4 2" xfId="8246" xr:uid="{00000000-0005-0000-0000-000035200000}"/>
    <cellStyle name="Millares 2 9 2 4 2 2" xfId="8247" xr:uid="{00000000-0005-0000-0000-000036200000}"/>
    <cellStyle name="Millares 2 9 2 4 2 2 2" xfId="8248" xr:uid="{00000000-0005-0000-0000-000037200000}"/>
    <cellStyle name="Millares 2 9 2 4 2 3" xfId="8249" xr:uid="{00000000-0005-0000-0000-000038200000}"/>
    <cellStyle name="Millares 2 9 2 4 3" xfId="8250" xr:uid="{00000000-0005-0000-0000-000039200000}"/>
    <cellStyle name="Millares 2 9 2 4 3 2" xfId="8251" xr:uid="{00000000-0005-0000-0000-00003A200000}"/>
    <cellStyle name="Millares 2 9 2 4 4" xfId="8252" xr:uid="{00000000-0005-0000-0000-00003B200000}"/>
    <cellStyle name="Millares 2 9 2 5" xfId="8253" xr:uid="{00000000-0005-0000-0000-00003C200000}"/>
    <cellStyle name="Millares 2 9 2 5 2" xfId="8254" xr:uid="{00000000-0005-0000-0000-00003D200000}"/>
    <cellStyle name="Millares 2 9 2 5 2 2" xfId="8255" xr:uid="{00000000-0005-0000-0000-00003E200000}"/>
    <cellStyle name="Millares 2 9 2 5 3" xfId="8256" xr:uid="{00000000-0005-0000-0000-00003F200000}"/>
    <cellStyle name="Millares 2 9 2 6" xfId="8257" xr:uid="{00000000-0005-0000-0000-000040200000}"/>
    <cellStyle name="Millares 2 9 2 6 2" xfId="8258" xr:uid="{00000000-0005-0000-0000-000041200000}"/>
    <cellStyle name="Millares 2 9 2 7" xfId="8259" xr:uid="{00000000-0005-0000-0000-000042200000}"/>
    <cellStyle name="Millares 2 9 3" xfId="8260" xr:uid="{00000000-0005-0000-0000-000043200000}"/>
    <cellStyle name="Millares 2 9 3 2" xfId="8261" xr:uid="{00000000-0005-0000-0000-000044200000}"/>
    <cellStyle name="Millares 2 9 3 2 2" xfId="8262" xr:uid="{00000000-0005-0000-0000-000045200000}"/>
    <cellStyle name="Millares 2 9 3 2 2 2" xfId="8263" xr:uid="{00000000-0005-0000-0000-000046200000}"/>
    <cellStyle name="Millares 2 9 3 2 2 2 2" xfId="8264" xr:uid="{00000000-0005-0000-0000-000047200000}"/>
    <cellStyle name="Millares 2 9 3 2 2 2 2 2" xfId="8265" xr:uid="{00000000-0005-0000-0000-000048200000}"/>
    <cellStyle name="Millares 2 9 3 2 2 2 3" xfId="8266" xr:uid="{00000000-0005-0000-0000-000049200000}"/>
    <cellStyle name="Millares 2 9 3 2 2 3" xfId="8267" xr:uid="{00000000-0005-0000-0000-00004A200000}"/>
    <cellStyle name="Millares 2 9 3 2 2 3 2" xfId="8268" xr:uid="{00000000-0005-0000-0000-00004B200000}"/>
    <cellStyle name="Millares 2 9 3 2 2 4" xfId="8269" xr:uid="{00000000-0005-0000-0000-00004C200000}"/>
    <cellStyle name="Millares 2 9 3 2 3" xfId="8270" xr:uid="{00000000-0005-0000-0000-00004D200000}"/>
    <cellStyle name="Millares 2 9 3 2 3 2" xfId="8271" xr:uid="{00000000-0005-0000-0000-00004E200000}"/>
    <cellStyle name="Millares 2 9 3 2 3 2 2" xfId="8272" xr:uid="{00000000-0005-0000-0000-00004F200000}"/>
    <cellStyle name="Millares 2 9 3 2 3 3" xfId="8273" xr:uid="{00000000-0005-0000-0000-000050200000}"/>
    <cellStyle name="Millares 2 9 3 2 4" xfId="8274" xr:uid="{00000000-0005-0000-0000-000051200000}"/>
    <cellStyle name="Millares 2 9 3 2 4 2" xfId="8275" xr:uid="{00000000-0005-0000-0000-000052200000}"/>
    <cellStyle name="Millares 2 9 3 2 5" xfId="8276" xr:uid="{00000000-0005-0000-0000-000053200000}"/>
    <cellStyle name="Millares 2 9 3 3" xfId="8277" xr:uid="{00000000-0005-0000-0000-000054200000}"/>
    <cellStyle name="Millares 2 9 3 3 2" xfId="8278" xr:uid="{00000000-0005-0000-0000-000055200000}"/>
    <cellStyle name="Millares 2 9 3 3 2 2" xfId="8279" xr:uid="{00000000-0005-0000-0000-000056200000}"/>
    <cellStyle name="Millares 2 9 3 3 2 2 2" xfId="8280" xr:uid="{00000000-0005-0000-0000-000057200000}"/>
    <cellStyle name="Millares 2 9 3 3 2 2 2 2" xfId="8281" xr:uid="{00000000-0005-0000-0000-000058200000}"/>
    <cellStyle name="Millares 2 9 3 3 2 2 3" xfId="8282" xr:uid="{00000000-0005-0000-0000-000059200000}"/>
    <cellStyle name="Millares 2 9 3 3 2 3" xfId="8283" xr:uid="{00000000-0005-0000-0000-00005A200000}"/>
    <cellStyle name="Millares 2 9 3 3 2 3 2" xfId="8284" xr:uid="{00000000-0005-0000-0000-00005B200000}"/>
    <cellStyle name="Millares 2 9 3 3 2 4" xfId="8285" xr:uid="{00000000-0005-0000-0000-00005C200000}"/>
    <cellStyle name="Millares 2 9 3 3 3" xfId="8286" xr:uid="{00000000-0005-0000-0000-00005D200000}"/>
    <cellStyle name="Millares 2 9 3 3 3 2" xfId="8287" xr:uid="{00000000-0005-0000-0000-00005E200000}"/>
    <cellStyle name="Millares 2 9 3 3 3 2 2" xfId="8288" xr:uid="{00000000-0005-0000-0000-00005F200000}"/>
    <cellStyle name="Millares 2 9 3 3 3 3" xfId="8289" xr:uid="{00000000-0005-0000-0000-000060200000}"/>
    <cellStyle name="Millares 2 9 3 3 4" xfId="8290" xr:uid="{00000000-0005-0000-0000-000061200000}"/>
    <cellStyle name="Millares 2 9 3 3 4 2" xfId="8291" xr:uid="{00000000-0005-0000-0000-000062200000}"/>
    <cellStyle name="Millares 2 9 3 3 5" xfId="8292" xr:uid="{00000000-0005-0000-0000-000063200000}"/>
    <cellStyle name="Millares 2 9 3 4" xfId="8293" xr:uid="{00000000-0005-0000-0000-000064200000}"/>
    <cellStyle name="Millares 2 9 3 4 2" xfId="8294" xr:uid="{00000000-0005-0000-0000-000065200000}"/>
    <cellStyle name="Millares 2 9 3 4 2 2" xfId="8295" xr:uid="{00000000-0005-0000-0000-000066200000}"/>
    <cellStyle name="Millares 2 9 3 4 2 2 2" xfId="8296" xr:uid="{00000000-0005-0000-0000-000067200000}"/>
    <cellStyle name="Millares 2 9 3 4 2 3" xfId="8297" xr:uid="{00000000-0005-0000-0000-000068200000}"/>
    <cellStyle name="Millares 2 9 3 4 3" xfId="8298" xr:uid="{00000000-0005-0000-0000-000069200000}"/>
    <cellStyle name="Millares 2 9 3 4 3 2" xfId="8299" xr:uid="{00000000-0005-0000-0000-00006A200000}"/>
    <cellStyle name="Millares 2 9 3 4 4" xfId="8300" xr:uid="{00000000-0005-0000-0000-00006B200000}"/>
    <cellStyle name="Millares 2 9 3 5" xfId="8301" xr:uid="{00000000-0005-0000-0000-00006C200000}"/>
    <cellStyle name="Millares 2 9 3 5 2" xfId="8302" xr:uid="{00000000-0005-0000-0000-00006D200000}"/>
    <cellStyle name="Millares 2 9 3 5 2 2" xfId="8303" xr:uid="{00000000-0005-0000-0000-00006E200000}"/>
    <cellStyle name="Millares 2 9 3 5 3" xfId="8304" xr:uid="{00000000-0005-0000-0000-00006F200000}"/>
    <cellStyle name="Millares 2 9 3 6" xfId="8305" xr:uid="{00000000-0005-0000-0000-000070200000}"/>
    <cellStyle name="Millares 2 9 3 6 2" xfId="8306" xr:uid="{00000000-0005-0000-0000-000071200000}"/>
    <cellStyle name="Millares 2 9 3 7" xfId="8307" xr:uid="{00000000-0005-0000-0000-000072200000}"/>
    <cellStyle name="Millares 2 9 4" xfId="8308" xr:uid="{00000000-0005-0000-0000-000073200000}"/>
    <cellStyle name="Millares 2 9 4 2" xfId="8309" xr:uid="{00000000-0005-0000-0000-000074200000}"/>
    <cellStyle name="Millares 2 9 4 2 2" xfId="8310" xr:uid="{00000000-0005-0000-0000-000075200000}"/>
    <cellStyle name="Millares 2 9 4 2 2 2" xfId="8311" xr:uid="{00000000-0005-0000-0000-000076200000}"/>
    <cellStyle name="Millares 2 9 4 2 2 2 2" xfId="8312" xr:uid="{00000000-0005-0000-0000-000077200000}"/>
    <cellStyle name="Millares 2 9 4 2 2 2 2 2" xfId="8313" xr:uid="{00000000-0005-0000-0000-000078200000}"/>
    <cellStyle name="Millares 2 9 4 2 2 2 3" xfId="8314" xr:uid="{00000000-0005-0000-0000-000079200000}"/>
    <cellStyle name="Millares 2 9 4 2 2 3" xfId="8315" xr:uid="{00000000-0005-0000-0000-00007A200000}"/>
    <cellStyle name="Millares 2 9 4 2 2 3 2" xfId="8316" xr:uid="{00000000-0005-0000-0000-00007B200000}"/>
    <cellStyle name="Millares 2 9 4 2 2 4" xfId="8317" xr:uid="{00000000-0005-0000-0000-00007C200000}"/>
    <cellStyle name="Millares 2 9 4 2 3" xfId="8318" xr:uid="{00000000-0005-0000-0000-00007D200000}"/>
    <cellStyle name="Millares 2 9 4 2 3 2" xfId="8319" xr:uid="{00000000-0005-0000-0000-00007E200000}"/>
    <cellStyle name="Millares 2 9 4 2 3 2 2" xfId="8320" xr:uid="{00000000-0005-0000-0000-00007F200000}"/>
    <cellStyle name="Millares 2 9 4 2 3 3" xfId="8321" xr:uid="{00000000-0005-0000-0000-000080200000}"/>
    <cellStyle name="Millares 2 9 4 2 4" xfId="8322" xr:uid="{00000000-0005-0000-0000-000081200000}"/>
    <cellStyle name="Millares 2 9 4 2 4 2" xfId="8323" xr:uid="{00000000-0005-0000-0000-000082200000}"/>
    <cellStyle name="Millares 2 9 4 2 5" xfId="8324" xr:uid="{00000000-0005-0000-0000-000083200000}"/>
    <cellStyle name="Millares 2 9 4 3" xfId="8325" xr:uid="{00000000-0005-0000-0000-000084200000}"/>
    <cellStyle name="Millares 2 9 4 3 2" xfId="8326" xr:uid="{00000000-0005-0000-0000-000085200000}"/>
    <cellStyle name="Millares 2 9 4 3 2 2" xfId="8327" xr:uid="{00000000-0005-0000-0000-000086200000}"/>
    <cellStyle name="Millares 2 9 4 3 2 2 2" xfId="8328" xr:uid="{00000000-0005-0000-0000-000087200000}"/>
    <cellStyle name="Millares 2 9 4 3 2 3" xfId="8329" xr:uid="{00000000-0005-0000-0000-000088200000}"/>
    <cellStyle name="Millares 2 9 4 3 3" xfId="8330" xr:uid="{00000000-0005-0000-0000-000089200000}"/>
    <cellStyle name="Millares 2 9 4 3 3 2" xfId="8331" xr:uid="{00000000-0005-0000-0000-00008A200000}"/>
    <cellStyle name="Millares 2 9 4 3 4" xfId="8332" xr:uid="{00000000-0005-0000-0000-00008B200000}"/>
    <cellStyle name="Millares 2 9 4 4" xfId="8333" xr:uid="{00000000-0005-0000-0000-00008C200000}"/>
    <cellStyle name="Millares 2 9 4 4 2" xfId="8334" xr:uid="{00000000-0005-0000-0000-00008D200000}"/>
    <cellStyle name="Millares 2 9 4 4 2 2" xfId="8335" xr:uid="{00000000-0005-0000-0000-00008E200000}"/>
    <cellStyle name="Millares 2 9 4 4 3" xfId="8336" xr:uid="{00000000-0005-0000-0000-00008F200000}"/>
    <cellStyle name="Millares 2 9 4 5" xfId="8337" xr:uid="{00000000-0005-0000-0000-000090200000}"/>
    <cellStyle name="Millares 2 9 4 5 2" xfId="8338" xr:uid="{00000000-0005-0000-0000-000091200000}"/>
    <cellStyle name="Millares 2 9 4 6" xfId="8339" xr:uid="{00000000-0005-0000-0000-000092200000}"/>
    <cellStyle name="Millares 2 9 5" xfId="8340" xr:uid="{00000000-0005-0000-0000-000093200000}"/>
    <cellStyle name="Millares 2 9 5 2" xfId="8341" xr:uid="{00000000-0005-0000-0000-000094200000}"/>
    <cellStyle name="Millares 2 9 5 2 2" xfId="8342" xr:uid="{00000000-0005-0000-0000-000095200000}"/>
    <cellStyle name="Millares 2 9 5 2 2 2" xfId="8343" xr:uid="{00000000-0005-0000-0000-000096200000}"/>
    <cellStyle name="Millares 2 9 5 2 2 2 2" xfId="8344" xr:uid="{00000000-0005-0000-0000-000097200000}"/>
    <cellStyle name="Millares 2 9 5 2 2 3" xfId="8345" xr:uid="{00000000-0005-0000-0000-000098200000}"/>
    <cellStyle name="Millares 2 9 5 2 3" xfId="8346" xr:uid="{00000000-0005-0000-0000-000099200000}"/>
    <cellStyle name="Millares 2 9 5 2 3 2" xfId="8347" xr:uid="{00000000-0005-0000-0000-00009A200000}"/>
    <cellStyle name="Millares 2 9 5 2 4" xfId="8348" xr:uid="{00000000-0005-0000-0000-00009B200000}"/>
    <cellStyle name="Millares 2 9 5 3" xfId="8349" xr:uid="{00000000-0005-0000-0000-00009C200000}"/>
    <cellStyle name="Millares 2 9 5 3 2" xfId="8350" xr:uid="{00000000-0005-0000-0000-00009D200000}"/>
    <cellStyle name="Millares 2 9 5 3 2 2" xfId="8351" xr:uid="{00000000-0005-0000-0000-00009E200000}"/>
    <cellStyle name="Millares 2 9 5 3 3" xfId="8352" xr:uid="{00000000-0005-0000-0000-00009F200000}"/>
    <cellStyle name="Millares 2 9 5 4" xfId="8353" xr:uid="{00000000-0005-0000-0000-0000A0200000}"/>
    <cellStyle name="Millares 2 9 5 4 2" xfId="8354" xr:uid="{00000000-0005-0000-0000-0000A1200000}"/>
    <cellStyle name="Millares 2 9 5 5" xfId="8355" xr:uid="{00000000-0005-0000-0000-0000A2200000}"/>
    <cellStyle name="Millares 2 9 6" xfId="8356" xr:uid="{00000000-0005-0000-0000-0000A3200000}"/>
    <cellStyle name="Millares 2 9 6 2" xfId="8357" xr:uid="{00000000-0005-0000-0000-0000A4200000}"/>
    <cellStyle name="Millares 2 9 6 2 2" xfId="8358" xr:uid="{00000000-0005-0000-0000-0000A5200000}"/>
    <cellStyle name="Millares 2 9 6 2 2 2" xfId="8359" xr:uid="{00000000-0005-0000-0000-0000A6200000}"/>
    <cellStyle name="Millares 2 9 6 2 2 2 2" xfId="8360" xr:uid="{00000000-0005-0000-0000-0000A7200000}"/>
    <cellStyle name="Millares 2 9 6 2 2 3" xfId="8361" xr:uid="{00000000-0005-0000-0000-0000A8200000}"/>
    <cellStyle name="Millares 2 9 6 2 3" xfId="8362" xr:uid="{00000000-0005-0000-0000-0000A9200000}"/>
    <cellStyle name="Millares 2 9 6 2 3 2" xfId="8363" xr:uid="{00000000-0005-0000-0000-0000AA200000}"/>
    <cellStyle name="Millares 2 9 6 2 4" xfId="8364" xr:uid="{00000000-0005-0000-0000-0000AB200000}"/>
    <cellStyle name="Millares 2 9 6 3" xfId="8365" xr:uid="{00000000-0005-0000-0000-0000AC200000}"/>
    <cellStyle name="Millares 2 9 6 3 2" xfId="8366" xr:uid="{00000000-0005-0000-0000-0000AD200000}"/>
    <cellStyle name="Millares 2 9 6 3 2 2" xfId="8367" xr:uid="{00000000-0005-0000-0000-0000AE200000}"/>
    <cellStyle name="Millares 2 9 6 3 3" xfId="8368" xr:uid="{00000000-0005-0000-0000-0000AF200000}"/>
    <cellStyle name="Millares 2 9 6 4" xfId="8369" xr:uid="{00000000-0005-0000-0000-0000B0200000}"/>
    <cellStyle name="Millares 2 9 6 4 2" xfId="8370" xr:uid="{00000000-0005-0000-0000-0000B1200000}"/>
    <cellStyle name="Millares 2 9 6 5" xfId="8371" xr:uid="{00000000-0005-0000-0000-0000B2200000}"/>
    <cellStyle name="Millares 2 9 7" xfId="8372" xr:uid="{00000000-0005-0000-0000-0000B3200000}"/>
    <cellStyle name="Millares 2 9 7 2" xfId="8373" xr:uid="{00000000-0005-0000-0000-0000B4200000}"/>
    <cellStyle name="Millares 2 9 7 2 2" xfId="8374" xr:uid="{00000000-0005-0000-0000-0000B5200000}"/>
    <cellStyle name="Millares 2 9 7 2 2 2" xfId="8375" xr:uid="{00000000-0005-0000-0000-0000B6200000}"/>
    <cellStyle name="Millares 2 9 7 2 3" xfId="8376" xr:uid="{00000000-0005-0000-0000-0000B7200000}"/>
    <cellStyle name="Millares 2 9 7 3" xfId="8377" xr:uid="{00000000-0005-0000-0000-0000B8200000}"/>
    <cellStyle name="Millares 2 9 7 3 2" xfId="8378" xr:uid="{00000000-0005-0000-0000-0000B9200000}"/>
    <cellStyle name="Millares 2 9 7 4" xfId="8379" xr:uid="{00000000-0005-0000-0000-0000BA200000}"/>
    <cellStyle name="Millares 2 9 8" xfId="8380" xr:uid="{00000000-0005-0000-0000-0000BB200000}"/>
    <cellStyle name="Millares 2 9 8 2" xfId="8381" xr:uid="{00000000-0005-0000-0000-0000BC200000}"/>
    <cellStyle name="Millares 2 9 8 2 2" xfId="8382" xr:uid="{00000000-0005-0000-0000-0000BD200000}"/>
    <cellStyle name="Millares 2 9 8 3" xfId="8383" xr:uid="{00000000-0005-0000-0000-0000BE200000}"/>
    <cellStyle name="Millares 2 9 9" xfId="8384" xr:uid="{00000000-0005-0000-0000-0000BF200000}"/>
    <cellStyle name="Millares 2 9 9 2" xfId="8385" xr:uid="{00000000-0005-0000-0000-0000C0200000}"/>
    <cellStyle name="Millares 20" xfId="8386" xr:uid="{00000000-0005-0000-0000-0000C1200000}"/>
    <cellStyle name="Millares 3" xfId="8387" xr:uid="{00000000-0005-0000-0000-0000C2200000}"/>
    <cellStyle name="Millares 3 2" xfId="8388" xr:uid="{00000000-0005-0000-0000-0000C3200000}"/>
    <cellStyle name="Millares 3 3" xfId="8389" xr:uid="{00000000-0005-0000-0000-0000C4200000}"/>
    <cellStyle name="Millares 3 3 2" xfId="8390" xr:uid="{00000000-0005-0000-0000-0000C5200000}"/>
    <cellStyle name="Millares 3 4" xfId="8391" xr:uid="{00000000-0005-0000-0000-0000C6200000}"/>
    <cellStyle name="Millares 3 5" xfId="8392" xr:uid="{00000000-0005-0000-0000-0000C7200000}"/>
    <cellStyle name="Millares 4" xfId="8393" xr:uid="{00000000-0005-0000-0000-0000C8200000}"/>
    <cellStyle name="Millares 4 2" xfId="8394" xr:uid="{00000000-0005-0000-0000-0000C9200000}"/>
    <cellStyle name="Millares 4 3" xfId="8395" xr:uid="{00000000-0005-0000-0000-0000CA200000}"/>
    <cellStyle name="Millares 4 4" xfId="8396" xr:uid="{00000000-0005-0000-0000-0000CB200000}"/>
    <cellStyle name="Millares 5" xfId="8397" xr:uid="{00000000-0005-0000-0000-0000CC200000}"/>
    <cellStyle name="Millares 5 2" xfId="8398" xr:uid="{00000000-0005-0000-0000-0000CD200000}"/>
    <cellStyle name="Millares 5 3" xfId="8399" xr:uid="{00000000-0005-0000-0000-0000CE200000}"/>
    <cellStyle name="Millares 5 4" xfId="8400" xr:uid="{00000000-0005-0000-0000-0000CF200000}"/>
    <cellStyle name="Millares 6" xfId="8401" xr:uid="{00000000-0005-0000-0000-0000D0200000}"/>
    <cellStyle name="Millares 6 2" xfId="8402" xr:uid="{00000000-0005-0000-0000-0000D1200000}"/>
    <cellStyle name="Millares 6 3" xfId="8403" xr:uid="{00000000-0005-0000-0000-0000D2200000}"/>
    <cellStyle name="Millares 6 3 2" xfId="8404" xr:uid="{00000000-0005-0000-0000-0000D3200000}"/>
    <cellStyle name="Millares 6 4" xfId="8405" xr:uid="{00000000-0005-0000-0000-0000D4200000}"/>
    <cellStyle name="Millares 7" xfId="8406" xr:uid="{00000000-0005-0000-0000-0000D5200000}"/>
    <cellStyle name="Millares 7 2" xfId="8407" xr:uid="{00000000-0005-0000-0000-0000D6200000}"/>
    <cellStyle name="Millares 7 3" xfId="8408" xr:uid="{00000000-0005-0000-0000-0000D7200000}"/>
    <cellStyle name="Millares 7 3 2" xfId="8409" xr:uid="{00000000-0005-0000-0000-0000D8200000}"/>
    <cellStyle name="Millares 7 3 3" xfId="8410" xr:uid="{00000000-0005-0000-0000-0000D9200000}"/>
    <cellStyle name="Millares 7 4" xfId="8411" xr:uid="{00000000-0005-0000-0000-0000DA200000}"/>
    <cellStyle name="Millares 8" xfId="8412" xr:uid="{00000000-0005-0000-0000-0000DB200000}"/>
    <cellStyle name="Millares 9" xfId="8413" xr:uid="{00000000-0005-0000-0000-0000DC200000}"/>
    <cellStyle name="Moneda 2" xfId="8414" xr:uid="{00000000-0005-0000-0000-0000DD200000}"/>
    <cellStyle name="Moneda 2 2" xfId="8415" xr:uid="{00000000-0005-0000-0000-0000DE200000}"/>
    <cellStyle name="Moneda 2 3" xfId="8416" xr:uid="{00000000-0005-0000-0000-0000DF200000}"/>
    <cellStyle name="Moneda 2 4" xfId="8417" xr:uid="{00000000-0005-0000-0000-0000E0200000}"/>
    <cellStyle name="Moneda 3" xfId="8418" xr:uid="{00000000-0005-0000-0000-0000E1200000}"/>
    <cellStyle name="Moneda 3 2" xfId="8419" xr:uid="{00000000-0005-0000-0000-0000E2200000}"/>
    <cellStyle name="Moneda 3 2 2" xfId="8420" xr:uid="{00000000-0005-0000-0000-0000E3200000}"/>
    <cellStyle name="Moneda 3 2 3" xfId="8421" xr:uid="{00000000-0005-0000-0000-0000E4200000}"/>
    <cellStyle name="Moneda 3 3" xfId="8422" xr:uid="{00000000-0005-0000-0000-0000E5200000}"/>
    <cellStyle name="Moneda 3 3 2" xfId="8423" xr:uid="{00000000-0005-0000-0000-0000E6200000}"/>
    <cellStyle name="Moneda 3 3 2 2" xfId="8424" xr:uid="{00000000-0005-0000-0000-0000E7200000}"/>
    <cellStyle name="Moneda 3 3 3" xfId="8425" xr:uid="{00000000-0005-0000-0000-0000E8200000}"/>
    <cellStyle name="Moneda 3 4" xfId="8426" xr:uid="{00000000-0005-0000-0000-0000E9200000}"/>
    <cellStyle name="Moneda 3 5" xfId="8427" xr:uid="{00000000-0005-0000-0000-0000EA200000}"/>
    <cellStyle name="Moneda 4" xfId="8428" xr:uid="{00000000-0005-0000-0000-0000EB200000}"/>
    <cellStyle name="Moneda 4 2" xfId="8429" xr:uid="{00000000-0005-0000-0000-0000EC200000}"/>
    <cellStyle name="Moneda 4 2 2" xfId="8430" xr:uid="{00000000-0005-0000-0000-0000ED200000}"/>
    <cellStyle name="Moneda 4 2 3" xfId="8431" xr:uid="{00000000-0005-0000-0000-0000EE200000}"/>
    <cellStyle name="Moneda 4 2 4" xfId="8432" xr:uid="{00000000-0005-0000-0000-0000EF200000}"/>
    <cellStyle name="Moneda 4 3" xfId="8433" xr:uid="{00000000-0005-0000-0000-0000F0200000}"/>
    <cellStyle name="Moneda 4 3 2" xfId="8434" xr:uid="{00000000-0005-0000-0000-0000F1200000}"/>
    <cellStyle name="Moneda 4 3 3" xfId="8435" xr:uid="{00000000-0005-0000-0000-0000F2200000}"/>
    <cellStyle name="Moneda 4 3 4" xfId="8436" xr:uid="{00000000-0005-0000-0000-0000F3200000}"/>
    <cellStyle name="Moneda 4 4" xfId="8437" xr:uid="{00000000-0005-0000-0000-0000F4200000}"/>
    <cellStyle name="Moneda 4 4 2" xfId="8438" xr:uid="{00000000-0005-0000-0000-0000F5200000}"/>
    <cellStyle name="Moneda 4 4 3" xfId="8439" xr:uid="{00000000-0005-0000-0000-0000F6200000}"/>
    <cellStyle name="Moneda 4 5" xfId="8440" xr:uid="{00000000-0005-0000-0000-0000F7200000}"/>
    <cellStyle name="Moneda 4 6" xfId="8441" xr:uid="{00000000-0005-0000-0000-0000F8200000}"/>
    <cellStyle name="Moneda 5" xfId="8442" xr:uid="{00000000-0005-0000-0000-0000F9200000}"/>
    <cellStyle name="Moneda 5 2" xfId="8443" xr:uid="{00000000-0005-0000-0000-0000FA200000}"/>
    <cellStyle name="Moneda 5 3" xfId="8444" xr:uid="{00000000-0005-0000-0000-0000FB200000}"/>
    <cellStyle name="Moneda 6" xfId="8445" xr:uid="{00000000-0005-0000-0000-0000FC200000}"/>
    <cellStyle name="Moneda 6 2" xfId="8446" xr:uid="{00000000-0005-0000-0000-0000FD200000}"/>
    <cellStyle name="Moneda 6 3" xfId="8447" xr:uid="{00000000-0005-0000-0000-0000FE200000}"/>
    <cellStyle name="Normal" xfId="0" builtinId="0"/>
    <cellStyle name="Normal 10" xfId="8448" xr:uid="{00000000-0005-0000-0000-000000210000}"/>
    <cellStyle name="Normal 10 2" xfId="8449" xr:uid="{00000000-0005-0000-0000-000001210000}"/>
    <cellStyle name="Normal 10 2 2" xfId="8450" xr:uid="{00000000-0005-0000-0000-000002210000}"/>
    <cellStyle name="Normal 10 3" xfId="8451" xr:uid="{00000000-0005-0000-0000-000003210000}"/>
    <cellStyle name="Normal 10 3 2" xfId="8452" xr:uid="{00000000-0005-0000-0000-000004210000}"/>
    <cellStyle name="Normal 10 4" xfId="8453" xr:uid="{00000000-0005-0000-0000-000005210000}"/>
    <cellStyle name="Normal 10 4 2" xfId="8454" xr:uid="{00000000-0005-0000-0000-000006210000}"/>
    <cellStyle name="Normal 10 5" xfId="8455" xr:uid="{00000000-0005-0000-0000-000007210000}"/>
    <cellStyle name="Normal 11" xfId="8456" xr:uid="{00000000-0005-0000-0000-000008210000}"/>
    <cellStyle name="Normal 11 2" xfId="8457" xr:uid="{00000000-0005-0000-0000-000009210000}"/>
    <cellStyle name="Normal 11 2 2" xfId="8458" xr:uid="{00000000-0005-0000-0000-00000A210000}"/>
    <cellStyle name="Normal 11 3" xfId="8459" xr:uid="{00000000-0005-0000-0000-00000B210000}"/>
    <cellStyle name="Normal 11 3 2" xfId="8460" xr:uid="{00000000-0005-0000-0000-00000C210000}"/>
    <cellStyle name="Normal 11 4" xfId="8461" xr:uid="{00000000-0005-0000-0000-00000D210000}"/>
    <cellStyle name="Normal 11 4 2" xfId="8462" xr:uid="{00000000-0005-0000-0000-00000E210000}"/>
    <cellStyle name="Normal 11 5" xfId="8463" xr:uid="{00000000-0005-0000-0000-00000F210000}"/>
    <cellStyle name="Normal 12" xfId="8464" xr:uid="{00000000-0005-0000-0000-000010210000}"/>
    <cellStyle name="Normal 12 2" xfId="8465" xr:uid="{00000000-0005-0000-0000-000011210000}"/>
    <cellStyle name="Normal 12 2 2" xfId="8466" xr:uid="{00000000-0005-0000-0000-000012210000}"/>
    <cellStyle name="Normal 12 3" xfId="8467" xr:uid="{00000000-0005-0000-0000-000013210000}"/>
    <cellStyle name="Normal 12 3 2" xfId="8468" xr:uid="{00000000-0005-0000-0000-000014210000}"/>
    <cellStyle name="Normal 12 4" xfId="8469" xr:uid="{00000000-0005-0000-0000-000015210000}"/>
    <cellStyle name="Normal 13" xfId="8470" xr:uid="{00000000-0005-0000-0000-000016210000}"/>
    <cellStyle name="Normal 13 2" xfId="8471" xr:uid="{00000000-0005-0000-0000-000017210000}"/>
    <cellStyle name="Normal 13 2 2" xfId="8472" xr:uid="{00000000-0005-0000-0000-000018210000}"/>
    <cellStyle name="Normal 13 3" xfId="8473" xr:uid="{00000000-0005-0000-0000-000019210000}"/>
    <cellStyle name="Normal 13 3 2" xfId="8474" xr:uid="{00000000-0005-0000-0000-00001A210000}"/>
    <cellStyle name="Normal 13 4" xfId="8475" xr:uid="{00000000-0005-0000-0000-00001B210000}"/>
    <cellStyle name="Normal 14" xfId="8476" xr:uid="{00000000-0005-0000-0000-00001C210000}"/>
    <cellStyle name="Normal 14 2" xfId="8477" xr:uid="{00000000-0005-0000-0000-00001D210000}"/>
    <cellStyle name="Normal 14 2 2" xfId="8478" xr:uid="{00000000-0005-0000-0000-00001E210000}"/>
    <cellStyle name="Normal 15" xfId="8479" xr:uid="{00000000-0005-0000-0000-00001F210000}"/>
    <cellStyle name="Normal 15 2" xfId="8480" xr:uid="{00000000-0005-0000-0000-000020210000}"/>
    <cellStyle name="Normal 15 2 2" xfId="8481" xr:uid="{00000000-0005-0000-0000-000021210000}"/>
    <cellStyle name="Normal 16" xfId="8482" xr:uid="{00000000-0005-0000-0000-000022210000}"/>
    <cellStyle name="Normal 16 2" xfId="8483" xr:uid="{00000000-0005-0000-0000-000023210000}"/>
    <cellStyle name="Normal 16 2 2" xfId="8484" xr:uid="{00000000-0005-0000-0000-000024210000}"/>
    <cellStyle name="Normal 17" xfId="8485" xr:uid="{00000000-0005-0000-0000-000025210000}"/>
    <cellStyle name="Normal 17 2" xfId="8486" xr:uid="{00000000-0005-0000-0000-000026210000}"/>
    <cellStyle name="Normal 17 2 2" xfId="8487" xr:uid="{00000000-0005-0000-0000-000027210000}"/>
    <cellStyle name="Normal 17 3" xfId="8488" xr:uid="{00000000-0005-0000-0000-000028210000}"/>
    <cellStyle name="Normal 17 3 2" xfId="8489" xr:uid="{00000000-0005-0000-0000-000029210000}"/>
    <cellStyle name="Normal 17 4" xfId="8490" xr:uid="{00000000-0005-0000-0000-00002A210000}"/>
    <cellStyle name="Normal 17 4 2" xfId="8491" xr:uid="{00000000-0005-0000-0000-00002B210000}"/>
    <cellStyle name="Normal 17 5" xfId="8492" xr:uid="{00000000-0005-0000-0000-00002C210000}"/>
    <cellStyle name="Normal 18" xfId="8493" xr:uid="{00000000-0005-0000-0000-00002D210000}"/>
    <cellStyle name="Normal 18 2" xfId="8494" xr:uid="{00000000-0005-0000-0000-00002E210000}"/>
    <cellStyle name="Normal 18 2 2" xfId="8495" xr:uid="{00000000-0005-0000-0000-00002F210000}"/>
    <cellStyle name="Normal 18 3" xfId="8496" xr:uid="{00000000-0005-0000-0000-000030210000}"/>
    <cellStyle name="Normal 18 3 2" xfId="8497" xr:uid="{00000000-0005-0000-0000-000031210000}"/>
    <cellStyle name="Normal 18 4" xfId="8498" xr:uid="{00000000-0005-0000-0000-000032210000}"/>
    <cellStyle name="Normal 18 5" xfId="8499" xr:uid="{00000000-0005-0000-0000-000033210000}"/>
    <cellStyle name="Normal 19" xfId="8500" xr:uid="{00000000-0005-0000-0000-000034210000}"/>
    <cellStyle name="Normal 19 2" xfId="8501" xr:uid="{00000000-0005-0000-0000-000035210000}"/>
    <cellStyle name="Normal 19 2 2" xfId="8502" xr:uid="{00000000-0005-0000-0000-000036210000}"/>
    <cellStyle name="Normal 19 3" xfId="8503" xr:uid="{00000000-0005-0000-0000-000037210000}"/>
    <cellStyle name="Normal 19 3 2" xfId="8504" xr:uid="{00000000-0005-0000-0000-000038210000}"/>
    <cellStyle name="Normal 19 4" xfId="8505" xr:uid="{00000000-0005-0000-0000-000039210000}"/>
    <cellStyle name="Normal 19 4 2" xfId="8506" xr:uid="{00000000-0005-0000-0000-00003A210000}"/>
    <cellStyle name="Normal 19 5" xfId="8507" xr:uid="{00000000-0005-0000-0000-00003B210000}"/>
    <cellStyle name="Normal 2" xfId="8508" xr:uid="{00000000-0005-0000-0000-00003C210000}"/>
    <cellStyle name="Normal 2 10" xfId="8509" xr:uid="{00000000-0005-0000-0000-00003D210000}"/>
    <cellStyle name="Normal 2 10 2" xfId="8510" xr:uid="{00000000-0005-0000-0000-00003E210000}"/>
    <cellStyle name="Normal 2 2" xfId="8511" xr:uid="{00000000-0005-0000-0000-00003F210000}"/>
    <cellStyle name="Normal 2 2 2" xfId="8512" xr:uid="{00000000-0005-0000-0000-000040210000}"/>
    <cellStyle name="Normal 2 2 2 2" xfId="8513" xr:uid="{00000000-0005-0000-0000-000041210000}"/>
    <cellStyle name="Normal 2 2 3" xfId="8514" xr:uid="{00000000-0005-0000-0000-000042210000}"/>
    <cellStyle name="Normal 2 2 4" xfId="8515" xr:uid="{00000000-0005-0000-0000-000043210000}"/>
    <cellStyle name="Normal 2 3" xfId="8516" xr:uid="{00000000-0005-0000-0000-000044210000}"/>
    <cellStyle name="Normal 2 3 2" xfId="8517" xr:uid="{00000000-0005-0000-0000-000045210000}"/>
    <cellStyle name="Normal 2 3 3" xfId="8518" xr:uid="{00000000-0005-0000-0000-000046210000}"/>
    <cellStyle name="Normal 2 3 4" xfId="8519" xr:uid="{00000000-0005-0000-0000-000047210000}"/>
    <cellStyle name="Normal 2 4" xfId="8520" xr:uid="{00000000-0005-0000-0000-000048210000}"/>
    <cellStyle name="Normal 2 4 2" xfId="8521" xr:uid="{00000000-0005-0000-0000-000049210000}"/>
    <cellStyle name="Normal 2 5" xfId="8522" xr:uid="{00000000-0005-0000-0000-00004A210000}"/>
    <cellStyle name="Normal 2 5 2" xfId="8523" xr:uid="{00000000-0005-0000-0000-00004B210000}"/>
    <cellStyle name="Normal 2 5 3" xfId="8524" xr:uid="{00000000-0005-0000-0000-00004C210000}"/>
    <cellStyle name="Normal 2 5 4" xfId="8525" xr:uid="{00000000-0005-0000-0000-00004D210000}"/>
    <cellStyle name="Normal 2 6" xfId="8526" xr:uid="{00000000-0005-0000-0000-00004E210000}"/>
    <cellStyle name="Normal 2 7" xfId="8527" xr:uid="{00000000-0005-0000-0000-00004F210000}"/>
    <cellStyle name="Normal 2 8" xfId="8528" xr:uid="{00000000-0005-0000-0000-000050210000}"/>
    <cellStyle name="Normal 2 8 2" xfId="8529" xr:uid="{00000000-0005-0000-0000-000051210000}"/>
    <cellStyle name="Normal 2 9" xfId="8530" xr:uid="{00000000-0005-0000-0000-000052210000}"/>
    <cellStyle name="Normal 2_COMISIONES" xfId="8531" xr:uid="{00000000-0005-0000-0000-000053210000}"/>
    <cellStyle name="Normal 20" xfId="8532" xr:uid="{00000000-0005-0000-0000-000054210000}"/>
    <cellStyle name="Normal 20 2" xfId="8533" xr:uid="{00000000-0005-0000-0000-000055210000}"/>
    <cellStyle name="Normal 20 2 2" xfId="8534" xr:uid="{00000000-0005-0000-0000-000056210000}"/>
    <cellStyle name="Normal 20 3" xfId="8535" xr:uid="{00000000-0005-0000-0000-000057210000}"/>
    <cellStyle name="Normal 21" xfId="8536" xr:uid="{00000000-0005-0000-0000-000058210000}"/>
    <cellStyle name="Normal 21 2" xfId="8537" xr:uid="{00000000-0005-0000-0000-000059210000}"/>
    <cellStyle name="Normal 21 2 2" xfId="8538" xr:uid="{00000000-0005-0000-0000-00005A210000}"/>
    <cellStyle name="Normal 21 3" xfId="8539" xr:uid="{00000000-0005-0000-0000-00005B210000}"/>
    <cellStyle name="Normal 22" xfId="8540" xr:uid="{00000000-0005-0000-0000-00005C210000}"/>
    <cellStyle name="Normal 22 2" xfId="8541" xr:uid="{00000000-0005-0000-0000-00005D210000}"/>
    <cellStyle name="Normal 22 2 2" xfId="8542" xr:uid="{00000000-0005-0000-0000-00005E210000}"/>
    <cellStyle name="Normal 22 3" xfId="8543" xr:uid="{00000000-0005-0000-0000-00005F210000}"/>
    <cellStyle name="Normal 23" xfId="8544" xr:uid="{00000000-0005-0000-0000-000060210000}"/>
    <cellStyle name="Normal 23 2" xfId="8545" xr:uid="{00000000-0005-0000-0000-000061210000}"/>
    <cellStyle name="Normal 23 2 2" xfId="8546" xr:uid="{00000000-0005-0000-0000-000062210000}"/>
    <cellStyle name="Normal 23 3" xfId="8547" xr:uid="{00000000-0005-0000-0000-000063210000}"/>
    <cellStyle name="Normal 24" xfId="8548" xr:uid="{00000000-0005-0000-0000-000064210000}"/>
    <cellStyle name="Normal 24 2" xfId="8549" xr:uid="{00000000-0005-0000-0000-000065210000}"/>
    <cellStyle name="Normal 24 2 2" xfId="8550" xr:uid="{00000000-0005-0000-0000-000066210000}"/>
    <cellStyle name="Normal 24 3" xfId="8551" xr:uid="{00000000-0005-0000-0000-000067210000}"/>
    <cellStyle name="Normal 24 3 2" xfId="8552" xr:uid="{00000000-0005-0000-0000-000068210000}"/>
    <cellStyle name="Normal 24 4" xfId="8553" xr:uid="{00000000-0005-0000-0000-000069210000}"/>
    <cellStyle name="Normal 25" xfId="8554" xr:uid="{00000000-0005-0000-0000-00006A210000}"/>
    <cellStyle name="Normal 25 2" xfId="8555" xr:uid="{00000000-0005-0000-0000-00006B210000}"/>
    <cellStyle name="Normal 25 2 2" xfId="8556" xr:uid="{00000000-0005-0000-0000-00006C210000}"/>
    <cellStyle name="Normal 25 3" xfId="8557" xr:uid="{00000000-0005-0000-0000-00006D210000}"/>
    <cellStyle name="Normal 26" xfId="8558" xr:uid="{00000000-0005-0000-0000-00006E210000}"/>
    <cellStyle name="Normal 26 2" xfId="8559" xr:uid="{00000000-0005-0000-0000-00006F210000}"/>
    <cellStyle name="Normal 27" xfId="8560" xr:uid="{00000000-0005-0000-0000-000070210000}"/>
    <cellStyle name="Normal 27 2" xfId="8561" xr:uid="{00000000-0005-0000-0000-000071210000}"/>
    <cellStyle name="Normal 28" xfId="8562" xr:uid="{00000000-0005-0000-0000-000072210000}"/>
    <cellStyle name="Normal 29" xfId="8563" xr:uid="{00000000-0005-0000-0000-000073210000}"/>
    <cellStyle name="Normal 3" xfId="8564" xr:uid="{00000000-0005-0000-0000-000074210000}"/>
    <cellStyle name="Normal 3 10" xfId="8565" xr:uid="{00000000-0005-0000-0000-000075210000}"/>
    <cellStyle name="Normal 3 10 10" xfId="8566" xr:uid="{00000000-0005-0000-0000-000076210000}"/>
    <cellStyle name="Normal 3 10 10 2" xfId="8567" xr:uid="{00000000-0005-0000-0000-000077210000}"/>
    <cellStyle name="Normal 3 10 11" xfId="8568" xr:uid="{00000000-0005-0000-0000-000078210000}"/>
    <cellStyle name="Normal 3 10 2" xfId="8569" xr:uid="{00000000-0005-0000-0000-000079210000}"/>
    <cellStyle name="Normal 3 10 2 2" xfId="8570" xr:uid="{00000000-0005-0000-0000-00007A210000}"/>
    <cellStyle name="Normal 3 10 2 2 2" xfId="8571" xr:uid="{00000000-0005-0000-0000-00007B210000}"/>
    <cellStyle name="Normal 3 10 2 2 2 2" xfId="8572" xr:uid="{00000000-0005-0000-0000-00007C210000}"/>
    <cellStyle name="Normal 3 10 2 2 2 2 2" xfId="8573" xr:uid="{00000000-0005-0000-0000-00007D210000}"/>
    <cellStyle name="Normal 3 10 2 2 2 2 2 2" xfId="8574" xr:uid="{00000000-0005-0000-0000-00007E210000}"/>
    <cellStyle name="Normal 3 10 2 2 2 2 3" xfId="8575" xr:uid="{00000000-0005-0000-0000-00007F210000}"/>
    <cellStyle name="Normal 3 10 2 2 2 3" xfId="8576" xr:uid="{00000000-0005-0000-0000-000080210000}"/>
    <cellStyle name="Normal 3 10 2 2 2 3 2" xfId="8577" xr:uid="{00000000-0005-0000-0000-000081210000}"/>
    <cellStyle name="Normal 3 10 2 2 2 4" xfId="8578" xr:uid="{00000000-0005-0000-0000-000082210000}"/>
    <cellStyle name="Normal 3 10 2 2 3" xfId="8579" xr:uid="{00000000-0005-0000-0000-000083210000}"/>
    <cellStyle name="Normal 3 10 2 2 3 2" xfId="8580" xr:uid="{00000000-0005-0000-0000-000084210000}"/>
    <cellStyle name="Normal 3 10 2 2 3 2 2" xfId="8581" xr:uid="{00000000-0005-0000-0000-000085210000}"/>
    <cellStyle name="Normal 3 10 2 2 3 3" xfId="8582" xr:uid="{00000000-0005-0000-0000-000086210000}"/>
    <cellStyle name="Normal 3 10 2 2 4" xfId="8583" xr:uid="{00000000-0005-0000-0000-000087210000}"/>
    <cellStyle name="Normal 3 10 2 2 4 2" xfId="8584" xr:uid="{00000000-0005-0000-0000-000088210000}"/>
    <cellStyle name="Normal 3 10 2 2 5" xfId="8585" xr:uid="{00000000-0005-0000-0000-000089210000}"/>
    <cellStyle name="Normal 3 10 2 3" xfId="8586" xr:uid="{00000000-0005-0000-0000-00008A210000}"/>
    <cellStyle name="Normal 3 10 2 3 2" xfId="8587" xr:uid="{00000000-0005-0000-0000-00008B210000}"/>
    <cellStyle name="Normal 3 10 2 3 2 2" xfId="8588" xr:uid="{00000000-0005-0000-0000-00008C210000}"/>
    <cellStyle name="Normal 3 10 2 3 2 2 2" xfId="8589" xr:uid="{00000000-0005-0000-0000-00008D210000}"/>
    <cellStyle name="Normal 3 10 2 3 2 2 2 2" xfId="8590" xr:uid="{00000000-0005-0000-0000-00008E210000}"/>
    <cellStyle name="Normal 3 10 2 3 2 2 3" xfId="8591" xr:uid="{00000000-0005-0000-0000-00008F210000}"/>
    <cellStyle name="Normal 3 10 2 3 2 3" xfId="8592" xr:uid="{00000000-0005-0000-0000-000090210000}"/>
    <cellStyle name="Normal 3 10 2 3 2 3 2" xfId="8593" xr:uid="{00000000-0005-0000-0000-000091210000}"/>
    <cellStyle name="Normal 3 10 2 3 2 4" xfId="8594" xr:uid="{00000000-0005-0000-0000-000092210000}"/>
    <cellStyle name="Normal 3 10 2 3 3" xfId="8595" xr:uid="{00000000-0005-0000-0000-000093210000}"/>
    <cellStyle name="Normal 3 10 2 3 3 2" xfId="8596" xr:uid="{00000000-0005-0000-0000-000094210000}"/>
    <cellStyle name="Normal 3 10 2 3 3 2 2" xfId="8597" xr:uid="{00000000-0005-0000-0000-000095210000}"/>
    <cellStyle name="Normal 3 10 2 3 3 3" xfId="8598" xr:uid="{00000000-0005-0000-0000-000096210000}"/>
    <cellStyle name="Normal 3 10 2 3 4" xfId="8599" xr:uid="{00000000-0005-0000-0000-000097210000}"/>
    <cellStyle name="Normal 3 10 2 3 4 2" xfId="8600" xr:uid="{00000000-0005-0000-0000-000098210000}"/>
    <cellStyle name="Normal 3 10 2 3 5" xfId="8601" xr:uid="{00000000-0005-0000-0000-000099210000}"/>
    <cellStyle name="Normal 3 10 2 4" xfId="8602" xr:uid="{00000000-0005-0000-0000-00009A210000}"/>
    <cellStyle name="Normal 3 10 2 4 2" xfId="8603" xr:uid="{00000000-0005-0000-0000-00009B210000}"/>
    <cellStyle name="Normal 3 10 2 4 2 2" xfId="8604" xr:uid="{00000000-0005-0000-0000-00009C210000}"/>
    <cellStyle name="Normal 3 10 2 4 2 2 2" xfId="8605" xr:uid="{00000000-0005-0000-0000-00009D210000}"/>
    <cellStyle name="Normal 3 10 2 4 2 3" xfId="8606" xr:uid="{00000000-0005-0000-0000-00009E210000}"/>
    <cellStyle name="Normal 3 10 2 4 3" xfId="8607" xr:uid="{00000000-0005-0000-0000-00009F210000}"/>
    <cellStyle name="Normal 3 10 2 4 3 2" xfId="8608" xr:uid="{00000000-0005-0000-0000-0000A0210000}"/>
    <cellStyle name="Normal 3 10 2 4 4" xfId="8609" xr:uid="{00000000-0005-0000-0000-0000A1210000}"/>
    <cellStyle name="Normal 3 10 2 5" xfId="8610" xr:uid="{00000000-0005-0000-0000-0000A2210000}"/>
    <cellStyle name="Normal 3 10 2 5 2" xfId="8611" xr:uid="{00000000-0005-0000-0000-0000A3210000}"/>
    <cellStyle name="Normal 3 10 2 5 2 2" xfId="8612" xr:uid="{00000000-0005-0000-0000-0000A4210000}"/>
    <cellStyle name="Normal 3 10 2 5 3" xfId="8613" xr:uid="{00000000-0005-0000-0000-0000A5210000}"/>
    <cellStyle name="Normal 3 10 2 6" xfId="8614" xr:uid="{00000000-0005-0000-0000-0000A6210000}"/>
    <cellStyle name="Normal 3 10 2 6 2" xfId="8615" xr:uid="{00000000-0005-0000-0000-0000A7210000}"/>
    <cellStyle name="Normal 3 10 2 7" xfId="8616" xr:uid="{00000000-0005-0000-0000-0000A8210000}"/>
    <cellStyle name="Normal 3 10 3" xfId="8617" xr:uid="{00000000-0005-0000-0000-0000A9210000}"/>
    <cellStyle name="Normal 3 10 3 2" xfId="8618" xr:uid="{00000000-0005-0000-0000-0000AA210000}"/>
    <cellStyle name="Normal 3 10 3 2 2" xfId="8619" xr:uid="{00000000-0005-0000-0000-0000AB210000}"/>
    <cellStyle name="Normal 3 10 3 2 2 2" xfId="8620" xr:uid="{00000000-0005-0000-0000-0000AC210000}"/>
    <cellStyle name="Normal 3 10 3 2 2 2 2" xfId="8621" xr:uid="{00000000-0005-0000-0000-0000AD210000}"/>
    <cellStyle name="Normal 3 10 3 2 2 2 2 2" xfId="8622" xr:uid="{00000000-0005-0000-0000-0000AE210000}"/>
    <cellStyle name="Normal 3 10 3 2 2 2 3" xfId="8623" xr:uid="{00000000-0005-0000-0000-0000AF210000}"/>
    <cellStyle name="Normal 3 10 3 2 2 3" xfId="8624" xr:uid="{00000000-0005-0000-0000-0000B0210000}"/>
    <cellStyle name="Normal 3 10 3 2 2 3 2" xfId="8625" xr:uid="{00000000-0005-0000-0000-0000B1210000}"/>
    <cellStyle name="Normal 3 10 3 2 2 4" xfId="8626" xr:uid="{00000000-0005-0000-0000-0000B2210000}"/>
    <cellStyle name="Normal 3 10 3 2 3" xfId="8627" xr:uid="{00000000-0005-0000-0000-0000B3210000}"/>
    <cellStyle name="Normal 3 10 3 2 3 2" xfId="8628" xr:uid="{00000000-0005-0000-0000-0000B4210000}"/>
    <cellStyle name="Normal 3 10 3 2 3 2 2" xfId="8629" xr:uid="{00000000-0005-0000-0000-0000B5210000}"/>
    <cellStyle name="Normal 3 10 3 2 3 3" xfId="8630" xr:uid="{00000000-0005-0000-0000-0000B6210000}"/>
    <cellStyle name="Normal 3 10 3 2 4" xfId="8631" xr:uid="{00000000-0005-0000-0000-0000B7210000}"/>
    <cellStyle name="Normal 3 10 3 2 4 2" xfId="8632" xr:uid="{00000000-0005-0000-0000-0000B8210000}"/>
    <cellStyle name="Normal 3 10 3 2 5" xfId="8633" xr:uid="{00000000-0005-0000-0000-0000B9210000}"/>
    <cellStyle name="Normal 3 10 3 3" xfId="8634" xr:uid="{00000000-0005-0000-0000-0000BA210000}"/>
    <cellStyle name="Normal 3 10 3 3 2" xfId="8635" xr:uid="{00000000-0005-0000-0000-0000BB210000}"/>
    <cellStyle name="Normal 3 10 3 3 2 2" xfId="8636" xr:uid="{00000000-0005-0000-0000-0000BC210000}"/>
    <cellStyle name="Normal 3 10 3 3 2 2 2" xfId="8637" xr:uid="{00000000-0005-0000-0000-0000BD210000}"/>
    <cellStyle name="Normal 3 10 3 3 2 2 2 2" xfId="8638" xr:uid="{00000000-0005-0000-0000-0000BE210000}"/>
    <cellStyle name="Normal 3 10 3 3 2 2 3" xfId="8639" xr:uid="{00000000-0005-0000-0000-0000BF210000}"/>
    <cellStyle name="Normal 3 10 3 3 2 3" xfId="8640" xr:uid="{00000000-0005-0000-0000-0000C0210000}"/>
    <cellStyle name="Normal 3 10 3 3 2 3 2" xfId="8641" xr:uid="{00000000-0005-0000-0000-0000C1210000}"/>
    <cellStyle name="Normal 3 10 3 3 2 4" xfId="8642" xr:uid="{00000000-0005-0000-0000-0000C2210000}"/>
    <cellStyle name="Normal 3 10 3 3 3" xfId="8643" xr:uid="{00000000-0005-0000-0000-0000C3210000}"/>
    <cellStyle name="Normal 3 10 3 3 3 2" xfId="8644" xr:uid="{00000000-0005-0000-0000-0000C4210000}"/>
    <cellStyle name="Normal 3 10 3 3 3 2 2" xfId="8645" xr:uid="{00000000-0005-0000-0000-0000C5210000}"/>
    <cellStyle name="Normal 3 10 3 3 3 3" xfId="8646" xr:uid="{00000000-0005-0000-0000-0000C6210000}"/>
    <cellStyle name="Normal 3 10 3 3 4" xfId="8647" xr:uid="{00000000-0005-0000-0000-0000C7210000}"/>
    <cellStyle name="Normal 3 10 3 3 4 2" xfId="8648" xr:uid="{00000000-0005-0000-0000-0000C8210000}"/>
    <cellStyle name="Normal 3 10 3 3 5" xfId="8649" xr:uid="{00000000-0005-0000-0000-0000C9210000}"/>
    <cellStyle name="Normal 3 10 3 4" xfId="8650" xr:uid="{00000000-0005-0000-0000-0000CA210000}"/>
    <cellStyle name="Normal 3 10 3 4 2" xfId="8651" xr:uid="{00000000-0005-0000-0000-0000CB210000}"/>
    <cellStyle name="Normal 3 10 3 4 2 2" xfId="8652" xr:uid="{00000000-0005-0000-0000-0000CC210000}"/>
    <cellStyle name="Normal 3 10 3 4 2 2 2" xfId="8653" xr:uid="{00000000-0005-0000-0000-0000CD210000}"/>
    <cellStyle name="Normal 3 10 3 4 2 3" xfId="8654" xr:uid="{00000000-0005-0000-0000-0000CE210000}"/>
    <cellStyle name="Normal 3 10 3 4 3" xfId="8655" xr:uid="{00000000-0005-0000-0000-0000CF210000}"/>
    <cellStyle name="Normal 3 10 3 4 3 2" xfId="8656" xr:uid="{00000000-0005-0000-0000-0000D0210000}"/>
    <cellStyle name="Normal 3 10 3 4 4" xfId="8657" xr:uid="{00000000-0005-0000-0000-0000D1210000}"/>
    <cellStyle name="Normal 3 10 3 5" xfId="8658" xr:uid="{00000000-0005-0000-0000-0000D2210000}"/>
    <cellStyle name="Normal 3 10 3 5 2" xfId="8659" xr:uid="{00000000-0005-0000-0000-0000D3210000}"/>
    <cellStyle name="Normal 3 10 3 5 2 2" xfId="8660" xr:uid="{00000000-0005-0000-0000-0000D4210000}"/>
    <cellStyle name="Normal 3 10 3 5 3" xfId="8661" xr:uid="{00000000-0005-0000-0000-0000D5210000}"/>
    <cellStyle name="Normal 3 10 3 6" xfId="8662" xr:uid="{00000000-0005-0000-0000-0000D6210000}"/>
    <cellStyle name="Normal 3 10 3 6 2" xfId="8663" xr:uid="{00000000-0005-0000-0000-0000D7210000}"/>
    <cellStyle name="Normal 3 10 3 7" xfId="8664" xr:uid="{00000000-0005-0000-0000-0000D8210000}"/>
    <cellStyle name="Normal 3 10 4" xfId="8665" xr:uid="{00000000-0005-0000-0000-0000D9210000}"/>
    <cellStyle name="Normal 3 10 4 2" xfId="8666" xr:uid="{00000000-0005-0000-0000-0000DA210000}"/>
    <cellStyle name="Normal 3 10 4 2 2" xfId="8667" xr:uid="{00000000-0005-0000-0000-0000DB210000}"/>
    <cellStyle name="Normal 3 10 4 2 2 2" xfId="8668" xr:uid="{00000000-0005-0000-0000-0000DC210000}"/>
    <cellStyle name="Normal 3 10 4 2 2 2 2" xfId="8669" xr:uid="{00000000-0005-0000-0000-0000DD210000}"/>
    <cellStyle name="Normal 3 10 4 2 2 2 2 2" xfId="8670" xr:uid="{00000000-0005-0000-0000-0000DE210000}"/>
    <cellStyle name="Normal 3 10 4 2 2 2 3" xfId="8671" xr:uid="{00000000-0005-0000-0000-0000DF210000}"/>
    <cellStyle name="Normal 3 10 4 2 2 3" xfId="8672" xr:uid="{00000000-0005-0000-0000-0000E0210000}"/>
    <cellStyle name="Normal 3 10 4 2 2 3 2" xfId="8673" xr:uid="{00000000-0005-0000-0000-0000E1210000}"/>
    <cellStyle name="Normal 3 10 4 2 2 4" xfId="8674" xr:uid="{00000000-0005-0000-0000-0000E2210000}"/>
    <cellStyle name="Normal 3 10 4 2 3" xfId="8675" xr:uid="{00000000-0005-0000-0000-0000E3210000}"/>
    <cellStyle name="Normal 3 10 4 2 3 2" xfId="8676" xr:uid="{00000000-0005-0000-0000-0000E4210000}"/>
    <cellStyle name="Normal 3 10 4 2 3 2 2" xfId="8677" xr:uid="{00000000-0005-0000-0000-0000E5210000}"/>
    <cellStyle name="Normal 3 10 4 2 3 3" xfId="8678" xr:uid="{00000000-0005-0000-0000-0000E6210000}"/>
    <cellStyle name="Normal 3 10 4 2 4" xfId="8679" xr:uid="{00000000-0005-0000-0000-0000E7210000}"/>
    <cellStyle name="Normal 3 10 4 2 4 2" xfId="8680" xr:uid="{00000000-0005-0000-0000-0000E8210000}"/>
    <cellStyle name="Normal 3 10 4 2 5" xfId="8681" xr:uid="{00000000-0005-0000-0000-0000E9210000}"/>
    <cellStyle name="Normal 3 10 4 3" xfId="8682" xr:uid="{00000000-0005-0000-0000-0000EA210000}"/>
    <cellStyle name="Normal 3 10 4 3 2" xfId="8683" xr:uid="{00000000-0005-0000-0000-0000EB210000}"/>
    <cellStyle name="Normal 3 10 4 3 2 2" xfId="8684" xr:uid="{00000000-0005-0000-0000-0000EC210000}"/>
    <cellStyle name="Normal 3 10 4 3 2 2 2" xfId="8685" xr:uid="{00000000-0005-0000-0000-0000ED210000}"/>
    <cellStyle name="Normal 3 10 4 3 2 2 2 2" xfId="8686" xr:uid="{00000000-0005-0000-0000-0000EE210000}"/>
    <cellStyle name="Normal 3 10 4 3 2 2 3" xfId="8687" xr:uid="{00000000-0005-0000-0000-0000EF210000}"/>
    <cellStyle name="Normal 3 10 4 3 2 3" xfId="8688" xr:uid="{00000000-0005-0000-0000-0000F0210000}"/>
    <cellStyle name="Normal 3 10 4 3 2 3 2" xfId="8689" xr:uid="{00000000-0005-0000-0000-0000F1210000}"/>
    <cellStyle name="Normal 3 10 4 3 2 4" xfId="8690" xr:uid="{00000000-0005-0000-0000-0000F2210000}"/>
    <cellStyle name="Normal 3 10 4 3 3" xfId="8691" xr:uid="{00000000-0005-0000-0000-0000F3210000}"/>
    <cellStyle name="Normal 3 10 4 3 3 2" xfId="8692" xr:uid="{00000000-0005-0000-0000-0000F4210000}"/>
    <cellStyle name="Normal 3 10 4 3 3 2 2" xfId="8693" xr:uid="{00000000-0005-0000-0000-0000F5210000}"/>
    <cellStyle name="Normal 3 10 4 3 3 3" xfId="8694" xr:uid="{00000000-0005-0000-0000-0000F6210000}"/>
    <cellStyle name="Normal 3 10 4 3 4" xfId="8695" xr:uid="{00000000-0005-0000-0000-0000F7210000}"/>
    <cellStyle name="Normal 3 10 4 3 4 2" xfId="8696" xr:uid="{00000000-0005-0000-0000-0000F8210000}"/>
    <cellStyle name="Normal 3 10 4 3 5" xfId="8697" xr:uid="{00000000-0005-0000-0000-0000F9210000}"/>
    <cellStyle name="Normal 3 10 4 4" xfId="8698" xr:uid="{00000000-0005-0000-0000-0000FA210000}"/>
    <cellStyle name="Normal 3 10 4 4 2" xfId="8699" xr:uid="{00000000-0005-0000-0000-0000FB210000}"/>
    <cellStyle name="Normal 3 10 4 4 2 2" xfId="8700" xr:uid="{00000000-0005-0000-0000-0000FC210000}"/>
    <cellStyle name="Normal 3 10 4 4 2 2 2" xfId="8701" xr:uid="{00000000-0005-0000-0000-0000FD210000}"/>
    <cellStyle name="Normal 3 10 4 4 2 3" xfId="8702" xr:uid="{00000000-0005-0000-0000-0000FE210000}"/>
    <cellStyle name="Normal 3 10 4 4 3" xfId="8703" xr:uid="{00000000-0005-0000-0000-0000FF210000}"/>
    <cellStyle name="Normal 3 10 4 4 3 2" xfId="8704" xr:uid="{00000000-0005-0000-0000-000000220000}"/>
    <cellStyle name="Normal 3 10 4 4 4" xfId="8705" xr:uid="{00000000-0005-0000-0000-000001220000}"/>
    <cellStyle name="Normal 3 10 4 5" xfId="8706" xr:uid="{00000000-0005-0000-0000-000002220000}"/>
    <cellStyle name="Normal 3 10 4 5 2" xfId="8707" xr:uid="{00000000-0005-0000-0000-000003220000}"/>
    <cellStyle name="Normal 3 10 4 5 2 2" xfId="8708" xr:uid="{00000000-0005-0000-0000-000004220000}"/>
    <cellStyle name="Normal 3 10 4 5 3" xfId="8709" xr:uid="{00000000-0005-0000-0000-000005220000}"/>
    <cellStyle name="Normal 3 10 4 6" xfId="8710" xr:uid="{00000000-0005-0000-0000-000006220000}"/>
    <cellStyle name="Normal 3 10 4 6 2" xfId="8711" xr:uid="{00000000-0005-0000-0000-000007220000}"/>
    <cellStyle name="Normal 3 10 4 7" xfId="8712" xr:uid="{00000000-0005-0000-0000-000008220000}"/>
    <cellStyle name="Normal 3 10 5" xfId="8713" xr:uid="{00000000-0005-0000-0000-000009220000}"/>
    <cellStyle name="Normal 3 10 5 2" xfId="8714" xr:uid="{00000000-0005-0000-0000-00000A220000}"/>
    <cellStyle name="Normal 3 10 5 2 2" xfId="8715" xr:uid="{00000000-0005-0000-0000-00000B220000}"/>
    <cellStyle name="Normal 3 10 5 2 2 2" xfId="8716" xr:uid="{00000000-0005-0000-0000-00000C220000}"/>
    <cellStyle name="Normal 3 10 5 2 2 2 2" xfId="8717" xr:uid="{00000000-0005-0000-0000-00000D220000}"/>
    <cellStyle name="Normal 3 10 5 2 2 2 2 2" xfId="8718" xr:uid="{00000000-0005-0000-0000-00000E220000}"/>
    <cellStyle name="Normal 3 10 5 2 2 2 3" xfId="8719" xr:uid="{00000000-0005-0000-0000-00000F220000}"/>
    <cellStyle name="Normal 3 10 5 2 2 3" xfId="8720" xr:uid="{00000000-0005-0000-0000-000010220000}"/>
    <cellStyle name="Normal 3 10 5 2 2 3 2" xfId="8721" xr:uid="{00000000-0005-0000-0000-000011220000}"/>
    <cellStyle name="Normal 3 10 5 2 2 4" xfId="8722" xr:uid="{00000000-0005-0000-0000-000012220000}"/>
    <cellStyle name="Normal 3 10 5 2 3" xfId="8723" xr:uid="{00000000-0005-0000-0000-000013220000}"/>
    <cellStyle name="Normal 3 10 5 2 3 2" xfId="8724" xr:uid="{00000000-0005-0000-0000-000014220000}"/>
    <cellStyle name="Normal 3 10 5 2 3 2 2" xfId="8725" xr:uid="{00000000-0005-0000-0000-000015220000}"/>
    <cellStyle name="Normal 3 10 5 2 3 3" xfId="8726" xr:uid="{00000000-0005-0000-0000-000016220000}"/>
    <cellStyle name="Normal 3 10 5 2 4" xfId="8727" xr:uid="{00000000-0005-0000-0000-000017220000}"/>
    <cellStyle name="Normal 3 10 5 2 4 2" xfId="8728" xr:uid="{00000000-0005-0000-0000-000018220000}"/>
    <cellStyle name="Normal 3 10 5 2 5" xfId="8729" xr:uid="{00000000-0005-0000-0000-000019220000}"/>
    <cellStyle name="Normal 3 10 5 3" xfId="8730" xr:uid="{00000000-0005-0000-0000-00001A220000}"/>
    <cellStyle name="Normal 3 10 5 3 2" xfId="8731" xr:uid="{00000000-0005-0000-0000-00001B220000}"/>
    <cellStyle name="Normal 3 10 5 3 2 2" xfId="8732" xr:uid="{00000000-0005-0000-0000-00001C220000}"/>
    <cellStyle name="Normal 3 10 5 3 2 2 2" xfId="8733" xr:uid="{00000000-0005-0000-0000-00001D220000}"/>
    <cellStyle name="Normal 3 10 5 3 2 3" xfId="8734" xr:uid="{00000000-0005-0000-0000-00001E220000}"/>
    <cellStyle name="Normal 3 10 5 3 3" xfId="8735" xr:uid="{00000000-0005-0000-0000-00001F220000}"/>
    <cellStyle name="Normal 3 10 5 3 3 2" xfId="8736" xr:uid="{00000000-0005-0000-0000-000020220000}"/>
    <cellStyle name="Normal 3 10 5 3 4" xfId="8737" xr:uid="{00000000-0005-0000-0000-000021220000}"/>
    <cellStyle name="Normal 3 10 5 4" xfId="8738" xr:uid="{00000000-0005-0000-0000-000022220000}"/>
    <cellStyle name="Normal 3 10 5 4 2" xfId="8739" xr:uid="{00000000-0005-0000-0000-000023220000}"/>
    <cellStyle name="Normal 3 10 5 4 2 2" xfId="8740" xr:uid="{00000000-0005-0000-0000-000024220000}"/>
    <cellStyle name="Normal 3 10 5 4 3" xfId="8741" xr:uid="{00000000-0005-0000-0000-000025220000}"/>
    <cellStyle name="Normal 3 10 5 5" xfId="8742" xr:uid="{00000000-0005-0000-0000-000026220000}"/>
    <cellStyle name="Normal 3 10 5 5 2" xfId="8743" xr:uid="{00000000-0005-0000-0000-000027220000}"/>
    <cellStyle name="Normal 3 10 5 6" xfId="8744" xr:uid="{00000000-0005-0000-0000-000028220000}"/>
    <cellStyle name="Normal 3 10 6" xfId="8745" xr:uid="{00000000-0005-0000-0000-000029220000}"/>
    <cellStyle name="Normal 3 10 6 2" xfId="8746" xr:uid="{00000000-0005-0000-0000-00002A220000}"/>
    <cellStyle name="Normal 3 10 6 2 2" xfId="8747" xr:uid="{00000000-0005-0000-0000-00002B220000}"/>
    <cellStyle name="Normal 3 10 6 2 2 2" xfId="8748" xr:uid="{00000000-0005-0000-0000-00002C220000}"/>
    <cellStyle name="Normal 3 10 6 2 2 2 2" xfId="8749" xr:uid="{00000000-0005-0000-0000-00002D220000}"/>
    <cellStyle name="Normal 3 10 6 2 2 3" xfId="8750" xr:uid="{00000000-0005-0000-0000-00002E220000}"/>
    <cellStyle name="Normal 3 10 6 2 3" xfId="8751" xr:uid="{00000000-0005-0000-0000-00002F220000}"/>
    <cellStyle name="Normal 3 10 6 2 3 2" xfId="8752" xr:uid="{00000000-0005-0000-0000-000030220000}"/>
    <cellStyle name="Normal 3 10 6 2 4" xfId="8753" xr:uid="{00000000-0005-0000-0000-000031220000}"/>
    <cellStyle name="Normal 3 10 6 3" xfId="8754" xr:uid="{00000000-0005-0000-0000-000032220000}"/>
    <cellStyle name="Normal 3 10 6 3 2" xfId="8755" xr:uid="{00000000-0005-0000-0000-000033220000}"/>
    <cellStyle name="Normal 3 10 6 3 2 2" xfId="8756" xr:uid="{00000000-0005-0000-0000-000034220000}"/>
    <cellStyle name="Normal 3 10 6 3 3" xfId="8757" xr:uid="{00000000-0005-0000-0000-000035220000}"/>
    <cellStyle name="Normal 3 10 6 4" xfId="8758" xr:uid="{00000000-0005-0000-0000-000036220000}"/>
    <cellStyle name="Normal 3 10 6 4 2" xfId="8759" xr:uid="{00000000-0005-0000-0000-000037220000}"/>
    <cellStyle name="Normal 3 10 6 5" xfId="8760" xr:uid="{00000000-0005-0000-0000-000038220000}"/>
    <cellStyle name="Normal 3 10 7" xfId="8761" xr:uid="{00000000-0005-0000-0000-000039220000}"/>
    <cellStyle name="Normal 3 10 7 2" xfId="8762" xr:uid="{00000000-0005-0000-0000-00003A220000}"/>
    <cellStyle name="Normal 3 10 7 2 2" xfId="8763" xr:uid="{00000000-0005-0000-0000-00003B220000}"/>
    <cellStyle name="Normal 3 10 7 2 2 2" xfId="8764" xr:uid="{00000000-0005-0000-0000-00003C220000}"/>
    <cellStyle name="Normal 3 10 7 2 2 2 2" xfId="8765" xr:uid="{00000000-0005-0000-0000-00003D220000}"/>
    <cellStyle name="Normal 3 10 7 2 2 3" xfId="8766" xr:uid="{00000000-0005-0000-0000-00003E220000}"/>
    <cellStyle name="Normal 3 10 7 2 3" xfId="8767" xr:uid="{00000000-0005-0000-0000-00003F220000}"/>
    <cellStyle name="Normal 3 10 7 2 3 2" xfId="8768" xr:uid="{00000000-0005-0000-0000-000040220000}"/>
    <cellStyle name="Normal 3 10 7 2 4" xfId="8769" xr:uid="{00000000-0005-0000-0000-000041220000}"/>
    <cellStyle name="Normal 3 10 7 3" xfId="8770" xr:uid="{00000000-0005-0000-0000-000042220000}"/>
    <cellStyle name="Normal 3 10 7 3 2" xfId="8771" xr:uid="{00000000-0005-0000-0000-000043220000}"/>
    <cellStyle name="Normal 3 10 7 3 2 2" xfId="8772" xr:uid="{00000000-0005-0000-0000-000044220000}"/>
    <cellStyle name="Normal 3 10 7 3 3" xfId="8773" xr:uid="{00000000-0005-0000-0000-000045220000}"/>
    <cellStyle name="Normal 3 10 7 4" xfId="8774" xr:uid="{00000000-0005-0000-0000-000046220000}"/>
    <cellStyle name="Normal 3 10 7 4 2" xfId="8775" xr:uid="{00000000-0005-0000-0000-000047220000}"/>
    <cellStyle name="Normal 3 10 7 5" xfId="8776" xr:uid="{00000000-0005-0000-0000-000048220000}"/>
    <cellStyle name="Normal 3 10 8" xfId="8777" xr:uid="{00000000-0005-0000-0000-000049220000}"/>
    <cellStyle name="Normal 3 10 8 2" xfId="8778" xr:uid="{00000000-0005-0000-0000-00004A220000}"/>
    <cellStyle name="Normal 3 10 8 2 2" xfId="8779" xr:uid="{00000000-0005-0000-0000-00004B220000}"/>
    <cellStyle name="Normal 3 10 8 2 2 2" xfId="8780" xr:uid="{00000000-0005-0000-0000-00004C220000}"/>
    <cellStyle name="Normal 3 10 8 2 3" xfId="8781" xr:uid="{00000000-0005-0000-0000-00004D220000}"/>
    <cellStyle name="Normal 3 10 8 3" xfId="8782" xr:uid="{00000000-0005-0000-0000-00004E220000}"/>
    <cellStyle name="Normal 3 10 8 3 2" xfId="8783" xr:uid="{00000000-0005-0000-0000-00004F220000}"/>
    <cellStyle name="Normal 3 10 8 4" xfId="8784" xr:uid="{00000000-0005-0000-0000-000050220000}"/>
    <cellStyle name="Normal 3 10 9" xfId="8785" xr:uid="{00000000-0005-0000-0000-000051220000}"/>
    <cellStyle name="Normal 3 10 9 2" xfId="8786" xr:uid="{00000000-0005-0000-0000-000052220000}"/>
    <cellStyle name="Normal 3 10 9 2 2" xfId="8787" xr:uid="{00000000-0005-0000-0000-000053220000}"/>
    <cellStyle name="Normal 3 10 9 3" xfId="8788" xr:uid="{00000000-0005-0000-0000-000054220000}"/>
    <cellStyle name="Normal 3 11" xfId="8789" xr:uid="{00000000-0005-0000-0000-000055220000}"/>
    <cellStyle name="Normal 3 11 10" xfId="8790" xr:uid="{00000000-0005-0000-0000-000056220000}"/>
    <cellStyle name="Normal 3 11 2" xfId="8791" xr:uid="{00000000-0005-0000-0000-000057220000}"/>
    <cellStyle name="Normal 3 11 2 2" xfId="8792" xr:uid="{00000000-0005-0000-0000-000058220000}"/>
    <cellStyle name="Normal 3 11 2 2 2" xfId="8793" xr:uid="{00000000-0005-0000-0000-000059220000}"/>
    <cellStyle name="Normal 3 11 2 2 2 2" xfId="8794" xr:uid="{00000000-0005-0000-0000-00005A220000}"/>
    <cellStyle name="Normal 3 11 2 2 2 2 2" xfId="8795" xr:uid="{00000000-0005-0000-0000-00005B220000}"/>
    <cellStyle name="Normal 3 11 2 2 2 2 2 2" xfId="8796" xr:uid="{00000000-0005-0000-0000-00005C220000}"/>
    <cellStyle name="Normal 3 11 2 2 2 2 3" xfId="8797" xr:uid="{00000000-0005-0000-0000-00005D220000}"/>
    <cellStyle name="Normal 3 11 2 2 2 3" xfId="8798" xr:uid="{00000000-0005-0000-0000-00005E220000}"/>
    <cellStyle name="Normal 3 11 2 2 2 3 2" xfId="8799" xr:uid="{00000000-0005-0000-0000-00005F220000}"/>
    <cellStyle name="Normal 3 11 2 2 2 4" xfId="8800" xr:uid="{00000000-0005-0000-0000-000060220000}"/>
    <cellStyle name="Normal 3 11 2 2 3" xfId="8801" xr:uid="{00000000-0005-0000-0000-000061220000}"/>
    <cellStyle name="Normal 3 11 2 2 3 2" xfId="8802" xr:uid="{00000000-0005-0000-0000-000062220000}"/>
    <cellStyle name="Normal 3 11 2 2 3 2 2" xfId="8803" xr:uid="{00000000-0005-0000-0000-000063220000}"/>
    <cellStyle name="Normal 3 11 2 2 3 3" xfId="8804" xr:uid="{00000000-0005-0000-0000-000064220000}"/>
    <cellStyle name="Normal 3 11 2 2 4" xfId="8805" xr:uid="{00000000-0005-0000-0000-000065220000}"/>
    <cellStyle name="Normal 3 11 2 2 4 2" xfId="8806" xr:uid="{00000000-0005-0000-0000-000066220000}"/>
    <cellStyle name="Normal 3 11 2 2 5" xfId="8807" xr:uid="{00000000-0005-0000-0000-000067220000}"/>
    <cellStyle name="Normal 3 11 2 3" xfId="8808" xr:uid="{00000000-0005-0000-0000-000068220000}"/>
    <cellStyle name="Normal 3 11 2 3 2" xfId="8809" xr:uid="{00000000-0005-0000-0000-000069220000}"/>
    <cellStyle name="Normal 3 11 2 3 2 2" xfId="8810" xr:uid="{00000000-0005-0000-0000-00006A220000}"/>
    <cellStyle name="Normal 3 11 2 3 2 2 2" xfId="8811" xr:uid="{00000000-0005-0000-0000-00006B220000}"/>
    <cellStyle name="Normal 3 11 2 3 2 2 2 2" xfId="8812" xr:uid="{00000000-0005-0000-0000-00006C220000}"/>
    <cellStyle name="Normal 3 11 2 3 2 2 3" xfId="8813" xr:uid="{00000000-0005-0000-0000-00006D220000}"/>
    <cellStyle name="Normal 3 11 2 3 2 3" xfId="8814" xr:uid="{00000000-0005-0000-0000-00006E220000}"/>
    <cellStyle name="Normal 3 11 2 3 2 3 2" xfId="8815" xr:uid="{00000000-0005-0000-0000-00006F220000}"/>
    <cellStyle name="Normal 3 11 2 3 2 4" xfId="8816" xr:uid="{00000000-0005-0000-0000-000070220000}"/>
    <cellStyle name="Normal 3 11 2 3 3" xfId="8817" xr:uid="{00000000-0005-0000-0000-000071220000}"/>
    <cellStyle name="Normal 3 11 2 3 3 2" xfId="8818" xr:uid="{00000000-0005-0000-0000-000072220000}"/>
    <cellStyle name="Normal 3 11 2 3 3 2 2" xfId="8819" xr:uid="{00000000-0005-0000-0000-000073220000}"/>
    <cellStyle name="Normal 3 11 2 3 3 3" xfId="8820" xr:uid="{00000000-0005-0000-0000-000074220000}"/>
    <cellStyle name="Normal 3 11 2 3 4" xfId="8821" xr:uid="{00000000-0005-0000-0000-000075220000}"/>
    <cellStyle name="Normal 3 11 2 3 4 2" xfId="8822" xr:uid="{00000000-0005-0000-0000-000076220000}"/>
    <cellStyle name="Normal 3 11 2 3 5" xfId="8823" xr:uid="{00000000-0005-0000-0000-000077220000}"/>
    <cellStyle name="Normal 3 11 2 4" xfId="8824" xr:uid="{00000000-0005-0000-0000-000078220000}"/>
    <cellStyle name="Normal 3 11 2 4 2" xfId="8825" xr:uid="{00000000-0005-0000-0000-000079220000}"/>
    <cellStyle name="Normal 3 11 2 4 2 2" xfId="8826" xr:uid="{00000000-0005-0000-0000-00007A220000}"/>
    <cellStyle name="Normal 3 11 2 4 2 2 2" xfId="8827" xr:uid="{00000000-0005-0000-0000-00007B220000}"/>
    <cellStyle name="Normal 3 11 2 4 2 3" xfId="8828" xr:uid="{00000000-0005-0000-0000-00007C220000}"/>
    <cellStyle name="Normal 3 11 2 4 3" xfId="8829" xr:uid="{00000000-0005-0000-0000-00007D220000}"/>
    <cellStyle name="Normal 3 11 2 4 3 2" xfId="8830" xr:uid="{00000000-0005-0000-0000-00007E220000}"/>
    <cellStyle name="Normal 3 11 2 4 4" xfId="8831" xr:uid="{00000000-0005-0000-0000-00007F220000}"/>
    <cellStyle name="Normal 3 11 2 5" xfId="8832" xr:uid="{00000000-0005-0000-0000-000080220000}"/>
    <cellStyle name="Normal 3 11 2 5 2" xfId="8833" xr:uid="{00000000-0005-0000-0000-000081220000}"/>
    <cellStyle name="Normal 3 11 2 5 2 2" xfId="8834" xr:uid="{00000000-0005-0000-0000-000082220000}"/>
    <cellStyle name="Normal 3 11 2 5 3" xfId="8835" xr:uid="{00000000-0005-0000-0000-000083220000}"/>
    <cellStyle name="Normal 3 11 2 6" xfId="8836" xr:uid="{00000000-0005-0000-0000-000084220000}"/>
    <cellStyle name="Normal 3 11 2 6 2" xfId="8837" xr:uid="{00000000-0005-0000-0000-000085220000}"/>
    <cellStyle name="Normal 3 11 2 7" xfId="8838" xr:uid="{00000000-0005-0000-0000-000086220000}"/>
    <cellStyle name="Normal 3 11 3" xfId="8839" xr:uid="{00000000-0005-0000-0000-000087220000}"/>
    <cellStyle name="Normal 3 11 3 2" xfId="8840" xr:uid="{00000000-0005-0000-0000-000088220000}"/>
    <cellStyle name="Normal 3 11 3 2 2" xfId="8841" xr:uid="{00000000-0005-0000-0000-000089220000}"/>
    <cellStyle name="Normal 3 11 3 2 2 2" xfId="8842" xr:uid="{00000000-0005-0000-0000-00008A220000}"/>
    <cellStyle name="Normal 3 11 3 2 2 2 2" xfId="8843" xr:uid="{00000000-0005-0000-0000-00008B220000}"/>
    <cellStyle name="Normal 3 11 3 2 2 2 2 2" xfId="8844" xr:uid="{00000000-0005-0000-0000-00008C220000}"/>
    <cellStyle name="Normal 3 11 3 2 2 2 3" xfId="8845" xr:uid="{00000000-0005-0000-0000-00008D220000}"/>
    <cellStyle name="Normal 3 11 3 2 2 3" xfId="8846" xr:uid="{00000000-0005-0000-0000-00008E220000}"/>
    <cellStyle name="Normal 3 11 3 2 2 3 2" xfId="8847" xr:uid="{00000000-0005-0000-0000-00008F220000}"/>
    <cellStyle name="Normal 3 11 3 2 2 4" xfId="8848" xr:uid="{00000000-0005-0000-0000-000090220000}"/>
    <cellStyle name="Normal 3 11 3 2 3" xfId="8849" xr:uid="{00000000-0005-0000-0000-000091220000}"/>
    <cellStyle name="Normal 3 11 3 2 3 2" xfId="8850" xr:uid="{00000000-0005-0000-0000-000092220000}"/>
    <cellStyle name="Normal 3 11 3 2 3 2 2" xfId="8851" xr:uid="{00000000-0005-0000-0000-000093220000}"/>
    <cellStyle name="Normal 3 11 3 2 3 3" xfId="8852" xr:uid="{00000000-0005-0000-0000-000094220000}"/>
    <cellStyle name="Normal 3 11 3 2 4" xfId="8853" xr:uid="{00000000-0005-0000-0000-000095220000}"/>
    <cellStyle name="Normal 3 11 3 2 4 2" xfId="8854" xr:uid="{00000000-0005-0000-0000-000096220000}"/>
    <cellStyle name="Normal 3 11 3 2 5" xfId="8855" xr:uid="{00000000-0005-0000-0000-000097220000}"/>
    <cellStyle name="Normal 3 11 3 3" xfId="8856" xr:uid="{00000000-0005-0000-0000-000098220000}"/>
    <cellStyle name="Normal 3 11 3 3 2" xfId="8857" xr:uid="{00000000-0005-0000-0000-000099220000}"/>
    <cellStyle name="Normal 3 11 3 3 2 2" xfId="8858" xr:uid="{00000000-0005-0000-0000-00009A220000}"/>
    <cellStyle name="Normal 3 11 3 3 2 2 2" xfId="8859" xr:uid="{00000000-0005-0000-0000-00009B220000}"/>
    <cellStyle name="Normal 3 11 3 3 2 2 2 2" xfId="8860" xr:uid="{00000000-0005-0000-0000-00009C220000}"/>
    <cellStyle name="Normal 3 11 3 3 2 2 3" xfId="8861" xr:uid="{00000000-0005-0000-0000-00009D220000}"/>
    <cellStyle name="Normal 3 11 3 3 2 3" xfId="8862" xr:uid="{00000000-0005-0000-0000-00009E220000}"/>
    <cellStyle name="Normal 3 11 3 3 2 3 2" xfId="8863" xr:uid="{00000000-0005-0000-0000-00009F220000}"/>
    <cellStyle name="Normal 3 11 3 3 2 4" xfId="8864" xr:uid="{00000000-0005-0000-0000-0000A0220000}"/>
    <cellStyle name="Normal 3 11 3 3 3" xfId="8865" xr:uid="{00000000-0005-0000-0000-0000A1220000}"/>
    <cellStyle name="Normal 3 11 3 3 3 2" xfId="8866" xr:uid="{00000000-0005-0000-0000-0000A2220000}"/>
    <cellStyle name="Normal 3 11 3 3 3 2 2" xfId="8867" xr:uid="{00000000-0005-0000-0000-0000A3220000}"/>
    <cellStyle name="Normal 3 11 3 3 3 3" xfId="8868" xr:uid="{00000000-0005-0000-0000-0000A4220000}"/>
    <cellStyle name="Normal 3 11 3 3 4" xfId="8869" xr:uid="{00000000-0005-0000-0000-0000A5220000}"/>
    <cellStyle name="Normal 3 11 3 3 4 2" xfId="8870" xr:uid="{00000000-0005-0000-0000-0000A6220000}"/>
    <cellStyle name="Normal 3 11 3 3 5" xfId="8871" xr:uid="{00000000-0005-0000-0000-0000A7220000}"/>
    <cellStyle name="Normal 3 11 3 4" xfId="8872" xr:uid="{00000000-0005-0000-0000-0000A8220000}"/>
    <cellStyle name="Normal 3 11 3 4 2" xfId="8873" xr:uid="{00000000-0005-0000-0000-0000A9220000}"/>
    <cellStyle name="Normal 3 11 3 4 2 2" xfId="8874" xr:uid="{00000000-0005-0000-0000-0000AA220000}"/>
    <cellStyle name="Normal 3 11 3 4 2 2 2" xfId="8875" xr:uid="{00000000-0005-0000-0000-0000AB220000}"/>
    <cellStyle name="Normal 3 11 3 4 2 3" xfId="8876" xr:uid="{00000000-0005-0000-0000-0000AC220000}"/>
    <cellStyle name="Normal 3 11 3 4 3" xfId="8877" xr:uid="{00000000-0005-0000-0000-0000AD220000}"/>
    <cellStyle name="Normal 3 11 3 4 3 2" xfId="8878" xr:uid="{00000000-0005-0000-0000-0000AE220000}"/>
    <cellStyle name="Normal 3 11 3 4 4" xfId="8879" xr:uid="{00000000-0005-0000-0000-0000AF220000}"/>
    <cellStyle name="Normal 3 11 3 5" xfId="8880" xr:uid="{00000000-0005-0000-0000-0000B0220000}"/>
    <cellStyle name="Normal 3 11 3 5 2" xfId="8881" xr:uid="{00000000-0005-0000-0000-0000B1220000}"/>
    <cellStyle name="Normal 3 11 3 5 2 2" xfId="8882" xr:uid="{00000000-0005-0000-0000-0000B2220000}"/>
    <cellStyle name="Normal 3 11 3 5 3" xfId="8883" xr:uid="{00000000-0005-0000-0000-0000B3220000}"/>
    <cellStyle name="Normal 3 11 3 6" xfId="8884" xr:uid="{00000000-0005-0000-0000-0000B4220000}"/>
    <cellStyle name="Normal 3 11 3 6 2" xfId="8885" xr:uid="{00000000-0005-0000-0000-0000B5220000}"/>
    <cellStyle name="Normal 3 11 3 7" xfId="8886" xr:uid="{00000000-0005-0000-0000-0000B6220000}"/>
    <cellStyle name="Normal 3 11 4" xfId="8887" xr:uid="{00000000-0005-0000-0000-0000B7220000}"/>
    <cellStyle name="Normal 3 11 4 2" xfId="8888" xr:uid="{00000000-0005-0000-0000-0000B8220000}"/>
    <cellStyle name="Normal 3 11 4 2 2" xfId="8889" xr:uid="{00000000-0005-0000-0000-0000B9220000}"/>
    <cellStyle name="Normal 3 11 4 2 2 2" xfId="8890" xr:uid="{00000000-0005-0000-0000-0000BA220000}"/>
    <cellStyle name="Normal 3 11 4 2 2 2 2" xfId="8891" xr:uid="{00000000-0005-0000-0000-0000BB220000}"/>
    <cellStyle name="Normal 3 11 4 2 2 2 2 2" xfId="8892" xr:uid="{00000000-0005-0000-0000-0000BC220000}"/>
    <cellStyle name="Normal 3 11 4 2 2 2 3" xfId="8893" xr:uid="{00000000-0005-0000-0000-0000BD220000}"/>
    <cellStyle name="Normal 3 11 4 2 2 3" xfId="8894" xr:uid="{00000000-0005-0000-0000-0000BE220000}"/>
    <cellStyle name="Normal 3 11 4 2 2 3 2" xfId="8895" xr:uid="{00000000-0005-0000-0000-0000BF220000}"/>
    <cellStyle name="Normal 3 11 4 2 2 4" xfId="8896" xr:uid="{00000000-0005-0000-0000-0000C0220000}"/>
    <cellStyle name="Normal 3 11 4 2 3" xfId="8897" xr:uid="{00000000-0005-0000-0000-0000C1220000}"/>
    <cellStyle name="Normal 3 11 4 2 3 2" xfId="8898" xr:uid="{00000000-0005-0000-0000-0000C2220000}"/>
    <cellStyle name="Normal 3 11 4 2 3 2 2" xfId="8899" xr:uid="{00000000-0005-0000-0000-0000C3220000}"/>
    <cellStyle name="Normal 3 11 4 2 3 3" xfId="8900" xr:uid="{00000000-0005-0000-0000-0000C4220000}"/>
    <cellStyle name="Normal 3 11 4 2 4" xfId="8901" xr:uid="{00000000-0005-0000-0000-0000C5220000}"/>
    <cellStyle name="Normal 3 11 4 2 4 2" xfId="8902" xr:uid="{00000000-0005-0000-0000-0000C6220000}"/>
    <cellStyle name="Normal 3 11 4 2 5" xfId="8903" xr:uid="{00000000-0005-0000-0000-0000C7220000}"/>
    <cellStyle name="Normal 3 11 4 3" xfId="8904" xr:uid="{00000000-0005-0000-0000-0000C8220000}"/>
    <cellStyle name="Normal 3 11 4 3 2" xfId="8905" xr:uid="{00000000-0005-0000-0000-0000C9220000}"/>
    <cellStyle name="Normal 3 11 4 3 2 2" xfId="8906" xr:uid="{00000000-0005-0000-0000-0000CA220000}"/>
    <cellStyle name="Normal 3 11 4 3 2 2 2" xfId="8907" xr:uid="{00000000-0005-0000-0000-0000CB220000}"/>
    <cellStyle name="Normal 3 11 4 3 2 3" xfId="8908" xr:uid="{00000000-0005-0000-0000-0000CC220000}"/>
    <cellStyle name="Normal 3 11 4 3 3" xfId="8909" xr:uid="{00000000-0005-0000-0000-0000CD220000}"/>
    <cellStyle name="Normal 3 11 4 3 3 2" xfId="8910" xr:uid="{00000000-0005-0000-0000-0000CE220000}"/>
    <cellStyle name="Normal 3 11 4 3 4" xfId="8911" xr:uid="{00000000-0005-0000-0000-0000CF220000}"/>
    <cellStyle name="Normal 3 11 4 4" xfId="8912" xr:uid="{00000000-0005-0000-0000-0000D0220000}"/>
    <cellStyle name="Normal 3 11 4 4 2" xfId="8913" xr:uid="{00000000-0005-0000-0000-0000D1220000}"/>
    <cellStyle name="Normal 3 11 4 4 2 2" xfId="8914" xr:uid="{00000000-0005-0000-0000-0000D2220000}"/>
    <cellStyle name="Normal 3 11 4 4 3" xfId="8915" xr:uid="{00000000-0005-0000-0000-0000D3220000}"/>
    <cellStyle name="Normal 3 11 4 5" xfId="8916" xr:uid="{00000000-0005-0000-0000-0000D4220000}"/>
    <cellStyle name="Normal 3 11 4 5 2" xfId="8917" xr:uid="{00000000-0005-0000-0000-0000D5220000}"/>
    <cellStyle name="Normal 3 11 4 6" xfId="8918" xr:uid="{00000000-0005-0000-0000-0000D6220000}"/>
    <cellStyle name="Normal 3 11 5" xfId="8919" xr:uid="{00000000-0005-0000-0000-0000D7220000}"/>
    <cellStyle name="Normal 3 11 5 2" xfId="8920" xr:uid="{00000000-0005-0000-0000-0000D8220000}"/>
    <cellStyle name="Normal 3 11 5 2 2" xfId="8921" xr:uid="{00000000-0005-0000-0000-0000D9220000}"/>
    <cellStyle name="Normal 3 11 5 2 2 2" xfId="8922" xr:uid="{00000000-0005-0000-0000-0000DA220000}"/>
    <cellStyle name="Normal 3 11 5 2 2 2 2" xfId="8923" xr:uid="{00000000-0005-0000-0000-0000DB220000}"/>
    <cellStyle name="Normal 3 11 5 2 2 3" xfId="8924" xr:uid="{00000000-0005-0000-0000-0000DC220000}"/>
    <cellStyle name="Normal 3 11 5 2 3" xfId="8925" xr:uid="{00000000-0005-0000-0000-0000DD220000}"/>
    <cellStyle name="Normal 3 11 5 2 3 2" xfId="8926" xr:uid="{00000000-0005-0000-0000-0000DE220000}"/>
    <cellStyle name="Normal 3 11 5 2 4" xfId="8927" xr:uid="{00000000-0005-0000-0000-0000DF220000}"/>
    <cellStyle name="Normal 3 11 5 3" xfId="8928" xr:uid="{00000000-0005-0000-0000-0000E0220000}"/>
    <cellStyle name="Normal 3 11 5 3 2" xfId="8929" xr:uid="{00000000-0005-0000-0000-0000E1220000}"/>
    <cellStyle name="Normal 3 11 5 3 2 2" xfId="8930" xr:uid="{00000000-0005-0000-0000-0000E2220000}"/>
    <cellStyle name="Normal 3 11 5 3 3" xfId="8931" xr:uid="{00000000-0005-0000-0000-0000E3220000}"/>
    <cellStyle name="Normal 3 11 5 4" xfId="8932" xr:uid="{00000000-0005-0000-0000-0000E4220000}"/>
    <cellStyle name="Normal 3 11 5 4 2" xfId="8933" xr:uid="{00000000-0005-0000-0000-0000E5220000}"/>
    <cellStyle name="Normal 3 11 5 5" xfId="8934" xr:uid="{00000000-0005-0000-0000-0000E6220000}"/>
    <cellStyle name="Normal 3 11 6" xfId="8935" xr:uid="{00000000-0005-0000-0000-0000E7220000}"/>
    <cellStyle name="Normal 3 11 6 2" xfId="8936" xr:uid="{00000000-0005-0000-0000-0000E8220000}"/>
    <cellStyle name="Normal 3 11 6 2 2" xfId="8937" xr:uid="{00000000-0005-0000-0000-0000E9220000}"/>
    <cellStyle name="Normal 3 11 6 2 2 2" xfId="8938" xr:uid="{00000000-0005-0000-0000-0000EA220000}"/>
    <cellStyle name="Normal 3 11 6 2 2 2 2" xfId="8939" xr:uid="{00000000-0005-0000-0000-0000EB220000}"/>
    <cellStyle name="Normal 3 11 6 2 2 3" xfId="8940" xr:uid="{00000000-0005-0000-0000-0000EC220000}"/>
    <cellStyle name="Normal 3 11 6 2 3" xfId="8941" xr:uid="{00000000-0005-0000-0000-0000ED220000}"/>
    <cellStyle name="Normal 3 11 6 2 3 2" xfId="8942" xr:uid="{00000000-0005-0000-0000-0000EE220000}"/>
    <cellStyle name="Normal 3 11 6 2 4" xfId="8943" xr:uid="{00000000-0005-0000-0000-0000EF220000}"/>
    <cellStyle name="Normal 3 11 6 3" xfId="8944" xr:uid="{00000000-0005-0000-0000-0000F0220000}"/>
    <cellStyle name="Normal 3 11 6 3 2" xfId="8945" xr:uid="{00000000-0005-0000-0000-0000F1220000}"/>
    <cellStyle name="Normal 3 11 6 3 2 2" xfId="8946" xr:uid="{00000000-0005-0000-0000-0000F2220000}"/>
    <cellStyle name="Normal 3 11 6 3 3" xfId="8947" xr:uid="{00000000-0005-0000-0000-0000F3220000}"/>
    <cellStyle name="Normal 3 11 6 4" xfId="8948" xr:uid="{00000000-0005-0000-0000-0000F4220000}"/>
    <cellStyle name="Normal 3 11 6 4 2" xfId="8949" xr:uid="{00000000-0005-0000-0000-0000F5220000}"/>
    <cellStyle name="Normal 3 11 6 5" xfId="8950" xr:uid="{00000000-0005-0000-0000-0000F6220000}"/>
    <cellStyle name="Normal 3 11 7" xfId="8951" xr:uid="{00000000-0005-0000-0000-0000F7220000}"/>
    <cellStyle name="Normal 3 11 7 2" xfId="8952" xr:uid="{00000000-0005-0000-0000-0000F8220000}"/>
    <cellStyle name="Normal 3 11 7 2 2" xfId="8953" xr:uid="{00000000-0005-0000-0000-0000F9220000}"/>
    <cellStyle name="Normal 3 11 7 2 2 2" xfId="8954" xr:uid="{00000000-0005-0000-0000-0000FA220000}"/>
    <cellStyle name="Normal 3 11 7 2 3" xfId="8955" xr:uid="{00000000-0005-0000-0000-0000FB220000}"/>
    <cellStyle name="Normal 3 11 7 3" xfId="8956" xr:uid="{00000000-0005-0000-0000-0000FC220000}"/>
    <cellStyle name="Normal 3 11 7 3 2" xfId="8957" xr:uid="{00000000-0005-0000-0000-0000FD220000}"/>
    <cellStyle name="Normal 3 11 7 4" xfId="8958" xr:uid="{00000000-0005-0000-0000-0000FE220000}"/>
    <cellStyle name="Normal 3 11 8" xfId="8959" xr:uid="{00000000-0005-0000-0000-0000FF220000}"/>
    <cellStyle name="Normal 3 11 8 2" xfId="8960" xr:uid="{00000000-0005-0000-0000-000000230000}"/>
    <cellStyle name="Normal 3 11 8 2 2" xfId="8961" xr:uid="{00000000-0005-0000-0000-000001230000}"/>
    <cellStyle name="Normal 3 11 8 3" xfId="8962" xr:uid="{00000000-0005-0000-0000-000002230000}"/>
    <cellStyle name="Normal 3 11 9" xfId="8963" xr:uid="{00000000-0005-0000-0000-000003230000}"/>
    <cellStyle name="Normal 3 11 9 2" xfId="8964" xr:uid="{00000000-0005-0000-0000-000004230000}"/>
    <cellStyle name="Normal 3 12" xfId="8965" xr:uid="{00000000-0005-0000-0000-000005230000}"/>
    <cellStyle name="Normal 3 12 2" xfId="8966" xr:uid="{00000000-0005-0000-0000-000006230000}"/>
    <cellStyle name="Normal 3 12 2 2" xfId="8967" xr:uid="{00000000-0005-0000-0000-000007230000}"/>
    <cellStyle name="Normal 3 12 2 2 2" xfId="8968" xr:uid="{00000000-0005-0000-0000-000008230000}"/>
    <cellStyle name="Normal 3 12 2 2 2 2" xfId="8969" xr:uid="{00000000-0005-0000-0000-000009230000}"/>
    <cellStyle name="Normal 3 12 2 2 2 2 2" xfId="8970" xr:uid="{00000000-0005-0000-0000-00000A230000}"/>
    <cellStyle name="Normal 3 12 2 2 2 3" xfId="8971" xr:uid="{00000000-0005-0000-0000-00000B230000}"/>
    <cellStyle name="Normal 3 12 2 2 3" xfId="8972" xr:uid="{00000000-0005-0000-0000-00000C230000}"/>
    <cellStyle name="Normal 3 12 2 2 3 2" xfId="8973" xr:uid="{00000000-0005-0000-0000-00000D230000}"/>
    <cellStyle name="Normal 3 12 2 2 4" xfId="8974" xr:uid="{00000000-0005-0000-0000-00000E230000}"/>
    <cellStyle name="Normal 3 12 2 3" xfId="8975" xr:uid="{00000000-0005-0000-0000-00000F230000}"/>
    <cellStyle name="Normal 3 12 2 3 2" xfId="8976" xr:uid="{00000000-0005-0000-0000-000010230000}"/>
    <cellStyle name="Normal 3 12 2 3 2 2" xfId="8977" xr:uid="{00000000-0005-0000-0000-000011230000}"/>
    <cellStyle name="Normal 3 12 2 3 3" xfId="8978" xr:uid="{00000000-0005-0000-0000-000012230000}"/>
    <cellStyle name="Normal 3 12 2 4" xfId="8979" xr:uid="{00000000-0005-0000-0000-000013230000}"/>
    <cellStyle name="Normal 3 12 2 4 2" xfId="8980" xr:uid="{00000000-0005-0000-0000-000014230000}"/>
    <cellStyle name="Normal 3 12 2 5" xfId="8981" xr:uid="{00000000-0005-0000-0000-000015230000}"/>
    <cellStyle name="Normal 3 12 3" xfId="8982" xr:uid="{00000000-0005-0000-0000-000016230000}"/>
    <cellStyle name="Normal 3 12 3 2" xfId="8983" xr:uid="{00000000-0005-0000-0000-000017230000}"/>
    <cellStyle name="Normal 3 12 3 2 2" xfId="8984" xr:uid="{00000000-0005-0000-0000-000018230000}"/>
    <cellStyle name="Normal 3 12 3 2 2 2" xfId="8985" xr:uid="{00000000-0005-0000-0000-000019230000}"/>
    <cellStyle name="Normal 3 12 3 2 2 2 2" xfId="8986" xr:uid="{00000000-0005-0000-0000-00001A230000}"/>
    <cellStyle name="Normal 3 12 3 2 2 3" xfId="8987" xr:uid="{00000000-0005-0000-0000-00001B230000}"/>
    <cellStyle name="Normal 3 12 3 2 3" xfId="8988" xr:uid="{00000000-0005-0000-0000-00001C230000}"/>
    <cellStyle name="Normal 3 12 3 2 3 2" xfId="8989" xr:uid="{00000000-0005-0000-0000-00001D230000}"/>
    <cellStyle name="Normal 3 12 3 2 4" xfId="8990" xr:uid="{00000000-0005-0000-0000-00001E230000}"/>
    <cellStyle name="Normal 3 12 3 3" xfId="8991" xr:uid="{00000000-0005-0000-0000-00001F230000}"/>
    <cellStyle name="Normal 3 12 3 3 2" xfId="8992" xr:uid="{00000000-0005-0000-0000-000020230000}"/>
    <cellStyle name="Normal 3 12 3 3 2 2" xfId="8993" xr:uid="{00000000-0005-0000-0000-000021230000}"/>
    <cellStyle name="Normal 3 12 3 3 3" xfId="8994" xr:uid="{00000000-0005-0000-0000-000022230000}"/>
    <cellStyle name="Normal 3 12 3 4" xfId="8995" xr:uid="{00000000-0005-0000-0000-000023230000}"/>
    <cellStyle name="Normal 3 12 3 4 2" xfId="8996" xr:uid="{00000000-0005-0000-0000-000024230000}"/>
    <cellStyle name="Normal 3 12 3 5" xfId="8997" xr:uid="{00000000-0005-0000-0000-000025230000}"/>
    <cellStyle name="Normal 3 12 4" xfId="8998" xr:uid="{00000000-0005-0000-0000-000026230000}"/>
    <cellStyle name="Normal 3 12 4 2" xfId="8999" xr:uid="{00000000-0005-0000-0000-000027230000}"/>
    <cellStyle name="Normal 3 12 4 2 2" xfId="9000" xr:uid="{00000000-0005-0000-0000-000028230000}"/>
    <cellStyle name="Normal 3 12 4 2 2 2" xfId="9001" xr:uid="{00000000-0005-0000-0000-000029230000}"/>
    <cellStyle name="Normal 3 12 4 2 3" xfId="9002" xr:uid="{00000000-0005-0000-0000-00002A230000}"/>
    <cellStyle name="Normal 3 12 4 3" xfId="9003" xr:uid="{00000000-0005-0000-0000-00002B230000}"/>
    <cellStyle name="Normal 3 12 4 3 2" xfId="9004" xr:uid="{00000000-0005-0000-0000-00002C230000}"/>
    <cellStyle name="Normal 3 12 4 4" xfId="9005" xr:uid="{00000000-0005-0000-0000-00002D230000}"/>
    <cellStyle name="Normal 3 12 5" xfId="9006" xr:uid="{00000000-0005-0000-0000-00002E230000}"/>
    <cellStyle name="Normal 3 12 5 2" xfId="9007" xr:uid="{00000000-0005-0000-0000-00002F230000}"/>
    <cellStyle name="Normal 3 12 5 2 2" xfId="9008" xr:uid="{00000000-0005-0000-0000-000030230000}"/>
    <cellStyle name="Normal 3 12 5 3" xfId="9009" xr:uid="{00000000-0005-0000-0000-000031230000}"/>
    <cellStyle name="Normal 3 12 6" xfId="9010" xr:uid="{00000000-0005-0000-0000-000032230000}"/>
    <cellStyle name="Normal 3 12 6 2" xfId="9011" xr:uid="{00000000-0005-0000-0000-000033230000}"/>
    <cellStyle name="Normal 3 12 7" xfId="9012" xr:uid="{00000000-0005-0000-0000-000034230000}"/>
    <cellStyle name="Normal 3 13" xfId="9013" xr:uid="{00000000-0005-0000-0000-000035230000}"/>
    <cellStyle name="Normal 3 13 2" xfId="9014" xr:uid="{00000000-0005-0000-0000-000036230000}"/>
    <cellStyle name="Normal 3 13 2 2" xfId="9015" xr:uid="{00000000-0005-0000-0000-000037230000}"/>
    <cellStyle name="Normal 3 13 2 2 2" xfId="9016" xr:uid="{00000000-0005-0000-0000-000038230000}"/>
    <cellStyle name="Normal 3 13 2 2 2 2" xfId="9017" xr:uid="{00000000-0005-0000-0000-000039230000}"/>
    <cellStyle name="Normal 3 13 2 2 2 2 2" xfId="9018" xr:uid="{00000000-0005-0000-0000-00003A230000}"/>
    <cellStyle name="Normal 3 13 2 2 2 3" xfId="9019" xr:uid="{00000000-0005-0000-0000-00003B230000}"/>
    <cellStyle name="Normal 3 13 2 2 3" xfId="9020" xr:uid="{00000000-0005-0000-0000-00003C230000}"/>
    <cellStyle name="Normal 3 13 2 2 3 2" xfId="9021" xr:uid="{00000000-0005-0000-0000-00003D230000}"/>
    <cellStyle name="Normal 3 13 2 2 4" xfId="9022" xr:uid="{00000000-0005-0000-0000-00003E230000}"/>
    <cellStyle name="Normal 3 13 2 3" xfId="9023" xr:uid="{00000000-0005-0000-0000-00003F230000}"/>
    <cellStyle name="Normal 3 13 2 3 2" xfId="9024" xr:uid="{00000000-0005-0000-0000-000040230000}"/>
    <cellStyle name="Normal 3 13 2 3 2 2" xfId="9025" xr:uid="{00000000-0005-0000-0000-000041230000}"/>
    <cellStyle name="Normal 3 13 2 3 3" xfId="9026" xr:uid="{00000000-0005-0000-0000-000042230000}"/>
    <cellStyle name="Normal 3 13 2 4" xfId="9027" xr:uid="{00000000-0005-0000-0000-000043230000}"/>
    <cellStyle name="Normal 3 13 2 4 2" xfId="9028" xr:uid="{00000000-0005-0000-0000-000044230000}"/>
    <cellStyle name="Normal 3 13 2 5" xfId="9029" xr:uid="{00000000-0005-0000-0000-000045230000}"/>
    <cellStyle name="Normal 3 13 3" xfId="9030" xr:uid="{00000000-0005-0000-0000-000046230000}"/>
    <cellStyle name="Normal 3 13 3 2" xfId="9031" xr:uid="{00000000-0005-0000-0000-000047230000}"/>
    <cellStyle name="Normal 3 13 3 2 2" xfId="9032" xr:uid="{00000000-0005-0000-0000-000048230000}"/>
    <cellStyle name="Normal 3 13 3 2 2 2" xfId="9033" xr:uid="{00000000-0005-0000-0000-000049230000}"/>
    <cellStyle name="Normal 3 13 3 2 2 2 2" xfId="9034" xr:uid="{00000000-0005-0000-0000-00004A230000}"/>
    <cellStyle name="Normal 3 13 3 2 2 3" xfId="9035" xr:uid="{00000000-0005-0000-0000-00004B230000}"/>
    <cellStyle name="Normal 3 13 3 2 3" xfId="9036" xr:uid="{00000000-0005-0000-0000-00004C230000}"/>
    <cellStyle name="Normal 3 13 3 2 3 2" xfId="9037" xr:uid="{00000000-0005-0000-0000-00004D230000}"/>
    <cellStyle name="Normal 3 13 3 2 4" xfId="9038" xr:uid="{00000000-0005-0000-0000-00004E230000}"/>
    <cellStyle name="Normal 3 13 3 3" xfId="9039" xr:uid="{00000000-0005-0000-0000-00004F230000}"/>
    <cellStyle name="Normal 3 13 3 3 2" xfId="9040" xr:uid="{00000000-0005-0000-0000-000050230000}"/>
    <cellStyle name="Normal 3 13 3 3 2 2" xfId="9041" xr:uid="{00000000-0005-0000-0000-000051230000}"/>
    <cellStyle name="Normal 3 13 3 3 3" xfId="9042" xr:uid="{00000000-0005-0000-0000-000052230000}"/>
    <cellStyle name="Normal 3 13 3 4" xfId="9043" xr:uid="{00000000-0005-0000-0000-000053230000}"/>
    <cellStyle name="Normal 3 13 3 4 2" xfId="9044" xr:uid="{00000000-0005-0000-0000-000054230000}"/>
    <cellStyle name="Normal 3 13 3 5" xfId="9045" xr:uid="{00000000-0005-0000-0000-000055230000}"/>
    <cellStyle name="Normal 3 13 4" xfId="9046" xr:uid="{00000000-0005-0000-0000-000056230000}"/>
    <cellStyle name="Normal 3 13 4 2" xfId="9047" xr:uid="{00000000-0005-0000-0000-000057230000}"/>
    <cellStyle name="Normal 3 13 4 2 2" xfId="9048" xr:uid="{00000000-0005-0000-0000-000058230000}"/>
    <cellStyle name="Normal 3 13 4 2 2 2" xfId="9049" xr:uid="{00000000-0005-0000-0000-000059230000}"/>
    <cellStyle name="Normal 3 13 4 2 3" xfId="9050" xr:uid="{00000000-0005-0000-0000-00005A230000}"/>
    <cellStyle name="Normal 3 13 4 3" xfId="9051" xr:uid="{00000000-0005-0000-0000-00005B230000}"/>
    <cellStyle name="Normal 3 13 4 3 2" xfId="9052" xr:uid="{00000000-0005-0000-0000-00005C230000}"/>
    <cellStyle name="Normal 3 13 4 4" xfId="9053" xr:uid="{00000000-0005-0000-0000-00005D230000}"/>
    <cellStyle name="Normal 3 13 5" xfId="9054" xr:uid="{00000000-0005-0000-0000-00005E230000}"/>
    <cellStyle name="Normal 3 13 5 2" xfId="9055" xr:uid="{00000000-0005-0000-0000-00005F230000}"/>
    <cellStyle name="Normal 3 13 5 2 2" xfId="9056" xr:uid="{00000000-0005-0000-0000-000060230000}"/>
    <cellStyle name="Normal 3 13 5 3" xfId="9057" xr:uid="{00000000-0005-0000-0000-000061230000}"/>
    <cellStyle name="Normal 3 13 6" xfId="9058" xr:uid="{00000000-0005-0000-0000-000062230000}"/>
    <cellStyle name="Normal 3 13 6 2" xfId="9059" xr:uid="{00000000-0005-0000-0000-000063230000}"/>
    <cellStyle name="Normal 3 13 7" xfId="9060" xr:uid="{00000000-0005-0000-0000-000064230000}"/>
    <cellStyle name="Normal 3 14" xfId="9061" xr:uid="{00000000-0005-0000-0000-000065230000}"/>
    <cellStyle name="Normal 3 14 2" xfId="9062" xr:uid="{00000000-0005-0000-0000-000066230000}"/>
    <cellStyle name="Normal 3 14 2 2" xfId="9063" xr:uid="{00000000-0005-0000-0000-000067230000}"/>
    <cellStyle name="Normal 3 14 2 2 2" xfId="9064" xr:uid="{00000000-0005-0000-0000-000068230000}"/>
    <cellStyle name="Normal 3 14 2 2 2 2" xfId="9065" xr:uid="{00000000-0005-0000-0000-000069230000}"/>
    <cellStyle name="Normal 3 14 2 2 2 2 2" xfId="9066" xr:uid="{00000000-0005-0000-0000-00006A230000}"/>
    <cellStyle name="Normal 3 14 2 2 2 3" xfId="9067" xr:uid="{00000000-0005-0000-0000-00006B230000}"/>
    <cellStyle name="Normal 3 14 2 2 3" xfId="9068" xr:uid="{00000000-0005-0000-0000-00006C230000}"/>
    <cellStyle name="Normal 3 14 2 2 3 2" xfId="9069" xr:uid="{00000000-0005-0000-0000-00006D230000}"/>
    <cellStyle name="Normal 3 14 2 2 4" xfId="9070" xr:uid="{00000000-0005-0000-0000-00006E230000}"/>
    <cellStyle name="Normal 3 14 2 3" xfId="9071" xr:uid="{00000000-0005-0000-0000-00006F230000}"/>
    <cellStyle name="Normal 3 14 2 3 2" xfId="9072" xr:uid="{00000000-0005-0000-0000-000070230000}"/>
    <cellStyle name="Normal 3 14 2 3 2 2" xfId="9073" xr:uid="{00000000-0005-0000-0000-000071230000}"/>
    <cellStyle name="Normal 3 14 2 3 3" xfId="9074" xr:uid="{00000000-0005-0000-0000-000072230000}"/>
    <cellStyle name="Normal 3 14 2 4" xfId="9075" xr:uid="{00000000-0005-0000-0000-000073230000}"/>
    <cellStyle name="Normal 3 14 2 4 2" xfId="9076" xr:uid="{00000000-0005-0000-0000-000074230000}"/>
    <cellStyle name="Normal 3 14 2 5" xfId="9077" xr:uid="{00000000-0005-0000-0000-000075230000}"/>
    <cellStyle name="Normal 3 14 3" xfId="9078" xr:uid="{00000000-0005-0000-0000-000076230000}"/>
    <cellStyle name="Normal 3 14 3 2" xfId="9079" xr:uid="{00000000-0005-0000-0000-000077230000}"/>
    <cellStyle name="Normal 3 14 3 2 2" xfId="9080" xr:uid="{00000000-0005-0000-0000-000078230000}"/>
    <cellStyle name="Normal 3 14 3 2 2 2" xfId="9081" xr:uid="{00000000-0005-0000-0000-000079230000}"/>
    <cellStyle name="Normal 3 14 3 2 3" xfId="9082" xr:uid="{00000000-0005-0000-0000-00007A230000}"/>
    <cellStyle name="Normal 3 14 3 3" xfId="9083" xr:uid="{00000000-0005-0000-0000-00007B230000}"/>
    <cellStyle name="Normal 3 14 3 3 2" xfId="9084" xr:uid="{00000000-0005-0000-0000-00007C230000}"/>
    <cellStyle name="Normal 3 14 3 4" xfId="9085" xr:uid="{00000000-0005-0000-0000-00007D230000}"/>
    <cellStyle name="Normal 3 14 4" xfId="9086" xr:uid="{00000000-0005-0000-0000-00007E230000}"/>
    <cellStyle name="Normal 3 14 4 2" xfId="9087" xr:uid="{00000000-0005-0000-0000-00007F230000}"/>
    <cellStyle name="Normal 3 14 4 2 2" xfId="9088" xr:uid="{00000000-0005-0000-0000-000080230000}"/>
    <cellStyle name="Normal 3 14 4 3" xfId="9089" xr:uid="{00000000-0005-0000-0000-000081230000}"/>
    <cellStyle name="Normal 3 14 5" xfId="9090" xr:uid="{00000000-0005-0000-0000-000082230000}"/>
    <cellStyle name="Normal 3 14 5 2" xfId="9091" xr:uid="{00000000-0005-0000-0000-000083230000}"/>
    <cellStyle name="Normal 3 14 6" xfId="9092" xr:uid="{00000000-0005-0000-0000-000084230000}"/>
    <cellStyle name="Normal 3 15" xfId="9093" xr:uid="{00000000-0005-0000-0000-000085230000}"/>
    <cellStyle name="Normal 3 15 2" xfId="9094" xr:uid="{00000000-0005-0000-0000-000086230000}"/>
    <cellStyle name="Normal 3 15 2 2" xfId="9095" xr:uid="{00000000-0005-0000-0000-000087230000}"/>
    <cellStyle name="Normal 3 15 2 2 2" xfId="9096" xr:uid="{00000000-0005-0000-0000-000088230000}"/>
    <cellStyle name="Normal 3 15 2 2 2 2" xfId="9097" xr:uid="{00000000-0005-0000-0000-000089230000}"/>
    <cellStyle name="Normal 3 15 2 2 3" xfId="9098" xr:uid="{00000000-0005-0000-0000-00008A230000}"/>
    <cellStyle name="Normal 3 15 2 3" xfId="9099" xr:uid="{00000000-0005-0000-0000-00008B230000}"/>
    <cellStyle name="Normal 3 15 2 3 2" xfId="9100" xr:uid="{00000000-0005-0000-0000-00008C230000}"/>
    <cellStyle name="Normal 3 15 2 4" xfId="9101" xr:uid="{00000000-0005-0000-0000-00008D230000}"/>
    <cellStyle name="Normal 3 15 3" xfId="9102" xr:uid="{00000000-0005-0000-0000-00008E230000}"/>
    <cellStyle name="Normal 3 15 3 2" xfId="9103" xr:uid="{00000000-0005-0000-0000-00008F230000}"/>
    <cellStyle name="Normal 3 15 3 2 2" xfId="9104" xr:uid="{00000000-0005-0000-0000-000090230000}"/>
    <cellStyle name="Normal 3 15 3 3" xfId="9105" xr:uid="{00000000-0005-0000-0000-000091230000}"/>
    <cellStyle name="Normal 3 15 4" xfId="9106" xr:uid="{00000000-0005-0000-0000-000092230000}"/>
    <cellStyle name="Normal 3 15 4 2" xfId="9107" xr:uid="{00000000-0005-0000-0000-000093230000}"/>
    <cellStyle name="Normal 3 15 5" xfId="9108" xr:uid="{00000000-0005-0000-0000-000094230000}"/>
    <cellStyle name="Normal 3 16" xfId="9109" xr:uid="{00000000-0005-0000-0000-000095230000}"/>
    <cellStyle name="Normal 3 16 2" xfId="9110" xr:uid="{00000000-0005-0000-0000-000096230000}"/>
    <cellStyle name="Normal 3 16 2 2" xfId="9111" xr:uid="{00000000-0005-0000-0000-000097230000}"/>
    <cellStyle name="Normal 3 16 2 2 2" xfId="9112" xr:uid="{00000000-0005-0000-0000-000098230000}"/>
    <cellStyle name="Normal 3 16 2 2 2 2" xfId="9113" xr:uid="{00000000-0005-0000-0000-000099230000}"/>
    <cellStyle name="Normal 3 16 2 2 3" xfId="9114" xr:uid="{00000000-0005-0000-0000-00009A230000}"/>
    <cellStyle name="Normal 3 16 2 3" xfId="9115" xr:uid="{00000000-0005-0000-0000-00009B230000}"/>
    <cellStyle name="Normal 3 16 2 3 2" xfId="9116" xr:uid="{00000000-0005-0000-0000-00009C230000}"/>
    <cellStyle name="Normal 3 16 2 4" xfId="9117" xr:uid="{00000000-0005-0000-0000-00009D230000}"/>
    <cellStyle name="Normal 3 16 3" xfId="9118" xr:uid="{00000000-0005-0000-0000-00009E230000}"/>
    <cellStyle name="Normal 3 16 3 2" xfId="9119" xr:uid="{00000000-0005-0000-0000-00009F230000}"/>
    <cellStyle name="Normal 3 16 3 2 2" xfId="9120" xr:uid="{00000000-0005-0000-0000-0000A0230000}"/>
    <cellStyle name="Normal 3 16 3 3" xfId="9121" xr:uid="{00000000-0005-0000-0000-0000A1230000}"/>
    <cellStyle name="Normal 3 16 4" xfId="9122" xr:uid="{00000000-0005-0000-0000-0000A2230000}"/>
    <cellStyle name="Normal 3 16 4 2" xfId="9123" xr:uid="{00000000-0005-0000-0000-0000A3230000}"/>
    <cellStyle name="Normal 3 16 5" xfId="9124" xr:uid="{00000000-0005-0000-0000-0000A4230000}"/>
    <cellStyle name="Normal 3 17" xfId="9125" xr:uid="{00000000-0005-0000-0000-0000A5230000}"/>
    <cellStyle name="Normal 3 17 2" xfId="9126" xr:uid="{00000000-0005-0000-0000-0000A6230000}"/>
    <cellStyle name="Normal 3 17 2 2" xfId="9127" xr:uid="{00000000-0005-0000-0000-0000A7230000}"/>
    <cellStyle name="Normal 3 17 2 2 2" xfId="9128" xr:uid="{00000000-0005-0000-0000-0000A8230000}"/>
    <cellStyle name="Normal 3 17 2 3" xfId="9129" xr:uid="{00000000-0005-0000-0000-0000A9230000}"/>
    <cellStyle name="Normal 3 17 3" xfId="9130" xr:uid="{00000000-0005-0000-0000-0000AA230000}"/>
    <cellStyle name="Normal 3 17 3 2" xfId="9131" xr:uid="{00000000-0005-0000-0000-0000AB230000}"/>
    <cellStyle name="Normal 3 17 4" xfId="9132" xr:uid="{00000000-0005-0000-0000-0000AC230000}"/>
    <cellStyle name="Normal 3 18" xfId="9133" xr:uid="{00000000-0005-0000-0000-0000AD230000}"/>
    <cellStyle name="Normal 3 18 2" xfId="9134" xr:uid="{00000000-0005-0000-0000-0000AE230000}"/>
    <cellStyle name="Normal 3 18 2 2" xfId="9135" xr:uid="{00000000-0005-0000-0000-0000AF230000}"/>
    <cellStyle name="Normal 3 18 3" xfId="9136" xr:uid="{00000000-0005-0000-0000-0000B0230000}"/>
    <cellStyle name="Normal 3 19" xfId="9137" xr:uid="{00000000-0005-0000-0000-0000B1230000}"/>
    <cellStyle name="Normal 3 2" xfId="9138" xr:uid="{00000000-0005-0000-0000-0000B2230000}"/>
    <cellStyle name="Normal 3 2 10" xfId="9139" xr:uid="{00000000-0005-0000-0000-0000B3230000}"/>
    <cellStyle name="Normal 3 2 10 2" xfId="9140" xr:uid="{00000000-0005-0000-0000-0000B4230000}"/>
    <cellStyle name="Normal 3 2 10 2 2" xfId="9141" xr:uid="{00000000-0005-0000-0000-0000B5230000}"/>
    <cellStyle name="Normal 3 2 10 2 2 2" xfId="9142" xr:uid="{00000000-0005-0000-0000-0000B6230000}"/>
    <cellStyle name="Normal 3 2 10 2 2 2 2" xfId="9143" xr:uid="{00000000-0005-0000-0000-0000B7230000}"/>
    <cellStyle name="Normal 3 2 10 2 2 2 2 2" xfId="9144" xr:uid="{00000000-0005-0000-0000-0000B8230000}"/>
    <cellStyle name="Normal 3 2 10 2 2 2 3" xfId="9145" xr:uid="{00000000-0005-0000-0000-0000B9230000}"/>
    <cellStyle name="Normal 3 2 10 2 2 3" xfId="9146" xr:uid="{00000000-0005-0000-0000-0000BA230000}"/>
    <cellStyle name="Normal 3 2 10 2 2 3 2" xfId="9147" xr:uid="{00000000-0005-0000-0000-0000BB230000}"/>
    <cellStyle name="Normal 3 2 10 2 2 4" xfId="9148" xr:uid="{00000000-0005-0000-0000-0000BC230000}"/>
    <cellStyle name="Normal 3 2 10 2 3" xfId="9149" xr:uid="{00000000-0005-0000-0000-0000BD230000}"/>
    <cellStyle name="Normal 3 2 10 2 3 2" xfId="9150" xr:uid="{00000000-0005-0000-0000-0000BE230000}"/>
    <cellStyle name="Normal 3 2 10 2 3 2 2" xfId="9151" xr:uid="{00000000-0005-0000-0000-0000BF230000}"/>
    <cellStyle name="Normal 3 2 10 2 3 3" xfId="9152" xr:uid="{00000000-0005-0000-0000-0000C0230000}"/>
    <cellStyle name="Normal 3 2 10 2 4" xfId="9153" xr:uid="{00000000-0005-0000-0000-0000C1230000}"/>
    <cellStyle name="Normal 3 2 10 2 4 2" xfId="9154" xr:uid="{00000000-0005-0000-0000-0000C2230000}"/>
    <cellStyle name="Normal 3 2 10 2 5" xfId="9155" xr:uid="{00000000-0005-0000-0000-0000C3230000}"/>
    <cellStyle name="Normal 3 2 10 3" xfId="9156" xr:uid="{00000000-0005-0000-0000-0000C4230000}"/>
    <cellStyle name="Normal 3 2 10 3 2" xfId="9157" xr:uid="{00000000-0005-0000-0000-0000C5230000}"/>
    <cellStyle name="Normal 3 2 10 3 2 2" xfId="9158" xr:uid="{00000000-0005-0000-0000-0000C6230000}"/>
    <cellStyle name="Normal 3 2 10 3 2 2 2" xfId="9159" xr:uid="{00000000-0005-0000-0000-0000C7230000}"/>
    <cellStyle name="Normal 3 2 10 3 2 2 2 2" xfId="9160" xr:uid="{00000000-0005-0000-0000-0000C8230000}"/>
    <cellStyle name="Normal 3 2 10 3 2 2 3" xfId="9161" xr:uid="{00000000-0005-0000-0000-0000C9230000}"/>
    <cellStyle name="Normal 3 2 10 3 2 3" xfId="9162" xr:uid="{00000000-0005-0000-0000-0000CA230000}"/>
    <cellStyle name="Normal 3 2 10 3 2 3 2" xfId="9163" xr:uid="{00000000-0005-0000-0000-0000CB230000}"/>
    <cellStyle name="Normal 3 2 10 3 2 4" xfId="9164" xr:uid="{00000000-0005-0000-0000-0000CC230000}"/>
    <cellStyle name="Normal 3 2 10 3 3" xfId="9165" xr:uid="{00000000-0005-0000-0000-0000CD230000}"/>
    <cellStyle name="Normal 3 2 10 3 3 2" xfId="9166" xr:uid="{00000000-0005-0000-0000-0000CE230000}"/>
    <cellStyle name="Normal 3 2 10 3 3 2 2" xfId="9167" xr:uid="{00000000-0005-0000-0000-0000CF230000}"/>
    <cellStyle name="Normal 3 2 10 3 3 3" xfId="9168" xr:uid="{00000000-0005-0000-0000-0000D0230000}"/>
    <cellStyle name="Normal 3 2 10 3 4" xfId="9169" xr:uid="{00000000-0005-0000-0000-0000D1230000}"/>
    <cellStyle name="Normal 3 2 10 3 4 2" xfId="9170" xr:uid="{00000000-0005-0000-0000-0000D2230000}"/>
    <cellStyle name="Normal 3 2 10 3 5" xfId="9171" xr:uid="{00000000-0005-0000-0000-0000D3230000}"/>
    <cellStyle name="Normal 3 2 10 4" xfId="9172" xr:uid="{00000000-0005-0000-0000-0000D4230000}"/>
    <cellStyle name="Normal 3 2 10 4 2" xfId="9173" xr:uid="{00000000-0005-0000-0000-0000D5230000}"/>
    <cellStyle name="Normal 3 2 10 4 2 2" xfId="9174" xr:uid="{00000000-0005-0000-0000-0000D6230000}"/>
    <cellStyle name="Normal 3 2 10 4 2 2 2" xfId="9175" xr:uid="{00000000-0005-0000-0000-0000D7230000}"/>
    <cellStyle name="Normal 3 2 10 4 2 3" xfId="9176" xr:uid="{00000000-0005-0000-0000-0000D8230000}"/>
    <cellStyle name="Normal 3 2 10 4 3" xfId="9177" xr:uid="{00000000-0005-0000-0000-0000D9230000}"/>
    <cellStyle name="Normal 3 2 10 4 3 2" xfId="9178" xr:uid="{00000000-0005-0000-0000-0000DA230000}"/>
    <cellStyle name="Normal 3 2 10 4 4" xfId="9179" xr:uid="{00000000-0005-0000-0000-0000DB230000}"/>
    <cellStyle name="Normal 3 2 10 5" xfId="9180" xr:uid="{00000000-0005-0000-0000-0000DC230000}"/>
    <cellStyle name="Normal 3 2 10 5 2" xfId="9181" xr:uid="{00000000-0005-0000-0000-0000DD230000}"/>
    <cellStyle name="Normal 3 2 10 5 2 2" xfId="9182" xr:uid="{00000000-0005-0000-0000-0000DE230000}"/>
    <cellStyle name="Normal 3 2 10 5 3" xfId="9183" xr:uid="{00000000-0005-0000-0000-0000DF230000}"/>
    <cellStyle name="Normal 3 2 10 6" xfId="9184" xr:uid="{00000000-0005-0000-0000-0000E0230000}"/>
    <cellStyle name="Normal 3 2 10 6 2" xfId="9185" xr:uid="{00000000-0005-0000-0000-0000E1230000}"/>
    <cellStyle name="Normal 3 2 10 7" xfId="9186" xr:uid="{00000000-0005-0000-0000-0000E2230000}"/>
    <cellStyle name="Normal 3 2 11" xfId="9187" xr:uid="{00000000-0005-0000-0000-0000E3230000}"/>
    <cellStyle name="Normal 3 2 12" xfId="9188" xr:uid="{00000000-0005-0000-0000-0000E4230000}"/>
    <cellStyle name="Normal 3 2 12 2" xfId="9189" xr:uid="{00000000-0005-0000-0000-0000E5230000}"/>
    <cellStyle name="Normal 3 2 12 2 2" xfId="9190" xr:uid="{00000000-0005-0000-0000-0000E6230000}"/>
    <cellStyle name="Normal 3 2 12 2 2 2" xfId="9191" xr:uid="{00000000-0005-0000-0000-0000E7230000}"/>
    <cellStyle name="Normal 3 2 12 2 2 2 2" xfId="9192" xr:uid="{00000000-0005-0000-0000-0000E8230000}"/>
    <cellStyle name="Normal 3 2 12 2 2 2 2 2" xfId="9193" xr:uid="{00000000-0005-0000-0000-0000E9230000}"/>
    <cellStyle name="Normal 3 2 12 2 2 2 3" xfId="9194" xr:uid="{00000000-0005-0000-0000-0000EA230000}"/>
    <cellStyle name="Normal 3 2 12 2 2 3" xfId="9195" xr:uid="{00000000-0005-0000-0000-0000EB230000}"/>
    <cellStyle name="Normal 3 2 12 2 2 3 2" xfId="9196" xr:uid="{00000000-0005-0000-0000-0000EC230000}"/>
    <cellStyle name="Normal 3 2 12 2 2 4" xfId="9197" xr:uid="{00000000-0005-0000-0000-0000ED230000}"/>
    <cellStyle name="Normal 3 2 12 2 3" xfId="9198" xr:uid="{00000000-0005-0000-0000-0000EE230000}"/>
    <cellStyle name="Normal 3 2 12 2 3 2" xfId="9199" xr:uid="{00000000-0005-0000-0000-0000EF230000}"/>
    <cellStyle name="Normal 3 2 12 2 3 2 2" xfId="9200" xr:uid="{00000000-0005-0000-0000-0000F0230000}"/>
    <cellStyle name="Normal 3 2 12 2 3 3" xfId="9201" xr:uid="{00000000-0005-0000-0000-0000F1230000}"/>
    <cellStyle name="Normal 3 2 12 2 4" xfId="9202" xr:uid="{00000000-0005-0000-0000-0000F2230000}"/>
    <cellStyle name="Normal 3 2 12 2 4 2" xfId="9203" xr:uid="{00000000-0005-0000-0000-0000F3230000}"/>
    <cellStyle name="Normal 3 2 12 2 5" xfId="9204" xr:uid="{00000000-0005-0000-0000-0000F4230000}"/>
    <cellStyle name="Normal 3 2 12 3" xfId="9205" xr:uid="{00000000-0005-0000-0000-0000F5230000}"/>
    <cellStyle name="Normal 3 2 12 3 2" xfId="9206" xr:uid="{00000000-0005-0000-0000-0000F6230000}"/>
    <cellStyle name="Normal 3 2 12 3 2 2" xfId="9207" xr:uid="{00000000-0005-0000-0000-0000F7230000}"/>
    <cellStyle name="Normal 3 2 12 3 2 2 2" xfId="9208" xr:uid="{00000000-0005-0000-0000-0000F8230000}"/>
    <cellStyle name="Normal 3 2 12 3 2 3" xfId="9209" xr:uid="{00000000-0005-0000-0000-0000F9230000}"/>
    <cellStyle name="Normal 3 2 12 3 3" xfId="9210" xr:uid="{00000000-0005-0000-0000-0000FA230000}"/>
    <cellStyle name="Normal 3 2 12 3 3 2" xfId="9211" xr:uid="{00000000-0005-0000-0000-0000FB230000}"/>
    <cellStyle name="Normal 3 2 12 3 4" xfId="9212" xr:uid="{00000000-0005-0000-0000-0000FC230000}"/>
    <cellStyle name="Normal 3 2 12 4" xfId="9213" xr:uid="{00000000-0005-0000-0000-0000FD230000}"/>
    <cellStyle name="Normal 3 2 12 4 2" xfId="9214" xr:uid="{00000000-0005-0000-0000-0000FE230000}"/>
    <cellStyle name="Normal 3 2 12 4 2 2" xfId="9215" xr:uid="{00000000-0005-0000-0000-0000FF230000}"/>
    <cellStyle name="Normal 3 2 12 4 3" xfId="9216" xr:uid="{00000000-0005-0000-0000-000000240000}"/>
    <cellStyle name="Normal 3 2 12 5" xfId="9217" xr:uid="{00000000-0005-0000-0000-000001240000}"/>
    <cellStyle name="Normal 3 2 12 5 2" xfId="9218" xr:uid="{00000000-0005-0000-0000-000002240000}"/>
    <cellStyle name="Normal 3 2 12 6" xfId="9219" xr:uid="{00000000-0005-0000-0000-000003240000}"/>
    <cellStyle name="Normal 3 2 13" xfId="9220" xr:uid="{00000000-0005-0000-0000-000004240000}"/>
    <cellStyle name="Normal 3 2 13 2" xfId="9221" xr:uid="{00000000-0005-0000-0000-000005240000}"/>
    <cellStyle name="Normal 3 2 13 2 2" xfId="9222" xr:uid="{00000000-0005-0000-0000-000006240000}"/>
    <cellStyle name="Normal 3 2 13 2 2 2" xfId="9223" xr:uid="{00000000-0005-0000-0000-000007240000}"/>
    <cellStyle name="Normal 3 2 13 2 2 2 2" xfId="9224" xr:uid="{00000000-0005-0000-0000-000008240000}"/>
    <cellStyle name="Normal 3 2 13 2 2 3" xfId="9225" xr:uid="{00000000-0005-0000-0000-000009240000}"/>
    <cellStyle name="Normal 3 2 13 2 3" xfId="9226" xr:uid="{00000000-0005-0000-0000-00000A240000}"/>
    <cellStyle name="Normal 3 2 13 2 3 2" xfId="9227" xr:uid="{00000000-0005-0000-0000-00000B240000}"/>
    <cellStyle name="Normal 3 2 13 2 4" xfId="9228" xr:uid="{00000000-0005-0000-0000-00000C240000}"/>
    <cellStyle name="Normal 3 2 13 3" xfId="9229" xr:uid="{00000000-0005-0000-0000-00000D240000}"/>
    <cellStyle name="Normal 3 2 13 3 2" xfId="9230" xr:uid="{00000000-0005-0000-0000-00000E240000}"/>
    <cellStyle name="Normal 3 2 13 3 2 2" xfId="9231" xr:uid="{00000000-0005-0000-0000-00000F240000}"/>
    <cellStyle name="Normal 3 2 13 3 3" xfId="9232" xr:uid="{00000000-0005-0000-0000-000010240000}"/>
    <cellStyle name="Normal 3 2 13 4" xfId="9233" xr:uid="{00000000-0005-0000-0000-000011240000}"/>
    <cellStyle name="Normal 3 2 13 4 2" xfId="9234" xr:uid="{00000000-0005-0000-0000-000012240000}"/>
    <cellStyle name="Normal 3 2 13 5" xfId="9235" xr:uid="{00000000-0005-0000-0000-000013240000}"/>
    <cellStyle name="Normal 3 2 14" xfId="9236" xr:uid="{00000000-0005-0000-0000-000014240000}"/>
    <cellStyle name="Normal 3 2 14 2" xfId="9237" xr:uid="{00000000-0005-0000-0000-000015240000}"/>
    <cellStyle name="Normal 3 2 14 2 2" xfId="9238" xr:uid="{00000000-0005-0000-0000-000016240000}"/>
    <cellStyle name="Normal 3 2 14 2 2 2" xfId="9239" xr:uid="{00000000-0005-0000-0000-000017240000}"/>
    <cellStyle name="Normal 3 2 14 2 2 2 2" xfId="9240" xr:uid="{00000000-0005-0000-0000-000018240000}"/>
    <cellStyle name="Normal 3 2 14 2 2 3" xfId="9241" xr:uid="{00000000-0005-0000-0000-000019240000}"/>
    <cellStyle name="Normal 3 2 14 2 3" xfId="9242" xr:uid="{00000000-0005-0000-0000-00001A240000}"/>
    <cellStyle name="Normal 3 2 14 2 3 2" xfId="9243" xr:uid="{00000000-0005-0000-0000-00001B240000}"/>
    <cellStyle name="Normal 3 2 14 2 4" xfId="9244" xr:uid="{00000000-0005-0000-0000-00001C240000}"/>
    <cellStyle name="Normal 3 2 14 3" xfId="9245" xr:uid="{00000000-0005-0000-0000-00001D240000}"/>
    <cellStyle name="Normal 3 2 14 3 2" xfId="9246" xr:uid="{00000000-0005-0000-0000-00001E240000}"/>
    <cellStyle name="Normal 3 2 14 3 2 2" xfId="9247" xr:uid="{00000000-0005-0000-0000-00001F240000}"/>
    <cellStyle name="Normal 3 2 14 3 3" xfId="9248" xr:uid="{00000000-0005-0000-0000-000020240000}"/>
    <cellStyle name="Normal 3 2 14 4" xfId="9249" xr:uid="{00000000-0005-0000-0000-000021240000}"/>
    <cellStyle name="Normal 3 2 14 4 2" xfId="9250" xr:uid="{00000000-0005-0000-0000-000022240000}"/>
    <cellStyle name="Normal 3 2 14 5" xfId="9251" xr:uid="{00000000-0005-0000-0000-000023240000}"/>
    <cellStyle name="Normal 3 2 15" xfId="9252" xr:uid="{00000000-0005-0000-0000-000024240000}"/>
    <cellStyle name="Normal 3 2 15 2" xfId="9253" xr:uid="{00000000-0005-0000-0000-000025240000}"/>
    <cellStyle name="Normal 3 2 15 2 2" xfId="9254" xr:uid="{00000000-0005-0000-0000-000026240000}"/>
    <cellStyle name="Normal 3 2 15 2 2 2" xfId="9255" xr:uid="{00000000-0005-0000-0000-000027240000}"/>
    <cellStyle name="Normal 3 2 15 2 3" xfId="9256" xr:uid="{00000000-0005-0000-0000-000028240000}"/>
    <cellStyle name="Normal 3 2 15 3" xfId="9257" xr:uid="{00000000-0005-0000-0000-000029240000}"/>
    <cellStyle name="Normal 3 2 15 3 2" xfId="9258" xr:uid="{00000000-0005-0000-0000-00002A240000}"/>
    <cellStyle name="Normal 3 2 15 4" xfId="9259" xr:uid="{00000000-0005-0000-0000-00002B240000}"/>
    <cellStyle name="Normal 3 2 16" xfId="9260" xr:uid="{00000000-0005-0000-0000-00002C240000}"/>
    <cellStyle name="Normal 3 2 16 2" xfId="9261" xr:uid="{00000000-0005-0000-0000-00002D240000}"/>
    <cellStyle name="Normal 3 2 16 2 2" xfId="9262" xr:uid="{00000000-0005-0000-0000-00002E240000}"/>
    <cellStyle name="Normal 3 2 16 3" xfId="9263" xr:uid="{00000000-0005-0000-0000-00002F240000}"/>
    <cellStyle name="Normal 3 2 17" xfId="9264" xr:uid="{00000000-0005-0000-0000-000030240000}"/>
    <cellStyle name="Normal 3 2 17 2" xfId="9265" xr:uid="{00000000-0005-0000-0000-000031240000}"/>
    <cellStyle name="Normal 3 2 18" xfId="9266" xr:uid="{00000000-0005-0000-0000-000032240000}"/>
    <cellStyle name="Normal 3 2 2" xfId="9267" xr:uid="{00000000-0005-0000-0000-000033240000}"/>
    <cellStyle name="Normal 3 2 2 10" xfId="9268" xr:uid="{00000000-0005-0000-0000-000034240000}"/>
    <cellStyle name="Normal 3 2 2 10 2" xfId="9269" xr:uid="{00000000-0005-0000-0000-000035240000}"/>
    <cellStyle name="Normal 3 2 2 10 2 2" xfId="9270" xr:uid="{00000000-0005-0000-0000-000036240000}"/>
    <cellStyle name="Normal 3 2 2 10 2 2 2" xfId="9271" xr:uid="{00000000-0005-0000-0000-000037240000}"/>
    <cellStyle name="Normal 3 2 2 10 2 2 2 2" xfId="9272" xr:uid="{00000000-0005-0000-0000-000038240000}"/>
    <cellStyle name="Normal 3 2 2 10 2 2 3" xfId="9273" xr:uid="{00000000-0005-0000-0000-000039240000}"/>
    <cellStyle name="Normal 3 2 2 10 2 3" xfId="9274" xr:uid="{00000000-0005-0000-0000-00003A240000}"/>
    <cellStyle name="Normal 3 2 2 10 2 3 2" xfId="9275" xr:uid="{00000000-0005-0000-0000-00003B240000}"/>
    <cellStyle name="Normal 3 2 2 10 2 4" xfId="9276" xr:uid="{00000000-0005-0000-0000-00003C240000}"/>
    <cellStyle name="Normal 3 2 2 10 3" xfId="9277" xr:uid="{00000000-0005-0000-0000-00003D240000}"/>
    <cellStyle name="Normal 3 2 2 10 3 2" xfId="9278" xr:uid="{00000000-0005-0000-0000-00003E240000}"/>
    <cellStyle name="Normal 3 2 2 10 3 2 2" xfId="9279" xr:uid="{00000000-0005-0000-0000-00003F240000}"/>
    <cellStyle name="Normal 3 2 2 10 3 3" xfId="9280" xr:uid="{00000000-0005-0000-0000-000040240000}"/>
    <cellStyle name="Normal 3 2 2 10 4" xfId="9281" xr:uid="{00000000-0005-0000-0000-000041240000}"/>
    <cellStyle name="Normal 3 2 2 10 4 2" xfId="9282" xr:uid="{00000000-0005-0000-0000-000042240000}"/>
    <cellStyle name="Normal 3 2 2 10 5" xfId="9283" xr:uid="{00000000-0005-0000-0000-000043240000}"/>
    <cellStyle name="Normal 3 2 2 11" xfId="9284" xr:uid="{00000000-0005-0000-0000-000044240000}"/>
    <cellStyle name="Normal 3 2 2 11 2" xfId="9285" xr:uid="{00000000-0005-0000-0000-000045240000}"/>
    <cellStyle name="Normal 3 2 2 11 2 2" xfId="9286" xr:uid="{00000000-0005-0000-0000-000046240000}"/>
    <cellStyle name="Normal 3 2 2 11 2 2 2" xfId="9287" xr:uid="{00000000-0005-0000-0000-000047240000}"/>
    <cellStyle name="Normal 3 2 2 11 2 2 2 2" xfId="9288" xr:uid="{00000000-0005-0000-0000-000048240000}"/>
    <cellStyle name="Normal 3 2 2 11 2 2 3" xfId="9289" xr:uid="{00000000-0005-0000-0000-000049240000}"/>
    <cellStyle name="Normal 3 2 2 11 2 3" xfId="9290" xr:uid="{00000000-0005-0000-0000-00004A240000}"/>
    <cellStyle name="Normal 3 2 2 11 2 3 2" xfId="9291" xr:uid="{00000000-0005-0000-0000-00004B240000}"/>
    <cellStyle name="Normal 3 2 2 11 2 4" xfId="9292" xr:uid="{00000000-0005-0000-0000-00004C240000}"/>
    <cellStyle name="Normal 3 2 2 11 3" xfId="9293" xr:uid="{00000000-0005-0000-0000-00004D240000}"/>
    <cellStyle name="Normal 3 2 2 11 3 2" xfId="9294" xr:uid="{00000000-0005-0000-0000-00004E240000}"/>
    <cellStyle name="Normal 3 2 2 11 3 2 2" xfId="9295" xr:uid="{00000000-0005-0000-0000-00004F240000}"/>
    <cellStyle name="Normal 3 2 2 11 3 3" xfId="9296" xr:uid="{00000000-0005-0000-0000-000050240000}"/>
    <cellStyle name="Normal 3 2 2 11 4" xfId="9297" xr:uid="{00000000-0005-0000-0000-000051240000}"/>
    <cellStyle name="Normal 3 2 2 11 4 2" xfId="9298" xr:uid="{00000000-0005-0000-0000-000052240000}"/>
    <cellStyle name="Normal 3 2 2 11 5" xfId="9299" xr:uid="{00000000-0005-0000-0000-000053240000}"/>
    <cellStyle name="Normal 3 2 2 12" xfId="9300" xr:uid="{00000000-0005-0000-0000-000054240000}"/>
    <cellStyle name="Normal 3 2 2 12 2" xfId="9301" xr:uid="{00000000-0005-0000-0000-000055240000}"/>
    <cellStyle name="Normal 3 2 2 12 2 2" xfId="9302" xr:uid="{00000000-0005-0000-0000-000056240000}"/>
    <cellStyle name="Normal 3 2 2 12 2 2 2" xfId="9303" xr:uid="{00000000-0005-0000-0000-000057240000}"/>
    <cellStyle name="Normal 3 2 2 12 2 3" xfId="9304" xr:uid="{00000000-0005-0000-0000-000058240000}"/>
    <cellStyle name="Normal 3 2 2 12 3" xfId="9305" xr:uid="{00000000-0005-0000-0000-000059240000}"/>
    <cellStyle name="Normal 3 2 2 12 3 2" xfId="9306" xr:uid="{00000000-0005-0000-0000-00005A240000}"/>
    <cellStyle name="Normal 3 2 2 12 4" xfId="9307" xr:uid="{00000000-0005-0000-0000-00005B240000}"/>
    <cellStyle name="Normal 3 2 2 13" xfId="9308" xr:uid="{00000000-0005-0000-0000-00005C240000}"/>
    <cellStyle name="Normal 3 2 2 13 2" xfId="9309" xr:uid="{00000000-0005-0000-0000-00005D240000}"/>
    <cellStyle name="Normal 3 2 2 13 2 2" xfId="9310" xr:uid="{00000000-0005-0000-0000-00005E240000}"/>
    <cellStyle name="Normal 3 2 2 13 3" xfId="9311" xr:uid="{00000000-0005-0000-0000-00005F240000}"/>
    <cellStyle name="Normal 3 2 2 14" xfId="9312" xr:uid="{00000000-0005-0000-0000-000060240000}"/>
    <cellStyle name="Normal 3 2 2 14 2" xfId="9313" xr:uid="{00000000-0005-0000-0000-000061240000}"/>
    <cellStyle name="Normal 3 2 2 15" xfId="9314" xr:uid="{00000000-0005-0000-0000-000062240000}"/>
    <cellStyle name="Normal 3 2 2 2" xfId="9315" xr:uid="{00000000-0005-0000-0000-000063240000}"/>
    <cellStyle name="Normal 3 2 2 2 10" xfId="9316" xr:uid="{00000000-0005-0000-0000-000064240000}"/>
    <cellStyle name="Normal 3 2 2 2 10 2" xfId="9317" xr:uid="{00000000-0005-0000-0000-000065240000}"/>
    <cellStyle name="Normal 3 2 2 2 10 2 2" xfId="9318" xr:uid="{00000000-0005-0000-0000-000066240000}"/>
    <cellStyle name="Normal 3 2 2 2 10 2 2 2" xfId="9319" xr:uid="{00000000-0005-0000-0000-000067240000}"/>
    <cellStyle name="Normal 3 2 2 2 10 2 2 2 2" xfId="9320" xr:uid="{00000000-0005-0000-0000-000068240000}"/>
    <cellStyle name="Normal 3 2 2 2 10 2 2 3" xfId="9321" xr:uid="{00000000-0005-0000-0000-000069240000}"/>
    <cellStyle name="Normal 3 2 2 2 10 2 3" xfId="9322" xr:uid="{00000000-0005-0000-0000-00006A240000}"/>
    <cellStyle name="Normal 3 2 2 2 10 2 3 2" xfId="9323" xr:uid="{00000000-0005-0000-0000-00006B240000}"/>
    <cellStyle name="Normal 3 2 2 2 10 2 4" xfId="9324" xr:uid="{00000000-0005-0000-0000-00006C240000}"/>
    <cellStyle name="Normal 3 2 2 2 10 3" xfId="9325" xr:uid="{00000000-0005-0000-0000-00006D240000}"/>
    <cellStyle name="Normal 3 2 2 2 10 3 2" xfId="9326" xr:uid="{00000000-0005-0000-0000-00006E240000}"/>
    <cellStyle name="Normal 3 2 2 2 10 3 2 2" xfId="9327" xr:uid="{00000000-0005-0000-0000-00006F240000}"/>
    <cellStyle name="Normal 3 2 2 2 10 3 3" xfId="9328" xr:uid="{00000000-0005-0000-0000-000070240000}"/>
    <cellStyle name="Normal 3 2 2 2 10 4" xfId="9329" xr:uid="{00000000-0005-0000-0000-000071240000}"/>
    <cellStyle name="Normal 3 2 2 2 10 4 2" xfId="9330" xr:uid="{00000000-0005-0000-0000-000072240000}"/>
    <cellStyle name="Normal 3 2 2 2 10 5" xfId="9331" xr:uid="{00000000-0005-0000-0000-000073240000}"/>
    <cellStyle name="Normal 3 2 2 2 11" xfId="9332" xr:uid="{00000000-0005-0000-0000-000074240000}"/>
    <cellStyle name="Normal 3 2 2 2 11 2" xfId="9333" xr:uid="{00000000-0005-0000-0000-000075240000}"/>
    <cellStyle name="Normal 3 2 2 2 11 2 2" xfId="9334" xr:uid="{00000000-0005-0000-0000-000076240000}"/>
    <cellStyle name="Normal 3 2 2 2 11 2 2 2" xfId="9335" xr:uid="{00000000-0005-0000-0000-000077240000}"/>
    <cellStyle name="Normal 3 2 2 2 11 2 3" xfId="9336" xr:uid="{00000000-0005-0000-0000-000078240000}"/>
    <cellStyle name="Normal 3 2 2 2 11 3" xfId="9337" xr:uid="{00000000-0005-0000-0000-000079240000}"/>
    <cellStyle name="Normal 3 2 2 2 11 3 2" xfId="9338" xr:uid="{00000000-0005-0000-0000-00007A240000}"/>
    <cellStyle name="Normal 3 2 2 2 11 4" xfId="9339" xr:uid="{00000000-0005-0000-0000-00007B240000}"/>
    <cellStyle name="Normal 3 2 2 2 12" xfId="9340" xr:uid="{00000000-0005-0000-0000-00007C240000}"/>
    <cellStyle name="Normal 3 2 2 2 12 2" xfId="9341" xr:uid="{00000000-0005-0000-0000-00007D240000}"/>
    <cellStyle name="Normal 3 2 2 2 12 2 2" xfId="9342" xr:uid="{00000000-0005-0000-0000-00007E240000}"/>
    <cellStyle name="Normal 3 2 2 2 12 3" xfId="9343" xr:uid="{00000000-0005-0000-0000-00007F240000}"/>
    <cellStyle name="Normal 3 2 2 2 13" xfId="9344" xr:uid="{00000000-0005-0000-0000-000080240000}"/>
    <cellStyle name="Normal 3 2 2 2 13 2" xfId="9345" xr:uid="{00000000-0005-0000-0000-000081240000}"/>
    <cellStyle name="Normal 3 2 2 2 14" xfId="9346" xr:uid="{00000000-0005-0000-0000-000082240000}"/>
    <cellStyle name="Normal 3 2 2 2 2" xfId="9347" xr:uid="{00000000-0005-0000-0000-000083240000}"/>
    <cellStyle name="Normal 3 2 2 2 2 10" xfId="9348" xr:uid="{00000000-0005-0000-0000-000084240000}"/>
    <cellStyle name="Normal 3 2 2 2 2 10 2" xfId="9349" xr:uid="{00000000-0005-0000-0000-000085240000}"/>
    <cellStyle name="Normal 3 2 2 2 2 10 2 2" xfId="9350" xr:uid="{00000000-0005-0000-0000-000086240000}"/>
    <cellStyle name="Normal 3 2 2 2 2 10 2 2 2" xfId="9351" xr:uid="{00000000-0005-0000-0000-000087240000}"/>
    <cellStyle name="Normal 3 2 2 2 2 10 2 3" xfId="9352" xr:uid="{00000000-0005-0000-0000-000088240000}"/>
    <cellStyle name="Normal 3 2 2 2 2 10 3" xfId="9353" xr:uid="{00000000-0005-0000-0000-000089240000}"/>
    <cellStyle name="Normal 3 2 2 2 2 10 3 2" xfId="9354" xr:uid="{00000000-0005-0000-0000-00008A240000}"/>
    <cellStyle name="Normal 3 2 2 2 2 10 4" xfId="9355" xr:uid="{00000000-0005-0000-0000-00008B240000}"/>
    <cellStyle name="Normal 3 2 2 2 2 11" xfId="9356" xr:uid="{00000000-0005-0000-0000-00008C240000}"/>
    <cellStyle name="Normal 3 2 2 2 2 11 2" xfId="9357" xr:uid="{00000000-0005-0000-0000-00008D240000}"/>
    <cellStyle name="Normal 3 2 2 2 2 11 2 2" xfId="9358" xr:uid="{00000000-0005-0000-0000-00008E240000}"/>
    <cellStyle name="Normal 3 2 2 2 2 11 3" xfId="9359" xr:uid="{00000000-0005-0000-0000-00008F240000}"/>
    <cellStyle name="Normal 3 2 2 2 2 12" xfId="9360" xr:uid="{00000000-0005-0000-0000-000090240000}"/>
    <cellStyle name="Normal 3 2 2 2 2 12 2" xfId="9361" xr:uid="{00000000-0005-0000-0000-000091240000}"/>
    <cellStyle name="Normal 3 2 2 2 2 13" xfId="9362" xr:uid="{00000000-0005-0000-0000-000092240000}"/>
    <cellStyle name="Normal 3 2 2 2 2 2" xfId="9363" xr:uid="{00000000-0005-0000-0000-000093240000}"/>
    <cellStyle name="Normal 3 2 2 2 2 2 10" xfId="9364" xr:uid="{00000000-0005-0000-0000-000094240000}"/>
    <cellStyle name="Normal 3 2 2 2 2 2 10 2" xfId="9365" xr:uid="{00000000-0005-0000-0000-000095240000}"/>
    <cellStyle name="Normal 3 2 2 2 2 2 11" xfId="9366" xr:uid="{00000000-0005-0000-0000-000096240000}"/>
    <cellStyle name="Normal 3 2 2 2 2 2 2" xfId="9367" xr:uid="{00000000-0005-0000-0000-000097240000}"/>
    <cellStyle name="Normal 3 2 2 2 2 2 2 2" xfId="9368" xr:uid="{00000000-0005-0000-0000-000098240000}"/>
    <cellStyle name="Normal 3 2 2 2 2 2 2 2 2" xfId="9369" xr:uid="{00000000-0005-0000-0000-000099240000}"/>
    <cellStyle name="Normal 3 2 2 2 2 2 2 2 2 2" xfId="9370" xr:uid="{00000000-0005-0000-0000-00009A240000}"/>
    <cellStyle name="Normal 3 2 2 2 2 2 2 2 2 2 2" xfId="9371" xr:uid="{00000000-0005-0000-0000-00009B240000}"/>
    <cellStyle name="Normal 3 2 2 2 2 2 2 2 2 2 2 2" xfId="9372" xr:uid="{00000000-0005-0000-0000-00009C240000}"/>
    <cellStyle name="Normal 3 2 2 2 2 2 2 2 2 2 3" xfId="9373" xr:uid="{00000000-0005-0000-0000-00009D240000}"/>
    <cellStyle name="Normal 3 2 2 2 2 2 2 2 2 3" xfId="9374" xr:uid="{00000000-0005-0000-0000-00009E240000}"/>
    <cellStyle name="Normal 3 2 2 2 2 2 2 2 2 3 2" xfId="9375" xr:uid="{00000000-0005-0000-0000-00009F240000}"/>
    <cellStyle name="Normal 3 2 2 2 2 2 2 2 2 4" xfId="9376" xr:uid="{00000000-0005-0000-0000-0000A0240000}"/>
    <cellStyle name="Normal 3 2 2 2 2 2 2 2 3" xfId="9377" xr:uid="{00000000-0005-0000-0000-0000A1240000}"/>
    <cellStyle name="Normal 3 2 2 2 2 2 2 2 3 2" xfId="9378" xr:uid="{00000000-0005-0000-0000-0000A2240000}"/>
    <cellStyle name="Normal 3 2 2 2 2 2 2 2 3 2 2" xfId="9379" xr:uid="{00000000-0005-0000-0000-0000A3240000}"/>
    <cellStyle name="Normal 3 2 2 2 2 2 2 2 3 3" xfId="9380" xr:uid="{00000000-0005-0000-0000-0000A4240000}"/>
    <cellStyle name="Normal 3 2 2 2 2 2 2 2 4" xfId="9381" xr:uid="{00000000-0005-0000-0000-0000A5240000}"/>
    <cellStyle name="Normal 3 2 2 2 2 2 2 2 4 2" xfId="9382" xr:uid="{00000000-0005-0000-0000-0000A6240000}"/>
    <cellStyle name="Normal 3 2 2 2 2 2 2 2 5" xfId="9383" xr:uid="{00000000-0005-0000-0000-0000A7240000}"/>
    <cellStyle name="Normal 3 2 2 2 2 2 2 3" xfId="9384" xr:uid="{00000000-0005-0000-0000-0000A8240000}"/>
    <cellStyle name="Normal 3 2 2 2 2 2 2 3 2" xfId="9385" xr:uid="{00000000-0005-0000-0000-0000A9240000}"/>
    <cellStyle name="Normal 3 2 2 2 2 2 2 3 2 2" xfId="9386" xr:uid="{00000000-0005-0000-0000-0000AA240000}"/>
    <cellStyle name="Normal 3 2 2 2 2 2 2 3 2 2 2" xfId="9387" xr:uid="{00000000-0005-0000-0000-0000AB240000}"/>
    <cellStyle name="Normal 3 2 2 2 2 2 2 3 2 2 2 2" xfId="9388" xr:uid="{00000000-0005-0000-0000-0000AC240000}"/>
    <cellStyle name="Normal 3 2 2 2 2 2 2 3 2 2 3" xfId="9389" xr:uid="{00000000-0005-0000-0000-0000AD240000}"/>
    <cellStyle name="Normal 3 2 2 2 2 2 2 3 2 3" xfId="9390" xr:uid="{00000000-0005-0000-0000-0000AE240000}"/>
    <cellStyle name="Normal 3 2 2 2 2 2 2 3 2 3 2" xfId="9391" xr:uid="{00000000-0005-0000-0000-0000AF240000}"/>
    <cellStyle name="Normal 3 2 2 2 2 2 2 3 2 4" xfId="9392" xr:uid="{00000000-0005-0000-0000-0000B0240000}"/>
    <cellStyle name="Normal 3 2 2 2 2 2 2 3 3" xfId="9393" xr:uid="{00000000-0005-0000-0000-0000B1240000}"/>
    <cellStyle name="Normal 3 2 2 2 2 2 2 3 3 2" xfId="9394" xr:uid="{00000000-0005-0000-0000-0000B2240000}"/>
    <cellStyle name="Normal 3 2 2 2 2 2 2 3 3 2 2" xfId="9395" xr:uid="{00000000-0005-0000-0000-0000B3240000}"/>
    <cellStyle name="Normal 3 2 2 2 2 2 2 3 3 3" xfId="9396" xr:uid="{00000000-0005-0000-0000-0000B4240000}"/>
    <cellStyle name="Normal 3 2 2 2 2 2 2 3 4" xfId="9397" xr:uid="{00000000-0005-0000-0000-0000B5240000}"/>
    <cellStyle name="Normal 3 2 2 2 2 2 2 3 4 2" xfId="9398" xr:uid="{00000000-0005-0000-0000-0000B6240000}"/>
    <cellStyle name="Normal 3 2 2 2 2 2 2 3 5" xfId="9399" xr:uid="{00000000-0005-0000-0000-0000B7240000}"/>
    <cellStyle name="Normal 3 2 2 2 2 2 2 4" xfId="9400" xr:uid="{00000000-0005-0000-0000-0000B8240000}"/>
    <cellStyle name="Normal 3 2 2 2 2 2 2 4 2" xfId="9401" xr:uid="{00000000-0005-0000-0000-0000B9240000}"/>
    <cellStyle name="Normal 3 2 2 2 2 2 2 4 2 2" xfId="9402" xr:uid="{00000000-0005-0000-0000-0000BA240000}"/>
    <cellStyle name="Normal 3 2 2 2 2 2 2 4 2 2 2" xfId="9403" xr:uid="{00000000-0005-0000-0000-0000BB240000}"/>
    <cellStyle name="Normal 3 2 2 2 2 2 2 4 2 3" xfId="9404" xr:uid="{00000000-0005-0000-0000-0000BC240000}"/>
    <cellStyle name="Normal 3 2 2 2 2 2 2 4 3" xfId="9405" xr:uid="{00000000-0005-0000-0000-0000BD240000}"/>
    <cellStyle name="Normal 3 2 2 2 2 2 2 4 3 2" xfId="9406" xr:uid="{00000000-0005-0000-0000-0000BE240000}"/>
    <cellStyle name="Normal 3 2 2 2 2 2 2 4 4" xfId="9407" xr:uid="{00000000-0005-0000-0000-0000BF240000}"/>
    <cellStyle name="Normal 3 2 2 2 2 2 2 5" xfId="9408" xr:uid="{00000000-0005-0000-0000-0000C0240000}"/>
    <cellStyle name="Normal 3 2 2 2 2 2 2 5 2" xfId="9409" xr:uid="{00000000-0005-0000-0000-0000C1240000}"/>
    <cellStyle name="Normal 3 2 2 2 2 2 2 5 2 2" xfId="9410" xr:uid="{00000000-0005-0000-0000-0000C2240000}"/>
    <cellStyle name="Normal 3 2 2 2 2 2 2 5 3" xfId="9411" xr:uid="{00000000-0005-0000-0000-0000C3240000}"/>
    <cellStyle name="Normal 3 2 2 2 2 2 2 6" xfId="9412" xr:uid="{00000000-0005-0000-0000-0000C4240000}"/>
    <cellStyle name="Normal 3 2 2 2 2 2 2 6 2" xfId="9413" xr:uid="{00000000-0005-0000-0000-0000C5240000}"/>
    <cellStyle name="Normal 3 2 2 2 2 2 2 7" xfId="9414" xr:uid="{00000000-0005-0000-0000-0000C6240000}"/>
    <cellStyle name="Normal 3 2 2 2 2 2 3" xfId="9415" xr:uid="{00000000-0005-0000-0000-0000C7240000}"/>
    <cellStyle name="Normal 3 2 2 2 2 2 3 2" xfId="9416" xr:uid="{00000000-0005-0000-0000-0000C8240000}"/>
    <cellStyle name="Normal 3 2 2 2 2 2 3 2 2" xfId="9417" xr:uid="{00000000-0005-0000-0000-0000C9240000}"/>
    <cellStyle name="Normal 3 2 2 2 2 2 3 2 2 2" xfId="9418" xr:uid="{00000000-0005-0000-0000-0000CA240000}"/>
    <cellStyle name="Normal 3 2 2 2 2 2 3 2 2 2 2" xfId="9419" xr:uid="{00000000-0005-0000-0000-0000CB240000}"/>
    <cellStyle name="Normal 3 2 2 2 2 2 3 2 2 2 2 2" xfId="9420" xr:uid="{00000000-0005-0000-0000-0000CC240000}"/>
    <cellStyle name="Normal 3 2 2 2 2 2 3 2 2 2 3" xfId="9421" xr:uid="{00000000-0005-0000-0000-0000CD240000}"/>
    <cellStyle name="Normal 3 2 2 2 2 2 3 2 2 3" xfId="9422" xr:uid="{00000000-0005-0000-0000-0000CE240000}"/>
    <cellStyle name="Normal 3 2 2 2 2 2 3 2 2 3 2" xfId="9423" xr:uid="{00000000-0005-0000-0000-0000CF240000}"/>
    <cellStyle name="Normal 3 2 2 2 2 2 3 2 2 4" xfId="9424" xr:uid="{00000000-0005-0000-0000-0000D0240000}"/>
    <cellStyle name="Normal 3 2 2 2 2 2 3 2 3" xfId="9425" xr:uid="{00000000-0005-0000-0000-0000D1240000}"/>
    <cellStyle name="Normal 3 2 2 2 2 2 3 2 3 2" xfId="9426" xr:uid="{00000000-0005-0000-0000-0000D2240000}"/>
    <cellStyle name="Normal 3 2 2 2 2 2 3 2 3 2 2" xfId="9427" xr:uid="{00000000-0005-0000-0000-0000D3240000}"/>
    <cellStyle name="Normal 3 2 2 2 2 2 3 2 3 3" xfId="9428" xr:uid="{00000000-0005-0000-0000-0000D4240000}"/>
    <cellStyle name="Normal 3 2 2 2 2 2 3 2 4" xfId="9429" xr:uid="{00000000-0005-0000-0000-0000D5240000}"/>
    <cellStyle name="Normal 3 2 2 2 2 2 3 2 4 2" xfId="9430" xr:uid="{00000000-0005-0000-0000-0000D6240000}"/>
    <cellStyle name="Normal 3 2 2 2 2 2 3 2 5" xfId="9431" xr:uid="{00000000-0005-0000-0000-0000D7240000}"/>
    <cellStyle name="Normal 3 2 2 2 2 2 3 3" xfId="9432" xr:uid="{00000000-0005-0000-0000-0000D8240000}"/>
    <cellStyle name="Normal 3 2 2 2 2 2 3 3 2" xfId="9433" xr:uid="{00000000-0005-0000-0000-0000D9240000}"/>
    <cellStyle name="Normal 3 2 2 2 2 2 3 3 2 2" xfId="9434" xr:uid="{00000000-0005-0000-0000-0000DA240000}"/>
    <cellStyle name="Normal 3 2 2 2 2 2 3 3 2 2 2" xfId="9435" xr:uid="{00000000-0005-0000-0000-0000DB240000}"/>
    <cellStyle name="Normal 3 2 2 2 2 2 3 3 2 2 2 2" xfId="9436" xr:uid="{00000000-0005-0000-0000-0000DC240000}"/>
    <cellStyle name="Normal 3 2 2 2 2 2 3 3 2 2 3" xfId="9437" xr:uid="{00000000-0005-0000-0000-0000DD240000}"/>
    <cellStyle name="Normal 3 2 2 2 2 2 3 3 2 3" xfId="9438" xr:uid="{00000000-0005-0000-0000-0000DE240000}"/>
    <cellStyle name="Normal 3 2 2 2 2 2 3 3 2 3 2" xfId="9439" xr:uid="{00000000-0005-0000-0000-0000DF240000}"/>
    <cellStyle name="Normal 3 2 2 2 2 2 3 3 2 4" xfId="9440" xr:uid="{00000000-0005-0000-0000-0000E0240000}"/>
    <cellStyle name="Normal 3 2 2 2 2 2 3 3 3" xfId="9441" xr:uid="{00000000-0005-0000-0000-0000E1240000}"/>
    <cellStyle name="Normal 3 2 2 2 2 2 3 3 3 2" xfId="9442" xr:uid="{00000000-0005-0000-0000-0000E2240000}"/>
    <cellStyle name="Normal 3 2 2 2 2 2 3 3 3 2 2" xfId="9443" xr:uid="{00000000-0005-0000-0000-0000E3240000}"/>
    <cellStyle name="Normal 3 2 2 2 2 2 3 3 3 3" xfId="9444" xr:uid="{00000000-0005-0000-0000-0000E4240000}"/>
    <cellStyle name="Normal 3 2 2 2 2 2 3 3 4" xfId="9445" xr:uid="{00000000-0005-0000-0000-0000E5240000}"/>
    <cellStyle name="Normal 3 2 2 2 2 2 3 3 4 2" xfId="9446" xr:uid="{00000000-0005-0000-0000-0000E6240000}"/>
    <cellStyle name="Normal 3 2 2 2 2 2 3 3 5" xfId="9447" xr:uid="{00000000-0005-0000-0000-0000E7240000}"/>
    <cellStyle name="Normal 3 2 2 2 2 2 3 4" xfId="9448" xr:uid="{00000000-0005-0000-0000-0000E8240000}"/>
    <cellStyle name="Normal 3 2 2 2 2 2 3 4 2" xfId="9449" xr:uid="{00000000-0005-0000-0000-0000E9240000}"/>
    <cellStyle name="Normal 3 2 2 2 2 2 3 4 2 2" xfId="9450" xr:uid="{00000000-0005-0000-0000-0000EA240000}"/>
    <cellStyle name="Normal 3 2 2 2 2 2 3 4 2 2 2" xfId="9451" xr:uid="{00000000-0005-0000-0000-0000EB240000}"/>
    <cellStyle name="Normal 3 2 2 2 2 2 3 4 2 3" xfId="9452" xr:uid="{00000000-0005-0000-0000-0000EC240000}"/>
    <cellStyle name="Normal 3 2 2 2 2 2 3 4 3" xfId="9453" xr:uid="{00000000-0005-0000-0000-0000ED240000}"/>
    <cellStyle name="Normal 3 2 2 2 2 2 3 4 3 2" xfId="9454" xr:uid="{00000000-0005-0000-0000-0000EE240000}"/>
    <cellStyle name="Normal 3 2 2 2 2 2 3 4 4" xfId="9455" xr:uid="{00000000-0005-0000-0000-0000EF240000}"/>
    <cellStyle name="Normal 3 2 2 2 2 2 3 5" xfId="9456" xr:uid="{00000000-0005-0000-0000-0000F0240000}"/>
    <cellStyle name="Normal 3 2 2 2 2 2 3 5 2" xfId="9457" xr:uid="{00000000-0005-0000-0000-0000F1240000}"/>
    <cellStyle name="Normal 3 2 2 2 2 2 3 5 2 2" xfId="9458" xr:uid="{00000000-0005-0000-0000-0000F2240000}"/>
    <cellStyle name="Normal 3 2 2 2 2 2 3 5 3" xfId="9459" xr:uid="{00000000-0005-0000-0000-0000F3240000}"/>
    <cellStyle name="Normal 3 2 2 2 2 2 3 6" xfId="9460" xr:uid="{00000000-0005-0000-0000-0000F4240000}"/>
    <cellStyle name="Normal 3 2 2 2 2 2 3 6 2" xfId="9461" xr:uid="{00000000-0005-0000-0000-0000F5240000}"/>
    <cellStyle name="Normal 3 2 2 2 2 2 3 7" xfId="9462" xr:uid="{00000000-0005-0000-0000-0000F6240000}"/>
    <cellStyle name="Normal 3 2 2 2 2 2 4" xfId="9463" xr:uid="{00000000-0005-0000-0000-0000F7240000}"/>
    <cellStyle name="Normal 3 2 2 2 2 2 4 2" xfId="9464" xr:uid="{00000000-0005-0000-0000-0000F8240000}"/>
    <cellStyle name="Normal 3 2 2 2 2 2 4 2 2" xfId="9465" xr:uid="{00000000-0005-0000-0000-0000F9240000}"/>
    <cellStyle name="Normal 3 2 2 2 2 2 4 2 2 2" xfId="9466" xr:uid="{00000000-0005-0000-0000-0000FA240000}"/>
    <cellStyle name="Normal 3 2 2 2 2 2 4 2 2 2 2" xfId="9467" xr:uid="{00000000-0005-0000-0000-0000FB240000}"/>
    <cellStyle name="Normal 3 2 2 2 2 2 4 2 2 2 2 2" xfId="9468" xr:uid="{00000000-0005-0000-0000-0000FC240000}"/>
    <cellStyle name="Normal 3 2 2 2 2 2 4 2 2 2 3" xfId="9469" xr:uid="{00000000-0005-0000-0000-0000FD240000}"/>
    <cellStyle name="Normal 3 2 2 2 2 2 4 2 2 3" xfId="9470" xr:uid="{00000000-0005-0000-0000-0000FE240000}"/>
    <cellStyle name="Normal 3 2 2 2 2 2 4 2 2 3 2" xfId="9471" xr:uid="{00000000-0005-0000-0000-0000FF240000}"/>
    <cellStyle name="Normal 3 2 2 2 2 2 4 2 2 4" xfId="9472" xr:uid="{00000000-0005-0000-0000-000000250000}"/>
    <cellStyle name="Normal 3 2 2 2 2 2 4 2 3" xfId="9473" xr:uid="{00000000-0005-0000-0000-000001250000}"/>
    <cellStyle name="Normal 3 2 2 2 2 2 4 2 3 2" xfId="9474" xr:uid="{00000000-0005-0000-0000-000002250000}"/>
    <cellStyle name="Normal 3 2 2 2 2 2 4 2 3 2 2" xfId="9475" xr:uid="{00000000-0005-0000-0000-000003250000}"/>
    <cellStyle name="Normal 3 2 2 2 2 2 4 2 3 3" xfId="9476" xr:uid="{00000000-0005-0000-0000-000004250000}"/>
    <cellStyle name="Normal 3 2 2 2 2 2 4 2 4" xfId="9477" xr:uid="{00000000-0005-0000-0000-000005250000}"/>
    <cellStyle name="Normal 3 2 2 2 2 2 4 2 4 2" xfId="9478" xr:uid="{00000000-0005-0000-0000-000006250000}"/>
    <cellStyle name="Normal 3 2 2 2 2 2 4 2 5" xfId="9479" xr:uid="{00000000-0005-0000-0000-000007250000}"/>
    <cellStyle name="Normal 3 2 2 2 2 2 4 3" xfId="9480" xr:uid="{00000000-0005-0000-0000-000008250000}"/>
    <cellStyle name="Normal 3 2 2 2 2 2 4 3 2" xfId="9481" xr:uid="{00000000-0005-0000-0000-000009250000}"/>
    <cellStyle name="Normal 3 2 2 2 2 2 4 3 2 2" xfId="9482" xr:uid="{00000000-0005-0000-0000-00000A250000}"/>
    <cellStyle name="Normal 3 2 2 2 2 2 4 3 2 2 2" xfId="9483" xr:uid="{00000000-0005-0000-0000-00000B250000}"/>
    <cellStyle name="Normal 3 2 2 2 2 2 4 3 2 2 2 2" xfId="9484" xr:uid="{00000000-0005-0000-0000-00000C250000}"/>
    <cellStyle name="Normal 3 2 2 2 2 2 4 3 2 2 3" xfId="9485" xr:uid="{00000000-0005-0000-0000-00000D250000}"/>
    <cellStyle name="Normal 3 2 2 2 2 2 4 3 2 3" xfId="9486" xr:uid="{00000000-0005-0000-0000-00000E250000}"/>
    <cellStyle name="Normal 3 2 2 2 2 2 4 3 2 3 2" xfId="9487" xr:uid="{00000000-0005-0000-0000-00000F250000}"/>
    <cellStyle name="Normal 3 2 2 2 2 2 4 3 2 4" xfId="9488" xr:uid="{00000000-0005-0000-0000-000010250000}"/>
    <cellStyle name="Normal 3 2 2 2 2 2 4 3 3" xfId="9489" xr:uid="{00000000-0005-0000-0000-000011250000}"/>
    <cellStyle name="Normal 3 2 2 2 2 2 4 3 3 2" xfId="9490" xr:uid="{00000000-0005-0000-0000-000012250000}"/>
    <cellStyle name="Normal 3 2 2 2 2 2 4 3 3 2 2" xfId="9491" xr:uid="{00000000-0005-0000-0000-000013250000}"/>
    <cellStyle name="Normal 3 2 2 2 2 2 4 3 3 3" xfId="9492" xr:uid="{00000000-0005-0000-0000-000014250000}"/>
    <cellStyle name="Normal 3 2 2 2 2 2 4 3 4" xfId="9493" xr:uid="{00000000-0005-0000-0000-000015250000}"/>
    <cellStyle name="Normal 3 2 2 2 2 2 4 3 4 2" xfId="9494" xr:uid="{00000000-0005-0000-0000-000016250000}"/>
    <cellStyle name="Normal 3 2 2 2 2 2 4 3 5" xfId="9495" xr:uid="{00000000-0005-0000-0000-000017250000}"/>
    <cellStyle name="Normal 3 2 2 2 2 2 4 4" xfId="9496" xr:uid="{00000000-0005-0000-0000-000018250000}"/>
    <cellStyle name="Normal 3 2 2 2 2 2 4 4 2" xfId="9497" xr:uid="{00000000-0005-0000-0000-000019250000}"/>
    <cellStyle name="Normal 3 2 2 2 2 2 4 4 2 2" xfId="9498" xr:uid="{00000000-0005-0000-0000-00001A250000}"/>
    <cellStyle name="Normal 3 2 2 2 2 2 4 4 2 2 2" xfId="9499" xr:uid="{00000000-0005-0000-0000-00001B250000}"/>
    <cellStyle name="Normal 3 2 2 2 2 2 4 4 2 3" xfId="9500" xr:uid="{00000000-0005-0000-0000-00001C250000}"/>
    <cellStyle name="Normal 3 2 2 2 2 2 4 4 3" xfId="9501" xr:uid="{00000000-0005-0000-0000-00001D250000}"/>
    <cellStyle name="Normal 3 2 2 2 2 2 4 4 3 2" xfId="9502" xr:uid="{00000000-0005-0000-0000-00001E250000}"/>
    <cellStyle name="Normal 3 2 2 2 2 2 4 4 4" xfId="9503" xr:uid="{00000000-0005-0000-0000-00001F250000}"/>
    <cellStyle name="Normal 3 2 2 2 2 2 4 5" xfId="9504" xr:uid="{00000000-0005-0000-0000-000020250000}"/>
    <cellStyle name="Normal 3 2 2 2 2 2 4 5 2" xfId="9505" xr:uid="{00000000-0005-0000-0000-000021250000}"/>
    <cellStyle name="Normal 3 2 2 2 2 2 4 5 2 2" xfId="9506" xr:uid="{00000000-0005-0000-0000-000022250000}"/>
    <cellStyle name="Normal 3 2 2 2 2 2 4 5 3" xfId="9507" xr:uid="{00000000-0005-0000-0000-000023250000}"/>
    <cellStyle name="Normal 3 2 2 2 2 2 4 6" xfId="9508" xr:uid="{00000000-0005-0000-0000-000024250000}"/>
    <cellStyle name="Normal 3 2 2 2 2 2 4 6 2" xfId="9509" xr:uid="{00000000-0005-0000-0000-000025250000}"/>
    <cellStyle name="Normal 3 2 2 2 2 2 4 7" xfId="9510" xr:uid="{00000000-0005-0000-0000-000026250000}"/>
    <cellStyle name="Normal 3 2 2 2 2 2 5" xfId="9511" xr:uid="{00000000-0005-0000-0000-000027250000}"/>
    <cellStyle name="Normal 3 2 2 2 2 2 5 2" xfId="9512" xr:uid="{00000000-0005-0000-0000-000028250000}"/>
    <cellStyle name="Normal 3 2 2 2 2 2 5 2 2" xfId="9513" xr:uid="{00000000-0005-0000-0000-000029250000}"/>
    <cellStyle name="Normal 3 2 2 2 2 2 5 2 2 2" xfId="9514" xr:uid="{00000000-0005-0000-0000-00002A250000}"/>
    <cellStyle name="Normal 3 2 2 2 2 2 5 2 2 2 2" xfId="9515" xr:uid="{00000000-0005-0000-0000-00002B250000}"/>
    <cellStyle name="Normal 3 2 2 2 2 2 5 2 2 2 2 2" xfId="9516" xr:uid="{00000000-0005-0000-0000-00002C250000}"/>
    <cellStyle name="Normal 3 2 2 2 2 2 5 2 2 2 3" xfId="9517" xr:uid="{00000000-0005-0000-0000-00002D250000}"/>
    <cellStyle name="Normal 3 2 2 2 2 2 5 2 2 3" xfId="9518" xr:uid="{00000000-0005-0000-0000-00002E250000}"/>
    <cellStyle name="Normal 3 2 2 2 2 2 5 2 2 3 2" xfId="9519" xr:uid="{00000000-0005-0000-0000-00002F250000}"/>
    <cellStyle name="Normal 3 2 2 2 2 2 5 2 2 4" xfId="9520" xr:uid="{00000000-0005-0000-0000-000030250000}"/>
    <cellStyle name="Normal 3 2 2 2 2 2 5 2 3" xfId="9521" xr:uid="{00000000-0005-0000-0000-000031250000}"/>
    <cellStyle name="Normal 3 2 2 2 2 2 5 2 3 2" xfId="9522" xr:uid="{00000000-0005-0000-0000-000032250000}"/>
    <cellStyle name="Normal 3 2 2 2 2 2 5 2 3 2 2" xfId="9523" xr:uid="{00000000-0005-0000-0000-000033250000}"/>
    <cellStyle name="Normal 3 2 2 2 2 2 5 2 3 3" xfId="9524" xr:uid="{00000000-0005-0000-0000-000034250000}"/>
    <cellStyle name="Normal 3 2 2 2 2 2 5 2 4" xfId="9525" xr:uid="{00000000-0005-0000-0000-000035250000}"/>
    <cellStyle name="Normal 3 2 2 2 2 2 5 2 4 2" xfId="9526" xr:uid="{00000000-0005-0000-0000-000036250000}"/>
    <cellStyle name="Normal 3 2 2 2 2 2 5 2 5" xfId="9527" xr:uid="{00000000-0005-0000-0000-000037250000}"/>
    <cellStyle name="Normal 3 2 2 2 2 2 5 3" xfId="9528" xr:uid="{00000000-0005-0000-0000-000038250000}"/>
    <cellStyle name="Normal 3 2 2 2 2 2 5 3 2" xfId="9529" xr:uid="{00000000-0005-0000-0000-000039250000}"/>
    <cellStyle name="Normal 3 2 2 2 2 2 5 3 2 2" xfId="9530" xr:uid="{00000000-0005-0000-0000-00003A250000}"/>
    <cellStyle name="Normal 3 2 2 2 2 2 5 3 2 2 2" xfId="9531" xr:uid="{00000000-0005-0000-0000-00003B250000}"/>
    <cellStyle name="Normal 3 2 2 2 2 2 5 3 2 3" xfId="9532" xr:uid="{00000000-0005-0000-0000-00003C250000}"/>
    <cellStyle name="Normal 3 2 2 2 2 2 5 3 3" xfId="9533" xr:uid="{00000000-0005-0000-0000-00003D250000}"/>
    <cellStyle name="Normal 3 2 2 2 2 2 5 3 3 2" xfId="9534" xr:uid="{00000000-0005-0000-0000-00003E250000}"/>
    <cellStyle name="Normal 3 2 2 2 2 2 5 3 4" xfId="9535" xr:uid="{00000000-0005-0000-0000-00003F250000}"/>
    <cellStyle name="Normal 3 2 2 2 2 2 5 4" xfId="9536" xr:uid="{00000000-0005-0000-0000-000040250000}"/>
    <cellStyle name="Normal 3 2 2 2 2 2 5 4 2" xfId="9537" xr:uid="{00000000-0005-0000-0000-000041250000}"/>
    <cellStyle name="Normal 3 2 2 2 2 2 5 4 2 2" xfId="9538" xr:uid="{00000000-0005-0000-0000-000042250000}"/>
    <cellStyle name="Normal 3 2 2 2 2 2 5 4 3" xfId="9539" xr:uid="{00000000-0005-0000-0000-000043250000}"/>
    <cellStyle name="Normal 3 2 2 2 2 2 5 5" xfId="9540" xr:uid="{00000000-0005-0000-0000-000044250000}"/>
    <cellStyle name="Normal 3 2 2 2 2 2 5 5 2" xfId="9541" xr:uid="{00000000-0005-0000-0000-000045250000}"/>
    <cellStyle name="Normal 3 2 2 2 2 2 5 6" xfId="9542" xr:uid="{00000000-0005-0000-0000-000046250000}"/>
    <cellStyle name="Normal 3 2 2 2 2 2 6" xfId="9543" xr:uid="{00000000-0005-0000-0000-000047250000}"/>
    <cellStyle name="Normal 3 2 2 2 2 2 6 2" xfId="9544" xr:uid="{00000000-0005-0000-0000-000048250000}"/>
    <cellStyle name="Normal 3 2 2 2 2 2 6 2 2" xfId="9545" xr:uid="{00000000-0005-0000-0000-000049250000}"/>
    <cellStyle name="Normal 3 2 2 2 2 2 6 2 2 2" xfId="9546" xr:uid="{00000000-0005-0000-0000-00004A250000}"/>
    <cellStyle name="Normal 3 2 2 2 2 2 6 2 2 2 2" xfId="9547" xr:uid="{00000000-0005-0000-0000-00004B250000}"/>
    <cellStyle name="Normal 3 2 2 2 2 2 6 2 2 3" xfId="9548" xr:uid="{00000000-0005-0000-0000-00004C250000}"/>
    <cellStyle name="Normal 3 2 2 2 2 2 6 2 3" xfId="9549" xr:uid="{00000000-0005-0000-0000-00004D250000}"/>
    <cellStyle name="Normal 3 2 2 2 2 2 6 2 3 2" xfId="9550" xr:uid="{00000000-0005-0000-0000-00004E250000}"/>
    <cellStyle name="Normal 3 2 2 2 2 2 6 2 4" xfId="9551" xr:uid="{00000000-0005-0000-0000-00004F250000}"/>
    <cellStyle name="Normal 3 2 2 2 2 2 6 3" xfId="9552" xr:uid="{00000000-0005-0000-0000-000050250000}"/>
    <cellStyle name="Normal 3 2 2 2 2 2 6 3 2" xfId="9553" xr:uid="{00000000-0005-0000-0000-000051250000}"/>
    <cellStyle name="Normal 3 2 2 2 2 2 6 3 2 2" xfId="9554" xr:uid="{00000000-0005-0000-0000-000052250000}"/>
    <cellStyle name="Normal 3 2 2 2 2 2 6 3 3" xfId="9555" xr:uid="{00000000-0005-0000-0000-000053250000}"/>
    <cellStyle name="Normal 3 2 2 2 2 2 6 4" xfId="9556" xr:uid="{00000000-0005-0000-0000-000054250000}"/>
    <cellStyle name="Normal 3 2 2 2 2 2 6 4 2" xfId="9557" xr:uid="{00000000-0005-0000-0000-000055250000}"/>
    <cellStyle name="Normal 3 2 2 2 2 2 6 5" xfId="9558" xr:uid="{00000000-0005-0000-0000-000056250000}"/>
    <cellStyle name="Normal 3 2 2 2 2 2 7" xfId="9559" xr:uid="{00000000-0005-0000-0000-000057250000}"/>
    <cellStyle name="Normal 3 2 2 2 2 2 7 2" xfId="9560" xr:uid="{00000000-0005-0000-0000-000058250000}"/>
    <cellStyle name="Normal 3 2 2 2 2 2 7 2 2" xfId="9561" xr:uid="{00000000-0005-0000-0000-000059250000}"/>
    <cellStyle name="Normal 3 2 2 2 2 2 7 2 2 2" xfId="9562" xr:uid="{00000000-0005-0000-0000-00005A250000}"/>
    <cellStyle name="Normal 3 2 2 2 2 2 7 2 2 2 2" xfId="9563" xr:uid="{00000000-0005-0000-0000-00005B250000}"/>
    <cellStyle name="Normal 3 2 2 2 2 2 7 2 2 3" xfId="9564" xr:uid="{00000000-0005-0000-0000-00005C250000}"/>
    <cellStyle name="Normal 3 2 2 2 2 2 7 2 3" xfId="9565" xr:uid="{00000000-0005-0000-0000-00005D250000}"/>
    <cellStyle name="Normal 3 2 2 2 2 2 7 2 3 2" xfId="9566" xr:uid="{00000000-0005-0000-0000-00005E250000}"/>
    <cellStyle name="Normal 3 2 2 2 2 2 7 2 4" xfId="9567" xr:uid="{00000000-0005-0000-0000-00005F250000}"/>
    <cellStyle name="Normal 3 2 2 2 2 2 7 3" xfId="9568" xr:uid="{00000000-0005-0000-0000-000060250000}"/>
    <cellStyle name="Normal 3 2 2 2 2 2 7 3 2" xfId="9569" xr:uid="{00000000-0005-0000-0000-000061250000}"/>
    <cellStyle name="Normal 3 2 2 2 2 2 7 3 2 2" xfId="9570" xr:uid="{00000000-0005-0000-0000-000062250000}"/>
    <cellStyle name="Normal 3 2 2 2 2 2 7 3 3" xfId="9571" xr:uid="{00000000-0005-0000-0000-000063250000}"/>
    <cellStyle name="Normal 3 2 2 2 2 2 7 4" xfId="9572" xr:uid="{00000000-0005-0000-0000-000064250000}"/>
    <cellStyle name="Normal 3 2 2 2 2 2 7 4 2" xfId="9573" xr:uid="{00000000-0005-0000-0000-000065250000}"/>
    <cellStyle name="Normal 3 2 2 2 2 2 7 5" xfId="9574" xr:uid="{00000000-0005-0000-0000-000066250000}"/>
    <cellStyle name="Normal 3 2 2 2 2 2 8" xfId="9575" xr:uid="{00000000-0005-0000-0000-000067250000}"/>
    <cellStyle name="Normal 3 2 2 2 2 2 8 2" xfId="9576" xr:uid="{00000000-0005-0000-0000-000068250000}"/>
    <cellStyle name="Normal 3 2 2 2 2 2 8 2 2" xfId="9577" xr:uid="{00000000-0005-0000-0000-000069250000}"/>
    <cellStyle name="Normal 3 2 2 2 2 2 8 2 2 2" xfId="9578" xr:uid="{00000000-0005-0000-0000-00006A250000}"/>
    <cellStyle name="Normal 3 2 2 2 2 2 8 2 3" xfId="9579" xr:uid="{00000000-0005-0000-0000-00006B250000}"/>
    <cellStyle name="Normal 3 2 2 2 2 2 8 3" xfId="9580" xr:uid="{00000000-0005-0000-0000-00006C250000}"/>
    <cellStyle name="Normal 3 2 2 2 2 2 8 3 2" xfId="9581" xr:uid="{00000000-0005-0000-0000-00006D250000}"/>
    <cellStyle name="Normal 3 2 2 2 2 2 8 4" xfId="9582" xr:uid="{00000000-0005-0000-0000-00006E250000}"/>
    <cellStyle name="Normal 3 2 2 2 2 2 9" xfId="9583" xr:uid="{00000000-0005-0000-0000-00006F250000}"/>
    <cellStyle name="Normal 3 2 2 2 2 2 9 2" xfId="9584" xr:uid="{00000000-0005-0000-0000-000070250000}"/>
    <cellStyle name="Normal 3 2 2 2 2 2 9 2 2" xfId="9585" xr:uid="{00000000-0005-0000-0000-000071250000}"/>
    <cellStyle name="Normal 3 2 2 2 2 2 9 3" xfId="9586" xr:uid="{00000000-0005-0000-0000-000072250000}"/>
    <cellStyle name="Normal 3 2 2 2 2 3" xfId="9587" xr:uid="{00000000-0005-0000-0000-000073250000}"/>
    <cellStyle name="Normal 3 2 2 2 2 3 10" xfId="9588" xr:uid="{00000000-0005-0000-0000-000074250000}"/>
    <cellStyle name="Normal 3 2 2 2 2 3 10 2" xfId="9589" xr:uid="{00000000-0005-0000-0000-000075250000}"/>
    <cellStyle name="Normal 3 2 2 2 2 3 11" xfId="9590" xr:uid="{00000000-0005-0000-0000-000076250000}"/>
    <cellStyle name="Normal 3 2 2 2 2 3 2" xfId="9591" xr:uid="{00000000-0005-0000-0000-000077250000}"/>
    <cellStyle name="Normal 3 2 2 2 2 3 2 2" xfId="9592" xr:uid="{00000000-0005-0000-0000-000078250000}"/>
    <cellStyle name="Normal 3 2 2 2 2 3 2 2 2" xfId="9593" xr:uid="{00000000-0005-0000-0000-000079250000}"/>
    <cellStyle name="Normal 3 2 2 2 2 3 2 2 2 2" xfId="9594" xr:uid="{00000000-0005-0000-0000-00007A250000}"/>
    <cellStyle name="Normal 3 2 2 2 2 3 2 2 2 2 2" xfId="9595" xr:uid="{00000000-0005-0000-0000-00007B250000}"/>
    <cellStyle name="Normal 3 2 2 2 2 3 2 2 2 2 2 2" xfId="9596" xr:uid="{00000000-0005-0000-0000-00007C250000}"/>
    <cellStyle name="Normal 3 2 2 2 2 3 2 2 2 2 3" xfId="9597" xr:uid="{00000000-0005-0000-0000-00007D250000}"/>
    <cellStyle name="Normal 3 2 2 2 2 3 2 2 2 3" xfId="9598" xr:uid="{00000000-0005-0000-0000-00007E250000}"/>
    <cellStyle name="Normal 3 2 2 2 2 3 2 2 2 3 2" xfId="9599" xr:uid="{00000000-0005-0000-0000-00007F250000}"/>
    <cellStyle name="Normal 3 2 2 2 2 3 2 2 2 4" xfId="9600" xr:uid="{00000000-0005-0000-0000-000080250000}"/>
    <cellStyle name="Normal 3 2 2 2 2 3 2 2 3" xfId="9601" xr:uid="{00000000-0005-0000-0000-000081250000}"/>
    <cellStyle name="Normal 3 2 2 2 2 3 2 2 3 2" xfId="9602" xr:uid="{00000000-0005-0000-0000-000082250000}"/>
    <cellStyle name="Normal 3 2 2 2 2 3 2 2 3 2 2" xfId="9603" xr:uid="{00000000-0005-0000-0000-000083250000}"/>
    <cellStyle name="Normal 3 2 2 2 2 3 2 2 3 3" xfId="9604" xr:uid="{00000000-0005-0000-0000-000084250000}"/>
    <cellStyle name="Normal 3 2 2 2 2 3 2 2 4" xfId="9605" xr:uid="{00000000-0005-0000-0000-000085250000}"/>
    <cellStyle name="Normal 3 2 2 2 2 3 2 2 4 2" xfId="9606" xr:uid="{00000000-0005-0000-0000-000086250000}"/>
    <cellStyle name="Normal 3 2 2 2 2 3 2 2 5" xfId="9607" xr:uid="{00000000-0005-0000-0000-000087250000}"/>
    <cellStyle name="Normal 3 2 2 2 2 3 2 3" xfId="9608" xr:uid="{00000000-0005-0000-0000-000088250000}"/>
    <cellStyle name="Normal 3 2 2 2 2 3 2 3 2" xfId="9609" xr:uid="{00000000-0005-0000-0000-000089250000}"/>
    <cellStyle name="Normal 3 2 2 2 2 3 2 3 2 2" xfId="9610" xr:uid="{00000000-0005-0000-0000-00008A250000}"/>
    <cellStyle name="Normal 3 2 2 2 2 3 2 3 2 2 2" xfId="9611" xr:uid="{00000000-0005-0000-0000-00008B250000}"/>
    <cellStyle name="Normal 3 2 2 2 2 3 2 3 2 2 2 2" xfId="9612" xr:uid="{00000000-0005-0000-0000-00008C250000}"/>
    <cellStyle name="Normal 3 2 2 2 2 3 2 3 2 2 3" xfId="9613" xr:uid="{00000000-0005-0000-0000-00008D250000}"/>
    <cellStyle name="Normal 3 2 2 2 2 3 2 3 2 3" xfId="9614" xr:uid="{00000000-0005-0000-0000-00008E250000}"/>
    <cellStyle name="Normal 3 2 2 2 2 3 2 3 2 3 2" xfId="9615" xr:uid="{00000000-0005-0000-0000-00008F250000}"/>
    <cellStyle name="Normal 3 2 2 2 2 3 2 3 2 4" xfId="9616" xr:uid="{00000000-0005-0000-0000-000090250000}"/>
    <cellStyle name="Normal 3 2 2 2 2 3 2 3 3" xfId="9617" xr:uid="{00000000-0005-0000-0000-000091250000}"/>
    <cellStyle name="Normal 3 2 2 2 2 3 2 3 3 2" xfId="9618" xr:uid="{00000000-0005-0000-0000-000092250000}"/>
    <cellStyle name="Normal 3 2 2 2 2 3 2 3 3 2 2" xfId="9619" xr:uid="{00000000-0005-0000-0000-000093250000}"/>
    <cellStyle name="Normal 3 2 2 2 2 3 2 3 3 3" xfId="9620" xr:uid="{00000000-0005-0000-0000-000094250000}"/>
    <cellStyle name="Normal 3 2 2 2 2 3 2 3 4" xfId="9621" xr:uid="{00000000-0005-0000-0000-000095250000}"/>
    <cellStyle name="Normal 3 2 2 2 2 3 2 3 4 2" xfId="9622" xr:uid="{00000000-0005-0000-0000-000096250000}"/>
    <cellStyle name="Normal 3 2 2 2 2 3 2 3 5" xfId="9623" xr:uid="{00000000-0005-0000-0000-000097250000}"/>
    <cellStyle name="Normal 3 2 2 2 2 3 2 4" xfId="9624" xr:uid="{00000000-0005-0000-0000-000098250000}"/>
    <cellStyle name="Normal 3 2 2 2 2 3 2 4 2" xfId="9625" xr:uid="{00000000-0005-0000-0000-000099250000}"/>
    <cellStyle name="Normal 3 2 2 2 2 3 2 4 2 2" xfId="9626" xr:uid="{00000000-0005-0000-0000-00009A250000}"/>
    <cellStyle name="Normal 3 2 2 2 2 3 2 4 2 2 2" xfId="9627" xr:uid="{00000000-0005-0000-0000-00009B250000}"/>
    <cellStyle name="Normal 3 2 2 2 2 3 2 4 2 3" xfId="9628" xr:uid="{00000000-0005-0000-0000-00009C250000}"/>
    <cellStyle name="Normal 3 2 2 2 2 3 2 4 3" xfId="9629" xr:uid="{00000000-0005-0000-0000-00009D250000}"/>
    <cellStyle name="Normal 3 2 2 2 2 3 2 4 3 2" xfId="9630" xr:uid="{00000000-0005-0000-0000-00009E250000}"/>
    <cellStyle name="Normal 3 2 2 2 2 3 2 4 4" xfId="9631" xr:uid="{00000000-0005-0000-0000-00009F250000}"/>
    <cellStyle name="Normal 3 2 2 2 2 3 2 5" xfId="9632" xr:uid="{00000000-0005-0000-0000-0000A0250000}"/>
    <cellStyle name="Normal 3 2 2 2 2 3 2 5 2" xfId="9633" xr:uid="{00000000-0005-0000-0000-0000A1250000}"/>
    <cellStyle name="Normal 3 2 2 2 2 3 2 5 2 2" xfId="9634" xr:uid="{00000000-0005-0000-0000-0000A2250000}"/>
    <cellStyle name="Normal 3 2 2 2 2 3 2 5 3" xfId="9635" xr:uid="{00000000-0005-0000-0000-0000A3250000}"/>
    <cellStyle name="Normal 3 2 2 2 2 3 2 6" xfId="9636" xr:uid="{00000000-0005-0000-0000-0000A4250000}"/>
    <cellStyle name="Normal 3 2 2 2 2 3 2 6 2" xfId="9637" xr:uid="{00000000-0005-0000-0000-0000A5250000}"/>
    <cellStyle name="Normal 3 2 2 2 2 3 2 7" xfId="9638" xr:uid="{00000000-0005-0000-0000-0000A6250000}"/>
    <cellStyle name="Normal 3 2 2 2 2 3 3" xfId="9639" xr:uid="{00000000-0005-0000-0000-0000A7250000}"/>
    <cellStyle name="Normal 3 2 2 2 2 3 3 2" xfId="9640" xr:uid="{00000000-0005-0000-0000-0000A8250000}"/>
    <cellStyle name="Normal 3 2 2 2 2 3 3 2 2" xfId="9641" xr:uid="{00000000-0005-0000-0000-0000A9250000}"/>
    <cellStyle name="Normal 3 2 2 2 2 3 3 2 2 2" xfId="9642" xr:uid="{00000000-0005-0000-0000-0000AA250000}"/>
    <cellStyle name="Normal 3 2 2 2 2 3 3 2 2 2 2" xfId="9643" xr:uid="{00000000-0005-0000-0000-0000AB250000}"/>
    <cellStyle name="Normal 3 2 2 2 2 3 3 2 2 2 2 2" xfId="9644" xr:uid="{00000000-0005-0000-0000-0000AC250000}"/>
    <cellStyle name="Normal 3 2 2 2 2 3 3 2 2 2 3" xfId="9645" xr:uid="{00000000-0005-0000-0000-0000AD250000}"/>
    <cellStyle name="Normal 3 2 2 2 2 3 3 2 2 3" xfId="9646" xr:uid="{00000000-0005-0000-0000-0000AE250000}"/>
    <cellStyle name="Normal 3 2 2 2 2 3 3 2 2 3 2" xfId="9647" xr:uid="{00000000-0005-0000-0000-0000AF250000}"/>
    <cellStyle name="Normal 3 2 2 2 2 3 3 2 2 4" xfId="9648" xr:uid="{00000000-0005-0000-0000-0000B0250000}"/>
    <cellStyle name="Normal 3 2 2 2 2 3 3 2 3" xfId="9649" xr:uid="{00000000-0005-0000-0000-0000B1250000}"/>
    <cellStyle name="Normal 3 2 2 2 2 3 3 2 3 2" xfId="9650" xr:uid="{00000000-0005-0000-0000-0000B2250000}"/>
    <cellStyle name="Normal 3 2 2 2 2 3 3 2 3 2 2" xfId="9651" xr:uid="{00000000-0005-0000-0000-0000B3250000}"/>
    <cellStyle name="Normal 3 2 2 2 2 3 3 2 3 3" xfId="9652" xr:uid="{00000000-0005-0000-0000-0000B4250000}"/>
    <cellStyle name="Normal 3 2 2 2 2 3 3 2 4" xfId="9653" xr:uid="{00000000-0005-0000-0000-0000B5250000}"/>
    <cellStyle name="Normal 3 2 2 2 2 3 3 2 4 2" xfId="9654" xr:uid="{00000000-0005-0000-0000-0000B6250000}"/>
    <cellStyle name="Normal 3 2 2 2 2 3 3 2 5" xfId="9655" xr:uid="{00000000-0005-0000-0000-0000B7250000}"/>
    <cellStyle name="Normal 3 2 2 2 2 3 3 3" xfId="9656" xr:uid="{00000000-0005-0000-0000-0000B8250000}"/>
    <cellStyle name="Normal 3 2 2 2 2 3 3 3 2" xfId="9657" xr:uid="{00000000-0005-0000-0000-0000B9250000}"/>
    <cellStyle name="Normal 3 2 2 2 2 3 3 3 2 2" xfId="9658" xr:uid="{00000000-0005-0000-0000-0000BA250000}"/>
    <cellStyle name="Normal 3 2 2 2 2 3 3 3 2 2 2" xfId="9659" xr:uid="{00000000-0005-0000-0000-0000BB250000}"/>
    <cellStyle name="Normal 3 2 2 2 2 3 3 3 2 2 2 2" xfId="9660" xr:uid="{00000000-0005-0000-0000-0000BC250000}"/>
    <cellStyle name="Normal 3 2 2 2 2 3 3 3 2 2 3" xfId="9661" xr:uid="{00000000-0005-0000-0000-0000BD250000}"/>
    <cellStyle name="Normal 3 2 2 2 2 3 3 3 2 3" xfId="9662" xr:uid="{00000000-0005-0000-0000-0000BE250000}"/>
    <cellStyle name="Normal 3 2 2 2 2 3 3 3 2 3 2" xfId="9663" xr:uid="{00000000-0005-0000-0000-0000BF250000}"/>
    <cellStyle name="Normal 3 2 2 2 2 3 3 3 2 4" xfId="9664" xr:uid="{00000000-0005-0000-0000-0000C0250000}"/>
    <cellStyle name="Normal 3 2 2 2 2 3 3 3 3" xfId="9665" xr:uid="{00000000-0005-0000-0000-0000C1250000}"/>
    <cellStyle name="Normal 3 2 2 2 2 3 3 3 3 2" xfId="9666" xr:uid="{00000000-0005-0000-0000-0000C2250000}"/>
    <cellStyle name="Normal 3 2 2 2 2 3 3 3 3 2 2" xfId="9667" xr:uid="{00000000-0005-0000-0000-0000C3250000}"/>
    <cellStyle name="Normal 3 2 2 2 2 3 3 3 3 3" xfId="9668" xr:uid="{00000000-0005-0000-0000-0000C4250000}"/>
    <cellStyle name="Normal 3 2 2 2 2 3 3 3 4" xfId="9669" xr:uid="{00000000-0005-0000-0000-0000C5250000}"/>
    <cellStyle name="Normal 3 2 2 2 2 3 3 3 4 2" xfId="9670" xr:uid="{00000000-0005-0000-0000-0000C6250000}"/>
    <cellStyle name="Normal 3 2 2 2 2 3 3 3 5" xfId="9671" xr:uid="{00000000-0005-0000-0000-0000C7250000}"/>
    <cellStyle name="Normal 3 2 2 2 2 3 3 4" xfId="9672" xr:uid="{00000000-0005-0000-0000-0000C8250000}"/>
    <cellStyle name="Normal 3 2 2 2 2 3 3 4 2" xfId="9673" xr:uid="{00000000-0005-0000-0000-0000C9250000}"/>
    <cellStyle name="Normal 3 2 2 2 2 3 3 4 2 2" xfId="9674" xr:uid="{00000000-0005-0000-0000-0000CA250000}"/>
    <cellStyle name="Normal 3 2 2 2 2 3 3 4 2 2 2" xfId="9675" xr:uid="{00000000-0005-0000-0000-0000CB250000}"/>
    <cellStyle name="Normal 3 2 2 2 2 3 3 4 2 3" xfId="9676" xr:uid="{00000000-0005-0000-0000-0000CC250000}"/>
    <cellStyle name="Normal 3 2 2 2 2 3 3 4 3" xfId="9677" xr:uid="{00000000-0005-0000-0000-0000CD250000}"/>
    <cellStyle name="Normal 3 2 2 2 2 3 3 4 3 2" xfId="9678" xr:uid="{00000000-0005-0000-0000-0000CE250000}"/>
    <cellStyle name="Normal 3 2 2 2 2 3 3 4 4" xfId="9679" xr:uid="{00000000-0005-0000-0000-0000CF250000}"/>
    <cellStyle name="Normal 3 2 2 2 2 3 3 5" xfId="9680" xr:uid="{00000000-0005-0000-0000-0000D0250000}"/>
    <cellStyle name="Normal 3 2 2 2 2 3 3 5 2" xfId="9681" xr:uid="{00000000-0005-0000-0000-0000D1250000}"/>
    <cellStyle name="Normal 3 2 2 2 2 3 3 5 2 2" xfId="9682" xr:uid="{00000000-0005-0000-0000-0000D2250000}"/>
    <cellStyle name="Normal 3 2 2 2 2 3 3 5 3" xfId="9683" xr:uid="{00000000-0005-0000-0000-0000D3250000}"/>
    <cellStyle name="Normal 3 2 2 2 2 3 3 6" xfId="9684" xr:uid="{00000000-0005-0000-0000-0000D4250000}"/>
    <cellStyle name="Normal 3 2 2 2 2 3 3 6 2" xfId="9685" xr:uid="{00000000-0005-0000-0000-0000D5250000}"/>
    <cellStyle name="Normal 3 2 2 2 2 3 3 7" xfId="9686" xr:uid="{00000000-0005-0000-0000-0000D6250000}"/>
    <cellStyle name="Normal 3 2 2 2 2 3 4" xfId="9687" xr:uid="{00000000-0005-0000-0000-0000D7250000}"/>
    <cellStyle name="Normal 3 2 2 2 2 3 4 2" xfId="9688" xr:uid="{00000000-0005-0000-0000-0000D8250000}"/>
    <cellStyle name="Normal 3 2 2 2 2 3 4 2 2" xfId="9689" xr:uid="{00000000-0005-0000-0000-0000D9250000}"/>
    <cellStyle name="Normal 3 2 2 2 2 3 4 2 2 2" xfId="9690" xr:uid="{00000000-0005-0000-0000-0000DA250000}"/>
    <cellStyle name="Normal 3 2 2 2 2 3 4 2 2 2 2" xfId="9691" xr:uid="{00000000-0005-0000-0000-0000DB250000}"/>
    <cellStyle name="Normal 3 2 2 2 2 3 4 2 2 2 2 2" xfId="9692" xr:uid="{00000000-0005-0000-0000-0000DC250000}"/>
    <cellStyle name="Normal 3 2 2 2 2 3 4 2 2 2 3" xfId="9693" xr:uid="{00000000-0005-0000-0000-0000DD250000}"/>
    <cellStyle name="Normal 3 2 2 2 2 3 4 2 2 3" xfId="9694" xr:uid="{00000000-0005-0000-0000-0000DE250000}"/>
    <cellStyle name="Normal 3 2 2 2 2 3 4 2 2 3 2" xfId="9695" xr:uid="{00000000-0005-0000-0000-0000DF250000}"/>
    <cellStyle name="Normal 3 2 2 2 2 3 4 2 2 4" xfId="9696" xr:uid="{00000000-0005-0000-0000-0000E0250000}"/>
    <cellStyle name="Normal 3 2 2 2 2 3 4 2 3" xfId="9697" xr:uid="{00000000-0005-0000-0000-0000E1250000}"/>
    <cellStyle name="Normal 3 2 2 2 2 3 4 2 3 2" xfId="9698" xr:uid="{00000000-0005-0000-0000-0000E2250000}"/>
    <cellStyle name="Normal 3 2 2 2 2 3 4 2 3 2 2" xfId="9699" xr:uid="{00000000-0005-0000-0000-0000E3250000}"/>
    <cellStyle name="Normal 3 2 2 2 2 3 4 2 3 3" xfId="9700" xr:uid="{00000000-0005-0000-0000-0000E4250000}"/>
    <cellStyle name="Normal 3 2 2 2 2 3 4 2 4" xfId="9701" xr:uid="{00000000-0005-0000-0000-0000E5250000}"/>
    <cellStyle name="Normal 3 2 2 2 2 3 4 2 4 2" xfId="9702" xr:uid="{00000000-0005-0000-0000-0000E6250000}"/>
    <cellStyle name="Normal 3 2 2 2 2 3 4 2 5" xfId="9703" xr:uid="{00000000-0005-0000-0000-0000E7250000}"/>
    <cellStyle name="Normal 3 2 2 2 2 3 4 3" xfId="9704" xr:uid="{00000000-0005-0000-0000-0000E8250000}"/>
    <cellStyle name="Normal 3 2 2 2 2 3 4 3 2" xfId="9705" xr:uid="{00000000-0005-0000-0000-0000E9250000}"/>
    <cellStyle name="Normal 3 2 2 2 2 3 4 3 2 2" xfId="9706" xr:uid="{00000000-0005-0000-0000-0000EA250000}"/>
    <cellStyle name="Normal 3 2 2 2 2 3 4 3 2 2 2" xfId="9707" xr:uid="{00000000-0005-0000-0000-0000EB250000}"/>
    <cellStyle name="Normal 3 2 2 2 2 3 4 3 2 2 2 2" xfId="9708" xr:uid="{00000000-0005-0000-0000-0000EC250000}"/>
    <cellStyle name="Normal 3 2 2 2 2 3 4 3 2 2 3" xfId="9709" xr:uid="{00000000-0005-0000-0000-0000ED250000}"/>
    <cellStyle name="Normal 3 2 2 2 2 3 4 3 2 3" xfId="9710" xr:uid="{00000000-0005-0000-0000-0000EE250000}"/>
    <cellStyle name="Normal 3 2 2 2 2 3 4 3 2 3 2" xfId="9711" xr:uid="{00000000-0005-0000-0000-0000EF250000}"/>
    <cellStyle name="Normal 3 2 2 2 2 3 4 3 2 4" xfId="9712" xr:uid="{00000000-0005-0000-0000-0000F0250000}"/>
    <cellStyle name="Normal 3 2 2 2 2 3 4 3 3" xfId="9713" xr:uid="{00000000-0005-0000-0000-0000F1250000}"/>
    <cellStyle name="Normal 3 2 2 2 2 3 4 3 3 2" xfId="9714" xr:uid="{00000000-0005-0000-0000-0000F2250000}"/>
    <cellStyle name="Normal 3 2 2 2 2 3 4 3 3 2 2" xfId="9715" xr:uid="{00000000-0005-0000-0000-0000F3250000}"/>
    <cellStyle name="Normal 3 2 2 2 2 3 4 3 3 3" xfId="9716" xr:uid="{00000000-0005-0000-0000-0000F4250000}"/>
    <cellStyle name="Normal 3 2 2 2 2 3 4 3 4" xfId="9717" xr:uid="{00000000-0005-0000-0000-0000F5250000}"/>
    <cellStyle name="Normal 3 2 2 2 2 3 4 3 4 2" xfId="9718" xr:uid="{00000000-0005-0000-0000-0000F6250000}"/>
    <cellStyle name="Normal 3 2 2 2 2 3 4 3 5" xfId="9719" xr:uid="{00000000-0005-0000-0000-0000F7250000}"/>
    <cellStyle name="Normal 3 2 2 2 2 3 4 4" xfId="9720" xr:uid="{00000000-0005-0000-0000-0000F8250000}"/>
    <cellStyle name="Normal 3 2 2 2 2 3 4 4 2" xfId="9721" xr:uid="{00000000-0005-0000-0000-0000F9250000}"/>
    <cellStyle name="Normal 3 2 2 2 2 3 4 4 2 2" xfId="9722" xr:uid="{00000000-0005-0000-0000-0000FA250000}"/>
    <cellStyle name="Normal 3 2 2 2 2 3 4 4 2 2 2" xfId="9723" xr:uid="{00000000-0005-0000-0000-0000FB250000}"/>
    <cellStyle name="Normal 3 2 2 2 2 3 4 4 2 3" xfId="9724" xr:uid="{00000000-0005-0000-0000-0000FC250000}"/>
    <cellStyle name="Normal 3 2 2 2 2 3 4 4 3" xfId="9725" xr:uid="{00000000-0005-0000-0000-0000FD250000}"/>
    <cellStyle name="Normal 3 2 2 2 2 3 4 4 3 2" xfId="9726" xr:uid="{00000000-0005-0000-0000-0000FE250000}"/>
    <cellStyle name="Normal 3 2 2 2 2 3 4 4 4" xfId="9727" xr:uid="{00000000-0005-0000-0000-0000FF250000}"/>
    <cellStyle name="Normal 3 2 2 2 2 3 4 5" xfId="9728" xr:uid="{00000000-0005-0000-0000-000000260000}"/>
    <cellStyle name="Normal 3 2 2 2 2 3 4 5 2" xfId="9729" xr:uid="{00000000-0005-0000-0000-000001260000}"/>
    <cellStyle name="Normal 3 2 2 2 2 3 4 5 2 2" xfId="9730" xr:uid="{00000000-0005-0000-0000-000002260000}"/>
    <cellStyle name="Normal 3 2 2 2 2 3 4 5 3" xfId="9731" xr:uid="{00000000-0005-0000-0000-000003260000}"/>
    <cellStyle name="Normal 3 2 2 2 2 3 4 6" xfId="9732" xr:uid="{00000000-0005-0000-0000-000004260000}"/>
    <cellStyle name="Normal 3 2 2 2 2 3 4 6 2" xfId="9733" xr:uid="{00000000-0005-0000-0000-000005260000}"/>
    <cellStyle name="Normal 3 2 2 2 2 3 4 7" xfId="9734" xr:uid="{00000000-0005-0000-0000-000006260000}"/>
    <cellStyle name="Normal 3 2 2 2 2 3 5" xfId="9735" xr:uid="{00000000-0005-0000-0000-000007260000}"/>
    <cellStyle name="Normal 3 2 2 2 2 3 5 2" xfId="9736" xr:uid="{00000000-0005-0000-0000-000008260000}"/>
    <cellStyle name="Normal 3 2 2 2 2 3 5 2 2" xfId="9737" xr:uid="{00000000-0005-0000-0000-000009260000}"/>
    <cellStyle name="Normal 3 2 2 2 2 3 5 2 2 2" xfId="9738" xr:uid="{00000000-0005-0000-0000-00000A260000}"/>
    <cellStyle name="Normal 3 2 2 2 2 3 5 2 2 2 2" xfId="9739" xr:uid="{00000000-0005-0000-0000-00000B260000}"/>
    <cellStyle name="Normal 3 2 2 2 2 3 5 2 2 2 2 2" xfId="9740" xr:uid="{00000000-0005-0000-0000-00000C260000}"/>
    <cellStyle name="Normal 3 2 2 2 2 3 5 2 2 2 3" xfId="9741" xr:uid="{00000000-0005-0000-0000-00000D260000}"/>
    <cellStyle name="Normal 3 2 2 2 2 3 5 2 2 3" xfId="9742" xr:uid="{00000000-0005-0000-0000-00000E260000}"/>
    <cellStyle name="Normal 3 2 2 2 2 3 5 2 2 3 2" xfId="9743" xr:uid="{00000000-0005-0000-0000-00000F260000}"/>
    <cellStyle name="Normal 3 2 2 2 2 3 5 2 2 4" xfId="9744" xr:uid="{00000000-0005-0000-0000-000010260000}"/>
    <cellStyle name="Normal 3 2 2 2 2 3 5 2 3" xfId="9745" xr:uid="{00000000-0005-0000-0000-000011260000}"/>
    <cellStyle name="Normal 3 2 2 2 2 3 5 2 3 2" xfId="9746" xr:uid="{00000000-0005-0000-0000-000012260000}"/>
    <cellStyle name="Normal 3 2 2 2 2 3 5 2 3 2 2" xfId="9747" xr:uid="{00000000-0005-0000-0000-000013260000}"/>
    <cellStyle name="Normal 3 2 2 2 2 3 5 2 3 3" xfId="9748" xr:uid="{00000000-0005-0000-0000-000014260000}"/>
    <cellStyle name="Normal 3 2 2 2 2 3 5 2 4" xfId="9749" xr:uid="{00000000-0005-0000-0000-000015260000}"/>
    <cellStyle name="Normal 3 2 2 2 2 3 5 2 4 2" xfId="9750" xr:uid="{00000000-0005-0000-0000-000016260000}"/>
    <cellStyle name="Normal 3 2 2 2 2 3 5 2 5" xfId="9751" xr:uid="{00000000-0005-0000-0000-000017260000}"/>
    <cellStyle name="Normal 3 2 2 2 2 3 5 3" xfId="9752" xr:uid="{00000000-0005-0000-0000-000018260000}"/>
    <cellStyle name="Normal 3 2 2 2 2 3 5 3 2" xfId="9753" xr:uid="{00000000-0005-0000-0000-000019260000}"/>
    <cellStyle name="Normal 3 2 2 2 2 3 5 3 2 2" xfId="9754" xr:uid="{00000000-0005-0000-0000-00001A260000}"/>
    <cellStyle name="Normal 3 2 2 2 2 3 5 3 2 2 2" xfId="9755" xr:uid="{00000000-0005-0000-0000-00001B260000}"/>
    <cellStyle name="Normal 3 2 2 2 2 3 5 3 2 3" xfId="9756" xr:uid="{00000000-0005-0000-0000-00001C260000}"/>
    <cellStyle name="Normal 3 2 2 2 2 3 5 3 3" xfId="9757" xr:uid="{00000000-0005-0000-0000-00001D260000}"/>
    <cellStyle name="Normal 3 2 2 2 2 3 5 3 3 2" xfId="9758" xr:uid="{00000000-0005-0000-0000-00001E260000}"/>
    <cellStyle name="Normal 3 2 2 2 2 3 5 3 4" xfId="9759" xr:uid="{00000000-0005-0000-0000-00001F260000}"/>
    <cellStyle name="Normal 3 2 2 2 2 3 5 4" xfId="9760" xr:uid="{00000000-0005-0000-0000-000020260000}"/>
    <cellStyle name="Normal 3 2 2 2 2 3 5 4 2" xfId="9761" xr:uid="{00000000-0005-0000-0000-000021260000}"/>
    <cellStyle name="Normal 3 2 2 2 2 3 5 4 2 2" xfId="9762" xr:uid="{00000000-0005-0000-0000-000022260000}"/>
    <cellStyle name="Normal 3 2 2 2 2 3 5 4 3" xfId="9763" xr:uid="{00000000-0005-0000-0000-000023260000}"/>
    <cellStyle name="Normal 3 2 2 2 2 3 5 5" xfId="9764" xr:uid="{00000000-0005-0000-0000-000024260000}"/>
    <cellStyle name="Normal 3 2 2 2 2 3 5 5 2" xfId="9765" xr:uid="{00000000-0005-0000-0000-000025260000}"/>
    <cellStyle name="Normal 3 2 2 2 2 3 5 6" xfId="9766" xr:uid="{00000000-0005-0000-0000-000026260000}"/>
    <cellStyle name="Normal 3 2 2 2 2 3 6" xfId="9767" xr:uid="{00000000-0005-0000-0000-000027260000}"/>
    <cellStyle name="Normal 3 2 2 2 2 3 6 2" xfId="9768" xr:uid="{00000000-0005-0000-0000-000028260000}"/>
    <cellStyle name="Normal 3 2 2 2 2 3 6 2 2" xfId="9769" xr:uid="{00000000-0005-0000-0000-000029260000}"/>
    <cellStyle name="Normal 3 2 2 2 2 3 6 2 2 2" xfId="9770" xr:uid="{00000000-0005-0000-0000-00002A260000}"/>
    <cellStyle name="Normal 3 2 2 2 2 3 6 2 2 2 2" xfId="9771" xr:uid="{00000000-0005-0000-0000-00002B260000}"/>
    <cellStyle name="Normal 3 2 2 2 2 3 6 2 2 3" xfId="9772" xr:uid="{00000000-0005-0000-0000-00002C260000}"/>
    <cellStyle name="Normal 3 2 2 2 2 3 6 2 3" xfId="9773" xr:uid="{00000000-0005-0000-0000-00002D260000}"/>
    <cellStyle name="Normal 3 2 2 2 2 3 6 2 3 2" xfId="9774" xr:uid="{00000000-0005-0000-0000-00002E260000}"/>
    <cellStyle name="Normal 3 2 2 2 2 3 6 2 4" xfId="9775" xr:uid="{00000000-0005-0000-0000-00002F260000}"/>
    <cellStyle name="Normal 3 2 2 2 2 3 6 3" xfId="9776" xr:uid="{00000000-0005-0000-0000-000030260000}"/>
    <cellStyle name="Normal 3 2 2 2 2 3 6 3 2" xfId="9777" xr:uid="{00000000-0005-0000-0000-000031260000}"/>
    <cellStyle name="Normal 3 2 2 2 2 3 6 3 2 2" xfId="9778" xr:uid="{00000000-0005-0000-0000-000032260000}"/>
    <cellStyle name="Normal 3 2 2 2 2 3 6 3 3" xfId="9779" xr:uid="{00000000-0005-0000-0000-000033260000}"/>
    <cellStyle name="Normal 3 2 2 2 2 3 6 4" xfId="9780" xr:uid="{00000000-0005-0000-0000-000034260000}"/>
    <cellStyle name="Normal 3 2 2 2 2 3 6 4 2" xfId="9781" xr:uid="{00000000-0005-0000-0000-000035260000}"/>
    <cellStyle name="Normal 3 2 2 2 2 3 6 5" xfId="9782" xr:uid="{00000000-0005-0000-0000-000036260000}"/>
    <cellStyle name="Normal 3 2 2 2 2 3 7" xfId="9783" xr:uid="{00000000-0005-0000-0000-000037260000}"/>
    <cellStyle name="Normal 3 2 2 2 2 3 7 2" xfId="9784" xr:uid="{00000000-0005-0000-0000-000038260000}"/>
    <cellStyle name="Normal 3 2 2 2 2 3 7 2 2" xfId="9785" xr:uid="{00000000-0005-0000-0000-000039260000}"/>
    <cellStyle name="Normal 3 2 2 2 2 3 7 2 2 2" xfId="9786" xr:uid="{00000000-0005-0000-0000-00003A260000}"/>
    <cellStyle name="Normal 3 2 2 2 2 3 7 2 2 2 2" xfId="9787" xr:uid="{00000000-0005-0000-0000-00003B260000}"/>
    <cellStyle name="Normal 3 2 2 2 2 3 7 2 2 3" xfId="9788" xr:uid="{00000000-0005-0000-0000-00003C260000}"/>
    <cellStyle name="Normal 3 2 2 2 2 3 7 2 3" xfId="9789" xr:uid="{00000000-0005-0000-0000-00003D260000}"/>
    <cellStyle name="Normal 3 2 2 2 2 3 7 2 3 2" xfId="9790" xr:uid="{00000000-0005-0000-0000-00003E260000}"/>
    <cellStyle name="Normal 3 2 2 2 2 3 7 2 4" xfId="9791" xr:uid="{00000000-0005-0000-0000-00003F260000}"/>
    <cellStyle name="Normal 3 2 2 2 2 3 7 3" xfId="9792" xr:uid="{00000000-0005-0000-0000-000040260000}"/>
    <cellStyle name="Normal 3 2 2 2 2 3 7 3 2" xfId="9793" xr:uid="{00000000-0005-0000-0000-000041260000}"/>
    <cellStyle name="Normal 3 2 2 2 2 3 7 3 2 2" xfId="9794" xr:uid="{00000000-0005-0000-0000-000042260000}"/>
    <cellStyle name="Normal 3 2 2 2 2 3 7 3 3" xfId="9795" xr:uid="{00000000-0005-0000-0000-000043260000}"/>
    <cellStyle name="Normal 3 2 2 2 2 3 7 4" xfId="9796" xr:uid="{00000000-0005-0000-0000-000044260000}"/>
    <cellStyle name="Normal 3 2 2 2 2 3 7 4 2" xfId="9797" xr:uid="{00000000-0005-0000-0000-000045260000}"/>
    <cellStyle name="Normal 3 2 2 2 2 3 7 5" xfId="9798" xr:uid="{00000000-0005-0000-0000-000046260000}"/>
    <cellStyle name="Normal 3 2 2 2 2 3 8" xfId="9799" xr:uid="{00000000-0005-0000-0000-000047260000}"/>
    <cellStyle name="Normal 3 2 2 2 2 3 8 2" xfId="9800" xr:uid="{00000000-0005-0000-0000-000048260000}"/>
    <cellStyle name="Normal 3 2 2 2 2 3 8 2 2" xfId="9801" xr:uid="{00000000-0005-0000-0000-000049260000}"/>
    <cellStyle name="Normal 3 2 2 2 2 3 8 2 2 2" xfId="9802" xr:uid="{00000000-0005-0000-0000-00004A260000}"/>
    <cellStyle name="Normal 3 2 2 2 2 3 8 2 3" xfId="9803" xr:uid="{00000000-0005-0000-0000-00004B260000}"/>
    <cellStyle name="Normal 3 2 2 2 2 3 8 3" xfId="9804" xr:uid="{00000000-0005-0000-0000-00004C260000}"/>
    <cellStyle name="Normal 3 2 2 2 2 3 8 3 2" xfId="9805" xr:uid="{00000000-0005-0000-0000-00004D260000}"/>
    <cellStyle name="Normal 3 2 2 2 2 3 8 4" xfId="9806" xr:uid="{00000000-0005-0000-0000-00004E260000}"/>
    <cellStyle name="Normal 3 2 2 2 2 3 9" xfId="9807" xr:uid="{00000000-0005-0000-0000-00004F260000}"/>
    <cellStyle name="Normal 3 2 2 2 2 3 9 2" xfId="9808" xr:uid="{00000000-0005-0000-0000-000050260000}"/>
    <cellStyle name="Normal 3 2 2 2 2 3 9 2 2" xfId="9809" xr:uid="{00000000-0005-0000-0000-000051260000}"/>
    <cellStyle name="Normal 3 2 2 2 2 3 9 3" xfId="9810" xr:uid="{00000000-0005-0000-0000-000052260000}"/>
    <cellStyle name="Normal 3 2 2 2 2 4" xfId="9811" xr:uid="{00000000-0005-0000-0000-000053260000}"/>
    <cellStyle name="Normal 3 2 2 2 2 4 2" xfId="9812" xr:uid="{00000000-0005-0000-0000-000054260000}"/>
    <cellStyle name="Normal 3 2 2 2 2 4 2 2" xfId="9813" xr:uid="{00000000-0005-0000-0000-000055260000}"/>
    <cellStyle name="Normal 3 2 2 2 2 4 2 2 2" xfId="9814" xr:uid="{00000000-0005-0000-0000-000056260000}"/>
    <cellStyle name="Normal 3 2 2 2 2 4 2 2 2 2" xfId="9815" xr:uid="{00000000-0005-0000-0000-000057260000}"/>
    <cellStyle name="Normal 3 2 2 2 2 4 2 2 2 2 2" xfId="9816" xr:uid="{00000000-0005-0000-0000-000058260000}"/>
    <cellStyle name="Normal 3 2 2 2 2 4 2 2 2 3" xfId="9817" xr:uid="{00000000-0005-0000-0000-000059260000}"/>
    <cellStyle name="Normal 3 2 2 2 2 4 2 2 3" xfId="9818" xr:uid="{00000000-0005-0000-0000-00005A260000}"/>
    <cellStyle name="Normal 3 2 2 2 2 4 2 2 3 2" xfId="9819" xr:uid="{00000000-0005-0000-0000-00005B260000}"/>
    <cellStyle name="Normal 3 2 2 2 2 4 2 2 4" xfId="9820" xr:uid="{00000000-0005-0000-0000-00005C260000}"/>
    <cellStyle name="Normal 3 2 2 2 2 4 2 3" xfId="9821" xr:uid="{00000000-0005-0000-0000-00005D260000}"/>
    <cellStyle name="Normal 3 2 2 2 2 4 2 3 2" xfId="9822" xr:uid="{00000000-0005-0000-0000-00005E260000}"/>
    <cellStyle name="Normal 3 2 2 2 2 4 2 3 2 2" xfId="9823" xr:uid="{00000000-0005-0000-0000-00005F260000}"/>
    <cellStyle name="Normal 3 2 2 2 2 4 2 3 3" xfId="9824" xr:uid="{00000000-0005-0000-0000-000060260000}"/>
    <cellStyle name="Normal 3 2 2 2 2 4 2 4" xfId="9825" xr:uid="{00000000-0005-0000-0000-000061260000}"/>
    <cellStyle name="Normal 3 2 2 2 2 4 2 4 2" xfId="9826" xr:uid="{00000000-0005-0000-0000-000062260000}"/>
    <cellStyle name="Normal 3 2 2 2 2 4 2 5" xfId="9827" xr:uid="{00000000-0005-0000-0000-000063260000}"/>
    <cellStyle name="Normal 3 2 2 2 2 4 3" xfId="9828" xr:uid="{00000000-0005-0000-0000-000064260000}"/>
    <cellStyle name="Normal 3 2 2 2 2 4 3 2" xfId="9829" xr:uid="{00000000-0005-0000-0000-000065260000}"/>
    <cellStyle name="Normal 3 2 2 2 2 4 3 2 2" xfId="9830" xr:uid="{00000000-0005-0000-0000-000066260000}"/>
    <cellStyle name="Normal 3 2 2 2 2 4 3 2 2 2" xfId="9831" xr:uid="{00000000-0005-0000-0000-000067260000}"/>
    <cellStyle name="Normal 3 2 2 2 2 4 3 2 2 2 2" xfId="9832" xr:uid="{00000000-0005-0000-0000-000068260000}"/>
    <cellStyle name="Normal 3 2 2 2 2 4 3 2 2 3" xfId="9833" xr:uid="{00000000-0005-0000-0000-000069260000}"/>
    <cellStyle name="Normal 3 2 2 2 2 4 3 2 3" xfId="9834" xr:uid="{00000000-0005-0000-0000-00006A260000}"/>
    <cellStyle name="Normal 3 2 2 2 2 4 3 2 3 2" xfId="9835" xr:uid="{00000000-0005-0000-0000-00006B260000}"/>
    <cellStyle name="Normal 3 2 2 2 2 4 3 2 4" xfId="9836" xr:uid="{00000000-0005-0000-0000-00006C260000}"/>
    <cellStyle name="Normal 3 2 2 2 2 4 3 3" xfId="9837" xr:uid="{00000000-0005-0000-0000-00006D260000}"/>
    <cellStyle name="Normal 3 2 2 2 2 4 3 3 2" xfId="9838" xr:uid="{00000000-0005-0000-0000-00006E260000}"/>
    <cellStyle name="Normal 3 2 2 2 2 4 3 3 2 2" xfId="9839" xr:uid="{00000000-0005-0000-0000-00006F260000}"/>
    <cellStyle name="Normal 3 2 2 2 2 4 3 3 3" xfId="9840" xr:uid="{00000000-0005-0000-0000-000070260000}"/>
    <cellStyle name="Normal 3 2 2 2 2 4 3 4" xfId="9841" xr:uid="{00000000-0005-0000-0000-000071260000}"/>
    <cellStyle name="Normal 3 2 2 2 2 4 3 4 2" xfId="9842" xr:uid="{00000000-0005-0000-0000-000072260000}"/>
    <cellStyle name="Normal 3 2 2 2 2 4 3 5" xfId="9843" xr:uid="{00000000-0005-0000-0000-000073260000}"/>
    <cellStyle name="Normal 3 2 2 2 2 4 4" xfId="9844" xr:uid="{00000000-0005-0000-0000-000074260000}"/>
    <cellStyle name="Normal 3 2 2 2 2 4 4 2" xfId="9845" xr:uid="{00000000-0005-0000-0000-000075260000}"/>
    <cellStyle name="Normal 3 2 2 2 2 4 4 2 2" xfId="9846" xr:uid="{00000000-0005-0000-0000-000076260000}"/>
    <cellStyle name="Normal 3 2 2 2 2 4 4 2 2 2" xfId="9847" xr:uid="{00000000-0005-0000-0000-000077260000}"/>
    <cellStyle name="Normal 3 2 2 2 2 4 4 2 3" xfId="9848" xr:uid="{00000000-0005-0000-0000-000078260000}"/>
    <cellStyle name="Normal 3 2 2 2 2 4 4 3" xfId="9849" xr:uid="{00000000-0005-0000-0000-000079260000}"/>
    <cellStyle name="Normal 3 2 2 2 2 4 4 3 2" xfId="9850" xr:uid="{00000000-0005-0000-0000-00007A260000}"/>
    <cellStyle name="Normal 3 2 2 2 2 4 4 4" xfId="9851" xr:uid="{00000000-0005-0000-0000-00007B260000}"/>
    <cellStyle name="Normal 3 2 2 2 2 4 5" xfId="9852" xr:uid="{00000000-0005-0000-0000-00007C260000}"/>
    <cellStyle name="Normal 3 2 2 2 2 4 5 2" xfId="9853" xr:uid="{00000000-0005-0000-0000-00007D260000}"/>
    <cellStyle name="Normal 3 2 2 2 2 4 5 2 2" xfId="9854" xr:uid="{00000000-0005-0000-0000-00007E260000}"/>
    <cellStyle name="Normal 3 2 2 2 2 4 5 3" xfId="9855" xr:uid="{00000000-0005-0000-0000-00007F260000}"/>
    <cellStyle name="Normal 3 2 2 2 2 4 6" xfId="9856" xr:uid="{00000000-0005-0000-0000-000080260000}"/>
    <cellStyle name="Normal 3 2 2 2 2 4 6 2" xfId="9857" xr:uid="{00000000-0005-0000-0000-000081260000}"/>
    <cellStyle name="Normal 3 2 2 2 2 4 7" xfId="9858" xr:uid="{00000000-0005-0000-0000-000082260000}"/>
    <cellStyle name="Normal 3 2 2 2 2 5" xfId="9859" xr:uid="{00000000-0005-0000-0000-000083260000}"/>
    <cellStyle name="Normal 3 2 2 2 2 5 2" xfId="9860" xr:uid="{00000000-0005-0000-0000-000084260000}"/>
    <cellStyle name="Normal 3 2 2 2 2 5 2 2" xfId="9861" xr:uid="{00000000-0005-0000-0000-000085260000}"/>
    <cellStyle name="Normal 3 2 2 2 2 5 2 2 2" xfId="9862" xr:uid="{00000000-0005-0000-0000-000086260000}"/>
    <cellStyle name="Normal 3 2 2 2 2 5 2 2 2 2" xfId="9863" xr:uid="{00000000-0005-0000-0000-000087260000}"/>
    <cellStyle name="Normal 3 2 2 2 2 5 2 2 2 2 2" xfId="9864" xr:uid="{00000000-0005-0000-0000-000088260000}"/>
    <cellStyle name="Normal 3 2 2 2 2 5 2 2 2 3" xfId="9865" xr:uid="{00000000-0005-0000-0000-000089260000}"/>
    <cellStyle name="Normal 3 2 2 2 2 5 2 2 3" xfId="9866" xr:uid="{00000000-0005-0000-0000-00008A260000}"/>
    <cellStyle name="Normal 3 2 2 2 2 5 2 2 3 2" xfId="9867" xr:uid="{00000000-0005-0000-0000-00008B260000}"/>
    <cellStyle name="Normal 3 2 2 2 2 5 2 2 4" xfId="9868" xr:uid="{00000000-0005-0000-0000-00008C260000}"/>
    <cellStyle name="Normal 3 2 2 2 2 5 2 3" xfId="9869" xr:uid="{00000000-0005-0000-0000-00008D260000}"/>
    <cellStyle name="Normal 3 2 2 2 2 5 2 3 2" xfId="9870" xr:uid="{00000000-0005-0000-0000-00008E260000}"/>
    <cellStyle name="Normal 3 2 2 2 2 5 2 3 2 2" xfId="9871" xr:uid="{00000000-0005-0000-0000-00008F260000}"/>
    <cellStyle name="Normal 3 2 2 2 2 5 2 3 3" xfId="9872" xr:uid="{00000000-0005-0000-0000-000090260000}"/>
    <cellStyle name="Normal 3 2 2 2 2 5 2 4" xfId="9873" xr:uid="{00000000-0005-0000-0000-000091260000}"/>
    <cellStyle name="Normal 3 2 2 2 2 5 2 4 2" xfId="9874" xr:uid="{00000000-0005-0000-0000-000092260000}"/>
    <cellStyle name="Normal 3 2 2 2 2 5 2 5" xfId="9875" xr:uid="{00000000-0005-0000-0000-000093260000}"/>
    <cellStyle name="Normal 3 2 2 2 2 5 3" xfId="9876" xr:uid="{00000000-0005-0000-0000-000094260000}"/>
    <cellStyle name="Normal 3 2 2 2 2 5 3 2" xfId="9877" xr:uid="{00000000-0005-0000-0000-000095260000}"/>
    <cellStyle name="Normal 3 2 2 2 2 5 3 2 2" xfId="9878" xr:uid="{00000000-0005-0000-0000-000096260000}"/>
    <cellStyle name="Normal 3 2 2 2 2 5 3 2 2 2" xfId="9879" xr:uid="{00000000-0005-0000-0000-000097260000}"/>
    <cellStyle name="Normal 3 2 2 2 2 5 3 2 2 2 2" xfId="9880" xr:uid="{00000000-0005-0000-0000-000098260000}"/>
    <cellStyle name="Normal 3 2 2 2 2 5 3 2 2 3" xfId="9881" xr:uid="{00000000-0005-0000-0000-000099260000}"/>
    <cellStyle name="Normal 3 2 2 2 2 5 3 2 3" xfId="9882" xr:uid="{00000000-0005-0000-0000-00009A260000}"/>
    <cellStyle name="Normal 3 2 2 2 2 5 3 2 3 2" xfId="9883" xr:uid="{00000000-0005-0000-0000-00009B260000}"/>
    <cellStyle name="Normal 3 2 2 2 2 5 3 2 4" xfId="9884" xr:uid="{00000000-0005-0000-0000-00009C260000}"/>
    <cellStyle name="Normal 3 2 2 2 2 5 3 3" xfId="9885" xr:uid="{00000000-0005-0000-0000-00009D260000}"/>
    <cellStyle name="Normal 3 2 2 2 2 5 3 3 2" xfId="9886" xr:uid="{00000000-0005-0000-0000-00009E260000}"/>
    <cellStyle name="Normal 3 2 2 2 2 5 3 3 2 2" xfId="9887" xr:uid="{00000000-0005-0000-0000-00009F260000}"/>
    <cellStyle name="Normal 3 2 2 2 2 5 3 3 3" xfId="9888" xr:uid="{00000000-0005-0000-0000-0000A0260000}"/>
    <cellStyle name="Normal 3 2 2 2 2 5 3 4" xfId="9889" xr:uid="{00000000-0005-0000-0000-0000A1260000}"/>
    <cellStyle name="Normal 3 2 2 2 2 5 3 4 2" xfId="9890" xr:uid="{00000000-0005-0000-0000-0000A2260000}"/>
    <cellStyle name="Normal 3 2 2 2 2 5 3 5" xfId="9891" xr:uid="{00000000-0005-0000-0000-0000A3260000}"/>
    <cellStyle name="Normal 3 2 2 2 2 5 4" xfId="9892" xr:uid="{00000000-0005-0000-0000-0000A4260000}"/>
    <cellStyle name="Normal 3 2 2 2 2 5 4 2" xfId="9893" xr:uid="{00000000-0005-0000-0000-0000A5260000}"/>
    <cellStyle name="Normal 3 2 2 2 2 5 4 2 2" xfId="9894" xr:uid="{00000000-0005-0000-0000-0000A6260000}"/>
    <cellStyle name="Normal 3 2 2 2 2 5 4 2 2 2" xfId="9895" xr:uid="{00000000-0005-0000-0000-0000A7260000}"/>
    <cellStyle name="Normal 3 2 2 2 2 5 4 2 3" xfId="9896" xr:uid="{00000000-0005-0000-0000-0000A8260000}"/>
    <cellStyle name="Normal 3 2 2 2 2 5 4 3" xfId="9897" xr:uid="{00000000-0005-0000-0000-0000A9260000}"/>
    <cellStyle name="Normal 3 2 2 2 2 5 4 3 2" xfId="9898" xr:uid="{00000000-0005-0000-0000-0000AA260000}"/>
    <cellStyle name="Normal 3 2 2 2 2 5 4 4" xfId="9899" xr:uid="{00000000-0005-0000-0000-0000AB260000}"/>
    <cellStyle name="Normal 3 2 2 2 2 5 5" xfId="9900" xr:uid="{00000000-0005-0000-0000-0000AC260000}"/>
    <cellStyle name="Normal 3 2 2 2 2 5 5 2" xfId="9901" xr:uid="{00000000-0005-0000-0000-0000AD260000}"/>
    <cellStyle name="Normal 3 2 2 2 2 5 5 2 2" xfId="9902" xr:uid="{00000000-0005-0000-0000-0000AE260000}"/>
    <cellStyle name="Normal 3 2 2 2 2 5 5 3" xfId="9903" xr:uid="{00000000-0005-0000-0000-0000AF260000}"/>
    <cellStyle name="Normal 3 2 2 2 2 5 6" xfId="9904" xr:uid="{00000000-0005-0000-0000-0000B0260000}"/>
    <cellStyle name="Normal 3 2 2 2 2 5 6 2" xfId="9905" xr:uid="{00000000-0005-0000-0000-0000B1260000}"/>
    <cellStyle name="Normal 3 2 2 2 2 5 7" xfId="9906" xr:uid="{00000000-0005-0000-0000-0000B2260000}"/>
    <cellStyle name="Normal 3 2 2 2 2 6" xfId="9907" xr:uid="{00000000-0005-0000-0000-0000B3260000}"/>
    <cellStyle name="Normal 3 2 2 2 2 6 2" xfId="9908" xr:uid="{00000000-0005-0000-0000-0000B4260000}"/>
    <cellStyle name="Normal 3 2 2 2 2 6 2 2" xfId="9909" xr:uid="{00000000-0005-0000-0000-0000B5260000}"/>
    <cellStyle name="Normal 3 2 2 2 2 6 2 2 2" xfId="9910" xr:uid="{00000000-0005-0000-0000-0000B6260000}"/>
    <cellStyle name="Normal 3 2 2 2 2 6 2 2 2 2" xfId="9911" xr:uid="{00000000-0005-0000-0000-0000B7260000}"/>
    <cellStyle name="Normal 3 2 2 2 2 6 2 2 2 2 2" xfId="9912" xr:uid="{00000000-0005-0000-0000-0000B8260000}"/>
    <cellStyle name="Normal 3 2 2 2 2 6 2 2 2 3" xfId="9913" xr:uid="{00000000-0005-0000-0000-0000B9260000}"/>
    <cellStyle name="Normal 3 2 2 2 2 6 2 2 3" xfId="9914" xr:uid="{00000000-0005-0000-0000-0000BA260000}"/>
    <cellStyle name="Normal 3 2 2 2 2 6 2 2 3 2" xfId="9915" xr:uid="{00000000-0005-0000-0000-0000BB260000}"/>
    <cellStyle name="Normal 3 2 2 2 2 6 2 2 4" xfId="9916" xr:uid="{00000000-0005-0000-0000-0000BC260000}"/>
    <cellStyle name="Normal 3 2 2 2 2 6 2 3" xfId="9917" xr:uid="{00000000-0005-0000-0000-0000BD260000}"/>
    <cellStyle name="Normal 3 2 2 2 2 6 2 3 2" xfId="9918" xr:uid="{00000000-0005-0000-0000-0000BE260000}"/>
    <cellStyle name="Normal 3 2 2 2 2 6 2 3 2 2" xfId="9919" xr:uid="{00000000-0005-0000-0000-0000BF260000}"/>
    <cellStyle name="Normal 3 2 2 2 2 6 2 3 3" xfId="9920" xr:uid="{00000000-0005-0000-0000-0000C0260000}"/>
    <cellStyle name="Normal 3 2 2 2 2 6 2 4" xfId="9921" xr:uid="{00000000-0005-0000-0000-0000C1260000}"/>
    <cellStyle name="Normal 3 2 2 2 2 6 2 4 2" xfId="9922" xr:uid="{00000000-0005-0000-0000-0000C2260000}"/>
    <cellStyle name="Normal 3 2 2 2 2 6 2 5" xfId="9923" xr:uid="{00000000-0005-0000-0000-0000C3260000}"/>
    <cellStyle name="Normal 3 2 2 2 2 6 3" xfId="9924" xr:uid="{00000000-0005-0000-0000-0000C4260000}"/>
    <cellStyle name="Normal 3 2 2 2 2 6 3 2" xfId="9925" xr:uid="{00000000-0005-0000-0000-0000C5260000}"/>
    <cellStyle name="Normal 3 2 2 2 2 6 3 2 2" xfId="9926" xr:uid="{00000000-0005-0000-0000-0000C6260000}"/>
    <cellStyle name="Normal 3 2 2 2 2 6 3 2 2 2" xfId="9927" xr:uid="{00000000-0005-0000-0000-0000C7260000}"/>
    <cellStyle name="Normal 3 2 2 2 2 6 3 2 2 2 2" xfId="9928" xr:uid="{00000000-0005-0000-0000-0000C8260000}"/>
    <cellStyle name="Normal 3 2 2 2 2 6 3 2 2 3" xfId="9929" xr:uid="{00000000-0005-0000-0000-0000C9260000}"/>
    <cellStyle name="Normal 3 2 2 2 2 6 3 2 3" xfId="9930" xr:uid="{00000000-0005-0000-0000-0000CA260000}"/>
    <cellStyle name="Normal 3 2 2 2 2 6 3 2 3 2" xfId="9931" xr:uid="{00000000-0005-0000-0000-0000CB260000}"/>
    <cellStyle name="Normal 3 2 2 2 2 6 3 2 4" xfId="9932" xr:uid="{00000000-0005-0000-0000-0000CC260000}"/>
    <cellStyle name="Normal 3 2 2 2 2 6 3 3" xfId="9933" xr:uid="{00000000-0005-0000-0000-0000CD260000}"/>
    <cellStyle name="Normal 3 2 2 2 2 6 3 3 2" xfId="9934" xr:uid="{00000000-0005-0000-0000-0000CE260000}"/>
    <cellStyle name="Normal 3 2 2 2 2 6 3 3 2 2" xfId="9935" xr:uid="{00000000-0005-0000-0000-0000CF260000}"/>
    <cellStyle name="Normal 3 2 2 2 2 6 3 3 3" xfId="9936" xr:uid="{00000000-0005-0000-0000-0000D0260000}"/>
    <cellStyle name="Normal 3 2 2 2 2 6 3 4" xfId="9937" xr:uid="{00000000-0005-0000-0000-0000D1260000}"/>
    <cellStyle name="Normal 3 2 2 2 2 6 3 4 2" xfId="9938" xr:uid="{00000000-0005-0000-0000-0000D2260000}"/>
    <cellStyle name="Normal 3 2 2 2 2 6 3 5" xfId="9939" xr:uid="{00000000-0005-0000-0000-0000D3260000}"/>
    <cellStyle name="Normal 3 2 2 2 2 6 4" xfId="9940" xr:uid="{00000000-0005-0000-0000-0000D4260000}"/>
    <cellStyle name="Normal 3 2 2 2 2 6 4 2" xfId="9941" xr:uid="{00000000-0005-0000-0000-0000D5260000}"/>
    <cellStyle name="Normal 3 2 2 2 2 6 4 2 2" xfId="9942" xr:uid="{00000000-0005-0000-0000-0000D6260000}"/>
    <cellStyle name="Normal 3 2 2 2 2 6 4 2 2 2" xfId="9943" xr:uid="{00000000-0005-0000-0000-0000D7260000}"/>
    <cellStyle name="Normal 3 2 2 2 2 6 4 2 3" xfId="9944" xr:uid="{00000000-0005-0000-0000-0000D8260000}"/>
    <cellStyle name="Normal 3 2 2 2 2 6 4 3" xfId="9945" xr:uid="{00000000-0005-0000-0000-0000D9260000}"/>
    <cellStyle name="Normal 3 2 2 2 2 6 4 3 2" xfId="9946" xr:uid="{00000000-0005-0000-0000-0000DA260000}"/>
    <cellStyle name="Normal 3 2 2 2 2 6 4 4" xfId="9947" xr:uid="{00000000-0005-0000-0000-0000DB260000}"/>
    <cellStyle name="Normal 3 2 2 2 2 6 5" xfId="9948" xr:uid="{00000000-0005-0000-0000-0000DC260000}"/>
    <cellStyle name="Normal 3 2 2 2 2 6 5 2" xfId="9949" xr:uid="{00000000-0005-0000-0000-0000DD260000}"/>
    <cellStyle name="Normal 3 2 2 2 2 6 5 2 2" xfId="9950" xr:uid="{00000000-0005-0000-0000-0000DE260000}"/>
    <cellStyle name="Normal 3 2 2 2 2 6 5 3" xfId="9951" xr:uid="{00000000-0005-0000-0000-0000DF260000}"/>
    <cellStyle name="Normal 3 2 2 2 2 6 6" xfId="9952" xr:uid="{00000000-0005-0000-0000-0000E0260000}"/>
    <cellStyle name="Normal 3 2 2 2 2 6 6 2" xfId="9953" xr:uid="{00000000-0005-0000-0000-0000E1260000}"/>
    <cellStyle name="Normal 3 2 2 2 2 6 7" xfId="9954" xr:uid="{00000000-0005-0000-0000-0000E2260000}"/>
    <cellStyle name="Normal 3 2 2 2 2 7" xfId="9955" xr:uid="{00000000-0005-0000-0000-0000E3260000}"/>
    <cellStyle name="Normal 3 2 2 2 2 7 2" xfId="9956" xr:uid="{00000000-0005-0000-0000-0000E4260000}"/>
    <cellStyle name="Normal 3 2 2 2 2 7 2 2" xfId="9957" xr:uid="{00000000-0005-0000-0000-0000E5260000}"/>
    <cellStyle name="Normal 3 2 2 2 2 7 2 2 2" xfId="9958" xr:uid="{00000000-0005-0000-0000-0000E6260000}"/>
    <cellStyle name="Normal 3 2 2 2 2 7 2 2 2 2" xfId="9959" xr:uid="{00000000-0005-0000-0000-0000E7260000}"/>
    <cellStyle name="Normal 3 2 2 2 2 7 2 2 2 2 2" xfId="9960" xr:uid="{00000000-0005-0000-0000-0000E8260000}"/>
    <cellStyle name="Normal 3 2 2 2 2 7 2 2 2 3" xfId="9961" xr:uid="{00000000-0005-0000-0000-0000E9260000}"/>
    <cellStyle name="Normal 3 2 2 2 2 7 2 2 3" xfId="9962" xr:uid="{00000000-0005-0000-0000-0000EA260000}"/>
    <cellStyle name="Normal 3 2 2 2 2 7 2 2 3 2" xfId="9963" xr:uid="{00000000-0005-0000-0000-0000EB260000}"/>
    <cellStyle name="Normal 3 2 2 2 2 7 2 2 4" xfId="9964" xr:uid="{00000000-0005-0000-0000-0000EC260000}"/>
    <cellStyle name="Normal 3 2 2 2 2 7 2 3" xfId="9965" xr:uid="{00000000-0005-0000-0000-0000ED260000}"/>
    <cellStyle name="Normal 3 2 2 2 2 7 2 3 2" xfId="9966" xr:uid="{00000000-0005-0000-0000-0000EE260000}"/>
    <cellStyle name="Normal 3 2 2 2 2 7 2 3 2 2" xfId="9967" xr:uid="{00000000-0005-0000-0000-0000EF260000}"/>
    <cellStyle name="Normal 3 2 2 2 2 7 2 3 3" xfId="9968" xr:uid="{00000000-0005-0000-0000-0000F0260000}"/>
    <cellStyle name="Normal 3 2 2 2 2 7 2 4" xfId="9969" xr:uid="{00000000-0005-0000-0000-0000F1260000}"/>
    <cellStyle name="Normal 3 2 2 2 2 7 2 4 2" xfId="9970" xr:uid="{00000000-0005-0000-0000-0000F2260000}"/>
    <cellStyle name="Normal 3 2 2 2 2 7 2 5" xfId="9971" xr:uid="{00000000-0005-0000-0000-0000F3260000}"/>
    <cellStyle name="Normal 3 2 2 2 2 7 3" xfId="9972" xr:uid="{00000000-0005-0000-0000-0000F4260000}"/>
    <cellStyle name="Normal 3 2 2 2 2 7 3 2" xfId="9973" xr:uid="{00000000-0005-0000-0000-0000F5260000}"/>
    <cellStyle name="Normal 3 2 2 2 2 7 3 2 2" xfId="9974" xr:uid="{00000000-0005-0000-0000-0000F6260000}"/>
    <cellStyle name="Normal 3 2 2 2 2 7 3 2 2 2" xfId="9975" xr:uid="{00000000-0005-0000-0000-0000F7260000}"/>
    <cellStyle name="Normal 3 2 2 2 2 7 3 2 3" xfId="9976" xr:uid="{00000000-0005-0000-0000-0000F8260000}"/>
    <cellStyle name="Normal 3 2 2 2 2 7 3 3" xfId="9977" xr:uid="{00000000-0005-0000-0000-0000F9260000}"/>
    <cellStyle name="Normal 3 2 2 2 2 7 3 3 2" xfId="9978" xr:uid="{00000000-0005-0000-0000-0000FA260000}"/>
    <cellStyle name="Normal 3 2 2 2 2 7 3 4" xfId="9979" xr:uid="{00000000-0005-0000-0000-0000FB260000}"/>
    <cellStyle name="Normal 3 2 2 2 2 7 4" xfId="9980" xr:uid="{00000000-0005-0000-0000-0000FC260000}"/>
    <cellStyle name="Normal 3 2 2 2 2 7 4 2" xfId="9981" xr:uid="{00000000-0005-0000-0000-0000FD260000}"/>
    <cellStyle name="Normal 3 2 2 2 2 7 4 2 2" xfId="9982" xr:uid="{00000000-0005-0000-0000-0000FE260000}"/>
    <cellStyle name="Normal 3 2 2 2 2 7 4 3" xfId="9983" xr:uid="{00000000-0005-0000-0000-0000FF260000}"/>
    <cellStyle name="Normal 3 2 2 2 2 7 5" xfId="9984" xr:uid="{00000000-0005-0000-0000-000000270000}"/>
    <cellStyle name="Normal 3 2 2 2 2 7 5 2" xfId="9985" xr:uid="{00000000-0005-0000-0000-000001270000}"/>
    <cellStyle name="Normal 3 2 2 2 2 7 6" xfId="9986" xr:uid="{00000000-0005-0000-0000-000002270000}"/>
    <cellStyle name="Normal 3 2 2 2 2 8" xfId="9987" xr:uid="{00000000-0005-0000-0000-000003270000}"/>
    <cellStyle name="Normal 3 2 2 2 2 8 2" xfId="9988" xr:uid="{00000000-0005-0000-0000-000004270000}"/>
    <cellStyle name="Normal 3 2 2 2 2 8 2 2" xfId="9989" xr:uid="{00000000-0005-0000-0000-000005270000}"/>
    <cellStyle name="Normal 3 2 2 2 2 8 2 2 2" xfId="9990" xr:uid="{00000000-0005-0000-0000-000006270000}"/>
    <cellStyle name="Normal 3 2 2 2 2 8 2 2 2 2" xfId="9991" xr:uid="{00000000-0005-0000-0000-000007270000}"/>
    <cellStyle name="Normal 3 2 2 2 2 8 2 2 3" xfId="9992" xr:uid="{00000000-0005-0000-0000-000008270000}"/>
    <cellStyle name="Normal 3 2 2 2 2 8 2 3" xfId="9993" xr:uid="{00000000-0005-0000-0000-000009270000}"/>
    <cellStyle name="Normal 3 2 2 2 2 8 2 3 2" xfId="9994" xr:uid="{00000000-0005-0000-0000-00000A270000}"/>
    <cellStyle name="Normal 3 2 2 2 2 8 2 4" xfId="9995" xr:uid="{00000000-0005-0000-0000-00000B270000}"/>
    <cellStyle name="Normal 3 2 2 2 2 8 3" xfId="9996" xr:uid="{00000000-0005-0000-0000-00000C270000}"/>
    <cellStyle name="Normal 3 2 2 2 2 8 3 2" xfId="9997" xr:uid="{00000000-0005-0000-0000-00000D270000}"/>
    <cellStyle name="Normal 3 2 2 2 2 8 3 2 2" xfId="9998" xr:uid="{00000000-0005-0000-0000-00000E270000}"/>
    <cellStyle name="Normal 3 2 2 2 2 8 3 3" xfId="9999" xr:uid="{00000000-0005-0000-0000-00000F270000}"/>
    <cellStyle name="Normal 3 2 2 2 2 8 4" xfId="10000" xr:uid="{00000000-0005-0000-0000-000010270000}"/>
    <cellStyle name="Normal 3 2 2 2 2 8 4 2" xfId="10001" xr:uid="{00000000-0005-0000-0000-000011270000}"/>
    <cellStyle name="Normal 3 2 2 2 2 8 5" xfId="10002" xr:uid="{00000000-0005-0000-0000-000012270000}"/>
    <cellStyle name="Normal 3 2 2 2 2 9" xfId="10003" xr:uid="{00000000-0005-0000-0000-000013270000}"/>
    <cellStyle name="Normal 3 2 2 2 2 9 2" xfId="10004" xr:uid="{00000000-0005-0000-0000-000014270000}"/>
    <cellStyle name="Normal 3 2 2 2 2 9 2 2" xfId="10005" xr:uid="{00000000-0005-0000-0000-000015270000}"/>
    <cellStyle name="Normal 3 2 2 2 2 9 2 2 2" xfId="10006" xr:uid="{00000000-0005-0000-0000-000016270000}"/>
    <cellStyle name="Normal 3 2 2 2 2 9 2 2 2 2" xfId="10007" xr:uid="{00000000-0005-0000-0000-000017270000}"/>
    <cellStyle name="Normal 3 2 2 2 2 9 2 2 3" xfId="10008" xr:uid="{00000000-0005-0000-0000-000018270000}"/>
    <cellStyle name="Normal 3 2 2 2 2 9 2 3" xfId="10009" xr:uid="{00000000-0005-0000-0000-000019270000}"/>
    <cellStyle name="Normal 3 2 2 2 2 9 2 3 2" xfId="10010" xr:uid="{00000000-0005-0000-0000-00001A270000}"/>
    <cellStyle name="Normal 3 2 2 2 2 9 2 4" xfId="10011" xr:uid="{00000000-0005-0000-0000-00001B270000}"/>
    <cellStyle name="Normal 3 2 2 2 2 9 3" xfId="10012" xr:uid="{00000000-0005-0000-0000-00001C270000}"/>
    <cellStyle name="Normal 3 2 2 2 2 9 3 2" xfId="10013" xr:uid="{00000000-0005-0000-0000-00001D270000}"/>
    <cellStyle name="Normal 3 2 2 2 2 9 3 2 2" xfId="10014" xr:uid="{00000000-0005-0000-0000-00001E270000}"/>
    <cellStyle name="Normal 3 2 2 2 2 9 3 3" xfId="10015" xr:uid="{00000000-0005-0000-0000-00001F270000}"/>
    <cellStyle name="Normal 3 2 2 2 2 9 4" xfId="10016" xr:uid="{00000000-0005-0000-0000-000020270000}"/>
    <cellStyle name="Normal 3 2 2 2 2 9 4 2" xfId="10017" xr:uid="{00000000-0005-0000-0000-000021270000}"/>
    <cellStyle name="Normal 3 2 2 2 2 9 5" xfId="10018" xr:uid="{00000000-0005-0000-0000-000022270000}"/>
    <cellStyle name="Normal 3 2 2 2 3" xfId="10019" xr:uid="{00000000-0005-0000-0000-000023270000}"/>
    <cellStyle name="Normal 3 2 2 2 3 10" xfId="10020" xr:uid="{00000000-0005-0000-0000-000024270000}"/>
    <cellStyle name="Normal 3 2 2 2 3 10 2" xfId="10021" xr:uid="{00000000-0005-0000-0000-000025270000}"/>
    <cellStyle name="Normal 3 2 2 2 3 11" xfId="10022" xr:uid="{00000000-0005-0000-0000-000026270000}"/>
    <cellStyle name="Normal 3 2 2 2 3 2" xfId="10023" xr:uid="{00000000-0005-0000-0000-000027270000}"/>
    <cellStyle name="Normal 3 2 2 2 3 2 2" xfId="10024" xr:uid="{00000000-0005-0000-0000-000028270000}"/>
    <cellStyle name="Normal 3 2 2 2 3 2 2 2" xfId="10025" xr:uid="{00000000-0005-0000-0000-000029270000}"/>
    <cellStyle name="Normal 3 2 2 2 3 2 2 2 2" xfId="10026" xr:uid="{00000000-0005-0000-0000-00002A270000}"/>
    <cellStyle name="Normal 3 2 2 2 3 2 2 2 2 2" xfId="10027" xr:uid="{00000000-0005-0000-0000-00002B270000}"/>
    <cellStyle name="Normal 3 2 2 2 3 2 2 2 2 2 2" xfId="10028" xr:uid="{00000000-0005-0000-0000-00002C270000}"/>
    <cellStyle name="Normal 3 2 2 2 3 2 2 2 2 3" xfId="10029" xr:uid="{00000000-0005-0000-0000-00002D270000}"/>
    <cellStyle name="Normal 3 2 2 2 3 2 2 2 3" xfId="10030" xr:uid="{00000000-0005-0000-0000-00002E270000}"/>
    <cellStyle name="Normal 3 2 2 2 3 2 2 2 3 2" xfId="10031" xr:uid="{00000000-0005-0000-0000-00002F270000}"/>
    <cellStyle name="Normal 3 2 2 2 3 2 2 2 4" xfId="10032" xr:uid="{00000000-0005-0000-0000-000030270000}"/>
    <cellStyle name="Normal 3 2 2 2 3 2 2 3" xfId="10033" xr:uid="{00000000-0005-0000-0000-000031270000}"/>
    <cellStyle name="Normal 3 2 2 2 3 2 2 3 2" xfId="10034" xr:uid="{00000000-0005-0000-0000-000032270000}"/>
    <cellStyle name="Normal 3 2 2 2 3 2 2 3 2 2" xfId="10035" xr:uid="{00000000-0005-0000-0000-000033270000}"/>
    <cellStyle name="Normal 3 2 2 2 3 2 2 3 3" xfId="10036" xr:uid="{00000000-0005-0000-0000-000034270000}"/>
    <cellStyle name="Normal 3 2 2 2 3 2 2 4" xfId="10037" xr:uid="{00000000-0005-0000-0000-000035270000}"/>
    <cellStyle name="Normal 3 2 2 2 3 2 2 4 2" xfId="10038" xr:uid="{00000000-0005-0000-0000-000036270000}"/>
    <cellStyle name="Normal 3 2 2 2 3 2 2 5" xfId="10039" xr:uid="{00000000-0005-0000-0000-000037270000}"/>
    <cellStyle name="Normal 3 2 2 2 3 2 3" xfId="10040" xr:uid="{00000000-0005-0000-0000-000038270000}"/>
    <cellStyle name="Normal 3 2 2 2 3 2 3 2" xfId="10041" xr:uid="{00000000-0005-0000-0000-000039270000}"/>
    <cellStyle name="Normal 3 2 2 2 3 2 3 2 2" xfId="10042" xr:uid="{00000000-0005-0000-0000-00003A270000}"/>
    <cellStyle name="Normal 3 2 2 2 3 2 3 2 2 2" xfId="10043" xr:uid="{00000000-0005-0000-0000-00003B270000}"/>
    <cellStyle name="Normal 3 2 2 2 3 2 3 2 2 2 2" xfId="10044" xr:uid="{00000000-0005-0000-0000-00003C270000}"/>
    <cellStyle name="Normal 3 2 2 2 3 2 3 2 2 3" xfId="10045" xr:uid="{00000000-0005-0000-0000-00003D270000}"/>
    <cellStyle name="Normal 3 2 2 2 3 2 3 2 3" xfId="10046" xr:uid="{00000000-0005-0000-0000-00003E270000}"/>
    <cellStyle name="Normal 3 2 2 2 3 2 3 2 3 2" xfId="10047" xr:uid="{00000000-0005-0000-0000-00003F270000}"/>
    <cellStyle name="Normal 3 2 2 2 3 2 3 2 4" xfId="10048" xr:uid="{00000000-0005-0000-0000-000040270000}"/>
    <cellStyle name="Normal 3 2 2 2 3 2 3 3" xfId="10049" xr:uid="{00000000-0005-0000-0000-000041270000}"/>
    <cellStyle name="Normal 3 2 2 2 3 2 3 3 2" xfId="10050" xr:uid="{00000000-0005-0000-0000-000042270000}"/>
    <cellStyle name="Normal 3 2 2 2 3 2 3 3 2 2" xfId="10051" xr:uid="{00000000-0005-0000-0000-000043270000}"/>
    <cellStyle name="Normal 3 2 2 2 3 2 3 3 3" xfId="10052" xr:uid="{00000000-0005-0000-0000-000044270000}"/>
    <cellStyle name="Normal 3 2 2 2 3 2 3 4" xfId="10053" xr:uid="{00000000-0005-0000-0000-000045270000}"/>
    <cellStyle name="Normal 3 2 2 2 3 2 3 4 2" xfId="10054" xr:uid="{00000000-0005-0000-0000-000046270000}"/>
    <cellStyle name="Normal 3 2 2 2 3 2 3 5" xfId="10055" xr:uid="{00000000-0005-0000-0000-000047270000}"/>
    <cellStyle name="Normal 3 2 2 2 3 2 4" xfId="10056" xr:uid="{00000000-0005-0000-0000-000048270000}"/>
    <cellStyle name="Normal 3 2 2 2 3 2 4 2" xfId="10057" xr:uid="{00000000-0005-0000-0000-000049270000}"/>
    <cellStyle name="Normal 3 2 2 2 3 2 4 2 2" xfId="10058" xr:uid="{00000000-0005-0000-0000-00004A270000}"/>
    <cellStyle name="Normal 3 2 2 2 3 2 4 2 2 2" xfId="10059" xr:uid="{00000000-0005-0000-0000-00004B270000}"/>
    <cellStyle name="Normal 3 2 2 2 3 2 4 2 3" xfId="10060" xr:uid="{00000000-0005-0000-0000-00004C270000}"/>
    <cellStyle name="Normal 3 2 2 2 3 2 4 3" xfId="10061" xr:uid="{00000000-0005-0000-0000-00004D270000}"/>
    <cellStyle name="Normal 3 2 2 2 3 2 4 3 2" xfId="10062" xr:uid="{00000000-0005-0000-0000-00004E270000}"/>
    <cellStyle name="Normal 3 2 2 2 3 2 4 4" xfId="10063" xr:uid="{00000000-0005-0000-0000-00004F270000}"/>
    <cellStyle name="Normal 3 2 2 2 3 2 5" xfId="10064" xr:uid="{00000000-0005-0000-0000-000050270000}"/>
    <cellStyle name="Normal 3 2 2 2 3 2 5 2" xfId="10065" xr:uid="{00000000-0005-0000-0000-000051270000}"/>
    <cellStyle name="Normal 3 2 2 2 3 2 5 2 2" xfId="10066" xr:uid="{00000000-0005-0000-0000-000052270000}"/>
    <cellStyle name="Normal 3 2 2 2 3 2 5 3" xfId="10067" xr:uid="{00000000-0005-0000-0000-000053270000}"/>
    <cellStyle name="Normal 3 2 2 2 3 2 6" xfId="10068" xr:uid="{00000000-0005-0000-0000-000054270000}"/>
    <cellStyle name="Normal 3 2 2 2 3 2 6 2" xfId="10069" xr:uid="{00000000-0005-0000-0000-000055270000}"/>
    <cellStyle name="Normal 3 2 2 2 3 2 7" xfId="10070" xr:uid="{00000000-0005-0000-0000-000056270000}"/>
    <cellStyle name="Normal 3 2 2 2 3 3" xfId="10071" xr:uid="{00000000-0005-0000-0000-000057270000}"/>
    <cellStyle name="Normal 3 2 2 2 3 3 2" xfId="10072" xr:uid="{00000000-0005-0000-0000-000058270000}"/>
    <cellStyle name="Normal 3 2 2 2 3 3 2 2" xfId="10073" xr:uid="{00000000-0005-0000-0000-000059270000}"/>
    <cellStyle name="Normal 3 2 2 2 3 3 2 2 2" xfId="10074" xr:uid="{00000000-0005-0000-0000-00005A270000}"/>
    <cellStyle name="Normal 3 2 2 2 3 3 2 2 2 2" xfId="10075" xr:uid="{00000000-0005-0000-0000-00005B270000}"/>
    <cellStyle name="Normal 3 2 2 2 3 3 2 2 2 2 2" xfId="10076" xr:uid="{00000000-0005-0000-0000-00005C270000}"/>
    <cellStyle name="Normal 3 2 2 2 3 3 2 2 2 3" xfId="10077" xr:uid="{00000000-0005-0000-0000-00005D270000}"/>
    <cellStyle name="Normal 3 2 2 2 3 3 2 2 3" xfId="10078" xr:uid="{00000000-0005-0000-0000-00005E270000}"/>
    <cellStyle name="Normal 3 2 2 2 3 3 2 2 3 2" xfId="10079" xr:uid="{00000000-0005-0000-0000-00005F270000}"/>
    <cellStyle name="Normal 3 2 2 2 3 3 2 2 4" xfId="10080" xr:uid="{00000000-0005-0000-0000-000060270000}"/>
    <cellStyle name="Normal 3 2 2 2 3 3 2 3" xfId="10081" xr:uid="{00000000-0005-0000-0000-000061270000}"/>
    <cellStyle name="Normal 3 2 2 2 3 3 2 3 2" xfId="10082" xr:uid="{00000000-0005-0000-0000-000062270000}"/>
    <cellStyle name="Normal 3 2 2 2 3 3 2 3 2 2" xfId="10083" xr:uid="{00000000-0005-0000-0000-000063270000}"/>
    <cellStyle name="Normal 3 2 2 2 3 3 2 3 3" xfId="10084" xr:uid="{00000000-0005-0000-0000-000064270000}"/>
    <cellStyle name="Normal 3 2 2 2 3 3 2 4" xfId="10085" xr:uid="{00000000-0005-0000-0000-000065270000}"/>
    <cellStyle name="Normal 3 2 2 2 3 3 2 4 2" xfId="10086" xr:uid="{00000000-0005-0000-0000-000066270000}"/>
    <cellStyle name="Normal 3 2 2 2 3 3 2 5" xfId="10087" xr:uid="{00000000-0005-0000-0000-000067270000}"/>
    <cellStyle name="Normal 3 2 2 2 3 3 3" xfId="10088" xr:uid="{00000000-0005-0000-0000-000068270000}"/>
    <cellStyle name="Normal 3 2 2 2 3 3 3 2" xfId="10089" xr:uid="{00000000-0005-0000-0000-000069270000}"/>
    <cellStyle name="Normal 3 2 2 2 3 3 3 2 2" xfId="10090" xr:uid="{00000000-0005-0000-0000-00006A270000}"/>
    <cellStyle name="Normal 3 2 2 2 3 3 3 2 2 2" xfId="10091" xr:uid="{00000000-0005-0000-0000-00006B270000}"/>
    <cellStyle name="Normal 3 2 2 2 3 3 3 2 2 2 2" xfId="10092" xr:uid="{00000000-0005-0000-0000-00006C270000}"/>
    <cellStyle name="Normal 3 2 2 2 3 3 3 2 2 3" xfId="10093" xr:uid="{00000000-0005-0000-0000-00006D270000}"/>
    <cellStyle name="Normal 3 2 2 2 3 3 3 2 3" xfId="10094" xr:uid="{00000000-0005-0000-0000-00006E270000}"/>
    <cellStyle name="Normal 3 2 2 2 3 3 3 2 3 2" xfId="10095" xr:uid="{00000000-0005-0000-0000-00006F270000}"/>
    <cellStyle name="Normal 3 2 2 2 3 3 3 2 4" xfId="10096" xr:uid="{00000000-0005-0000-0000-000070270000}"/>
    <cellStyle name="Normal 3 2 2 2 3 3 3 3" xfId="10097" xr:uid="{00000000-0005-0000-0000-000071270000}"/>
    <cellStyle name="Normal 3 2 2 2 3 3 3 3 2" xfId="10098" xr:uid="{00000000-0005-0000-0000-000072270000}"/>
    <cellStyle name="Normal 3 2 2 2 3 3 3 3 2 2" xfId="10099" xr:uid="{00000000-0005-0000-0000-000073270000}"/>
    <cellStyle name="Normal 3 2 2 2 3 3 3 3 3" xfId="10100" xr:uid="{00000000-0005-0000-0000-000074270000}"/>
    <cellStyle name="Normal 3 2 2 2 3 3 3 4" xfId="10101" xr:uid="{00000000-0005-0000-0000-000075270000}"/>
    <cellStyle name="Normal 3 2 2 2 3 3 3 4 2" xfId="10102" xr:uid="{00000000-0005-0000-0000-000076270000}"/>
    <cellStyle name="Normal 3 2 2 2 3 3 3 5" xfId="10103" xr:uid="{00000000-0005-0000-0000-000077270000}"/>
    <cellStyle name="Normal 3 2 2 2 3 3 4" xfId="10104" xr:uid="{00000000-0005-0000-0000-000078270000}"/>
    <cellStyle name="Normal 3 2 2 2 3 3 4 2" xfId="10105" xr:uid="{00000000-0005-0000-0000-000079270000}"/>
    <cellStyle name="Normal 3 2 2 2 3 3 4 2 2" xfId="10106" xr:uid="{00000000-0005-0000-0000-00007A270000}"/>
    <cellStyle name="Normal 3 2 2 2 3 3 4 2 2 2" xfId="10107" xr:uid="{00000000-0005-0000-0000-00007B270000}"/>
    <cellStyle name="Normal 3 2 2 2 3 3 4 2 3" xfId="10108" xr:uid="{00000000-0005-0000-0000-00007C270000}"/>
    <cellStyle name="Normal 3 2 2 2 3 3 4 3" xfId="10109" xr:uid="{00000000-0005-0000-0000-00007D270000}"/>
    <cellStyle name="Normal 3 2 2 2 3 3 4 3 2" xfId="10110" xr:uid="{00000000-0005-0000-0000-00007E270000}"/>
    <cellStyle name="Normal 3 2 2 2 3 3 4 4" xfId="10111" xr:uid="{00000000-0005-0000-0000-00007F270000}"/>
    <cellStyle name="Normal 3 2 2 2 3 3 5" xfId="10112" xr:uid="{00000000-0005-0000-0000-000080270000}"/>
    <cellStyle name="Normal 3 2 2 2 3 3 5 2" xfId="10113" xr:uid="{00000000-0005-0000-0000-000081270000}"/>
    <cellStyle name="Normal 3 2 2 2 3 3 5 2 2" xfId="10114" xr:uid="{00000000-0005-0000-0000-000082270000}"/>
    <cellStyle name="Normal 3 2 2 2 3 3 5 3" xfId="10115" xr:uid="{00000000-0005-0000-0000-000083270000}"/>
    <cellStyle name="Normal 3 2 2 2 3 3 6" xfId="10116" xr:uid="{00000000-0005-0000-0000-000084270000}"/>
    <cellStyle name="Normal 3 2 2 2 3 3 6 2" xfId="10117" xr:uid="{00000000-0005-0000-0000-000085270000}"/>
    <cellStyle name="Normal 3 2 2 2 3 3 7" xfId="10118" xr:uid="{00000000-0005-0000-0000-000086270000}"/>
    <cellStyle name="Normal 3 2 2 2 3 4" xfId="10119" xr:uid="{00000000-0005-0000-0000-000087270000}"/>
    <cellStyle name="Normal 3 2 2 2 3 4 2" xfId="10120" xr:uid="{00000000-0005-0000-0000-000088270000}"/>
    <cellStyle name="Normal 3 2 2 2 3 4 2 2" xfId="10121" xr:uid="{00000000-0005-0000-0000-000089270000}"/>
    <cellStyle name="Normal 3 2 2 2 3 4 2 2 2" xfId="10122" xr:uid="{00000000-0005-0000-0000-00008A270000}"/>
    <cellStyle name="Normal 3 2 2 2 3 4 2 2 2 2" xfId="10123" xr:uid="{00000000-0005-0000-0000-00008B270000}"/>
    <cellStyle name="Normal 3 2 2 2 3 4 2 2 2 2 2" xfId="10124" xr:uid="{00000000-0005-0000-0000-00008C270000}"/>
    <cellStyle name="Normal 3 2 2 2 3 4 2 2 2 3" xfId="10125" xr:uid="{00000000-0005-0000-0000-00008D270000}"/>
    <cellStyle name="Normal 3 2 2 2 3 4 2 2 3" xfId="10126" xr:uid="{00000000-0005-0000-0000-00008E270000}"/>
    <cellStyle name="Normal 3 2 2 2 3 4 2 2 3 2" xfId="10127" xr:uid="{00000000-0005-0000-0000-00008F270000}"/>
    <cellStyle name="Normal 3 2 2 2 3 4 2 2 4" xfId="10128" xr:uid="{00000000-0005-0000-0000-000090270000}"/>
    <cellStyle name="Normal 3 2 2 2 3 4 2 3" xfId="10129" xr:uid="{00000000-0005-0000-0000-000091270000}"/>
    <cellStyle name="Normal 3 2 2 2 3 4 2 3 2" xfId="10130" xr:uid="{00000000-0005-0000-0000-000092270000}"/>
    <cellStyle name="Normal 3 2 2 2 3 4 2 3 2 2" xfId="10131" xr:uid="{00000000-0005-0000-0000-000093270000}"/>
    <cellStyle name="Normal 3 2 2 2 3 4 2 3 3" xfId="10132" xr:uid="{00000000-0005-0000-0000-000094270000}"/>
    <cellStyle name="Normal 3 2 2 2 3 4 2 4" xfId="10133" xr:uid="{00000000-0005-0000-0000-000095270000}"/>
    <cellStyle name="Normal 3 2 2 2 3 4 2 4 2" xfId="10134" xr:uid="{00000000-0005-0000-0000-000096270000}"/>
    <cellStyle name="Normal 3 2 2 2 3 4 2 5" xfId="10135" xr:uid="{00000000-0005-0000-0000-000097270000}"/>
    <cellStyle name="Normal 3 2 2 2 3 4 3" xfId="10136" xr:uid="{00000000-0005-0000-0000-000098270000}"/>
    <cellStyle name="Normal 3 2 2 2 3 4 3 2" xfId="10137" xr:uid="{00000000-0005-0000-0000-000099270000}"/>
    <cellStyle name="Normal 3 2 2 2 3 4 3 2 2" xfId="10138" xr:uid="{00000000-0005-0000-0000-00009A270000}"/>
    <cellStyle name="Normal 3 2 2 2 3 4 3 2 2 2" xfId="10139" xr:uid="{00000000-0005-0000-0000-00009B270000}"/>
    <cellStyle name="Normal 3 2 2 2 3 4 3 2 2 2 2" xfId="10140" xr:uid="{00000000-0005-0000-0000-00009C270000}"/>
    <cellStyle name="Normal 3 2 2 2 3 4 3 2 2 3" xfId="10141" xr:uid="{00000000-0005-0000-0000-00009D270000}"/>
    <cellStyle name="Normal 3 2 2 2 3 4 3 2 3" xfId="10142" xr:uid="{00000000-0005-0000-0000-00009E270000}"/>
    <cellStyle name="Normal 3 2 2 2 3 4 3 2 3 2" xfId="10143" xr:uid="{00000000-0005-0000-0000-00009F270000}"/>
    <cellStyle name="Normal 3 2 2 2 3 4 3 2 4" xfId="10144" xr:uid="{00000000-0005-0000-0000-0000A0270000}"/>
    <cellStyle name="Normal 3 2 2 2 3 4 3 3" xfId="10145" xr:uid="{00000000-0005-0000-0000-0000A1270000}"/>
    <cellStyle name="Normal 3 2 2 2 3 4 3 3 2" xfId="10146" xr:uid="{00000000-0005-0000-0000-0000A2270000}"/>
    <cellStyle name="Normal 3 2 2 2 3 4 3 3 2 2" xfId="10147" xr:uid="{00000000-0005-0000-0000-0000A3270000}"/>
    <cellStyle name="Normal 3 2 2 2 3 4 3 3 3" xfId="10148" xr:uid="{00000000-0005-0000-0000-0000A4270000}"/>
    <cellStyle name="Normal 3 2 2 2 3 4 3 4" xfId="10149" xr:uid="{00000000-0005-0000-0000-0000A5270000}"/>
    <cellStyle name="Normal 3 2 2 2 3 4 3 4 2" xfId="10150" xr:uid="{00000000-0005-0000-0000-0000A6270000}"/>
    <cellStyle name="Normal 3 2 2 2 3 4 3 5" xfId="10151" xr:uid="{00000000-0005-0000-0000-0000A7270000}"/>
    <cellStyle name="Normal 3 2 2 2 3 4 4" xfId="10152" xr:uid="{00000000-0005-0000-0000-0000A8270000}"/>
    <cellStyle name="Normal 3 2 2 2 3 4 4 2" xfId="10153" xr:uid="{00000000-0005-0000-0000-0000A9270000}"/>
    <cellStyle name="Normal 3 2 2 2 3 4 4 2 2" xfId="10154" xr:uid="{00000000-0005-0000-0000-0000AA270000}"/>
    <cellStyle name="Normal 3 2 2 2 3 4 4 2 2 2" xfId="10155" xr:uid="{00000000-0005-0000-0000-0000AB270000}"/>
    <cellStyle name="Normal 3 2 2 2 3 4 4 2 3" xfId="10156" xr:uid="{00000000-0005-0000-0000-0000AC270000}"/>
    <cellStyle name="Normal 3 2 2 2 3 4 4 3" xfId="10157" xr:uid="{00000000-0005-0000-0000-0000AD270000}"/>
    <cellStyle name="Normal 3 2 2 2 3 4 4 3 2" xfId="10158" xr:uid="{00000000-0005-0000-0000-0000AE270000}"/>
    <cellStyle name="Normal 3 2 2 2 3 4 4 4" xfId="10159" xr:uid="{00000000-0005-0000-0000-0000AF270000}"/>
    <cellStyle name="Normal 3 2 2 2 3 4 5" xfId="10160" xr:uid="{00000000-0005-0000-0000-0000B0270000}"/>
    <cellStyle name="Normal 3 2 2 2 3 4 5 2" xfId="10161" xr:uid="{00000000-0005-0000-0000-0000B1270000}"/>
    <cellStyle name="Normal 3 2 2 2 3 4 5 2 2" xfId="10162" xr:uid="{00000000-0005-0000-0000-0000B2270000}"/>
    <cellStyle name="Normal 3 2 2 2 3 4 5 3" xfId="10163" xr:uid="{00000000-0005-0000-0000-0000B3270000}"/>
    <cellStyle name="Normal 3 2 2 2 3 4 6" xfId="10164" xr:uid="{00000000-0005-0000-0000-0000B4270000}"/>
    <cellStyle name="Normal 3 2 2 2 3 4 6 2" xfId="10165" xr:uid="{00000000-0005-0000-0000-0000B5270000}"/>
    <cellStyle name="Normal 3 2 2 2 3 4 7" xfId="10166" xr:uid="{00000000-0005-0000-0000-0000B6270000}"/>
    <cellStyle name="Normal 3 2 2 2 3 5" xfId="10167" xr:uid="{00000000-0005-0000-0000-0000B7270000}"/>
    <cellStyle name="Normal 3 2 2 2 3 5 2" xfId="10168" xr:uid="{00000000-0005-0000-0000-0000B8270000}"/>
    <cellStyle name="Normal 3 2 2 2 3 5 2 2" xfId="10169" xr:uid="{00000000-0005-0000-0000-0000B9270000}"/>
    <cellStyle name="Normal 3 2 2 2 3 5 2 2 2" xfId="10170" xr:uid="{00000000-0005-0000-0000-0000BA270000}"/>
    <cellStyle name="Normal 3 2 2 2 3 5 2 2 2 2" xfId="10171" xr:uid="{00000000-0005-0000-0000-0000BB270000}"/>
    <cellStyle name="Normal 3 2 2 2 3 5 2 2 2 2 2" xfId="10172" xr:uid="{00000000-0005-0000-0000-0000BC270000}"/>
    <cellStyle name="Normal 3 2 2 2 3 5 2 2 2 3" xfId="10173" xr:uid="{00000000-0005-0000-0000-0000BD270000}"/>
    <cellStyle name="Normal 3 2 2 2 3 5 2 2 3" xfId="10174" xr:uid="{00000000-0005-0000-0000-0000BE270000}"/>
    <cellStyle name="Normal 3 2 2 2 3 5 2 2 3 2" xfId="10175" xr:uid="{00000000-0005-0000-0000-0000BF270000}"/>
    <cellStyle name="Normal 3 2 2 2 3 5 2 2 4" xfId="10176" xr:uid="{00000000-0005-0000-0000-0000C0270000}"/>
    <cellStyle name="Normal 3 2 2 2 3 5 2 3" xfId="10177" xr:uid="{00000000-0005-0000-0000-0000C1270000}"/>
    <cellStyle name="Normal 3 2 2 2 3 5 2 3 2" xfId="10178" xr:uid="{00000000-0005-0000-0000-0000C2270000}"/>
    <cellStyle name="Normal 3 2 2 2 3 5 2 3 2 2" xfId="10179" xr:uid="{00000000-0005-0000-0000-0000C3270000}"/>
    <cellStyle name="Normal 3 2 2 2 3 5 2 3 3" xfId="10180" xr:uid="{00000000-0005-0000-0000-0000C4270000}"/>
    <cellStyle name="Normal 3 2 2 2 3 5 2 4" xfId="10181" xr:uid="{00000000-0005-0000-0000-0000C5270000}"/>
    <cellStyle name="Normal 3 2 2 2 3 5 2 4 2" xfId="10182" xr:uid="{00000000-0005-0000-0000-0000C6270000}"/>
    <cellStyle name="Normal 3 2 2 2 3 5 2 5" xfId="10183" xr:uid="{00000000-0005-0000-0000-0000C7270000}"/>
    <cellStyle name="Normal 3 2 2 2 3 5 3" xfId="10184" xr:uid="{00000000-0005-0000-0000-0000C8270000}"/>
    <cellStyle name="Normal 3 2 2 2 3 5 3 2" xfId="10185" xr:uid="{00000000-0005-0000-0000-0000C9270000}"/>
    <cellStyle name="Normal 3 2 2 2 3 5 3 2 2" xfId="10186" xr:uid="{00000000-0005-0000-0000-0000CA270000}"/>
    <cellStyle name="Normal 3 2 2 2 3 5 3 2 2 2" xfId="10187" xr:uid="{00000000-0005-0000-0000-0000CB270000}"/>
    <cellStyle name="Normal 3 2 2 2 3 5 3 2 3" xfId="10188" xr:uid="{00000000-0005-0000-0000-0000CC270000}"/>
    <cellStyle name="Normal 3 2 2 2 3 5 3 3" xfId="10189" xr:uid="{00000000-0005-0000-0000-0000CD270000}"/>
    <cellStyle name="Normal 3 2 2 2 3 5 3 3 2" xfId="10190" xr:uid="{00000000-0005-0000-0000-0000CE270000}"/>
    <cellStyle name="Normal 3 2 2 2 3 5 3 4" xfId="10191" xr:uid="{00000000-0005-0000-0000-0000CF270000}"/>
    <cellStyle name="Normal 3 2 2 2 3 5 4" xfId="10192" xr:uid="{00000000-0005-0000-0000-0000D0270000}"/>
    <cellStyle name="Normal 3 2 2 2 3 5 4 2" xfId="10193" xr:uid="{00000000-0005-0000-0000-0000D1270000}"/>
    <cellStyle name="Normal 3 2 2 2 3 5 4 2 2" xfId="10194" xr:uid="{00000000-0005-0000-0000-0000D2270000}"/>
    <cellStyle name="Normal 3 2 2 2 3 5 4 3" xfId="10195" xr:uid="{00000000-0005-0000-0000-0000D3270000}"/>
    <cellStyle name="Normal 3 2 2 2 3 5 5" xfId="10196" xr:uid="{00000000-0005-0000-0000-0000D4270000}"/>
    <cellStyle name="Normal 3 2 2 2 3 5 5 2" xfId="10197" xr:uid="{00000000-0005-0000-0000-0000D5270000}"/>
    <cellStyle name="Normal 3 2 2 2 3 5 6" xfId="10198" xr:uid="{00000000-0005-0000-0000-0000D6270000}"/>
    <cellStyle name="Normal 3 2 2 2 3 6" xfId="10199" xr:uid="{00000000-0005-0000-0000-0000D7270000}"/>
    <cellStyle name="Normal 3 2 2 2 3 6 2" xfId="10200" xr:uid="{00000000-0005-0000-0000-0000D8270000}"/>
    <cellStyle name="Normal 3 2 2 2 3 6 2 2" xfId="10201" xr:uid="{00000000-0005-0000-0000-0000D9270000}"/>
    <cellStyle name="Normal 3 2 2 2 3 6 2 2 2" xfId="10202" xr:uid="{00000000-0005-0000-0000-0000DA270000}"/>
    <cellStyle name="Normal 3 2 2 2 3 6 2 2 2 2" xfId="10203" xr:uid="{00000000-0005-0000-0000-0000DB270000}"/>
    <cellStyle name="Normal 3 2 2 2 3 6 2 2 3" xfId="10204" xr:uid="{00000000-0005-0000-0000-0000DC270000}"/>
    <cellStyle name="Normal 3 2 2 2 3 6 2 3" xfId="10205" xr:uid="{00000000-0005-0000-0000-0000DD270000}"/>
    <cellStyle name="Normal 3 2 2 2 3 6 2 3 2" xfId="10206" xr:uid="{00000000-0005-0000-0000-0000DE270000}"/>
    <cellStyle name="Normal 3 2 2 2 3 6 2 4" xfId="10207" xr:uid="{00000000-0005-0000-0000-0000DF270000}"/>
    <cellStyle name="Normal 3 2 2 2 3 6 3" xfId="10208" xr:uid="{00000000-0005-0000-0000-0000E0270000}"/>
    <cellStyle name="Normal 3 2 2 2 3 6 3 2" xfId="10209" xr:uid="{00000000-0005-0000-0000-0000E1270000}"/>
    <cellStyle name="Normal 3 2 2 2 3 6 3 2 2" xfId="10210" xr:uid="{00000000-0005-0000-0000-0000E2270000}"/>
    <cellStyle name="Normal 3 2 2 2 3 6 3 3" xfId="10211" xr:uid="{00000000-0005-0000-0000-0000E3270000}"/>
    <cellStyle name="Normal 3 2 2 2 3 6 4" xfId="10212" xr:uid="{00000000-0005-0000-0000-0000E4270000}"/>
    <cellStyle name="Normal 3 2 2 2 3 6 4 2" xfId="10213" xr:uid="{00000000-0005-0000-0000-0000E5270000}"/>
    <cellStyle name="Normal 3 2 2 2 3 6 5" xfId="10214" xr:uid="{00000000-0005-0000-0000-0000E6270000}"/>
    <cellStyle name="Normal 3 2 2 2 3 7" xfId="10215" xr:uid="{00000000-0005-0000-0000-0000E7270000}"/>
    <cellStyle name="Normal 3 2 2 2 3 7 2" xfId="10216" xr:uid="{00000000-0005-0000-0000-0000E8270000}"/>
    <cellStyle name="Normal 3 2 2 2 3 7 2 2" xfId="10217" xr:uid="{00000000-0005-0000-0000-0000E9270000}"/>
    <cellStyle name="Normal 3 2 2 2 3 7 2 2 2" xfId="10218" xr:uid="{00000000-0005-0000-0000-0000EA270000}"/>
    <cellStyle name="Normal 3 2 2 2 3 7 2 2 2 2" xfId="10219" xr:uid="{00000000-0005-0000-0000-0000EB270000}"/>
    <cellStyle name="Normal 3 2 2 2 3 7 2 2 3" xfId="10220" xr:uid="{00000000-0005-0000-0000-0000EC270000}"/>
    <cellStyle name="Normal 3 2 2 2 3 7 2 3" xfId="10221" xr:uid="{00000000-0005-0000-0000-0000ED270000}"/>
    <cellStyle name="Normal 3 2 2 2 3 7 2 3 2" xfId="10222" xr:uid="{00000000-0005-0000-0000-0000EE270000}"/>
    <cellStyle name="Normal 3 2 2 2 3 7 2 4" xfId="10223" xr:uid="{00000000-0005-0000-0000-0000EF270000}"/>
    <cellStyle name="Normal 3 2 2 2 3 7 3" xfId="10224" xr:uid="{00000000-0005-0000-0000-0000F0270000}"/>
    <cellStyle name="Normal 3 2 2 2 3 7 3 2" xfId="10225" xr:uid="{00000000-0005-0000-0000-0000F1270000}"/>
    <cellStyle name="Normal 3 2 2 2 3 7 3 2 2" xfId="10226" xr:uid="{00000000-0005-0000-0000-0000F2270000}"/>
    <cellStyle name="Normal 3 2 2 2 3 7 3 3" xfId="10227" xr:uid="{00000000-0005-0000-0000-0000F3270000}"/>
    <cellStyle name="Normal 3 2 2 2 3 7 4" xfId="10228" xr:uid="{00000000-0005-0000-0000-0000F4270000}"/>
    <cellStyle name="Normal 3 2 2 2 3 7 4 2" xfId="10229" xr:uid="{00000000-0005-0000-0000-0000F5270000}"/>
    <cellStyle name="Normal 3 2 2 2 3 7 5" xfId="10230" xr:uid="{00000000-0005-0000-0000-0000F6270000}"/>
    <cellStyle name="Normal 3 2 2 2 3 8" xfId="10231" xr:uid="{00000000-0005-0000-0000-0000F7270000}"/>
    <cellStyle name="Normal 3 2 2 2 3 8 2" xfId="10232" xr:uid="{00000000-0005-0000-0000-0000F8270000}"/>
    <cellStyle name="Normal 3 2 2 2 3 8 2 2" xfId="10233" xr:uid="{00000000-0005-0000-0000-0000F9270000}"/>
    <cellStyle name="Normal 3 2 2 2 3 8 2 2 2" xfId="10234" xr:uid="{00000000-0005-0000-0000-0000FA270000}"/>
    <cellStyle name="Normal 3 2 2 2 3 8 2 3" xfId="10235" xr:uid="{00000000-0005-0000-0000-0000FB270000}"/>
    <cellStyle name="Normal 3 2 2 2 3 8 3" xfId="10236" xr:uid="{00000000-0005-0000-0000-0000FC270000}"/>
    <cellStyle name="Normal 3 2 2 2 3 8 3 2" xfId="10237" xr:uid="{00000000-0005-0000-0000-0000FD270000}"/>
    <cellStyle name="Normal 3 2 2 2 3 8 4" xfId="10238" xr:uid="{00000000-0005-0000-0000-0000FE270000}"/>
    <cellStyle name="Normal 3 2 2 2 3 9" xfId="10239" xr:uid="{00000000-0005-0000-0000-0000FF270000}"/>
    <cellStyle name="Normal 3 2 2 2 3 9 2" xfId="10240" xr:uid="{00000000-0005-0000-0000-000000280000}"/>
    <cellStyle name="Normal 3 2 2 2 3 9 2 2" xfId="10241" xr:uid="{00000000-0005-0000-0000-000001280000}"/>
    <cellStyle name="Normal 3 2 2 2 3 9 3" xfId="10242" xr:uid="{00000000-0005-0000-0000-000002280000}"/>
    <cellStyle name="Normal 3 2 2 2 4" xfId="10243" xr:uid="{00000000-0005-0000-0000-000003280000}"/>
    <cellStyle name="Normal 3 2 2 2 4 10" xfId="10244" xr:uid="{00000000-0005-0000-0000-000004280000}"/>
    <cellStyle name="Normal 3 2 2 2 4 10 2" xfId="10245" xr:uid="{00000000-0005-0000-0000-000005280000}"/>
    <cellStyle name="Normal 3 2 2 2 4 11" xfId="10246" xr:uid="{00000000-0005-0000-0000-000006280000}"/>
    <cellStyle name="Normal 3 2 2 2 4 2" xfId="10247" xr:uid="{00000000-0005-0000-0000-000007280000}"/>
    <cellStyle name="Normal 3 2 2 2 4 2 2" xfId="10248" xr:uid="{00000000-0005-0000-0000-000008280000}"/>
    <cellStyle name="Normal 3 2 2 2 4 2 2 2" xfId="10249" xr:uid="{00000000-0005-0000-0000-000009280000}"/>
    <cellStyle name="Normal 3 2 2 2 4 2 2 2 2" xfId="10250" xr:uid="{00000000-0005-0000-0000-00000A280000}"/>
    <cellStyle name="Normal 3 2 2 2 4 2 2 2 2 2" xfId="10251" xr:uid="{00000000-0005-0000-0000-00000B280000}"/>
    <cellStyle name="Normal 3 2 2 2 4 2 2 2 2 2 2" xfId="10252" xr:uid="{00000000-0005-0000-0000-00000C280000}"/>
    <cellStyle name="Normal 3 2 2 2 4 2 2 2 2 3" xfId="10253" xr:uid="{00000000-0005-0000-0000-00000D280000}"/>
    <cellStyle name="Normal 3 2 2 2 4 2 2 2 3" xfId="10254" xr:uid="{00000000-0005-0000-0000-00000E280000}"/>
    <cellStyle name="Normal 3 2 2 2 4 2 2 2 3 2" xfId="10255" xr:uid="{00000000-0005-0000-0000-00000F280000}"/>
    <cellStyle name="Normal 3 2 2 2 4 2 2 2 4" xfId="10256" xr:uid="{00000000-0005-0000-0000-000010280000}"/>
    <cellStyle name="Normal 3 2 2 2 4 2 2 3" xfId="10257" xr:uid="{00000000-0005-0000-0000-000011280000}"/>
    <cellStyle name="Normal 3 2 2 2 4 2 2 3 2" xfId="10258" xr:uid="{00000000-0005-0000-0000-000012280000}"/>
    <cellStyle name="Normal 3 2 2 2 4 2 2 3 2 2" xfId="10259" xr:uid="{00000000-0005-0000-0000-000013280000}"/>
    <cellStyle name="Normal 3 2 2 2 4 2 2 3 3" xfId="10260" xr:uid="{00000000-0005-0000-0000-000014280000}"/>
    <cellStyle name="Normal 3 2 2 2 4 2 2 4" xfId="10261" xr:uid="{00000000-0005-0000-0000-000015280000}"/>
    <cellStyle name="Normal 3 2 2 2 4 2 2 4 2" xfId="10262" xr:uid="{00000000-0005-0000-0000-000016280000}"/>
    <cellStyle name="Normal 3 2 2 2 4 2 2 5" xfId="10263" xr:uid="{00000000-0005-0000-0000-000017280000}"/>
    <cellStyle name="Normal 3 2 2 2 4 2 3" xfId="10264" xr:uid="{00000000-0005-0000-0000-000018280000}"/>
    <cellStyle name="Normal 3 2 2 2 4 2 3 2" xfId="10265" xr:uid="{00000000-0005-0000-0000-000019280000}"/>
    <cellStyle name="Normal 3 2 2 2 4 2 3 2 2" xfId="10266" xr:uid="{00000000-0005-0000-0000-00001A280000}"/>
    <cellStyle name="Normal 3 2 2 2 4 2 3 2 2 2" xfId="10267" xr:uid="{00000000-0005-0000-0000-00001B280000}"/>
    <cellStyle name="Normal 3 2 2 2 4 2 3 2 2 2 2" xfId="10268" xr:uid="{00000000-0005-0000-0000-00001C280000}"/>
    <cellStyle name="Normal 3 2 2 2 4 2 3 2 2 3" xfId="10269" xr:uid="{00000000-0005-0000-0000-00001D280000}"/>
    <cellStyle name="Normal 3 2 2 2 4 2 3 2 3" xfId="10270" xr:uid="{00000000-0005-0000-0000-00001E280000}"/>
    <cellStyle name="Normal 3 2 2 2 4 2 3 2 3 2" xfId="10271" xr:uid="{00000000-0005-0000-0000-00001F280000}"/>
    <cellStyle name="Normal 3 2 2 2 4 2 3 2 4" xfId="10272" xr:uid="{00000000-0005-0000-0000-000020280000}"/>
    <cellStyle name="Normal 3 2 2 2 4 2 3 3" xfId="10273" xr:uid="{00000000-0005-0000-0000-000021280000}"/>
    <cellStyle name="Normal 3 2 2 2 4 2 3 3 2" xfId="10274" xr:uid="{00000000-0005-0000-0000-000022280000}"/>
    <cellStyle name="Normal 3 2 2 2 4 2 3 3 2 2" xfId="10275" xr:uid="{00000000-0005-0000-0000-000023280000}"/>
    <cellStyle name="Normal 3 2 2 2 4 2 3 3 3" xfId="10276" xr:uid="{00000000-0005-0000-0000-000024280000}"/>
    <cellStyle name="Normal 3 2 2 2 4 2 3 4" xfId="10277" xr:uid="{00000000-0005-0000-0000-000025280000}"/>
    <cellStyle name="Normal 3 2 2 2 4 2 3 4 2" xfId="10278" xr:uid="{00000000-0005-0000-0000-000026280000}"/>
    <cellStyle name="Normal 3 2 2 2 4 2 3 5" xfId="10279" xr:uid="{00000000-0005-0000-0000-000027280000}"/>
    <cellStyle name="Normal 3 2 2 2 4 2 4" xfId="10280" xr:uid="{00000000-0005-0000-0000-000028280000}"/>
    <cellStyle name="Normal 3 2 2 2 4 2 4 2" xfId="10281" xr:uid="{00000000-0005-0000-0000-000029280000}"/>
    <cellStyle name="Normal 3 2 2 2 4 2 4 2 2" xfId="10282" xr:uid="{00000000-0005-0000-0000-00002A280000}"/>
    <cellStyle name="Normal 3 2 2 2 4 2 4 2 2 2" xfId="10283" xr:uid="{00000000-0005-0000-0000-00002B280000}"/>
    <cellStyle name="Normal 3 2 2 2 4 2 4 2 3" xfId="10284" xr:uid="{00000000-0005-0000-0000-00002C280000}"/>
    <cellStyle name="Normal 3 2 2 2 4 2 4 3" xfId="10285" xr:uid="{00000000-0005-0000-0000-00002D280000}"/>
    <cellStyle name="Normal 3 2 2 2 4 2 4 3 2" xfId="10286" xr:uid="{00000000-0005-0000-0000-00002E280000}"/>
    <cellStyle name="Normal 3 2 2 2 4 2 4 4" xfId="10287" xr:uid="{00000000-0005-0000-0000-00002F280000}"/>
    <cellStyle name="Normal 3 2 2 2 4 2 5" xfId="10288" xr:uid="{00000000-0005-0000-0000-000030280000}"/>
    <cellStyle name="Normal 3 2 2 2 4 2 5 2" xfId="10289" xr:uid="{00000000-0005-0000-0000-000031280000}"/>
    <cellStyle name="Normal 3 2 2 2 4 2 5 2 2" xfId="10290" xr:uid="{00000000-0005-0000-0000-000032280000}"/>
    <cellStyle name="Normal 3 2 2 2 4 2 5 3" xfId="10291" xr:uid="{00000000-0005-0000-0000-000033280000}"/>
    <cellStyle name="Normal 3 2 2 2 4 2 6" xfId="10292" xr:uid="{00000000-0005-0000-0000-000034280000}"/>
    <cellStyle name="Normal 3 2 2 2 4 2 6 2" xfId="10293" xr:uid="{00000000-0005-0000-0000-000035280000}"/>
    <cellStyle name="Normal 3 2 2 2 4 2 7" xfId="10294" xr:uid="{00000000-0005-0000-0000-000036280000}"/>
    <cellStyle name="Normal 3 2 2 2 4 3" xfId="10295" xr:uid="{00000000-0005-0000-0000-000037280000}"/>
    <cellStyle name="Normal 3 2 2 2 4 3 2" xfId="10296" xr:uid="{00000000-0005-0000-0000-000038280000}"/>
    <cellStyle name="Normal 3 2 2 2 4 3 2 2" xfId="10297" xr:uid="{00000000-0005-0000-0000-000039280000}"/>
    <cellStyle name="Normal 3 2 2 2 4 3 2 2 2" xfId="10298" xr:uid="{00000000-0005-0000-0000-00003A280000}"/>
    <cellStyle name="Normal 3 2 2 2 4 3 2 2 2 2" xfId="10299" xr:uid="{00000000-0005-0000-0000-00003B280000}"/>
    <cellStyle name="Normal 3 2 2 2 4 3 2 2 2 2 2" xfId="10300" xr:uid="{00000000-0005-0000-0000-00003C280000}"/>
    <cellStyle name="Normal 3 2 2 2 4 3 2 2 2 3" xfId="10301" xr:uid="{00000000-0005-0000-0000-00003D280000}"/>
    <cellStyle name="Normal 3 2 2 2 4 3 2 2 3" xfId="10302" xr:uid="{00000000-0005-0000-0000-00003E280000}"/>
    <cellStyle name="Normal 3 2 2 2 4 3 2 2 3 2" xfId="10303" xr:uid="{00000000-0005-0000-0000-00003F280000}"/>
    <cellStyle name="Normal 3 2 2 2 4 3 2 2 4" xfId="10304" xr:uid="{00000000-0005-0000-0000-000040280000}"/>
    <cellStyle name="Normal 3 2 2 2 4 3 2 3" xfId="10305" xr:uid="{00000000-0005-0000-0000-000041280000}"/>
    <cellStyle name="Normal 3 2 2 2 4 3 2 3 2" xfId="10306" xr:uid="{00000000-0005-0000-0000-000042280000}"/>
    <cellStyle name="Normal 3 2 2 2 4 3 2 3 2 2" xfId="10307" xr:uid="{00000000-0005-0000-0000-000043280000}"/>
    <cellStyle name="Normal 3 2 2 2 4 3 2 3 3" xfId="10308" xr:uid="{00000000-0005-0000-0000-000044280000}"/>
    <cellStyle name="Normal 3 2 2 2 4 3 2 4" xfId="10309" xr:uid="{00000000-0005-0000-0000-000045280000}"/>
    <cellStyle name="Normal 3 2 2 2 4 3 2 4 2" xfId="10310" xr:uid="{00000000-0005-0000-0000-000046280000}"/>
    <cellStyle name="Normal 3 2 2 2 4 3 2 5" xfId="10311" xr:uid="{00000000-0005-0000-0000-000047280000}"/>
    <cellStyle name="Normal 3 2 2 2 4 3 3" xfId="10312" xr:uid="{00000000-0005-0000-0000-000048280000}"/>
    <cellStyle name="Normal 3 2 2 2 4 3 3 2" xfId="10313" xr:uid="{00000000-0005-0000-0000-000049280000}"/>
    <cellStyle name="Normal 3 2 2 2 4 3 3 2 2" xfId="10314" xr:uid="{00000000-0005-0000-0000-00004A280000}"/>
    <cellStyle name="Normal 3 2 2 2 4 3 3 2 2 2" xfId="10315" xr:uid="{00000000-0005-0000-0000-00004B280000}"/>
    <cellStyle name="Normal 3 2 2 2 4 3 3 2 2 2 2" xfId="10316" xr:uid="{00000000-0005-0000-0000-00004C280000}"/>
    <cellStyle name="Normal 3 2 2 2 4 3 3 2 2 3" xfId="10317" xr:uid="{00000000-0005-0000-0000-00004D280000}"/>
    <cellStyle name="Normal 3 2 2 2 4 3 3 2 3" xfId="10318" xr:uid="{00000000-0005-0000-0000-00004E280000}"/>
    <cellStyle name="Normal 3 2 2 2 4 3 3 2 3 2" xfId="10319" xr:uid="{00000000-0005-0000-0000-00004F280000}"/>
    <cellStyle name="Normal 3 2 2 2 4 3 3 2 4" xfId="10320" xr:uid="{00000000-0005-0000-0000-000050280000}"/>
    <cellStyle name="Normal 3 2 2 2 4 3 3 3" xfId="10321" xr:uid="{00000000-0005-0000-0000-000051280000}"/>
    <cellStyle name="Normal 3 2 2 2 4 3 3 3 2" xfId="10322" xr:uid="{00000000-0005-0000-0000-000052280000}"/>
    <cellStyle name="Normal 3 2 2 2 4 3 3 3 2 2" xfId="10323" xr:uid="{00000000-0005-0000-0000-000053280000}"/>
    <cellStyle name="Normal 3 2 2 2 4 3 3 3 3" xfId="10324" xr:uid="{00000000-0005-0000-0000-000054280000}"/>
    <cellStyle name="Normal 3 2 2 2 4 3 3 4" xfId="10325" xr:uid="{00000000-0005-0000-0000-000055280000}"/>
    <cellStyle name="Normal 3 2 2 2 4 3 3 4 2" xfId="10326" xr:uid="{00000000-0005-0000-0000-000056280000}"/>
    <cellStyle name="Normal 3 2 2 2 4 3 3 5" xfId="10327" xr:uid="{00000000-0005-0000-0000-000057280000}"/>
    <cellStyle name="Normal 3 2 2 2 4 3 4" xfId="10328" xr:uid="{00000000-0005-0000-0000-000058280000}"/>
    <cellStyle name="Normal 3 2 2 2 4 3 4 2" xfId="10329" xr:uid="{00000000-0005-0000-0000-000059280000}"/>
    <cellStyle name="Normal 3 2 2 2 4 3 4 2 2" xfId="10330" xr:uid="{00000000-0005-0000-0000-00005A280000}"/>
    <cellStyle name="Normal 3 2 2 2 4 3 4 2 2 2" xfId="10331" xr:uid="{00000000-0005-0000-0000-00005B280000}"/>
    <cellStyle name="Normal 3 2 2 2 4 3 4 2 3" xfId="10332" xr:uid="{00000000-0005-0000-0000-00005C280000}"/>
    <cellStyle name="Normal 3 2 2 2 4 3 4 3" xfId="10333" xr:uid="{00000000-0005-0000-0000-00005D280000}"/>
    <cellStyle name="Normal 3 2 2 2 4 3 4 3 2" xfId="10334" xr:uid="{00000000-0005-0000-0000-00005E280000}"/>
    <cellStyle name="Normal 3 2 2 2 4 3 4 4" xfId="10335" xr:uid="{00000000-0005-0000-0000-00005F280000}"/>
    <cellStyle name="Normal 3 2 2 2 4 3 5" xfId="10336" xr:uid="{00000000-0005-0000-0000-000060280000}"/>
    <cellStyle name="Normal 3 2 2 2 4 3 5 2" xfId="10337" xr:uid="{00000000-0005-0000-0000-000061280000}"/>
    <cellStyle name="Normal 3 2 2 2 4 3 5 2 2" xfId="10338" xr:uid="{00000000-0005-0000-0000-000062280000}"/>
    <cellStyle name="Normal 3 2 2 2 4 3 5 3" xfId="10339" xr:uid="{00000000-0005-0000-0000-000063280000}"/>
    <cellStyle name="Normal 3 2 2 2 4 3 6" xfId="10340" xr:uid="{00000000-0005-0000-0000-000064280000}"/>
    <cellStyle name="Normal 3 2 2 2 4 3 6 2" xfId="10341" xr:uid="{00000000-0005-0000-0000-000065280000}"/>
    <cellStyle name="Normal 3 2 2 2 4 3 7" xfId="10342" xr:uid="{00000000-0005-0000-0000-000066280000}"/>
    <cellStyle name="Normal 3 2 2 2 4 4" xfId="10343" xr:uid="{00000000-0005-0000-0000-000067280000}"/>
    <cellStyle name="Normal 3 2 2 2 4 4 2" xfId="10344" xr:uid="{00000000-0005-0000-0000-000068280000}"/>
    <cellStyle name="Normal 3 2 2 2 4 4 2 2" xfId="10345" xr:uid="{00000000-0005-0000-0000-000069280000}"/>
    <cellStyle name="Normal 3 2 2 2 4 4 2 2 2" xfId="10346" xr:uid="{00000000-0005-0000-0000-00006A280000}"/>
    <cellStyle name="Normal 3 2 2 2 4 4 2 2 2 2" xfId="10347" xr:uid="{00000000-0005-0000-0000-00006B280000}"/>
    <cellStyle name="Normal 3 2 2 2 4 4 2 2 2 2 2" xfId="10348" xr:uid="{00000000-0005-0000-0000-00006C280000}"/>
    <cellStyle name="Normal 3 2 2 2 4 4 2 2 2 3" xfId="10349" xr:uid="{00000000-0005-0000-0000-00006D280000}"/>
    <cellStyle name="Normal 3 2 2 2 4 4 2 2 3" xfId="10350" xr:uid="{00000000-0005-0000-0000-00006E280000}"/>
    <cellStyle name="Normal 3 2 2 2 4 4 2 2 3 2" xfId="10351" xr:uid="{00000000-0005-0000-0000-00006F280000}"/>
    <cellStyle name="Normal 3 2 2 2 4 4 2 2 4" xfId="10352" xr:uid="{00000000-0005-0000-0000-000070280000}"/>
    <cellStyle name="Normal 3 2 2 2 4 4 2 3" xfId="10353" xr:uid="{00000000-0005-0000-0000-000071280000}"/>
    <cellStyle name="Normal 3 2 2 2 4 4 2 3 2" xfId="10354" xr:uid="{00000000-0005-0000-0000-000072280000}"/>
    <cellStyle name="Normal 3 2 2 2 4 4 2 3 2 2" xfId="10355" xr:uid="{00000000-0005-0000-0000-000073280000}"/>
    <cellStyle name="Normal 3 2 2 2 4 4 2 3 3" xfId="10356" xr:uid="{00000000-0005-0000-0000-000074280000}"/>
    <cellStyle name="Normal 3 2 2 2 4 4 2 4" xfId="10357" xr:uid="{00000000-0005-0000-0000-000075280000}"/>
    <cellStyle name="Normal 3 2 2 2 4 4 2 4 2" xfId="10358" xr:uid="{00000000-0005-0000-0000-000076280000}"/>
    <cellStyle name="Normal 3 2 2 2 4 4 2 5" xfId="10359" xr:uid="{00000000-0005-0000-0000-000077280000}"/>
    <cellStyle name="Normal 3 2 2 2 4 4 3" xfId="10360" xr:uid="{00000000-0005-0000-0000-000078280000}"/>
    <cellStyle name="Normal 3 2 2 2 4 4 3 2" xfId="10361" xr:uid="{00000000-0005-0000-0000-000079280000}"/>
    <cellStyle name="Normal 3 2 2 2 4 4 3 2 2" xfId="10362" xr:uid="{00000000-0005-0000-0000-00007A280000}"/>
    <cellStyle name="Normal 3 2 2 2 4 4 3 2 2 2" xfId="10363" xr:uid="{00000000-0005-0000-0000-00007B280000}"/>
    <cellStyle name="Normal 3 2 2 2 4 4 3 2 2 2 2" xfId="10364" xr:uid="{00000000-0005-0000-0000-00007C280000}"/>
    <cellStyle name="Normal 3 2 2 2 4 4 3 2 2 3" xfId="10365" xr:uid="{00000000-0005-0000-0000-00007D280000}"/>
    <cellStyle name="Normal 3 2 2 2 4 4 3 2 3" xfId="10366" xr:uid="{00000000-0005-0000-0000-00007E280000}"/>
    <cellStyle name="Normal 3 2 2 2 4 4 3 2 3 2" xfId="10367" xr:uid="{00000000-0005-0000-0000-00007F280000}"/>
    <cellStyle name="Normal 3 2 2 2 4 4 3 2 4" xfId="10368" xr:uid="{00000000-0005-0000-0000-000080280000}"/>
    <cellStyle name="Normal 3 2 2 2 4 4 3 3" xfId="10369" xr:uid="{00000000-0005-0000-0000-000081280000}"/>
    <cellStyle name="Normal 3 2 2 2 4 4 3 3 2" xfId="10370" xr:uid="{00000000-0005-0000-0000-000082280000}"/>
    <cellStyle name="Normal 3 2 2 2 4 4 3 3 2 2" xfId="10371" xr:uid="{00000000-0005-0000-0000-000083280000}"/>
    <cellStyle name="Normal 3 2 2 2 4 4 3 3 3" xfId="10372" xr:uid="{00000000-0005-0000-0000-000084280000}"/>
    <cellStyle name="Normal 3 2 2 2 4 4 3 4" xfId="10373" xr:uid="{00000000-0005-0000-0000-000085280000}"/>
    <cellStyle name="Normal 3 2 2 2 4 4 3 4 2" xfId="10374" xr:uid="{00000000-0005-0000-0000-000086280000}"/>
    <cellStyle name="Normal 3 2 2 2 4 4 3 5" xfId="10375" xr:uid="{00000000-0005-0000-0000-000087280000}"/>
    <cellStyle name="Normal 3 2 2 2 4 4 4" xfId="10376" xr:uid="{00000000-0005-0000-0000-000088280000}"/>
    <cellStyle name="Normal 3 2 2 2 4 4 4 2" xfId="10377" xr:uid="{00000000-0005-0000-0000-000089280000}"/>
    <cellStyle name="Normal 3 2 2 2 4 4 4 2 2" xfId="10378" xr:uid="{00000000-0005-0000-0000-00008A280000}"/>
    <cellStyle name="Normal 3 2 2 2 4 4 4 2 2 2" xfId="10379" xr:uid="{00000000-0005-0000-0000-00008B280000}"/>
    <cellStyle name="Normal 3 2 2 2 4 4 4 2 3" xfId="10380" xr:uid="{00000000-0005-0000-0000-00008C280000}"/>
    <cellStyle name="Normal 3 2 2 2 4 4 4 3" xfId="10381" xr:uid="{00000000-0005-0000-0000-00008D280000}"/>
    <cellStyle name="Normal 3 2 2 2 4 4 4 3 2" xfId="10382" xr:uid="{00000000-0005-0000-0000-00008E280000}"/>
    <cellStyle name="Normal 3 2 2 2 4 4 4 4" xfId="10383" xr:uid="{00000000-0005-0000-0000-00008F280000}"/>
    <cellStyle name="Normal 3 2 2 2 4 4 5" xfId="10384" xr:uid="{00000000-0005-0000-0000-000090280000}"/>
    <cellStyle name="Normal 3 2 2 2 4 4 5 2" xfId="10385" xr:uid="{00000000-0005-0000-0000-000091280000}"/>
    <cellStyle name="Normal 3 2 2 2 4 4 5 2 2" xfId="10386" xr:uid="{00000000-0005-0000-0000-000092280000}"/>
    <cellStyle name="Normal 3 2 2 2 4 4 5 3" xfId="10387" xr:uid="{00000000-0005-0000-0000-000093280000}"/>
    <cellStyle name="Normal 3 2 2 2 4 4 6" xfId="10388" xr:uid="{00000000-0005-0000-0000-000094280000}"/>
    <cellStyle name="Normal 3 2 2 2 4 4 6 2" xfId="10389" xr:uid="{00000000-0005-0000-0000-000095280000}"/>
    <cellStyle name="Normal 3 2 2 2 4 4 7" xfId="10390" xr:uid="{00000000-0005-0000-0000-000096280000}"/>
    <cellStyle name="Normal 3 2 2 2 4 5" xfId="10391" xr:uid="{00000000-0005-0000-0000-000097280000}"/>
    <cellStyle name="Normal 3 2 2 2 4 5 2" xfId="10392" xr:uid="{00000000-0005-0000-0000-000098280000}"/>
    <cellStyle name="Normal 3 2 2 2 4 5 2 2" xfId="10393" xr:uid="{00000000-0005-0000-0000-000099280000}"/>
    <cellStyle name="Normal 3 2 2 2 4 5 2 2 2" xfId="10394" xr:uid="{00000000-0005-0000-0000-00009A280000}"/>
    <cellStyle name="Normal 3 2 2 2 4 5 2 2 2 2" xfId="10395" xr:uid="{00000000-0005-0000-0000-00009B280000}"/>
    <cellStyle name="Normal 3 2 2 2 4 5 2 2 2 2 2" xfId="10396" xr:uid="{00000000-0005-0000-0000-00009C280000}"/>
    <cellStyle name="Normal 3 2 2 2 4 5 2 2 2 3" xfId="10397" xr:uid="{00000000-0005-0000-0000-00009D280000}"/>
    <cellStyle name="Normal 3 2 2 2 4 5 2 2 3" xfId="10398" xr:uid="{00000000-0005-0000-0000-00009E280000}"/>
    <cellStyle name="Normal 3 2 2 2 4 5 2 2 3 2" xfId="10399" xr:uid="{00000000-0005-0000-0000-00009F280000}"/>
    <cellStyle name="Normal 3 2 2 2 4 5 2 2 4" xfId="10400" xr:uid="{00000000-0005-0000-0000-0000A0280000}"/>
    <cellStyle name="Normal 3 2 2 2 4 5 2 3" xfId="10401" xr:uid="{00000000-0005-0000-0000-0000A1280000}"/>
    <cellStyle name="Normal 3 2 2 2 4 5 2 3 2" xfId="10402" xr:uid="{00000000-0005-0000-0000-0000A2280000}"/>
    <cellStyle name="Normal 3 2 2 2 4 5 2 3 2 2" xfId="10403" xr:uid="{00000000-0005-0000-0000-0000A3280000}"/>
    <cellStyle name="Normal 3 2 2 2 4 5 2 3 3" xfId="10404" xr:uid="{00000000-0005-0000-0000-0000A4280000}"/>
    <cellStyle name="Normal 3 2 2 2 4 5 2 4" xfId="10405" xr:uid="{00000000-0005-0000-0000-0000A5280000}"/>
    <cellStyle name="Normal 3 2 2 2 4 5 2 4 2" xfId="10406" xr:uid="{00000000-0005-0000-0000-0000A6280000}"/>
    <cellStyle name="Normal 3 2 2 2 4 5 2 5" xfId="10407" xr:uid="{00000000-0005-0000-0000-0000A7280000}"/>
    <cellStyle name="Normal 3 2 2 2 4 5 3" xfId="10408" xr:uid="{00000000-0005-0000-0000-0000A8280000}"/>
    <cellStyle name="Normal 3 2 2 2 4 5 3 2" xfId="10409" xr:uid="{00000000-0005-0000-0000-0000A9280000}"/>
    <cellStyle name="Normal 3 2 2 2 4 5 3 2 2" xfId="10410" xr:uid="{00000000-0005-0000-0000-0000AA280000}"/>
    <cellStyle name="Normal 3 2 2 2 4 5 3 2 2 2" xfId="10411" xr:uid="{00000000-0005-0000-0000-0000AB280000}"/>
    <cellStyle name="Normal 3 2 2 2 4 5 3 2 3" xfId="10412" xr:uid="{00000000-0005-0000-0000-0000AC280000}"/>
    <cellStyle name="Normal 3 2 2 2 4 5 3 3" xfId="10413" xr:uid="{00000000-0005-0000-0000-0000AD280000}"/>
    <cellStyle name="Normal 3 2 2 2 4 5 3 3 2" xfId="10414" xr:uid="{00000000-0005-0000-0000-0000AE280000}"/>
    <cellStyle name="Normal 3 2 2 2 4 5 3 4" xfId="10415" xr:uid="{00000000-0005-0000-0000-0000AF280000}"/>
    <cellStyle name="Normal 3 2 2 2 4 5 4" xfId="10416" xr:uid="{00000000-0005-0000-0000-0000B0280000}"/>
    <cellStyle name="Normal 3 2 2 2 4 5 4 2" xfId="10417" xr:uid="{00000000-0005-0000-0000-0000B1280000}"/>
    <cellStyle name="Normal 3 2 2 2 4 5 4 2 2" xfId="10418" xr:uid="{00000000-0005-0000-0000-0000B2280000}"/>
    <cellStyle name="Normal 3 2 2 2 4 5 4 3" xfId="10419" xr:uid="{00000000-0005-0000-0000-0000B3280000}"/>
    <cellStyle name="Normal 3 2 2 2 4 5 5" xfId="10420" xr:uid="{00000000-0005-0000-0000-0000B4280000}"/>
    <cellStyle name="Normal 3 2 2 2 4 5 5 2" xfId="10421" xr:uid="{00000000-0005-0000-0000-0000B5280000}"/>
    <cellStyle name="Normal 3 2 2 2 4 5 6" xfId="10422" xr:uid="{00000000-0005-0000-0000-0000B6280000}"/>
    <cellStyle name="Normal 3 2 2 2 4 6" xfId="10423" xr:uid="{00000000-0005-0000-0000-0000B7280000}"/>
    <cellStyle name="Normal 3 2 2 2 4 6 2" xfId="10424" xr:uid="{00000000-0005-0000-0000-0000B8280000}"/>
    <cellStyle name="Normal 3 2 2 2 4 6 2 2" xfId="10425" xr:uid="{00000000-0005-0000-0000-0000B9280000}"/>
    <cellStyle name="Normal 3 2 2 2 4 6 2 2 2" xfId="10426" xr:uid="{00000000-0005-0000-0000-0000BA280000}"/>
    <cellStyle name="Normal 3 2 2 2 4 6 2 2 2 2" xfId="10427" xr:uid="{00000000-0005-0000-0000-0000BB280000}"/>
    <cellStyle name="Normal 3 2 2 2 4 6 2 2 3" xfId="10428" xr:uid="{00000000-0005-0000-0000-0000BC280000}"/>
    <cellStyle name="Normal 3 2 2 2 4 6 2 3" xfId="10429" xr:uid="{00000000-0005-0000-0000-0000BD280000}"/>
    <cellStyle name="Normal 3 2 2 2 4 6 2 3 2" xfId="10430" xr:uid="{00000000-0005-0000-0000-0000BE280000}"/>
    <cellStyle name="Normal 3 2 2 2 4 6 2 4" xfId="10431" xr:uid="{00000000-0005-0000-0000-0000BF280000}"/>
    <cellStyle name="Normal 3 2 2 2 4 6 3" xfId="10432" xr:uid="{00000000-0005-0000-0000-0000C0280000}"/>
    <cellStyle name="Normal 3 2 2 2 4 6 3 2" xfId="10433" xr:uid="{00000000-0005-0000-0000-0000C1280000}"/>
    <cellStyle name="Normal 3 2 2 2 4 6 3 2 2" xfId="10434" xr:uid="{00000000-0005-0000-0000-0000C2280000}"/>
    <cellStyle name="Normal 3 2 2 2 4 6 3 3" xfId="10435" xr:uid="{00000000-0005-0000-0000-0000C3280000}"/>
    <cellStyle name="Normal 3 2 2 2 4 6 4" xfId="10436" xr:uid="{00000000-0005-0000-0000-0000C4280000}"/>
    <cellStyle name="Normal 3 2 2 2 4 6 4 2" xfId="10437" xr:uid="{00000000-0005-0000-0000-0000C5280000}"/>
    <cellStyle name="Normal 3 2 2 2 4 6 5" xfId="10438" xr:uid="{00000000-0005-0000-0000-0000C6280000}"/>
    <cellStyle name="Normal 3 2 2 2 4 7" xfId="10439" xr:uid="{00000000-0005-0000-0000-0000C7280000}"/>
    <cellStyle name="Normal 3 2 2 2 4 7 2" xfId="10440" xr:uid="{00000000-0005-0000-0000-0000C8280000}"/>
    <cellStyle name="Normal 3 2 2 2 4 7 2 2" xfId="10441" xr:uid="{00000000-0005-0000-0000-0000C9280000}"/>
    <cellStyle name="Normal 3 2 2 2 4 7 2 2 2" xfId="10442" xr:uid="{00000000-0005-0000-0000-0000CA280000}"/>
    <cellStyle name="Normal 3 2 2 2 4 7 2 2 2 2" xfId="10443" xr:uid="{00000000-0005-0000-0000-0000CB280000}"/>
    <cellStyle name="Normal 3 2 2 2 4 7 2 2 3" xfId="10444" xr:uid="{00000000-0005-0000-0000-0000CC280000}"/>
    <cellStyle name="Normal 3 2 2 2 4 7 2 3" xfId="10445" xr:uid="{00000000-0005-0000-0000-0000CD280000}"/>
    <cellStyle name="Normal 3 2 2 2 4 7 2 3 2" xfId="10446" xr:uid="{00000000-0005-0000-0000-0000CE280000}"/>
    <cellStyle name="Normal 3 2 2 2 4 7 2 4" xfId="10447" xr:uid="{00000000-0005-0000-0000-0000CF280000}"/>
    <cellStyle name="Normal 3 2 2 2 4 7 3" xfId="10448" xr:uid="{00000000-0005-0000-0000-0000D0280000}"/>
    <cellStyle name="Normal 3 2 2 2 4 7 3 2" xfId="10449" xr:uid="{00000000-0005-0000-0000-0000D1280000}"/>
    <cellStyle name="Normal 3 2 2 2 4 7 3 2 2" xfId="10450" xr:uid="{00000000-0005-0000-0000-0000D2280000}"/>
    <cellStyle name="Normal 3 2 2 2 4 7 3 3" xfId="10451" xr:uid="{00000000-0005-0000-0000-0000D3280000}"/>
    <cellStyle name="Normal 3 2 2 2 4 7 4" xfId="10452" xr:uid="{00000000-0005-0000-0000-0000D4280000}"/>
    <cellStyle name="Normal 3 2 2 2 4 7 4 2" xfId="10453" xr:uid="{00000000-0005-0000-0000-0000D5280000}"/>
    <cellStyle name="Normal 3 2 2 2 4 7 5" xfId="10454" xr:uid="{00000000-0005-0000-0000-0000D6280000}"/>
    <cellStyle name="Normal 3 2 2 2 4 8" xfId="10455" xr:uid="{00000000-0005-0000-0000-0000D7280000}"/>
    <cellStyle name="Normal 3 2 2 2 4 8 2" xfId="10456" xr:uid="{00000000-0005-0000-0000-0000D8280000}"/>
    <cellStyle name="Normal 3 2 2 2 4 8 2 2" xfId="10457" xr:uid="{00000000-0005-0000-0000-0000D9280000}"/>
    <cellStyle name="Normal 3 2 2 2 4 8 2 2 2" xfId="10458" xr:uid="{00000000-0005-0000-0000-0000DA280000}"/>
    <cellStyle name="Normal 3 2 2 2 4 8 2 3" xfId="10459" xr:uid="{00000000-0005-0000-0000-0000DB280000}"/>
    <cellStyle name="Normal 3 2 2 2 4 8 3" xfId="10460" xr:uid="{00000000-0005-0000-0000-0000DC280000}"/>
    <cellStyle name="Normal 3 2 2 2 4 8 3 2" xfId="10461" xr:uid="{00000000-0005-0000-0000-0000DD280000}"/>
    <cellStyle name="Normal 3 2 2 2 4 8 4" xfId="10462" xr:uid="{00000000-0005-0000-0000-0000DE280000}"/>
    <cellStyle name="Normal 3 2 2 2 4 9" xfId="10463" xr:uid="{00000000-0005-0000-0000-0000DF280000}"/>
    <cellStyle name="Normal 3 2 2 2 4 9 2" xfId="10464" xr:uid="{00000000-0005-0000-0000-0000E0280000}"/>
    <cellStyle name="Normal 3 2 2 2 4 9 2 2" xfId="10465" xr:uid="{00000000-0005-0000-0000-0000E1280000}"/>
    <cellStyle name="Normal 3 2 2 2 4 9 3" xfId="10466" xr:uid="{00000000-0005-0000-0000-0000E2280000}"/>
    <cellStyle name="Normal 3 2 2 2 5" xfId="10467" xr:uid="{00000000-0005-0000-0000-0000E3280000}"/>
    <cellStyle name="Normal 3 2 2 2 5 2" xfId="10468" xr:uid="{00000000-0005-0000-0000-0000E4280000}"/>
    <cellStyle name="Normal 3 2 2 2 5 2 2" xfId="10469" xr:uid="{00000000-0005-0000-0000-0000E5280000}"/>
    <cellStyle name="Normal 3 2 2 2 5 2 2 2" xfId="10470" xr:uid="{00000000-0005-0000-0000-0000E6280000}"/>
    <cellStyle name="Normal 3 2 2 2 5 2 2 2 2" xfId="10471" xr:uid="{00000000-0005-0000-0000-0000E7280000}"/>
    <cellStyle name="Normal 3 2 2 2 5 2 2 2 2 2" xfId="10472" xr:uid="{00000000-0005-0000-0000-0000E8280000}"/>
    <cellStyle name="Normal 3 2 2 2 5 2 2 2 3" xfId="10473" xr:uid="{00000000-0005-0000-0000-0000E9280000}"/>
    <cellStyle name="Normal 3 2 2 2 5 2 2 3" xfId="10474" xr:uid="{00000000-0005-0000-0000-0000EA280000}"/>
    <cellStyle name="Normal 3 2 2 2 5 2 2 3 2" xfId="10475" xr:uid="{00000000-0005-0000-0000-0000EB280000}"/>
    <cellStyle name="Normal 3 2 2 2 5 2 2 4" xfId="10476" xr:uid="{00000000-0005-0000-0000-0000EC280000}"/>
    <cellStyle name="Normal 3 2 2 2 5 2 3" xfId="10477" xr:uid="{00000000-0005-0000-0000-0000ED280000}"/>
    <cellStyle name="Normal 3 2 2 2 5 2 3 2" xfId="10478" xr:uid="{00000000-0005-0000-0000-0000EE280000}"/>
    <cellStyle name="Normal 3 2 2 2 5 2 3 2 2" xfId="10479" xr:uid="{00000000-0005-0000-0000-0000EF280000}"/>
    <cellStyle name="Normal 3 2 2 2 5 2 3 3" xfId="10480" xr:uid="{00000000-0005-0000-0000-0000F0280000}"/>
    <cellStyle name="Normal 3 2 2 2 5 2 4" xfId="10481" xr:uid="{00000000-0005-0000-0000-0000F1280000}"/>
    <cellStyle name="Normal 3 2 2 2 5 2 4 2" xfId="10482" xr:uid="{00000000-0005-0000-0000-0000F2280000}"/>
    <cellStyle name="Normal 3 2 2 2 5 2 5" xfId="10483" xr:uid="{00000000-0005-0000-0000-0000F3280000}"/>
    <cellStyle name="Normal 3 2 2 2 5 3" xfId="10484" xr:uid="{00000000-0005-0000-0000-0000F4280000}"/>
    <cellStyle name="Normal 3 2 2 2 5 3 2" xfId="10485" xr:uid="{00000000-0005-0000-0000-0000F5280000}"/>
    <cellStyle name="Normal 3 2 2 2 5 3 2 2" xfId="10486" xr:uid="{00000000-0005-0000-0000-0000F6280000}"/>
    <cellStyle name="Normal 3 2 2 2 5 3 2 2 2" xfId="10487" xr:uid="{00000000-0005-0000-0000-0000F7280000}"/>
    <cellStyle name="Normal 3 2 2 2 5 3 2 2 2 2" xfId="10488" xr:uid="{00000000-0005-0000-0000-0000F8280000}"/>
    <cellStyle name="Normal 3 2 2 2 5 3 2 2 3" xfId="10489" xr:uid="{00000000-0005-0000-0000-0000F9280000}"/>
    <cellStyle name="Normal 3 2 2 2 5 3 2 3" xfId="10490" xr:uid="{00000000-0005-0000-0000-0000FA280000}"/>
    <cellStyle name="Normal 3 2 2 2 5 3 2 3 2" xfId="10491" xr:uid="{00000000-0005-0000-0000-0000FB280000}"/>
    <cellStyle name="Normal 3 2 2 2 5 3 2 4" xfId="10492" xr:uid="{00000000-0005-0000-0000-0000FC280000}"/>
    <cellStyle name="Normal 3 2 2 2 5 3 3" xfId="10493" xr:uid="{00000000-0005-0000-0000-0000FD280000}"/>
    <cellStyle name="Normal 3 2 2 2 5 3 3 2" xfId="10494" xr:uid="{00000000-0005-0000-0000-0000FE280000}"/>
    <cellStyle name="Normal 3 2 2 2 5 3 3 2 2" xfId="10495" xr:uid="{00000000-0005-0000-0000-0000FF280000}"/>
    <cellStyle name="Normal 3 2 2 2 5 3 3 3" xfId="10496" xr:uid="{00000000-0005-0000-0000-000000290000}"/>
    <cellStyle name="Normal 3 2 2 2 5 3 4" xfId="10497" xr:uid="{00000000-0005-0000-0000-000001290000}"/>
    <cellStyle name="Normal 3 2 2 2 5 3 4 2" xfId="10498" xr:uid="{00000000-0005-0000-0000-000002290000}"/>
    <cellStyle name="Normal 3 2 2 2 5 3 5" xfId="10499" xr:uid="{00000000-0005-0000-0000-000003290000}"/>
    <cellStyle name="Normal 3 2 2 2 5 4" xfId="10500" xr:uid="{00000000-0005-0000-0000-000004290000}"/>
    <cellStyle name="Normal 3 2 2 2 5 4 2" xfId="10501" xr:uid="{00000000-0005-0000-0000-000005290000}"/>
    <cellStyle name="Normal 3 2 2 2 5 4 2 2" xfId="10502" xr:uid="{00000000-0005-0000-0000-000006290000}"/>
    <cellStyle name="Normal 3 2 2 2 5 4 2 2 2" xfId="10503" xr:uid="{00000000-0005-0000-0000-000007290000}"/>
    <cellStyle name="Normal 3 2 2 2 5 4 2 3" xfId="10504" xr:uid="{00000000-0005-0000-0000-000008290000}"/>
    <cellStyle name="Normal 3 2 2 2 5 4 3" xfId="10505" xr:uid="{00000000-0005-0000-0000-000009290000}"/>
    <cellStyle name="Normal 3 2 2 2 5 4 3 2" xfId="10506" xr:uid="{00000000-0005-0000-0000-00000A290000}"/>
    <cellStyle name="Normal 3 2 2 2 5 4 4" xfId="10507" xr:uid="{00000000-0005-0000-0000-00000B290000}"/>
    <cellStyle name="Normal 3 2 2 2 5 5" xfId="10508" xr:uid="{00000000-0005-0000-0000-00000C290000}"/>
    <cellStyle name="Normal 3 2 2 2 5 5 2" xfId="10509" xr:uid="{00000000-0005-0000-0000-00000D290000}"/>
    <cellStyle name="Normal 3 2 2 2 5 5 2 2" xfId="10510" xr:uid="{00000000-0005-0000-0000-00000E290000}"/>
    <cellStyle name="Normal 3 2 2 2 5 5 3" xfId="10511" xr:uid="{00000000-0005-0000-0000-00000F290000}"/>
    <cellStyle name="Normal 3 2 2 2 5 6" xfId="10512" xr:uid="{00000000-0005-0000-0000-000010290000}"/>
    <cellStyle name="Normal 3 2 2 2 5 6 2" xfId="10513" xr:uid="{00000000-0005-0000-0000-000011290000}"/>
    <cellStyle name="Normal 3 2 2 2 5 7" xfId="10514" xr:uid="{00000000-0005-0000-0000-000012290000}"/>
    <cellStyle name="Normal 3 2 2 2 6" xfId="10515" xr:uid="{00000000-0005-0000-0000-000013290000}"/>
    <cellStyle name="Normal 3 2 2 2 6 2" xfId="10516" xr:uid="{00000000-0005-0000-0000-000014290000}"/>
    <cellStyle name="Normal 3 2 2 2 6 2 2" xfId="10517" xr:uid="{00000000-0005-0000-0000-000015290000}"/>
    <cellStyle name="Normal 3 2 2 2 6 2 2 2" xfId="10518" xr:uid="{00000000-0005-0000-0000-000016290000}"/>
    <cellStyle name="Normal 3 2 2 2 6 2 2 2 2" xfId="10519" xr:uid="{00000000-0005-0000-0000-000017290000}"/>
    <cellStyle name="Normal 3 2 2 2 6 2 2 2 2 2" xfId="10520" xr:uid="{00000000-0005-0000-0000-000018290000}"/>
    <cellStyle name="Normal 3 2 2 2 6 2 2 2 3" xfId="10521" xr:uid="{00000000-0005-0000-0000-000019290000}"/>
    <cellStyle name="Normal 3 2 2 2 6 2 2 3" xfId="10522" xr:uid="{00000000-0005-0000-0000-00001A290000}"/>
    <cellStyle name="Normal 3 2 2 2 6 2 2 3 2" xfId="10523" xr:uid="{00000000-0005-0000-0000-00001B290000}"/>
    <cellStyle name="Normal 3 2 2 2 6 2 2 4" xfId="10524" xr:uid="{00000000-0005-0000-0000-00001C290000}"/>
    <cellStyle name="Normal 3 2 2 2 6 2 3" xfId="10525" xr:uid="{00000000-0005-0000-0000-00001D290000}"/>
    <cellStyle name="Normal 3 2 2 2 6 2 3 2" xfId="10526" xr:uid="{00000000-0005-0000-0000-00001E290000}"/>
    <cellStyle name="Normal 3 2 2 2 6 2 3 2 2" xfId="10527" xr:uid="{00000000-0005-0000-0000-00001F290000}"/>
    <cellStyle name="Normal 3 2 2 2 6 2 3 3" xfId="10528" xr:uid="{00000000-0005-0000-0000-000020290000}"/>
    <cellStyle name="Normal 3 2 2 2 6 2 4" xfId="10529" xr:uid="{00000000-0005-0000-0000-000021290000}"/>
    <cellStyle name="Normal 3 2 2 2 6 2 4 2" xfId="10530" xr:uid="{00000000-0005-0000-0000-000022290000}"/>
    <cellStyle name="Normal 3 2 2 2 6 2 5" xfId="10531" xr:uid="{00000000-0005-0000-0000-000023290000}"/>
    <cellStyle name="Normal 3 2 2 2 6 3" xfId="10532" xr:uid="{00000000-0005-0000-0000-000024290000}"/>
    <cellStyle name="Normal 3 2 2 2 6 3 2" xfId="10533" xr:uid="{00000000-0005-0000-0000-000025290000}"/>
    <cellStyle name="Normal 3 2 2 2 6 3 2 2" xfId="10534" xr:uid="{00000000-0005-0000-0000-000026290000}"/>
    <cellStyle name="Normal 3 2 2 2 6 3 2 2 2" xfId="10535" xr:uid="{00000000-0005-0000-0000-000027290000}"/>
    <cellStyle name="Normal 3 2 2 2 6 3 2 2 2 2" xfId="10536" xr:uid="{00000000-0005-0000-0000-000028290000}"/>
    <cellStyle name="Normal 3 2 2 2 6 3 2 2 3" xfId="10537" xr:uid="{00000000-0005-0000-0000-000029290000}"/>
    <cellStyle name="Normal 3 2 2 2 6 3 2 3" xfId="10538" xr:uid="{00000000-0005-0000-0000-00002A290000}"/>
    <cellStyle name="Normal 3 2 2 2 6 3 2 3 2" xfId="10539" xr:uid="{00000000-0005-0000-0000-00002B290000}"/>
    <cellStyle name="Normal 3 2 2 2 6 3 2 4" xfId="10540" xr:uid="{00000000-0005-0000-0000-00002C290000}"/>
    <cellStyle name="Normal 3 2 2 2 6 3 3" xfId="10541" xr:uid="{00000000-0005-0000-0000-00002D290000}"/>
    <cellStyle name="Normal 3 2 2 2 6 3 3 2" xfId="10542" xr:uid="{00000000-0005-0000-0000-00002E290000}"/>
    <cellStyle name="Normal 3 2 2 2 6 3 3 2 2" xfId="10543" xr:uid="{00000000-0005-0000-0000-00002F290000}"/>
    <cellStyle name="Normal 3 2 2 2 6 3 3 3" xfId="10544" xr:uid="{00000000-0005-0000-0000-000030290000}"/>
    <cellStyle name="Normal 3 2 2 2 6 3 4" xfId="10545" xr:uid="{00000000-0005-0000-0000-000031290000}"/>
    <cellStyle name="Normal 3 2 2 2 6 3 4 2" xfId="10546" xr:uid="{00000000-0005-0000-0000-000032290000}"/>
    <cellStyle name="Normal 3 2 2 2 6 3 5" xfId="10547" xr:uid="{00000000-0005-0000-0000-000033290000}"/>
    <cellStyle name="Normal 3 2 2 2 6 4" xfId="10548" xr:uid="{00000000-0005-0000-0000-000034290000}"/>
    <cellStyle name="Normal 3 2 2 2 6 4 2" xfId="10549" xr:uid="{00000000-0005-0000-0000-000035290000}"/>
    <cellStyle name="Normal 3 2 2 2 6 4 2 2" xfId="10550" xr:uid="{00000000-0005-0000-0000-000036290000}"/>
    <cellStyle name="Normal 3 2 2 2 6 4 2 2 2" xfId="10551" xr:uid="{00000000-0005-0000-0000-000037290000}"/>
    <cellStyle name="Normal 3 2 2 2 6 4 2 3" xfId="10552" xr:uid="{00000000-0005-0000-0000-000038290000}"/>
    <cellStyle name="Normal 3 2 2 2 6 4 3" xfId="10553" xr:uid="{00000000-0005-0000-0000-000039290000}"/>
    <cellStyle name="Normal 3 2 2 2 6 4 3 2" xfId="10554" xr:uid="{00000000-0005-0000-0000-00003A290000}"/>
    <cellStyle name="Normal 3 2 2 2 6 4 4" xfId="10555" xr:uid="{00000000-0005-0000-0000-00003B290000}"/>
    <cellStyle name="Normal 3 2 2 2 6 5" xfId="10556" xr:uid="{00000000-0005-0000-0000-00003C290000}"/>
    <cellStyle name="Normal 3 2 2 2 6 5 2" xfId="10557" xr:uid="{00000000-0005-0000-0000-00003D290000}"/>
    <cellStyle name="Normal 3 2 2 2 6 5 2 2" xfId="10558" xr:uid="{00000000-0005-0000-0000-00003E290000}"/>
    <cellStyle name="Normal 3 2 2 2 6 5 3" xfId="10559" xr:uid="{00000000-0005-0000-0000-00003F290000}"/>
    <cellStyle name="Normal 3 2 2 2 6 6" xfId="10560" xr:uid="{00000000-0005-0000-0000-000040290000}"/>
    <cellStyle name="Normal 3 2 2 2 6 6 2" xfId="10561" xr:uid="{00000000-0005-0000-0000-000041290000}"/>
    <cellStyle name="Normal 3 2 2 2 6 7" xfId="10562" xr:uid="{00000000-0005-0000-0000-000042290000}"/>
    <cellStyle name="Normal 3 2 2 2 7" xfId="10563" xr:uid="{00000000-0005-0000-0000-000043290000}"/>
    <cellStyle name="Normal 3 2 2 2 7 2" xfId="10564" xr:uid="{00000000-0005-0000-0000-000044290000}"/>
    <cellStyle name="Normal 3 2 2 2 7 2 2" xfId="10565" xr:uid="{00000000-0005-0000-0000-000045290000}"/>
    <cellStyle name="Normal 3 2 2 2 7 2 2 2" xfId="10566" xr:uid="{00000000-0005-0000-0000-000046290000}"/>
    <cellStyle name="Normal 3 2 2 2 7 2 2 2 2" xfId="10567" xr:uid="{00000000-0005-0000-0000-000047290000}"/>
    <cellStyle name="Normal 3 2 2 2 7 2 2 2 2 2" xfId="10568" xr:uid="{00000000-0005-0000-0000-000048290000}"/>
    <cellStyle name="Normal 3 2 2 2 7 2 2 2 3" xfId="10569" xr:uid="{00000000-0005-0000-0000-000049290000}"/>
    <cellStyle name="Normal 3 2 2 2 7 2 2 3" xfId="10570" xr:uid="{00000000-0005-0000-0000-00004A290000}"/>
    <cellStyle name="Normal 3 2 2 2 7 2 2 3 2" xfId="10571" xr:uid="{00000000-0005-0000-0000-00004B290000}"/>
    <cellStyle name="Normal 3 2 2 2 7 2 2 4" xfId="10572" xr:uid="{00000000-0005-0000-0000-00004C290000}"/>
    <cellStyle name="Normal 3 2 2 2 7 2 3" xfId="10573" xr:uid="{00000000-0005-0000-0000-00004D290000}"/>
    <cellStyle name="Normal 3 2 2 2 7 2 3 2" xfId="10574" xr:uid="{00000000-0005-0000-0000-00004E290000}"/>
    <cellStyle name="Normal 3 2 2 2 7 2 3 2 2" xfId="10575" xr:uid="{00000000-0005-0000-0000-00004F290000}"/>
    <cellStyle name="Normal 3 2 2 2 7 2 3 3" xfId="10576" xr:uid="{00000000-0005-0000-0000-000050290000}"/>
    <cellStyle name="Normal 3 2 2 2 7 2 4" xfId="10577" xr:uid="{00000000-0005-0000-0000-000051290000}"/>
    <cellStyle name="Normal 3 2 2 2 7 2 4 2" xfId="10578" xr:uid="{00000000-0005-0000-0000-000052290000}"/>
    <cellStyle name="Normal 3 2 2 2 7 2 5" xfId="10579" xr:uid="{00000000-0005-0000-0000-000053290000}"/>
    <cellStyle name="Normal 3 2 2 2 7 3" xfId="10580" xr:uid="{00000000-0005-0000-0000-000054290000}"/>
    <cellStyle name="Normal 3 2 2 2 7 3 2" xfId="10581" xr:uid="{00000000-0005-0000-0000-000055290000}"/>
    <cellStyle name="Normal 3 2 2 2 7 3 2 2" xfId="10582" xr:uid="{00000000-0005-0000-0000-000056290000}"/>
    <cellStyle name="Normal 3 2 2 2 7 3 2 2 2" xfId="10583" xr:uid="{00000000-0005-0000-0000-000057290000}"/>
    <cellStyle name="Normal 3 2 2 2 7 3 2 2 2 2" xfId="10584" xr:uid="{00000000-0005-0000-0000-000058290000}"/>
    <cellStyle name="Normal 3 2 2 2 7 3 2 2 3" xfId="10585" xr:uid="{00000000-0005-0000-0000-000059290000}"/>
    <cellStyle name="Normal 3 2 2 2 7 3 2 3" xfId="10586" xr:uid="{00000000-0005-0000-0000-00005A290000}"/>
    <cellStyle name="Normal 3 2 2 2 7 3 2 3 2" xfId="10587" xr:uid="{00000000-0005-0000-0000-00005B290000}"/>
    <cellStyle name="Normal 3 2 2 2 7 3 2 4" xfId="10588" xr:uid="{00000000-0005-0000-0000-00005C290000}"/>
    <cellStyle name="Normal 3 2 2 2 7 3 3" xfId="10589" xr:uid="{00000000-0005-0000-0000-00005D290000}"/>
    <cellStyle name="Normal 3 2 2 2 7 3 3 2" xfId="10590" xr:uid="{00000000-0005-0000-0000-00005E290000}"/>
    <cellStyle name="Normal 3 2 2 2 7 3 3 2 2" xfId="10591" xr:uid="{00000000-0005-0000-0000-00005F290000}"/>
    <cellStyle name="Normal 3 2 2 2 7 3 3 3" xfId="10592" xr:uid="{00000000-0005-0000-0000-000060290000}"/>
    <cellStyle name="Normal 3 2 2 2 7 3 4" xfId="10593" xr:uid="{00000000-0005-0000-0000-000061290000}"/>
    <cellStyle name="Normal 3 2 2 2 7 3 4 2" xfId="10594" xr:uid="{00000000-0005-0000-0000-000062290000}"/>
    <cellStyle name="Normal 3 2 2 2 7 3 5" xfId="10595" xr:uid="{00000000-0005-0000-0000-000063290000}"/>
    <cellStyle name="Normal 3 2 2 2 7 4" xfId="10596" xr:uid="{00000000-0005-0000-0000-000064290000}"/>
    <cellStyle name="Normal 3 2 2 2 7 4 2" xfId="10597" xr:uid="{00000000-0005-0000-0000-000065290000}"/>
    <cellStyle name="Normal 3 2 2 2 7 4 2 2" xfId="10598" xr:uid="{00000000-0005-0000-0000-000066290000}"/>
    <cellStyle name="Normal 3 2 2 2 7 4 2 2 2" xfId="10599" xr:uid="{00000000-0005-0000-0000-000067290000}"/>
    <cellStyle name="Normal 3 2 2 2 7 4 2 3" xfId="10600" xr:uid="{00000000-0005-0000-0000-000068290000}"/>
    <cellStyle name="Normal 3 2 2 2 7 4 3" xfId="10601" xr:uid="{00000000-0005-0000-0000-000069290000}"/>
    <cellStyle name="Normal 3 2 2 2 7 4 3 2" xfId="10602" xr:uid="{00000000-0005-0000-0000-00006A290000}"/>
    <cellStyle name="Normal 3 2 2 2 7 4 4" xfId="10603" xr:uid="{00000000-0005-0000-0000-00006B290000}"/>
    <cellStyle name="Normal 3 2 2 2 7 5" xfId="10604" xr:uid="{00000000-0005-0000-0000-00006C290000}"/>
    <cellStyle name="Normal 3 2 2 2 7 5 2" xfId="10605" xr:uid="{00000000-0005-0000-0000-00006D290000}"/>
    <cellStyle name="Normal 3 2 2 2 7 5 2 2" xfId="10606" xr:uid="{00000000-0005-0000-0000-00006E290000}"/>
    <cellStyle name="Normal 3 2 2 2 7 5 3" xfId="10607" xr:uid="{00000000-0005-0000-0000-00006F290000}"/>
    <cellStyle name="Normal 3 2 2 2 7 6" xfId="10608" xr:uid="{00000000-0005-0000-0000-000070290000}"/>
    <cellStyle name="Normal 3 2 2 2 7 6 2" xfId="10609" xr:uid="{00000000-0005-0000-0000-000071290000}"/>
    <cellStyle name="Normal 3 2 2 2 7 7" xfId="10610" xr:uid="{00000000-0005-0000-0000-000072290000}"/>
    <cellStyle name="Normal 3 2 2 2 8" xfId="10611" xr:uid="{00000000-0005-0000-0000-000073290000}"/>
    <cellStyle name="Normal 3 2 2 2 8 2" xfId="10612" xr:uid="{00000000-0005-0000-0000-000074290000}"/>
    <cellStyle name="Normal 3 2 2 2 8 2 2" xfId="10613" xr:uid="{00000000-0005-0000-0000-000075290000}"/>
    <cellStyle name="Normal 3 2 2 2 8 2 2 2" xfId="10614" xr:uid="{00000000-0005-0000-0000-000076290000}"/>
    <cellStyle name="Normal 3 2 2 2 8 2 2 2 2" xfId="10615" xr:uid="{00000000-0005-0000-0000-000077290000}"/>
    <cellStyle name="Normal 3 2 2 2 8 2 2 2 2 2" xfId="10616" xr:uid="{00000000-0005-0000-0000-000078290000}"/>
    <cellStyle name="Normal 3 2 2 2 8 2 2 2 3" xfId="10617" xr:uid="{00000000-0005-0000-0000-000079290000}"/>
    <cellStyle name="Normal 3 2 2 2 8 2 2 3" xfId="10618" xr:uid="{00000000-0005-0000-0000-00007A290000}"/>
    <cellStyle name="Normal 3 2 2 2 8 2 2 3 2" xfId="10619" xr:uid="{00000000-0005-0000-0000-00007B290000}"/>
    <cellStyle name="Normal 3 2 2 2 8 2 2 4" xfId="10620" xr:uid="{00000000-0005-0000-0000-00007C290000}"/>
    <cellStyle name="Normal 3 2 2 2 8 2 3" xfId="10621" xr:uid="{00000000-0005-0000-0000-00007D290000}"/>
    <cellStyle name="Normal 3 2 2 2 8 2 3 2" xfId="10622" xr:uid="{00000000-0005-0000-0000-00007E290000}"/>
    <cellStyle name="Normal 3 2 2 2 8 2 3 2 2" xfId="10623" xr:uid="{00000000-0005-0000-0000-00007F290000}"/>
    <cellStyle name="Normal 3 2 2 2 8 2 3 3" xfId="10624" xr:uid="{00000000-0005-0000-0000-000080290000}"/>
    <cellStyle name="Normal 3 2 2 2 8 2 4" xfId="10625" xr:uid="{00000000-0005-0000-0000-000081290000}"/>
    <cellStyle name="Normal 3 2 2 2 8 2 4 2" xfId="10626" xr:uid="{00000000-0005-0000-0000-000082290000}"/>
    <cellStyle name="Normal 3 2 2 2 8 2 5" xfId="10627" xr:uid="{00000000-0005-0000-0000-000083290000}"/>
    <cellStyle name="Normal 3 2 2 2 8 3" xfId="10628" xr:uid="{00000000-0005-0000-0000-000084290000}"/>
    <cellStyle name="Normal 3 2 2 2 8 3 2" xfId="10629" xr:uid="{00000000-0005-0000-0000-000085290000}"/>
    <cellStyle name="Normal 3 2 2 2 8 3 2 2" xfId="10630" xr:uid="{00000000-0005-0000-0000-000086290000}"/>
    <cellStyle name="Normal 3 2 2 2 8 3 2 2 2" xfId="10631" xr:uid="{00000000-0005-0000-0000-000087290000}"/>
    <cellStyle name="Normal 3 2 2 2 8 3 2 3" xfId="10632" xr:uid="{00000000-0005-0000-0000-000088290000}"/>
    <cellStyle name="Normal 3 2 2 2 8 3 3" xfId="10633" xr:uid="{00000000-0005-0000-0000-000089290000}"/>
    <cellStyle name="Normal 3 2 2 2 8 3 3 2" xfId="10634" xr:uid="{00000000-0005-0000-0000-00008A290000}"/>
    <cellStyle name="Normal 3 2 2 2 8 3 4" xfId="10635" xr:uid="{00000000-0005-0000-0000-00008B290000}"/>
    <cellStyle name="Normal 3 2 2 2 8 4" xfId="10636" xr:uid="{00000000-0005-0000-0000-00008C290000}"/>
    <cellStyle name="Normal 3 2 2 2 8 4 2" xfId="10637" xr:uid="{00000000-0005-0000-0000-00008D290000}"/>
    <cellStyle name="Normal 3 2 2 2 8 4 2 2" xfId="10638" xr:uid="{00000000-0005-0000-0000-00008E290000}"/>
    <cellStyle name="Normal 3 2 2 2 8 4 3" xfId="10639" xr:uid="{00000000-0005-0000-0000-00008F290000}"/>
    <cellStyle name="Normal 3 2 2 2 8 5" xfId="10640" xr:uid="{00000000-0005-0000-0000-000090290000}"/>
    <cellStyle name="Normal 3 2 2 2 8 5 2" xfId="10641" xr:uid="{00000000-0005-0000-0000-000091290000}"/>
    <cellStyle name="Normal 3 2 2 2 8 6" xfId="10642" xr:uid="{00000000-0005-0000-0000-000092290000}"/>
    <cellStyle name="Normal 3 2 2 2 9" xfId="10643" xr:uid="{00000000-0005-0000-0000-000093290000}"/>
    <cellStyle name="Normal 3 2 2 2 9 2" xfId="10644" xr:uid="{00000000-0005-0000-0000-000094290000}"/>
    <cellStyle name="Normal 3 2 2 2 9 2 2" xfId="10645" xr:uid="{00000000-0005-0000-0000-000095290000}"/>
    <cellStyle name="Normal 3 2 2 2 9 2 2 2" xfId="10646" xr:uid="{00000000-0005-0000-0000-000096290000}"/>
    <cellStyle name="Normal 3 2 2 2 9 2 2 2 2" xfId="10647" xr:uid="{00000000-0005-0000-0000-000097290000}"/>
    <cellStyle name="Normal 3 2 2 2 9 2 2 3" xfId="10648" xr:uid="{00000000-0005-0000-0000-000098290000}"/>
    <cellStyle name="Normal 3 2 2 2 9 2 3" xfId="10649" xr:uid="{00000000-0005-0000-0000-000099290000}"/>
    <cellStyle name="Normal 3 2 2 2 9 2 3 2" xfId="10650" xr:uid="{00000000-0005-0000-0000-00009A290000}"/>
    <cellStyle name="Normal 3 2 2 2 9 2 4" xfId="10651" xr:uid="{00000000-0005-0000-0000-00009B290000}"/>
    <cellStyle name="Normal 3 2 2 2 9 3" xfId="10652" xr:uid="{00000000-0005-0000-0000-00009C290000}"/>
    <cellStyle name="Normal 3 2 2 2 9 3 2" xfId="10653" xr:uid="{00000000-0005-0000-0000-00009D290000}"/>
    <cellStyle name="Normal 3 2 2 2 9 3 2 2" xfId="10654" xr:uid="{00000000-0005-0000-0000-00009E290000}"/>
    <cellStyle name="Normal 3 2 2 2 9 3 3" xfId="10655" xr:uid="{00000000-0005-0000-0000-00009F290000}"/>
    <cellStyle name="Normal 3 2 2 2 9 4" xfId="10656" xr:uid="{00000000-0005-0000-0000-0000A0290000}"/>
    <cellStyle name="Normal 3 2 2 2 9 4 2" xfId="10657" xr:uid="{00000000-0005-0000-0000-0000A1290000}"/>
    <cellStyle name="Normal 3 2 2 2 9 5" xfId="10658" xr:uid="{00000000-0005-0000-0000-0000A2290000}"/>
    <cellStyle name="Normal 3 2 2 3" xfId="10659" xr:uid="{00000000-0005-0000-0000-0000A3290000}"/>
    <cellStyle name="Normal 3 2 2 3 10" xfId="10660" xr:uid="{00000000-0005-0000-0000-0000A4290000}"/>
    <cellStyle name="Normal 3 2 2 3 10 2" xfId="10661" xr:uid="{00000000-0005-0000-0000-0000A5290000}"/>
    <cellStyle name="Normal 3 2 2 3 10 2 2" xfId="10662" xr:uid="{00000000-0005-0000-0000-0000A6290000}"/>
    <cellStyle name="Normal 3 2 2 3 10 2 2 2" xfId="10663" xr:uid="{00000000-0005-0000-0000-0000A7290000}"/>
    <cellStyle name="Normal 3 2 2 3 10 2 3" xfId="10664" xr:uid="{00000000-0005-0000-0000-0000A8290000}"/>
    <cellStyle name="Normal 3 2 2 3 10 3" xfId="10665" xr:uid="{00000000-0005-0000-0000-0000A9290000}"/>
    <cellStyle name="Normal 3 2 2 3 10 3 2" xfId="10666" xr:uid="{00000000-0005-0000-0000-0000AA290000}"/>
    <cellStyle name="Normal 3 2 2 3 10 4" xfId="10667" xr:uid="{00000000-0005-0000-0000-0000AB290000}"/>
    <cellStyle name="Normal 3 2 2 3 11" xfId="10668" xr:uid="{00000000-0005-0000-0000-0000AC290000}"/>
    <cellStyle name="Normal 3 2 2 3 11 2" xfId="10669" xr:uid="{00000000-0005-0000-0000-0000AD290000}"/>
    <cellStyle name="Normal 3 2 2 3 11 2 2" xfId="10670" xr:uid="{00000000-0005-0000-0000-0000AE290000}"/>
    <cellStyle name="Normal 3 2 2 3 11 3" xfId="10671" xr:uid="{00000000-0005-0000-0000-0000AF290000}"/>
    <cellStyle name="Normal 3 2 2 3 12" xfId="10672" xr:uid="{00000000-0005-0000-0000-0000B0290000}"/>
    <cellStyle name="Normal 3 2 2 3 12 2" xfId="10673" xr:uid="{00000000-0005-0000-0000-0000B1290000}"/>
    <cellStyle name="Normal 3 2 2 3 13" xfId="10674" xr:uid="{00000000-0005-0000-0000-0000B2290000}"/>
    <cellStyle name="Normal 3 2 2 3 2" xfId="10675" xr:uid="{00000000-0005-0000-0000-0000B3290000}"/>
    <cellStyle name="Normal 3 2 2 3 2 10" xfId="10676" xr:uid="{00000000-0005-0000-0000-0000B4290000}"/>
    <cellStyle name="Normal 3 2 2 3 2 10 2" xfId="10677" xr:uid="{00000000-0005-0000-0000-0000B5290000}"/>
    <cellStyle name="Normal 3 2 2 3 2 11" xfId="10678" xr:uid="{00000000-0005-0000-0000-0000B6290000}"/>
    <cellStyle name="Normal 3 2 2 3 2 2" xfId="10679" xr:uid="{00000000-0005-0000-0000-0000B7290000}"/>
    <cellStyle name="Normal 3 2 2 3 2 2 2" xfId="10680" xr:uid="{00000000-0005-0000-0000-0000B8290000}"/>
    <cellStyle name="Normal 3 2 2 3 2 2 2 2" xfId="10681" xr:uid="{00000000-0005-0000-0000-0000B9290000}"/>
    <cellStyle name="Normal 3 2 2 3 2 2 2 2 2" xfId="10682" xr:uid="{00000000-0005-0000-0000-0000BA290000}"/>
    <cellStyle name="Normal 3 2 2 3 2 2 2 2 2 2" xfId="10683" xr:uid="{00000000-0005-0000-0000-0000BB290000}"/>
    <cellStyle name="Normal 3 2 2 3 2 2 2 2 2 2 2" xfId="10684" xr:uid="{00000000-0005-0000-0000-0000BC290000}"/>
    <cellStyle name="Normal 3 2 2 3 2 2 2 2 2 3" xfId="10685" xr:uid="{00000000-0005-0000-0000-0000BD290000}"/>
    <cellStyle name="Normal 3 2 2 3 2 2 2 2 3" xfId="10686" xr:uid="{00000000-0005-0000-0000-0000BE290000}"/>
    <cellStyle name="Normal 3 2 2 3 2 2 2 2 3 2" xfId="10687" xr:uid="{00000000-0005-0000-0000-0000BF290000}"/>
    <cellStyle name="Normal 3 2 2 3 2 2 2 2 4" xfId="10688" xr:uid="{00000000-0005-0000-0000-0000C0290000}"/>
    <cellStyle name="Normal 3 2 2 3 2 2 2 3" xfId="10689" xr:uid="{00000000-0005-0000-0000-0000C1290000}"/>
    <cellStyle name="Normal 3 2 2 3 2 2 2 3 2" xfId="10690" xr:uid="{00000000-0005-0000-0000-0000C2290000}"/>
    <cellStyle name="Normal 3 2 2 3 2 2 2 3 2 2" xfId="10691" xr:uid="{00000000-0005-0000-0000-0000C3290000}"/>
    <cellStyle name="Normal 3 2 2 3 2 2 2 3 3" xfId="10692" xr:uid="{00000000-0005-0000-0000-0000C4290000}"/>
    <cellStyle name="Normal 3 2 2 3 2 2 2 4" xfId="10693" xr:uid="{00000000-0005-0000-0000-0000C5290000}"/>
    <cellStyle name="Normal 3 2 2 3 2 2 2 4 2" xfId="10694" xr:uid="{00000000-0005-0000-0000-0000C6290000}"/>
    <cellStyle name="Normal 3 2 2 3 2 2 2 5" xfId="10695" xr:uid="{00000000-0005-0000-0000-0000C7290000}"/>
    <cellStyle name="Normal 3 2 2 3 2 2 3" xfId="10696" xr:uid="{00000000-0005-0000-0000-0000C8290000}"/>
    <cellStyle name="Normal 3 2 2 3 2 2 3 2" xfId="10697" xr:uid="{00000000-0005-0000-0000-0000C9290000}"/>
    <cellStyle name="Normal 3 2 2 3 2 2 3 2 2" xfId="10698" xr:uid="{00000000-0005-0000-0000-0000CA290000}"/>
    <cellStyle name="Normal 3 2 2 3 2 2 3 2 2 2" xfId="10699" xr:uid="{00000000-0005-0000-0000-0000CB290000}"/>
    <cellStyle name="Normal 3 2 2 3 2 2 3 2 2 2 2" xfId="10700" xr:uid="{00000000-0005-0000-0000-0000CC290000}"/>
    <cellStyle name="Normal 3 2 2 3 2 2 3 2 2 3" xfId="10701" xr:uid="{00000000-0005-0000-0000-0000CD290000}"/>
    <cellStyle name="Normal 3 2 2 3 2 2 3 2 3" xfId="10702" xr:uid="{00000000-0005-0000-0000-0000CE290000}"/>
    <cellStyle name="Normal 3 2 2 3 2 2 3 2 3 2" xfId="10703" xr:uid="{00000000-0005-0000-0000-0000CF290000}"/>
    <cellStyle name="Normal 3 2 2 3 2 2 3 2 4" xfId="10704" xr:uid="{00000000-0005-0000-0000-0000D0290000}"/>
    <cellStyle name="Normal 3 2 2 3 2 2 3 3" xfId="10705" xr:uid="{00000000-0005-0000-0000-0000D1290000}"/>
    <cellStyle name="Normal 3 2 2 3 2 2 3 3 2" xfId="10706" xr:uid="{00000000-0005-0000-0000-0000D2290000}"/>
    <cellStyle name="Normal 3 2 2 3 2 2 3 3 2 2" xfId="10707" xr:uid="{00000000-0005-0000-0000-0000D3290000}"/>
    <cellStyle name="Normal 3 2 2 3 2 2 3 3 3" xfId="10708" xr:uid="{00000000-0005-0000-0000-0000D4290000}"/>
    <cellStyle name="Normal 3 2 2 3 2 2 3 4" xfId="10709" xr:uid="{00000000-0005-0000-0000-0000D5290000}"/>
    <cellStyle name="Normal 3 2 2 3 2 2 3 4 2" xfId="10710" xr:uid="{00000000-0005-0000-0000-0000D6290000}"/>
    <cellStyle name="Normal 3 2 2 3 2 2 3 5" xfId="10711" xr:uid="{00000000-0005-0000-0000-0000D7290000}"/>
    <cellStyle name="Normal 3 2 2 3 2 2 4" xfId="10712" xr:uid="{00000000-0005-0000-0000-0000D8290000}"/>
    <cellStyle name="Normal 3 2 2 3 2 2 4 2" xfId="10713" xr:uid="{00000000-0005-0000-0000-0000D9290000}"/>
    <cellStyle name="Normal 3 2 2 3 2 2 4 2 2" xfId="10714" xr:uid="{00000000-0005-0000-0000-0000DA290000}"/>
    <cellStyle name="Normal 3 2 2 3 2 2 4 2 2 2" xfId="10715" xr:uid="{00000000-0005-0000-0000-0000DB290000}"/>
    <cellStyle name="Normal 3 2 2 3 2 2 4 2 3" xfId="10716" xr:uid="{00000000-0005-0000-0000-0000DC290000}"/>
    <cellStyle name="Normal 3 2 2 3 2 2 4 3" xfId="10717" xr:uid="{00000000-0005-0000-0000-0000DD290000}"/>
    <cellStyle name="Normal 3 2 2 3 2 2 4 3 2" xfId="10718" xr:uid="{00000000-0005-0000-0000-0000DE290000}"/>
    <cellStyle name="Normal 3 2 2 3 2 2 4 4" xfId="10719" xr:uid="{00000000-0005-0000-0000-0000DF290000}"/>
    <cellStyle name="Normal 3 2 2 3 2 2 5" xfId="10720" xr:uid="{00000000-0005-0000-0000-0000E0290000}"/>
    <cellStyle name="Normal 3 2 2 3 2 2 5 2" xfId="10721" xr:uid="{00000000-0005-0000-0000-0000E1290000}"/>
    <cellStyle name="Normal 3 2 2 3 2 2 5 2 2" xfId="10722" xr:uid="{00000000-0005-0000-0000-0000E2290000}"/>
    <cellStyle name="Normal 3 2 2 3 2 2 5 3" xfId="10723" xr:uid="{00000000-0005-0000-0000-0000E3290000}"/>
    <cellStyle name="Normal 3 2 2 3 2 2 6" xfId="10724" xr:uid="{00000000-0005-0000-0000-0000E4290000}"/>
    <cellStyle name="Normal 3 2 2 3 2 2 6 2" xfId="10725" xr:uid="{00000000-0005-0000-0000-0000E5290000}"/>
    <cellStyle name="Normal 3 2 2 3 2 2 7" xfId="10726" xr:uid="{00000000-0005-0000-0000-0000E6290000}"/>
    <cellStyle name="Normal 3 2 2 3 2 3" xfId="10727" xr:uid="{00000000-0005-0000-0000-0000E7290000}"/>
    <cellStyle name="Normal 3 2 2 3 2 3 2" xfId="10728" xr:uid="{00000000-0005-0000-0000-0000E8290000}"/>
    <cellStyle name="Normal 3 2 2 3 2 3 2 2" xfId="10729" xr:uid="{00000000-0005-0000-0000-0000E9290000}"/>
    <cellStyle name="Normal 3 2 2 3 2 3 2 2 2" xfId="10730" xr:uid="{00000000-0005-0000-0000-0000EA290000}"/>
    <cellStyle name="Normal 3 2 2 3 2 3 2 2 2 2" xfId="10731" xr:uid="{00000000-0005-0000-0000-0000EB290000}"/>
    <cellStyle name="Normal 3 2 2 3 2 3 2 2 2 2 2" xfId="10732" xr:uid="{00000000-0005-0000-0000-0000EC290000}"/>
    <cellStyle name="Normal 3 2 2 3 2 3 2 2 2 3" xfId="10733" xr:uid="{00000000-0005-0000-0000-0000ED290000}"/>
    <cellStyle name="Normal 3 2 2 3 2 3 2 2 3" xfId="10734" xr:uid="{00000000-0005-0000-0000-0000EE290000}"/>
    <cellStyle name="Normal 3 2 2 3 2 3 2 2 3 2" xfId="10735" xr:uid="{00000000-0005-0000-0000-0000EF290000}"/>
    <cellStyle name="Normal 3 2 2 3 2 3 2 2 4" xfId="10736" xr:uid="{00000000-0005-0000-0000-0000F0290000}"/>
    <cellStyle name="Normal 3 2 2 3 2 3 2 3" xfId="10737" xr:uid="{00000000-0005-0000-0000-0000F1290000}"/>
    <cellStyle name="Normal 3 2 2 3 2 3 2 3 2" xfId="10738" xr:uid="{00000000-0005-0000-0000-0000F2290000}"/>
    <cellStyle name="Normal 3 2 2 3 2 3 2 3 2 2" xfId="10739" xr:uid="{00000000-0005-0000-0000-0000F3290000}"/>
    <cellStyle name="Normal 3 2 2 3 2 3 2 3 3" xfId="10740" xr:uid="{00000000-0005-0000-0000-0000F4290000}"/>
    <cellStyle name="Normal 3 2 2 3 2 3 2 4" xfId="10741" xr:uid="{00000000-0005-0000-0000-0000F5290000}"/>
    <cellStyle name="Normal 3 2 2 3 2 3 2 4 2" xfId="10742" xr:uid="{00000000-0005-0000-0000-0000F6290000}"/>
    <cellStyle name="Normal 3 2 2 3 2 3 2 5" xfId="10743" xr:uid="{00000000-0005-0000-0000-0000F7290000}"/>
    <cellStyle name="Normal 3 2 2 3 2 3 3" xfId="10744" xr:uid="{00000000-0005-0000-0000-0000F8290000}"/>
    <cellStyle name="Normal 3 2 2 3 2 3 3 2" xfId="10745" xr:uid="{00000000-0005-0000-0000-0000F9290000}"/>
    <cellStyle name="Normal 3 2 2 3 2 3 3 2 2" xfId="10746" xr:uid="{00000000-0005-0000-0000-0000FA290000}"/>
    <cellStyle name="Normal 3 2 2 3 2 3 3 2 2 2" xfId="10747" xr:uid="{00000000-0005-0000-0000-0000FB290000}"/>
    <cellStyle name="Normal 3 2 2 3 2 3 3 2 2 2 2" xfId="10748" xr:uid="{00000000-0005-0000-0000-0000FC290000}"/>
    <cellStyle name="Normal 3 2 2 3 2 3 3 2 2 3" xfId="10749" xr:uid="{00000000-0005-0000-0000-0000FD290000}"/>
    <cellStyle name="Normal 3 2 2 3 2 3 3 2 3" xfId="10750" xr:uid="{00000000-0005-0000-0000-0000FE290000}"/>
    <cellStyle name="Normal 3 2 2 3 2 3 3 2 3 2" xfId="10751" xr:uid="{00000000-0005-0000-0000-0000FF290000}"/>
    <cellStyle name="Normal 3 2 2 3 2 3 3 2 4" xfId="10752" xr:uid="{00000000-0005-0000-0000-0000002A0000}"/>
    <cellStyle name="Normal 3 2 2 3 2 3 3 3" xfId="10753" xr:uid="{00000000-0005-0000-0000-0000012A0000}"/>
    <cellStyle name="Normal 3 2 2 3 2 3 3 3 2" xfId="10754" xr:uid="{00000000-0005-0000-0000-0000022A0000}"/>
    <cellStyle name="Normal 3 2 2 3 2 3 3 3 2 2" xfId="10755" xr:uid="{00000000-0005-0000-0000-0000032A0000}"/>
    <cellStyle name="Normal 3 2 2 3 2 3 3 3 3" xfId="10756" xr:uid="{00000000-0005-0000-0000-0000042A0000}"/>
    <cellStyle name="Normal 3 2 2 3 2 3 3 4" xfId="10757" xr:uid="{00000000-0005-0000-0000-0000052A0000}"/>
    <cellStyle name="Normal 3 2 2 3 2 3 3 4 2" xfId="10758" xr:uid="{00000000-0005-0000-0000-0000062A0000}"/>
    <cellStyle name="Normal 3 2 2 3 2 3 3 5" xfId="10759" xr:uid="{00000000-0005-0000-0000-0000072A0000}"/>
    <cellStyle name="Normal 3 2 2 3 2 3 4" xfId="10760" xr:uid="{00000000-0005-0000-0000-0000082A0000}"/>
    <cellStyle name="Normal 3 2 2 3 2 3 4 2" xfId="10761" xr:uid="{00000000-0005-0000-0000-0000092A0000}"/>
    <cellStyle name="Normal 3 2 2 3 2 3 4 2 2" xfId="10762" xr:uid="{00000000-0005-0000-0000-00000A2A0000}"/>
    <cellStyle name="Normal 3 2 2 3 2 3 4 2 2 2" xfId="10763" xr:uid="{00000000-0005-0000-0000-00000B2A0000}"/>
    <cellStyle name="Normal 3 2 2 3 2 3 4 2 3" xfId="10764" xr:uid="{00000000-0005-0000-0000-00000C2A0000}"/>
    <cellStyle name="Normal 3 2 2 3 2 3 4 3" xfId="10765" xr:uid="{00000000-0005-0000-0000-00000D2A0000}"/>
    <cellStyle name="Normal 3 2 2 3 2 3 4 3 2" xfId="10766" xr:uid="{00000000-0005-0000-0000-00000E2A0000}"/>
    <cellStyle name="Normal 3 2 2 3 2 3 4 4" xfId="10767" xr:uid="{00000000-0005-0000-0000-00000F2A0000}"/>
    <cellStyle name="Normal 3 2 2 3 2 3 5" xfId="10768" xr:uid="{00000000-0005-0000-0000-0000102A0000}"/>
    <cellStyle name="Normal 3 2 2 3 2 3 5 2" xfId="10769" xr:uid="{00000000-0005-0000-0000-0000112A0000}"/>
    <cellStyle name="Normal 3 2 2 3 2 3 5 2 2" xfId="10770" xr:uid="{00000000-0005-0000-0000-0000122A0000}"/>
    <cellStyle name="Normal 3 2 2 3 2 3 5 3" xfId="10771" xr:uid="{00000000-0005-0000-0000-0000132A0000}"/>
    <cellStyle name="Normal 3 2 2 3 2 3 6" xfId="10772" xr:uid="{00000000-0005-0000-0000-0000142A0000}"/>
    <cellStyle name="Normal 3 2 2 3 2 3 6 2" xfId="10773" xr:uid="{00000000-0005-0000-0000-0000152A0000}"/>
    <cellStyle name="Normal 3 2 2 3 2 3 7" xfId="10774" xr:uid="{00000000-0005-0000-0000-0000162A0000}"/>
    <cellStyle name="Normal 3 2 2 3 2 4" xfId="10775" xr:uid="{00000000-0005-0000-0000-0000172A0000}"/>
    <cellStyle name="Normal 3 2 2 3 2 4 2" xfId="10776" xr:uid="{00000000-0005-0000-0000-0000182A0000}"/>
    <cellStyle name="Normal 3 2 2 3 2 4 2 2" xfId="10777" xr:uid="{00000000-0005-0000-0000-0000192A0000}"/>
    <cellStyle name="Normal 3 2 2 3 2 4 2 2 2" xfId="10778" xr:uid="{00000000-0005-0000-0000-00001A2A0000}"/>
    <cellStyle name="Normal 3 2 2 3 2 4 2 2 2 2" xfId="10779" xr:uid="{00000000-0005-0000-0000-00001B2A0000}"/>
    <cellStyle name="Normal 3 2 2 3 2 4 2 2 2 2 2" xfId="10780" xr:uid="{00000000-0005-0000-0000-00001C2A0000}"/>
    <cellStyle name="Normal 3 2 2 3 2 4 2 2 2 3" xfId="10781" xr:uid="{00000000-0005-0000-0000-00001D2A0000}"/>
    <cellStyle name="Normal 3 2 2 3 2 4 2 2 3" xfId="10782" xr:uid="{00000000-0005-0000-0000-00001E2A0000}"/>
    <cellStyle name="Normal 3 2 2 3 2 4 2 2 3 2" xfId="10783" xr:uid="{00000000-0005-0000-0000-00001F2A0000}"/>
    <cellStyle name="Normal 3 2 2 3 2 4 2 2 4" xfId="10784" xr:uid="{00000000-0005-0000-0000-0000202A0000}"/>
    <cellStyle name="Normal 3 2 2 3 2 4 2 3" xfId="10785" xr:uid="{00000000-0005-0000-0000-0000212A0000}"/>
    <cellStyle name="Normal 3 2 2 3 2 4 2 3 2" xfId="10786" xr:uid="{00000000-0005-0000-0000-0000222A0000}"/>
    <cellStyle name="Normal 3 2 2 3 2 4 2 3 2 2" xfId="10787" xr:uid="{00000000-0005-0000-0000-0000232A0000}"/>
    <cellStyle name="Normal 3 2 2 3 2 4 2 3 3" xfId="10788" xr:uid="{00000000-0005-0000-0000-0000242A0000}"/>
    <cellStyle name="Normal 3 2 2 3 2 4 2 4" xfId="10789" xr:uid="{00000000-0005-0000-0000-0000252A0000}"/>
    <cellStyle name="Normal 3 2 2 3 2 4 2 4 2" xfId="10790" xr:uid="{00000000-0005-0000-0000-0000262A0000}"/>
    <cellStyle name="Normal 3 2 2 3 2 4 2 5" xfId="10791" xr:uid="{00000000-0005-0000-0000-0000272A0000}"/>
    <cellStyle name="Normal 3 2 2 3 2 4 3" xfId="10792" xr:uid="{00000000-0005-0000-0000-0000282A0000}"/>
    <cellStyle name="Normal 3 2 2 3 2 4 3 2" xfId="10793" xr:uid="{00000000-0005-0000-0000-0000292A0000}"/>
    <cellStyle name="Normal 3 2 2 3 2 4 3 2 2" xfId="10794" xr:uid="{00000000-0005-0000-0000-00002A2A0000}"/>
    <cellStyle name="Normal 3 2 2 3 2 4 3 2 2 2" xfId="10795" xr:uid="{00000000-0005-0000-0000-00002B2A0000}"/>
    <cellStyle name="Normal 3 2 2 3 2 4 3 2 2 2 2" xfId="10796" xr:uid="{00000000-0005-0000-0000-00002C2A0000}"/>
    <cellStyle name="Normal 3 2 2 3 2 4 3 2 2 3" xfId="10797" xr:uid="{00000000-0005-0000-0000-00002D2A0000}"/>
    <cellStyle name="Normal 3 2 2 3 2 4 3 2 3" xfId="10798" xr:uid="{00000000-0005-0000-0000-00002E2A0000}"/>
    <cellStyle name="Normal 3 2 2 3 2 4 3 2 3 2" xfId="10799" xr:uid="{00000000-0005-0000-0000-00002F2A0000}"/>
    <cellStyle name="Normal 3 2 2 3 2 4 3 2 4" xfId="10800" xr:uid="{00000000-0005-0000-0000-0000302A0000}"/>
    <cellStyle name="Normal 3 2 2 3 2 4 3 3" xfId="10801" xr:uid="{00000000-0005-0000-0000-0000312A0000}"/>
    <cellStyle name="Normal 3 2 2 3 2 4 3 3 2" xfId="10802" xr:uid="{00000000-0005-0000-0000-0000322A0000}"/>
    <cellStyle name="Normal 3 2 2 3 2 4 3 3 2 2" xfId="10803" xr:uid="{00000000-0005-0000-0000-0000332A0000}"/>
    <cellStyle name="Normal 3 2 2 3 2 4 3 3 3" xfId="10804" xr:uid="{00000000-0005-0000-0000-0000342A0000}"/>
    <cellStyle name="Normal 3 2 2 3 2 4 3 4" xfId="10805" xr:uid="{00000000-0005-0000-0000-0000352A0000}"/>
    <cellStyle name="Normal 3 2 2 3 2 4 3 4 2" xfId="10806" xr:uid="{00000000-0005-0000-0000-0000362A0000}"/>
    <cellStyle name="Normal 3 2 2 3 2 4 3 5" xfId="10807" xr:uid="{00000000-0005-0000-0000-0000372A0000}"/>
    <cellStyle name="Normal 3 2 2 3 2 4 4" xfId="10808" xr:uid="{00000000-0005-0000-0000-0000382A0000}"/>
    <cellStyle name="Normal 3 2 2 3 2 4 4 2" xfId="10809" xr:uid="{00000000-0005-0000-0000-0000392A0000}"/>
    <cellStyle name="Normal 3 2 2 3 2 4 4 2 2" xfId="10810" xr:uid="{00000000-0005-0000-0000-00003A2A0000}"/>
    <cellStyle name="Normal 3 2 2 3 2 4 4 2 2 2" xfId="10811" xr:uid="{00000000-0005-0000-0000-00003B2A0000}"/>
    <cellStyle name="Normal 3 2 2 3 2 4 4 2 3" xfId="10812" xr:uid="{00000000-0005-0000-0000-00003C2A0000}"/>
    <cellStyle name="Normal 3 2 2 3 2 4 4 3" xfId="10813" xr:uid="{00000000-0005-0000-0000-00003D2A0000}"/>
    <cellStyle name="Normal 3 2 2 3 2 4 4 3 2" xfId="10814" xr:uid="{00000000-0005-0000-0000-00003E2A0000}"/>
    <cellStyle name="Normal 3 2 2 3 2 4 4 4" xfId="10815" xr:uid="{00000000-0005-0000-0000-00003F2A0000}"/>
    <cellStyle name="Normal 3 2 2 3 2 4 5" xfId="10816" xr:uid="{00000000-0005-0000-0000-0000402A0000}"/>
    <cellStyle name="Normal 3 2 2 3 2 4 5 2" xfId="10817" xr:uid="{00000000-0005-0000-0000-0000412A0000}"/>
    <cellStyle name="Normal 3 2 2 3 2 4 5 2 2" xfId="10818" xr:uid="{00000000-0005-0000-0000-0000422A0000}"/>
    <cellStyle name="Normal 3 2 2 3 2 4 5 3" xfId="10819" xr:uid="{00000000-0005-0000-0000-0000432A0000}"/>
    <cellStyle name="Normal 3 2 2 3 2 4 6" xfId="10820" xr:uid="{00000000-0005-0000-0000-0000442A0000}"/>
    <cellStyle name="Normal 3 2 2 3 2 4 6 2" xfId="10821" xr:uid="{00000000-0005-0000-0000-0000452A0000}"/>
    <cellStyle name="Normal 3 2 2 3 2 4 7" xfId="10822" xr:uid="{00000000-0005-0000-0000-0000462A0000}"/>
    <cellStyle name="Normal 3 2 2 3 2 5" xfId="10823" xr:uid="{00000000-0005-0000-0000-0000472A0000}"/>
    <cellStyle name="Normal 3 2 2 3 2 5 2" xfId="10824" xr:uid="{00000000-0005-0000-0000-0000482A0000}"/>
    <cellStyle name="Normal 3 2 2 3 2 5 2 2" xfId="10825" xr:uid="{00000000-0005-0000-0000-0000492A0000}"/>
    <cellStyle name="Normal 3 2 2 3 2 5 2 2 2" xfId="10826" xr:uid="{00000000-0005-0000-0000-00004A2A0000}"/>
    <cellStyle name="Normal 3 2 2 3 2 5 2 2 2 2" xfId="10827" xr:uid="{00000000-0005-0000-0000-00004B2A0000}"/>
    <cellStyle name="Normal 3 2 2 3 2 5 2 2 2 2 2" xfId="10828" xr:uid="{00000000-0005-0000-0000-00004C2A0000}"/>
    <cellStyle name="Normal 3 2 2 3 2 5 2 2 2 3" xfId="10829" xr:uid="{00000000-0005-0000-0000-00004D2A0000}"/>
    <cellStyle name="Normal 3 2 2 3 2 5 2 2 3" xfId="10830" xr:uid="{00000000-0005-0000-0000-00004E2A0000}"/>
    <cellStyle name="Normal 3 2 2 3 2 5 2 2 3 2" xfId="10831" xr:uid="{00000000-0005-0000-0000-00004F2A0000}"/>
    <cellStyle name="Normal 3 2 2 3 2 5 2 2 4" xfId="10832" xr:uid="{00000000-0005-0000-0000-0000502A0000}"/>
    <cellStyle name="Normal 3 2 2 3 2 5 2 3" xfId="10833" xr:uid="{00000000-0005-0000-0000-0000512A0000}"/>
    <cellStyle name="Normal 3 2 2 3 2 5 2 3 2" xfId="10834" xr:uid="{00000000-0005-0000-0000-0000522A0000}"/>
    <cellStyle name="Normal 3 2 2 3 2 5 2 3 2 2" xfId="10835" xr:uid="{00000000-0005-0000-0000-0000532A0000}"/>
    <cellStyle name="Normal 3 2 2 3 2 5 2 3 3" xfId="10836" xr:uid="{00000000-0005-0000-0000-0000542A0000}"/>
    <cellStyle name="Normal 3 2 2 3 2 5 2 4" xfId="10837" xr:uid="{00000000-0005-0000-0000-0000552A0000}"/>
    <cellStyle name="Normal 3 2 2 3 2 5 2 4 2" xfId="10838" xr:uid="{00000000-0005-0000-0000-0000562A0000}"/>
    <cellStyle name="Normal 3 2 2 3 2 5 2 5" xfId="10839" xr:uid="{00000000-0005-0000-0000-0000572A0000}"/>
    <cellStyle name="Normal 3 2 2 3 2 5 3" xfId="10840" xr:uid="{00000000-0005-0000-0000-0000582A0000}"/>
    <cellStyle name="Normal 3 2 2 3 2 5 3 2" xfId="10841" xr:uid="{00000000-0005-0000-0000-0000592A0000}"/>
    <cellStyle name="Normal 3 2 2 3 2 5 3 2 2" xfId="10842" xr:uid="{00000000-0005-0000-0000-00005A2A0000}"/>
    <cellStyle name="Normal 3 2 2 3 2 5 3 2 2 2" xfId="10843" xr:uid="{00000000-0005-0000-0000-00005B2A0000}"/>
    <cellStyle name="Normal 3 2 2 3 2 5 3 2 3" xfId="10844" xr:uid="{00000000-0005-0000-0000-00005C2A0000}"/>
    <cellStyle name="Normal 3 2 2 3 2 5 3 3" xfId="10845" xr:uid="{00000000-0005-0000-0000-00005D2A0000}"/>
    <cellStyle name="Normal 3 2 2 3 2 5 3 3 2" xfId="10846" xr:uid="{00000000-0005-0000-0000-00005E2A0000}"/>
    <cellStyle name="Normal 3 2 2 3 2 5 3 4" xfId="10847" xr:uid="{00000000-0005-0000-0000-00005F2A0000}"/>
    <cellStyle name="Normal 3 2 2 3 2 5 4" xfId="10848" xr:uid="{00000000-0005-0000-0000-0000602A0000}"/>
    <cellStyle name="Normal 3 2 2 3 2 5 4 2" xfId="10849" xr:uid="{00000000-0005-0000-0000-0000612A0000}"/>
    <cellStyle name="Normal 3 2 2 3 2 5 4 2 2" xfId="10850" xr:uid="{00000000-0005-0000-0000-0000622A0000}"/>
    <cellStyle name="Normal 3 2 2 3 2 5 4 3" xfId="10851" xr:uid="{00000000-0005-0000-0000-0000632A0000}"/>
    <cellStyle name="Normal 3 2 2 3 2 5 5" xfId="10852" xr:uid="{00000000-0005-0000-0000-0000642A0000}"/>
    <cellStyle name="Normal 3 2 2 3 2 5 5 2" xfId="10853" xr:uid="{00000000-0005-0000-0000-0000652A0000}"/>
    <cellStyle name="Normal 3 2 2 3 2 5 6" xfId="10854" xr:uid="{00000000-0005-0000-0000-0000662A0000}"/>
    <cellStyle name="Normal 3 2 2 3 2 6" xfId="10855" xr:uid="{00000000-0005-0000-0000-0000672A0000}"/>
    <cellStyle name="Normal 3 2 2 3 2 6 2" xfId="10856" xr:uid="{00000000-0005-0000-0000-0000682A0000}"/>
    <cellStyle name="Normal 3 2 2 3 2 6 2 2" xfId="10857" xr:uid="{00000000-0005-0000-0000-0000692A0000}"/>
    <cellStyle name="Normal 3 2 2 3 2 6 2 2 2" xfId="10858" xr:uid="{00000000-0005-0000-0000-00006A2A0000}"/>
    <cellStyle name="Normal 3 2 2 3 2 6 2 2 2 2" xfId="10859" xr:uid="{00000000-0005-0000-0000-00006B2A0000}"/>
    <cellStyle name="Normal 3 2 2 3 2 6 2 2 3" xfId="10860" xr:uid="{00000000-0005-0000-0000-00006C2A0000}"/>
    <cellStyle name="Normal 3 2 2 3 2 6 2 3" xfId="10861" xr:uid="{00000000-0005-0000-0000-00006D2A0000}"/>
    <cellStyle name="Normal 3 2 2 3 2 6 2 3 2" xfId="10862" xr:uid="{00000000-0005-0000-0000-00006E2A0000}"/>
    <cellStyle name="Normal 3 2 2 3 2 6 2 4" xfId="10863" xr:uid="{00000000-0005-0000-0000-00006F2A0000}"/>
    <cellStyle name="Normal 3 2 2 3 2 6 3" xfId="10864" xr:uid="{00000000-0005-0000-0000-0000702A0000}"/>
    <cellStyle name="Normal 3 2 2 3 2 6 3 2" xfId="10865" xr:uid="{00000000-0005-0000-0000-0000712A0000}"/>
    <cellStyle name="Normal 3 2 2 3 2 6 3 2 2" xfId="10866" xr:uid="{00000000-0005-0000-0000-0000722A0000}"/>
    <cellStyle name="Normal 3 2 2 3 2 6 3 3" xfId="10867" xr:uid="{00000000-0005-0000-0000-0000732A0000}"/>
    <cellStyle name="Normal 3 2 2 3 2 6 4" xfId="10868" xr:uid="{00000000-0005-0000-0000-0000742A0000}"/>
    <cellStyle name="Normal 3 2 2 3 2 6 4 2" xfId="10869" xr:uid="{00000000-0005-0000-0000-0000752A0000}"/>
    <cellStyle name="Normal 3 2 2 3 2 6 5" xfId="10870" xr:uid="{00000000-0005-0000-0000-0000762A0000}"/>
    <cellStyle name="Normal 3 2 2 3 2 7" xfId="10871" xr:uid="{00000000-0005-0000-0000-0000772A0000}"/>
    <cellStyle name="Normal 3 2 2 3 2 7 2" xfId="10872" xr:uid="{00000000-0005-0000-0000-0000782A0000}"/>
    <cellStyle name="Normal 3 2 2 3 2 7 2 2" xfId="10873" xr:uid="{00000000-0005-0000-0000-0000792A0000}"/>
    <cellStyle name="Normal 3 2 2 3 2 7 2 2 2" xfId="10874" xr:uid="{00000000-0005-0000-0000-00007A2A0000}"/>
    <cellStyle name="Normal 3 2 2 3 2 7 2 2 2 2" xfId="10875" xr:uid="{00000000-0005-0000-0000-00007B2A0000}"/>
    <cellStyle name="Normal 3 2 2 3 2 7 2 2 3" xfId="10876" xr:uid="{00000000-0005-0000-0000-00007C2A0000}"/>
    <cellStyle name="Normal 3 2 2 3 2 7 2 3" xfId="10877" xr:uid="{00000000-0005-0000-0000-00007D2A0000}"/>
    <cellStyle name="Normal 3 2 2 3 2 7 2 3 2" xfId="10878" xr:uid="{00000000-0005-0000-0000-00007E2A0000}"/>
    <cellStyle name="Normal 3 2 2 3 2 7 2 4" xfId="10879" xr:uid="{00000000-0005-0000-0000-00007F2A0000}"/>
    <cellStyle name="Normal 3 2 2 3 2 7 3" xfId="10880" xr:uid="{00000000-0005-0000-0000-0000802A0000}"/>
    <cellStyle name="Normal 3 2 2 3 2 7 3 2" xfId="10881" xr:uid="{00000000-0005-0000-0000-0000812A0000}"/>
    <cellStyle name="Normal 3 2 2 3 2 7 3 2 2" xfId="10882" xr:uid="{00000000-0005-0000-0000-0000822A0000}"/>
    <cellStyle name="Normal 3 2 2 3 2 7 3 3" xfId="10883" xr:uid="{00000000-0005-0000-0000-0000832A0000}"/>
    <cellStyle name="Normal 3 2 2 3 2 7 4" xfId="10884" xr:uid="{00000000-0005-0000-0000-0000842A0000}"/>
    <cellStyle name="Normal 3 2 2 3 2 7 4 2" xfId="10885" xr:uid="{00000000-0005-0000-0000-0000852A0000}"/>
    <cellStyle name="Normal 3 2 2 3 2 7 5" xfId="10886" xr:uid="{00000000-0005-0000-0000-0000862A0000}"/>
    <cellStyle name="Normal 3 2 2 3 2 8" xfId="10887" xr:uid="{00000000-0005-0000-0000-0000872A0000}"/>
    <cellStyle name="Normal 3 2 2 3 2 8 2" xfId="10888" xr:uid="{00000000-0005-0000-0000-0000882A0000}"/>
    <cellStyle name="Normal 3 2 2 3 2 8 2 2" xfId="10889" xr:uid="{00000000-0005-0000-0000-0000892A0000}"/>
    <cellStyle name="Normal 3 2 2 3 2 8 2 2 2" xfId="10890" xr:uid="{00000000-0005-0000-0000-00008A2A0000}"/>
    <cellStyle name="Normal 3 2 2 3 2 8 2 3" xfId="10891" xr:uid="{00000000-0005-0000-0000-00008B2A0000}"/>
    <cellStyle name="Normal 3 2 2 3 2 8 3" xfId="10892" xr:uid="{00000000-0005-0000-0000-00008C2A0000}"/>
    <cellStyle name="Normal 3 2 2 3 2 8 3 2" xfId="10893" xr:uid="{00000000-0005-0000-0000-00008D2A0000}"/>
    <cellStyle name="Normal 3 2 2 3 2 8 4" xfId="10894" xr:uid="{00000000-0005-0000-0000-00008E2A0000}"/>
    <cellStyle name="Normal 3 2 2 3 2 9" xfId="10895" xr:uid="{00000000-0005-0000-0000-00008F2A0000}"/>
    <cellStyle name="Normal 3 2 2 3 2 9 2" xfId="10896" xr:uid="{00000000-0005-0000-0000-0000902A0000}"/>
    <cellStyle name="Normal 3 2 2 3 2 9 2 2" xfId="10897" xr:uid="{00000000-0005-0000-0000-0000912A0000}"/>
    <cellStyle name="Normal 3 2 2 3 2 9 3" xfId="10898" xr:uid="{00000000-0005-0000-0000-0000922A0000}"/>
    <cellStyle name="Normal 3 2 2 3 3" xfId="10899" xr:uid="{00000000-0005-0000-0000-0000932A0000}"/>
    <cellStyle name="Normal 3 2 2 3 3 10" xfId="10900" xr:uid="{00000000-0005-0000-0000-0000942A0000}"/>
    <cellStyle name="Normal 3 2 2 3 3 10 2" xfId="10901" xr:uid="{00000000-0005-0000-0000-0000952A0000}"/>
    <cellStyle name="Normal 3 2 2 3 3 11" xfId="10902" xr:uid="{00000000-0005-0000-0000-0000962A0000}"/>
    <cellStyle name="Normal 3 2 2 3 3 2" xfId="10903" xr:uid="{00000000-0005-0000-0000-0000972A0000}"/>
    <cellStyle name="Normal 3 2 2 3 3 2 2" xfId="10904" xr:uid="{00000000-0005-0000-0000-0000982A0000}"/>
    <cellStyle name="Normal 3 2 2 3 3 2 2 2" xfId="10905" xr:uid="{00000000-0005-0000-0000-0000992A0000}"/>
    <cellStyle name="Normal 3 2 2 3 3 2 2 2 2" xfId="10906" xr:uid="{00000000-0005-0000-0000-00009A2A0000}"/>
    <cellStyle name="Normal 3 2 2 3 3 2 2 2 2 2" xfId="10907" xr:uid="{00000000-0005-0000-0000-00009B2A0000}"/>
    <cellStyle name="Normal 3 2 2 3 3 2 2 2 2 2 2" xfId="10908" xr:uid="{00000000-0005-0000-0000-00009C2A0000}"/>
    <cellStyle name="Normal 3 2 2 3 3 2 2 2 2 3" xfId="10909" xr:uid="{00000000-0005-0000-0000-00009D2A0000}"/>
    <cellStyle name="Normal 3 2 2 3 3 2 2 2 3" xfId="10910" xr:uid="{00000000-0005-0000-0000-00009E2A0000}"/>
    <cellStyle name="Normal 3 2 2 3 3 2 2 2 3 2" xfId="10911" xr:uid="{00000000-0005-0000-0000-00009F2A0000}"/>
    <cellStyle name="Normal 3 2 2 3 3 2 2 2 4" xfId="10912" xr:uid="{00000000-0005-0000-0000-0000A02A0000}"/>
    <cellStyle name="Normal 3 2 2 3 3 2 2 3" xfId="10913" xr:uid="{00000000-0005-0000-0000-0000A12A0000}"/>
    <cellStyle name="Normal 3 2 2 3 3 2 2 3 2" xfId="10914" xr:uid="{00000000-0005-0000-0000-0000A22A0000}"/>
    <cellStyle name="Normal 3 2 2 3 3 2 2 3 2 2" xfId="10915" xr:uid="{00000000-0005-0000-0000-0000A32A0000}"/>
    <cellStyle name="Normal 3 2 2 3 3 2 2 3 3" xfId="10916" xr:uid="{00000000-0005-0000-0000-0000A42A0000}"/>
    <cellStyle name="Normal 3 2 2 3 3 2 2 4" xfId="10917" xr:uid="{00000000-0005-0000-0000-0000A52A0000}"/>
    <cellStyle name="Normal 3 2 2 3 3 2 2 4 2" xfId="10918" xr:uid="{00000000-0005-0000-0000-0000A62A0000}"/>
    <cellStyle name="Normal 3 2 2 3 3 2 2 5" xfId="10919" xr:uid="{00000000-0005-0000-0000-0000A72A0000}"/>
    <cellStyle name="Normal 3 2 2 3 3 2 3" xfId="10920" xr:uid="{00000000-0005-0000-0000-0000A82A0000}"/>
    <cellStyle name="Normal 3 2 2 3 3 2 3 2" xfId="10921" xr:uid="{00000000-0005-0000-0000-0000A92A0000}"/>
    <cellStyle name="Normal 3 2 2 3 3 2 3 2 2" xfId="10922" xr:uid="{00000000-0005-0000-0000-0000AA2A0000}"/>
    <cellStyle name="Normal 3 2 2 3 3 2 3 2 2 2" xfId="10923" xr:uid="{00000000-0005-0000-0000-0000AB2A0000}"/>
    <cellStyle name="Normal 3 2 2 3 3 2 3 2 2 2 2" xfId="10924" xr:uid="{00000000-0005-0000-0000-0000AC2A0000}"/>
    <cellStyle name="Normal 3 2 2 3 3 2 3 2 2 3" xfId="10925" xr:uid="{00000000-0005-0000-0000-0000AD2A0000}"/>
    <cellStyle name="Normal 3 2 2 3 3 2 3 2 3" xfId="10926" xr:uid="{00000000-0005-0000-0000-0000AE2A0000}"/>
    <cellStyle name="Normal 3 2 2 3 3 2 3 2 3 2" xfId="10927" xr:uid="{00000000-0005-0000-0000-0000AF2A0000}"/>
    <cellStyle name="Normal 3 2 2 3 3 2 3 2 4" xfId="10928" xr:uid="{00000000-0005-0000-0000-0000B02A0000}"/>
    <cellStyle name="Normal 3 2 2 3 3 2 3 3" xfId="10929" xr:uid="{00000000-0005-0000-0000-0000B12A0000}"/>
    <cellStyle name="Normal 3 2 2 3 3 2 3 3 2" xfId="10930" xr:uid="{00000000-0005-0000-0000-0000B22A0000}"/>
    <cellStyle name="Normal 3 2 2 3 3 2 3 3 2 2" xfId="10931" xr:uid="{00000000-0005-0000-0000-0000B32A0000}"/>
    <cellStyle name="Normal 3 2 2 3 3 2 3 3 3" xfId="10932" xr:uid="{00000000-0005-0000-0000-0000B42A0000}"/>
    <cellStyle name="Normal 3 2 2 3 3 2 3 4" xfId="10933" xr:uid="{00000000-0005-0000-0000-0000B52A0000}"/>
    <cellStyle name="Normal 3 2 2 3 3 2 3 4 2" xfId="10934" xr:uid="{00000000-0005-0000-0000-0000B62A0000}"/>
    <cellStyle name="Normal 3 2 2 3 3 2 3 5" xfId="10935" xr:uid="{00000000-0005-0000-0000-0000B72A0000}"/>
    <cellStyle name="Normal 3 2 2 3 3 2 4" xfId="10936" xr:uid="{00000000-0005-0000-0000-0000B82A0000}"/>
    <cellStyle name="Normal 3 2 2 3 3 2 4 2" xfId="10937" xr:uid="{00000000-0005-0000-0000-0000B92A0000}"/>
    <cellStyle name="Normal 3 2 2 3 3 2 4 2 2" xfId="10938" xr:uid="{00000000-0005-0000-0000-0000BA2A0000}"/>
    <cellStyle name="Normal 3 2 2 3 3 2 4 2 2 2" xfId="10939" xr:uid="{00000000-0005-0000-0000-0000BB2A0000}"/>
    <cellStyle name="Normal 3 2 2 3 3 2 4 2 3" xfId="10940" xr:uid="{00000000-0005-0000-0000-0000BC2A0000}"/>
    <cellStyle name="Normal 3 2 2 3 3 2 4 3" xfId="10941" xr:uid="{00000000-0005-0000-0000-0000BD2A0000}"/>
    <cellStyle name="Normal 3 2 2 3 3 2 4 3 2" xfId="10942" xr:uid="{00000000-0005-0000-0000-0000BE2A0000}"/>
    <cellStyle name="Normal 3 2 2 3 3 2 4 4" xfId="10943" xr:uid="{00000000-0005-0000-0000-0000BF2A0000}"/>
    <cellStyle name="Normal 3 2 2 3 3 2 5" xfId="10944" xr:uid="{00000000-0005-0000-0000-0000C02A0000}"/>
    <cellStyle name="Normal 3 2 2 3 3 2 5 2" xfId="10945" xr:uid="{00000000-0005-0000-0000-0000C12A0000}"/>
    <cellStyle name="Normal 3 2 2 3 3 2 5 2 2" xfId="10946" xr:uid="{00000000-0005-0000-0000-0000C22A0000}"/>
    <cellStyle name="Normal 3 2 2 3 3 2 5 3" xfId="10947" xr:uid="{00000000-0005-0000-0000-0000C32A0000}"/>
    <cellStyle name="Normal 3 2 2 3 3 2 6" xfId="10948" xr:uid="{00000000-0005-0000-0000-0000C42A0000}"/>
    <cellStyle name="Normal 3 2 2 3 3 2 6 2" xfId="10949" xr:uid="{00000000-0005-0000-0000-0000C52A0000}"/>
    <cellStyle name="Normal 3 2 2 3 3 2 7" xfId="10950" xr:uid="{00000000-0005-0000-0000-0000C62A0000}"/>
    <cellStyle name="Normal 3 2 2 3 3 3" xfId="10951" xr:uid="{00000000-0005-0000-0000-0000C72A0000}"/>
    <cellStyle name="Normal 3 2 2 3 3 3 2" xfId="10952" xr:uid="{00000000-0005-0000-0000-0000C82A0000}"/>
    <cellStyle name="Normal 3 2 2 3 3 3 2 2" xfId="10953" xr:uid="{00000000-0005-0000-0000-0000C92A0000}"/>
    <cellStyle name="Normal 3 2 2 3 3 3 2 2 2" xfId="10954" xr:uid="{00000000-0005-0000-0000-0000CA2A0000}"/>
    <cellStyle name="Normal 3 2 2 3 3 3 2 2 2 2" xfId="10955" xr:uid="{00000000-0005-0000-0000-0000CB2A0000}"/>
    <cellStyle name="Normal 3 2 2 3 3 3 2 2 2 2 2" xfId="10956" xr:uid="{00000000-0005-0000-0000-0000CC2A0000}"/>
    <cellStyle name="Normal 3 2 2 3 3 3 2 2 2 3" xfId="10957" xr:uid="{00000000-0005-0000-0000-0000CD2A0000}"/>
    <cellStyle name="Normal 3 2 2 3 3 3 2 2 3" xfId="10958" xr:uid="{00000000-0005-0000-0000-0000CE2A0000}"/>
    <cellStyle name="Normal 3 2 2 3 3 3 2 2 3 2" xfId="10959" xr:uid="{00000000-0005-0000-0000-0000CF2A0000}"/>
    <cellStyle name="Normal 3 2 2 3 3 3 2 2 4" xfId="10960" xr:uid="{00000000-0005-0000-0000-0000D02A0000}"/>
    <cellStyle name="Normal 3 2 2 3 3 3 2 3" xfId="10961" xr:uid="{00000000-0005-0000-0000-0000D12A0000}"/>
    <cellStyle name="Normal 3 2 2 3 3 3 2 3 2" xfId="10962" xr:uid="{00000000-0005-0000-0000-0000D22A0000}"/>
    <cellStyle name="Normal 3 2 2 3 3 3 2 3 2 2" xfId="10963" xr:uid="{00000000-0005-0000-0000-0000D32A0000}"/>
    <cellStyle name="Normal 3 2 2 3 3 3 2 3 3" xfId="10964" xr:uid="{00000000-0005-0000-0000-0000D42A0000}"/>
    <cellStyle name="Normal 3 2 2 3 3 3 2 4" xfId="10965" xr:uid="{00000000-0005-0000-0000-0000D52A0000}"/>
    <cellStyle name="Normal 3 2 2 3 3 3 2 4 2" xfId="10966" xr:uid="{00000000-0005-0000-0000-0000D62A0000}"/>
    <cellStyle name="Normal 3 2 2 3 3 3 2 5" xfId="10967" xr:uid="{00000000-0005-0000-0000-0000D72A0000}"/>
    <cellStyle name="Normal 3 2 2 3 3 3 3" xfId="10968" xr:uid="{00000000-0005-0000-0000-0000D82A0000}"/>
    <cellStyle name="Normal 3 2 2 3 3 3 3 2" xfId="10969" xr:uid="{00000000-0005-0000-0000-0000D92A0000}"/>
    <cellStyle name="Normal 3 2 2 3 3 3 3 2 2" xfId="10970" xr:uid="{00000000-0005-0000-0000-0000DA2A0000}"/>
    <cellStyle name="Normal 3 2 2 3 3 3 3 2 2 2" xfId="10971" xr:uid="{00000000-0005-0000-0000-0000DB2A0000}"/>
    <cellStyle name="Normal 3 2 2 3 3 3 3 2 2 2 2" xfId="10972" xr:uid="{00000000-0005-0000-0000-0000DC2A0000}"/>
    <cellStyle name="Normal 3 2 2 3 3 3 3 2 2 3" xfId="10973" xr:uid="{00000000-0005-0000-0000-0000DD2A0000}"/>
    <cellStyle name="Normal 3 2 2 3 3 3 3 2 3" xfId="10974" xr:uid="{00000000-0005-0000-0000-0000DE2A0000}"/>
    <cellStyle name="Normal 3 2 2 3 3 3 3 2 3 2" xfId="10975" xr:uid="{00000000-0005-0000-0000-0000DF2A0000}"/>
    <cellStyle name="Normal 3 2 2 3 3 3 3 2 4" xfId="10976" xr:uid="{00000000-0005-0000-0000-0000E02A0000}"/>
    <cellStyle name="Normal 3 2 2 3 3 3 3 3" xfId="10977" xr:uid="{00000000-0005-0000-0000-0000E12A0000}"/>
    <cellStyle name="Normal 3 2 2 3 3 3 3 3 2" xfId="10978" xr:uid="{00000000-0005-0000-0000-0000E22A0000}"/>
    <cellStyle name="Normal 3 2 2 3 3 3 3 3 2 2" xfId="10979" xr:uid="{00000000-0005-0000-0000-0000E32A0000}"/>
    <cellStyle name="Normal 3 2 2 3 3 3 3 3 3" xfId="10980" xr:uid="{00000000-0005-0000-0000-0000E42A0000}"/>
    <cellStyle name="Normal 3 2 2 3 3 3 3 4" xfId="10981" xr:uid="{00000000-0005-0000-0000-0000E52A0000}"/>
    <cellStyle name="Normal 3 2 2 3 3 3 3 4 2" xfId="10982" xr:uid="{00000000-0005-0000-0000-0000E62A0000}"/>
    <cellStyle name="Normal 3 2 2 3 3 3 3 5" xfId="10983" xr:uid="{00000000-0005-0000-0000-0000E72A0000}"/>
    <cellStyle name="Normal 3 2 2 3 3 3 4" xfId="10984" xr:uid="{00000000-0005-0000-0000-0000E82A0000}"/>
    <cellStyle name="Normal 3 2 2 3 3 3 4 2" xfId="10985" xr:uid="{00000000-0005-0000-0000-0000E92A0000}"/>
    <cellStyle name="Normal 3 2 2 3 3 3 4 2 2" xfId="10986" xr:uid="{00000000-0005-0000-0000-0000EA2A0000}"/>
    <cellStyle name="Normal 3 2 2 3 3 3 4 2 2 2" xfId="10987" xr:uid="{00000000-0005-0000-0000-0000EB2A0000}"/>
    <cellStyle name="Normal 3 2 2 3 3 3 4 2 3" xfId="10988" xr:uid="{00000000-0005-0000-0000-0000EC2A0000}"/>
    <cellStyle name="Normal 3 2 2 3 3 3 4 3" xfId="10989" xr:uid="{00000000-0005-0000-0000-0000ED2A0000}"/>
    <cellStyle name="Normal 3 2 2 3 3 3 4 3 2" xfId="10990" xr:uid="{00000000-0005-0000-0000-0000EE2A0000}"/>
    <cellStyle name="Normal 3 2 2 3 3 3 4 4" xfId="10991" xr:uid="{00000000-0005-0000-0000-0000EF2A0000}"/>
    <cellStyle name="Normal 3 2 2 3 3 3 5" xfId="10992" xr:uid="{00000000-0005-0000-0000-0000F02A0000}"/>
    <cellStyle name="Normal 3 2 2 3 3 3 5 2" xfId="10993" xr:uid="{00000000-0005-0000-0000-0000F12A0000}"/>
    <cellStyle name="Normal 3 2 2 3 3 3 5 2 2" xfId="10994" xr:uid="{00000000-0005-0000-0000-0000F22A0000}"/>
    <cellStyle name="Normal 3 2 2 3 3 3 5 3" xfId="10995" xr:uid="{00000000-0005-0000-0000-0000F32A0000}"/>
    <cellStyle name="Normal 3 2 2 3 3 3 6" xfId="10996" xr:uid="{00000000-0005-0000-0000-0000F42A0000}"/>
    <cellStyle name="Normal 3 2 2 3 3 3 6 2" xfId="10997" xr:uid="{00000000-0005-0000-0000-0000F52A0000}"/>
    <cellStyle name="Normal 3 2 2 3 3 3 7" xfId="10998" xr:uid="{00000000-0005-0000-0000-0000F62A0000}"/>
    <cellStyle name="Normal 3 2 2 3 3 4" xfId="10999" xr:uid="{00000000-0005-0000-0000-0000F72A0000}"/>
    <cellStyle name="Normal 3 2 2 3 3 4 2" xfId="11000" xr:uid="{00000000-0005-0000-0000-0000F82A0000}"/>
    <cellStyle name="Normal 3 2 2 3 3 4 2 2" xfId="11001" xr:uid="{00000000-0005-0000-0000-0000F92A0000}"/>
    <cellStyle name="Normal 3 2 2 3 3 4 2 2 2" xfId="11002" xr:uid="{00000000-0005-0000-0000-0000FA2A0000}"/>
    <cellStyle name="Normal 3 2 2 3 3 4 2 2 2 2" xfId="11003" xr:uid="{00000000-0005-0000-0000-0000FB2A0000}"/>
    <cellStyle name="Normal 3 2 2 3 3 4 2 2 2 2 2" xfId="11004" xr:uid="{00000000-0005-0000-0000-0000FC2A0000}"/>
    <cellStyle name="Normal 3 2 2 3 3 4 2 2 2 3" xfId="11005" xr:uid="{00000000-0005-0000-0000-0000FD2A0000}"/>
    <cellStyle name="Normal 3 2 2 3 3 4 2 2 3" xfId="11006" xr:uid="{00000000-0005-0000-0000-0000FE2A0000}"/>
    <cellStyle name="Normal 3 2 2 3 3 4 2 2 3 2" xfId="11007" xr:uid="{00000000-0005-0000-0000-0000FF2A0000}"/>
    <cellStyle name="Normal 3 2 2 3 3 4 2 2 4" xfId="11008" xr:uid="{00000000-0005-0000-0000-0000002B0000}"/>
    <cellStyle name="Normal 3 2 2 3 3 4 2 3" xfId="11009" xr:uid="{00000000-0005-0000-0000-0000012B0000}"/>
    <cellStyle name="Normal 3 2 2 3 3 4 2 3 2" xfId="11010" xr:uid="{00000000-0005-0000-0000-0000022B0000}"/>
    <cellStyle name="Normal 3 2 2 3 3 4 2 3 2 2" xfId="11011" xr:uid="{00000000-0005-0000-0000-0000032B0000}"/>
    <cellStyle name="Normal 3 2 2 3 3 4 2 3 3" xfId="11012" xr:uid="{00000000-0005-0000-0000-0000042B0000}"/>
    <cellStyle name="Normal 3 2 2 3 3 4 2 4" xfId="11013" xr:uid="{00000000-0005-0000-0000-0000052B0000}"/>
    <cellStyle name="Normal 3 2 2 3 3 4 2 4 2" xfId="11014" xr:uid="{00000000-0005-0000-0000-0000062B0000}"/>
    <cellStyle name="Normal 3 2 2 3 3 4 2 5" xfId="11015" xr:uid="{00000000-0005-0000-0000-0000072B0000}"/>
    <cellStyle name="Normal 3 2 2 3 3 4 3" xfId="11016" xr:uid="{00000000-0005-0000-0000-0000082B0000}"/>
    <cellStyle name="Normal 3 2 2 3 3 4 3 2" xfId="11017" xr:uid="{00000000-0005-0000-0000-0000092B0000}"/>
    <cellStyle name="Normal 3 2 2 3 3 4 3 2 2" xfId="11018" xr:uid="{00000000-0005-0000-0000-00000A2B0000}"/>
    <cellStyle name="Normal 3 2 2 3 3 4 3 2 2 2" xfId="11019" xr:uid="{00000000-0005-0000-0000-00000B2B0000}"/>
    <cellStyle name="Normal 3 2 2 3 3 4 3 2 2 2 2" xfId="11020" xr:uid="{00000000-0005-0000-0000-00000C2B0000}"/>
    <cellStyle name="Normal 3 2 2 3 3 4 3 2 2 3" xfId="11021" xr:uid="{00000000-0005-0000-0000-00000D2B0000}"/>
    <cellStyle name="Normal 3 2 2 3 3 4 3 2 3" xfId="11022" xr:uid="{00000000-0005-0000-0000-00000E2B0000}"/>
    <cellStyle name="Normal 3 2 2 3 3 4 3 2 3 2" xfId="11023" xr:uid="{00000000-0005-0000-0000-00000F2B0000}"/>
    <cellStyle name="Normal 3 2 2 3 3 4 3 2 4" xfId="11024" xr:uid="{00000000-0005-0000-0000-0000102B0000}"/>
    <cellStyle name="Normal 3 2 2 3 3 4 3 3" xfId="11025" xr:uid="{00000000-0005-0000-0000-0000112B0000}"/>
    <cellStyle name="Normal 3 2 2 3 3 4 3 3 2" xfId="11026" xr:uid="{00000000-0005-0000-0000-0000122B0000}"/>
    <cellStyle name="Normal 3 2 2 3 3 4 3 3 2 2" xfId="11027" xr:uid="{00000000-0005-0000-0000-0000132B0000}"/>
    <cellStyle name="Normal 3 2 2 3 3 4 3 3 3" xfId="11028" xr:uid="{00000000-0005-0000-0000-0000142B0000}"/>
    <cellStyle name="Normal 3 2 2 3 3 4 3 4" xfId="11029" xr:uid="{00000000-0005-0000-0000-0000152B0000}"/>
    <cellStyle name="Normal 3 2 2 3 3 4 3 4 2" xfId="11030" xr:uid="{00000000-0005-0000-0000-0000162B0000}"/>
    <cellStyle name="Normal 3 2 2 3 3 4 3 5" xfId="11031" xr:uid="{00000000-0005-0000-0000-0000172B0000}"/>
    <cellStyle name="Normal 3 2 2 3 3 4 4" xfId="11032" xr:uid="{00000000-0005-0000-0000-0000182B0000}"/>
    <cellStyle name="Normal 3 2 2 3 3 4 4 2" xfId="11033" xr:uid="{00000000-0005-0000-0000-0000192B0000}"/>
    <cellStyle name="Normal 3 2 2 3 3 4 4 2 2" xfId="11034" xr:uid="{00000000-0005-0000-0000-00001A2B0000}"/>
    <cellStyle name="Normal 3 2 2 3 3 4 4 2 2 2" xfId="11035" xr:uid="{00000000-0005-0000-0000-00001B2B0000}"/>
    <cellStyle name="Normal 3 2 2 3 3 4 4 2 3" xfId="11036" xr:uid="{00000000-0005-0000-0000-00001C2B0000}"/>
    <cellStyle name="Normal 3 2 2 3 3 4 4 3" xfId="11037" xr:uid="{00000000-0005-0000-0000-00001D2B0000}"/>
    <cellStyle name="Normal 3 2 2 3 3 4 4 3 2" xfId="11038" xr:uid="{00000000-0005-0000-0000-00001E2B0000}"/>
    <cellStyle name="Normal 3 2 2 3 3 4 4 4" xfId="11039" xr:uid="{00000000-0005-0000-0000-00001F2B0000}"/>
    <cellStyle name="Normal 3 2 2 3 3 4 5" xfId="11040" xr:uid="{00000000-0005-0000-0000-0000202B0000}"/>
    <cellStyle name="Normal 3 2 2 3 3 4 5 2" xfId="11041" xr:uid="{00000000-0005-0000-0000-0000212B0000}"/>
    <cellStyle name="Normal 3 2 2 3 3 4 5 2 2" xfId="11042" xr:uid="{00000000-0005-0000-0000-0000222B0000}"/>
    <cellStyle name="Normal 3 2 2 3 3 4 5 3" xfId="11043" xr:uid="{00000000-0005-0000-0000-0000232B0000}"/>
    <cellStyle name="Normal 3 2 2 3 3 4 6" xfId="11044" xr:uid="{00000000-0005-0000-0000-0000242B0000}"/>
    <cellStyle name="Normal 3 2 2 3 3 4 6 2" xfId="11045" xr:uid="{00000000-0005-0000-0000-0000252B0000}"/>
    <cellStyle name="Normal 3 2 2 3 3 4 7" xfId="11046" xr:uid="{00000000-0005-0000-0000-0000262B0000}"/>
    <cellStyle name="Normal 3 2 2 3 3 5" xfId="11047" xr:uid="{00000000-0005-0000-0000-0000272B0000}"/>
    <cellStyle name="Normal 3 2 2 3 3 5 2" xfId="11048" xr:uid="{00000000-0005-0000-0000-0000282B0000}"/>
    <cellStyle name="Normal 3 2 2 3 3 5 2 2" xfId="11049" xr:uid="{00000000-0005-0000-0000-0000292B0000}"/>
    <cellStyle name="Normal 3 2 2 3 3 5 2 2 2" xfId="11050" xr:uid="{00000000-0005-0000-0000-00002A2B0000}"/>
    <cellStyle name="Normal 3 2 2 3 3 5 2 2 2 2" xfId="11051" xr:uid="{00000000-0005-0000-0000-00002B2B0000}"/>
    <cellStyle name="Normal 3 2 2 3 3 5 2 2 2 2 2" xfId="11052" xr:uid="{00000000-0005-0000-0000-00002C2B0000}"/>
    <cellStyle name="Normal 3 2 2 3 3 5 2 2 2 3" xfId="11053" xr:uid="{00000000-0005-0000-0000-00002D2B0000}"/>
    <cellStyle name="Normal 3 2 2 3 3 5 2 2 3" xfId="11054" xr:uid="{00000000-0005-0000-0000-00002E2B0000}"/>
    <cellStyle name="Normal 3 2 2 3 3 5 2 2 3 2" xfId="11055" xr:uid="{00000000-0005-0000-0000-00002F2B0000}"/>
    <cellStyle name="Normal 3 2 2 3 3 5 2 2 4" xfId="11056" xr:uid="{00000000-0005-0000-0000-0000302B0000}"/>
    <cellStyle name="Normal 3 2 2 3 3 5 2 3" xfId="11057" xr:uid="{00000000-0005-0000-0000-0000312B0000}"/>
    <cellStyle name="Normal 3 2 2 3 3 5 2 3 2" xfId="11058" xr:uid="{00000000-0005-0000-0000-0000322B0000}"/>
    <cellStyle name="Normal 3 2 2 3 3 5 2 3 2 2" xfId="11059" xr:uid="{00000000-0005-0000-0000-0000332B0000}"/>
    <cellStyle name="Normal 3 2 2 3 3 5 2 3 3" xfId="11060" xr:uid="{00000000-0005-0000-0000-0000342B0000}"/>
    <cellStyle name="Normal 3 2 2 3 3 5 2 4" xfId="11061" xr:uid="{00000000-0005-0000-0000-0000352B0000}"/>
    <cellStyle name="Normal 3 2 2 3 3 5 2 4 2" xfId="11062" xr:uid="{00000000-0005-0000-0000-0000362B0000}"/>
    <cellStyle name="Normal 3 2 2 3 3 5 2 5" xfId="11063" xr:uid="{00000000-0005-0000-0000-0000372B0000}"/>
    <cellStyle name="Normal 3 2 2 3 3 5 3" xfId="11064" xr:uid="{00000000-0005-0000-0000-0000382B0000}"/>
    <cellStyle name="Normal 3 2 2 3 3 5 3 2" xfId="11065" xr:uid="{00000000-0005-0000-0000-0000392B0000}"/>
    <cellStyle name="Normal 3 2 2 3 3 5 3 2 2" xfId="11066" xr:uid="{00000000-0005-0000-0000-00003A2B0000}"/>
    <cellStyle name="Normal 3 2 2 3 3 5 3 2 2 2" xfId="11067" xr:uid="{00000000-0005-0000-0000-00003B2B0000}"/>
    <cellStyle name="Normal 3 2 2 3 3 5 3 2 3" xfId="11068" xr:uid="{00000000-0005-0000-0000-00003C2B0000}"/>
    <cellStyle name="Normal 3 2 2 3 3 5 3 3" xfId="11069" xr:uid="{00000000-0005-0000-0000-00003D2B0000}"/>
    <cellStyle name="Normal 3 2 2 3 3 5 3 3 2" xfId="11070" xr:uid="{00000000-0005-0000-0000-00003E2B0000}"/>
    <cellStyle name="Normal 3 2 2 3 3 5 3 4" xfId="11071" xr:uid="{00000000-0005-0000-0000-00003F2B0000}"/>
    <cellStyle name="Normal 3 2 2 3 3 5 4" xfId="11072" xr:uid="{00000000-0005-0000-0000-0000402B0000}"/>
    <cellStyle name="Normal 3 2 2 3 3 5 4 2" xfId="11073" xr:uid="{00000000-0005-0000-0000-0000412B0000}"/>
    <cellStyle name="Normal 3 2 2 3 3 5 4 2 2" xfId="11074" xr:uid="{00000000-0005-0000-0000-0000422B0000}"/>
    <cellStyle name="Normal 3 2 2 3 3 5 4 3" xfId="11075" xr:uid="{00000000-0005-0000-0000-0000432B0000}"/>
    <cellStyle name="Normal 3 2 2 3 3 5 5" xfId="11076" xr:uid="{00000000-0005-0000-0000-0000442B0000}"/>
    <cellStyle name="Normal 3 2 2 3 3 5 5 2" xfId="11077" xr:uid="{00000000-0005-0000-0000-0000452B0000}"/>
    <cellStyle name="Normal 3 2 2 3 3 5 6" xfId="11078" xr:uid="{00000000-0005-0000-0000-0000462B0000}"/>
    <cellStyle name="Normal 3 2 2 3 3 6" xfId="11079" xr:uid="{00000000-0005-0000-0000-0000472B0000}"/>
    <cellStyle name="Normal 3 2 2 3 3 6 2" xfId="11080" xr:uid="{00000000-0005-0000-0000-0000482B0000}"/>
    <cellStyle name="Normal 3 2 2 3 3 6 2 2" xfId="11081" xr:uid="{00000000-0005-0000-0000-0000492B0000}"/>
    <cellStyle name="Normal 3 2 2 3 3 6 2 2 2" xfId="11082" xr:uid="{00000000-0005-0000-0000-00004A2B0000}"/>
    <cellStyle name="Normal 3 2 2 3 3 6 2 2 2 2" xfId="11083" xr:uid="{00000000-0005-0000-0000-00004B2B0000}"/>
    <cellStyle name="Normal 3 2 2 3 3 6 2 2 3" xfId="11084" xr:uid="{00000000-0005-0000-0000-00004C2B0000}"/>
    <cellStyle name="Normal 3 2 2 3 3 6 2 3" xfId="11085" xr:uid="{00000000-0005-0000-0000-00004D2B0000}"/>
    <cellStyle name="Normal 3 2 2 3 3 6 2 3 2" xfId="11086" xr:uid="{00000000-0005-0000-0000-00004E2B0000}"/>
    <cellStyle name="Normal 3 2 2 3 3 6 2 4" xfId="11087" xr:uid="{00000000-0005-0000-0000-00004F2B0000}"/>
    <cellStyle name="Normal 3 2 2 3 3 6 3" xfId="11088" xr:uid="{00000000-0005-0000-0000-0000502B0000}"/>
    <cellStyle name="Normal 3 2 2 3 3 6 3 2" xfId="11089" xr:uid="{00000000-0005-0000-0000-0000512B0000}"/>
    <cellStyle name="Normal 3 2 2 3 3 6 3 2 2" xfId="11090" xr:uid="{00000000-0005-0000-0000-0000522B0000}"/>
    <cellStyle name="Normal 3 2 2 3 3 6 3 3" xfId="11091" xr:uid="{00000000-0005-0000-0000-0000532B0000}"/>
    <cellStyle name="Normal 3 2 2 3 3 6 4" xfId="11092" xr:uid="{00000000-0005-0000-0000-0000542B0000}"/>
    <cellStyle name="Normal 3 2 2 3 3 6 4 2" xfId="11093" xr:uid="{00000000-0005-0000-0000-0000552B0000}"/>
    <cellStyle name="Normal 3 2 2 3 3 6 5" xfId="11094" xr:uid="{00000000-0005-0000-0000-0000562B0000}"/>
    <cellStyle name="Normal 3 2 2 3 3 7" xfId="11095" xr:uid="{00000000-0005-0000-0000-0000572B0000}"/>
    <cellStyle name="Normal 3 2 2 3 3 7 2" xfId="11096" xr:uid="{00000000-0005-0000-0000-0000582B0000}"/>
    <cellStyle name="Normal 3 2 2 3 3 7 2 2" xfId="11097" xr:uid="{00000000-0005-0000-0000-0000592B0000}"/>
    <cellStyle name="Normal 3 2 2 3 3 7 2 2 2" xfId="11098" xr:uid="{00000000-0005-0000-0000-00005A2B0000}"/>
    <cellStyle name="Normal 3 2 2 3 3 7 2 2 2 2" xfId="11099" xr:uid="{00000000-0005-0000-0000-00005B2B0000}"/>
    <cellStyle name="Normal 3 2 2 3 3 7 2 2 3" xfId="11100" xr:uid="{00000000-0005-0000-0000-00005C2B0000}"/>
    <cellStyle name="Normal 3 2 2 3 3 7 2 3" xfId="11101" xr:uid="{00000000-0005-0000-0000-00005D2B0000}"/>
    <cellStyle name="Normal 3 2 2 3 3 7 2 3 2" xfId="11102" xr:uid="{00000000-0005-0000-0000-00005E2B0000}"/>
    <cellStyle name="Normal 3 2 2 3 3 7 2 4" xfId="11103" xr:uid="{00000000-0005-0000-0000-00005F2B0000}"/>
    <cellStyle name="Normal 3 2 2 3 3 7 3" xfId="11104" xr:uid="{00000000-0005-0000-0000-0000602B0000}"/>
    <cellStyle name="Normal 3 2 2 3 3 7 3 2" xfId="11105" xr:uid="{00000000-0005-0000-0000-0000612B0000}"/>
    <cellStyle name="Normal 3 2 2 3 3 7 3 2 2" xfId="11106" xr:uid="{00000000-0005-0000-0000-0000622B0000}"/>
    <cellStyle name="Normal 3 2 2 3 3 7 3 3" xfId="11107" xr:uid="{00000000-0005-0000-0000-0000632B0000}"/>
    <cellStyle name="Normal 3 2 2 3 3 7 4" xfId="11108" xr:uid="{00000000-0005-0000-0000-0000642B0000}"/>
    <cellStyle name="Normal 3 2 2 3 3 7 4 2" xfId="11109" xr:uid="{00000000-0005-0000-0000-0000652B0000}"/>
    <cellStyle name="Normal 3 2 2 3 3 7 5" xfId="11110" xr:uid="{00000000-0005-0000-0000-0000662B0000}"/>
    <cellStyle name="Normal 3 2 2 3 3 8" xfId="11111" xr:uid="{00000000-0005-0000-0000-0000672B0000}"/>
    <cellStyle name="Normal 3 2 2 3 3 8 2" xfId="11112" xr:uid="{00000000-0005-0000-0000-0000682B0000}"/>
    <cellStyle name="Normal 3 2 2 3 3 8 2 2" xfId="11113" xr:uid="{00000000-0005-0000-0000-0000692B0000}"/>
    <cellStyle name="Normal 3 2 2 3 3 8 2 2 2" xfId="11114" xr:uid="{00000000-0005-0000-0000-00006A2B0000}"/>
    <cellStyle name="Normal 3 2 2 3 3 8 2 3" xfId="11115" xr:uid="{00000000-0005-0000-0000-00006B2B0000}"/>
    <cellStyle name="Normal 3 2 2 3 3 8 3" xfId="11116" xr:uid="{00000000-0005-0000-0000-00006C2B0000}"/>
    <cellStyle name="Normal 3 2 2 3 3 8 3 2" xfId="11117" xr:uid="{00000000-0005-0000-0000-00006D2B0000}"/>
    <cellStyle name="Normal 3 2 2 3 3 8 4" xfId="11118" xr:uid="{00000000-0005-0000-0000-00006E2B0000}"/>
    <cellStyle name="Normal 3 2 2 3 3 9" xfId="11119" xr:uid="{00000000-0005-0000-0000-00006F2B0000}"/>
    <cellStyle name="Normal 3 2 2 3 3 9 2" xfId="11120" xr:uid="{00000000-0005-0000-0000-0000702B0000}"/>
    <cellStyle name="Normal 3 2 2 3 3 9 2 2" xfId="11121" xr:uid="{00000000-0005-0000-0000-0000712B0000}"/>
    <cellStyle name="Normal 3 2 2 3 3 9 3" xfId="11122" xr:uid="{00000000-0005-0000-0000-0000722B0000}"/>
    <cellStyle name="Normal 3 2 2 3 4" xfId="11123" xr:uid="{00000000-0005-0000-0000-0000732B0000}"/>
    <cellStyle name="Normal 3 2 2 3 4 2" xfId="11124" xr:uid="{00000000-0005-0000-0000-0000742B0000}"/>
    <cellStyle name="Normal 3 2 2 3 4 2 2" xfId="11125" xr:uid="{00000000-0005-0000-0000-0000752B0000}"/>
    <cellStyle name="Normal 3 2 2 3 4 2 2 2" xfId="11126" xr:uid="{00000000-0005-0000-0000-0000762B0000}"/>
    <cellStyle name="Normal 3 2 2 3 4 2 2 2 2" xfId="11127" xr:uid="{00000000-0005-0000-0000-0000772B0000}"/>
    <cellStyle name="Normal 3 2 2 3 4 2 2 2 2 2" xfId="11128" xr:uid="{00000000-0005-0000-0000-0000782B0000}"/>
    <cellStyle name="Normal 3 2 2 3 4 2 2 2 3" xfId="11129" xr:uid="{00000000-0005-0000-0000-0000792B0000}"/>
    <cellStyle name="Normal 3 2 2 3 4 2 2 3" xfId="11130" xr:uid="{00000000-0005-0000-0000-00007A2B0000}"/>
    <cellStyle name="Normal 3 2 2 3 4 2 2 3 2" xfId="11131" xr:uid="{00000000-0005-0000-0000-00007B2B0000}"/>
    <cellStyle name="Normal 3 2 2 3 4 2 2 4" xfId="11132" xr:uid="{00000000-0005-0000-0000-00007C2B0000}"/>
    <cellStyle name="Normal 3 2 2 3 4 2 3" xfId="11133" xr:uid="{00000000-0005-0000-0000-00007D2B0000}"/>
    <cellStyle name="Normal 3 2 2 3 4 2 3 2" xfId="11134" xr:uid="{00000000-0005-0000-0000-00007E2B0000}"/>
    <cellStyle name="Normal 3 2 2 3 4 2 3 2 2" xfId="11135" xr:uid="{00000000-0005-0000-0000-00007F2B0000}"/>
    <cellStyle name="Normal 3 2 2 3 4 2 3 3" xfId="11136" xr:uid="{00000000-0005-0000-0000-0000802B0000}"/>
    <cellStyle name="Normal 3 2 2 3 4 2 4" xfId="11137" xr:uid="{00000000-0005-0000-0000-0000812B0000}"/>
    <cellStyle name="Normal 3 2 2 3 4 2 4 2" xfId="11138" xr:uid="{00000000-0005-0000-0000-0000822B0000}"/>
    <cellStyle name="Normal 3 2 2 3 4 2 5" xfId="11139" xr:uid="{00000000-0005-0000-0000-0000832B0000}"/>
    <cellStyle name="Normal 3 2 2 3 4 3" xfId="11140" xr:uid="{00000000-0005-0000-0000-0000842B0000}"/>
    <cellStyle name="Normal 3 2 2 3 4 3 2" xfId="11141" xr:uid="{00000000-0005-0000-0000-0000852B0000}"/>
    <cellStyle name="Normal 3 2 2 3 4 3 2 2" xfId="11142" xr:uid="{00000000-0005-0000-0000-0000862B0000}"/>
    <cellStyle name="Normal 3 2 2 3 4 3 2 2 2" xfId="11143" xr:uid="{00000000-0005-0000-0000-0000872B0000}"/>
    <cellStyle name="Normal 3 2 2 3 4 3 2 2 2 2" xfId="11144" xr:uid="{00000000-0005-0000-0000-0000882B0000}"/>
    <cellStyle name="Normal 3 2 2 3 4 3 2 2 3" xfId="11145" xr:uid="{00000000-0005-0000-0000-0000892B0000}"/>
    <cellStyle name="Normal 3 2 2 3 4 3 2 3" xfId="11146" xr:uid="{00000000-0005-0000-0000-00008A2B0000}"/>
    <cellStyle name="Normal 3 2 2 3 4 3 2 3 2" xfId="11147" xr:uid="{00000000-0005-0000-0000-00008B2B0000}"/>
    <cellStyle name="Normal 3 2 2 3 4 3 2 4" xfId="11148" xr:uid="{00000000-0005-0000-0000-00008C2B0000}"/>
    <cellStyle name="Normal 3 2 2 3 4 3 3" xfId="11149" xr:uid="{00000000-0005-0000-0000-00008D2B0000}"/>
    <cellStyle name="Normal 3 2 2 3 4 3 3 2" xfId="11150" xr:uid="{00000000-0005-0000-0000-00008E2B0000}"/>
    <cellStyle name="Normal 3 2 2 3 4 3 3 2 2" xfId="11151" xr:uid="{00000000-0005-0000-0000-00008F2B0000}"/>
    <cellStyle name="Normal 3 2 2 3 4 3 3 3" xfId="11152" xr:uid="{00000000-0005-0000-0000-0000902B0000}"/>
    <cellStyle name="Normal 3 2 2 3 4 3 4" xfId="11153" xr:uid="{00000000-0005-0000-0000-0000912B0000}"/>
    <cellStyle name="Normal 3 2 2 3 4 3 4 2" xfId="11154" xr:uid="{00000000-0005-0000-0000-0000922B0000}"/>
    <cellStyle name="Normal 3 2 2 3 4 3 5" xfId="11155" xr:uid="{00000000-0005-0000-0000-0000932B0000}"/>
    <cellStyle name="Normal 3 2 2 3 4 4" xfId="11156" xr:uid="{00000000-0005-0000-0000-0000942B0000}"/>
    <cellStyle name="Normal 3 2 2 3 4 4 2" xfId="11157" xr:uid="{00000000-0005-0000-0000-0000952B0000}"/>
    <cellStyle name="Normal 3 2 2 3 4 4 2 2" xfId="11158" xr:uid="{00000000-0005-0000-0000-0000962B0000}"/>
    <cellStyle name="Normal 3 2 2 3 4 4 2 2 2" xfId="11159" xr:uid="{00000000-0005-0000-0000-0000972B0000}"/>
    <cellStyle name="Normal 3 2 2 3 4 4 2 3" xfId="11160" xr:uid="{00000000-0005-0000-0000-0000982B0000}"/>
    <cellStyle name="Normal 3 2 2 3 4 4 3" xfId="11161" xr:uid="{00000000-0005-0000-0000-0000992B0000}"/>
    <cellStyle name="Normal 3 2 2 3 4 4 3 2" xfId="11162" xr:uid="{00000000-0005-0000-0000-00009A2B0000}"/>
    <cellStyle name="Normal 3 2 2 3 4 4 4" xfId="11163" xr:uid="{00000000-0005-0000-0000-00009B2B0000}"/>
    <cellStyle name="Normal 3 2 2 3 4 5" xfId="11164" xr:uid="{00000000-0005-0000-0000-00009C2B0000}"/>
    <cellStyle name="Normal 3 2 2 3 4 5 2" xfId="11165" xr:uid="{00000000-0005-0000-0000-00009D2B0000}"/>
    <cellStyle name="Normal 3 2 2 3 4 5 2 2" xfId="11166" xr:uid="{00000000-0005-0000-0000-00009E2B0000}"/>
    <cellStyle name="Normal 3 2 2 3 4 5 3" xfId="11167" xr:uid="{00000000-0005-0000-0000-00009F2B0000}"/>
    <cellStyle name="Normal 3 2 2 3 4 6" xfId="11168" xr:uid="{00000000-0005-0000-0000-0000A02B0000}"/>
    <cellStyle name="Normal 3 2 2 3 4 6 2" xfId="11169" xr:uid="{00000000-0005-0000-0000-0000A12B0000}"/>
    <cellStyle name="Normal 3 2 2 3 4 7" xfId="11170" xr:uid="{00000000-0005-0000-0000-0000A22B0000}"/>
    <cellStyle name="Normal 3 2 2 3 5" xfId="11171" xr:uid="{00000000-0005-0000-0000-0000A32B0000}"/>
    <cellStyle name="Normal 3 2 2 3 5 2" xfId="11172" xr:uid="{00000000-0005-0000-0000-0000A42B0000}"/>
    <cellStyle name="Normal 3 2 2 3 5 2 2" xfId="11173" xr:uid="{00000000-0005-0000-0000-0000A52B0000}"/>
    <cellStyle name="Normal 3 2 2 3 5 2 2 2" xfId="11174" xr:uid="{00000000-0005-0000-0000-0000A62B0000}"/>
    <cellStyle name="Normal 3 2 2 3 5 2 2 2 2" xfId="11175" xr:uid="{00000000-0005-0000-0000-0000A72B0000}"/>
    <cellStyle name="Normal 3 2 2 3 5 2 2 2 2 2" xfId="11176" xr:uid="{00000000-0005-0000-0000-0000A82B0000}"/>
    <cellStyle name="Normal 3 2 2 3 5 2 2 2 3" xfId="11177" xr:uid="{00000000-0005-0000-0000-0000A92B0000}"/>
    <cellStyle name="Normal 3 2 2 3 5 2 2 3" xfId="11178" xr:uid="{00000000-0005-0000-0000-0000AA2B0000}"/>
    <cellStyle name="Normal 3 2 2 3 5 2 2 3 2" xfId="11179" xr:uid="{00000000-0005-0000-0000-0000AB2B0000}"/>
    <cellStyle name="Normal 3 2 2 3 5 2 2 4" xfId="11180" xr:uid="{00000000-0005-0000-0000-0000AC2B0000}"/>
    <cellStyle name="Normal 3 2 2 3 5 2 3" xfId="11181" xr:uid="{00000000-0005-0000-0000-0000AD2B0000}"/>
    <cellStyle name="Normal 3 2 2 3 5 2 3 2" xfId="11182" xr:uid="{00000000-0005-0000-0000-0000AE2B0000}"/>
    <cellStyle name="Normal 3 2 2 3 5 2 3 2 2" xfId="11183" xr:uid="{00000000-0005-0000-0000-0000AF2B0000}"/>
    <cellStyle name="Normal 3 2 2 3 5 2 3 3" xfId="11184" xr:uid="{00000000-0005-0000-0000-0000B02B0000}"/>
    <cellStyle name="Normal 3 2 2 3 5 2 4" xfId="11185" xr:uid="{00000000-0005-0000-0000-0000B12B0000}"/>
    <cellStyle name="Normal 3 2 2 3 5 2 4 2" xfId="11186" xr:uid="{00000000-0005-0000-0000-0000B22B0000}"/>
    <cellStyle name="Normal 3 2 2 3 5 2 5" xfId="11187" xr:uid="{00000000-0005-0000-0000-0000B32B0000}"/>
    <cellStyle name="Normal 3 2 2 3 5 3" xfId="11188" xr:uid="{00000000-0005-0000-0000-0000B42B0000}"/>
    <cellStyle name="Normal 3 2 2 3 5 3 2" xfId="11189" xr:uid="{00000000-0005-0000-0000-0000B52B0000}"/>
    <cellStyle name="Normal 3 2 2 3 5 3 2 2" xfId="11190" xr:uid="{00000000-0005-0000-0000-0000B62B0000}"/>
    <cellStyle name="Normal 3 2 2 3 5 3 2 2 2" xfId="11191" xr:uid="{00000000-0005-0000-0000-0000B72B0000}"/>
    <cellStyle name="Normal 3 2 2 3 5 3 2 2 2 2" xfId="11192" xr:uid="{00000000-0005-0000-0000-0000B82B0000}"/>
    <cellStyle name="Normal 3 2 2 3 5 3 2 2 3" xfId="11193" xr:uid="{00000000-0005-0000-0000-0000B92B0000}"/>
    <cellStyle name="Normal 3 2 2 3 5 3 2 3" xfId="11194" xr:uid="{00000000-0005-0000-0000-0000BA2B0000}"/>
    <cellStyle name="Normal 3 2 2 3 5 3 2 3 2" xfId="11195" xr:uid="{00000000-0005-0000-0000-0000BB2B0000}"/>
    <cellStyle name="Normal 3 2 2 3 5 3 2 4" xfId="11196" xr:uid="{00000000-0005-0000-0000-0000BC2B0000}"/>
    <cellStyle name="Normal 3 2 2 3 5 3 3" xfId="11197" xr:uid="{00000000-0005-0000-0000-0000BD2B0000}"/>
    <cellStyle name="Normal 3 2 2 3 5 3 3 2" xfId="11198" xr:uid="{00000000-0005-0000-0000-0000BE2B0000}"/>
    <cellStyle name="Normal 3 2 2 3 5 3 3 2 2" xfId="11199" xr:uid="{00000000-0005-0000-0000-0000BF2B0000}"/>
    <cellStyle name="Normal 3 2 2 3 5 3 3 3" xfId="11200" xr:uid="{00000000-0005-0000-0000-0000C02B0000}"/>
    <cellStyle name="Normal 3 2 2 3 5 3 4" xfId="11201" xr:uid="{00000000-0005-0000-0000-0000C12B0000}"/>
    <cellStyle name="Normal 3 2 2 3 5 3 4 2" xfId="11202" xr:uid="{00000000-0005-0000-0000-0000C22B0000}"/>
    <cellStyle name="Normal 3 2 2 3 5 3 5" xfId="11203" xr:uid="{00000000-0005-0000-0000-0000C32B0000}"/>
    <cellStyle name="Normal 3 2 2 3 5 4" xfId="11204" xr:uid="{00000000-0005-0000-0000-0000C42B0000}"/>
    <cellStyle name="Normal 3 2 2 3 5 4 2" xfId="11205" xr:uid="{00000000-0005-0000-0000-0000C52B0000}"/>
    <cellStyle name="Normal 3 2 2 3 5 4 2 2" xfId="11206" xr:uid="{00000000-0005-0000-0000-0000C62B0000}"/>
    <cellStyle name="Normal 3 2 2 3 5 4 2 2 2" xfId="11207" xr:uid="{00000000-0005-0000-0000-0000C72B0000}"/>
    <cellStyle name="Normal 3 2 2 3 5 4 2 3" xfId="11208" xr:uid="{00000000-0005-0000-0000-0000C82B0000}"/>
    <cellStyle name="Normal 3 2 2 3 5 4 3" xfId="11209" xr:uid="{00000000-0005-0000-0000-0000C92B0000}"/>
    <cellStyle name="Normal 3 2 2 3 5 4 3 2" xfId="11210" xr:uid="{00000000-0005-0000-0000-0000CA2B0000}"/>
    <cellStyle name="Normal 3 2 2 3 5 4 4" xfId="11211" xr:uid="{00000000-0005-0000-0000-0000CB2B0000}"/>
    <cellStyle name="Normal 3 2 2 3 5 5" xfId="11212" xr:uid="{00000000-0005-0000-0000-0000CC2B0000}"/>
    <cellStyle name="Normal 3 2 2 3 5 5 2" xfId="11213" xr:uid="{00000000-0005-0000-0000-0000CD2B0000}"/>
    <cellStyle name="Normal 3 2 2 3 5 5 2 2" xfId="11214" xr:uid="{00000000-0005-0000-0000-0000CE2B0000}"/>
    <cellStyle name="Normal 3 2 2 3 5 5 3" xfId="11215" xr:uid="{00000000-0005-0000-0000-0000CF2B0000}"/>
    <cellStyle name="Normal 3 2 2 3 5 6" xfId="11216" xr:uid="{00000000-0005-0000-0000-0000D02B0000}"/>
    <cellStyle name="Normal 3 2 2 3 5 6 2" xfId="11217" xr:uid="{00000000-0005-0000-0000-0000D12B0000}"/>
    <cellStyle name="Normal 3 2 2 3 5 7" xfId="11218" xr:uid="{00000000-0005-0000-0000-0000D22B0000}"/>
    <cellStyle name="Normal 3 2 2 3 6" xfId="11219" xr:uid="{00000000-0005-0000-0000-0000D32B0000}"/>
    <cellStyle name="Normal 3 2 2 3 6 2" xfId="11220" xr:uid="{00000000-0005-0000-0000-0000D42B0000}"/>
    <cellStyle name="Normal 3 2 2 3 6 2 2" xfId="11221" xr:uid="{00000000-0005-0000-0000-0000D52B0000}"/>
    <cellStyle name="Normal 3 2 2 3 6 2 2 2" xfId="11222" xr:uid="{00000000-0005-0000-0000-0000D62B0000}"/>
    <cellStyle name="Normal 3 2 2 3 6 2 2 2 2" xfId="11223" xr:uid="{00000000-0005-0000-0000-0000D72B0000}"/>
    <cellStyle name="Normal 3 2 2 3 6 2 2 2 2 2" xfId="11224" xr:uid="{00000000-0005-0000-0000-0000D82B0000}"/>
    <cellStyle name="Normal 3 2 2 3 6 2 2 2 3" xfId="11225" xr:uid="{00000000-0005-0000-0000-0000D92B0000}"/>
    <cellStyle name="Normal 3 2 2 3 6 2 2 3" xfId="11226" xr:uid="{00000000-0005-0000-0000-0000DA2B0000}"/>
    <cellStyle name="Normal 3 2 2 3 6 2 2 3 2" xfId="11227" xr:uid="{00000000-0005-0000-0000-0000DB2B0000}"/>
    <cellStyle name="Normal 3 2 2 3 6 2 2 4" xfId="11228" xr:uid="{00000000-0005-0000-0000-0000DC2B0000}"/>
    <cellStyle name="Normal 3 2 2 3 6 2 3" xfId="11229" xr:uid="{00000000-0005-0000-0000-0000DD2B0000}"/>
    <cellStyle name="Normal 3 2 2 3 6 2 3 2" xfId="11230" xr:uid="{00000000-0005-0000-0000-0000DE2B0000}"/>
    <cellStyle name="Normal 3 2 2 3 6 2 3 2 2" xfId="11231" xr:uid="{00000000-0005-0000-0000-0000DF2B0000}"/>
    <cellStyle name="Normal 3 2 2 3 6 2 3 3" xfId="11232" xr:uid="{00000000-0005-0000-0000-0000E02B0000}"/>
    <cellStyle name="Normal 3 2 2 3 6 2 4" xfId="11233" xr:uid="{00000000-0005-0000-0000-0000E12B0000}"/>
    <cellStyle name="Normal 3 2 2 3 6 2 4 2" xfId="11234" xr:uid="{00000000-0005-0000-0000-0000E22B0000}"/>
    <cellStyle name="Normal 3 2 2 3 6 2 5" xfId="11235" xr:uid="{00000000-0005-0000-0000-0000E32B0000}"/>
    <cellStyle name="Normal 3 2 2 3 6 3" xfId="11236" xr:uid="{00000000-0005-0000-0000-0000E42B0000}"/>
    <cellStyle name="Normal 3 2 2 3 6 3 2" xfId="11237" xr:uid="{00000000-0005-0000-0000-0000E52B0000}"/>
    <cellStyle name="Normal 3 2 2 3 6 3 2 2" xfId="11238" xr:uid="{00000000-0005-0000-0000-0000E62B0000}"/>
    <cellStyle name="Normal 3 2 2 3 6 3 2 2 2" xfId="11239" xr:uid="{00000000-0005-0000-0000-0000E72B0000}"/>
    <cellStyle name="Normal 3 2 2 3 6 3 2 2 2 2" xfId="11240" xr:uid="{00000000-0005-0000-0000-0000E82B0000}"/>
    <cellStyle name="Normal 3 2 2 3 6 3 2 2 3" xfId="11241" xr:uid="{00000000-0005-0000-0000-0000E92B0000}"/>
    <cellStyle name="Normal 3 2 2 3 6 3 2 3" xfId="11242" xr:uid="{00000000-0005-0000-0000-0000EA2B0000}"/>
    <cellStyle name="Normal 3 2 2 3 6 3 2 3 2" xfId="11243" xr:uid="{00000000-0005-0000-0000-0000EB2B0000}"/>
    <cellStyle name="Normal 3 2 2 3 6 3 2 4" xfId="11244" xr:uid="{00000000-0005-0000-0000-0000EC2B0000}"/>
    <cellStyle name="Normal 3 2 2 3 6 3 3" xfId="11245" xr:uid="{00000000-0005-0000-0000-0000ED2B0000}"/>
    <cellStyle name="Normal 3 2 2 3 6 3 3 2" xfId="11246" xr:uid="{00000000-0005-0000-0000-0000EE2B0000}"/>
    <cellStyle name="Normal 3 2 2 3 6 3 3 2 2" xfId="11247" xr:uid="{00000000-0005-0000-0000-0000EF2B0000}"/>
    <cellStyle name="Normal 3 2 2 3 6 3 3 3" xfId="11248" xr:uid="{00000000-0005-0000-0000-0000F02B0000}"/>
    <cellStyle name="Normal 3 2 2 3 6 3 4" xfId="11249" xr:uid="{00000000-0005-0000-0000-0000F12B0000}"/>
    <cellStyle name="Normal 3 2 2 3 6 3 4 2" xfId="11250" xr:uid="{00000000-0005-0000-0000-0000F22B0000}"/>
    <cellStyle name="Normal 3 2 2 3 6 3 5" xfId="11251" xr:uid="{00000000-0005-0000-0000-0000F32B0000}"/>
    <cellStyle name="Normal 3 2 2 3 6 4" xfId="11252" xr:uid="{00000000-0005-0000-0000-0000F42B0000}"/>
    <cellStyle name="Normal 3 2 2 3 6 4 2" xfId="11253" xr:uid="{00000000-0005-0000-0000-0000F52B0000}"/>
    <cellStyle name="Normal 3 2 2 3 6 4 2 2" xfId="11254" xr:uid="{00000000-0005-0000-0000-0000F62B0000}"/>
    <cellStyle name="Normal 3 2 2 3 6 4 2 2 2" xfId="11255" xr:uid="{00000000-0005-0000-0000-0000F72B0000}"/>
    <cellStyle name="Normal 3 2 2 3 6 4 2 3" xfId="11256" xr:uid="{00000000-0005-0000-0000-0000F82B0000}"/>
    <cellStyle name="Normal 3 2 2 3 6 4 3" xfId="11257" xr:uid="{00000000-0005-0000-0000-0000F92B0000}"/>
    <cellStyle name="Normal 3 2 2 3 6 4 3 2" xfId="11258" xr:uid="{00000000-0005-0000-0000-0000FA2B0000}"/>
    <cellStyle name="Normal 3 2 2 3 6 4 4" xfId="11259" xr:uid="{00000000-0005-0000-0000-0000FB2B0000}"/>
    <cellStyle name="Normal 3 2 2 3 6 5" xfId="11260" xr:uid="{00000000-0005-0000-0000-0000FC2B0000}"/>
    <cellStyle name="Normal 3 2 2 3 6 5 2" xfId="11261" xr:uid="{00000000-0005-0000-0000-0000FD2B0000}"/>
    <cellStyle name="Normal 3 2 2 3 6 5 2 2" xfId="11262" xr:uid="{00000000-0005-0000-0000-0000FE2B0000}"/>
    <cellStyle name="Normal 3 2 2 3 6 5 3" xfId="11263" xr:uid="{00000000-0005-0000-0000-0000FF2B0000}"/>
    <cellStyle name="Normal 3 2 2 3 6 6" xfId="11264" xr:uid="{00000000-0005-0000-0000-0000002C0000}"/>
    <cellStyle name="Normal 3 2 2 3 6 6 2" xfId="11265" xr:uid="{00000000-0005-0000-0000-0000012C0000}"/>
    <cellStyle name="Normal 3 2 2 3 6 7" xfId="11266" xr:uid="{00000000-0005-0000-0000-0000022C0000}"/>
    <cellStyle name="Normal 3 2 2 3 7" xfId="11267" xr:uid="{00000000-0005-0000-0000-0000032C0000}"/>
    <cellStyle name="Normal 3 2 2 3 7 2" xfId="11268" xr:uid="{00000000-0005-0000-0000-0000042C0000}"/>
    <cellStyle name="Normal 3 2 2 3 7 2 2" xfId="11269" xr:uid="{00000000-0005-0000-0000-0000052C0000}"/>
    <cellStyle name="Normal 3 2 2 3 7 2 2 2" xfId="11270" xr:uid="{00000000-0005-0000-0000-0000062C0000}"/>
    <cellStyle name="Normal 3 2 2 3 7 2 2 2 2" xfId="11271" xr:uid="{00000000-0005-0000-0000-0000072C0000}"/>
    <cellStyle name="Normal 3 2 2 3 7 2 2 2 2 2" xfId="11272" xr:uid="{00000000-0005-0000-0000-0000082C0000}"/>
    <cellStyle name="Normal 3 2 2 3 7 2 2 2 3" xfId="11273" xr:uid="{00000000-0005-0000-0000-0000092C0000}"/>
    <cellStyle name="Normal 3 2 2 3 7 2 2 3" xfId="11274" xr:uid="{00000000-0005-0000-0000-00000A2C0000}"/>
    <cellStyle name="Normal 3 2 2 3 7 2 2 3 2" xfId="11275" xr:uid="{00000000-0005-0000-0000-00000B2C0000}"/>
    <cellStyle name="Normal 3 2 2 3 7 2 2 4" xfId="11276" xr:uid="{00000000-0005-0000-0000-00000C2C0000}"/>
    <cellStyle name="Normal 3 2 2 3 7 2 3" xfId="11277" xr:uid="{00000000-0005-0000-0000-00000D2C0000}"/>
    <cellStyle name="Normal 3 2 2 3 7 2 3 2" xfId="11278" xr:uid="{00000000-0005-0000-0000-00000E2C0000}"/>
    <cellStyle name="Normal 3 2 2 3 7 2 3 2 2" xfId="11279" xr:uid="{00000000-0005-0000-0000-00000F2C0000}"/>
    <cellStyle name="Normal 3 2 2 3 7 2 3 3" xfId="11280" xr:uid="{00000000-0005-0000-0000-0000102C0000}"/>
    <cellStyle name="Normal 3 2 2 3 7 2 4" xfId="11281" xr:uid="{00000000-0005-0000-0000-0000112C0000}"/>
    <cellStyle name="Normal 3 2 2 3 7 2 4 2" xfId="11282" xr:uid="{00000000-0005-0000-0000-0000122C0000}"/>
    <cellStyle name="Normal 3 2 2 3 7 2 5" xfId="11283" xr:uid="{00000000-0005-0000-0000-0000132C0000}"/>
    <cellStyle name="Normal 3 2 2 3 7 3" xfId="11284" xr:uid="{00000000-0005-0000-0000-0000142C0000}"/>
    <cellStyle name="Normal 3 2 2 3 7 3 2" xfId="11285" xr:uid="{00000000-0005-0000-0000-0000152C0000}"/>
    <cellStyle name="Normal 3 2 2 3 7 3 2 2" xfId="11286" xr:uid="{00000000-0005-0000-0000-0000162C0000}"/>
    <cellStyle name="Normal 3 2 2 3 7 3 2 2 2" xfId="11287" xr:uid="{00000000-0005-0000-0000-0000172C0000}"/>
    <cellStyle name="Normal 3 2 2 3 7 3 2 3" xfId="11288" xr:uid="{00000000-0005-0000-0000-0000182C0000}"/>
    <cellStyle name="Normal 3 2 2 3 7 3 3" xfId="11289" xr:uid="{00000000-0005-0000-0000-0000192C0000}"/>
    <cellStyle name="Normal 3 2 2 3 7 3 3 2" xfId="11290" xr:uid="{00000000-0005-0000-0000-00001A2C0000}"/>
    <cellStyle name="Normal 3 2 2 3 7 3 4" xfId="11291" xr:uid="{00000000-0005-0000-0000-00001B2C0000}"/>
    <cellStyle name="Normal 3 2 2 3 7 4" xfId="11292" xr:uid="{00000000-0005-0000-0000-00001C2C0000}"/>
    <cellStyle name="Normal 3 2 2 3 7 4 2" xfId="11293" xr:uid="{00000000-0005-0000-0000-00001D2C0000}"/>
    <cellStyle name="Normal 3 2 2 3 7 4 2 2" xfId="11294" xr:uid="{00000000-0005-0000-0000-00001E2C0000}"/>
    <cellStyle name="Normal 3 2 2 3 7 4 3" xfId="11295" xr:uid="{00000000-0005-0000-0000-00001F2C0000}"/>
    <cellStyle name="Normal 3 2 2 3 7 5" xfId="11296" xr:uid="{00000000-0005-0000-0000-0000202C0000}"/>
    <cellStyle name="Normal 3 2 2 3 7 5 2" xfId="11297" xr:uid="{00000000-0005-0000-0000-0000212C0000}"/>
    <cellStyle name="Normal 3 2 2 3 7 6" xfId="11298" xr:uid="{00000000-0005-0000-0000-0000222C0000}"/>
    <cellStyle name="Normal 3 2 2 3 8" xfId="11299" xr:uid="{00000000-0005-0000-0000-0000232C0000}"/>
    <cellStyle name="Normal 3 2 2 3 8 2" xfId="11300" xr:uid="{00000000-0005-0000-0000-0000242C0000}"/>
    <cellStyle name="Normal 3 2 2 3 8 2 2" xfId="11301" xr:uid="{00000000-0005-0000-0000-0000252C0000}"/>
    <cellStyle name="Normal 3 2 2 3 8 2 2 2" xfId="11302" xr:uid="{00000000-0005-0000-0000-0000262C0000}"/>
    <cellStyle name="Normal 3 2 2 3 8 2 2 2 2" xfId="11303" xr:uid="{00000000-0005-0000-0000-0000272C0000}"/>
    <cellStyle name="Normal 3 2 2 3 8 2 2 3" xfId="11304" xr:uid="{00000000-0005-0000-0000-0000282C0000}"/>
    <cellStyle name="Normal 3 2 2 3 8 2 3" xfId="11305" xr:uid="{00000000-0005-0000-0000-0000292C0000}"/>
    <cellStyle name="Normal 3 2 2 3 8 2 3 2" xfId="11306" xr:uid="{00000000-0005-0000-0000-00002A2C0000}"/>
    <cellStyle name="Normal 3 2 2 3 8 2 4" xfId="11307" xr:uid="{00000000-0005-0000-0000-00002B2C0000}"/>
    <cellStyle name="Normal 3 2 2 3 8 3" xfId="11308" xr:uid="{00000000-0005-0000-0000-00002C2C0000}"/>
    <cellStyle name="Normal 3 2 2 3 8 3 2" xfId="11309" xr:uid="{00000000-0005-0000-0000-00002D2C0000}"/>
    <cellStyle name="Normal 3 2 2 3 8 3 2 2" xfId="11310" xr:uid="{00000000-0005-0000-0000-00002E2C0000}"/>
    <cellStyle name="Normal 3 2 2 3 8 3 3" xfId="11311" xr:uid="{00000000-0005-0000-0000-00002F2C0000}"/>
    <cellStyle name="Normal 3 2 2 3 8 4" xfId="11312" xr:uid="{00000000-0005-0000-0000-0000302C0000}"/>
    <cellStyle name="Normal 3 2 2 3 8 4 2" xfId="11313" xr:uid="{00000000-0005-0000-0000-0000312C0000}"/>
    <cellStyle name="Normal 3 2 2 3 8 5" xfId="11314" xr:uid="{00000000-0005-0000-0000-0000322C0000}"/>
    <cellStyle name="Normal 3 2 2 3 9" xfId="11315" xr:uid="{00000000-0005-0000-0000-0000332C0000}"/>
    <cellStyle name="Normal 3 2 2 3 9 2" xfId="11316" xr:uid="{00000000-0005-0000-0000-0000342C0000}"/>
    <cellStyle name="Normal 3 2 2 3 9 2 2" xfId="11317" xr:uid="{00000000-0005-0000-0000-0000352C0000}"/>
    <cellStyle name="Normal 3 2 2 3 9 2 2 2" xfId="11318" xr:uid="{00000000-0005-0000-0000-0000362C0000}"/>
    <cellStyle name="Normal 3 2 2 3 9 2 2 2 2" xfId="11319" xr:uid="{00000000-0005-0000-0000-0000372C0000}"/>
    <cellStyle name="Normal 3 2 2 3 9 2 2 3" xfId="11320" xr:uid="{00000000-0005-0000-0000-0000382C0000}"/>
    <cellStyle name="Normal 3 2 2 3 9 2 3" xfId="11321" xr:uid="{00000000-0005-0000-0000-0000392C0000}"/>
    <cellStyle name="Normal 3 2 2 3 9 2 3 2" xfId="11322" xr:uid="{00000000-0005-0000-0000-00003A2C0000}"/>
    <cellStyle name="Normal 3 2 2 3 9 2 4" xfId="11323" xr:uid="{00000000-0005-0000-0000-00003B2C0000}"/>
    <cellStyle name="Normal 3 2 2 3 9 3" xfId="11324" xr:uid="{00000000-0005-0000-0000-00003C2C0000}"/>
    <cellStyle name="Normal 3 2 2 3 9 3 2" xfId="11325" xr:uid="{00000000-0005-0000-0000-00003D2C0000}"/>
    <cellStyle name="Normal 3 2 2 3 9 3 2 2" xfId="11326" xr:uid="{00000000-0005-0000-0000-00003E2C0000}"/>
    <cellStyle name="Normal 3 2 2 3 9 3 3" xfId="11327" xr:uid="{00000000-0005-0000-0000-00003F2C0000}"/>
    <cellStyle name="Normal 3 2 2 3 9 4" xfId="11328" xr:uid="{00000000-0005-0000-0000-0000402C0000}"/>
    <cellStyle name="Normal 3 2 2 3 9 4 2" xfId="11329" xr:uid="{00000000-0005-0000-0000-0000412C0000}"/>
    <cellStyle name="Normal 3 2 2 3 9 5" xfId="11330" xr:uid="{00000000-0005-0000-0000-0000422C0000}"/>
    <cellStyle name="Normal 3 2 2 4" xfId="11331" xr:uid="{00000000-0005-0000-0000-0000432C0000}"/>
    <cellStyle name="Normal 3 2 2 4 10" xfId="11332" xr:uid="{00000000-0005-0000-0000-0000442C0000}"/>
    <cellStyle name="Normal 3 2 2 4 10 2" xfId="11333" xr:uid="{00000000-0005-0000-0000-0000452C0000}"/>
    <cellStyle name="Normal 3 2 2 4 11" xfId="11334" xr:uid="{00000000-0005-0000-0000-0000462C0000}"/>
    <cellStyle name="Normal 3 2 2 4 2" xfId="11335" xr:uid="{00000000-0005-0000-0000-0000472C0000}"/>
    <cellStyle name="Normal 3 2 2 4 2 2" xfId="11336" xr:uid="{00000000-0005-0000-0000-0000482C0000}"/>
    <cellStyle name="Normal 3 2 2 4 2 2 2" xfId="11337" xr:uid="{00000000-0005-0000-0000-0000492C0000}"/>
    <cellStyle name="Normal 3 2 2 4 2 2 2 2" xfId="11338" xr:uid="{00000000-0005-0000-0000-00004A2C0000}"/>
    <cellStyle name="Normal 3 2 2 4 2 2 2 2 2" xfId="11339" xr:uid="{00000000-0005-0000-0000-00004B2C0000}"/>
    <cellStyle name="Normal 3 2 2 4 2 2 2 2 2 2" xfId="11340" xr:uid="{00000000-0005-0000-0000-00004C2C0000}"/>
    <cellStyle name="Normal 3 2 2 4 2 2 2 2 3" xfId="11341" xr:uid="{00000000-0005-0000-0000-00004D2C0000}"/>
    <cellStyle name="Normal 3 2 2 4 2 2 2 3" xfId="11342" xr:uid="{00000000-0005-0000-0000-00004E2C0000}"/>
    <cellStyle name="Normal 3 2 2 4 2 2 2 3 2" xfId="11343" xr:uid="{00000000-0005-0000-0000-00004F2C0000}"/>
    <cellStyle name="Normal 3 2 2 4 2 2 2 4" xfId="11344" xr:uid="{00000000-0005-0000-0000-0000502C0000}"/>
    <cellStyle name="Normal 3 2 2 4 2 2 3" xfId="11345" xr:uid="{00000000-0005-0000-0000-0000512C0000}"/>
    <cellStyle name="Normal 3 2 2 4 2 2 3 2" xfId="11346" xr:uid="{00000000-0005-0000-0000-0000522C0000}"/>
    <cellStyle name="Normal 3 2 2 4 2 2 3 2 2" xfId="11347" xr:uid="{00000000-0005-0000-0000-0000532C0000}"/>
    <cellStyle name="Normal 3 2 2 4 2 2 3 3" xfId="11348" xr:uid="{00000000-0005-0000-0000-0000542C0000}"/>
    <cellStyle name="Normal 3 2 2 4 2 2 4" xfId="11349" xr:uid="{00000000-0005-0000-0000-0000552C0000}"/>
    <cellStyle name="Normal 3 2 2 4 2 2 4 2" xfId="11350" xr:uid="{00000000-0005-0000-0000-0000562C0000}"/>
    <cellStyle name="Normal 3 2 2 4 2 2 5" xfId="11351" xr:uid="{00000000-0005-0000-0000-0000572C0000}"/>
    <cellStyle name="Normal 3 2 2 4 2 3" xfId="11352" xr:uid="{00000000-0005-0000-0000-0000582C0000}"/>
    <cellStyle name="Normal 3 2 2 4 2 3 2" xfId="11353" xr:uid="{00000000-0005-0000-0000-0000592C0000}"/>
    <cellStyle name="Normal 3 2 2 4 2 3 2 2" xfId="11354" xr:uid="{00000000-0005-0000-0000-00005A2C0000}"/>
    <cellStyle name="Normal 3 2 2 4 2 3 2 2 2" xfId="11355" xr:uid="{00000000-0005-0000-0000-00005B2C0000}"/>
    <cellStyle name="Normal 3 2 2 4 2 3 2 2 2 2" xfId="11356" xr:uid="{00000000-0005-0000-0000-00005C2C0000}"/>
    <cellStyle name="Normal 3 2 2 4 2 3 2 2 3" xfId="11357" xr:uid="{00000000-0005-0000-0000-00005D2C0000}"/>
    <cellStyle name="Normal 3 2 2 4 2 3 2 3" xfId="11358" xr:uid="{00000000-0005-0000-0000-00005E2C0000}"/>
    <cellStyle name="Normal 3 2 2 4 2 3 2 3 2" xfId="11359" xr:uid="{00000000-0005-0000-0000-00005F2C0000}"/>
    <cellStyle name="Normal 3 2 2 4 2 3 2 4" xfId="11360" xr:uid="{00000000-0005-0000-0000-0000602C0000}"/>
    <cellStyle name="Normal 3 2 2 4 2 3 3" xfId="11361" xr:uid="{00000000-0005-0000-0000-0000612C0000}"/>
    <cellStyle name="Normal 3 2 2 4 2 3 3 2" xfId="11362" xr:uid="{00000000-0005-0000-0000-0000622C0000}"/>
    <cellStyle name="Normal 3 2 2 4 2 3 3 2 2" xfId="11363" xr:uid="{00000000-0005-0000-0000-0000632C0000}"/>
    <cellStyle name="Normal 3 2 2 4 2 3 3 3" xfId="11364" xr:uid="{00000000-0005-0000-0000-0000642C0000}"/>
    <cellStyle name="Normal 3 2 2 4 2 3 4" xfId="11365" xr:uid="{00000000-0005-0000-0000-0000652C0000}"/>
    <cellStyle name="Normal 3 2 2 4 2 3 4 2" xfId="11366" xr:uid="{00000000-0005-0000-0000-0000662C0000}"/>
    <cellStyle name="Normal 3 2 2 4 2 3 5" xfId="11367" xr:uid="{00000000-0005-0000-0000-0000672C0000}"/>
    <cellStyle name="Normal 3 2 2 4 2 4" xfId="11368" xr:uid="{00000000-0005-0000-0000-0000682C0000}"/>
    <cellStyle name="Normal 3 2 2 4 2 4 2" xfId="11369" xr:uid="{00000000-0005-0000-0000-0000692C0000}"/>
    <cellStyle name="Normal 3 2 2 4 2 4 2 2" xfId="11370" xr:uid="{00000000-0005-0000-0000-00006A2C0000}"/>
    <cellStyle name="Normal 3 2 2 4 2 4 2 2 2" xfId="11371" xr:uid="{00000000-0005-0000-0000-00006B2C0000}"/>
    <cellStyle name="Normal 3 2 2 4 2 4 2 3" xfId="11372" xr:uid="{00000000-0005-0000-0000-00006C2C0000}"/>
    <cellStyle name="Normal 3 2 2 4 2 4 3" xfId="11373" xr:uid="{00000000-0005-0000-0000-00006D2C0000}"/>
    <cellStyle name="Normal 3 2 2 4 2 4 3 2" xfId="11374" xr:uid="{00000000-0005-0000-0000-00006E2C0000}"/>
    <cellStyle name="Normal 3 2 2 4 2 4 4" xfId="11375" xr:uid="{00000000-0005-0000-0000-00006F2C0000}"/>
    <cellStyle name="Normal 3 2 2 4 2 5" xfId="11376" xr:uid="{00000000-0005-0000-0000-0000702C0000}"/>
    <cellStyle name="Normal 3 2 2 4 2 5 2" xfId="11377" xr:uid="{00000000-0005-0000-0000-0000712C0000}"/>
    <cellStyle name="Normal 3 2 2 4 2 5 2 2" xfId="11378" xr:uid="{00000000-0005-0000-0000-0000722C0000}"/>
    <cellStyle name="Normal 3 2 2 4 2 5 3" xfId="11379" xr:uid="{00000000-0005-0000-0000-0000732C0000}"/>
    <cellStyle name="Normal 3 2 2 4 2 6" xfId="11380" xr:uid="{00000000-0005-0000-0000-0000742C0000}"/>
    <cellStyle name="Normal 3 2 2 4 2 6 2" xfId="11381" xr:uid="{00000000-0005-0000-0000-0000752C0000}"/>
    <cellStyle name="Normal 3 2 2 4 2 7" xfId="11382" xr:uid="{00000000-0005-0000-0000-0000762C0000}"/>
    <cellStyle name="Normal 3 2 2 4 3" xfId="11383" xr:uid="{00000000-0005-0000-0000-0000772C0000}"/>
    <cellStyle name="Normal 3 2 2 4 3 2" xfId="11384" xr:uid="{00000000-0005-0000-0000-0000782C0000}"/>
    <cellStyle name="Normal 3 2 2 4 3 2 2" xfId="11385" xr:uid="{00000000-0005-0000-0000-0000792C0000}"/>
    <cellStyle name="Normal 3 2 2 4 3 2 2 2" xfId="11386" xr:uid="{00000000-0005-0000-0000-00007A2C0000}"/>
    <cellStyle name="Normal 3 2 2 4 3 2 2 2 2" xfId="11387" xr:uid="{00000000-0005-0000-0000-00007B2C0000}"/>
    <cellStyle name="Normal 3 2 2 4 3 2 2 2 2 2" xfId="11388" xr:uid="{00000000-0005-0000-0000-00007C2C0000}"/>
    <cellStyle name="Normal 3 2 2 4 3 2 2 2 3" xfId="11389" xr:uid="{00000000-0005-0000-0000-00007D2C0000}"/>
    <cellStyle name="Normal 3 2 2 4 3 2 2 3" xfId="11390" xr:uid="{00000000-0005-0000-0000-00007E2C0000}"/>
    <cellStyle name="Normal 3 2 2 4 3 2 2 3 2" xfId="11391" xr:uid="{00000000-0005-0000-0000-00007F2C0000}"/>
    <cellStyle name="Normal 3 2 2 4 3 2 2 4" xfId="11392" xr:uid="{00000000-0005-0000-0000-0000802C0000}"/>
    <cellStyle name="Normal 3 2 2 4 3 2 3" xfId="11393" xr:uid="{00000000-0005-0000-0000-0000812C0000}"/>
    <cellStyle name="Normal 3 2 2 4 3 2 3 2" xfId="11394" xr:uid="{00000000-0005-0000-0000-0000822C0000}"/>
    <cellStyle name="Normal 3 2 2 4 3 2 3 2 2" xfId="11395" xr:uid="{00000000-0005-0000-0000-0000832C0000}"/>
    <cellStyle name="Normal 3 2 2 4 3 2 3 3" xfId="11396" xr:uid="{00000000-0005-0000-0000-0000842C0000}"/>
    <cellStyle name="Normal 3 2 2 4 3 2 4" xfId="11397" xr:uid="{00000000-0005-0000-0000-0000852C0000}"/>
    <cellStyle name="Normal 3 2 2 4 3 2 4 2" xfId="11398" xr:uid="{00000000-0005-0000-0000-0000862C0000}"/>
    <cellStyle name="Normal 3 2 2 4 3 2 5" xfId="11399" xr:uid="{00000000-0005-0000-0000-0000872C0000}"/>
    <cellStyle name="Normal 3 2 2 4 3 3" xfId="11400" xr:uid="{00000000-0005-0000-0000-0000882C0000}"/>
    <cellStyle name="Normal 3 2 2 4 3 3 2" xfId="11401" xr:uid="{00000000-0005-0000-0000-0000892C0000}"/>
    <cellStyle name="Normal 3 2 2 4 3 3 2 2" xfId="11402" xr:uid="{00000000-0005-0000-0000-00008A2C0000}"/>
    <cellStyle name="Normal 3 2 2 4 3 3 2 2 2" xfId="11403" xr:uid="{00000000-0005-0000-0000-00008B2C0000}"/>
    <cellStyle name="Normal 3 2 2 4 3 3 2 2 2 2" xfId="11404" xr:uid="{00000000-0005-0000-0000-00008C2C0000}"/>
    <cellStyle name="Normal 3 2 2 4 3 3 2 2 3" xfId="11405" xr:uid="{00000000-0005-0000-0000-00008D2C0000}"/>
    <cellStyle name="Normal 3 2 2 4 3 3 2 3" xfId="11406" xr:uid="{00000000-0005-0000-0000-00008E2C0000}"/>
    <cellStyle name="Normal 3 2 2 4 3 3 2 3 2" xfId="11407" xr:uid="{00000000-0005-0000-0000-00008F2C0000}"/>
    <cellStyle name="Normal 3 2 2 4 3 3 2 4" xfId="11408" xr:uid="{00000000-0005-0000-0000-0000902C0000}"/>
    <cellStyle name="Normal 3 2 2 4 3 3 3" xfId="11409" xr:uid="{00000000-0005-0000-0000-0000912C0000}"/>
    <cellStyle name="Normal 3 2 2 4 3 3 3 2" xfId="11410" xr:uid="{00000000-0005-0000-0000-0000922C0000}"/>
    <cellStyle name="Normal 3 2 2 4 3 3 3 2 2" xfId="11411" xr:uid="{00000000-0005-0000-0000-0000932C0000}"/>
    <cellStyle name="Normal 3 2 2 4 3 3 3 3" xfId="11412" xr:uid="{00000000-0005-0000-0000-0000942C0000}"/>
    <cellStyle name="Normal 3 2 2 4 3 3 4" xfId="11413" xr:uid="{00000000-0005-0000-0000-0000952C0000}"/>
    <cellStyle name="Normal 3 2 2 4 3 3 4 2" xfId="11414" xr:uid="{00000000-0005-0000-0000-0000962C0000}"/>
    <cellStyle name="Normal 3 2 2 4 3 3 5" xfId="11415" xr:uid="{00000000-0005-0000-0000-0000972C0000}"/>
    <cellStyle name="Normal 3 2 2 4 3 4" xfId="11416" xr:uid="{00000000-0005-0000-0000-0000982C0000}"/>
    <cellStyle name="Normal 3 2 2 4 3 4 2" xfId="11417" xr:uid="{00000000-0005-0000-0000-0000992C0000}"/>
    <cellStyle name="Normal 3 2 2 4 3 4 2 2" xfId="11418" xr:uid="{00000000-0005-0000-0000-00009A2C0000}"/>
    <cellStyle name="Normal 3 2 2 4 3 4 2 2 2" xfId="11419" xr:uid="{00000000-0005-0000-0000-00009B2C0000}"/>
    <cellStyle name="Normal 3 2 2 4 3 4 2 3" xfId="11420" xr:uid="{00000000-0005-0000-0000-00009C2C0000}"/>
    <cellStyle name="Normal 3 2 2 4 3 4 3" xfId="11421" xr:uid="{00000000-0005-0000-0000-00009D2C0000}"/>
    <cellStyle name="Normal 3 2 2 4 3 4 3 2" xfId="11422" xr:uid="{00000000-0005-0000-0000-00009E2C0000}"/>
    <cellStyle name="Normal 3 2 2 4 3 4 4" xfId="11423" xr:uid="{00000000-0005-0000-0000-00009F2C0000}"/>
    <cellStyle name="Normal 3 2 2 4 3 5" xfId="11424" xr:uid="{00000000-0005-0000-0000-0000A02C0000}"/>
    <cellStyle name="Normal 3 2 2 4 3 5 2" xfId="11425" xr:uid="{00000000-0005-0000-0000-0000A12C0000}"/>
    <cellStyle name="Normal 3 2 2 4 3 5 2 2" xfId="11426" xr:uid="{00000000-0005-0000-0000-0000A22C0000}"/>
    <cellStyle name="Normal 3 2 2 4 3 5 3" xfId="11427" xr:uid="{00000000-0005-0000-0000-0000A32C0000}"/>
    <cellStyle name="Normal 3 2 2 4 3 6" xfId="11428" xr:uid="{00000000-0005-0000-0000-0000A42C0000}"/>
    <cellStyle name="Normal 3 2 2 4 3 6 2" xfId="11429" xr:uid="{00000000-0005-0000-0000-0000A52C0000}"/>
    <cellStyle name="Normal 3 2 2 4 3 7" xfId="11430" xr:uid="{00000000-0005-0000-0000-0000A62C0000}"/>
    <cellStyle name="Normal 3 2 2 4 4" xfId="11431" xr:uid="{00000000-0005-0000-0000-0000A72C0000}"/>
    <cellStyle name="Normal 3 2 2 4 4 2" xfId="11432" xr:uid="{00000000-0005-0000-0000-0000A82C0000}"/>
    <cellStyle name="Normal 3 2 2 4 4 2 2" xfId="11433" xr:uid="{00000000-0005-0000-0000-0000A92C0000}"/>
    <cellStyle name="Normal 3 2 2 4 4 2 2 2" xfId="11434" xr:uid="{00000000-0005-0000-0000-0000AA2C0000}"/>
    <cellStyle name="Normal 3 2 2 4 4 2 2 2 2" xfId="11435" xr:uid="{00000000-0005-0000-0000-0000AB2C0000}"/>
    <cellStyle name="Normal 3 2 2 4 4 2 2 2 2 2" xfId="11436" xr:uid="{00000000-0005-0000-0000-0000AC2C0000}"/>
    <cellStyle name="Normal 3 2 2 4 4 2 2 2 3" xfId="11437" xr:uid="{00000000-0005-0000-0000-0000AD2C0000}"/>
    <cellStyle name="Normal 3 2 2 4 4 2 2 3" xfId="11438" xr:uid="{00000000-0005-0000-0000-0000AE2C0000}"/>
    <cellStyle name="Normal 3 2 2 4 4 2 2 3 2" xfId="11439" xr:uid="{00000000-0005-0000-0000-0000AF2C0000}"/>
    <cellStyle name="Normal 3 2 2 4 4 2 2 4" xfId="11440" xr:uid="{00000000-0005-0000-0000-0000B02C0000}"/>
    <cellStyle name="Normal 3 2 2 4 4 2 3" xfId="11441" xr:uid="{00000000-0005-0000-0000-0000B12C0000}"/>
    <cellStyle name="Normal 3 2 2 4 4 2 3 2" xfId="11442" xr:uid="{00000000-0005-0000-0000-0000B22C0000}"/>
    <cellStyle name="Normal 3 2 2 4 4 2 3 2 2" xfId="11443" xr:uid="{00000000-0005-0000-0000-0000B32C0000}"/>
    <cellStyle name="Normal 3 2 2 4 4 2 3 3" xfId="11444" xr:uid="{00000000-0005-0000-0000-0000B42C0000}"/>
    <cellStyle name="Normal 3 2 2 4 4 2 4" xfId="11445" xr:uid="{00000000-0005-0000-0000-0000B52C0000}"/>
    <cellStyle name="Normal 3 2 2 4 4 2 4 2" xfId="11446" xr:uid="{00000000-0005-0000-0000-0000B62C0000}"/>
    <cellStyle name="Normal 3 2 2 4 4 2 5" xfId="11447" xr:uid="{00000000-0005-0000-0000-0000B72C0000}"/>
    <cellStyle name="Normal 3 2 2 4 4 3" xfId="11448" xr:uid="{00000000-0005-0000-0000-0000B82C0000}"/>
    <cellStyle name="Normal 3 2 2 4 4 3 2" xfId="11449" xr:uid="{00000000-0005-0000-0000-0000B92C0000}"/>
    <cellStyle name="Normal 3 2 2 4 4 3 2 2" xfId="11450" xr:uid="{00000000-0005-0000-0000-0000BA2C0000}"/>
    <cellStyle name="Normal 3 2 2 4 4 3 2 2 2" xfId="11451" xr:uid="{00000000-0005-0000-0000-0000BB2C0000}"/>
    <cellStyle name="Normal 3 2 2 4 4 3 2 2 2 2" xfId="11452" xr:uid="{00000000-0005-0000-0000-0000BC2C0000}"/>
    <cellStyle name="Normal 3 2 2 4 4 3 2 2 3" xfId="11453" xr:uid="{00000000-0005-0000-0000-0000BD2C0000}"/>
    <cellStyle name="Normal 3 2 2 4 4 3 2 3" xfId="11454" xr:uid="{00000000-0005-0000-0000-0000BE2C0000}"/>
    <cellStyle name="Normal 3 2 2 4 4 3 2 3 2" xfId="11455" xr:uid="{00000000-0005-0000-0000-0000BF2C0000}"/>
    <cellStyle name="Normal 3 2 2 4 4 3 2 4" xfId="11456" xr:uid="{00000000-0005-0000-0000-0000C02C0000}"/>
    <cellStyle name="Normal 3 2 2 4 4 3 3" xfId="11457" xr:uid="{00000000-0005-0000-0000-0000C12C0000}"/>
    <cellStyle name="Normal 3 2 2 4 4 3 3 2" xfId="11458" xr:uid="{00000000-0005-0000-0000-0000C22C0000}"/>
    <cellStyle name="Normal 3 2 2 4 4 3 3 2 2" xfId="11459" xr:uid="{00000000-0005-0000-0000-0000C32C0000}"/>
    <cellStyle name="Normal 3 2 2 4 4 3 3 3" xfId="11460" xr:uid="{00000000-0005-0000-0000-0000C42C0000}"/>
    <cellStyle name="Normal 3 2 2 4 4 3 4" xfId="11461" xr:uid="{00000000-0005-0000-0000-0000C52C0000}"/>
    <cellStyle name="Normal 3 2 2 4 4 3 4 2" xfId="11462" xr:uid="{00000000-0005-0000-0000-0000C62C0000}"/>
    <cellStyle name="Normal 3 2 2 4 4 3 5" xfId="11463" xr:uid="{00000000-0005-0000-0000-0000C72C0000}"/>
    <cellStyle name="Normal 3 2 2 4 4 4" xfId="11464" xr:uid="{00000000-0005-0000-0000-0000C82C0000}"/>
    <cellStyle name="Normal 3 2 2 4 4 4 2" xfId="11465" xr:uid="{00000000-0005-0000-0000-0000C92C0000}"/>
    <cellStyle name="Normal 3 2 2 4 4 4 2 2" xfId="11466" xr:uid="{00000000-0005-0000-0000-0000CA2C0000}"/>
    <cellStyle name="Normal 3 2 2 4 4 4 2 2 2" xfId="11467" xr:uid="{00000000-0005-0000-0000-0000CB2C0000}"/>
    <cellStyle name="Normal 3 2 2 4 4 4 2 3" xfId="11468" xr:uid="{00000000-0005-0000-0000-0000CC2C0000}"/>
    <cellStyle name="Normal 3 2 2 4 4 4 3" xfId="11469" xr:uid="{00000000-0005-0000-0000-0000CD2C0000}"/>
    <cellStyle name="Normal 3 2 2 4 4 4 3 2" xfId="11470" xr:uid="{00000000-0005-0000-0000-0000CE2C0000}"/>
    <cellStyle name="Normal 3 2 2 4 4 4 4" xfId="11471" xr:uid="{00000000-0005-0000-0000-0000CF2C0000}"/>
    <cellStyle name="Normal 3 2 2 4 4 5" xfId="11472" xr:uid="{00000000-0005-0000-0000-0000D02C0000}"/>
    <cellStyle name="Normal 3 2 2 4 4 5 2" xfId="11473" xr:uid="{00000000-0005-0000-0000-0000D12C0000}"/>
    <cellStyle name="Normal 3 2 2 4 4 5 2 2" xfId="11474" xr:uid="{00000000-0005-0000-0000-0000D22C0000}"/>
    <cellStyle name="Normal 3 2 2 4 4 5 3" xfId="11475" xr:uid="{00000000-0005-0000-0000-0000D32C0000}"/>
    <cellStyle name="Normal 3 2 2 4 4 6" xfId="11476" xr:uid="{00000000-0005-0000-0000-0000D42C0000}"/>
    <cellStyle name="Normal 3 2 2 4 4 6 2" xfId="11477" xr:uid="{00000000-0005-0000-0000-0000D52C0000}"/>
    <cellStyle name="Normal 3 2 2 4 4 7" xfId="11478" xr:uid="{00000000-0005-0000-0000-0000D62C0000}"/>
    <cellStyle name="Normal 3 2 2 4 5" xfId="11479" xr:uid="{00000000-0005-0000-0000-0000D72C0000}"/>
    <cellStyle name="Normal 3 2 2 4 5 2" xfId="11480" xr:uid="{00000000-0005-0000-0000-0000D82C0000}"/>
    <cellStyle name="Normal 3 2 2 4 5 2 2" xfId="11481" xr:uid="{00000000-0005-0000-0000-0000D92C0000}"/>
    <cellStyle name="Normal 3 2 2 4 5 2 2 2" xfId="11482" xr:uid="{00000000-0005-0000-0000-0000DA2C0000}"/>
    <cellStyle name="Normal 3 2 2 4 5 2 2 2 2" xfId="11483" xr:uid="{00000000-0005-0000-0000-0000DB2C0000}"/>
    <cellStyle name="Normal 3 2 2 4 5 2 2 2 2 2" xfId="11484" xr:uid="{00000000-0005-0000-0000-0000DC2C0000}"/>
    <cellStyle name="Normal 3 2 2 4 5 2 2 2 3" xfId="11485" xr:uid="{00000000-0005-0000-0000-0000DD2C0000}"/>
    <cellStyle name="Normal 3 2 2 4 5 2 2 3" xfId="11486" xr:uid="{00000000-0005-0000-0000-0000DE2C0000}"/>
    <cellStyle name="Normal 3 2 2 4 5 2 2 3 2" xfId="11487" xr:uid="{00000000-0005-0000-0000-0000DF2C0000}"/>
    <cellStyle name="Normal 3 2 2 4 5 2 2 4" xfId="11488" xr:uid="{00000000-0005-0000-0000-0000E02C0000}"/>
    <cellStyle name="Normal 3 2 2 4 5 2 3" xfId="11489" xr:uid="{00000000-0005-0000-0000-0000E12C0000}"/>
    <cellStyle name="Normal 3 2 2 4 5 2 3 2" xfId="11490" xr:uid="{00000000-0005-0000-0000-0000E22C0000}"/>
    <cellStyle name="Normal 3 2 2 4 5 2 3 2 2" xfId="11491" xr:uid="{00000000-0005-0000-0000-0000E32C0000}"/>
    <cellStyle name="Normal 3 2 2 4 5 2 3 3" xfId="11492" xr:uid="{00000000-0005-0000-0000-0000E42C0000}"/>
    <cellStyle name="Normal 3 2 2 4 5 2 4" xfId="11493" xr:uid="{00000000-0005-0000-0000-0000E52C0000}"/>
    <cellStyle name="Normal 3 2 2 4 5 2 4 2" xfId="11494" xr:uid="{00000000-0005-0000-0000-0000E62C0000}"/>
    <cellStyle name="Normal 3 2 2 4 5 2 5" xfId="11495" xr:uid="{00000000-0005-0000-0000-0000E72C0000}"/>
    <cellStyle name="Normal 3 2 2 4 5 3" xfId="11496" xr:uid="{00000000-0005-0000-0000-0000E82C0000}"/>
    <cellStyle name="Normal 3 2 2 4 5 3 2" xfId="11497" xr:uid="{00000000-0005-0000-0000-0000E92C0000}"/>
    <cellStyle name="Normal 3 2 2 4 5 3 2 2" xfId="11498" xr:uid="{00000000-0005-0000-0000-0000EA2C0000}"/>
    <cellStyle name="Normal 3 2 2 4 5 3 2 2 2" xfId="11499" xr:uid="{00000000-0005-0000-0000-0000EB2C0000}"/>
    <cellStyle name="Normal 3 2 2 4 5 3 2 3" xfId="11500" xr:uid="{00000000-0005-0000-0000-0000EC2C0000}"/>
    <cellStyle name="Normal 3 2 2 4 5 3 3" xfId="11501" xr:uid="{00000000-0005-0000-0000-0000ED2C0000}"/>
    <cellStyle name="Normal 3 2 2 4 5 3 3 2" xfId="11502" xr:uid="{00000000-0005-0000-0000-0000EE2C0000}"/>
    <cellStyle name="Normal 3 2 2 4 5 3 4" xfId="11503" xr:uid="{00000000-0005-0000-0000-0000EF2C0000}"/>
    <cellStyle name="Normal 3 2 2 4 5 4" xfId="11504" xr:uid="{00000000-0005-0000-0000-0000F02C0000}"/>
    <cellStyle name="Normal 3 2 2 4 5 4 2" xfId="11505" xr:uid="{00000000-0005-0000-0000-0000F12C0000}"/>
    <cellStyle name="Normal 3 2 2 4 5 4 2 2" xfId="11506" xr:uid="{00000000-0005-0000-0000-0000F22C0000}"/>
    <cellStyle name="Normal 3 2 2 4 5 4 3" xfId="11507" xr:uid="{00000000-0005-0000-0000-0000F32C0000}"/>
    <cellStyle name="Normal 3 2 2 4 5 5" xfId="11508" xr:uid="{00000000-0005-0000-0000-0000F42C0000}"/>
    <cellStyle name="Normal 3 2 2 4 5 5 2" xfId="11509" xr:uid="{00000000-0005-0000-0000-0000F52C0000}"/>
    <cellStyle name="Normal 3 2 2 4 5 6" xfId="11510" xr:uid="{00000000-0005-0000-0000-0000F62C0000}"/>
    <cellStyle name="Normal 3 2 2 4 6" xfId="11511" xr:uid="{00000000-0005-0000-0000-0000F72C0000}"/>
    <cellStyle name="Normal 3 2 2 4 6 2" xfId="11512" xr:uid="{00000000-0005-0000-0000-0000F82C0000}"/>
    <cellStyle name="Normal 3 2 2 4 6 2 2" xfId="11513" xr:uid="{00000000-0005-0000-0000-0000F92C0000}"/>
    <cellStyle name="Normal 3 2 2 4 6 2 2 2" xfId="11514" xr:uid="{00000000-0005-0000-0000-0000FA2C0000}"/>
    <cellStyle name="Normal 3 2 2 4 6 2 2 2 2" xfId="11515" xr:uid="{00000000-0005-0000-0000-0000FB2C0000}"/>
    <cellStyle name="Normal 3 2 2 4 6 2 2 3" xfId="11516" xr:uid="{00000000-0005-0000-0000-0000FC2C0000}"/>
    <cellStyle name="Normal 3 2 2 4 6 2 3" xfId="11517" xr:uid="{00000000-0005-0000-0000-0000FD2C0000}"/>
    <cellStyle name="Normal 3 2 2 4 6 2 3 2" xfId="11518" xr:uid="{00000000-0005-0000-0000-0000FE2C0000}"/>
    <cellStyle name="Normal 3 2 2 4 6 2 4" xfId="11519" xr:uid="{00000000-0005-0000-0000-0000FF2C0000}"/>
    <cellStyle name="Normal 3 2 2 4 6 3" xfId="11520" xr:uid="{00000000-0005-0000-0000-0000002D0000}"/>
    <cellStyle name="Normal 3 2 2 4 6 3 2" xfId="11521" xr:uid="{00000000-0005-0000-0000-0000012D0000}"/>
    <cellStyle name="Normal 3 2 2 4 6 3 2 2" xfId="11522" xr:uid="{00000000-0005-0000-0000-0000022D0000}"/>
    <cellStyle name="Normal 3 2 2 4 6 3 3" xfId="11523" xr:uid="{00000000-0005-0000-0000-0000032D0000}"/>
    <cellStyle name="Normal 3 2 2 4 6 4" xfId="11524" xr:uid="{00000000-0005-0000-0000-0000042D0000}"/>
    <cellStyle name="Normal 3 2 2 4 6 4 2" xfId="11525" xr:uid="{00000000-0005-0000-0000-0000052D0000}"/>
    <cellStyle name="Normal 3 2 2 4 6 5" xfId="11526" xr:uid="{00000000-0005-0000-0000-0000062D0000}"/>
    <cellStyle name="Normal 3 2 2 4 7" xfId="11527" xr:uid="{00000000-0005-0000-0000-0000072D0000}"/>
    <cellStyle name="Normal 3 2 2 4 7 2" xfId="11528" xr:uid="{00000000-0005-0000-0000-0000082D0000}"/>
    <cellStyle name="Normal 3 2 2 4 7 2 2" xfId="11529" xr:uid="{00000000-0005-0000-0000-0000092D0000}"/>
    <cellStyle name="Normal 3 2 2 4 7 2 2 2" xfId="11530" xr:uid="{00000000-0005-0000-0000-00000A2D0000}"/>
    <cellStyle name="Normal 3 2 2 4 7 2 2 2 2" xfId="11531" xr:uid="{00000000-0005-0000-0000-00000B2D0000}"/>
    <cellStyle name="Normal 3 2 2 4 7 2 2 3" xfId="11532" xr:uid="{00000000-0005-0000-0000-00000C2D0000}"/>
    <cellStyle name="Normal 3 2 2 4 7 2 3" xfId="11533" xr:uid="{00000000-0005-0000-0000-00000D2D0000}"/>
    <cellStyle name="Normal 3 2 2 4 7 2 3 2" xfId="11534" xr:uid="{00000000-0005-0000-0000-00000E2D0000}"/>
    <cellStyle name="Normal 3 2 2 4 7 2 4" xfId="11535" xr:uid="{00000000-0005-0000-0000-00000F2D0000}"/>
    <cellStyle name="Normal 3 2 2 4 7 3" xfId="11536" xr:uid="{00000000-0005-0000-0000-0000102D0000}"/>
    <cellStyle name="Normal 3 2 2 4 7 3 2" xfId="11537" xr:uid="{00000000-0005-0000-0000-0000112D0000}"/>
    <cellStyle name="Normal 3 2 2 4 7 3 2 2" xfId="11538" xr:uid="{00000000-0005-0000-0000-0000122D0000}"/>
    <cellStyle name="Normal 3 2 2 4 7 3 3" xfId="11539" xr:uid="{00000000-0005-0000-0000-0000132D0000}"/>
    <cellStyle name="Normal 3 2 2 4 7 4" xfId="11540" xr:uid="{00000000-0005-0000-0000-0000142D0000}"/>
    <cellStyle name="Normal 3 2 2 4 7 4 2" xfId="11541" xr:uid="{00000000-0005-0000-0000-0000152D0000}"/>
    <cellStyle name="Normal 3 2 2 4 7 5" xfId="11542" xr:uid="{00000000-0005-0000-0000-0000162D0000}"/>
    <cellStyle name="Normal 3 2 2 4 8" xfId="11543" xr:uid="{00000000-0005-0000-0000-0000172D0000}"/>
    <cellStyle name="Normal 3 2 2 4 8 2" xfId="11544" xr:uid="{00000000-0005-0000-0000-0000182D0000}"/>
    <cellStyle name="Normal 3 2 2 4 8 2 2" xfId="11545" xr:uid="{00000000-0005-0000-0000-0000192D0000}"/>
    <cellStyle name="Normal 3 2 2 4 8 2 2 2" xfId="11546" xr:uid="{00000000-0005-0000-0000-00001A2D0000}"/>
    <cellStyle name="Normal 3 2 2 4 8 2 3" xfId="11547" xr:uid="{00000000-0005-0000-0000-00001B2D0000}"/>
    <cellStyle name="Normal 3 2 2 4 8 3" xfId="11548" xr:uid="{00000000-0005-0000-0000-00001C2D0000}"/>
    <cellStyle name="Normal 3 2 2 4 8 3 2" xfId="11549" xr:uid="{00000000-0005-0000-0000-00001D2D0000}"/>
    <cellStyle name="Normal 3 2 2 4 8 4" xfId="11550" xr:uid="{00000000-0005-0000-0000-00001E2D0000}"/>
    <cellStyle name="Normal 3 2 2 4 9" xfId="11551" xr:uid="{00000000-0005-0000-0000-00001F2D0000}"/>
    <cellStyle name="Normal 3 2 2 4 9 2" xfId="11552" xr:uid="{00000000-0005-0000-0000-0000202D0000}"/>
    <cellStyle name="Normal 3 2 2 4 9 2 2" xfId="11553" xr:uid="{00000000-0005-0000-0000-0000212D0000}"/>
    <cellStyle name="Normal 3 2 2 4 9 3" xfId="11554" xr:uid="{00000000-0005-0000-0000-0000222D0000}"/>
    <cellStyle name="Normal 3 2 2 5" xfId="11555" xr:uid="{00000000-0005-0000-0000-0000232D0000}"/>
    <cellStyle name="Normal 3 2 2 5 10" xfId="11556" xr:uid="{00000000-0005-0000-0000-0000242D0000}"/>
    <cellStyle name="Normal 3 2 2 5 10 2" xfId="11557" xr:uid="{00000000-0005-0000-0000-0000252D0000}"/>
    <cellStyle name="Normal 3 2 2 5 11" xfId="11558" xr:uid="{00000000-0005-0000-0000-0000262D0000}"/>
    <cellStyle name="Normal 3 2 2 5 2" xfId="11559" xr:uid="{00000000-0005-0000-0000-0000272D0000}"/>
    <cellStyle name="Normal 3 2 2 5 2 2" xfId="11560" xr:uid="{00000000-0005-0000-0000-0000282D0000}"/>
    <cellStyle name="Normal 3 2 2 5 2 2 2" xfId="11561" xr:uid="{00000000-0005-0000-0000-0000292D0000}"/>
    <cellStyle name="Normal 3 2 2 5 2 2 2 2" xfId="11562" xr:uid="{00000000-0005-0000-0000-00002A2D0000}"/>
    <cellStyle name="Normal 3 2 2 5 2 2 2 2 2" xfId="11563" xr:uid="{00000000-0005-0000-0000-00002B2D0000}"/>
    <cellStyle name="Normal 3 2 2 5 2 2 2 2 2 2" xfId="11564" xr:uid="{00000000-0005-0000-0000-00002C2D0000}"/>
    <cellStyle name="Normal 3 2 2 5 2 2 2 2 3" xfId="11565" xr:uid="{00000000-0005-0000-0000-00002D2D0000}"/>
    <cellStyle name="Normal 3 2 2 5 2 2 2 3" xfId="11566" xr:uid="{00000000-0005-0000-0000-00002E2D0000}"/>
    <cellStyle name="Normal 3 2 2 5 2 2 2 3 2" xfId="11567" xr:uid="{00000000-0005-0000-0000-00002F2D0000}"/>
    <cellStyle name="Normal 3 2 2 5 2 2 2 4" xfId="11568" xr:uid="{00000000-0005-0000-0000-0000302D0000}"/>
    <cellStyle name="Normal 3 2 2 5 2 2 3" xfId="11569" xr:uid="{00000000-0005-0000-0000-0000312D0000}"/>
    <cellStyle name="Normal 3 2 2 5 2 2 3 2" xfId="11570" xr:uid="{00000000-0005-0000-0000-0000322D0000}"/>
    <cellStyle name="Normal 3 2 2 5 2 2 3 2 2" xfId="11571" xr:uid="{00000000-0005-0000-0000-0000332D0000}"/>
    <cellStyle name="Normal 3 2 2 5 2 2 3 3" xfId="11572" xr:uid="{00000000-0005-0000-0000-0000342D0000}"/>
    <cellStyle name="Normal 3 2 2 5 2 2 4" xfId="11573" xr:uid="{00000000-0005-0000-0000-0000352D0000}"/>
    <cellStyle name="Normal 3 2 2 5 2 2 4 2" xfId="11574" xr:uid="{00000000-0005-0000-0000-0000362D0000}"/>
    <cellStyle name="Normal 3 2 2 5 2 2 5" xfId="11575" xr:uid="{00000000-0005-0000-0000-0000372D0000}"/>
    <cellStyle name="Normal 3 2 2 5 2 3" xfId="11576" xr:uid="{00000000-0005-0000-0000-0000382D0000}"/>
    <cellStyle name="Normal 3 2 2 5 2 3 2" xfId="11577" xr:uid="{00000000-0005-0000-0000-0000392D0000}"/>
    <cellStyle name="Normal 3 2 2 5 2 3 2 2" xfId="11578" xr:uid="{00000000-0005-0000-0000-00003A2D0000}"/>
    <cellStyle name="Normal 3 2 2 5 2 3 2 2 2" xfId="11579" xr:uid="{00000000-0005-0000-0000-00003B2D0000}"/>
    <cellStyle name="Normal 3 2 2 5 2 3 2 2 2 2" xfId="11580" xr:uid="{00000000-0005-0000-0000-00003C2D0000}"/>
    <cellStyle name="Normal 3 2 2 5 2 3 2 2 3" xfId="11581" xr:uid="{00000000-0005-0000-0000-00003D2D0000}"/>
    <cellStyle name="Normal 3 2 2 5 2 3 2 3" xfId="11582" xr:uid="{00000000-0005-0000-0000-00003E2D0000}"/>
    <cellStyle name="Normal 3 2 2 5 2 3 2 3 2" xfId="11583" xr:uid="{00000000-0005-0000-0000-00003F2D0000}"/>
    <cellStyle name="Normal 3 2 2 5 2 3 2 4" xfId="11584" xr:uid="{00000000-0005-0000-0000-0000402D0000}"/>
    <cellStyle name="Normal 3 2 2 5 2 3 3" xfId="11585" xr:uid="{00000000-0005-0000-0000-0000412D0000}"/>
    <cellStyle name="Normal 3 2 2 5 2 3 3 2" xfId="11586" xr:uid="{00000000-0005-0000-0000-0000422D0000}"/>
    <cellStyle name="Normal 3 2 2 5 2 3 3 2 2" xfId="11587" xr:uid="{00000000-0005-0000-0000-0000432D0000}"/>
    <cellStyle name="Normal 3 2 2 5 2 3 3 3" xfId="11588" xr:uid="{00000000-0005-0000-0000-0000442D0000}"/>
    <cellStyle name="Normal 3 2 2 5 2 3 4" xfId="11589" xr:uid="{00000000-0005-0000-0000-0000452D0000}"/>
    <cellStyle name="Normal 3 2 2 5 2 3 4 2" xfId="11590" xr:uid="{00000000-0005-0000-0000-0000462D0000}"/>
    <cellStyle name="Normal 3 2 2 5 2 3 5" xfId="11591" xr:uid="{00000000-0005-0000-0000-0000472D0000}"/>
    <cellStyle name="Normal 3 2 2 5 2 4" xfId="11592" xr:uid="{00000000-0005-0000-0000-0000482D0000}"/>
    <cellStyle name="Normal 3 2 2 5 2 4 2" xfId="11593" xr:uid="{00000000-0005-0000-0000-0000492D0000}"/>
    <cellStyle name="Normal 3 2 2 5 2 4 2 2" xfId="11594" xr:uid="{00000000-0005-0000-0000-00004A2D0000}"/>
    <cellStyle name="Normal 3 2 2 5 2 4 2 2 2" xfId="11595" xr:uid="{00000000-0005-0000-0000-00004B2D0000}"/>
    <cellStyle name="Normal 3 2 2 5 2 4 2 3" xfId="11596" xr:uid="{00000000-0005-0000-0000-00004C2D0000}"/>
    <cellStyle name="Normal 3 2 2 5 2 4 3" xfId="11597" xr:uid="{00000000-0005-0000-0000-00004D2D0000}"/>
    <cellStyle name="Normal 3 2 2 5 2 4 3 2" xfId="11598" xr:uid="{00000000-0005-0000-0000-00004E2D0000}"/>
    <cellStyle name="Normal 3 2 2 5 2 4 4" xfId="11599" xr:uid="{00000000-0005-0000-0000-00004F2D0000}"/>
    <cellStyle name="Normal 3 2 2 5 2 5" xfId="11600" xr:uid="{00000000-0005-0000-0000-0000502D0000}"/>
    <cellStyle name="Normal 3 2 2 5 2 5 2" xfId="11601" xr:uid="{00000000-0005-0000-0000-0000512D0000}"/>
    <cellStyle name="Normal 3 2 2 5 2 5 2 2" xfId="11602" xr:uid="{00000000-0005-0000-0000-0000522D0000}"/>
    <cellStyle name="Normal 3 2 2 5 2 5 3" xfId="11603" xr:uid="{00000000-0005-0000-0000-0000532D0000}"/>
    <cellStyle name="Normal 3 2 2 5 2 6" xfId="11604" xr:uid="{00000000-0005-0000-0000-0000542D0000}"/>
    <cellStyle name="Normal 3 2 2 5 2 6 2" xfId="11605" xr:uid="{00000000-0005-0000-0000-0000552D0000}"/>
    <cellStyle name="Normal 3 2 2 5 2 7" xfId="11606" xr:uid="{00000000-0005-0000-0000-0000562D0000}"/>
    <cellStyle name="Normal 3 2 2 5 3" xfId="11607" xr:uid="{00000000-0005-0000-0000-0000572D0000}"/>
    <cellStyle name="Normal 3 2 2 5 3 2" xfId="11608" xr:uid="{00000000-0005-0000-0000-0000582D0000}"/>
    <cellStyle name="Normal 3 2 2 5 3 2 2" xfId="11609" xr:uid="{00000000-0005-0000-0000-0000592D0000}"/>
    <cellStyle name="Normal 3 2 2 5 3 2 2 2" xfId="11610" xr:uid="{00000000-0005-0000-0000-00005A2D0000}"/>
    <cellStyle name="Normal 3 2 2 5 3 2 2 2 2" xfId="11611" xr:uid="{00000000-0005-0000-0000-00005B2D0000}"/>
    <cellStyle name="Normal 3 2 2 5 3 2 2 2 2 2" xfId="11612" xr:uid="{00000000-0005-0000-0000-00005C2D0000}"/>
    <cellStyle name="Normal 3 2 2 5 3 2 2 2 3" xfId="11613" xr:uid="{00000000-0005-0000-0000-00005D2D0000}"/>
    <cellStyle name="Normal 3 2 2 5 3 2 2 3" xfId="11614" xr:uid="{00000000-0005-0000-0000-00005E2D0000}"/>
    <cellStyle name="Normal 3 2 2 5 3 2 2 3 2" xfId="11615" xr:uid="{00000000-0005-0000-0000-00005F2D0000}"/>
    <cellStyle name="Normal 3 2 2 5 3 2 2 4" xfId="11616" xr:uid="{00000000-0005-0000-0000-0000602D0000}"/>
    <cellStyle name="Normal 3 2 2 5 3 2 3" xfId="11617" xr:uid="{00000000-0005-0000-0000-0000612D0000}"/>
    <cellStyle name="Normal 3 2 2 5 3 2 3 2" xfId="11618" xr:uid="{00000000-0005-0000-0000-0000622D0000}"/>
    <cellStyle name="Normal 3 2 2 5 3 2 3 2 2" xfId="11619" xr:uid="{00000000-0005-0000-0000-0000632D0000}"/>
    <cellStyle name="Normal 3 2 2 5 3 2 3 3" xfId="11620" xr:uid="{00000000-0005-0000-0000-0000642D0000}"/>
    <cellStyle name="Normal 3 2 2 5 3 2 4" xfId="11621" xr:uid="{00000000-0005-0000-0000-0000652D0000}"/>
    <cellStyle name="Normal 3 2 2 5 3 2 4 2" xfId="11622" xr:uid="{00000000-0005-0000-0000-0000662D0000}"/>
    <cellStyle name="Normal 3 2 2 5 3 2 5" xfId="11623" xr:uid="{00000000-0005-0000-0000-0000672D0000}"/>
    <cellStyle name="Normal 3 2 2 5 3 3" xfId="11624" xr:uid="{00000000-0005-0000-0000-0000682D0000}"/>
    <cellStyle name="Normal 3 2 2 5 3 3 2" xfId="11625" xr:uid="{00000000-0005-0000-0000-0000692D0000}"/>
    <cellStyle name="Normal 3 2 2 5 3 3 2 2" xfId="11626" xr:uid="{00000000-0005-0000-0000-00006A2D0000}"/>
    <cellStyle name="Normal 3 2 2 5 3 3 2 2 2" xfId="11627" xr:uid="{00000000-0005-0000-0000-00006B2D0000}"/>
    <cellStyle name="Normal 3 2 2 5 3 3 2 2 2 2" xfId="11628" xr:uid="{00000000-0005-0000-0000-00006C2D0000}"/>
    <cellStyle name="Normal 3 2 2 5 3 3 2 2 3" xfId="11629" xr:uid="{00000000-0005-0000-0000-00006D2D0000}"/>
    <cellStyle name="Normal 3 2 2 5 3 3 2 3" xfId="11630" xr:uid="{00000000-0005-0000-0000-00006E2D0000}"/>
    <cellStyle name="Normal 3 2 2 5 3 3 2 3 2" xfId="11631" xr:uid="{00000000-0005-0000-0000-00006F2D0000}"/>
    <cellStyle name="Normal 3 2 2 5 3 3 2 4" xfId="11632" xr:uid="{00000000-0005-0000-0000-0000702D0000}"/>
    <cellStyle name="Normal 3 2 2 5 3 3 3" xfId="11633" xr:uid="{00000000-0005-0000-0000-0000712D0000}"/>
    <cellStyle name="Normal 3 2 2 5 3 3 3 2" xfId="11634" xr:uid="{00000000-0005-0000-0000-0000722D0000}"/>
    <cellStyle name="Normal 3 2 2 5 3 3 3 2 2" xfId="11635" xr:uid="{00000000-0005-0000-0000-0000732D0000}"/>
    <cellStyle name="Normal 3 2 2 5 3 3 3 3" xfId="11636" xr:uid="{00000000-0005-0000-0000-0000742D0000}"/>
    <cellStyle name="Normal 3 2 2 5 3 3 4" xfId="11637" xr:uid="{00000000-0005-0000-0000-0000752D0000}"/>
    <cellStyle name="Normal 3 2 2 5 3 3 4 2" xfId="11638" xr:uid="{00000000-0005-0000-0000-0000762D0000}"/>
    <cellStyle name="Normal 3 2 2 5 3 3 5" xfId="11639" xr:uid="{00000000-0005-0000-0000-0000772D0000}"/>
    <cellStyle name="Normal 3 2 2 5 3 4" xfId="11640" xr:uid="{00000000-0005-0000-0000-0000782D0000}"/>
    <cellStyle name="Normal 3 2 2 5 3 4 2" xfId="11641" xr:uid="{00000000-0005-0000-0000-0000792D0000}"/>
    <cellStyle name="Normal 3 2 2 5 3 4 2 2" xfId="11642" xr:uid="{00000000-0005-0000-0000-00007A2D0000}"/>
    <cellStyle name="Normal 3 2 2 5 3 4 2 2 2" xfId="11643" xr:uid="{00000000-0005-0000-0000-00007B2D0000}"/>
    <cellStyle name="Normal 3 2 2 5 3 4 2 3" xfId="11644" xr:uid="{00000000-0005-0000-0000-00007C2D0000}"/>
    <cellStyle name="Normal 3 2 2 5 3 4 3" xfId="11645" xr:uid="{00000000-0005-0000-0000-00007D2D0000}"/>
    <cellStyle name="Normal 3 2 2 5 3 4 3 2" xfId="11646" xr:uid="{00000000-0005-0000-0000-00007E2D0000}"/>
    <cellStyle name="Normal 3 2 2 5 3 4 4" xfId="11647" xr:uid="{00000000-0005-0000-0000-00007F2D0000}"/>
    <cellStyle name="Normal 3 2 2 5 3 5" xfId="11648" xr:uid="{00000000-0005-0000-0000-0000802D0000}"/>
    <cellStyle name="Normal 3 2 2 5 3 5 2" xfId="11649" xr:uid="{00000000-0005-0000-0000-0000812D0000}"/>
    <cellStyle name="Normal 3 2 2 5 3 5 2 2" xfId="11650" xr:uid="{00000000-0005-0000-0000-0000822D0000}"/>
    <cellStyle name="Normal 3 2 2 5 3 5 3" xfId="11651" xr:uid="{00000000-0005-0000-0000-0000832D0000}"/>
    <cellStyle name="Normal 3 2 2 5 3 6" xfId="11652" xr:uid="{00000000-0005-0000-0000-0000842D0000}"/>
    <cellStyle name="Normal 3 2 2 5 3 6 2" xfId="11653" xr:uid="{00000000-0005-0000-0000-0000852D0000}"/>
    <cellStyle name="Normal 3 2 2 5 3 7" xfId="11654" xr:uid="{00000000-0005-0000-0000-0000862D0000}"/>
    <cellStyle name="Normal 3 2 2 5 4" xfId="11655" xr:uid="{00000000-0005-0000-0000-0000872D0000}"/>
    <cellStyle name="Normal 3 2 2 5 4 2" xfId="11656" xr:uid="{00000000-0005-0000-0000-0000882D0000}"/>
    <cellStyle name="Normal 3 2 2 5 4 2 2" xfId="11657" xr:uid="{00000000-0005-0000-0000-0000892D0000}"/>
    <cellStyle name="Normal 3 2 2 5 4 2 2 2" xfId="11658" xr:uid="{00000000-0005-0000-0000-00008A2D0000}"/>
    <cellStyle name="Normal 3 2 2 5 4 2 2 2 2" xfId="11659" xr:uid="{00000000-0005-0000-0000-00008B2D0000}"/>
    <cellStyle name="Normal 3 2 2 5 4 2 2 2 2 2" xfId="11660" xr:uid="{00000000-0005-0000-0000-00008C2D0000}"/>
    <cellStyle name="Normal 3 2 2 5 4 2 2 2 3" xfId="11661" xr:uid="{00000000-0005-0000-0000-00008D2D0000}"/>
    <cellStyle name="Normal 3 2 2 5 4 2 2 3" xfId="11662" xr:uid="{00000000-0005-0000-0000-00008E2D0000}"/>
    <cellStyle name="Normal 3 2 2 5 4 2 2 3 2" xfId="11663" xr:uid="{00000000-0005-0000-0000-00008F2D0000}"/>
    <cellStyle name="Normal 3 2 2 5 4 2 2 4" xfId="11664" xr:uid="{00000000-0005-0000-0000-0000902D0000}"/>
    <cellStyle name="Normal 3 2 2 5 4 2 3" xfId="11665" xr:uid="{00000000-0005-0000-0000-0000912D0000}"/>
    <cellStyle name="Normal 3 2 2 5 4 2 3 2" xfId="11666" xr:uid="{00000000-0005-0000-0000-0000922D0000}"/>
    <cellStyle name="Normal 3 2 2 5 4 2 3 2 2" xfId="11667" xr:uid="{00000000-0005-0000-0000-0000932D0000}"/>
    <cellStyle name="Normal 3 2 2 5 4 2 3 3" xfId="11668" xr:uid="{00000000-0005-0000-0000-0000942D0000}"/>
    <cellStyle name="Normal 3 2 2 5 4 2 4" xfId="11669" xr:uid="{00000000-0005-0000-0000-0000952D0000}"/>
    <cellStyle name="Normal 3 2 2 5 4 2 4 2" xfId="11670" xr:uid="{00000000-0005-0000-0000-0000962D0000}"/>
    <cellStyle name="Normal 3 2 2 5 4 2 5" xfId="11671" xr:uid="{00000000-0005-0000-0000-0000972D0000}"/>
    <cellStyle name="Normal 3 2 2 5 4 3" xfId="11672" xr:uid="{00000000-0005-0000-0000-0000982D0000}"/>
    <cellStyle name="Normal 3 2 2 5 4 3 2" xfId="11673" xr:uid="{00000000-0005-0000-0000-0000992D0000}"/>
    <cellStyle name="Normal 3 2 2 5 4 3 2 2" xfId="11674" xr:uid="{00000000-0005-0000-0000-00009A2D0000}"/>
    <cellStyle name="Normal 3 2 2 5 4 3 2 2 2" xfId="11675" xr:uid="{00000000-0005-0000-0000-00009B2D0000}"/>
    <cellStyle name="Normal 3 2 2 5 4 3 2 2 2 2" xfId="11676" xr:uid="{00000000-0005-0000-0000-00009C2D0000}"/>
    <cellStyle name="Normal 3 2 2 5 4 3 2 2 3" xfId="11677" xr:uid="{00000000-0005-0000-0000-00009D2D0000}"/>
    <cellStyle name="Normal 3 2 2 5 4 3 2 3" xfId="11678" xr:uid="{00000000-0005-0000-0000-00009E2D0000}"/>
    <cellStyle name="Normal 3 2 2 5 4 3 2 3 2" xfId="11679" xr:uid="{00000000-0005-0000-0000-00009F2D0000}"/>
    <cellStyle name="Normal 3 2 2 5 4 3 2 4" xfId="11680" xr:uid="{00000000-0005-0000-0000-0000A02D0000}"/>
    <cellStyle name="Normal 3 2 2 5 4 3 3" xfId="11681" xr:uid="{00000000-0005-0000-0000-0000A12D0000}"/>
    <cellStyle name="Normal 3 2 2 5 4 3 3 2" xfId="11682" xr:uid="{00000000-0005-0000-0000-0000A22D0000}"/>
    <cellStyle name="Normal 3 2 2 5 4 3 3 2 2" xfId="11683" xr:uid="{00000000-0005-0000-0000-0000A32D0000}"/>
    <cellStyle name="Normal 3 2 2 5 4 3 3 3" xfId="11684" xr:uid="{00000000-0005-0000-0000-0000A42D0000}"/>
    <cellStyle name="Normal 3 2 2 5 4 3 4" xfId="11685" xr:uid="{00000000-0005-0000-0000-0000A52D0000}"/>
    <cellStyle name="Normal 3 2 2 5 4 3 4 2" xfId="11686" xr:uid="{00000000-0005-0000-0000-0000A62D0000}"/>
    <cellStyle name="Normal 3 2 2 5 4 3 5" xfId="11687" xr:uid="{00000000-0005-0000-0000-0000A72D0000}"/>
    <cellStyle name="Normal 3 2 2 5 4 4" xfId="11688" xr:uid="{00000000-0005-0000-0000-0000A82D0000}"/>
    <cellStyle name="Normal 3 2 2 5 4 4 2" xfId="11689" xr:uid="{00000000-0005-0000-0000-0000A92D0000}"/>
    <cellStyle name="Normal 3 2 2 5 4 4 2 2" xfId="11690" xr:uid="{00000000-0005-0000-0000-0000AA2D0000}"/>
    <cellStyle name="Normal 3 2 2 5 4 4 2 2 2" xfId="11691" xr:uid="{00000000-0005-0000-0000-0000AB2D0000}"/>
    <cellStyle name="Normal 3 2 2 5 4 4 2 3" xfId="11692" xr:uid="{00000000-0005-0000-0000-0000AC2D0000}"/>
    <cellStyle name="Normal 3 2 2 5 4 4 3" xfId="11693" xr:uid="{00000000-0005-0000-0000-0000AD2D0000}"/>
    <cellStyle name="Normal 3 2 2 5 4 4 3 2" xfId="11694" xr:uid="{00000000-0005-0000-0000-0000AE2D0000}"/>
    <cellStyle name="Normal 3 2 2 5 4 4 4" xfId="11695" xr:uid="{00000000-0005-0000-0000-0000AF2D0000}"/>
    <cellStyle name="Normal 3 2 2 5 4 5" xfId="11696" xr:uid="{00000000-0005-0000-0000-0000B02D0000}"/>
    <cellStyle name="Normal 3 2 2 5 4 5 2" xfId="11697" xr:uid="{00000000-0005-0000-0000-0000B12D0000}"/>
    <cellStyle name="Normal 3 2 2 5 4 5 2 2" xfId="11698" xr:uid="{00000000-0005-0000-0000-0000B22D0000}"/>
    <cellStyle name="Normal 3 2 2 5 4 5 3" xfId="11699" xr:uid="{00000000-0005-0000-0000-0000B32D0000}"/>
    <cellStyle name="Normal 3 2 2 5 4 6" xfId="11700" xr:uid="{00000000-0005-0000-0000-0000B42D0000}"/>
    <cellStyle name="Normal 3 2 2 5 4 6 2" xfId="11701" xr:uid="{00000000-0005-0000-0000-0000B52D0000}"/>
    <cellStyle name="Normal 3 2 2 5 4 7" xfId="11702" xr:uid="{00000000-0005-0000-0000-0000B62D0000}"/>
    <cellStyle name="Normal 3 2 2 5 5" xfId="11703" xr:uid="{00000000-0005-0000-0000-0000B72D0000}"/>
    <cellStyle name="Normal 3 2 2 5 5 2" xfId="11704" xr:uid="{00000000-0005-0000-0000-0000B82D0000}"/>
    <cellStyle name="Normal 3 2 2 5 5 2 2" xfId="11705" xr:uid="{00000000-0005-0000-0000-0000B92D0000}"/>
    <cellStyle name="Normal 3 2 2 5 5 2 2 2" xfId="11706" xr:uid="{00000000-0005-0000-0000-0000BA2D0000}"/>
    <cellStyle name="Normal 3 2 2 5 5 2 2 2 2" xfId="11707" xr:uid="{00000000-0005-0000-0000-0000BB2D0000}"/>
    <cellStyle name="Normal 3 2 2 5 5 2 2 2 2 2" xfId="11708" xr:uid="{00000000-0005-0000-0000-0000BC2D0000}"/>
    <cellStyle name="Normal 3 2 2 5 5 2 2 2 3" xfId="11709" xr:uid="{00000000-0005-0000-0000-0000BD2D0000}"/>
    <cellStyle name="Normal 3 2 2 5 5 2 2 3" xfId="11710" xr:uid="{00000000-0005-0000-0000-0000BE2D0000}"/>
    <cellStyle name="Normal 3 2 2 5 5 2 2 3 2" xfId="11711" xr:uid="{00000000-0005-0000-0000-0000BF2D0000}"/>
    <cellStyle name="Normal 3 2 2 5 5 2 2 4" xfId="11712" xr:uid="{00000000-0005-0000-0000-0000C02D0000}"/>
    <cellStyle name="Normal 3 2 2 5 5 2 3" xfId="11713" xr:uid="{00000000-0005-0000-0000-0000C12D0000}"/>
    <cellStyle name="Normal 3 2 2 5 5 2 3 2" xfId="11714" xr:uid="{00000000-0005-0000-0000-0000C22D0000}"/>
    <cellStyle name="Normal 3 2 2 5 5 2 3 2 2" xfId="11715" xr:uid="{00000000-0005-0000-0000-0000C32D0000}"/>
    <cellStyle name="Normal 3 2 2 5 5 2 3 3" xfId="11716" xr:uid="{00000000-0005-0000-0000-0000C42D0000}"/>
    <cellStyle name="Normal 3 2 2 5 5 2 4" xfId="11717" xr:uid="{00000000-0005-0000-0000-0000C52D0000}"/>
    <cellStyle name="Normal 3 2 2 5 5 2 4 2" xfId="11718" xr:uid="{00000000-0005-0000-0000-0000C62D0000}"/>
    <cellStyle name="Normal 3 2 2 5 5 2 5" xfId="11719" xr:uid="{00000000-0005-0000-0000-0000C72D0000}"/>
    <cellStyle name="Normal 3 2 2 5 5 3" xfId="11720" xr:uid="{00000000-0005-0000-0000-0000C82D0000}"/>
    <cellStyle name="Normal 3 2 2 5 5 3 2" xfId="11721" xr:uid="{00000000-0005-0000-0000-0000C92D0000}"/>
    <cellStyle name="Normal 3 2 2 5 5 3 2 2" xfId="11722" xr:uid="{00000000-0005-0000-0000-0000CA2D0000}"/>
    <cellStyle name="Normal 3 2 2 5 5 3 2 2 2" xfId="11723" xr:uid="{00000000-0005-0000-0000-0000CB2D0000}"/>
    <cellStyle name="Normal 3 2 2 5 5 3 2 3" xfId="11724" xr:uid="{00000000-0005-0000-0000-0000CC2D0000}"/>
    <cellStyle name="Normal 3 2 2 5 5 3 3" xfId="11725" xr:uid="{00000000-0005-0000-0000-0000CD2D0000}"/>
    <cellStyle name="Normal 3 2 2 5 5 3 3 2" xfId="11726" xr:uid="{00000000-0005-0000-0000-0000CE2D0000}"/>
    <cellStyle name="Normal 3 2 2 5 5 3 4" xfId="11727" xr:uid="{00000000-0005-0000-0000-0000CF2D0000}"/>
    <cellStyle name="Normal 3 2 2 5 5 4" xfId="11728" xr:uid="{00000000-0005-0000-0000-0000D02D0000}"/>
    <cellStyle name="Normal 3 2 2 5 5 4 2" xfId="11729" xr:uid="{00000000-0005-0000-0000-0000D12D0000}"/>
    <cellStyle name="Normal 3 2 2 5 5 4 2 2" xfId="11730" xr:uid="{00000000-0005-0000-0000-0000D22D0000}"/>
    <cellStyle name="Normal 3 2 2 5 5 4 3" xfId="11731" xr:uid="{00000000-0005-0000-0000-0000D32D0000}"/>
    <cellStyle name="Normal 3 2 2 5 5 5" xfId="11732" xr:uid="{00000000-0005-0000-0000-0000D42D0000}"/>
    <cellStyle name="Normal 3 2 2 5 5 5 2" xfId="11733" xr:uid="{00000000-0005-0000-0000-0000D52D0000}"/>
    <cellStyle name="Normal 3 2 2 5 5 6" xfId="11734" xr:uid="{00000000-0005-0000-0000-0000D62D0000}"/>
    <cellStyle name="Normal 3 2 2 5 6" xfId="11735" xr:uid="{00000000-0005-0000-0000-0000D72D0000}"/>
    <cellStyle name="Normal 3 2 2 5 6 2" xfId="11736" xr:uid="{00000000-0005-0000-0000-0000D82D0000}"/>
    <cellStyle name="Normal 3 2 2 5 6 2 2" xfId="11737" xr:uid="{00000000-0005-0000-0000-0000D92D0000}"/>
    <cellStyle name="Normal 3 2 2 5 6 2 2 2" xfId="11738" xr:uid="{00000000-0005-0000-0000-0000DA2D0000}"/>
    <cellStyle name="Normal 3 2 2 5 6 2 2 2 2" xfId="11739" xr:uid="{00000000-0005-0000-0000-0000DB2D0000}"/>
    <cellStyle name="Normal 3 2 2 5 6 2 2 3" xfId="11740" xr:uid="{00000000-0005-0000-0000-0000DC2D0000}"/>
    <cellStyle name="Normal 3 2 2 5 6 2 3" xfId="11741" xr:uid="{00000000-0005-0000-0000-0000DD2D0000}"/>
    <cellStyle name="Normal 3 2 2 5 6 2 3 2" xfId="11742" xr:uid="{00000000-0005-0000-0000-0000DE2D0000}"/>
    <cellStyle name="Normal 3 2 2 5 6 2 4" xfId="11743" xr:uid="{00000000-0005-0000-0000-0000DF2D0000}"/>
    <cellStyle name="Normal 3 2 2 5 6 3" xfId="11744" xr:uid="{00000000-0005-0000-0000-0000E02D0000}"/>
    <cellStyle name="Normal 3 2 2 5 6 3 2" xfId="11745" xr:uid="{00000000-0005-0000-0000-0000E12D0000}"/>
    <cellStyle name="Normal 3 2 2 5 6 3 2 2" xfId="11746" xr:uid="{00000000-0005-0000-0000-0000E22D0000}"/>
    <cellStyle name="Normal 3 2 2 5 6 3 3" xfId="11747" xr:uid="{00000000-0005-0000-0000-0000E32D0000}"/>
    <cellStyle name="Normal 3 2 2 5 6 4" xfId="11748" xr:uid="{00000000-0005-0000-0000-0000E42D0000}"/>
    <cellStyle name="Normal 3 2 2 5 6 4 2" xfId="11749" xr:uid="{00000000-0005-0000-0000-0000E52D0000}"/>
    <cellStyle name="Normal 3 2 2 5 6 5" xfId="11750" xr:uid="{00000000-0005-0000-0000-0000E62D0000}"/>
    <cellStyle name="Normal 3 2 2 5 7" xfId="11751" xr:uid="{00000000-0005-0000-0000-0000E72D0000}"/>
    <cellStyle name="Normal 3 2 2 5 7 2" xfId="11752" xr:uid="{00000000-0005-0000-0000-0000E82D0000}"/>
    <cellStyle name="Normal 3 2 2 5 7 2 2" xfId="11753" xr:uid="{00000000-0005-0000-0000-0000E92D0000}"/>
    <cellStyle name="Normal 3 2 2 5 7 2 2 2" xfId="11754" xr:uid="{00000000-0005-0000-0000-0000EA2D0000}"/>
    <cellStyle name="Normal 3 2 2 5 7 2 2 2 2" xfId="11755" xr:uid="{00000000-0005-0000-0000-0000EB2D0000}"/>
    <cellStyle name="Normal 3 2 2 5 7 2 2 3" xfId="11756" xr:uid="{00000000-0005-0000-0000-0000EC2D0000}"/>
    <cellStyle name="Normal 3 2 2 5 7 2 3" xfId="11757" xr:uid="{00000000-0005-0000-0000-0000ED2D0000}"/>
    <cellStyle name="Normal 3 2 2 5 7 2 3 2" xfId="11758" xr:uid="{00000000-0005-0000-0000-0000EE2D0000}"/>
    <cellStyle name="Normal 3 2 2 5 7 2 4" xfId="11759" xr:uid="{00000000-0005-0000-0000-0000EF2D0000}"/>
    <cellStyle name="Normal 3 2 2 5 7 3" xfId="11760" xr:uid="{00000000-0005-0000-0000-0000F02D0000}"/>
    <cellStyle name="Normal 3 2 2 5 7 3 2" xfId="11761" xr:uid="{00000000-0005-0000-0000-0000F12D0000}"/>
    <cellStyle name="Normal 3 2 2 5 7 3 2 2" xfId="11762" xr:uid="{00000000-0005-0000-0000-0000F22D0000}"/>
    <cellStyle name="Normal 3 2 2 5 7 3 3" xfId="11763" xr:uid="{00000000-0005-0000-0000-0000F32D0000}"/>
    <cellStyle name="Normal 3 2 2 5 7 4" xfId="11764" xr:uid="{00000000-0005-0000-0000-0000F42D0000}"/>
    <cellStyle name="Normal 3 2 2 5 7 4 2" xfId="11765" xr:uid="{00000000-0005-0000-0000-0000F52D0000}"/>
    <cellStyle name="Normal 3 2 2 5 7 5" xfId="11766" xr:uid="{00000000-0005-0000-0000-0000F62D0000}"/>
    <cellStyle name="Normal 3 2 2 5 8" xfId="11767" xr:uid="{00000000-0005-0000-0000-0000F72D0000}"/>
    <cellStyle name="Normal 3 2 2 5 8 2" xfId="11768" xr:uid="{00000000-0005-0000-0000-0000F82D0000}"/>
    <cellStyle name="Normal 3 2 2 5 8 2 2" xfId="11769" xr:uid="{00000000-0005-0000-0000-0000F92D0000}"/>
    <cellStyle name="Normal 3 2 2 5 8 2 2 2" xfId="11770" xr:uid="{00000000-0005-0000-0000-0000FA2D0000}"/>
    <cellStyle name="Normal 3 2 2 5 8 2 3" xfId="11771" xr:uid="{00000000-0005-0000-0000-0000FB2D0000}"/>
    <cellStyle name="Normal 3 2 2 5 8 3" xfId="11772" xr:uid="{00000000-0005-0000-0000-0000FC2D0000}"/>
    <cellStyle name="Normal 3 2 2 5 8 3 2" xfId="11773" xr:uid="{00000000-0005-0000-0000-0000FD2D0000}"/>
    <cellStyle name="Normal 3 2 2 5 8 4" xfId="11774" xr:uid="{00000000-0005-0000-0000-0000FE2D0000}"/>
    <cellStyle name="Normal 3 2 2 5 9" xfId="11775" xr:uid="{00000000-0005-0000-0000-0000FF2D0000}"/>
    <cellStyle name="Normal 3 2 2 5 9 2" xfId="11776" xr:uid="{00000000-0005-0000-0000-0000002E0000}"/>
    <cellStyle name="Normal 3 2 2 5 9 2 2" xfId="11777" xr:uid="{00000000-0005-0000-0000-0000012E0000}"/>
    <cellStyle name="Normal 3 2 2 5 9 3" xfId="11778" xr:uid="{00000000-0005-0000-0000-0000022E0000}"/>
    <cellStyle name="Normal 3 2 2 6" xfId="11779" xr:uid="{00000000-0005-0000-0000-0000032E0000}"/>
    <cellStyle name="Normal 3 2 2 6 2" xfId="11780" xr:uid="{00000000-0005-0000-0000-0000042E0000}"/>
    <cellStyle name="Normal 3 2 2 6 2 2" xfId="11781" xr:uid="{00000000-0005-0000-0000-0000052E0000}"/>
    <cellStyle name="Normal 3 2 2 6 2 2 2" xfId="11782" xr:uid="{00000000-0005-0000-0000-0000062E0000}"/>
    <cellStyle name="Normal 3 2 2 6 2 2 2 2" xfId="11783" xr:uid="{00000000-0005-0000-0000-0000072E0000}"/>
    <cellStyle name="Normal 3 2 2 6 2 2 2 2 2" xfId="11784" xr:uid="{00000000-0005-0000-0000-0000082E0000}"/>
    <cellStyle name="Normal 3 2 2 6 2 2 2 3" xfId="11785" xr:uid="{00000000-0005-0000-0000-0000092E0000}"/>
    <cellStyle name="Normal 3 2 2 6 2 2 3" xfId="11786" xr:uid="{00000000-0005-0000-0000-00000A2E0000}"/>
    <cellStyle name="Normal 3 2 2 6 2 2 3 2" xfId="11787" xr:uid="{00000000-0005-0000-0000-00000B2E0000}"/>
    <cellStyle name="Normal 3 2 2 6 2 2 4" xfId="11788" xr:uid="{00000000-0005-0000-0000-00000C2E0000}"/>
    <cellStyle name="Normal 3 2 2 6 2 3" xfId="11789" xr:uid="{00000000-0005-0000-0000-00000D2E0000}"/>
    <cellStyle name="Normal 3 2 2 6 2 3 2" xfId="11790" xr:uid="{00000000-0005-0000-0000-00000E2E0000}"/>
    <cellStyle name="Normal 3 2 2 6 2 3 2 2" xfId="11791" xr:uid="{00000000-0005-0000-0000-00000F2E0000}"/>
    <cellStyle name="Normal 3 2 2 6 2 3 3" xfId="11792" xr:uid="{00000000-0005-0000-0000-0000102E0000}"/>
    <cellStyle name="Normal 3 2 2 6 2 4" xfId="11793" xr:uid="{00000000-0005-0000-0000-0000112E0000}"/>
    <cellStyle name="Normal 3 2 2 6 2 4 2" xfId="11794" xr:uid="{00000000-0005-0000-0000-0000122E0000}"/>
    <cellStyle name="Normal 3 2 2 6 2 5" xfId="11795" xr:uid="{00000000-0005-0000-0000-0000132E0000}"/>
    <cellStyle name="Normal 3 2 2 6 3" xfId="11796" xr:uid="{00000000-0005-0000-0000-0000142E0000}"/>
    <cellStyle name="Normal 3 2 2 6 3 2" xfId="11797" xr:uid="{00000000-0005-0000-0000-0000152E0000}"/>
    <cellStyle name="Normal 3 2 2 6 3 2 2" xfId="11798" xr:uid="{00000000-0005-0000-0000-0000162E0000}"/>
    <cellStyle name="Normal 3 2 2 6 3 2 2 2" xfId="11799" xr:uid="{00000000-0005-0000-0000-0000172E0000}"/>
    <cellStyle name="Normal 3 2 2 6 3 2 2 2 2" xfId="11800" xr:uid="{00000000-0005-0000-0000-0000182E0000}"/>
    <cellStyle name="Normal 3 2 2 6 3 2 2 3" xfId="11801" xr:uid="{00000000-0005-0000-0000-0000192E0000}"/>
    <cellStyle name="Normal 3 2 2 6 3 2 3" xfId="11802" xr:uid="{00000000-0005-0000-0000-00001A2E0000}"/>
    <cellStyle name="Normal 3 2 2 6 3 2 3 2" xfId="11803" xr:uid="{00000000-0005-0000-0000-00001B2E0000}"/>
    <cellStyle name="Normal 3 2 2 6 3 2 4" xfId="11804" xr:uid="{00000000-0005-0000-0000-00001C2E0000}"/>
    <cellStyle name="Normal 3 2 2 6 3 3" xfId="11805" xr:uid="{00000000-0005-0000-0000-00001D2E0000}"/>
    <cellStyle name="Normal 3 2 2 6 3 3 2" xfId="11806" xr:uid="{00000000-0005-0000-0000-00001E2E0000}"/>
    <cellStyle name="Normal 3 2 2 6 3 3 2 2" xfId="11807" xr:uid="{00000000-0005-0000-0000-00001F2E0000}"/>
    <cellStyle name="Normal 3 2 2 6 3 3 3" xfId="11808" xr:uid="{00000000-0005-0000-0000-0000202E0000}"/>
    <cellStyle name="Normal 3 2 2 6 3 4" xfId="11809" xr:uid="{00000000-0005-0000-0000-0000212E0000}"/>
    <cellStyle name="Normal 3 2 2 6 3 4 2" xfId="11810" xr:uid="{00000000-0005-0000-0000-0000222E0000}"/>
    <cellStyle name="Normal 3 2 2 6 3 5" xfId="11811" xr:uid="{00000000-0005-0000-0000-0000232E0000}"/>
    <cellStyle name="Normal 3 2 2 6 4" xfId="11812" xr:uid="{00000000-0005-0000-0000-0000242E0000}"/>
    <cellStyle name="Normal 3 2 2 6 4 2" xfId="11813" xr:uid="{00000000-0005-0000-0000-0000252E0000}"/>
    <cellStyle name="Normal 3 2 2 6 4 2 2" xfId="11814" xr:uid="{00000000-0005-0000-0000-0000262E0000}"/>
    <cellStyle name="Normal 3 2 2 6 4 2 2 2" xfId="11815" xr:uid="{00000000-0005-0000-0000-0000272E0000}"/>
    <cellStyle name="Normal 3 2 2 6 4 2 3" xfId="11816" xr:uid="{00000000-0005-0000-0000-0000282E0000}"/>
    <cellStyle name="Normal 3 2 2 6 4 3" xfId="11817" xr:uid="{00000000-0005-0000-0000-0000292E0000}"/>
    <cellStyle name="Normal 3 2 2 6 4 3 2" xfId="11818" xr:uid="{00000000-0005-0000-0000-00002A2E0000}"/>
    <cellStyle name="Normal 3 2 2 6 4 4" xfId="11819" xr:uid="{00000000-0005-0000-0000-00002B2E0000}"/>
    <cellStyle name="Normal 3 2 2 6 5" xfId="11820" xr:uid="{00000000-0005-0000-0000-00002C2E0000}"/>
    <cellStyle name="Normal 3 2 2 6 5 2" xfId="11821" xr:uid="{00000000-0005-0000-0000-00002D2E0000}"/>
    <cellStyle name="Normal 3 2 2 6 5 2 2" xfId="11822" xr:uid="{00000000-0005-0000-0000-00002E2E0000}"/>
    <cellStyle name="Normal 3 2 2 6 5 3" xfId="11823" xr:uid="{00000000-0005-0000-0000-00002F2E0000}"/>
    <cellStyle name="Normal 3 2 2 6 6" xfId="11824" xr:uid="{00000000-0005-0000-0000-0000302E0000}"/>
    <cellStyle name="Normal 3 2 2 6 6 2" xfId="11825" xr:uid="{00000000-0005-0000-0000-0000312E0000}"/>
    <cellStyle name="Normal 3 2 2 6 7" xfId="11826" xr:uid="{00000000-0005-0000-0000-0000322E0000}"/>
    <cellStyle name="Normal 3 2 2 7" xfId="11827" xr:uid="{00000000-0005-0000-0000-0000332E0000}"/>
    <cellStyle name="Normal 3 2 2 7 2" xfId="11828" xr:uid="{00000000-0005-0000-0000-0000342E0000}"/>
    <cellStyle name="Normal 3 2 2 7 2 2" xfId="11829" xr:uid="{00000000-0005-0000-0000-0000352E0000}"/>
    <cellStyle name="Normal 3 2 2 7 2 2 2" xfId="11830" xr:uid="{00000000-0005-0000-0000-0000362E0000}"/>
    <cellStyle name="Normal 3 2 2 7 2 2 2 2" xfId="11831" xr:uid="{00000000-0005-0000-0000-0000372E0000}"/>
    <cellStyle name="Normal 3 2 2 7 2 2 2 2 2" xfId="11832" xr:uid="{00000000-0005-0000-0000-0000382E0000}"/>
    <cellStyle name="Normal 3 2 2 7 2 2 2 3" xfId="11833" xr:uid="{00000000-0005-0000-0000-0000392E0000}"/>
    <cellStyle name="Normal 3 2 2 7 2 2 3" xfId="11834" xr:uid="{00000000-0005-0000-0000-00003A2E0000}"/>
    <cellStyle name="Normal 3 2 2 7 2 2 3 2" xfId="11835" xr:uid="{00000000-0005-0000-0000-00003B2E0000}"/>
    <cellStyle name="Normal 3 2 2 7 2 2 4" xfId="11836" xr:uid="{00000000-0005-0000-0000-00003C2E0000}"/>
    <cellStyle name="Normal 3 2 2 7 2 3" xfId="11837" xr:uid="{00000000-0005-0000-0000-00003D2E0000}"/>
    <cellStyle name="Normal 3 2 2 7 2 3 2" xfId="11838" xr:uid="{00000000-0005-0000-0000-00003E2E0000}"/>
    <cellStyle name="Normal 3 2 2 7 2 3 2 2" xfId="11839" xr:uid="{00000000-0005-0000-0000-00003F2E0000}"/>
    <cellStyle name="Normal 3 2 2 7 2 3 3" xfId="11840" xr:uid="{00000000-0005-0000-0000-0000402E0000}"/>
    <cellStyle name="Normal 3 2 2 7 2 4" xfId="11841" xr:uid="{00000000-0005-0000-0000-0000412E0000}"/>
    <cellStyle name="Normal 3 2 2 7 2 4 2" xfId="11842" xr:uid="{00000000-0005-0000-0000-0000422E0000}"/>
    <cellStyle name="Normal 3 2 2 7 2 5" xfId="11843" xr:uid="{00000000-0005-0000-0000-0000432E0000}"/>
    <cellStyle name="Normal 3 2 2 7 3" xfId="11844" xr:uid="{00000000-0005-0000-0000-0000442E0000}"/>
    <cellStyle name="Normal 3 2 2 7 3 2" xfId="11845" xr:uid="{00000000-0005-0000-0000-0000452E0000}"/>
    <cellStyle name="Normal 3 2 2 7 3 2 2" xfId="11846" xr:uid="{00000000-0005-0000-0000-0000462E0000}"/>
    <cellStyle name="Normal 3 2 2 7 3 2 2 2" xfId="11847" xr:uid="{00000000-0005-0000-0000-0000472E0000}"/>
    <cellStyle name="Normal 3 2 2 7 3 2 2 2 2" xfId="11848" xr:uid="{00000000-0005-0000-0000-0000482E0000}"/>
    <cellStyle name="Normal 3 2 2 7 3 2 2 3" xfId="11849" xr:uid="{00000000-0005-0000-0000-0000492E0000}"/>
    <cellStyle name="Normal 3 2 2 7 3 2 3" xfId="11850" xr:uid="{00000000-0005-0000-0000-00004A2E0000}"/>
    <cellStyle name="Normal 3 2 2 7 3 2 3 2" xfId="11851" xr:uid="{00000000-0005-0000-0000-00004B2E0000}"/>
    <cellStyle name="Normal 3 2 2 7 3 2 4" xfId="11852" xr:uid="{00000000-0005-0000-0000-00004C2E0000}"/>
    <cellStyle name="Normal 3 2 2 7 3 3" xfId="11853" xr:uid="{00000000-0005-0000-0000-00004D2E0000}"/>
    <cellStyle name="Normal 3 2 2 7 3 3 2" xfId="11854" xr:uid="{00000000-0005-0000-0000-00004E2E0000}"/>
    <cellStyle name="Normal 3 2 2 7 3 3 2 2" xfId="11855" xr:uid="{00000000-0005-0000-0000-00004F2E0000}"/>
    <cellStyle name="Normal 3 2 2 7 3 3 3" xfId="11856" xr:uid="{00000000-0005-0000-0000-0000502E0000}"/>
    <cellStyle name="Normal 3 2 2 7 3 4" xfId="11857" xr:uid="{00000000-0005-0000-0000-0000512E0000}"/>
    <cellStyle name="Normal 3 2 2 7 3 4 2" xfId="11858" xr:uid="{00000000-0005-0000-0000-0000522E0000}"/>
    <cellStyle name="Normal 3 2 2 7 3 5" xfId="11859" xr:uid="{00000000-0005-0000-0000-0000532E0000}"/>
    <cellStyle name="Normal 3 2 2 7 4" xfId="11860" xr:uid="{00000000-0005-0000-0000-0000542E0000}"/>
    <cellStyle name="Normal 3 2 2 7 4 2" xfId="11861" xr:uid="{00000000-0005-0000-0000-0000552E0000}"/>
    <cellStyle name="Normal 3 2 2 7 4 2 2" xfId="11862" xr:uid="{00000000-0005-0000-0000-0000562E0000}"/>
    <cellStyle name="Normal 3 2 2 7 4 2 2 2" xfId="11863" xr:uid="{00000000-0005-0000-0000-0000572E0000}"/>
    <cellStyle name="Normal 3 2 2 7 4 2 3" xfId="11864" xr:uid="{00000000-0005-0000-0000-0000582E0000}"/>
    <cellStyle name="Normal 3 2 2 7 4 3" xfId="11865" xr:uid="{00000000-0005-0000-0000-0000592E0000}"/>
    <cellStyle name="Normal 3 2 2 7 4 3 2" xfId="11866" xr:uid="{00000000-0005-0000-0000-00005A2E0000}"/>
    <cellStyle name="Normal 3 2 2 7 4 4" xfId="11867" xr:uid="{00000000-0005-0000-0000-00005B2E0000}"/>
    <cellStyle name="Normal 3 2 2 7 5" xfId="11868" xr:uid="{00000000-0005-0000-0000-00005C2E0000}"/>
    <cellStyle name="Normal 3 2 2 7 5 2" xfId="11869" xr:uid="{00000000-0005-0000-0000-00005D2E0000}"/>
    <cellStyle name="Normal 3 2 2 7 5 2 2" xfId="11870" xr:uid="{00000000-0005-0000-0000-00005E2E0000}"/>
    <cellStyle name="Normal 3 2 2 7 5 3" xfId="11871" xr:uid="{00000000-0005-0000-0000-00005F2E0000}"/>
    <cellStyle name="Normal 3 2 2 7 6" xfId="11872" xr:uid="{00000000-0005-0000-0000-0000602E0000}"/>
    <cellStyle name="Normal 3 2 2 7 6 2" xfId="11873" xr:uid="{00000000-0005-0000-0000-0000612E0000}"/>
    <cellStyle name="Normal 3 2 2 7 7" xfId="11874" xr:uid="{00000000-0005-0000-0000-0000622E0000}"/>
    <cellStyle name="Normal 3 2 2 8" xfId="11875" xr:uid="{00000000-0005-0000-0000-0000632E0000}"/>
    <cellStyle name="Normal 3 2 2 8 2" xfId="11876" xr:uid="{00000000-0005-0000-0000-0000642E0000}"/>
    <cellStyle name="Normal 3 2 2 8 2 2" xfId="11877" xr:uid="{00000000-0005-0000-0000-0000652E0000}"/>
    <cellStyle name="Normal 3 2 2 8 2 2 2" xfId="11878" xr:uid="{00000000-0005-0000-0000-0000662E0000}"/>
    <cellStyle name="Normal 3 2 2 8 2 2 2 2" xfId="11879" xr:uid="{00000000-0005-0000-0000-0000672E0000}"/>
    <cellStyle name="Normal 3 2 2 8 2 2 2 2 2" xfId="11880" xr:uid="{00000000-0005-0000-0000-0000682E0000}"/>
    <cellStyle name="Normal 3 2 2 8 2 2 2 3" xfId="11881" xr:uid="{00000000-0005-0000-0000-0000692E0000}"/>
    <cellStyle name="Normal 3 2 2 8 2 2 3" xfId="11882" xr:uid="{00000000-0005-0000-0000-00006A2E0000}"/>
    <cellStyle name="Normal 3 2 2 8 2 2 3 2" xfId="11883" xr:uid="{00000000-0005-0000-0000-00006B2E0000}"/>
    <cellStyle name="Normal 3 2 2 8 2 2 4" xfId="11884" xr:uid="{00000000-0005-0000-0000-00006C2E0000}"/>
    <cellStyle name="Normal 3 2 2 8 2 3" xfId="11885" xr:uid="{00000000-0005-0000-0000-00006D2E0000}"/>
    <cellStyle name="Normal 3 2 2 8 2 3 2" xfId="11886" xr:uid="{00000000-0005-0000-0000-00006E2E0000}"/>
    <cellStyle name="Normal 3 2 2 8 2 3 2 2" xfId="11887" xr:uid="{00000000-0005-0000-0000-00006F2E0000}"/>
    <cellStyle name="Normal 3 2 2 8 2 3 3" xfId="11888" xr:uid="{00000000-0005-0000-0000-0000702E0000}"/>
    <cellStyle name="Normal 3 2 2 8 2 4" xfId="11889" xr:uid="{00000000-0005-0000-0000-0000712E0000}"/>
    <cellStyle name="Normal 3 2 2 8 2 4 2" xfId="11890" xr:uid="{00000000-0005-0000-0000-0000722E0000}"/>
    <cellStyle name="Normal 3 2 2 8 2 5" xfId="11891" xr:uid="{00000000-0005-0000-0000-0000732E0000}"/>
    <cellStyle name="Normal 3 2 2 8 3" xfId="11892" xr:uid="{00000000-0005-0000-0000-0000742E0000}"/>
    <cellStyle name="Normal 3 2 2 8 3 2" xfId="11893" xr:uid="{00000000-0005-0000-0000-0000752E0000}"/>
    <cellStyle name="Normal 3 2 2 8 3 2 2" xfId="11894" xr:uid="{00000000-0005-0000-0000-0000762E0000}"/>
    <cellStyle name="Normal 3 2 2 8 3 2 2 2" xfId="11895" xr:uid="{00000000-0005-0000-0000-0000772E0000}"/>
    <cellStyle name="Normal 3 2 2 8 3 2 2 2 2" xfId="11896" xr:uid="{00000000-0005-0000-0000-0000782E0000}"/>
    <cellStyle name="Normal 3 2 2 8 3 2 2 3" xfId="11897" xr:uid="{00000000-0005-0000-0000-0000792E0000}"/>
    <cellStyle name="Normal 3 2 2 8 3 2 3" xfId="11898" xr:uid="{00000000-0005-0000-0000-00007A2E0000}"/>
    <cellStyle name="Normal 3 2 2 8 3 2 3 2" xfId="11899" xr:uid="{00000000-0005-0000-0000-00007B2E0000}"/>
    <cellStyle name="Normal 3 2 2 8 3 2 4" xfId="11900" xr:uid="{00000000-0005-0000-0000-00007C2E0000}"/>
    <cellStyle name="Normal 3 2 2 8 3 3" xfId="11901" xr:uid="{00000000-0005-0000-0000-00007D2E0000}"/>
    <cellStyle name="Normal 3 2 2 8 3 3 2" xfId="11902" xr:uid="{00000000-0005-0000-0000-00007E2E0000}"/>
    <cellStyle name="Normal 3 2 2 8 3 3 2 2" xfId="11903" xr:uid="{00000000-0005-0000-0000-00007F2E0000}"/>
    <cellStyle name="Normal 3 2 2 8 3 3 3" xfId="11904" xr:uid="{00000000-0005-0000-0000-0000802E0000}"/>
    <cellStyle name="Normal 3 2 2 8 3 4" xfId="11905" xr:uid="{00000000-0005-0000-0000-0000812E0000}"/>
    <cellStyle name="Normal 3 2 2 8 3 4 2" xfId="11906" xr:uid="{00000000-0005-0000-0000-0000822E0000}"/>
    <cellStyle name="Normal 3 2 2 8 3 5" xfId="11907" xr:uid="{00000000-0005-0000-0000-0000832E0000}"/>
    <cellStyle name="Normal 3 2 2 8 4" xfId="11908" xr:uid="{00000000-0005-0000-0000-0000842E0000}"/>
    <cellStyle name="Normal 3 2 2 8 4 2" xfId="11909" xr:uid="{00000000-0005-0000-0000-0000852E0000}"/>
    <cellStyle name="Normal 3 2 2 8 4 2 2" xfId="11910" xr:uid="{00000000-0005-0000-0000-0000862E0000}"/>
    <cellStyle name="Normal 3 2 2 8 4 2 2 2" xfId="11911" xr:uid="{00000000-0005-0000-0000-0000872E0000}"/>
    <cellStyle name="Normal 3 2 2 8 4 2 3" xfId="11912" xr:uid="{00000000-0005-0000-0000-0000882E0000}"/>
    <cellStyle name="Normal 3 2 2 8 4 3" xfId="11913" xr:uid="{00000000-0005-0000-0000-0000892E0000}"/>
    <cellStyle name="Normal 3 2 2 8 4 3 2" xfId="11914" xr:uid="{00000000-0005-0000-0000-00008A2E0000}"/>
    <cellStyle name="Normal 3 2 2 8 4 4" xfId="11915" xr:uid="{00000000-0005-0000-0000-00008B2E0000}"/>
    <cellStyle name="Normal 3 2 2 8 5" xfId="11916" xr:uid="{00000000-0005-0000-0000-00008C2E0000}"/>
    <cellStyle name="Normal 3 2 2 8 5 2" xfId="11917" xr:uid="{00000000-0005-0000-0000-00008D2E0000}"/>
    <cellStyle name="Normal 3 2 2 8 5 2 2" xfId="11918" xr:uid="{00000000-0005-0000-0000-00008E2E0000}"/>
    <cellStyle name="Normal 3 2 2 8 5 3" xfId="11919" xr:uid="{00000000-0005-0000-0000-00008F2E0000}"/>
    <cellStyle name="Normal 3 2 2 8 6" xfId="11920" xr:uid="{00000000-0005-0000-0000-0000902E0000}"/>
    <cellStyle name="Normal 3 2 2 8 6 2" xfId="11921" xr:uid="{00000000-0005-0000-0000-0000912E0000}"/>
    <cellStyle name="Normal 3 2 2 8 7" xfId="11922" xr:uid="{00000000-0005-0000-0000-0000922E0000}"/>
    <cellStyle name="Normal 3 2 2 9" xfId="11923" xr:uid="{00000000-0005-0000-0000-0000932E0000}"/>
    <cellStyle name="Normal 3 2 2 9 2" xfId="11924" xr:uid="{00000000-0005-0000-0000-0000942E0000}"/>
    <cellStyle name="Normal 3 2 2 9 2 2" xfId="11925" xr:uid="{00000000-0005-0000-0000-0000952E0000}"/>
    <cellStyle name="Normal 3 2 2 9 2 2 2" xfId="11926" xr:uid="{00000000-0005-0000-0000-0000962E0000}"/>
    <cellStyle name="Normal 3 2 2 9 2 2 2 2" xfId="11927" xr:uid="{00000000-0005-0000-0000-0000972E0000}"/>
    <cellStyle name="Normal 3 2 2 9 2 2 2 2 2" xfId="11928" xr:uid="{00000000-0005-0000-0000-0000982E0000}"/>
    <cellStyle name="Normal 3 2 2 9 2 2 2 3" xfId="11929" xr:uid="{00000000-0005-0000-0000-0000992E0000}"/>
    <cellStyle name="Normal 3 2 2 9 2 2 3" xfId="11930" xr:uid="{00000000-0005-0000-0000-00009A2E0000}"/>
    <cellStyle name="Normal 3 2 2 9 2 2 3 2" xfId="11931" xr:uid="{00000000-0005-0000-0000-00009B2E0000}"/>
    <cellStyle name="Normal 3 2 2 9 2 2 4" xfId="11932" xr:uid="{00000000-0005-0000-0000-00009C2E0000}"/>
    <cellStyle name="Normal 3 2 2 9 2 3" xfId="11933" xr:uid="{00000000-0005-0000-0000-00009D2E0000}"/>
    <cellStyle name="Normal 3 2 2 9 2 3 2" xfId="11934" xr:uid="{00000000-0005-0000-0000-00009E2E0000}"/>
    <cellStyle name="Normal 3 2 2 9 2 3 2 2" xfId="11935" xr:uid="{00000000-0005-0000-0000-00009F2E0000}"/>
    <cellStyle name="Normal 3 2 2 9 2 3 3" xfId="11936" xr:uid="{00000000-0005-0000-0000-0000A02E0000}"/>
    <cellStyle name="Normal 3 2 2 9 2 4" xfId="11937" xr:uid="{00000000-0005-0000-0000-0000A12E0000}"/>
    <cellStyle name="Normal 3 2 2 9 2 4 2" xfId="11938" xr:uid="{00000000-0005-0000-0000-0000A22E0000}"/>
    <cellStyle name="Normal 3 2 2 9 2 5" xfId="11939" xr:uid="{00000000-0005-0000-0000-0000A32E0000}"/>
    <cellStyle name="Normal 3 2 2 9 3" xfId="11940" xr:uid="{00000000-0005-0000-0000-0000A42E0000}"/>
    <cellStyle name="Normal 3 2 2 9 3 2" xfId="11941" xr:uid="{00000000-0005-0000-0000-0000A52E0000}"/>
    <cellStyle name="Normal 3 2 2 9 3 2 2" xfId="11942" xr:uid="{00000000-0005-0000-0000-0000A62E0000}"/>
    <cellStyle name="Normal 3 2 2 9 3 2 2 2" xfId="11943" xr:uid="{00000000-0005-0000-0000-0000A72E0000}"/>
    <cellStyle name="Normal 3 2 2 9 3 2 3" xfId="11944" xr:uid="{00000000-0005-0000-0000-0000A82E0000}"/>
    <cellStyle name="Normal 3 2 2 9 3 3" xfId="11945" xr:uid="{00000000-0005-0000-0000-0000A92E0000}"/>
    <cellStyle name="Normal 3 2 2 9 3 3 2" xfId="11946" xr:uid="{00000000-0005-0000-0000-0000AA2E0000}"/>
    <cellStyle name="Normal 3 2 2 9 3 4" xfId="11947" xr:uid="{00000000-0005-0000-0000-0000AB2E0000}"/>
    <cellStyle name="Normal 3 2 2 9 4" xfId="11948" xr:uid="{00000000-0005-0000-0000-0000AC2E0000}"/>
    <cellStyle name="Normal 3 2 2 9 4 2" xfId="11949" xr:uid="{00000000-0005-0000-0000-0000AD2E0000}"/>
    <cellStyle name="Normal 3 2 2 9 4 2 2" xfId="11950" xr:uid="{00000000-0005-0000-0000-0000AE2E0000}"/>
    <cellStyle name="Normal 3 2 2 9 4 3" xfId="11951" xr:uid="{00000000-0005-0000-0000-0000AF2E0000}"/>
    <cellStyle name="Normal 3 2 2 9 5" xfId="11952" xr:uid="{00000000-0005-0000-0000-0000B02E0000}"/>
    <cellStyle name="Normal 3 2 2 9 5 2" xfId="11953" xr:uid="{00000000-0005-0000-0000-0000B12E0000}"/>
    <cellStyle name="Normal 3 2 2 9 6" xfId="11954" xr:uid="{00000000-0005-0000-0000-0000B22E0000}"/>
    <cellStyle name="Normal 3 2 3" xfId="11955" xr:uid="{00000000-0005-0000-0000-0000B32E0000}"/>
    <cellStyle name="Normal 3 2 3 10" xfId="11956" xr:uid="{00000000-0005-0000-0000-0000B42E0000}"/>
    <cellStyle name="Normal 3 2 3 10 2" xfId="11957" xr:uid="{00000000-0005-0000-0000-0000B52E0000}"/>
    <cellStyle name="Normal 3 2 3 10 2 2" xfId="11958" xr:uid="{00000000-0005-0000-0000-0000B62E0000}"/>
    <cellStyle name="Normal 3 2 3 10 2 2 2" xfId="11959" xr:uid="{00000000-0005-0000-0000-0000B72E0000}"/>
    <cellStyle name="Normal 3 2 3 10 2 2 2 2" xfId="11960" xr:uid="{00000000-0005-0000-0000-0000B82E0000}"/>
    <cellStyle name="Normal 3 2 3 10 2 2 3" xfId="11961" xr:uid="{00000000-0005-0000-0000-0000B92E0000}"/>
    <cellStyle name="Normal 3 2 3 10 2 3" xfId="11962" xr:uid="{00000000-0005-0000-0000-0000BA2E0000}"/>
    <cellStyle name="Normal 3 2 3 10 2 3 2" xfId="11963" xr:uid="{00000000-0005-0000-0000-0000BB2E0000}"/>
    <cellStyle name="Normal 3 2 3 10 2 4" xfId="11964" xr:uid="{00000000-0005-0000-0000-0000BC2E0000}"/>
    <cellStyle name="Normal 3 2 3 10 3" xfId="11965" xr:uid="{00000000-0005-0000-0000-0000BD2E0000}"/>
    <cellStyle name="Normal 3 2 3 10 3 2" xfId="11966" xr:uid="{00000000-0005-0000-0000-0000BE2E0000}"/>
    <cellStyle name="Normal 3 2 3 10 3 2 2" xfId="11967" xr:uid="{00000000-0005-0000-0000-0000BF2E0000}"/>
    <cellStyle name="Normal 3 2 3 10 3 3" xfId="11968" xr:uid="{00000000-0005-0000-0000-0000C02E0000}"/>
    <cellStyle name="Normal 3 2 3 10 4" xfId="11969" xr:uid="{00000000-0005-0000-0000-0000C12E0000}"/>
    <cellStyle name="Normal 3 2 3 10 4 2" xfId="11970" xr:uid="{00000000-0005-0000-0000-0000C22E0000}"/>
    <cellStyle name="Normal 3 2 3 10 5" xfId="11971" xr:uid="{00000000-0005-0000-0000-0000C32E0000}"/>
    <cellStyle name="Normal 3 2 3 11" xfId="11972" xr:uid="{00000000-0005-0000-0000-0000C42E0000}"/>
    <cellStyle name="Normal 3 2 3 11 2" xfId="11973" xr:uid="{00000000-0005-0000-0000-0000C52E0000}"/>
    <cellStyle name="Normal 3 2 3 11 2 2" xfId="11974" xr:uid="{00000000-0005-0000-0000-0000C62E0000}"/>
    <cellStyle name="Normal 3 2 3 11 2 2 2" xfId="11975" xr:uid="{00000000-0005-0000-0000-0000C72E0000}"/>
    <cellStyle name="Normal 3 2 3 11 2 2 2 2" xfId="11976" xr:uid="{00000000-0005-0000-0000-0000C82E0000}"/>
    <cellStyle name="Normal 3 2 3 11 2 2 3" xfId="11977" xr:uid="{00000000-0005-0000-0000-0000C92E0000}"/>
    <cellStyle name="Normal 3 2 3 11 2 3" xfId="11978" xr:uid="{00000000-0005-0000-0000-0000CA2E0000}"/>
    <cellStyle name="Normal 3 2 3 11 2 3 2" xfId="11979" xr:uid="{00000000-0005-0000-0000-0000CB2E0000}"/>
    <cellStyle name="Normal 3 2 3 11 2 4" xfId="11980" xr:uid="{00000000-0005-0000-0000-0000CC2E0000}"/>
    <cellStyle name="Normal 3 2 3 11 3" xfId="11981" xr:uid="{00000000-0005-0000-0000-0000CD2E0000}"/>
    <cellStyle name="Normal 3 2 3 11 3 2" xfId="11982" xr:uid="{00000000-0005-0000-0000-0000CE2E0000}"/>
    <cellStyle name="Normal 3 2 3 11 3 2 2" xfId="11983" xr:uid="{00000000-0005-0000-0000-0000CF2E0000}"/>
    <cellStyle name="Normal 3 2 3 11 3 3" xfId="11984" xr:uid="{00000000-0005-0000-0000-0000D02E0000}"/>
    <cellStyle name="Normal 3 2 3 11 4" xfId="11985" xr:uid="{00000000-0005-0000-0000-0000D12E0000}"/>
    <cellStyle name="Normal 3 2 3 11 4 2" xfId="11986" xr:uid="{00000000-0005-0000-0000-0000D22E0000}"/>
    <cellStyle name="Normal 3 2 3 11 5" xfId="11987" xr:uid="{00000000-0005-0000-0000-0000D32E0000}"/>
    <cellStyle name="Normal 3 2 3 12" xfId="11988" xr:uid="{00000000-0005-0000-0000-0000D42E0000}"/>
    <cellStyle name="Normal 3 2 3 12 2" xfId="11989" xr:uid="{00000000-0005-0000-0000-0000D52E0000}"/>
    <cellStyle name="Normal 3 2 3 12 2 2" xfId="11990" xr:uid="{00000000-0005-0000-0000-0000D62E0000}"/>
    <cellStyle name="Normal 3 2 3 12 2 2 2" xfId="11991" xr:uid="{00000000-0005-0000-0000-0000D72E0000}"/>
    <cellStyle name="Normal 3 2 3 12 2 3" xfId="11992" xr:uid="{00000000-0005-0000-0000-0000D82E0000}"/>
    <cellStyle name="Normal 3 2 3 12 3" xfId="11993" xr:uid="{00000000-0005-0000-0000-0000D92E0000}"/>
    <cellStyle name="Normal 3 2 3 12 3 2" xfId="11994" xr:uid="{00000000-0005-0000-0000-0000DA2E0000}"/>
    <cellStyle name="Normal 3 2 3 12 4" xfId="11995" xr:uid="{00000000-0005-0000-0000-0000DB2E0000}"/>
    <cellStyle name="Normal 3 2 3 13" xfId="11996" xr:uid="{00000000-0005-0000-0000-0000DC2E0000}"/>
    <cellStyle name="Normal 3 2 3 13 2" xfId="11997" xr:uid="{00000000-0005-0000-0000-0000DD2E0000}"/>
    <cellStyle name="Normal 3 2 3 13 2 2" xfId="11998" xr:uid="{00000000-0005-0000-0000-0000DE2E0000}"/>
    <cellStyle name="Normal 3 2 3 13 3" xfId="11999" xr:uid="{00000000-0005-0000-0000-0000DF2E0000}"/>
    <cellStyle name="Normal 3 2 3 14" xfId="12000" xr:uid="{00000000-0005-0000-0000-0000E02E0000}"/>
    <cellStyle name="Normal 3 2 3 14 2" xfId="12001" xr:uid="{00000000-0005-0000-0000-0000E12E0000}"/>
    <cellStyle name="Normal 3 2 3 15" xfId="12002" xr:uid="{00000000-0005-0000-0000-0000E22E0000}"/>
    <cellStyle name="Normal 3 2 3 2" xfId="12003" xr:uid="{00000000-0005-0000-0000-0000E32E0000}"/>
    <cellStyle name="Normal 3 2 3 2 10" xfId="12004" xr:uid="{00000000-0005-0000-0000-0000E42E0000}"/>
    <cellStyle name="Normal 3 2 3 2 10 2" xfId="12005" xr:uid="{00000000-0005-0000-0000-0000E52E0000}"/>
    <cellStyle name="Normal 3 2 3 2 10 2 2" xfId="12006" xr:uid="{00000000-0005-0000-0000-0000E62E0000}"/>
    <cellStyle name="Normal 3 2 3 2 10 2 2 2" xfId="12007" xr:uid="{00000000-0005-0000-0000-0000E72E0000}"/>
    <cellStyle name="Normal 3 2 3 2 10 2 2 2 2" xfId="12008" xr:uid="{00000000-0005-0000-0000-0000E82E0000}"/>
    <cellStyle name="Normal 3 2 3 2 10 2 2 3" xfId="12009" xr:uid="{00000000-0005-0000-0000-0000E92E0000}"/>
    <cellStyle name="Normal 3 2 3 2 10 2 3" xfId="12010" xr:uid="{00000000-0005-0000-0000-0000EA2E0000}"/>
    <cellStyle name="Normal 3 2 3 2 10 2 3 2" xfId="12011" xr:uid="{00000000-0005-0000-0000-0000EB2E0000}"/>
    <cellStyle name="Normal 3 2 3 2 10 2 4" xfId="12012" xr:uid="{00000000-0005-0000-0000-0000EC2E0000}"/>
    <cellStyle name="Normal 3 2 3 2 10 3" xfId="12013" xr:uid="{00000000-0005-0000-0000-0000ED2E0000}"/>
    <cellStyle name="Normal 3 2 3 2 10 3 2" xfId="12014" xr:uid="{00000000-0005-0000-0000-0000EE2E0000}"/>
    <cellStyle name="Normal 3 2 3 2 10 3 2 2" xfId="12015" xr:uid="{00000000-0005-0000-0000-0000EF2E0000}"/>
    <cellStyle name="Normal 3 2 3 2 10 3 3" xfId="12016" xr:uid="{00000000-0005-0000-0000-0000F02E0000}"/>
    <cellStyle name="Normal 3 2 3 2 10 4" xfId="12017" xr:uid="{00000000-0005-0000-0000-0000F12E0000}"/>
    <cellStyle name="Normal 3 2 3 2 10 4 2" xfId="12018" xr:uid="{00000000-0005-0000-0000-0000F22E0000}"/>
    <cellStyle name="Normal 3 2 3 2 10 5" xfId="12019" xr:uid="{00000000-0005-0000-0000-0000F32E0000}"/>
    <cellStyle name="Normal 3 2 3 2 11" xfId="12020" xr:uid="{00000000-0005-0000-0000-0000F42E0000}"/>
    <cellStyle name="Normal 3 2 3 2 11 2" xfId="12021" xr:uid="{00000000-0005-0000-0000-0000F52E0000}"/>
    <cellStyle name="Normal 3 2 3 2 11 2 2" xfId="12022" xr:uid="{00000000-0005-0000-0000-0000F62E0000}"/>
    <cellStyle name="Normal 3 2 3 2 11 2 2 2" xfId="12023" xr:uid="{00000000-0005-0000-0000-0000F72E0000}"/>
    <cellStyle name="Normal 3 2 3 2 11 2 3" xfId="12024" xr:uid="{00000000-0005-0000-0000-0000F82E0000}"/>
    <cellStyle name="Normal 3 2 3 2 11 3" xfId="12025" xr:uid="{00000000-0005-0000-0000-0000F92E0000}"/>
    <cellStyle name="Normal 3 2 3 2 11 3 2" xfId="12026" xr:uid="{00000000-0005-0000-0000-0000FA2E0000}"/>
    <cellStyle name="Normal 3 2 3 2 11 4" xfId="12027" xr:uid="{00000000-0005-0000-0000-0000FB2E0000}"/>
    <cellStyle name="Normal 3 2 3 2 12" xfId="12028" xr:uid="{00000000-0005-0000-0000-0000FC2E0000}"/>
    <cellStyle name="Normal 3 2 3 2 12 2" xfId="12029" xr:uid="{00000000-0005-0000-0000-0000FD2E0000}"/>
    <cellStyle name="Normal 3 2 3 2 12 2 2" xfId="12030" xr:uid="{00000000-0005-0000-0000-0000FE2E0000}"/>
    <cellStyle name="Normal 3 2 3 2 12 3" xfId="12031" xr:uid="{00000000-0005-0000-0000-0000FF2E0000}"/>
    <cellStyle name="Normal 3 2 3 2 13" xfId="12032" xr:uid="{00000000-0005-0000-0000-0000002F0000}"/>
    <cellStyle name="Normal 3 2 3 2 13 2" xfId="12033" xr:uid="{00000000-0005-0000-0000-0000012F0000}"/>
    <cellStyle name="Normal 3 2 3 2 14" xfId="12034" xr:uid="{00000000-0005-0000-0000-0000022F0000}"/>
    <cellStyle name="Normal 3 2 3 2 2" xfId="12035" xr:uid="{00000000-0005-0000-0000-0000032F0000}"/>
    <cellStyle name="Normal 3 2 3 2 2 10" xfId="12036" xr:uid="{00000000-0005-0000-0000-0000042F0000}"/>
    <cellStyle name="Normal 3 2 3 2 2 10 2" xfId="12037" xr:uid="{00000000-0005-0000-0000-0000052F0000}"/>
    <cellStyle name="Normal 3 2 3 2 2 10 2 2" xfId="12038" xr:uid="{00000000-0005-0000-0000-0000062F0000}"/>
    <cellStyle name="Normal 3 2 3 2 2 10 2 2 2" xfId="12039" xr:uid="{00000000-0005-0000-0000-0000072F0000}"/>
    <cellStyle name="Normal 3 2 3 2 2 10 2 3" xfId="12040" xr:uid="{00000000-0005-0000-0000-0000082F0000}"/>
    <cellStyle name="Normal 3 2 3 2 2 10 3" xfId="12041" xr:uid="{00000000-0005-0000-0000-0000092F0000}"/>
    <cellStyle name="Normal 3 2 3 2 2 10 3 2" xfId="12042" xr:uid="{00000000-0005-0000-0000-00000A2F0000}"/>
    <cellStyle name="Normal 3 2 3 2 2 10 4" xfId="12043" xr:uid="{00000000-0005-0000-0000-00000B2F0000}"/>
    <cellStyle name="Normal 3 2 3 2 2 11" xfId="12044" xr:uid="{00000000-0005-0000-0000-00000C2F0000}"/>
    <cellStyle name="Normal 3 2 3 2 2 11 2" xfId="12045" xr:uid="{00000000-0005-0000-0000-00000D2F0000}"/>
    <cellStyle name="Normal 3 2 3 2 2 11 2 2" xfId="12046" xr:uid="{00000000-0005-0000-0000-00000E2F0000}"/>
    <cellStyle name="Normal 3 2 3 2 2 11 3" xfId="12047" xr:uid="{00000000-0005-0000-0000-00000F2F0000}"/>
    <cellStyle name="Normal 3 2 3 2 2 12" xfId="12048" xr:uid="{00000000-0005-0000-0000-0000102F0000}"/>
    <cellStyle name="Normal 3 2 3 2 2 12 2" xfId="12049" xr:uid="{00000000-0005-0000-0000-0000112F0000}"/>
    <cellStyle name="Normal 3 2 3 2 2 13" xfId="12050" xr:uid="{00000000-0005-0000-0000-0000122F0000}"/>
    <cellStyle name="Normal 3 2 3 2 2 2" xfId="12051" xr:uid="{00000000-0005-0000-0000-0000132F0000}"/>
    <cellStyle name="Normal 3 2 3 2 2 2 10" xfId="12052" xr:uid="{00000000-0005-0000-0000-0000142F0000}"/>
    <cellStyle name="Normal 3 2 3 2 2 2 10 2" xfId="12053" xr:uid="{00000000-0005-0000-0000-0000152F0000}"/>
    <cellStyle name="Normal 3 2 3 2 2 2 11" xfId="12054" xr:uid="{00000000-0005-0000-0000-0000162F0000}"/>
    <cellStyle name="Normal 3 2 3 2 2 2 2" xfId="12055" xr:uid="{00000000-0005-0000-0000-0000172F0000}"/>
    <cellStyle name="Normal 3 2 3 2 2 2 2 2" xfId="12056" xr:uid="{00000000-0005-0000-0000-0000182F0000}"/>
    <cellStyle name="Normal 3 2 3 2 2 2 2 2 2" xfId="12057" xr:uid="{00000000-0005-0000-0000-0000192F0000}"/>
    <cellStyle name="Normal 3 2 3 2 2 2 2 2 2 2" xfId="12058" xr:uid="{00000000-0005-0000-0000-00001A2F0000}"/>
    <cellStyle name="Normal 3 2 3 2 2 2 2 2 2 2 2" xfId="12059" xr:uid="{00000000-0005-0000-0000-00001B2F0000}"/>
    <cellStyle name="Normal 3 2 3 2 2 2 2 2 2 2 2 2" xfId="12060" xr:uid="{00000000-0005-0000-0000-00001C2F0000}"/>
    <cellStyle name="Normal 3 2 3 2 2 2 2 2 2 2 3" xfId="12061" xr:uid="{00000000-0005-0000-0000-00001D2F0000}"/>
    <cellStyle name="Normal 3 2 3 2 2 2 2 2 2 3" xfId="12062" xr:uid="{00000000-0005-0000-0000-00001E2F0000}"/>
    <cellStyle name="Normal 3 2 3 2 2 2 2 2 2 3 2" xfId="12063" xr:uid="{00000000-0005-0000-0000-00001F2F0000}"/>
    <cellStyle name="Normal 3 2 3 2 2 2 2 2 2 4" xfId="12064" xr:uid="{00000000-0005-0000-0000-0000202F0000}"/>
    <cellStyle name="Normal 3 2 3 2 2 2 2 2 3" xfId="12065" xr:uid="{00000000-0005-0000-0000-0000212F0000}"/>
    <cellStyle name="Normal 3 2 3 2 2 2 2 2 3 2" xfId="12066" xr:uid="{00000000-0005-0000-0000-0000222F0000}"/>
    <cellStyle name="Normal 3 2 3 2 2 2 2 2 3 2 2" xfId="12067" xr:uid="{00000000-0005-0000-0000-0000232F0000}"/>
    <cellStyle name="Normal 3 2 3 2 2 2 2 2 3 3" xfId="12068" xr:uid="{00000000-0005-0000-0000-0000242F0000}"/>
    <cellStyle name="Normal 3 2 3 2 2 2 2 2 4" xfId="12069" xr:uid="{00000000-0005-0000-0000-0000252F0000}"/>
    <cellStyle name="Normal 3 2 3 2 2 2 2 2 4 2" xfId="12070" xr:uid="{00000000-0005-0000-0000-0000262F0000}"/>
    <cellStyle name="Normal 3 2 3 2 2 2 2 2 5" xfId="12071" xr:uid="{00000000-0005-0000-0000-0000272F0000}"/>
    <cellStyle name="Normal 3 2 3 2 2 2 2 3" xfId="12072" xr:uid="{00000000-0005-0000-0000-0000282F0000}"/>
    <cellStyle name="Normal 3 2 3 2 2 2 2 3 2" xfId="12073" xr:uid="{00000000-0005-0000-0000-0000292F0000}"/>
    <cellStyle name="Normal 3 2 3 2 2 2 2 3 2 2" xfId="12074" xr:uid="{00000000-0005-0000-0000-00002A2F0000}"/>
    <cellStyle name="Normal 3 2 3 2 2 2 2 3 2 2 2" xfId="12075" xr:uid="{00000000-0005-0000-0000-00002B2F0000}"/>
    <cellStyle name="Normal 3 2 3 2 2 2 2 3 2 2 2 2" xfId="12076" xr:uid="{00000000-0005-0000-0000-00002C2F0000}"/>
    <cellStyle name="Normal 3 2 3 2 2 2 2 3 2 2 3" xfId="12077" xr:uid="{00000000-0005-0000-0000-00002D2F0000}"/>
    <cellStyle name="Normal 3 2 3 2 2 2 2 3 2 3" xfId="12078" xr:uid="{00000000-0005-0000-0000-00002E2F0000}"/>
    <cellStyle name="Normal 3 2 3 2 2 2 2 3 2 3 2" xfId="12079" xr:uid="{00000000-0005-0000-0000-00002F2F0000}"/>
    <cellStyle name="Normal 3 2 3 2 2 2 2 3 2 4" xfId="12080" xr:uid="{00000000-0005-0000-0000-0000302F0000}"/>
    <cellStyle name="Normal 3 2 3 2 2 2 2 3 3" xfId="12081" xr:uid="{00000000-0005-0000-0000-0000312F0000}"/>
    <cellStyle name="Normal 3 2 3 2 2 2 2 3 3 2" xfId="12082" xr:uid="{00000000-0005-0000-0000-0000322F0000}"/>
    <cellStyle name="Normal 3 2 3 2 2 2 2 3 3 2 2" xfId="12083" xr:uid="{00000000-0005-0000-0000-0000332F0000}"/>
    <cellStyle name="Normal 3 2 3 2 2 2 2 3 3 3" xfId="12084" xr:uid="{00000000-0005-0000-0000-0000342F0000}"/>
    <cellStyle name="Normal 3 2 3 2 2 2 2 3 4" xfId="12085" xr:uid="{00000000-0005-0000-0000-0000352F0000}"/>
    <cellStyle name="Normal 3 2 3 2 2 2 2 3 4 2" xfId="12086" xr:uid="{00000000-0005-0000-0000-0000362F0000}"/>
    <cellStyle name="Normal 3 2 3 2 2 2 2 3 5" xfId="12087" xr:uid="{00000000-0005-0000-0000-0000372F0000}"/>
    <cellStyle name="Normal 3 2 3 2 2 2 2 4" xfId="12088" xr:uid="{00000000-0005-0000-0000-0000382F0000}"/>
    <cellStyle name="Normal 3 2 3 2 2 2 2 4 2" xfId="12089" xr:uid="{00000000-0005-0000-0000-0000392F0000}"/>
    <cellStyle name="Normal 3 2 3 2 2 2 2 4 2 2" xfId="12090" xr:uid="{00000000-0005-0000-0000-00003A2F0000}"/>
    <cellStyle name="Normal 3 2 3 2 2 2 2 4 2 2 2" xfId="12091" xr:uid="{00000000-0005-0000-0000-00003B2F0000}"/>
    <cellStyle name="Normal 3 2 3 2 2 2 2 4 2 3" xfId="12092" xr:uid="{00000000-0005-0000-0000-00003C2F0000}"/>
    <cellStyle name="Normal 3 2 3 2 2 2 2 4 3" xfId="12093" xr:uid="{00000000-0005-0000-0000-00003D2F0000}"/>
    <cellStyle name="Normal 3 2 3 2 2 2 2 4 3 2" xfId="12094" xr:uid="{00000000-0005-0000-0000-00003E2F0000}"/>
    <cellStyle name="Normal 3 2 3 2 2 2 2 4 4" xfId="12095" xr:uid="{00000000-0005-0000-0000-00003F2F0000}"/>
    <cellStyle name="Normal 3 2 3 2 2 2 2 5" xfId="12096" xr:uid="{00000000-0005-0000-0000-0000402F0000}"/>
    <cellStyle name="Normal 3 2 3 2 2 2 2 5 2" xfId="12097" xr:uid="{00000000-0005-0000-0000-0000412F0000}"/>
    <cellStyle name="Normal 3 2 3 2 2 2 2 5 2 2" xfId="12098" xr:uid="{00000000-0005-0000-0000-0000422F0000}"/>
    <cellStyle name="Normal 3 2 3 2 2 2 2 5 3" xfId="12099" xr:uid="{00000000-0005-0000-0000-0000432F0000}"/>
    <cellStyle name="Normal 3 2 3 2 2 2 2 6" xfId="12100" xr:uid="{00000000-0005-0000-0000-0000442F0000}"/>
    <cellStyle name="Normal 3 2 3 2 2 2 2 6 2" xfId="12101" xr:uid="{00000000-0005-0000-0000-0000452F0000}"/>
    <cellStyle name="Normal 3 2 3 2 2 2 2 7" xfId="12102" xr:uid="{00000000-0005-0000-0000-0000462F0000}"/>
    <cellStyle name="Normal 3 2 3 2 2 2 3" xfId="12103" xr:uid="{00000000-0005-0000-0000-0000472F0000}"/>
    <cellStyle name="Normal 3 2 3 2 2 2 3 2" xfId="12104" xr:uid="{00000000-0005-0000-0000-0000482F0000}"/>
    <cellStyle name="Normal 3 2 3 2 2 2 3 2 2" xfId="12105" xr:uid="{00000000-0005-0000-0000-0000492F0000}"/>
    <cellStyle name="Normal 3 2 3 2 2 2 3 2 2 2" xfId="12106" xr:uid="{00000000-0005-0000-0000-00004A2F0000}"/>
    <cellStyle name="Normal 3 2 3 2 2 2 3 2 2 2 2" xfId="12107" xr:uid="{00000000-0005-0000-0000-00004B2F0000}"/>
    <cellStyle name="Normal 3 2 3 2 2 2 3 2 2 2 2 2" xfId="12108" xr:uid="{00000000-0005-0000-0000-00004C2F0000}"/>
    <cellStyle name="Normal 3 2 3 2 2 2 3 2 2 2 3" xfId="12109" xr:uid="{00000000-0005-0000-0000-00004D2F0000}"/>
    <cellStyle name="Normal 3 2 3 2 2 2 3 2 2 3" xfId="12110" xr:uid="{00000000-0005-0000-0000-00004E2F0000}"/>
    <cellStyle name="Normal 3 2 3 2 2 2 3 2 2 3 2" xfId="12111" xr:uid="{00000000-0005-0000-0000-00004F2F0000}"/>
    <cellStyle name="Normal 3 2 3 2 2 2 3 2 2 4" xfId="12112" xr:uid="{00000000-0005-0000-0000-0000502F0000}"/>
    <cellStyle name="Normal 3 2 3 2 2 2 3 2 3" xfId="12113" xr:uid="{00000000-0005-0000-0000-0000512F0000}"/>
    <cellStyle name="Normal 3 2 3 2 2 2 3 2 3 2" xfId="12114" xr:uid="{00000000-0005-0000-0000-0000522F0000}"/>
    <cellStyle name="Normal 3 2 3 2 2 2 3 2 3 2 2" xfId="12115" xr:uid="{00000000-0005-0000-0000-0000532F0000}"/>
    <cellStyle name="Normal 3 2 3 2 2 2 3 2 3 3" xfId="12116" xr:uid="{00000000-0005-0000-0000-0000542F0000}"/>
    <cellStyle name="Normal 3 2 3 2 2 2 3 2 4" xfId="12117" xr:uid="{00000000-0005-0000-0000-0000552F0000}"/>
    <cellStyle name="Normal 3 2 3 2 2 2 3 2 4 2" xfId="12118" xr:uid="{00000000-0005-0000-0000-0000562F0000}"/>
    <cellStyle name="Normal 3 2 3 2 2 2 3 2 5" xfId="12119" xr:uid="{00000000-0005-0000-0000-0000572F0000}"/>
    <cellStyle name="Normal 3 2 3 2 2 2 3 3" xfId="12120" xr:uid="{00000000-0005-0000-0000-0000582F0000}"/>
    <cellStyle name="Normal 3 2 3 2 2 2 3 3 2" xfId="12121" xr:uid="{00000000-0005-0000-0000-0000592F0000}"/>
    <cellStyle name="Normal 3 2 3 2 2 2 3 3 2 2" xfId="12122" xr:uid="{00000000-0005-0000-0000-00005A2F0000}"/>
    <cellStyle name="Normal 3 2 3 2 2 2 3 3 2 2 2" xfId="12123" xr:uid="{00000000-0005-0000-0000-00005B2F0000}"/>
    <cellStyle name="Normal 3 2 3 2 2 2 3 3 2 2 2 2" xfId="12124" xr:uid="{00000000-0005-0000-0000-00005C2F0000}"/>
    <cellStyle name="Normal 3 2 3 2 2 2 3 3 2 2 3" xfId="12125" xr:uid="{00000000-0005-0000-0000-00005D2F0000}"/>
    <cellStyle name="Normal 3 2 3 2 2 2 3 3 2 3" xfId="12126" xr:uid="{00000000-0005-0000-0000-00005E2F0000}"/>
    <cellStyle name="Normal 3 2 3 2 2 2 3 3 2 3 2" xfId="12127" xr:uid="{00000000-0005-0000-0000-00005F2F0000}"/>
    <cellStyle name="Normal 3 2 3 2 2 2 3 3 2 4" xfId="12128" xr:uid="{00000000-0005-0000-0000-0000602F0000}"/>
    <cellStyle name="Normal 3 2 3 2 2 2 3 3 3" xfId="12129" xr:uid="{00000000-0005-0000-0000-0000612F0000}"/>
    <cellStyle name="Normal 3 2 3 2 2 2 3 3 3 2" xfId="12130" xr:uid="{00000000-0005-0000-0000-0000622F0000}"/>
    <cellStyle name="Normal 3 2 3 2 2 2 3 3 3 2 2" xfId="12131" xr:uid="{00000000-0005-0000-0000-0000632F0000}"/>
    <cellStyle name="Normal 3 2 3 2 2 2 3 3 3 3" xfId="12132" xr:uid="{00000000-0005-0000-0000-0000642F0000}"/>
    <cellStyle name="Normal 3 2 3 2 2 2 3 3 4" xfId="12133" xr:uid="{00000000-0005-0000-0000-0000652F0000}"/>
    <cellStyle name="Normal 3 2 3 2 2 2 3 3 4 2" xfId="12134" xr:uid="{00000000-0005-0000-0000-0000662F0000}"/>
    <cellStyle name="Normal 3 2 3 2 2 2 3 3 5" xfId="12135" xr:uid="{00000000-0005-0000-0000-0000672F0000}"/>
    <cellStyle name="Normal 3 2 3 2 2 2 3 4" xfId="12136" xr:uid="{00000000-0005-0000-0000-0000682F0000}"/>
    <cellStyle name="Normal 3 2 3 2 2 2 3 4 2" xfId="12137" xr:uid="{00000000-0005-0000-0000-0000692F0000}"/>
    <cellStyle name="Normal 3 2 3 2 2 2 3 4 2 2" xfId="12138" xr:uid="{00000000-0005-0000-0000-00006A2F0000}"/>
    <cellStyle name="Normal 3 2 3 2 2 2 3 4 2 2 2" xfId="12139" xr:uid="{00000000-0005-0000-0000-00006B2F0000}"/>
    <cellStyle name="Normal 3 2 3 2 2 2 3 4 2 3" xfId="12140" xr:uid="{00000000-0005-0000-0000-00006C2F0000}"/>
    <cellStyle name="Normal 3 2 3 2 2 2 3 4 3" xfId="12141" xr:uid="{00000000-0005-0000-0000-00006D2F0000}"/>
    <cellStyle name="Normal 3 2 3 2 2 2 3 4 3 2" xfId="12142" xr:uid="{00000000-0005-0000-0000-00006E2F0000}"/>
    <cellStyle name="Normal 3 2 3 2 2 2 3 4 4" xfId="12143" xr:uid="{00000000-0005-0000-0000-00006F2F0000}"/>
    <cellStyle name="Normal 3 2 3 2 2 2 3 5" xfId="12144" xr:uid="{00000000-0005-0000-0000-0000702F0000}"/>
    <cellStyle name="Normal 3 2 3 2 2 2 3 5 2" xfId="12145" xr:uid="{00000000-0005-0000-0000-0000712F0000}"/>
    <cellStyle name="Normal 3 2 3 2 2 2 3 5 2 2" xfId="12146" xr:uid="{00000000-0005-0000-0000-0000722F0000}"/>
    <cellStyle name="Normal 3 2 3 2 2 2 3 5 3" xfId="12147" xr:uid="{00000000-0005-0000-0000-0000732F0000}"/>
    <cellStyle name="Normal 3 2 3 2 2 2 3 6" xfId="12148" xr:uid="{00000000-0005-0000-0000-0000742F0000}"/>
    <cellStyle name="Normal 3 2 3 2 2 2 3 6 2" xfId="12149" xr:uid="{00000000-0005-0000-0000-0000752F0000}"/>
    <cellStyle name="Normal 3 2 3 2 2 2 3 7" xfId="12150" xr:uid="{00000000-0005-0000-0000-0000762F0000}"/>
    <cellStyle name="Normal 3 2 3 2 2 2 4" xfId="12151" xr:uid="{00000000-0005-0000-0000-0000772F0000}"/>
    <cellStyle name="Normal 3 2 3 2 2 2 4 2" xfId="12152" xr:uid="{00000000-0005-0000-0000-0000782F0000}"/>
    <cellStyle name="Normal 3 2 3 2 2 2 4 2 2" xfId="12153" xr:uid="{00000000-0005-0000-0000-0000792F0000}"/>
    <cellStyle name="Normal 3 2 3 2 2 2 4 2 2 2" xfId="12154" xr:uid="{00000000-0005-0000-0000-00007A2F0000}"/>
    <cellStyle name="Normal 3 2 3 2 2 2 4 2 2 2 2" xfId="12155" xr:uid="{00000000-0005-0000-0000-00007B2F0000}"/>
    <cellStyle name="Normal 3 2 3 2 2 2 4 2 2 2 2 2" xfId="12156" xr:uid="{00000000-0005-0000-0000-00007C2F0000}"/>
    <cellStyle name="Normal 3 2 3 2 2 2 4 2 2 2 3" xfId="12157" xr:uid="{00000000-0005-0000-0000-00007D2F0000}"/>
    <cellStyle name="Normal 3 2 3 2 2 2 4 2 2 3" xfId="12158" xr:uid="{00000000-0005-0000-0000-00007E2F0000}"/>
    <cellStyle name="Normal 3 2 3 2 2 2 4 2 2 3 2" xfId="12159" xr:uid="{00000000-0005-0000-0000-00007F2F0000}"/>
    <cellStyle name="Normal 3 2 3 2 2 2 4 2 2 4" xfId="12160" xr:uid="{00000000-0005-0000-0000-0000802F0000}"/>
    <cellStyle name="Normal 3 2 3 2 2 2 4 2 3" xfId="12161" xr:uid="{00000000-0005-0000-0000-0000812F0000}"/>
    <cellStyle name="Normal 3 2 3 2 2 2 4 2 3 2" xfId="12162" xr:uid="{00000000-0005-0000-0000-0000822F0000}"/>
    <cellStyle name="Normal 3 2 3 2 2 2 4 2 3 2 2" xfId="12163" xr:uid="{00000000-0005-0000-0000-0000832F0000}"/>
    <cellStyle name="Normal 3 2 3 2 2 2 4 2 3 3" xfId="12164" xr:uid="{00000000-0005-0000-0000-0000842F0000}"/>
    <cellStyle name="Normal 3 2 3 2 2 2 4 2 4" xfId="12165" xr:uid="{00000000-0005-0000-0000-0000852F0000}"/>
    <cellStyle name="Normal 3 2 3 2 2 2 4 2 4 2" xfId="12166" xr:uid="{00000000-0005-0000-0000-0000862F0000}"/>
    <cellStyle name="Normal 3 2 3 2 2 2 4 2 5" xfId="12167" xr:uid="{00000000-0005-0000-0000-0000872F0000}"/>
    <cellStyle name="Normal 3 2 3 2 2 2 4 3" xfId="12168" xr:uid="{00000000-0005-0000-0000-0000882F0000}"/>
    <cellStyle name="Normal 3 2 3 2 2 2 4 3 2" xfId="12169" xr:uid="{00000000-0005-0000-0000-0000892F0000}"/>
    <cellStyle name="Normal 3 2 3 2 2 2 4 3 2 2" xfId="12170" xr:uid="{00000000-0005-0000-0000-00008A2F0000}"/>
    <cellStyle name="Normal 3 2 3 2 2 2 4 3 2 2 2" xfId="12171" xr:uid="{00000000-0005-0000-0000-00008B2F0000}"/>
    <cellStyle name="Normal 3 2 3 2 2 2 4 3 2 2 2 2" xfId="12172" xr:uid="{00000000-0005-0000-0000-00008C2F0000}"/>
    <cellStyle name="Normal 3 2 3 2 2 2 4 3 2 2 3" xfId="12173" xr:uid="{00000000-0005-0000-0000-00008D2F0000}"/>
    <cellStyle name="Normal 3 2 3 2 2 2 4 3 2 3" xfId="12174" xr:uid="{00000000-0005-0000-0000-00008E2F0000}"/>
    <cellStyle name="Normal 3 2 3 2 2 2 4 3 2 3 2" xfId="12175" xr:uid="{00000000-0005-0000-0000-00008F2F0000}"/>
    <cellStyle name="Normal 3 2 3 2 2 2 4 3 2 4" xfId="12176" xr:uid="{00000000-0005-0000-0000-0000902F0000}"/>
    <cellStyle name="Normal 3 2 3 2 2 2 4 3 3" xfId="12177" xr:uid="{00000000-0005-0000-0000-0000912F0000}"/>
    <cellStyle name="Normal 3 2 3 2 2 2 4 3 3 2" xfId="12178" xr:uid="{00000000-0005-0000-0000-0000922F0000}"/>
    <cellStyle name="Normal 3 2 3 2 2 2 4 3 3 2 2" xfId="12179" xr:uid="{00000000-0005-0000-0000-0000932F0000}"/>
    <cellStyle name="Normal 3 2 3 2 2 2 4 3 3 3" xfId="12180" xr:uid="{00000000-0005-0000-0000-0000942F0000}"/>
    <cellStyle name="Normal 3 2 3 2 2 2 4 3 4" xfId="12181" xr:uid="{00000000-0005-0000-0000-0000952F0000}"/>
    <cellStyle name="Normal 3 2 3 2 2 2 4 3 4 2" xfId="12182" xr:uid="{00000000-0005-0000-0000-0000962F0000}"/>
    <cellStyle name="Normal 3 2 3 2 2 2 4 3 5" xfId="12183" xr:uid="{00000000-0005-0000-0000-0000972F0000}"/>
    <cellStyle name="Normal 3 2 3 2 2 2 4 4" xfId="12184" xr:uid="{00000000-0005-0000-0000-0000982F0000}"/>
    <cellStyle name="Normal 3 2 3 2 2 2 4 4 2" xfId="12185" xr:uid="{00000000-0005-0000-0000-0000992F0000}"/>
    <cellStyle name="Normal 3 2 3 2 2 2 4 4 2 2" xfId="12186" xr:uid="{00000000-0005-0000-0000-00009A2F0000}"/>
    <cellStyle name="Normal 3 2 3 2 2 2 4 4 2 2 2" xfId="12187" xr:uid="{00000000-0005-0000-0000-00009B2F0000}"/>
    <cellStyle name="Normal 3 2 3 2 2 2 4 4 2 3" xfId="12188" xr:uid="{00000000-0005-0000-0000-00009C2F0000}"/>
    <cellStyle name="Normal 3 2 3 2 2 2 4 4 3" xfId="12189" xr:uid="{00000000-0005-0000-0000-00009D2F0000}"/>
    <cellStyle name="Normal 3 2 3 2 2 2 4 4 3 2" xfId="12190" xr:uid="{00000000-0005-0000-0000-00009E2F0000}"/>
    <cellStyle name="Normal 3 2 3 2 2 2 4 4 4" xfId="12191" xr:uid="{00000000-0005-0000-0000-00009F2F0000}"/>
    <cellStyle name="Normal 3 2 3 2 2 2 4 5" xfId="12192" xr:uid="{00000000-0005-0000-0000-0000A02F0000}"/>
    <cellStyle name="Normal 3 2 3 2 2 2 4 5 2" xfId="12193" xr:uid="{00000000-0005-0000-0000-0000A12F0000}"/>
    <cellStyle name="Normal 3 2 3 2 2 2 4 5 2 2" xfId="12194" xr:uid="{00000000-0005-0000-0000-0000A22F0000}"/>
    <cellStyle name="Normal 3 2 3 2 2 2 4 5 3" xfId="12195" xr:uid="{00000000-0005-0000-0000-0000A32F0000}"/>
    <cellStyle name="Normal 3 2 3 2 2 2 4 6" xfId="12196" xr:uid="{00000000-0005-0000-0000-0000A42F0000}"/>
    <cellStyle name="Normal 3 2 3 2 2 2 4 6 2" xfId="12197" xr:uid="{00000000-0005-0000-0000-0000A52F0000}"/>
    <cellStyle name="Normal 3 2 3 2 2 2 4 7" xfId="12198" xr:uid="{00000000-0005-0000-0000-0000A62F0000}"/>
    <cellStyle name="Normal 3 2 3 2 2 2 5" xfId="12199" xr:uid="{00000000-0005-0000-0000-0000A72F0000}"/>
    <cellStyle name="Normal 3 2 3 2 2 2 5 2" xfId="12200" xr:uid="{00000000-0005-0000-0000-0000A82F0000}"/>
    <cellStyle name="Normal 3 2 3 2 2 2 5 2 2" xfId="12201" xr:uid="{00000000-0005-0000-0000-0000A92F0000}"/>
    <cellStyle name="Normal 3 2 3 2 2 2 5 2 2 2" xfId="12202" xr:uid="{00000000-0005-0000-0000-0000AA2F0000}"/>
    <cellStyle name="Normal 3 2 3 2 2 2 5 2 2 2 2" xfId="12203" xr:uid="{00000000-0005-0000-0000-0000AB2F0000}"/>
    <cellStyle name="Normal 3 2 3 2 2 2 5 2 2 2 2 2" xfId="12204" xr:uid="{00000000-0005-0000-0000-0000AC2F0000}"/>
    <cellStyle name="Normal 3 2 3 2 2 2 5 2 2 2 3" xfId="12205" xr:uid="{00000000-0005-0000-0000-0000AD2F0000}"/>
    <cellStyle name="Normal 3 2 3 2 2 2 5 2 2 3" xfId="12206" xr:uid="{00000000-0005-0000-0000-0000AE2F0000}"/>
    <cellStyle name="Normal 3 2 3 2 2 2 5 2 2 3 2" xfId="12207" xr:uid="{00000000-0005-0000-0000-0000AF2F0000}"/>
    <cellStyle name="Normal 3 2 3 2 2 2 5 2 2 4" xfId="12208" xr:uid="{00000000-0005-0000-0000-0000B02F0000}"/>
    <cellStyle name="Normal 3 2 3 2 2 2 5 2 3" xfId="12209" xr:uid="{00000000-0005-0000-0000-0000B12F0000}"/>
    <cellStyle name="Normal 3 2 3 2 2 2 5 2 3 2" xfId="12210" xr:uid="{00000000-0005-0000-0000-0000B22F0000}"/>
    <cellStyle name="Normal 3 2 3 2 2 2 5 2 3 2 2" xfId="12211" xr:uid="{00000000-0005-0000-0000-0000B32F0000}"/>
    <cellStyle name="Normal 3 2 3 2 2 2 5 2 3 3" xfId="12212" xr:uid="{00000000-0005-0000-0000-0000B42F0000}"/>
    <cellStyle name="Normal 3 2 3 2 2 2 5 2 4" xfId="12213" xr:uid="{00000000-0005-0000-0000-0000B52F0000}"/>
    <cellStyle name="Normal 3 2 3 2 2 2 5 2 4 2" xfId="12214" xr:uid="{00000000-0005-0000-0000-0000B62F0000}"/>
    <cellStyle name="Normal 3 2 3 2 2 2 5 2 5" xfId="12215" xr:uid="{00000000-0005-0000-0000-0000B72F0000}"/>
    <cellStyle name="Normal 3 2 3 2 2 2 5 3" xfId="12216" xr:uid="{00000000-0005-0000-0000-0000B82F0000}"/>
    <cellStyle name="Normal 3 2 3 2 2 2 5 3 2" xfId="12217" xr:uid="{00000000-0005-0000-0000-0000B92F0000}"/>
    <cellStyle name="Normal 3 2 3 2 2 2 5 3 2 2" xfId="12218" xr:uid="{00000000-0005-0000-0000-0000BA2F0000}"/>
    <cellStyle name="Normal 3 2 3 2 2 2 5 3 2 2 2" xfId="12219" xr:uid="{00000000-0005-0000-0000-0000BB2F0000}"/>
    <cellStyle name="Normal 3 2 3 2 2 2 5 3 2 3" xfId="12220" xr:uid="{00000000-0005-0000-0000-0000BC2F0000}"/>
    <cellStyle name="Normal 3 2 3 2 2 2 5 3 3" xfId="12221" xr:uid="{00000000-0005-0000-0000-0000BD2F0000}"/>
    <cellStyle name="Normal 3 2 3 2 2 2 5 3 3 2" xfId="12222" xr:uid="{00000000-0005-0000-0000-0000BE2F0000}"/>
    <cellStyle name="Normal 3 2 3 2 2 2 5 3 4" xfId="12223" xr:uid="{00000000-0005-0000-0000-0000BF2F0000}"/>
    <cellStyle name="Normal 3 2 3 2 2 2 5 4" xfId="12224" xr:uid="{00000000-0005-0000-0000-0000C02F0000}"/>
    <cellStyle name="Normal 3 2 3 2 2 2 5 4 2" xfId="12225" xr:uid="{00000000-0005-0000-0000-0000C12F0000}"/>
    <cellStyle name="Normal 3 2 3 2 2 2 5 4 2 2" xfId="12226" xr:uid="{00000000-0005-0000-0000-0000C22F0000}"/>
    <cellStyle name="Normal 3 2 3 2 2 2 5 4 3" xfId="12227" xr:uid="{00000000-0005-0000-0000-0000C32F0000}"/>
    <cellStyle name="Normal 3 2 3 2 2 2 5 5" xfId="12228" xr:uid="{00000000-0005-0000-0000-0000C42F0000}"/>
    <cellStyle name="Normal 3 2 3 2 2 2 5 5 2" xfId="12229" xr:uid="{00000000-0005-0000-0000-0000C52F0000}"/>
    <cellStyle name="Normal 3 2 3 2 2 2 5 6" xfId="12230" xr:uid="{00000000-0005-0000-0000-0000C62F0000}"/>
    <cellStyle name="Normal 3 2 3 2 2 2 6" xfId="12231" xr:uid="{00000000-0005-0000-0000-0000C72F0000}"/>
    <cellStyle name="Normal 3 2 3 2 2 2 6 2" xfId="12232" xr:uid="{00000000-0005-0000-0000-0000C82F0000}"/>
    <cellStyle name="Normal 3 2 3 2 2 2 6 2 2" xfId="12233" xr:uid="{00000000-0005-0000-0000-0000C92F0000}"/>
    <cellStyle name="Normal 3 2 3 2 2 2 6 2 2 2" xfId="12234" xr:uid="{00000000-0005-0000-0000-0000CA2F0000}"/>
    <cellStyle name="Normal 3 2 3 2 2 2 6 2 2 2 2" xfId="12235" xr:uid="{00000000-0005-0000-0000-0000CB2F0000}"/>
    <cellStyle name="Normal 3 2 3 2 2 2 6 2 2 3" xfId="12236" xr:uid="{00000000-0005-0000-0000-0000CC2F0000}"/>
    <cellStyle name="Normal 3 2 3 2 2 2 6 2 3" xfId="12237" xr:uid="{00000000-0005-0000-0000-0000CD2F0000}"/>
    <cellStyle name="Normal 3 2 3 2 2 2 6 2 3 2" xfId="12238" xr:uid="{00000000-0005-0000-0000-0000CE2F0000}"/>
    <cellStyle name="Normal 3 2 3 2 2 2 6 2 4" xfId="12239" xr:uid="{00000000-0005-0000-0000-0000CF2F0000}"/>
    <cellStyle name="Normal 3 2 3 2 2 2 6 3" xfId="12240" xr:uid="{00000000-0005-0000-0000-0000D02F0000}"/>
    <cellStyle name="Normal 3 2 3 2 2 2 6 3 2" xfId="12241" xr:uid="{00000000-0005-0000-0000-0000D12F0000}"/>
    <cellStyle name="Normal 3 2 3 2 2 2 6 3 2 2" xfId="12242" xr:uid="{00000000-0005-0000-0000-0000D22F0000}"/>
    <cellStyle name="Normal 3 2 3 2 2 2 6 3 3" xfId="12243" xr:uid="{00000000-0005-0000-0000-0000D32F0000}"/>
    <cellStyle name="Normal 3 2 3 2 2 2 6 4" xfId="12244" xr:uid="{00000000-0005-0000-0000-0000D42F0000}"/>
    <cellStyle name="Normal 3 2 3 2 2 2 6 4 2" xfId="12245" xr:uid="{00000000-0005-0000-0000-0000D52F0000}"/>
    <cellStyle name="Normal 3 2 3 2 2 2 6 5" xfId="12246" xr:uid="{00000000-0005-0000-0000-0000D62F0000}"/>
    <cellStyle name="Normal 3 2 3 2 2 2 7" xfId="12247" xr:uid="{00000000-0005-0000-0000-0000D72F0000}"/>
    <cellStyle name="Normal 3 2 3 2 2 2 7 2" xfId="12248" xr:uid="{00000000-0005-0000-0000-0000D82F0000}"/>
    <cellStyle name="Normal 3 2 3 2 2 2 7 2 2" xfId="12249" xr:uid="{00000000-0005-0000-0000-0000D92F0000}"/>
    <cellStyle name="Normal 3 2 3 2 2 2 7 2 2 2" xfId="12250" xr:uid="{00000000-0005-0000-0000-0000DA2F0000}"/>
    <cellStyle name="Normal 3 2 3 2 2 2 7 2 2 2 2" xfId="12251" xr:uid="{00000000-0005-0000-0000-0000DB2F0000}"/>
    <cellStyle name="Normal 3 2 3 2 2 2 7 2 2 3" xfId="12252" xr:uid="{00000000-0005-0000-0000-0000DC2F0000}"/>
    <cellStyle name="Normal 3 2 3 2 2 2 7 2 3" xfId="12253" xr:uid="{00000000-0005-0000-0000-0000DD2F0000}"/>
    <cellStyle name="Normal 3 2 3 2 2 2 7 2 3 2" xfId="12254" xr:uid="{00000000-0005-0000-0000-0000DE2F0000}"/>
    <cellStyle name="Normal 3 2 3 2 2 2 7 2 4" xfId="12255" xr:uid="{00000000-0005-0000-0000-0000DF2F0000}"/>
    <cellStyle name="Normal 3 2 3 2 2 2 7 3" xfId="12256" xr:uid="{00000000-0005-0000-0000-0000E02F0000}"/>
    <cellStyle name="Normal 3 2 3 2 2 2 7 3 2" xfId="12257" xr:uid="{00000000-0005-0000-0000-0000E12F0000}"/>
    <cellStyle name="Normal 3 2 3 2 2 2 7 3 2 2" xfId="12258" xr:uid="{00000000-0005-0000-0000-0000E22F0000}"/>
    <cellStyle name="Normal 3 2 3 2 2 2 7 3 3" xfId="12259" xr:uid="{00000000-0005-0000-0000-0000E32F0000}"/>
    <cellStyle name="Normal 3 2 3 2 2 2 7 4" xfId="12260" xr:uid="{00000000-0005-0000-0000-0000E42F0000}"/>
    <cellStyle name="Normal 3 2 3 2 2 2 7 4 2" xfId="12261" xr:uid="{00000000-0005-0000-0000-0000E52F0000}"/>
    <cellStyle name="Normal 3 2 3 2 2 2 7 5" xfId="12262" xr:uid="{00000000-0005-0000-0000-0000E62F0000}"/>
    <cellStyle name="Normal 3 2 3 2 2 2 8" xfId="12263" xr:uid="{00000000-0005-0000-0000-0000E72F0000}"/>
    <cellStyle name="Normal 3 2 3 2 2 2 8 2" xfId="12264" xr:uid="{00000000-0005-0000-0000-0000E82F0000}"/>
    <cellStyle name="Normal 3 2 3 2 2 2 8 2 2" xfId="12265" xr:uid="{00000000-0005-0000-0000-0000E92F0000}"/>
    <cellStyle name="Normal 3 2 3 2 2 2 8 2 2 2" xfId="12266" xr:uid="{00000000-0005-0000-0000-0000EA2F0000}"/>
    <cellStyle name="Normal 3 2 3 2 2 2 8 2 3" xfId="12267" xr:uid="{00000000-0005-0000-0000-0000EB2F0000}"/>
    <cellStyle name="Normal 3 2 3 2 2 2 8 3" xfId="12268" xr:uid="{00000000-0005-0000-0000-0000EC2F0000}"/>
    <cellStyle name="Normal 3 2 3 2 2 2 8 3 2" xfId="12269" xr:uid="{00000000-0005-0000-0000-0000ED2F0000}"/>
    <cellStyle name="Normal 3 2 3 2 2 2 8 4" xfId="12270" xr:uid="{00000000-0005-0000-0000-0000EE2F0000}"/>
    <cellStyle name="Normal 3 2 3 2 2 2 9" xfId="12271" xr:uid="{00000000-0005-0000-0000-0000EF2F0000}"/>
    <cellStyle name="Normal 3 2 3 2 2 2 9 2" xfId="12272" xr:uid="{00000000-0005-0000-0000-0000F02F0000}"/>
    <cellStyle name="Normal 3 2 3 2 2 2 9 2 2" xfId="12273" xr:uid="{00000000-0005-0000-0000-0000F12F0000}"/>
    <cellStyle name="Normal 3 2 3 2 2 2 9 3" xfId="12274" xr:uid="{00000000-0005-0000-0000-0000F22F0000}"/>
    <cellStyle name="Normal 3 2 3 2 2 3" xfId="12275" xr:uid="{00000000-0005-0000-0000-0000F32F0000}"/>
    <cellStyle name="Normal 3 2 3 2 2 3 10" xfId="12276" xr:uid="{00000000-0005-0000-0000-0000F42F0000}"/>
    <cellStyle name="Normal 3 2 3 2 2 3 10 2" xfId="12277" xr:uid="{00000000-0005-0000-0000-0000F52F0000}"/>
    <cellStyle name="Normal 3 2 3 2 2 3 11" xfId="12278" xr:uid="{00000000-0005-0000-0000-0000F62F0000}"/>
    <cellStyle name="Normal 3 2 3 2 2 3 2" xfId="12279" xr:uid="{00000000-0005-0000-0000-0000F72F0000}"/>
    <cellStyle name="Normal 3 2 3 2 2 3 2 2" xfId="12280" xr:uid="{00000000-0005-0000-0000-0000F82F0000}"/>
    <cellStyle name="Normal 3 2 3 2 2 3 2 2 2" xfId="12281" xr:uid="{00000000-0005-0000-0000-0000F92F0000}"/>
    <cellStyle name="Normal 3 2 3 2 2 3 2 2 2 2" xfId="12282" xr:uid="{00000000-0005-0000-0000-0000FA2F0000}"/>
    <cellStyle name="Normal 3 2 3 2 2 3 2 2 2 2 2" xfId="12283" xr:uid="{00000000-0005-0000-0000-0000FB2F0000}"/>
    <cellStyle name="Normal 3 2 3 2 2 3 2 2 2 2 2 2" xfId="12284" xr:uid="{00000000-0005-0000-0000-0000FC2F0000}"/>
    <cellStyle name="Normal 3 2 3 2 2 3 2 2 2 2 3" xfId="12285" xr:uid="{00000000-0005-0000-0000-0000FD2F0000}"/>
    <cellStyle name="Normal 3 2 3 2 2 3 2 2 2 3" xfId="12286" xr:uid="{00000000-0005-0000-0000-0000FE2F0000}"/>
    <cellStyle name="Normal 3 2 3 2 2 3 2 2 2 3 2" xfId="12287" xr:uid="{00000000-0005-0000-0000-0000FF2F0000}"/>
    <cellStyle name="Normal 3 2 3 2 2 3 2 2 2 4" xfId="12288" xr:uid="{00000000-0005-0000-0000-000000300000}"/>
    <cellStyle name="Normal 3 2 3 2 2 3 2 2 3" xfId="12289" xr:uid="{00000000-0005-0000-0000-000001300000}"/>
    <cellStyle name="Normal 3 2 3 2 2 3 2 2 3 2" xfId="12290" xr:uid="{00000000-0005-0000-0000-000002300000}"/>
    <cellStyle name="Normal 3 2 3 2 2 3 2 2 3 2 2" xfId="12291" xr:uid="{00000000-0005-0000-0000-000003300000}"/>
    <cellStyle name="Normal 3 2 3 2 2 3 2 2 3 3" xfId="12292" xr:uid="{00000000-0005-0000-0000-000004300000}"/>
    <cellStyle name="Normal 3 2 3 2 2 3 2 2 4" xfId="12293" xr:uid="{00000000-0005-0000-0000-000005300000}"/>
    <cellStyle name="Normal 3 2 3 2 2 3 2 2 4 2" xfId="12294" xr:uid="{00000000-0005-0000-0000-000006300000}"/>
    <cellStyle name="Normal 3 2 3 2 2 3 2 2 5" xfId="12295" xr:uid="{00000000-0005-0000-0000-000007300000}"/>
    <cellStyle name="Normal 3 2 3 2 2 3 2 3" xfId="12296" xr:uid="{00000000-0005-0000-0000-000008300000}"/>
    <cellStyle name="Normal 3 2 3 2 2 3 2 3 2" xfId="12297" xr:uid="{00000000-0005-0000-0000-000009300000}"/>
    <cellStyle name="Normal 3 2 3 2 2 3 2 3 2 2" xfId="12298" xr:uid="{00000000-0005-0000-0000-00000A300000}"/>
    <cellStyle name="Normal 3 2 3 2 2 3 2 3 2 2 2" xfId="12299" xr:uid="{00000000-0005-0000-0000-00000B300000}"/>
    <cellStyle name="Normal 3 2 3 2 2 3 2 3 2 2 2 2" xfId="12300" xr:uid="{00000000-0005-0000-0000-00000C300000}"/>
    <cellStyle name="Normal 3 2 3 2 2 3 2 3 2 2 3" xfId="12301" xr:uid="{00000000-0005-0000-0000-00000D300000}"/>
    <cellStyle name="Normal 3 2 3 2 2 3 2 3 2 3" xfId="12302" xr:uid="{00000000-0005-0000-0000-00000E300000}"/>
    <cellStyle name="Normal 3 2 3 2 2 3 2 3 2 3 2" xfId="12303" xr:uid="{00000000-0005-0000-0000-00000F300000}"/>
    <cellStyle name="Normal 3 2 3 2 2 3 2 3 2 4" xfId="12304" xr:uid="{00000000-0005-0000-0000-000010300000}"/>
    <cellStyle name="Normal 3 2 3 2 2 3 2 3 3" xfId="12305" xr:uid="{00000000-0005-0000-0000-000011300000}"/>
    <cellStyle name="Normal 3 2 3 2 2 3 2 3 3 2" xfId="12306" xr:uid="{00000000-0005-0000-0000-000012300000}"/>
    <cellStyle name="Normal 3 2 3 2 2 3 2 3 3 2 2" xfId="12307" xr:uid="{00000000-0005-0000-0000-000013300000}"/>
    <cellStyle name="Normal 3 2 3 2 2 3 2 3 3 3" xfId="12308" xr:uid="{00000000-0005-0000-0000-000014300000}"/>
    <cellStyle name="Normal 3 2 3 2 2 3 2 3 4" xfId="12309" xr:uid="{00000000-0005-0000-0000-000015300000}"/>
    <cellStyle name="Normal 3 2 3 2 2 3 2 3 4 2" xfId="12310" xr:uid="{00000000-0005-0000-0000-000016300000}"/>
    <cellStyle name="Normal 3 2 3 2 2 3 2 3 5" xfId="12311" xr:uid="{00000000-0005-0000-0000-000017300000}"/>
    <cellStyle name="Normal 3 2 3 2 2 3 2 4" xfId="12312" xr:uid="{00000000-0005-0000-0000-000018300000}"/>
    <cellStyle name="Normal 3 2 3 2 2 3 2 4 2" xfId="12313" xr:uid="{00000000-0005-0000-0000-000019300000}"/>
    <cellStyle name="Normal 3 2 3 2 2 3 2 4 2 2" xfId="12314" xr:uid="{00000000-0005-0000-0000-00001A300000}"/>
    <cellStyle name="Normal 3 2 3 2 2 3 2 4 2 2 2" xfId="12315" xr:uid="{00000000-0005-0000-0000-00001B300000}"/>
    <cellStyle name="Normal 3 2 3 2 2 3 2 4 2 3" xfId="12316" xr:uid="{00000000-0005-0000-0000-00001C300000}"/>
    <cellStyle name="Normal 3 2 3 2 2 3 2 4 3" xfId="12317" xr:uid="{00000000-0005-0000-0000-00001D300000}"/>
    <cellStyle name="Normal 3 2 3 2 2 3 2 4 3 2" xfId="12318" xr:uid="{00000000-0005-0000-0000-00001E300000}"/>
    <cellStyle name="Normal 3 2 3 2 2 3 2 4 4" xfId="12319" xr:uid="{00000000-0005-0000-0000-00001F300000}"/>
    <cellStyle name="Normal 3 2 3 2 2 3 2 5" xfId="12320" xr:uid="{00000000-0005-0000-0000-000020300000}"/>
    <cellStyle name="Normal 3 2 3 2 2 3 2 5 2" xfId="12321" xr:uid="{00000000-0005-0000-0000-000021300000}"/>
    <cellStyle name="Normal 3 2 3 2 2 3 2 5 2 2" xfId="12322" xr:uid="{00000000-0005-0000-0000-000022300000}"/>
    <cellStyle name="Normal 3 2 3 2 2 3 2 5 3" xfId="12323" xr:uid="{00000000-0005-0000-0000-000023300000}"/>
    <cellStyle name="Normal 3 2 3 2 2 3 2 6" xfId="12324" xr:uid="{00000000-0005-0000-0000-000024300000}"/>
    <cellStyle name="Normal 3 2 3 2 2 3 2 6 2" xfId="12325" xr:uid="{00000000-0005-0000-0000-000025300000}"/>
    <cellStyle name="Normal 3 2 3 2 2 3 2 7" xfId="12326" xr:uid="{00000000-0005-0000-0000-000026300000}"/>
    <cellStyle name="Normal 3 2 3 2 2 3 3" xfId="12327" xr:uid="{00000000-0005-0000-0000-000027300000}"/>
    <cellStyle name="Normal 3 2 3 2 2 3 3 2" xfId="12328" xr:uid="{00000000-0005-0000-0000-000028300000}"/>
    <cellStyle name="Normal 3 2 3 2 2 3 3 2 2" xfId="12329" xr:uid="{00000000-0005-0000-0000-000029300000}"/>
    <cellStyle name="Normal 3 2 3 2 2 3 3 2 2 2" xfId="12330" xr:uid="{00000000-0005-0000-0000-00002A300000}"/>
    <cellStyle name="Normal 3 2 3 2 2 3 3 2 2 2 2" xfId="12331" xr:uid="{00000000-0005-0000-0000-00002B300000}"/>
    <cellStyle name="Normal 3 2 3 2 2 3 3 2 2 2 2 2" xfId="12332" xr:uid="{00000000-0005-0000-0000-00002C300000}"/>
    <cellStyle name="Normal 3 2 3 2 2 3 3 2 2 2 3" xfId="12333" xr:uid="{00000000-0005-0000-0000-00002D300000}"/>
    <cellStyle name="Normal 3 2 3 2 2 3 3 2 2 3" xfId="12334" xr:uid="{00000000-0005-0000-0000-00002E300000}"/>
    <cellStyle name="Normal 3 2 3 2 2 3 3 2 2 3 2" xfId="12335" xr:uid="{00000000-0005-0000-0000-00002F300000}"/>
    <cellStyle name="Normal 3 2 3 2 2 3 3 2 2 4" xfId="12336" xr:uid="{00000000-0005-0000-0000-000030300000}"/>
    <cellStyle name="Normal 3 2 3 2 2 3 3 2 3" xfId="12337" xr:uid="{00000000-0005-0000-0000-000031300000}"/>
    <cellStyle name="Normal 3 2 3 2 2 3 3 2 3 2" xfId="12338" xr:uid="{00000000-0005-0000-0000-000032300000}"/>
    <cellStyle name="Normal 3 2 3 2 2 3 3 2 3 2 2" xfId="12339" xr:uid="{00000000-0005-0000-0000-000033300000}"/>
    <cellStyle name="Normal 3 2 3 2 2 3 3 2 3 3" xfId="12340" xr:uid="{00000000-0005-0000-0000-000034300000}"/>
    <cellStyle name="Normal 3 2 3 2 2 3 3 2 4" xfId="12341" xr:uid="{00000000-0005-0000-0000-000035300000}"/>
    <cellStyle name="Normal 3 2 3 2 2 3 3 2 4 2" xfId="12342" xr:uid="{00000000-0005-0000-0000-000036300000}"/>
    <cellStyle name="Normal 3 2 3 2 2 3 3 2 5" xfId="12343" xr:uid="{00000000-0005-0000-0000-000037300000}"/>
    <cellStyle name="Normal 3 2 3 2 2 3 3 3" xfId="12344" xr:uid="{00000000-0005-0000-0000-000038300000}"/>
    <cellStyle name="Normal 3 2 3 2 2 3 3 3 2" xfId="12345" xr:uid="{00000000-0005-0000-0000-000039300000}"/>
    <cellStyle name="Normal 3 2 3 2 2 3 3 3 2 2" xfId="12346" xr:uid="{00000000-0005-0000-0000-00003A300000}"/>
    <cellStyle name="Normal 3 2 3 2 2 3 3 3 2 2 2" xfId="12347" xr:uid="{00000000-0005-0000-0000-00003B300000}"/>
    <cellStyle name="Normal 3 2 3 2 2 3 3 3 2 2 2 2" xfId="12348" xr:uid="{00000000-0005-0000-0000-00003C300000}"/>
    <cellStyle name="Normal 3 2 3 2 2 3 3 3 2 2 3" xfId="12349" xr:uid="{00000000-0005-0000-0000-00003D300000}"/>
    <cellStyle name="Normal 3 2 3 2 2 3 3 3 2 3" xfId="12350" xr:uid="{00000000-0005-0000-0000-00003E300000}"/>
    <cellStyle name="Normal 3 2 3 2 2 3 3 3 2 3 2" xfId="12351" xr:uid="{00000000-0005-0000-0000-00003F300000}"/>
    <cellStyle name="Normal 3 2 3 2 2 3 3 3 2 4" xfId="12352" xr:uid="{00000000-0005-0000-0000-000040300000}"/>
    <cellStyle name="Normal 3 2 3 2 2 3 3 3 3" xfId="12353" xr:uid="{00000000-0005-0000-0000-000041300000}"/>
    <cellStyle name="Normal 3 2 3 2 2 3 3 3 3 2" xfId="12354" xr:uid="{00000000-0005-0000-0000-000042300000}"/>
    <cellStyle name="Normal 3 2 3 2 2 3 3 3 3 2 2" xfId="12355" xr:uid="{00000000-0005-0000-0000-000043300000}"/>
    <cellStyle name="Normal 3 2 3 2 2 3 3 3 3 3" xfId="12356" xr:uid="{00000000-0005-0000-0000-000044300000}"/>
    <cellStyle name="Normal 3 2 3 2 2 3 3 3 4" xfId="12357" xr:uid="{00000000-0005-0000-0000-000045300000}"/>
    <cellStyle name="Normal 3 2 3 2 2 3 3 3 4 2" xfId="12358" xr:uid="{00000000-0005-0000-0000-000046300000}"/>
    <cellStyle name="Normal 3 2 3 2 2 3 3 3 5" xfId="12359" xr:uid="{00000000-0005-0000-0000-000047300000}"/>
    <cellStyle name="Normal 3 2 3 2 2 3 3 4" xfId="12360" xr:uid="{00000000-0005-0000-0000-000048300000}"/>
    <cellStyle name="Normal 3 2 3 2 2 3 3 4 2" xfId="12361" xr:uid="{00000000-0005-0000-0000-000049300000}"/>
    <cellStyle name="Normal 3 2 3 2 2 3 3 4 2 2" xfId="12362" xr:uid="{00000000-0005-0000-0000-00004A300000}"/>
    <cellStyle name="Normal 3 2 3 2 2 3 3 4 2 2 2" xfId="12363" xr:uid="{00000000-0005-0000-0000-00004B300000}"/>
    <cellStyle name="Normal 3 2 3 2 2 3 3 4 2 3" xfId="12364" xr:uid="{00000000-0005-0000-0000-00004C300000}"/>
    <cellStyle name="Normal 3 2 3 2 2 3 3 4 3" xfId="12365" xr:uid="{00000000-0005-0000-0000-00004D300000}"/>
    <cellStyle name="Normal 3 2 3 2 2 3 3 4 3 2" xfId="12366" xr:uid="{00000000-0005-0000-0000-00004E300000}"/>
    <cellStyle name="Normal 3 2 3 2 2 3 3 4 4" xfId="12367" xr:uid="{00000000-0005-0000-0000-00004F300000}"/>
    <cellStyle name="Normal 3 2 3 2 2 3 3 5" xfId="12368" xr:uid="{00000000-0005-0000-0000-000050300000}"/>
    <cellStyle name="Normal 3 2 3 2 2 3 3 5 2" xfId="12369" xr:uid="{00000000-0005-0000-0000-000051300000}"/>
    <cellStyle name="Normal 3 2 3 2 2 3 3 5 2 2" xfId="12370" xr:uid="{00000000-0005-0000-0000-000052300000}"/>
    <cellStyle name="Normal 3 2 3 2 2 3 3 5 3" xfId="12371" xr:uid="{00000000-0005-0000-0000-000053300000}"/>
    <cellStyle name="Normal 3 2 3 2 2 3 3 6" xfId="12372" xr:uid="{00000000-0005-0000-0000-000054300000}"/>
    <cellStyle name="Normal 3 2 3 2 2 3 3 6 2" xfId="12373" xr:uid="{00000000-0005-0000-0000-000055300000}"/>
    <cellStyle name="Normal 3 2 3 2 2 3 3 7" xfId="12374" xr:uid="{00000000-0005-0000-0000-000056300000}"/>
    <cellStyle name="Normal 3 2 3 2 2 3 4" xfId="12375" xr:uid="{00000000-0005-0000-0000-000057300000}"/>
    <cellStyle name="Normal 3 2 3 2 2 3 4 2" xfId="12376" xr:uid="{00000000-0005-0000-0000-000058300000}"/>
    <cellStyle name="Normal 3 2 3 2 2 3 4 2 2" xfId="12377" xr:uid="{00000000-0005-0000-0000-000059300000}"/>
    <cellStyle name="Normal 3 2 3 2 2 3 4 2 2 2" xfId="12378" xr:uid="{00000000-0005-0000-0000-00005A300000}"/>
    <cellStyle name="Normal 3 2 3 2 2 3 4 2 2 2 2" xfId="12379" xr:uid="{00000000-0005-0000-0000-00005B300000}"/>
    <cellStyle name="Normal 3 2 3 2 2 3 4 2 2 2 2 2" xfId="12380" xr:uid="{00000000-0005-0000-0000-00005C300000}"/>
    <cellStyle name="Normal 3 2 3 2 2 3 4 2 2 2 3" xfId="12381" xr:uid="{00000000-0005-0000-0000-00005D300000}"/>
    <cellStyle name="Normal 3 2 3 2 2 3 4 2 2 3" xfId="12382" xr:uid="{00000000-0005-0000-0000-00005E300000}"/>
    <cellStyle name="Normal 3 2 3 2 2 3 4 2 2 3 2" xfId="12383" xr:uid="{00000000-0005-0000-0000-00005F300000}"/>
    <cellStyle name="Normal 3 2 3 2 2 3 4 2 2 4" xfId="12384" xr:uid="{00000000-0005-0000-0000-000060300000}"/>
    <cellStyle name="Normal 3 2 3 2 2 3 4 2 3" xfId="12385" xr:uid="{00000000-0005-0000-0000-000061300000}"/>
    <cellStyle name="Normal 3 2 3 2 2 3 4 2 3 2" xfId="12386" xr:uid="{00000000-0005-0000-0000-000062300000}"/>
    <cellStyle name="Normal 3 2 3 2 2 3 4 2 3 2 2" xfId="12387" xr:uid="{00000000-0005-0000-0000-000063300000}"/>
    <cellStyle name="Normal 3 2 3 2 2 3 4 2 3 3" xfId="12388" xr:uid="{00000000-0005-0000-0000-000064300000}"/>
    <cellStyle name="Normal 3 2 3 2 2 3 4 2 4" xfId="12389" xr:uid="{00000000-0005-0000-0000-000065300000}"/>
    <cellStyle name="Normal 3 2 3 2 2 3 4 2 4 2" xfId="12390" xr:uid="{00000000-0005-0000-0000-000066300000}"/>
    <cellStyle name="Normal 3 2 3 2 2 3 4 2 5" xfId="12391" xr:uid="{00000000-0005-0000-0000-000067300000}"/>
    <cellStyle name="Normal 3 2 3 2 2 3 4 3" xfId="12392" xr:uid="{00000000-0005-0000-0000-000068300000}"/>
    <cellStyle name="Normal 3 2 3 2 2 3 4 3 2" xfId="12393" xr:uid="{00000000-0005-0000-0000-000069300000}"/>
    <cellStyle name="Normal 3 2 3 2 2 3 4 3 2 2" xfId="12394" xr:uid="{00000000-0005-0000-0000-00006A300000}"/>
    <cellStyle name="Normal 3 2 3 2 2 3 4 3 2 2 2" xfId="12395" xr:uid="{00000000-0005-0000-0000-00006B300000}"/>
    <cellStyle name="Normal 3 2 3 2 2 3 4 3 2 2 2 2" xfId="12396" xr:uid="{00000000-0005-0000-0000-00006C300000}"/>
    <cellStyle name="Normal 3 2 3 2 2 3 4 3 2 2 3" xfId="12397" xr:uid="{00000000-0005-0000-0000-00006D300000}"/>
    <cellStyle name="Normal 3 2 3 2 2 3 4 3 2 3" xfId="12398" xr:uid="{00000000-0005-0000-0000-00006E300000}"/>
    <cellStyle name="Normal 3 2 3 2 2 3 4 3 2 3 2" xfId="12399" xr:uid="{00000000-0005-0000-0000-00006F300000}"/>
    <cellStyle name="Normal 3 2 3 2 2 3 4 3 2 4" xfId="12400" xr:uid="{00000000-0005-0000-0000-000070300000}"/>
    <cellStyle name="Normal 3 2 3 2 2 3 4 3 3" xfId="12401" xr:uid="{00000000-0005-0000-0000-000071300000}"/>
    <cellStyle name="Normal 3 2 3 2 2 3 4 3 3 2" xfId="12402" xr:uid="{00000000-0005-0000-0000-000072300000}"/>
    <cellStyle name="Normal 3 2 3 2 2 3 4 3 3 2 2" xfId="12403" xr:uid="{00000000-0005-0000-0000-000073300000}"/>
    <cellStyle name="Normal 3 2 3 2 2 3 4 3 3 3" xfId="12404" xr:uid="{00000000-0005-0000-0000-000074300000}"/>
    <cellStyle name="Normal 3 2 3 2 2 3 4 3 4" xfId="12405" xr:uid="{00000000-0005-0000-0000-000075300000}"/>
    <cellStyle name="Normal 3 2 3 2 2 3 4 3 4 2" xfId="12406" xr:uid="{00000000-0005-0000-0000-000076300000}"/>
    <cellStyle name="Normal 3 2 3 2 2 3 4 3 5" xfId="12407" xr:uid="{00000000-0005-0000-0000-000077300000}"/>
    <cellStyle name="Normal 3 2 3 2 2 3 4 4" xfId="12408" xr:uid="{00000000-0005-0000-0000-000078300000}"/>
    <cellStyle name="Normal 3 2 3 2 2 3 4 4 2" xfId="12409" xr:uid="{00000000-0005-0000-0000-000079300000}"/>
    <cellStyle name="Normal 3 2 3 2 2 3 4 4 2 2" xfId="12410" xr:uid="{00000000-0005-0000-0000-00007A300000}"/>
    <cellStyle name="Normal 3 2 3 2 2 3 4 4 2 2 2" xfId="12411" xr:uid="{00000000-0005-0000-0000-00007B300000}"/>
    <cellStyle name="Normal 3 2 3 2 2 3 4 4 2 3" xfId="12412" xr:uid="{00000000-0005-0000-0000-00007C300000}"/>
    <cellStyle name="Normal 3 2 3 2 2 3 4 4 3" xfId="12413" xr:uid="{00000000-0005-0000-0000-00007D300000}"/>
    <cellStyle name="Normal 3 2 3 2 2 3 4 4 3 2" xfId="12414" xr:uid="{00000000-0005-0000-0000-00007E300000}"/>
    <cellStyle name="Normal 3 2 3 2 2 3 4 4 4" xfId="12415" xr:uid="{00000000-0005-0000-0000-00007F300000}"/>
    <cellStyle name="Normal 3 2 3 2 2 3 4 5" xfId="12416" xr:uid="{00000000-0005-0000-0000-000080300000}"/>
    <cellStyle name="Normal 3 2 3 2 2 3 4 5 2" xfId="12417" xr:uid="{00000000-0005-0000-0000-000081300000}"/>
    <cellStyle name="Normal 3 2 3 2 2 3 4 5 2 2" xfId="12418" xr:uid="{00000000-0005-0000-0000-000082300000}"/>
    <cellStyle name="Normal 3 2 3 2 2 3 4 5 3" xfId="12419" xr:uid="{00000000-0005-0000-0000-000083300000}"/>
    <cellStyle name="Normal 3 2 3 2 2 3 4 6" xfId="12420" xr:uid="{00000000-0005-0000-0000-000084300000}"/>
    <cellStyle name="Normal 3 2 3 2 2 3 4 6 2" xfId="12421" xr:uid="{00000000-0005-0000-0000-000085300000}"/>
    <cellStyle name="Normal 3 2 3 2 2 3 4 7" xfId="12422" xr:uid="{00000000-0005-0000-0000-000086300000}"/>
    <cellStyle name="Normal 3 2 3 2 2 3 5" xfId="12423" xr:uid="{00000000-0005-0000-0000-000087300000}"/>
    <cellStyle name="Normal 3 2 3 2 2 3 5 2" xfId="12424" xr:uid="{00000000-0005-0000-0000-000088300000}"/>
    <cellStyle name="Normal 3 2 3 2 2 3 5 2 2" xfId="12425" xr:uid="{00000000-0005-0000-0000-000089300000}"/>
    <cellStyle name="Normal 3 2 3 2 2 3 5 2 2 2" xfId="12426" xr:uid="{00000000-0005-0000-0000-00008A300000}"/>
    <cellStyle name="Normal 3 2 3 2 2 3 5 2 2 2 2" xfId="12427" xr:uid="{00000000-0005-0000-0000-00008B300000}"/>
    <cellStyle name="Normal 3 2 3 2 2 3 5 2 2 2 2 2" xfId="12428" xr:uid="{00000000-0005-0000-0000-00008C300000}"/>
    <cellStyle name="Normal 3 2 3 2 2 3 5 2 2 2 3" xfId="12429" xr:uid="{00000000-0005-0000-0000-00008D300000}"/>
    <cellStyle name="Normal 3 2 3 2 2 3 5 2 2 3" xfId="12430" xr:uid="{00000000-0005-0000-0000-00008E300000}"/>
    <cellStyle name="Normal 3 2 3 2 2 3 5 2 2 3 2" xfId="12431" xr:uid="{00000000-0005-0000-0000-00008F300000}"/>
    <cellStyle name="Normal 3 2 3 2 2 3 5 2 2 4" xfId="12432" xr:uid="{00000000-0005-0000-0000-000090300000}"/>
    <cellStyle name="Normal 3 2 3 2 2 3 5 2 3" xfId="12433" xr:uid="{00000000-0005-0000-0000-000091300000}"/>
    <cellStyle name="Normal 3 2 3 2 2 3 5 2 3 2" xfId="12434" xr:uid="{00000000-0005-0000-0000-000092300000}"/>
    <cellStyle name="Normal 3 2 3 2 2 3 5 2 3 2 2" xfId="12435" xr:uid="{00000000-0005-0000-0000-000093300000}"/>
    <cellStyle name="Normal 3 2 3 2 2 3 5 2 3 3" xfId="12436" xr:uid="{00000000-0005-0000-0000-000094300000}"/>
    <cellStyle name="Normal 3 2 3 2 2 3 5 2 4" xfId="12437" xr:uid="{00000000-0005-0000-0000-000095300000}"/>
    <cellStyle name="Normal 3 2 3 2 2 3 5 2 4 2" xfId="12438" xr:uid="{00000000-0005-0000-0000-000096300000}"/>
    <cellStyle name="Normal 3 2 3 2 2 3 5 2 5" xfId="12439" xr:uid="{00000000-0005-0000-0000-000097300000}"/>
    <cellStyle name="Normal 3 2 3 2 2 3 5 3" xfId="12440" xr:uid="{00000000-0005-0000-0000-000098300000}"/>
    <cellStyle name="Normal 3 2 3 2 2 3 5 3 2" xfId="12441" xr:uid="{00000000-0005-0000-0000-000099300000}"/>
    <cellStyle name="Normal 3 2 3 2 2 3 5 3 2 2" xfId="12442" xr:uid="{00000000-0005-0000-0000-00009A300000}"/>
    <cellStyle name="Normal 3 2 3 2 2 3 5 3 2 2 2" xfId="12443" xr:uid="{00000000-0005-0000-0000-00009B300000}"/>
    <cellStyle name="Normal 3 2 3 2 2 3 5 3 2 3" xfId="12444" xr:uid="{00000000-0005-0000-0000-00009C300000}"/>
    <cellStyle name="Normal 3 2 3 2 2 3 5 3 3" xfId="12445" xr:uid="{00000000-0005-0000-0000-00009D300000}"/>
    <cellStyle name="Normal 3 2 3 2 2 3 5 3 3 2" xfId="12446" xr:uid="{00000000-0005-0000-0000-00009E300000}"/>
    <cellStyle name="Normal 3 2 3 2 2 3 5 3 4" xfId="12447" xr:uid="{00000000-0005-0000-0000-00009F300000}"/>
    <cellStyle name="Normal 3 2 3 2 2 3 5 4" xfId="12448" xr:uid="{00000000-0005-0000-0000-0000A0300000}"/>
    <cellStyle name="Normal 3 2 3 2 2 3 5 4 2" xfId="12449" xr:uid="{00000000-0005-0000-0000-0000A1300000}"/>
    <cellStyle name="Normal 3 2 3 2 2 3 5 4 2 2" xfId="12450" xr:uid="{00000000-0005-0000-0000-0000A2300000}"/>
    <cellStyle name="Normal 3 2 3 2 2 3 5 4 3" xfId="12451" xr:uid="{00000000-0005-0000-0000-0000A3300000}"/>
    <cellStyle name="Normal 3 2 3 2 2 3 5 5" xfId="12452" xr:uid="{00000000-0005-0000-0000-0000A4300000}"/>
    <cellStyle name="Normal 3 2 3 2 2 3 5 5 2" xfId="12453" xr:uid="{00000000-0005-0000-0000-0000A5300000}"/>
    <cellStyle name="Normal 3 2 3 2 2 3 5 6" xfId="12454" xr:uid="{00000000-0005-0000-0000-0000A6300000}"/>
    <cellStyle name="Normal 3 2 3 2 2 3 6" xfId="12455" xr:uid="{00000000-0005-0000-0000-0000A7300000}"/>
    <cellStyle name="Normal 3 2 3 2 2 3 6 2" xfId="12456" xr:uid="{00000000-0005-0000-0000-0000A8300000}"/>
    <cellStyle name="Normal 3 2 3 2 2 3 6 2 2" xfId="12457" xr:uid="{00000000-0005-0000-0000-0000A9300000}"/>
    <cellStyle name="Normal 3 2 3 2 2 3 6 2 2 2" xfId="12458" xr:uid="{00000000-0005-0000-0000-0000AA300000}"/>
    <cellStyle name="Normal 3 2 3 2 2 3 6 2 2 2 2" xfId="12459" xr:uid="{00000000-0005-0000-0000-0000AB300000}"/>
    <cellStyle name="Normal 3 2 3 2 2 3 6 2 2 3" xfId="12460" xr:uid="{00000000-0005-0000-0000-0000AC300000}"/>
    <cellStyle name="Normal 3 2 3 2 2 3 6 2 3" xfId="12461" xr:uid="{00000000-0005-0000-0000-0000AD300000}"/>
    <cellStyle name="Normal 3 2 3 2 2 3 6 2 3 2" xfId="12462" xr:uid="{00000000-0005-0000-0000-0000AE300000}"/>
    <cellStyle name="Normal 3 2 3 2 2 3 6 2 4" xfId="12463" xr:uid="{00000000-0005-0000-0000-0000AF300000}"/>
    <cellStyle name="Normal 3 2 3 2 2 3 6 3" xfId="12464" xr:uid="{00000000-0005-0000-0000-0000B0300000}"/>
    <cellStyle name="Normal 3 2 3 2 2 3 6 3 2" xfId="12465" xr:uid="{00000000-0005-0000-0000-0000B1300000}"/>
    <cellStyle name="Normal 3 2 3 2 2 3 6 3 2 2" xfId="12466" xr:uid="{00000000-0005-0000-0000-0000B2300000}"/>
    <cellStyle name="Normal 3 2 3 2 2 3 6 3 3" xfId="12467" xr:uid="{00000000-0005-0000-0000-0000B3300000}"/>
    <cellStyle name="Normal 3 2 3 2 2 3 6 4" xfId="12468" xr:uid="{00000000-0005-0000-0000-0000B4300000}"/>
    <cellStyle name="Normal 3 2 3 2 2 3 6 4 2" xfId="12469" xr:uid="{00000000-0005-0000-0000-0000B5300000}"/>
    <cellStyle name="Normal 3 2 3 2 2 3 6 5" xfId="12470" xr:uid="{00000000-0005-0000-0000-0000B6300000}"/>
    <cellStyle name="Normal 3 2 3 2 2 3 7" xfId="12471" xr:uid="{00000000-0005-0000-0000-0000B7300000}"/>
    <cellStyle name="Normal 3 2 3 2 2 3 7 2" xfId="12472" xr:uid="{00000000-0005-0000-0000-0000B8300000}"/>
    <cellStyle name="Normal 3 2 3 2 2 3 7 2 2" xfId="12473" xr:uid="{00000000-0005-0000-0000-0000B9300000}"/>
    <cellStyle name="Normal 3 2 3 2 2 3 7 2 2 2" xfId="12474" xr:uid="{00000000-0005-0000-0000-0000BA300000}"/>
    <cellStyle name="Normal 3 2 3 2 2 3 7 2 2 2 2" xfId="12475" xr:uid="{00000000-0005-0000-0000-0000BB300000}"/>
    <cellStyle name="Normal 3 2 3 2 2 3 7 2 2 3" xfId="12476" xr:uid="{00000000-0005-0000-0000-0000BC300000}"/>
    <cellStyle name="Normal 3 2 3 2 2 3 7 2 3" xfId="12477" xr:uid="{00000000-0005-0000-0000-0000BD300000}"/>
    <cellStyle name="Normal 3 2 3 2 2 3 7 2 3 2" xfId="12478" xr:uid="{00000000-0005-0000-0000-0000BE300000}"/>
    <cellStyle name="Normal 3 2 3 2 2 3 7 2 4" xfId="12479" xr:uid="{00000000-0005-0000-0000-0000BF300000}"/>
    <cellStyle name="Normal 3 2 3 2 2 3 7 3" xfId="12480" xr:uid="{00000000-0005-0000-0000-0000C0300000}"/>
    <cellStyle name="Normal 3 2 3 2 2 3 7 3 2" xfId="12481" xr:uid="{00000000-0005-0000-0000-0000C1300000}"/>
    <cellStyle name="Normal 3 2 3 2 2 3 7 3 2 2" xfId="12482" xr:uid="{00000000-0005-0000-0000-0000C2300000}"/>
    <cellStyle name="Normal 3 2 3 2 2 3 7 3 3" xfId="12483" xr:uid="{00000000-0005-0000-0000-0000C3300000}"/>
    <cellStyle name="Normal 3 2 3 2 2 3 7 4" xfId="12484" xr:uid="{00000000-0005-0000-0000-0000C4300000}"/>
    <cellStyle name="Normal 3 2 3 2 2 3 7 4 2" xfId="12485" xr:uid="{00000000-0005-0000-0000-0000C5300000}"/>
    <cellStyle name="Normal 3 2 3 2 2 3 7 5" xfId="12486" xr:uid="{00000000-0005-0000-0000-0000C6300000}"/>
    <cellStyle name="Normal 3 2 3 2 2 3 8" xfId="12487" xr:uid="{00000000-0005-0000-0000-0000C7300000}"/>
    <cellStyle name="Normal 3 2 3 2 2 3 8 2" xfId="12488" xr:uid="{00000000-0005-0000-0000-0000C8300000}"/>
    <cellStyle name="Normal 3 2 3 2 2 3 8 2 2" xfId="12489" xr:uid="{00000000-0005-0000-0000-0000C9300000}"/>
    <cellStyle name="Normal 3 2 3 2 2 3 8 2 2 2" xfId="12490" xr:uid="{00000000-0005-0000-0000-0000CA300000}"/>
    <cellStyle name="Normal 3 2 3 2 2 3 8 2 3" xfId="12491" xr:uid="{00000000-0005-0000-0000-0000CB300000}"/>
    <cellStyle name="Normal 3 2 3 2 2 3 8 3" xfId="12492" xr:uid="{00000000-0005-0000-0000-0000CC300000}"/>
    <cellStyle name="Normal 3 2 3 2 2 3 8 3 2" xfId="12493" xr:uid="{00000000-0005-0000-0000-0000CD300000}"/>
    <cellStyle name="Normal 3 2 3 2 2 3 8 4" xfId="12494" xr:uid="{00000000-0005-0000-0000-0000CE300000}"/>
    <cellStyle name="Normal 3 2 3 2 2 3 9" xfId="12495" xr:uid="{00000000-0005-0000-0000-0000CF300000}"/>
    <cellStyle name="Normal 3 2 3 2 2 3 9 2" xfId="12496" xr:uid="{00000000-0005-0000-0000-0000D0300000}"/>
    <cellStyle name="Normal 3 2 3 2 2 3 9 2 2" xfId="12497" xr:uid="{00000000-0005-0000-0000-0000D1300000}"/>
    <cellStyle name="Normal 3 2 3 2 2 3 9 3" xfId="12498" xr:uid="{00000000-0005-0000-0000-0000D2300000}"/>
    <cellStyle name="Normal 3 2 3 2 2 4" xfId="12499" xr:uid="{00000000-0005-0000-0000-0000D3300000}"/>
    <cellStyle name="Normal 3 2 3 2 2 4 2" xfId="12500" xr:uid="{00000000-0005-0000-0000-0000D4300000}"/>
    <cellStyle name="Normal 3 2 3 2 2 4 2 2" xfId="12501" xr:uid="{00000000-0005-0000-0000-0000D5300000}"/>
    <cellStyle name="Normal 3 2 3 2 2 4 2 2 2" xfId="12502" xr:uid="{00000000-0005-0000-0000-0000D6300000}"/>
    <cellStyle name="Normal 3 2 3 2 2 4 2 2 2 2" xfId="12503" xr:uid="{00000000-0005-0000-0000-0000D7300000}"/>
    <cellStyle name="Normal 3 2 3 2 2 4 2 2 2 2 2" xfId="12504" xr:uid="{00000000-0005-0000-0000-0000D8300000}"/>
    <cellStyle name="Normal 3 2 3 2 2 4 2 2 2 3" xfId="12505" xr:uid="{00000000-0005-0000-0000-0000D9300000}"/>
    <cellStyle name="Normal 3 2 3 2 2 4 2 2 3" xfId="12506" xr:uid="{00000000-0005-0000-0000-0000DA300000}"/>
    <cellStyle name="Normal 3 2 3 2 2 4 2 2 3 2" xfId="12507" xr:uid="{00000000-0005-0000-0000-0000DB300000}"/>
    <cellStyle name="Normal 3 2 3 2 2 4 2 2 4" xfId="12508" xr:uid="{00000000-0005-0000-0000-0000DC300000}"/>
    <cellStyle name="Normal 3 2 3 2 2 4 2 3" xfId="12509" xr:uid="{00000000-0005-0000-0000-0000DD300000}"/>
    <cellStyle name="Normal 3 2 3 2 2 4 2 3 2" xfId="12510" xr:uid="{00000000-0005-0000-0000-0000DE300000}"/>
    <cellStyle name="Normal 3 2 3 2 2 4 2 3 2 2" xfId="12511" xr:uid="{00000000-0005-0000-0000-0000DF300000}"/>
    <cellStyle name="Normal 3 2 3 2 2 4 2 3 3" xfId="12512" xr:uid="{00000000-0005-0000-0000-0000E0300000}"/>
    <cellStyle name="Normal 3 2 3 2 2 4 2 4" xfId="12513" xr:uid="{00000000-0005-0000-0000-0000E1300000}"/>
    <cellStyle name="Normal 3 2 3 2 2 4 2 4 2" xfId="12514" xr:uid="{00000000-0005-0000-0000-0000E2300000}"/>
    <cellStyle name="Normal 3 2 3 2 2 4 2 5" xfId="12515" xr:uid="{00000000-0005-0000-0000-0000E3300000}"/>
    <cellStyle name="Normal 3 2 3 2 2 4 3" xfId="12516" xr:uid="{00000000-0005-0000-0000-0000E4300000}"/>
    <cellStyle name="Normal 3 2 3 2 2 4 3 2" xfId="12517" xr:uid="{00000000-0005-0000-0000-0000E5300000}"/>
    <cellStyle name="Normal 3 2 3 2 2 4 3 2 2" xfId="12518" xr:uid="{00000000-0005-0000-0000-0000E6300000}"/>
    <cellStyle name="Normal 3 2 3 2 2 4 3 2 2 2" xfId="12519" xr:uid="{00000000-0005-0000-0000-0000E7300000}"/>
    <cellStyle name="Normal 3 2 3 2 2 4 3 2 2 2 2" xfId="12520" xr:uid="{00000000-0005-0000-0000-0000E8300000}"/>
    <cellStyle name="Normal 3 2 3 2 2 4 3 2 2 3" xfId="12521" xr:uid="{00000000-0005-0000-0000-0000E9300000}"/>
    <cellStyle name="Normal 3 2 3 2 2 4 3 2 3" xfId="12522" xr:uid="{00000000-0005-0000-0000-0000EA300000}"/>
    <cellStyle name="Normal 3 2 3 2 2 4 3 2 3 2" xfId="12523" xr:uid="{00000000-0005-0000-0000-0000EB300000}"/>
    <cellStyle name="Normal 3 2 3 2 2 4 3 2 4" xfId="12524" xr:uid="{00000000-0005-0000-0000-0000EC300000}"/>
    <cellStyle name="Normal 3 2 3 2 2 4 3 3" xfId="12525" xr:uid="{00000000-0005-0000-0000-0000ED300000}"/>
    <cellStyle name="Normal 3 2 3 2 2 4 3 3 2" xfId="12526" xr:uid="{00000000-0005-0000-0000-0000EE300000}"/>
    <cellStyle name="Normal 3 2 3 2 2 4 3 3 2 2" xfId="12527" xr:uid="{00000000-0005-0000-0000-0000EF300000}"/>
    <cellStyle name="Normal 3 2 3 2 2 4 3 3 3" xfId="12528" xr:uid="{00000000-0005-0000-0000-0000F0300000}"/>
    <cellStyle name="Normal 3 2 3 2 2 4 3 4" xfId="12529" xr:uid="{00000000-0005-0000-0000-0000F1300000}"/>
    <cellStyle name="Normal 3 2 3 2 2 4 3 4 2" xfId="12530" xr:uid="{00000000-0005-0000-0000-0000F2300000}"/>
    <cellStyle name="Normal 3 2 3 2 2 4 3 5" xfId="12531" xr:uid="{00000000-0005-0000-0000-0000F3300000}"/>
    <cellStyle name="Normal 3 2 3 2 2 4 4" xfId="12532" xr:uid="{00000000-0005-0000-0000-0000F4300000}"/>
    <cellStyle name="Normal 3 2 3 2 2 4 4 2" xfId="12533" xr:uid="{00000000-0005-0000-0000-0000F5300000}"/>
    <cellStyle name="Normal 3 2 3 2 2 4 4 2 2" xfId="12534" xr:uid="{00000000-0005-0000-0000-0000F6300000}"/>
    <cellStyle name="Normal 3 2 3 2 2 4 4 2 2 2" xfId="12535" xr:uid="{00000000-0005-0000-0000-0000F7300000}"/>
    <cellStyle name="Normal 3 2 3 2 2 4 4 2 3" xfId="12536" xr:uid="{00000000-0005-0000-0000-0000F8300000}"/>
    <cellStyle name="Normal 3 2 3 2 2 4 4 3" xfId="12537" xr:uid="{00000000-0005-0000-0000-0000F9300000}"/>
    <cellStyle name="Normal 3 2 3 2 2 4 4 3 2" xfId="12538" xr:uid="{00000000-0005-0000-0000-0000FA300000}"/>
    <cellStyle name="Normal 3 2 3 2 2 4 4 4" xfId="12539" xr:uid="{00000000-0005-0000-0000-0000FB300000}"/>
    <cellStyle name="Normal 3 2 3 2 2 4 5" xfId="12540" xr:uid="{00000000-0005-0000-0000-0000FC300000}"/>
    <cellStyle name="Normal 3 2 3 2 2 4 5 2" xfId="12541" xr:uid="{00000000-0005-0000-0000-0000FD300000}"/>
    <cellStyle name="Normal 3 2 3 2 2 4 5 2 2" xfId="12542" xr:uid="{00000000-0005-0000-0000-0000FE300000}"/>
    <cellStyle name="Normal 3 2 3 2 2 4 5 3" xfId="12543" xr:uid="{00000000-0005-0000-0000-0000FF300000}"/>
    <cellStyle name="Normal 3 2 3 2 2 4 6" xfId="12544" xr:uid="{00000000-0005-0000-0000-000000310000}"/>
    <cellStyle name="Normal 3 2 3 2 2 4 6 2" xfId="12545" xr:uid="{00000000-0005-0000-0000-000001310000}"/>
    <cellStyle name="Normal 3 2 3 2 2 4 7" xfId="12546" xr:uid="{00000000-0005-0000-0000-000002310000}"/>
    <cellStyle name="Normal 3 2 3 2 2 5" xfId="12547" xr:uid="{00000000-0005-0000-0000-000003310000}"/>
    <cellStyle name="Normal 3 2 3 2 2 5 2" xfId="12548" xr:uid="{00000000-0005-0000-0000-000004310000}"/>
    <cellStyle name="Normal 3 2 3 2 2 5 2 2" xfId="12549" xr:uid="{00000000-0005-0000-0000-000005310000}"/>
    <cellStyle name="Normal 3 2 3 2 2 5 2 2 2" xfId="12550" xr:uid="{00000000-0005-0000-0000-000006310000}"/>
    <cellStyle name="Normal 3 2 3 2 2 5 2 2 2 2" xfId="12551" xr:uid="{00000000-0005-0000-0000-000007310000}"/>
    <cellStyle name="Normal 3 2 3 2 2 5 2 2 2 2 2" xfId="12552" xr:uid="{00000000-0005-0000-0000-000008310000}"/>
    <cellStyle name="Normal 3 2 3 2 2 5 2 2 2 3" xfId="12553" xr:uid="{00000000-0005-0000-0000-000009310000}"/>
    <cellStyle name="Normal 3 2 3 2 2 5 2 2 3" xfId="12554" xr:uid="{00000000-0005-0000-0000-00000A310000}"/>
    <cellStyle name="Normal 3 2 3 2 2 5 2 2 3 2" xfId="12555" xr:uid="{00000000-0005-0000-0000-00000B310000}"/>
    <cellStyle name="Normal 3 2 3 2 2 5 2 2 4" xfId="12556" xr:uid="{00000000-0005-0000-0000-00000C310000}"/>
    <cellStyle name="Normal 3 2 3 2 2 5 2 3" xfId="12557" xr:uid="{00000000-0005-0000-0000-00000D310000}"/>
    <cellStyle name="Normal 3 2 3 2 2 5 2 3 2" xfId="12558" xr:uid="{00000000-0005-0000-0000-00000E310000}"/>
    <cellStyle name="Normal 3 2 3 2 2 5 2 3 2 2" xfId="12559" xr:uid="{00000000-0005-0000-0000-00000F310000}"/>
    <cellStyle name="Normal 3 2 3 2 2 5 2 3 3" xfId="12560" xr:uid="{00000000-0005-0000-0000-000010310000}"/>
    <cellStyle name="Normal 3 2 3 2 2 5 2 4" xfId="12561" xr:uid="{00000000-0005-0000-0000-000011310000}"/>
    <cellStyle name="Normal 3 2 3 2 2 5 2 4 2" xfId="12562" xr:uid="{00000000-0005-0000-0000-000012310000}"/>
    <cellStyle name="Normal 3 2 3 2 2 5 2 5" xfId="12563" xr:uid="{00000000-0005-0000-0000-000013310000}"/>
    <cellStyle name="Normal 3 2 3 2 2 5 3" xfId="12564" xr:uid="{00000000-0005-0000-0000-000014310000}"/>
    <cellStyle name="Normal 3 2 3 2 2 5 3 2" xfId="12565" xr:uid="{00000000-0005-0000-0000-000015310000}"/>
    <cellStyle name="Normal 3 2 3 2 2 5 3 2 2" xfId="12566" xr:uid="{00000000-0005-0000-0000-000016310000}"/>
    <cellStyle name="Normal 3 2 3 2 2 5 3 2 2 2" xfId="12567" xr:uid="{00000000-0005-0000-0000-000017310000}"/>
    <cellStyle name="Normal 3 2 3 2 2 5 3 2 2 2 2" xfId="12568" xr:uid="{00000000-0005-0000-0000-000018310000}"/>
    <cellStyle name="Normal 3 2 3 2 2 5 3 2 2 3" xfId="12569" xr:uid="{00000000-0005-0000-0000-000019310000}"/>
    <cellStyle name="Normal 3 2 3 2 2 5 3 2 3" xfId="12570" xr:uid="{00000000-0005-0000-0000-00001A310000}"/>
    <cellStyle name="Normal 3 2 3 2 2 5 3 2 3 2" xfId="12571" xr:uid="{00000000-0005-0000-0000-00001B310000}"/>
    <cellStyle name="Normal 3 2 3 2 2 5 3 2 4" xfId="12572" xr:uid="{00000000-0005-0000-0000-00001C310000}"/>
    <cellStyle name="Normal 3 2 3 2 2 5 3 3" xfId="12573" xr:uid="{00000000-0005-0000-0000-00001D310000}"/>
    <cellStyle name="Normal 3 2 3 2 2 5 3 3 2" xfId="12574" xr:uid="{00000000-0005-0000-0000-00001E310000}"/>
    <cellStyle name="Normal 3 2 3 2 2 5 3 3 2 2" xfId="12575" xr:uid="{00000000-0005-0000-0000-00001F310000}"/>
    <cellStyle name="Normal 3 2 3 2 2 5 3 3 3" xfId="12576" xr:uid="{00000000-0005-0000-0000-000020310000}"/>
    <cellStyle name="Normal 3 2 3 2 2 5 3 4" xfId="12577" xr:uid="{00000000-0005-0000-0000-000021310000}"/>
    <cellStyle name="Normal 3 2 3 2 2 5 3 4 2" xfId="12578" xr:uid="{00000000-0005-0000-0000-000022310000}"/>
    <cellStyle name="Normal 3 2 3 2 2 5 3 5" xfId="12579" xr:uid="{00000000-0005-0000-0000-000023310000}"/>
    <cellStyle name="Normal 3 2 3 2 2 5 4" xfId="12580" xr:uid="{00000000-0005-0000-0000-000024310000}"/>
    <cellStyle name="Normal 3 2 3 2 2 5 4 2" xfId="12581" xr:uid="{00000000-0005-0000-0000-000025310000}"/>
    <cellStyle name="Normal 3 2 3 2 2 5 4 2 2" xfId="12582" xr:uid="{00000000-0005-0000-0000-000026310000}"/>
    <cellStyle name="Normal 3 2 3 2 2 5 4 2 2 2" xfId="12583" xr:uid="{00000000-0005-0000-0000-000027310000}"/>
    <cellStyle name="Normal 3 2 3 2 2 5 4 2 3" xfId="12584" xr:uid="{00000000-0005-0000-0000-000028310000}"/>
    <cellStyle name="Normal 3 2 3 2 2 5 4 3" xfId="12585" xr:uid="{00000000-0005-0000-0000-000029310000}"/>
    <cellStyle name="Normal 3 2 3 2 2 5 4 3 2" xfId="12586" xr:uid="{00000000-0005-0000-0000-00002A310000}"/>
    <cellStyle name="Normal 3 2 3 2 2 5 4 4" xfId="12587" xr:uid="{00000000-0005-0000-0000-00002B310000}"/>
    <cellStyle name="Normal 3 2 3 2 2 5 5" xfId="12588" xr:uid="{00000000-0005-0000-0000-00002C310000}"/>
    <cellStyle name="Normal 3 2 3 2 2 5 5 2" xfId="12589" xr:uid="{00000000-0005-0000-0000-00002D310000}"/>
    <cellStyle name="Normal 3 2 3 2 2 5 5 2 2" xfId="12590" xr:uid="{00000000-0005-0000-0000-00002E310000}"/>
    <cellStyle name="Normal 3 2 3 2 2 5 5 3" xfId="12591" xr:uid="{00000000-0005-0000-0000-00002F310000}"/>
    <cellStyle name="Normal 3 2 3 2 2 5 6" xfId="12592" xr:uid="{00000000-0005-0000-0000-000030310000}"/>
    <cellStyle name="Normal 3 2 3 2 2 5 6 2" xfId="12593" xr:uid="{00000000-0005-0000-0000-000031310000}"/>
    <cellStyle name="Normal 3 2 3 2 2 5 7" xfId="12594" xr:uid="{00000000-0005-0000-0000-000032310000}"/>
    <cellStyle name="Normal 3 2 3 2 2 6" xfId="12595" xr:uid="{00000000-0005-0000-0000-000033310000}"/>
    <cellStyle name="Normal 3 2 3 2 2 6 2" xfId="12596" xr:uid="{00000000-0005-0000-0000-000034310000}"/>
    <cellStyle name="Normal 3 2 3 2 2 6 2 2" xfId="12597" xr:uid="{00000000-0005-0000-0000-000035310000}"/>
    <cellStyle name="Normal 3 2 3 2 2 6 2 2 2" xfId="12598" xr:uid="{00000000-0005-0000-0000-000036310000}"/>
    <cellStyle name="Normal 3 2 3 2 2 6 2 2 2 2" xfId="12599" xr:uid="{00000000-0005-0000-0000-000037310000}"/>
    <cellStyle name="Normal 3 2 3 2 2 6 2 2 2 2 2" xfId="12600" xr:uid="{00000000-0005-0000-0000-000038310000}"/>
    <cellStyle name="Normal 3 2 3 2 2 6 2 2 2 3" xfId="12601" xr:uid="{00000000-0005-0000-0000-000039310000}"/>
    <cellStyle name="Normal 3 2 3 2 2 6 2 2 3" xfId="12602" xr:uid="{00000000-0005-0000-0000-00003A310000}"/>
    <cellStyle name="Normal 3 2 3 2 2 6 2 2 3 2" xfId="12603" xr:uid="{00000000-0005-0000-0000-00003B310000}"/>
    <cellStyle name="Normal 3 2 3 2 2 6 2 2 4" xfId="12604" xr:uid="{00000000-0005-0000-0000-00003C310000}"/>
    <cellStyle name="Normal 3 2 3 2 2 6 2 3" xfId="12605" xr:uid="{00000000-0005-0000-0000-00003D310000}"/>
    <cellStyle name="Normal 3 2 3 2 2 6 2 3 2" xfId="12606" xr:uid="{00000000-0005-0000-0000-00003E310000}"/>
    <cellStyle name="Normal 3 2 3 2 2 6 2 3 2 2" xfId="12607" xr:uid="{00000000-0005-0000-0000-00003F310000}"/>
    <cellStyle name="Normal 3 2 3 2 2 6 2 3 3" xfId="12608" xr:uid="{00000000-0005-0000-0000-000040310000}"/>
    <cellStyle name="Normal 3 2 3 2 2 6 2 4" xfId="12609" xr:uid="{00000000-0005-0000-0000-000041310000}"/>
    <cellStyle name="Normal 3 2 3 2 2 6 2 4 2" xfId="12610" xr:uid="{00000000-0005-0000-0000-000042310000}"/>
    <cellStyle name="Normal 3 2 3 2 2 6 2 5" xfId="12611" xr:uid="{00000000-0005-0000-0000-000043310000}"/>
    <cellStyle name="Normal 3 2 3 2 2 6 3" xfId="12612" xr:uid="{00000000-0005-0000-0000-000044310000}"/>
    <cellStyle name="Normal 3 2 3 2 2 6 3 2" xfId="12613" xr:uid="{00000000-0005-0000-0000-000045310000}"/>
    <cellStyle name="Normal 3 2 3 2 2 6 3 2 2" xfId="12614" xr:uid="{00000000-0005-0000-0000-000046310000}"/>
    <cellStyle name="Normal 3 2 3 2 2 6 3 2 2 2" xfId="12615" xr:uid="{00000000-0005-0000-0000-000047310000}"/>
    <cellStyle name="Normal 3 2 3 2 2 6 3 2 2 2 2" xfId="12616" xr:uid="{00000000-0005-0000-0000-000048310000}"/>
    <cellStyle name="Normal 3 2 3 2 2 6 3 2 2 3" xfId="12617" xr:uid="{00000000-0005-0000-0000-000049310000}"/>
    <cellStyle name="Normal 3 2 3 2 2 6 3 2 3" xfId="12618" xr:uid="{00000000-0005-0000-0000-00004A310000}"/>
    <cellStyle name="Normal 3 2 3 2 2 6 3 2 3 2" xfId="12619" xr:uid="{00000000-0005-0000-0000-00004B310000}"/>
    <cellStyle name="Normal 3 2 3 2 2 6 3 2 4" xfId="12620" xr:uid="{00000000-0005-0000-0000-00004C310000}"/>
    <cellStyle name="Normal 3 2 3 2 2 6 3 3" xfId="12621" xr:uid="{00000000-0005-0000-0000-00004D310000}"/>
    <cellStyle name="Normal 3 2 3 2 2 6 3 3 2" xfId="12622" xr:uid="{00000000-0005-0000-0000-00004E310000}"/>
    <cellStyle name="Normal 3 2 3 2 2 6 3 3 2 2" xfId="12623" xr:uid="{00000000-0005-0000-0000-00004F310000}"/>
    <cellStyle name="Normal 3 2 3 2 2 6 3 3 3" xfId="12624" xr:uid="{00000000-0005-0000-0000-000050310000}"/>
    <cellStyle name="Normal 3 2 3 2 2 6 3 4" xfId="12625" xr:uid="{00000000-0005-0000-0000-000051310000}"/>
    <cellStyle name="Normal 3 2 3 2 2 6 3 4 2" xfId="12626" xr:uid="{00000000-0005-0000-0000-000052310000}"/>
    <cellStyle name="Normal 3 2 3 2 2 6 3 5" xfId="12627" xr:uid="{00000000-0005-0000-0000-000053310000}"/>
    <cellStyle name="Normal 3 2 3 2 2 6 4" xfId="12628" xr:uid="{00000000-0005-0000-0000-000054310000}"/>
    <cellStyle name="Normal 3 2 3 2 2 6 4 2" xfId="12629" xr:uid="{00000000-0005-0000-0000-000055310000}"/>
    <cellStyle name="Normal 3 2 3 2 2 6 4 2 2" xfId="12630" xr:uid="{00000000-0005-0000-0000-000056310000}"/>
    <cellStyle name="Normal 3 2 3 2 2 6 4 2 2 2" xfId="12631" xr:uid="{00000000-0005-0000-0000-000057310000}"/>
    <cellStyle name="Normal 3 2 3 2 2 6 4 2 3" xfId="12632" xr:uid="{00000000-0005-0000-0000-000058310000}"/>
    <cellStyle name="Normal 3 2 3 2 2 6 4 3" xfId="12633" xr:uid="{00000000-0005-0000-0000-000059310000}"/>
    <cellStyle name="Normal 3 2 3 2 2 6 4 3 2" xfId="12634" xr:uid="{00000000-0005-0000-0000-00005A310000}"/>
    <cellStyle name="Normal 3 2 3 2 2 6 4 4" xfId="12635" xr:uid="{00000000-0005-0000-0000-00005B310000}"/>
    <cellStyle name="Normal 3 2 3 2 2 6 5" xfId="12636" xr:uid="{00000000-0005-0000-0000-00005C310000}"/>
    <cellStyle name="Normal 3 2 3 2 2 6 5 2" xfId="12637" xr:uid="{00000000-0005-0000-0000-00005D310000}"/>
    <cellStyle name="Normal 3 2 3 2 2 6 5 2 2" xfId="12638" xr:uid="{00000000-0005-0000-0000-00005E310000}"/>
    <cellStyle name="Normal 3 2 3 2 2 6 5 3" xfId="12639" xr:uid="{00000000-0005-0000-0000-00005F310000}"/>
    <cellStyle name="Normal 3 2 3 2 2 6 6" xfId="12640" xr:uid="{00000000-0005-0000-0000-000060310000}"/>
    <cellStyle name="Normal 3 2 3 2 2 6 6 2" xfId="12641" xr:uid="{00000000-0005-0000-0000-000061310000}"/>
    <cellStyle name="Normal 3 2 3 2 2 6 7" xfId="12642" xr:uid="{00000000-0005-0000-0000-000062310000}"/>
    <cellStyle name="Normal 3 2 3 2 2 7" xfId="12643" xr:uid="{00000000-0005-0000-0000-000063310000}"/>
    <cellStyle name="Normal 3 2 3 2 2 7 2" xfId="12644" xr:uid="{00000000-0005-0000-0000-000064310000}"/>
    <cellStyle name="Normal 3 2 3 2 2 7 2 2" xfId="12645" xr:uid="{00000000-0005-0000-0000-000065310000}"/>
    <cellStyle name="Normal 3 2 3 2 2 7 2 2 2" xfId="12646" xr:uid="{00000000-0005-0000-0000-000066310000}"/>
    <cellStyle name="Normal 3 2 3 2 2 7 2 2 2 2" xfId="12647" xr:uid="{00000000-0005-0000-0000-000067310000}"/>
    <cellStyle name="Normal 3 2 3 2 2 7 2 2 2 2 2" xfId="12648" xr:uid="{00000000-0005-0000-0000-000068310000}"/>
    <cellStyle name="Normal 3 2 3 2 2 7 2 2 2 3" xfId="12649" xr:uid="{00000000-0005-0000-0000-000069310000}"/>
    <cellStyle name="Normal 3 2 3 2 2 7 2 2 3" xfId="12650" xr:uid="{00000000-0005-0000-0000-00006A310000}"/>
    <cellStyle name="Normal 3 2 3 2 2 7 2 2 3 2" xfId="12651" xr:uid="{00000000-0005-0000-0000-00006B310000}"/>
    <cellStyle name="Normal 3 2 3 2 2 7 2 2 4" xfId="12652" xr:uid="{00000000-0005-0000-0000-00006C310000}"/>
    <cellStyle name="Normal 3 2 3 2 2 7 2 3" xfId="12653" xr:uid="{00000000-0005-0000-0000-00006D310000}"/>
    <cellStyle name="Normal 3 2 3 2 2 7 2 3 2" xfId="12654" xr:uid="{00000000-0005-0000-0000-00006E310000}"/>
    <cellStyle name="Normal 3 2 3 2 2 7 2 3 2 2" xfId="12655" xr:uid="{00000000-0005-0000-0000-00006F310000}"/>
    <cellStyle name="Normal 3 2 3 2 2 7 2 3 3" xfId="12656" xr:uid="{00000000-0005-0000-0000-000070310000}"/>
    <cellStyle name="Normal 3 2 3 2 2 7 2 4" xfId="12657" xr:uid="{00000000-0005-0000-0000-000071310000}"/>
    <cellStyle name="Normal 3 2 3 2 2 7 2 4 2" xfId="12658" xr:uid="{00000000-0005-0000-0000-000072310000}"/>
    <cellStyle name="Normal 3 2 3 2 2 7 2 5" xfId="12659" xr:uid="{00000000-0005-0000-0000-000073310000}"/>
    <cellStyle name="Normal 3 2 3 2 2 7 3" xfId="12660" xr:uid="{00000000-0005-0000-0000-000074310000}"/>
    <cellStyle name="Normal 3 2 3 2 2 7 3 2" xfId="12661" xr:uid="{00000000-0005-0000-0000-000075310000}"/>
    <cellStyle name="Normal 3 2 3 2 2 7 3 2 2" xfId="12662" xr:uid="{00000000-0005-0000-0000-000076310000}"/>
    <cellStyle name="Normal 3 2 3 2 2 7 3 2 2 2" xfId="12663" xr:uid="{00000000-0005-0000-0000-000077310000}"/>
    <cellStyle name="Normal 3 2 3 2 2 7 3 2 3" xfId="12664" xr:uid="{00000000-0005-0000-0000-000078310000}"/>
    <cellStyle name="Normal 3 2 3 2 2 7 3 3" xfId="12665" xr:uid="{00000000-0005-0000-0000-000079310000}"/>
    <cellStyle name="Normal 3 2 3 2 2 7 3 3 2" xfId="12666" xr:uid="{00000000-0005-0000-0000-00007A310000}"/>
    <cellStyle name="Normal 3 2 3 2 2 7 3 4" xfId="12667" xr:uid="{00000000-0005-0000-0000-00007B310000}"/>
    <cellStyle name="Normal 3 2 3 2 2 7 4" xfId="12668" xr:uid="{00000000-0005-0000-0000-00007C310000}"/>
    <cellStyle name="Normal 3 2 3 2 2 7 4 2" xfId="12669" xr:uid="{00000000-0005-0000-0000-00007D310000}"/>
    <cellStyle name="Normal 3 2 3 2 2 7 4 2 2" xfId="12670" xr:uid="{00000000-0005-0000-0000-00007E310000}"/>
    <cellStyle name="Normal 3 2 3 2 2 7 4 3" xfId="12671" xr:uid="{00000000-0005-0000-0000-00007F310000}"/>
    <cellStyle name="Normal 3 2 3 2 2 7 5" xfId="12672" xr:uid="{00000000-0005-0000-0000-000080310000}"/>
    <cellStyle name="Normal 3 2 3 2 2 7 5 2" xfId="12673" xr:uid="{00000000-0005-0000-0000-000081310000}"/>
    <cellStyle name="Normal 3 2 3 2 2 7 6" xfId="12674" xr:uid="{00000000-0005-0000-0000-000082310000}"/>
    <cellStyle name="Normal 3 2 3 2 2 8" xfId="12675" xr:uid="{00000000-0005-0000-0000-000083310000}"/>
    <cellStyle name="Normal 3 2 3 2 2 8 2" xfId="12676" xr:uid="{00000000-0005-0000-0000-000084310000}"/>
    <cellStyle name="Normal 3 2 3 2 2 8 2 2" xfId="12677" xr:uid="{00000000-0005-0000-0000-000085310000}"/>
    <cellStyle name="Normal 3 2 3 2 2 8 2 2 2" xfId="12678" xr:uid="{00000000-0005-0000-0000-000086310000}"/>
    <cellStyle name="Normal 3 2 3 2 2 8 2 2 2 2" xfId="12679" xr:uid="{00000000-0005-0000-0000-000087310000}"/>
    <cellStyle name="Normal 3 2 3 2 2 8 2 2 3" xfId="12680" xr:uid="{00000000-0005-0000-0000-000088310000}"/>
    <cellStyle name="Normal 3 2 3 2 2 8 2 3" xfId="12681" xr:uid="{00000000-0005-0000-0000-000089310000}"/>
    <cellStyle name="Normal 3 2 3 2 2 8 2 3 2" xfId="12682" xr:uid="{00000000-0005-0000-0000-00008A310000}"/>
    <cellStyle name="Normal 3 2 3 2 2 8 2 4" xfId="12683" xr:uid="{00000000-0005-0000-0000-00008B310000}"/>
    <cellStyle name="Normal 3 2 3 2 2 8 3" xfId="12684" xr:uid="{00000000-0005-0000-0000-00008C310000}"/>
    <cellStyle name="Normal 3 2 3 2 2 8 3 2" xfId="12685" xr:uid="{00000000-0005-0000-0000-00008D310000}"/>
    <cellStyle name="Normal 3 2 3 2 2 8 3 2 2" xfId="12686" xr:uid="{00000000-0005-0000-0000-00008E310000}"/>
    <cellStyle name="Normal 3 2 3 2 2 8 3 3" xfId="12687" xr:uid="{00000000-0005-0000-0000-00008F310000}"/>
    <cellStyle name="Normal 3 2 3 2 2 8 4" xfId="12688" xr:uid="{00000000-0005-0000-0000-000090310000}"/>
    <cellStyle name="Normal 3 2 3 2 2 8 4 2" xfId="12689" xr:uid="{00000000-0005-0000-0000-000091310000}"/>
    <cellStyle name="Normal 3 2 3 2 2 8 5" xfId="12690" xr:uid="{00000000-0005-0000-0000-000092310000}"/>
    <cellStyle name="Normal 3 2 3 2 2 9" xfId="12691" xr:uid="{00000000-0005-0000-0000-000093310000}"/>
    <cellStyle name="Normal 3 2 3 2 2 9 2" xfId="12692" xr:uid="{00000000-0005-0000-0000-000094310000}"/>
    <cellStyle name="Normal 3 2 3 2 2 9 2 2" xfId="12693" xr:uid="{00000000-0005-0000-0000-000095310000}"/>
    <cellStyle name="Normal 3 2 3 2 2 9 2 2 2" xfId="12694" xr:uid="{00000000-0005-0000-0000-000096310000}"/>
    <cellStyle name="Normal 3 2 3 2 2 9 2 2 2 2" xfId="12695" xr:uid="{00000000-0005-0000-0000-000097310000}"/>
    <cellStyle name="Normal 3 2 3 2 2 9 2 2 3" xfId="12696" xr:uid="{00000000-0005-0000-0000-000098310000}"/>
    <cellStyle name="Normal 3 2 3 2 2 9 2 3" xfId="12697" xr:uid="{00000000-0005-0000-0000-000099310000}"/>
    <cellStyle name="Normal 3 2 3 2 2 9 2 3 2" xfId="12698" xr:uid="{00000000-0005-0000-0000-00009A310000}"/>
    <cellStyle name="Normal 3 2 3 2 2 9 2 4" xfId="12699" xr:uid="{00000000-0005-0000-0000-00009B310000}"/>
    <cellStyle name="Normal 3 2 3 2 2 9 3" xfId="12700" xr:uid="{00000000-0005-0000-0000-00009C310000}"/>
    <cellStyle name="Normal 3 2 3 2 2 9 3 2" xfId="12701" xr:uid="{00000000-0005-0000-0000-00009D310000}"/>
    <cellStyle name="Normal 3 2 3 2 2 9 3 2 2" xfId="12702" xr:uid="{00000000-0005-0000-0000-00009E310000}"/>
    <cellStyle name="Normal 3 2 3 2 2 9 3 3" xfId="12703" xr:uid="{00000000-0005-0000-0000-00009F310000}"/>
    <cellStyle name="Normal 3 2 3 2 2 9 4" xfId="12704" xr:uid="{00000000-0005-0000-0000-0000A0310000}"/>
    <cellStyle name="Normal 3 2 3 2 2 9 4 2" xfId="12705" xr:uid="{00000000-0005-0000-0000-0000A1310000}"/>
    <cellStyle name="Normal 3 2 3 2 2 9 5" xfId="12706" xr:uid="{00000000-0005-0000-0000-0000A2310000}"/>
    <cellStyle name="Normal 3 2 3 2 3" xfId="12707" xr:uid="{00000000-0005-0000-0000-0000A3310000}"/>
    <cellStyle name="Normal 3 2 3 2 3 10" xfId="12708" xr:uid="{00000000-0005-0000-0000-0000A4310000}"/>
    <cellStyle name="Normal 3 2 3 2 3 10 2" xfId="12709" xr:uid="{00000000-0005-0000-0000-0000A5310000}"/>
    <cellStyle name="Normal 3 2 3 2 3 11" xfId="12710" xr:uid="{00000000-0005-0000-0000-0000A6310000}"/>
    <cellStyle name="Normal 3 2 3 2 3 2" xfId="12711" xr:uid="{00000000-0005-0000-0000-0000A7310000}"/>
    <cellStyle name="Normal 3 2 3 2 3 2 2" xfId="12712" xr:uid="{00000000-0005-0000-0000-0000A8310000}"/>
    <cellStyle name="Normal 3 2 3 2 3 2 2 2" xfId="12713" xr:uid="{00000000-0005-0000-0000-0000A9310000}"/>
    <cellStyle name="Normal 3 2 3 2 3 2 2 2 2" xfId="12714" xr:uid="{00000000-0005-0000-0000-0000AA310000}"/>
    <cellStyle name="Normal 3 2 3 2 3 2 2 2 2 2" xfId="12715" xr:uid="{00000000-0005-0000-0000-0000AB310000}"/>
    <cellStyle name="Normal 3 2 3 2 3 2 2 2 2 2 2" xfId="12716" xr:uid="{00000000-0005-0000-0000-0000AC310000}"/>
    <cellStyle name="Normal 3 2 3 2 3 2 2 2 2 3" xfId="12717" xr:uid="{00000000-0005-0000-0000-0000AD310000}"/>
    <cellStyle name="Normal 3 2 3 2 3 2 2 2 3" xfId="12718" xr:uid="{00000000-0005-0000-0000-0000AE310000}"/>
    <cellStyle name="Normal 3 2 3 2 3 2 2 2 3 2" xfId="12719" xr:uid="{00000000-0005-0000-0000-0000AF310000}"/>
    <cellStyle name="Normal 3 2 3 2 3 2 2 2 4" xfId="12720" xr:uid="{00000000-0005-0000-0000-0000B0310000}"/>
    <cellStyle name="Normal 3 2 3 2 3 2 2 3" xfId="12721" xr:uid="{00000000-0005-0000-0000-0000B1310000}"/>
    <cellStyle name="Normal 3 2 3 2 3 2 2 3 2" xfId="12722" xr:uid="{00000000-0005-0000-0000-0000B2310000}"/>
    <cellStyle name="Normal 3 2 3 2 3 2 2 3 2 2" xfId="12723" xr:uid="{00000000-0005-0000-0000-0000B3310000}"/>
    <cellStyle name="Normal 3 2 3 2 3 2 2 3 3" xfId="12724" xr:uid="{00000000-0005-0000-0000-0000B4310000}"/>
    <cellStyle name="Normal 3 2 3 2 3 2 2 4" xfId="12725" xr:uid="{00000000-0005-0000-0000-0000B5310000}"/>
    <cellStyle name="Normal 3 2 3 2 3 2 2 4 2" xfId="12726" xr:uid="{00000000-0005-0000-0000-0000B6310000}"/>
    <cellStyle name="Normal 3 2 3 2 3 2 2 5" xfId="12727" xr:uid="{00000000-0005-0000-0000-0000B7310000}"/>
    <cellStyle name="Normal 3 2 3 2 3 2 3" xfId="12728" xr:uid="{00000000-0005-0000-0000-0000B8310000}"/>
    <cellStyle name="Normal 3 2 3 2 3 2 3 2" xfId="12729" xr:uid="{00000000-0005-0000-0000-0000B9310000}"/>
    <cellStyle name="Normal 3 2 3 2 3 2 3 2 2" xfId="12730" xr:uid="{00000000-0005-0000-0000-0000BA310000}"/>
    <cellStyle name="Normal 3 2 3 2 3 2 3 2 2 2" xfId="12731" xr:uid="{00000000-0005-0000-0000-0000BB310000}"/>
    <cellStyle name="Normal 3 2 3 2 3 2 3 2 2 2 2" xfId="12732" xr:uid="{00000000-0005-0000-0000-0000BC310000}"/>
    <cellStyle name="Normal 3 2 3 2 3 2 3 2 2 3" xfId="12733" xr:uid="{00000000-0005-0000-0000-0000BD310000}"/>
    <cellStyle name="Normal 3 2 3 2 3 2 3 2 3" xfId="12734" xr:uid="{00000000-0005-0000-0000-0000BE310000}"/>
    <cellStyle name="Normal 3 2 3 2 3 2 3 2 3 2" xfId="12735" xr:uid="{00000000-0005-0000-0000-0000BF310000}"/>
    <cellStyle name="Normal 3 2 3 2 3 2 3 2 4" xfId="12736" xr:uid="{00000000-0005-0000-0000-0000C0310000}"/>
    <cellStyle name="Normal 3 2 3 2 3 2 3 3" xfId="12737" xr:uid="{00000000-0005-0000-0000-0000C1310000}"/>
    <cellStyle name="Normal 3 2 3 2 3 2 3 3 2" xfId="12738" xr:uid="{00000000-0005-0000-0000-0000C2310000}"/>
    <cellStyle name="Normal 3 2 3 2 3 2 3 3 2 2" xfId="12739" xr:uid="{00000000-0005-0000-0000-0000C3310000}"/>
    <cellStyle name="Normal 3 2 3 2 3 2 3 3 3" xfId="12740" xr:uid="{00000000-0005-0000-0000-0000C4310000}"/>
    <cellStyle name="Normal 3 2 3 2 3 2 3 4" xfId="12741" xr:uid="{00000000-0005-0000-0000-0000C5310000}"/>
    <cellStyle name="Normal 3 2 3 2 3 2 3 4 2" xfId="12742" xr:uid="{00000000-0005-0000-0000-0000C6310000}"/>
    <cellStyle name="Normal 3 2 3 2 3 2 3 5" xfId="12743" xr:uid="{00000000-0005-0000-0000-0000C7310000}"/>
    <cellStyle name="Normal 3 2 3 2 3 2 4" xfId="12744" xr:uid="{00000000-0005-0000-0000-0000C8310000}"/>
    <cellStyle name="Normal 3 2 3 2 3 2 4 2" xfId="12745" xr:uid="{00000000-0005-0000-0000-0000C9310000}"/>
    <cellStyle name="Normal 3 2 3 2 3 2 4 2 2" xfId="12746" xr:uid="{00000000-0005-0000-0000-0000CA310000}"/>
    <cellStyle name="Normal 3 2 3 2 3 2 4 2 2 2" xfId="12747" xr:uid="{00000000-0005-0000-0000-0000CB310000}"/>
    <cellStyle name="Normal 3 2 3 2 3 2 4 2 3" xfId="12748" xr:uid="{00000000-0005-0000-0000-0000CC310000}"/>
    <cellStyle name="Normal 3 2 3 2 3 2 4 3" xfId="12749" xr:uid="{00000000-0005-0000-0000-0000CD310000}"/>
    <cellStyle name="Normal 3 2 3 2 3 2 4 3 2" xfId="12750" xr:uid="{00000000-0005-0000-0000-0000CE310000}"/>
    <cellStyle name="Normal 3 2 3 2 3 2 4 4" xfId="12751" xr:uid="{00000000-0005-0000-0000-0000CF310000}"/>
    <cellStyle name="Normal 3 2 3 2 3 2 5" xfId="12752" xr:uid="{00000000-0005-0000-0000-0000D0310000}"/>
    <cellStyle name="Normal 3 2 3 2 3 2 5 2" xfId="12753" xr:uid="{00000000-0005-0000-0000-0000D1310000}"/>
    <cellStyle name="Normal 3 2 3 2 3 2 5 2 2" xfId="12754" xr:uid="{00000000-0005-0000-0000-0000D2310000}"/>
    <cellStyle name="Normal 3 2 3 2 3 2 5 3" xfId="12755" xr:uid="{00000000-0005-0000-0000-0000D3310000}"/>
    <cellStyle name="Normal 3 2 3 2 3 2 6" xfId="12756" xr:uid="{00000000-0005-0000-0000-0000D4310000}"/>
    <cellStyle name="Normal 3 2 3 2 3 2 6 2" xfId="12757" xr:uid="{00000000-0005-0000-0000-0000D5310000}"/>
    <cellStyle name="Normal 3 2 3 2 3 2 7" xfId="12758" xr:uid="{00000000-0005-0000-0000-0000D6310000}"/>
    <cellStyle name="Normal 3 2 3 2 3 3" xfId="12759" xr:uid="{00000000-0005-0000-0000-0000D7310000}"/>
    <cellStyle name="Normal 3 2 3 2 3 3 2" xfId="12760" xr:uid="{00000000-0005-0000-0000-0000D8310000}"/>
    <cellStyle name="Normal 3 2 3 2 3 3 2 2" xfId="12761" xr:uid="{00000000-0005-0000-0000-0000D9310000}"/>
    <cellStyle name="Normal 3 2 3 2 3 3 2 2 2" xfId="12762" xr:uid="{00000000-0005-0000-0000-0000DA310000}"/>
    <cellStyle name="Normal 3 2 3 2 3 3 2 2 2 2" xfId="12763" xr:uid="{00000000-0005-0000-0000-0000DB310000}"/>
    <cellStyle name="Normal 3 2 3 2 3 3 2 2 2 2 2" xfId="12764" xr:uid="{00000000-0005-0000-0000-0000DC310000}"/>
    <cellStyle name="Normal 3 2 3 2 3 3 2 2 2 3" xfId="12765" xr:uid="{00000000-0005-0000-0000-0000DD310000}"/>
    <cellStyle name="Normal 3 2 3 2 3 3 2 2 3" xfId="12766" xr:uid="{00000000-0005-0000-0000-0000DE310000}"/>
    <cellStyle name="Normal 3 2 3 2 3 3 2 2 3 2" xfId="12767" xr:uid="{00000000-0005-0000-0000-0000DF310000}"/>
    <cellStyle name="Normal 3 2 3 2 3 3 2 2 4" xfId="12768" xr:uid="{00000000-0005-0000-0000-0000E0310000}"/>
    <cellStyle name="Normal 3 2 3 2 3 3 2 3" xfId="12769" xr:uid="{00000000-0005-0000-0000-0000E1310000}"/>
    <cellStyle name="Normal 3 2 3 2 3 3 2 3 2" xfId="12770" xr:uid="{00000000-0005-0000-0000-0000E2310000}"/>
    <cellStyle name="Normal 3 2 3 2 3 3 2 3 2 2" xfId="12771" xr:uid="{00000000-0005-0000-0000-0000E3310000}"/>
    <cellStyle name="Normal 3 2 3 2 3 3 2 3 3" xfId="12772" xr:uid="{00000000-0005-0000-0000-0000E4310000}"/>
    <cellStyle name="Normal 3 2 3 2 3 3 2 4" xfId="12773" xr:uid="{00000000-0005-0000-0000-0000E5310000}"/>
    <cellStyle name="Normal 3 2 3 2 3 3 2 4 2" xfId="12774" xr:uid="{00000000-0005-0000-0000-0000E6310000}"/>
    <cellStyle name="Normal 3 2 3 2 3 3 2 5" xfId="12775" xr:uid="{00000000-0005-0000-0000-0000E7310000}"/>
    <cellStyle name="Normal 3 2 3 2 3 3 3" xfId="12776" xr:uid="{00000000-0005-0000-0000-0000E8310000}"/>
    <cellStyle name="Normal 3 2 3 2 3 3 3 2" xfId="12777" xr:uid="{00000000-0005-0000-0000-0000E9310000}"/>
    <cellStyle name="Normal 3 2 3 2 3 3 3 2 2" xfId="12778" xr:uid="{00000000-0005-0000-0000-0000EA310000}"/>
    <cellStyle name="Normal 3 2 3 2 3 3 3 2 2 2" xfId="12779" xr:uid="{00000000-0005-0000-0000-0000EB310000}"/>
    <cellStyle name="Normal 3 2 3 2 3 3 3 2 2 2 2" xfId="12780" xr:uid="{00000000-0005-0000-0000-0000EC310000}"/>
    <cellStyle name="Normal 3 2 3 2 3 3 3 2 2 3" xfId="12781" xr:uid="{00000000-0005-0000-0000-0000ED310000}"/>
    <cellStyle name="Normal 3 2 3 2 3 3 3 2 3" xfId="12782" xr:uid="{00000000-0005-0000-0000-0000EE310000}"/>
    <cellStyle name="Normal 3 2 3 2 3 3 3 2 3 2" xfId="12783" xr:uid="{00000000-0005-0000-0000-0000EF310000}"/>
    <cellStyle name="Normal 3 2 3 2 3 3 3 2 4" xfId="12784" xr:uid="{00000000-0005-0000-0000-0000F0310000}"/>
    <cellStyle name="Normal 3 2 3 2 3 3 3 3" xfId="12785" xr:uid="{00000000-0005-0000-0000-0000F1310000}"/>
    <cellStyle name="Normal 3 2 3 2 3 3 3 3 2" xfId="12786" xr:uid="{00000000-0005-0000-0000-0000F2310000}"/>
    <cellStyle name="Normal 3 2 3 2 3 3 3 3 2 2" xfId="12787" xr:uid="{00000000-0005-0000-0000-0000F3310000}"/>
    <cellStyle name="Normal 3 2 3 2 3 3 3 3 3" xfId="12788" xr:uid="{00000000-0005-0000-0000-0000F4310000}"/>
    <cellStyle name="Normal 3 2 3 2 3 3 3 4" xfId="12789" xr:uid="{00000000-0005-0000-0000-0000F5310000}"/>
    <cellStyle name="Normal 3 2 3 2 3 3 3 4 2" xfId="12790" xr:uid="{00000000-0005-0000-0000-0000F6310000}"/>
    <cellStyle name="Normal 3 2 3 2 3 3 3 5" xfId="12791" xr:uid="{00000000-0005-0000-0000-0000F7310000}"/>
    <cellStyle name="Normal 3 2 3 2 3 3 4" xfId="12792" xr:uid="{00000000-0005-0000-0000-0000F8310000}"/>
    <cellStyle name="Normal 3 2 3 2 3 3 4 2" xfId="12793" xr:uid="{00000000-0005-0000-0000-0000F9310000}"/>
    <cellStyle name="Normal 3 2 3 2 3 3 4 2 2" xfId="12794" xr:uid="{00000000-0005-0000-0000-0000FA310000}"/>
    <cellStyle name="Normal 3 2 3 2 3 3 4 2 2 2" xfId="12795" xr:uid="{00000000-0005-0000-0000-0000FB310000}"/>
    <cellStyle name="Normal 3 2 3 2 3 3 4 2 3" xfId="12796" xr:uid="{00000000-0005-0000-0000-0000FC310000}"/>
    <cellStyle name="Normal 3 2 3 2 3 3 4 3" xfId="12797" xr:uid="{00000000-0005-0000-0000-0000FD310000}"/>
    <cellStyle name="Normal 3 2 3 2 3 3 4 3 2" xfId="12798" xr:uid="{00000000-0005-0000-0000-0000FE310000}"/>
    <cellStyle name="Normal 3 2 3 2 3 3 4 4" xfId="12799" xr:uid="{00000000-0005-0000-0000-0000FF310000}"/>
    <cellStyle name="Normal 3 2 3 2 3 3 5" xfId="12800" xr:uid="{00000000-0005-0000-0000-000000320000}"/>
    <cellStyle name="Normal 3 2 3 2 3 3 5 2" xfId="12801" xr:uid="{00000000-0005-0000-0000-000001320000}"/>
    <cellStyle name="Normal 3 2 3 2 3 3 5 2 2" xfId="12802" xr:uid="{00000000-0005-0000-0000-000002320000}"/>
    <cellStyle name="Normal 3 2 3 2 3 3 5 3" xfId="12803" xr:uid="{00000000-0005-0000-0000-000003320000}"/>
    <cellStyle name="Normal 3 2 3 2 3 3 6" xfId="12804" xr:uid="{00000000-0005-0000-0000-000004320000}"/>
    <cellStyle name="Normal 3 2 3 2 3 3 6 2" xfId="12805" xr:uid="{00000000-0005-0000-0000-000005320000}"/>
    <cellStyle name="Normal 3 2 3 2 3 3 7" xfId="12806" xr:uid="{00000000-0005-0000-0000-000006320000}"/>
    <cellStyle name="Normal 3 2 3 2 3 4" xfId="12807" xr:uid="{00000000-0005-0000-0000-000007320000}"/>
    <cellStyle name="Normal 3 2 3 2 3 4 2" xfId="12808" xr:uid="{00000000-0005-0000-0000-000008320000}"/>
    <cellStyle name="Normal 3 2 3 2 3 4 2 2" xfId="12809" xr:uid="{00000000-0005-0000-0000-000009320000}"/>
    <cellStyle name="Normal 3 2 3 2 3 4 2 2 2" xfId="12810" xr:uid="{00000000-0005-0000-0000-00000A320000}"/>
    <cellStyle name="Normal 3 2 3 2 3 4 2 2 2 2" xfId="12811" xr:uid="{00000000-0005-0000-0000-00000B320000}"/>
    <cellStyle name="Normal 3 2 3 2 3 4 2 2 2 2 2" xfId="12812" xr:uid="{00000000-0005-0000-0000-00000C320000}"/>
    <cellStyle name="Normal 3 2 3 2 3 4 2 2 2 3" xfId="12813" xr:uid="{00000000-0005-0000-0000-00000D320000}"/>
    <cellStyle name="Normal 3 2 3 2 3 4 2 2 3" xfId="12814" xr:uid="{00000000-0005-0000-0000-00000E320000}"/>
    <cellStyle name="Normal 3 2 3 2 3 4 2 2 3 2" xfId="12815" xr:uid="{00000000-0005-0000-0000-00000F320000}"/>
    <cellStyle name="Normal 3 2 3 2 3 4 2 2 4" xfId="12816" xr:uid="{00000000-0005-0000-0000-000010320000}"/>
    <cellStyle name="Normal 3 2 3 2 3 4 2 3" xfId="12817" xr:uid="{00000000-0005-0000-0000-000011320000}"/>
    <cellStyle name="Normal 3 2 3 2 3 4 2 3 2" xfId="12818" xr:uid="{00000000-0005-0000-0000-000012320000}"/>
    <cellStyle name="Normal 3 2 3 2 3 4 2 3 2 2" xfId="12819" xr:uid="{00000000-0005-0000-0000-000013320000}"/>
    <cellStyle name="Normal 3 2 3 2 3 4 2 3 3" xfId="12820" xr:uid="{00000000-0005-0000-0000-000014320000}"/>
    <cellStyle name="Normal 3 2 3 2 3 4 2 4" xfId="12821" xr:uid="{00000000-0005-0000-0000-000015320000}"/>
    <cellStyle name="Normal 3 2 3 2 3 4 2 4 2" xfId="12822" xr:uid="{00000000-0005-0000-0000-000016320000}"/>
    <cellStyle name="Normal 3 2 3 2 3 4 2 5" xfId="12823" xr:uid="{00000000-0005-0000-0000-000017320000}"/>
    <cellStyle name="Normal 3 2 3 2 3 4 3" xfId="12824" xr:uid="{00000000-0005-0000-0000-000018320000}"/>
    <cellStyle name="Normal 3 2 3 2 3 4 3 2" xfId="12825" xr:uid="{00000000-0005-0000-0000-000019320000}"/>
    <cellStyle name="Normal 3 2 3 2 3 4 3 2 2" xfId="12826" xr:uid="{00000000-0005-0000-0000-00001A320000}"/>
    <cellStyle name="Normal 3 2 3 2 3 4 3 2 2 2" xfId="12827" xr:uid="{00000000-0005-0000-0000-00001B320000}"/>
    <cellStyle name="Normal 3 2 3 2 3 4 3 2 2 2 2" xfId="12828" xr:uid="{00000000-0005-0000-0000-00001C320000}"/>
    <cellStyle name="Normal 3 2 3 2 3 4 3 2 2 3" xfId="12829" xr:uid="{00000000-0005-0000-0000-00001D320000}"/>
    <cellStyle name="Normal 3 2 3 2 3 4 3 2 3" xfId="12830" xr:uid="{00000000-0005-0000-0000-00001E320000}"/>
    <cellStyle name="Normal 3 2 3 2 3 4 3 2 3 2" xfId="12831" xr:uid="{00000000-0005-0000-0000-00001F320000}"/>
    <cellStyle name="Normal 3 2 3 2 3 4 3 2 4" xfId="12832" xr:uid="{00000000-0005-0000-0000-000020320000}"/>
    <cellStyle name="Normal 3 2 3 2 3 4 3 3" xfId="12833" xr:uid="{00000000-0005-0000-0000-000021320000}"/>
    <cellStyle name="Normal 3 2 3 2 3 4 3 3 2" xfId="12834" xr:uid="{00000000-0005-0000-0000-000022320000}"/>
    <cellStyle name="Normal 3 2 3 2 3 4 3 3 2 2" xfId="12835" xr:uid="{00000000-0005-0000-0000-000023320000}"/>
    <cellStyle name="Normal 3 2 3 2 3 4 3 3 3" xfId="12836" xr:uid="{00000000-0005-0000-0000-000024320000}"/>
    <cellStyle name="Normal 3 2 3 2 3 4 3 4" xfId="12837" xr:uid="{00000000-0005-0000-0000-000025320000}"/>
    <cellStyle name="Normal 3 2 3 2 3 4 3 4 2" xfId="12838" xr:uid="{00000000-0005-0000-0000-000026320000}"/>
    <cellStyle name="Normal 3 2 3 2 3 4 3 5" xfId="12839" xr:uid="{00000000-0005-0000-0000-000027320000}"/>
    <cellStyle name="Normal 3 2 3 2 3 4 4" xfId="12840" xr:uid="{00000000-0005-0000-0000-000028320000}"/>
    <cellStyle name="Normal 3 2 3 2 3 4 4 2" xfId="12841" xr:uid="{00000000-0005-0000-0000-000029320000}"/>
    <cellStyle name="Normal 3 2 3 2 3 4 4 2 2" xfId="12842" xr:uid="{00000000-0005-0000-0000-00002A320000}"/>
    <cellStyle name="Normal 3 2 3 2 3 4 4 2 2 2" xfId="12843" xr:uid="{00000000-0005-0000-0000-00002B320000}"/>
    <cellStyle name="Normal 3 2 3 2 3 4 4 2 3" xfId="12844" xr:uid="{00000000-0005-0000-0000-00002C320000}"/>
    <cellStyle name="Normal 3 2 3 2 3 4 4 3" xfId="12845" xr:uid="{00000000-0005-0000-0000-00002D320000}"/>
    <cellStyle name="Normal 3 2 3 2 3 4 4 3 2" xfId="12846" xr:uid="{00000000-0005-0000-0000-00002E320000}"/>
    <cellStyle name="Normal 3 2 3 2 3 4 4 4" xfId="12847" xr:uid="{00000000-0005-0000-0000-00002F320000}"/>
    <cellStyle name="Normal 3 2 3 2 3 4 5" xfId="12848" xr:uid="{00000000-0005-0000-0000-000030320000}"/>
    <cellStyle name="Normal 3 2 3 2 3 4 5 2" xfId="12849" xr:uid="{00000000-0005-0000-0000-000031320000}"/>
    <cellStyle name="Normal 3 2 3 2 3 4 5 2 2" xfId="12850" xr:uid="{00000000-0005-0000-0000-000032320000}"/>
    <cellStyle name="Normal 3 2 3 2 3 4 5 3" xfId="12851" xr:uid="{00000000-0005-0000-0000-000033320000}"/>
    <cellStyle name="Normal 3 2 3 2 3 4 6" xfId="12852" xr:uid="{00000000-0005-0000-0000-000034320000}"/>
    <cellStyle name="Normal 3 2 3 2 3 4 6 2" xfId="12853" xr:uid="{00000000-0005-0000-0000-000035320000}"/>
    <cellStyle name="Normal 3 2 3 2 3 4 7" xfId="12854" xr:uid="{00000000-0005-0000-0000-000036320000}"/>
    <cellStyle name="Normal 3 2 3 2 3 5" xfId="12855" xr:uid="{00000000-0005-0000-0000-000037320000}"/>
    <cellStyle name="Normal 3 2 3 2 3 5 2" xfId="12856" xr:uid="{00000000-0005-0000-0000-000038320000}"/>
    <cellStyle name="Normal 3 2 3 2 3 5 2 2" xfId="12857" xr:uid="{00000000-0005-0000-0000-000039320000}"/>
    <cellStyle name="Normal 3 2 3 2 3 5 2 2 2" xfId="12858" xr:uid="{00000000-0005-0000-0000-00003A320000}"/>
    <cellStyle name="Normal 3 2 3 2 3 5 2 2 2 2" xfId="12859" xr:uid="{00000000-0005-0000-0000-00003B320000}"/>
    <cellStyle name="Normal 3 2 3 2 3 5 2 2 2 2 2" xfId="12860" xr:uid="{00000000-0005-0000-0000-00003C320000}"/>
    <cellStyle name="Normal 3 2 3 2 3 5 2 2 2 3" xfId="12861" xr:uid="{00000000-0005-0000-0000-00003D320000}"/>
    <cellStyle name="Normal 3 2 3 2 3 5 2 2 3" xfId="12862" xr:uid="{00000000-0005-0000-0000-00003E320000}"/>
    <cellStyle name="Normal 3 2 3 2 3 5 2 2 3 2" xfId="12863" xr:uid="{00000000-0005-0000-0000-00003F320000}"/>
    <cellStyle name="Normal 3 2 3 2 3 5 2 2 4" xfId="12864" xr:uid="{00000000-0005-0000-0000-000040320000}"/>
    <cellStyle name="Normal 3 2 3 2 3 5 2 3" xfId="12865" xr:uid="{00000000-0005-0000-0000-000041320000}"/>
    <cellStyle name="Normal 3 2 3 2 3 5 2 3 2" xfId="12866" xr:uid="{00000000-0005-0000-0000-000042320000}"/>
    <cellStyle name="Normal 3 2 3 2 3 5 2 3 2 2" xfId="12867" xr:uid="{00000000-0005-0000-0000-000043320000}"/>
    <cellStyle name="Normal 3 2 3 2 3 5 2 3 3" xfId="12868" xr:uid="{00000000-0005-0000-0000-000044320000}"/>
    <cellStyle name="Normal 3 2 3 2 3 5 2 4" xfId="12869" xr:uid="{00000000-0005-0000-0000-000045320000}"/>
    <cellStyle name="Normal 3 2 3 2 3 5 2 4 2" xfId="12870" xr:uid="{00000000-0005-0000-0000-000046320000}"/>
    <cellStyle name="Normal 3 2 3 2 3 5 2 5" xfId="12871" xr:uid="{00000000-0005-0000-0000-000047320000}"/>
    <cellStyle name="Normal 3 2 3 2 3 5 3" xfId="12872" xr:uid="{00000000-0005-0000-0000-000048320000}"/>
    <cellStyle name="Normal 3 2 3 2 3 5 3 2" xfId="12873" xr:uid="{00000000-0005-0000-0000-000049320000}"/>
    <cellStyle name="Normal 3 2 3 2 3 5 3 2 2" xfId="12874" xr:uid="{00000000-0005-0000-0000-00004A320000}"/>
    <cellStyle name="Normal 3 2 3 2 3 5 3 2 2 2" xfId="12875" xr:uid="{00000000-0005-0000-0000-00004B320000}"/>
    <cellStyle name="Normal 3 2 3 2 3 5 3 2 3" xfId="12876" xr:uid="{00000000-0005-0000-0000-00004C320000}"/>
    <cellStyle name="Normal 3 2 3 2 3 5 3 3" xfId="12877" xr:uid="{00000000-0005-0000-0000-00004D320000}"/>
    <cellStyle name="Normal 3 2 3 2 3 5 3 3 2" xfId="12878" xr:uid="{00000000-0005-0000-0000-00004E320000}"/>
    <cellStyle name="Normal 3 2 3 2 3 5 3 4" xfId="12879" xr:uid="{00000000-0005-0000-0000-00004F320000}"/>
    <cellStyle name="Normal 3 2 3 2 3 5 4" xfId="12880" xr:uid="{00000000-0005-0000-0000-000050320000}"/>
    <cellStyle name="Normal 3 2 3 2 3 5 4 2" xfId="12881" xr:uid="{00000000-0005-0000-0000-000051320000}"/>
    <cellStyle name="Normal 3 2 3 2 3 5 4 2 2" xfId="12882" xr:uid="{00000000-0005-0000-0000-000052320000}"/>
    <cellStyle name="Normal 3 2 3 2 3 5 4 3" xfId="12883" xr:uid="{00000000-0005-0000-0000-000053320000}"/>
    <cellStyle name="Normal 3 2 3 2 3 5 5" xfId="12884" xr:uid="{00000000-0005-0000-0000-000054320000}"/>
    <cellStyle name="Normal 3 2 3 2 3 5 5 2" xfId="12885" xr:uid="{00000000-0005-0000-0000-000055320000}"/>
    <cellStyle name="Normal 3 2 3 2 3 5 6" xfId="12886" xr:uid="{00000000-0005-0000-0000-000056320000}"/>
    <cellStyle name="Normal 3 2 3 2 3 6" xfId="12887" xr:uid="{00000000-0005-0000-0000-000057320000}"/>
    <cellStyle name="Normal 3 2 3 2 3 6 2" xfId="12888" xr:uid="{00000000-0005-0000-0000-000058320000}"/>
    <cellStyle name="Normal 3 2 3 2 3 6 2 2" xfId="12889" xr:uid="{00000000-0005-0000-0000-000059320000}"/>
    <cellStyle name="Normal 3 2 3 2 3 6 2 2 2" xfId="12890" xr:uid="{00000000-0005-0000-0000-00005A320000}"/>
    <cellStyle name="Normal 3 2 3 2 3 6 2 2 2 2" xfId="12891" xr:uid="{00000000-0005-0000-0000-00005B320000}"/>
    <cellStyle name="Normal 3 2 3 2 3 6 2 2 3" xfId="12892" xr:uid="{00000000-0005-0000-0000-00005C320000}"/>
    <cellStyle name="Normal 3 2 3 2 3 6 2 3" xfId="12893" xr:uid="{00000000-0005-0000-0000-00005D320000}"/>
    <cellStyle name="Normal 3 2 3 2 3 6 2 3 2" xfId="12894" xr:uid="{00000000-0005-0000-0000-00005E320000}"/>
    <cellStyle name="Normal 3 2 3 2 3 6 2 4" xfId="12895" xr:uid="{00000000-0005-0000-0000-00005F320000}"/>
    <cellStyle name="Normal 3 2 3 2 3 6 3" xfId="12896" xr:uid="{00000000-0005-0000-0000-000060320000}"/>
    <cellStyle name="Normal 3 2 3 2 3 6 3 2" xfId="12897" xr:uid="{00000000-0005-0000-0000-000061320000}"/>
    <cellStyle name="Normal 3 2 3 2 3 6 3 2 2" xfId="12898" xr:uid="{00000000-0005-0000-0000-000062320000}"/>
    <cellStyle name="Normal 3 2 3 2 3 6 3 3" xfId="12899" xr:uid="{00000000-0005-0000-0000-000063320000}"/>
    <cellStyle name="Normal 3 2 3 2 3 6 4" xfId="12900" xr:uid="{00000000-0005-0000-0000-000064320000}"/>
    <cellStyle name="Normal 3 2 3 2 3 6 4 2" xfId="12901" xr:uid="{00000000-0005-0000-0000-000065320000}"/>
    <cellStyle name="Normal 3 2 3 2 3 6 5" xfId="12902" xr:uid="{00000000-0005-0000-0000-000066320000}"/>
    <cellStyle name="Normal 3 2 3 2 3 7" xfId="12903" xr:uid="{00000000-0005-0000-0000-000067320000}"/>
    <cellStyle name="Normal 3 2 3 2 3 7 2" xfId="12904" xr:uid="{00000000-0005-0000-0000-000068320000}"/>
    <cellStyle name="Normal 3 2 3 2 3 7 2 2" xfId="12905" xr:uid="{00000000-0005-0000-0000-000069320000}"/>
    <cellStyle name="Normal 3 2 3 2 3 7 2 2 2" xfId="12906" xr:uid="{00000000-0005-0000-0000-00006A320000}"/>
    <cellStyle name="Normal 3 2 3 2 3 7 2 2 2 2" xfId="12907" xr:uid="{00000000-0005-0000-0000-00006B320000}"/>
    <cellStyle name="Normal 3 2 3 2 3 7 2 2 3" xfId="12908" xr:uid="{00000000-0005-0000-0000-00006C320000}"/>
    <cellStyle name="Normal 3 2 3 2 3 7 2 3" xfId="12909" xr:uid="{00000000-0005-0000-0000-00006D320000}"/>
    <cellStyle name="Normal 3 2 3 2 3 7 2 3 2" xfId="12910" xr:uid="{00000000-0005-0000-0000-00006E320000}"/>
    <cellStyle name="Normal 3 2 3 2 3 7 2 4" xfId="12911" xr:uid="{00000000-0005-0000-0000-00006F320000}"/>
    <cellStyle name="Normal 3 2 3 2 3 7 3" xfId="12912" xr:uid="{00000000-0005-0000-0000-000070320000}"/>
    <cellStyle name="Normal 3 2 3 2 3 7 3 2" xfId="12913" xr:uid="{00000000-0005-0000-0000-000071320000}"/>
    <cellStyle name="Normal 3 2 3 2 3 7 3 2 2" xfId="12914" xr:uid="{00000000-0005-0000-0000-000072320000}"/>
    <cellStyle name="Normal 3 2 3 2 3 7 3 3" xfId="12915" xr:uid="{00000000-0005-0000-0000-000073320000}"/>
    <cellStyle name="Normal 3 2 3 2 3 7 4" xfId="12916" xr:uid="{00000000-0005-0000-0000-000074320000}"/>
    <cellStyle name="Normal 3 2 3 2 3 7 4 2" xfId="12917" xr:uid="{00000000-0005-0000-0000-000075320000}"/>
    <cellStyle name="Normal 3 2 3 2 3 7 5" xfId="12918" xr:uid="{00000000-0005-0000-0000-000076320000}"/>
    <cellStyle name="Normal 3 2 3 2 3 8" xfId="12919" xr:uid="{00000000-0005-0000-0000-000077320000}"/>
    <cellStyle name="Normal 3 2 3 2 3 8 2" xfId="12920" xr:uid="{00000000-0005-0000-0000-000078320000}"/>
    <cellStyle name="Normal 3 2 3 2 3 8 2 2" xfId="12921" xr:uid="{00000000-0005-0000-0000-000079320000}"/>
    <cellStyle name="Normal 3 2 3 2 3 8 2 2 2" xfId="12922" xr:uid="{00000000-0005-0000-0000-00007A320000}"/>
    <cellStyle name="Normal 3 2 3 2 3 8 2 3" xfId="12923" xr:uid="{00000000-0005-0000-0000-00007B320000}"/>
    <cellStyle name="Normal 3 2 3 2 3 8 3" xfId="12924" xr:uid="{00000000-0005-0000-0000-00007C320000}"/>
    <cellStyle name="Normal 3 2 3 2 3 8 3 2" xfId="12925" xr:uid="{00000000-0005-0000-0000-00007D320000}"/>
    <cellStyle name="Normal 3 2 3 2 3 8 4" xfId="12926" xr:uid="{00000000-0005-0000-0000-00007E320000}"/>
    <cellStyle name="Normal 3 2 3 2 3 9" xfId="12927" xr:uid="{00000000-0005-0000-0000-00007F320000}"/>
    <cellStyle name="Normal 3 2 3 2 3 9 2" xfId="12928" xr:uid="{00000000-0005-0000-0000-000080320000}"/>
    <cellStyle name="Normal 3 2 3 2 3 9 2 2" xfId="12929" xr:uid="{00000000-0005-0000-0000-000081320000}"/>
    <cellStyle name="Normal 3 2 3 2 3 9 3" xfId="12930" xr:uid="{00000000-0005-0000-0000-000082320000}"/>
    <cellStyle name="Normal 3 2 3 2 4" xfId="12931" xr:uid="{00000000-0005-0000-0000-000083320000}"/>
    <cellStyle name="Normal 3 2 3 2 4 10" xfId="12932" xr:uid="{00000000-0005-0000-0000-000084320000}"/>
    <cellStyle name="Normal 3 2 3 2 4 10 2" xfId="12933" xr:uid="{00000000-0005-0000-0000-000085320000}"/>
    <cellStyle name="Normal 3 2 3 2 4 11" xfId="12934" xr:uid="{00000000-0005-0000-0000-000086320000}"/>
    <cellStyle name="Normal 3 2 3 2 4 2" xfId="12935" xr:uid="{00000000-0005-0000-0000-000087320000}"/>
    <cellStyle name="Normal 3 2 3 2 4 2 2" xfId="12936" xr:uid="{00000000-0005-0000-0000-000088320000}"/>
    <cellStyle name="Normal 3 2 3 2 4 2 2 2" xfId="12937" xr:uid="{00000000-0005-0000-0000-000089320000}"/>
    <cellStyle name="Normal 3 2 3 2 4 2 2 2 2" xfId="12938" xr:uid="{00000000-0005-0000-0000-00008A320000}"/>
    <cellStyle name="Normal 3 2 3 2 4 2 2 2 2 2" xfId="12939" xr:uid="{00000000-0005-0000-0000-00008B320000}"/>
    <cellStyle name="Normal 3 2 3 2 4 2 2 2 2 2 2" xfId="12940" xr:uid="{00000000-0005-0000-0000-00008C320000}"/>
    <cellStyle name="Normal 3 2 3 2 4 2 2 2 2 3" xfId="12941" xr:uid="{00000000-0005-0000-0000-00008D320000}"/>
    <cellStyle name="Normal 3 2 3 2 4 2 2 2 3" xfId="12942" xr:uid="{00000000-0005-0000-0000-00008E320000}"/>
    <cellStyle name="Normal 3 2 3 2 4 2 2 2 3 2" xfId="12943" xr:uid="{00000000-0005-0000-0000-00008F320000}"/>
    <cellStyle name="Normal 3 2 3 2 4 2 2 2 4" xfId="12944" xr:uid="{00000000-0005-0000-0000-000090320000}"/>
    <cellStyle name="Normal 3 2 3 2 4 2 2 3" xfId="12945" xr:uid="{00000000-0005-0000-0000-000091320000}"/>
    <cellStyle name="Normal 3 2 3 2 4 2 2 3 2" xfId="12946" xr:uid="{00000000-0005-0000-0000-000092320000}"/>
    <cellStyle name="Normal 3 2 3 2 4 2 2 3 2 2" xfId="12947" xr:uid="{00000000-0005-0000-0000-000093320000}"/>
    <cellStyle name="Normal 3 2 3 2 4 2 2 3 3" xfId="12948" xr:uid="{00000000-0005-0000-0000-000094320000}"/>
    <cellStyle name="Normal 3 2 3 2 4 2 2 4" xfId="12949" xr:uid="{00000000-0005-0000-0000-000095320000}"/>
    <cellStyle name="Normal 3 2 3 2 4 2 2 4 2" xfId="12950" xr:uid="{00000000-0005-0000-0000-000096320000}"/>
    <cellStyle name="Normal 3 2 3 2 4 2 2 5" xfId="12951" xr:uid="{00000000-0005-0000-0000-000097320000}"/>
    <cellStyle name="Normal 3 2 3 2 4 2 3" xfId="12952" xr:uid="{00000000-0005-0000-0000-000098320000}"/>
    <cellStyle name="Normal 3 2 3 2 4 2 3 2" xfId="12953" xr:uid="{00000000-0005-0000-0000-000099320000}"/>
    <cellStyle name="Normal 3 2 3 2 4 2 3 2 2" xfId="12954" xr:uid="{00000000-0005-0000-0000-00009A320000}"/>
    <cellStyle name="Normal 3 2 3 2 4 2 3 2 2 2" xfId="12955" xr:uid="{00000000-0005-0000-0000-00009B320000}"/>
    <cellStyle name="Normal 3 2 3 2 4 2 3 2 2 2 2" xfId="12956" xr:uid="{00000000-0005-0000-0000-00009C320000}"/>
    <cellStyle name="Normal 3 2 3 2 4 2 3 2 2 3" xfId="12957" xr:uid="{00000000-0005-0000-0000-00009D320000}"/>
    <cellStyle name="Normal 3 2 3 2 4 2 3 2 3" xfId="12958" xr:uid="{00000000-0005-0000-0000-00009E320000}"/>
    <cellStyle name="Normal 3 2 3 2 4 2 3 2 3 2" xfId="12959" xr:uid="{00000000-0005-0000-0000-00009F320000}"/>
    <cellStyle name="Normal 3 2 3 2 4 2 3 2 4" xfId="12960" xr:uid="{00000000-0005-0000-0000-0000A0320000}"/>
    <cellStyle name="Normal 3 2 3 2 4 2 3 3" xfId="12961" xr:uid="{00000000-0005-0000-0000-0000A1320000}"/>
    <cellStyle name="Normal 3 2 3 2 4 2 3 3 2" xfId="12962" xr:uid="{00000000-0005-0000-0000-0000A2320000}"/>
    <cellStyle name="Normal 3 2 3 2 4 2 3 3 2 2" xfId="12963" xr:uid="{00000000-0005-0000-0000-0000A3320000}"/>
    <cellStyle name="Normal 3 2 3 2 4 2 3 3 3" xfId="12964" xr:uid="{00000000-0005-0000-0000-0000A4320000}"/>
    <cellStyle name="Normal 3 2 3 2 4 2 3 4" xfId="12965" xr:uid="{00000000-0005-0000-0000-0000A5320000}"/>
    <cellStyle name="Normal 3 2 3 2 4 2 3 4 2" xfId="12966" xr:uid="{00000000-0005-0000-0000-0000A6320000}"/>
    <cellStyle name="Normal 3 2 3 2 4 2 3 5" xfId="12967" xr:uid="{00000000-0005-0000-0000-0000A7320000}"/>
    <cellStyle name="Normal 3 2 3 2 4 2 4" xfId="12968" xr:uid="{00000000-0005-0000-0000-0000A8320000}"/>
    <cellStyle name="Normal 3 2 3 2 4 2 4 2" xfId="12969" xr:uid="{00000000-0005-0000-0000-0000A9320000}"/>
    <cellStyle name="Normal 3 2 3 2 4 2 4 2 2" xfId="12970" xr:uid="{00000000-0005-0000-0000-0000AA320000}"/>
    <cellStyle name="Normal 3 2 3 2 4 2 4 2 2 2" xfId="12971" xr:uid="{00000000-0005-0000-0000-0000AB320000}"/>
    <cellStyle name="Normal 3 2 3 2 4 2 4 2 3" xfId="12972" xr:uid="{00000000-0005-0000-0000-0000AC320000}"/>
    <cellStyle name="Normal 3 2 3 2 4 2 4 3" xfId="12973" xr:uid="{00000000-0005-0000-0000-0000AD320000}"/>
    <cellStyle name="Normal 3 2 3 2 4 2 4 3 2" xfId="12974" xr:uid="{00000000-0005-0000-0000-0000AE320000}"/>
    <cellStyle name="Normal 3 2 3 2 4 2 4 4" xfId="12975" xr:uid="{00000000-0005-0000-0000-0000AF320000}"/>
    <cellStyle name="Normal 3 2 3 2 4 2 5" xfId="12976" xr:uid="{00000000-0005-0000-0000-0000B0320000}"/>
    <cellStyle name="Normal 3 2 3 2 4 2 5 2" xfId="12977" xr:uid="{00000000-0005-0000-0000-0000B1320000}"/>
    <cellStyle name="Normal 3 2 3 2 4 2 5 2 2" xfId="12978" xr:uid="{00000000-0005-0000-0000-0000B2320000}"/>
    <cellStyle name="Normal 3 2 3 2 4 2 5 3" xfId="12979" xr:uid="{00000000-0005-0000-0000-0000B3320000}"/>
    <cellStyle name="Normal 3 2 3 2 4 2 6" xfId="12980" xr:uid="{00000000-0005-0000-0000-0000B4320000}"/>
    <cellStyle name="Normal 3 2 3 2 4 2 6 2" xfId="12981" xr:uid="{00000000-0005-0000-0000-0000B5320000}"/>
    <cellStyle name="Normal 3 2 3 2 4 2 7" xfId="12982" xr:uid="{00000000-0005-0000-0000-0000B6320000}"/>
    <cellStyle name="Normal 3 2 3 2 4 3" xfId="12983" xr:uid="{00000000-0005-0000-0000-0000B7320000}"/>
    <cellStyle name="Normal 3 2 3 2 4 3 2" xfId="12984" xr:uid="{00000000-0005-0000-0000-0000B8320000}"/>
    <cellStyle name="Normal 3 2 3 2 4 3 2 2" xfId="12985" xr:uid="{00000000-0005-0000-0000-0000B9320000}"/>
    <cellStyle name="Normal 3 2 3 2 4 3 2 2 2" xfId="12986" xr:uid="{00000000-0005-0000-0000-0000BA320000}"/>
    <cellStyle name="Normal 3 2 3 2 4 3 2 2 2 2" xfId="12987" xr:uid="{00000000-0005-0000-0000-0000BB320000}"/>
    <cellStyle name="Normal 3 2 3 2 4 3 2 2 2 2 2" xfId="12988" xr:uid="{00000000-0005-0000-0000-0000BC320000}"/>
    <cellStyle name="Normal 3 2 3 2 4 3 2 2 2 3" xfId="12989" xr:uid="{00000000-0005-0000-0000-0000BD320000}"/>
    <cellStyle name="Normal 3 2 3 2 4 3 2 2 3" xfId="12990" xr:uid="{00000000-0005-0000-0000-0000BE320000}"/>
    <cellStyle name="Normal 3 2 3 2 4 3 2 2 3 2" xfId="12991" xr:uid="{00000000-0005-0000-0000-0000BF320000}"/>
    <cellStyle name="Normal 3 2 3 2 4 3 2 2 4" xfId="12992" xr:uid="{00000000-0005-0000-0000-0000C0320000}"/>
    <cellStyle name="Normal 3 2 3 2 4 3 2 3" xfId="12993" xr:uid="{00000000-0005-0000-0000-0000C1320000}"/>
    <cellStyle name="Normal 3 2 3 2 4 3 2 3 2" xfId="12994" xr:uid="{00000000-0005-0000-0000-0000C2320000}"/>
    <cellStyle name="Normal 3 2 3 2 4 3 2 3 2 2" xfId="12995" xr:uid="{00000000-0005-0000-0000-0000C3320000}"/>
    <cellStyle name="Normal 3 2 3 2 4 3 2 3 3" xfId="12996" xr:uid="{00000000-0005-0000-0000-0000C4320000}"/>
    <cellStyle name="Normal 3 2 3 2 4 3 2 4" xfId="12997" xr:uid="{00000000-0005-0000-0000-0000C5320000}"/>
    <cellStyle name="Normal 3 2 3 2 4 3 2 4 2" xfId="12998" xr:uid="{00000000-0005-0000-0000-0000C6320000}"/>
    <cellStyle name="Normal 3 2 3 2 4 3 2 5" xfId="12999" xr:uid="{00000000-0005-0000-0000-0000C7320000}"/>
    <cellStyle name="Normal 3 2 3 2 4 3 3" xfId="13000" xr:uid="{00000000-0005-0000-0000-0000C8320000}"/>
    <cellStyle name="Normal 3 2 3 2 4 3 3 2" xfId="13001" xr:uid="{00000000-0005-0000-0000-0000C9320000}"/>
    <cellStyle name="Normal 3 2 3 2 4 3 3 2 2" xfId="13002" xr:uid="{00000000-0005-0000-0000-0000CA320000}"/>
    <cellStyle name="Normal 3 2 3 2 4 3 3 2 2 2" xfId="13003" xr:uid="{00000000-0005-0000-0000-0000CB320000}"/>
    <cellStyle name="Normal 3 2 3 2 4 3 3 2 2 2 2" xfId="13004" xr:uid="{00000000-0005-0000-0000-0000CC320000}"/>
    <cellStyle name="Normal 3 2 3 2 4 3 3 2 2 3" xfId="13005" xr:uid="{00000000-0005-0000-0000-0000CD320000}"/>
    <cellStyle name="Normal 3 2 3 2 4 3 3 2 3" xfId="13006" xr:uid="{00000000-0005-0000-0000-0000CE320000}"/>
    <cellStyle name="Normal 3 2 3 2 4 3 3 2 3 2" xfId="13007" xr:uid="{00000000-0005-0000-0000-0000CF320000}"/>
    <cellStyle name="Normal 3 2 3 2 4 3 3 2 4" xfId="13008" xr:uid="{00000000-0005-0000-0000-0000D0320000}"/>
    <cellStyle name="Normal 3 2 3 2 4 3 3 3" xfId="13009" xr:uid="{00000000-0005-0000-0000-0000D1320000}"/>
    <cellStyle name="Normal 3 2 3 2 4 3 3 3 2" xfId="13010" xr:uid="{00000000-0005-0000-0000-0000D2320000}"/>
    <cellStyle name="Normal 3 2 3 2 4 3 3 3 2 2" xfId="13011" xr:uid="{00000000-0005-0000-0000-0000D3320000}"/>
    <cellStyle name="Normal 3 2 3 2 4 3 3 3 3" xfId="13012" xr:uid="{00000000-0005-0000-0000-0000D4320000}"/>
    <cellStyle name="Normal 3 2 3 2 4 3 3 4" xfId="13013" xr:uid="{00000000-0005-0000-0000-0000D5320000}"/>
    <cellStyle name="Normal 3 2 3 2 4 3 3 4 2" xfId="13014" xr:uid="{00000000-0005-0000-0000-0000D6320000}"/>
    <cellStyle name="Normal 3 2 3 2 4 3 3 5" xfId="13015" xr:uid="{00000000-0005-0000-0000-0000D7320000}"/>
    <cellStyle name="Normal 3 2 3 2 4 3 4" xfId="13016" xr:uid="{00000000-0005-0000-0000-0000D8320000}"/>
    <cellStyle name="Normal 3 2 3 2 4 3 4 2" xfId="13017" xr:uid="{00000000-0005-0000-0000-0000D9320000}"/>
    <cellStyle name="Normal 3 2 3 2 4 3 4 2 2" xfId="13018" xr:uid="{00000000-0005-0000-0000-0000DA320000}"/>
    <cellStyle name="Normal 3 2 3 2 4 3 4 2 2 2" xfId="13019" xr:uid="{00000000-0005-0000-0000-0000DB320000}"/>
    <cellStyle name="Normal 3 2 3 2 4 3 4 2 3" xfId="13020" xr:uid="{00000000-0005-0000-0000-0000DC320000}"/>
    <cellStyle name="Normal 3 2 3 2 4 3 4 3" xfId="13021" xr:uid="{00000000-0005-0000-0000-0000DD320000}"/>
    <cellStyle name="Normal 3 2 3 2 4 3 4 3 2" xfId="13022" xr:uid="{00000000-0005-0000-0000-0000DE320000}"/>
    <cellStyle name="Normal 3 2 3 2 4 3 4 4" xfId="13023" xr:uid="{00000000-0005-0000-0000-0000DF320000}"/>
    <cellStyle name="Normal 3 2 3 2 4 3 5" xfId="13024" xr:uid="{00000000-0005-0000-0000-0000E0320000}"/>
    <cellStyle name="Normal 3 2 3 2 4 3 5 2" xfId="13025" xr:uid="{00000000-0005-0000-0000-0000E1320000}"/>
    <cellStyle name="Normal 3 2 3 2 4 3 5 2 2" xfId="13026" xr:uid="{00000000-0005-0000-0000-0000E2320000}"/>
    <cellStyle name="Normal 3 2 3 2 4 3 5 3" xfId="13027" xr:uid="{00000000-0005-0000-0000-0000E3320000}"/>
    <cellStyle name="Normal 3 2 3 2 4 3 6" xfId="13028" xr:uid="{00000000-0005-0000-0000-0000E4320000}"/>
    <cellStyle name="Normal 3 2 3 2 4 3 6 2" xfId="13029" xr:uid="{00000000-0005-0000-0000-0000E5320000}"/>
    <cellStyle name="Normal 3 2 3 2 4 3 7" xfId="13030" xr:uid="{00000000-0005-0000-0000-0000E6320000}"/>
    <cellStyle name="Normal 3 2 3 2 4 4" xfId="13031" xr:uid="{00000000-0005-0000-0000-0000E7320000}"/>
    <cellStyle name="Normal 3 2 3 2 4 4 2" xfId="13032" xr:uid="{00000000-0005-0000-0000-0000E8320000}"/>
    <cellStyle name="Normal 3 2 3 2 4 4 2 2" xfId="13033" xr:uid="{00000000-0005-0000-0000-0000E9320000}"/>
    <cellStyle name="Normal 3 2 3 2 4 4 2 2 2" xfId="13034" xr:uid="{00000000-0005-0000-0000-0000EA320000}"/>
    <cellStyle name="Normal 3 2 3 2 4 4 2 2 2 2" xfId="13035" xr:uid="{00000000-0005-0000-0000-0000EB320000}"/>
    <cellStyle name="Normal 3 2 3 2 4 4 2 2 2 2 2" xfId="13036" xr:uid="{00000000-0005-0000-0000-0000EC320000}"/>
    <cellStyle name="Normal 3 2 3 2 4 4 2 2 2 3" xfId="13037" xr:uid="{00000000-0005-0000-0000-0000ED320000}"/>
    <cellStyle name="Normal 3 2 3 2 4 4 2 2 3" xfId="13038" xr:uid="{00000000-0005-0000-0000-0000EE320000}"/>
    <cellStyle name="Normal 3 2 3 2 4 4 2 2 3 2" xfId="13039" xr:uid="{00000000-0005-0000-0000-0000EF320000}"/>
    <cellStyle name="Normal 3 2 3 2 4 4 2 2 4" xfId="13040" xr:uid="{00000000-0005-0000-0000-0000F0320000}"/>
    <cellStyle name="Normal 3 2 3 2 4 4 2 3" xfId="13041" xr:uid="{00000000-0005-0000-0000-0000F1320000}"/>
    <cellStyle name="Normal 3 2 3 2 4 4 2 3 2" xfId="13042" xr:uid="{00000000-0005-0000-0000-0000F2320000}"/>
    <cellStyle name="Normal 3 2 3 2 4 4 2 3 2 2" xfId="13043" xr:uid="{00000000-0005-0000-0000-0000F3320000}"/>
    <cellStyle name="Normal 3 2 3 2 4 4 2 3 3" xfId="13044" xr:uid="{00000000-0005-0000-0000-0000F4320000}"/>
    <cellStyle name="Normal 3 2 3 2 4 4 2 4" xfId="13045" xr:uid="{00000000-0005-0000-0000-0000F5320000}"/>
    <cellStyle name="Normal 3 2 3 2 4 4 2 4 2" xfId="13046" xr:uid="{00000000-0005-0000-0000-0000F6320000}"/>
    <cellStyle name="Normal 3 2 3 2 4 4 2 5" xfId="13047" xr:uid="{00000000-0005-0000-0000-0000F7320000}"/>
    <cellStyle name="Normal 3 2 3 2 4 4 3" xfId="13048" xr:uid="{00000000-0005-0000-0000-0000F8320000}"/>
    <cellStyle name="Normal 3 2 3 2 4 4 3 2" xfId="13049" xr:uid="{00000000-0005-0000-0000-0000F9320000}"/>
    <cellStyle name="Normal 3 2 3 2 4 4 3 2 2" xfId="13050" xr:uid="{00000000-0005-0000-0000-0000FA320000}"/>
    <cellStyle name="Normal 3 2 3 2 4 4 3 2 2 2" xfId="13051" xr:uid="{00000000-0005-0000-0000-0000FB320000}"/>
    <cellStyle name="Normal 3 2 3 2 4 4 3 2 2 2 2" xfId="13052" xr:uid="{00000000-0005-0000-0000-0000FC320000}"/>
    <cellStyle name="Normal 3 2 3 2 4 4 3 2 2 3" xfId="13053" xr:uid="{00000000-0005-0000-0000-0000FD320000}"/>
    <cellStyle name="Normal 3 2 3 2 4 4 3 2 3" xfId="13054" xr:uid="{00000000-0005-0000-0000-0000FE320000}"/>
    <cellStyle name="Normal 3 2 3 2 4 4 3 2 3 2" xfId="13055" xr:uid="{00000000-0005-0000-0000-0000FF320000}"/>
    <cellStyle name="Normal 3 2 3 2 4 4 3 2 4" xfId="13056" xr:uid="{00000000-0005-0000-0000-000000330000}"/>
    <cellStyle name="Normal 3 2 3 2 4 4 3 3" xfId="13057" xr:uid="{00000000-0005-0000-0000-000001330000}"/>
    <cellStyle name="Normal 3 2 3 2 4 4 3 3 2" xfId="13058" xr:uid="{00000000-0005-0000-0000-000002330000}"/>
    <cellStyle name="Normal 3 2 3 2 4 4 3 3 2 2" xfId="13059" xr:uid="{00000000-0005-0000-0000-000003330000}"/>
    <cellStyle name="Normal 3 2 3 2 4 4 3 3 3" xfId="13060" xr:uid="{00000000-0005-0000-0000-000004330000}"/>
    <cellStyle name="Normal 3 2 3 2 4 4 3 4" xfId="13061" xr:uid="{00000000-0005-0000-0000-000005330000}"/>
    <cellStyle name="Normal 3 2 3 2 4 4 3 4 2" xfId="13062" xr:uid="{00000000-0005-0000-0000-000006330000}"/>
    <cellStyle name="Normal 3 2 3 2 4 4 3 5" xfId="13063" xr:uid="{00000000-0005-0000-0000-000007330000}"/>
    <cellStyle name="Normal 3 2 3 2 4 4 4" xfId="13064" xr:uid="{00000000-0005-0000-0000-000008330000}"/>
    <cellStyle name="Normal 3 2 3 2 4 4 4 2" xfId="13065" xr:uid="{00000000-0005-0000-0000-000009330000}"/>
    <cellStyle name="Normal 3 2 3 2 4 4 4 2 2" xfId="13066" xr:uid="{00000000-0005-0000-0000-00000A330000}"/>
    <cellStyle name="Normal 3 2 3 2 4 4 4 2 2 2" xfId="13067" xr:uid="{00000000-0005-0000-0000-00000B330000}"/>
    <cellStyle name="Normal 3 2 3 2 4 4 4 2 3" xfId="13068" xr:uid="{00000000-0005-0000-0000-00000C330000}"/>
    <cellStyle name="Normal 3 2 3 2 4 4 4 3" xfId="13069" xr:uid="{00000000-0005-0000-0000-00000D330000}"/>
    <cellStyle name="Normal 3 2 3 2 4 4 4 3 2" xfId="13070" xr:uid="{00000000-0005-0000-0000-00000E330000}"/>
    <cellStyle name="Normal 3 2 3 2 4 4 4 4" xfId="13071" xr:uid="{00000000-0005-0000-0000-00000F330000}"/>
    <cellStyle name="Normal 3 2 3 2 4 4 5" xfId="13072" xr:uid="{00000000-0005-0000-0000-000010330000}"/>
    <cellStyle name="Normal 3 2 3 2 4 4 5 2" xfId="13073" xr:uid="{00000000-0005-0000-0000-000011330000}"/>
    <cellStyle name="Normal 3 2 3 2 4 4 5 2 2" xfId="13074" xr:uid="{00000000-0005-0000-0000-000012330000}"/>
    <cellStyle name="Normal 3 2 3 2 4 4 5 3" xfId="13075" xr:uid="{00000000-0005-0000-0000-000013330000}"/>
    <cellStyle name="Normal 3 2 3 2 4 4 6" xfId="13076" xr:uid="{00000000-0005-0000-0000-000014330000}"/>
    <cellStyle name="Normal 3 2 3 2 4 4 6 2" xfId="13077" xr:uid="{00000000-0005-0000-0000-000015330000}"/>
    <cellStyle name="Normal 3 2 3 2 4 4 7" xfId="13078" xr:uid="{00000000-0005-0000-0000-000016330000}"/>
    <cellStyle name="Normal 3 2 3 2 4 5" xfId="13079" xr:uid="{00000000-0005-0000-0000-000017330000}"/>
    <cellStyle name="Normal 3 2 3 2 4 5 2" xfId="13080" xr:uid="{00000000-0005-0000-0000-000018330000}"/>
    <cellStyle name="Normal 3 2 3 2 4 5 2 2" xfId="13081" xr:uid="{00000000-0005-0000-0000-000019330000}"/>
    <cellStyle name="Normal 3 2 3 2 4 5 2 2 2" xfId="13082" xr:uid="{00000000-0005-0000-0000-00001A330000}"/>
    <cellStyle name="Normal 3 2 3 2 4 5 2 2 2 2" xfId="13083" xr:uid="{00000000-0005-0000-0000-00001B330000}"/>
    <cellStyle name="Normal 3 2 3 2 4 5 2 2 2 2 2" xfId="13084" xr:uid="{00000000-0005-0000-0000-00001C330000}"/>
    <cellStyle name="Normal 3 2 3 2 4 5 2 2 2 3" xfId="13085" xr:uid="{00000000-0005-0000-0000-00001D330000}"/>
    <cellStyle name="Normal 3 2 3 2 4 5 2 2 3" xfId="13086" xr:uid="{00000000-0005-0000-0000-00001E330000}"/>
    <cellStyle name="Normal 3 2 3 2 4 5 2 2 3 2" xfId="13087" xr:uid="{00000000-0005-0000-0000-00001F330000}"/>
    <cellStyle name="Normal 3 2 3 2 4 5 2 2 4" xfId="13088" xr:uid="{00000000-0005-0000-0000-000020330000}"/>
    <cellStyle name="Normal 3 2 3 2 4 5 2 3" xfId="13089" xr:uid="{00000000-0005-0000-0000-000021330000}"/>
    <cellStyle name="Normal 3 2 3 2 4 5 2 3 2" xfId="13090" xr:uid="{00000000-0005-0000-0000-000022330000}"/>
    <cellStyle name="Normal 3 2 3 2 4 5 2 3 2 2" xfId="13091" xr:uid="{00000000-0005-0000-0000-000023330000}"/>
    <cellStyle name="Normal 3 2 3 2 4 5 2 3 3" xfId="13092" xr:uid="{00000000-0005-0000-0000-000024330000}"/>
    <cellStyle name="Normal 3 2 3 2 4 5 2 4" xfId="13093" xr:uid="{00000000-0005-0000-0000-000025330000}"/>
    <cellStyle name="Normal 3 2 3 2 4 5 2 4 2" xfId="13094" xr:uid="{00000000-0005-0000-0000-000026330000}"/>
    <cellStyle name="Normal 3 2 3 2 4 5 2 5" xfId="13095" xr:uid="{00000000-0005-0000-0000-000027330000}"/>
    <cellStyle name="Normal 3 2 3 2 4 5 3" xfId="13096" xr:uid="{00000000-0005-0000-0000-000028330000}"/>
    <cellStyle name="Normal 3 2 3 2 4 5 3 2" xfId="13097" xr:uid="{00000000-0005-0000-0000-000029330000}"/>
    <cellStyle name="Normal 3 2 3 2 4 5 3 2 2" xfId="13098" xr:uid="{00000000-0005-0000-0000-00002A330000}"/>
    <cellStyle name="Normal 3 2 3 2 4 5 3 2 2 2" xfId="13099" xr:uid="{00000000-0005-0000-0000-00002B330000}"/>
    <cellStyle name="Normal 3 2 3 2 4 5 3 2 3" xfId="13100" xr:uid="{00000000-0005-0000-0000-00002C330000}"/>
    <cellStyle name="Normal 3 2 3 2 4 5 3 3" xfId="13101" xr:uid="{00000000-0005-0000-0000-00002D330000}"/>
    <cellStyle name="Normal 3 2 3 2 4 5 3 3 2" xfId="13102" xr:uid="{00000000-0005-0000-0000-00002E330000}"/>
    <cellStyle name="Normal 3 2 3 2 4 5 3 4" xfId="13103" xr:uid="{00000000-0005-0000-0000-00002F330000}"/>
    <cellStyle name="Normal 3 2 3 2 4 5 4" xfId="13104" xr:uid="{00000000-0005-0000-0000-000030330000}"/>
    <cellStyle name="Normal 3 2 3 2 4 5 4 2" xfId="13105" xr:uid="{00000000-0005-0000-0000-000031330000}"/>
    <cellStyle name="Normal 3 2 3 2 4 5 4 2 2" xfId="13106" xr:uid="{00000000-0005-0000-0000-000032330000}"/>
    <cellStyle name="Normal 3 2 3 2 4 5 4 3" xfId="13107" xr:uid="{00000000-0005-0000-0000-000033330000}"/>
    <cellStyle name="Normal 3 2 3 2 4 5 5" xfId="13108" xr:uid="{00000000-0005-0000-0000-000034330000}"/>
    <cellStyle name="Normal 3 2 3 2 4 5 5 2" xfId="13109" xr:uid="{00000000-0005-0000-0000-000035330000}"/>
    <cellStyle name="Normal 3 2 3 2 4 5 6" xfId="13110" xr:uid="{00000000-0005-0000-0000-000036330000}"/>
    <cellStyle name="Normal 3 2 3 2 4 6" xfId="13111" xr:uid="{00000000-0005-0000-0000-000037330000}"/>
    <cellStyle name="Normal 3 2 3 2 4 6 2" xfId="13112" xr:uid="{00000000-0005-0000-0000-000038330000}"/>
    <cellStyle name="Normal 3 2 3 2 4 6 2 2" xfId="13113" xr:uid="{00000000-0005-0000-0000-000039330000}"/>
    <cellStyle name="Normal 3 2 3 2 4 6 2 2 2" xfId="13114" xr:uid="{00000000-0005-0000-0000-00003A330000}"/>
    <cellStyle name="Normal 3 2 3 2 4 6 2 2 2 2" xfId="13115" xr:uid="{00000000-0005-0000-0000-00003B330000}"/>
    <cellStyle name="Normal 3 2 3 2 4 6 2 2 3" xfId="13116" xr:uid="{00000000-0005-0000-0000-00003C330000}"/>
    <cellStyle name="Normal 3 2 3 2 4 6 2 3" xfId="13117" xr:uid="{00000000-0005-0000-0000-00003D330000}"/>
    <cellStyle name="Normal 3 2 3 2 4 6 2 3 2" xfId="13118" xr:uid="{00000000-0005-0000-0000-00003E330000}"/>
    <cellStyle name="Normal 3 2 3 2 4 6 2 4" xfId="13119" xr:uid="{00000000-0005-0000-0000-00003F330000}"/>
    <cellStyle name="Normal 3 2 3 2 4 6 3" xfId="13120" xr:uid="{00000000-0005-0000-0000-000040330000}"/>
    <cellStyle name="Normal 3 2 3 2 4 6 3 2" xfId="13121" xr:uid="{00000000-0005-0000-0000-000041330000}"/>
    <cellStyle name="Normal 3 2 3 2 4 6 3 2 2" xfId="13122" xr:uid="{00000000-0005-0000-0000-000042330000}"/>
    <cellStyle name="Normal 3 2 3 2 4 6 3 3" xfId="13123" xr:uid="{00000000-0005-0000-0000-000043330000}"/>
    <cellStyle name="Normal 3 2 3 2 4 6 4" xfId="13124" xr:uid="{00000000-0005-0000-0000-000044330000}"/>
    <cellStyle name="Normal 3 2 3 2 4 6 4 2" xfId="13125" xr:uid="{00000000-0005-0000-0000-000045330000}"/>
    <cellStyle name="Normal 3 2 3 2 4 6 5" xfId="13126" xr:uid="{00000000-0005-0000-0000-000046330000}"/>
    <cellStyle name="Normal 3 2 3 2 4 7" xfId="13127" xr:uid="{00000000-0005-0000-0000-000047330000}"/>
    <cellStyle name="Normal 3 2 3 2 4 7 2" xfId="13128" xr:uid="{00000000-0005-0000-0000-000048330000}"/>
    <cellStyle name="Normal 3 2 3 2 4 7 2 2" xfId="13129" xr:uid="{00000000-0005-0000-0000-000049330000}"/>
    <cellStyle name="Normal 3 2 3 2 4 7 2 2 2" xfId="13130" xr:uid="{00000000-0005-0000-0000-00004A330000}"/>
    <cellStyle name="Normal 3 2 3 2 4 7 2 2 2 2" xfId="13131" xr:uid="{00000000-0005-0000-0000-00004B330000}"/>
    <cellStyle name="Normal 3 2 3 2 4 7 2 2 3" xfId="13132" xr:uid="{00000000-0005-0000-0000-00004C330000}"/>
    <cellStyle name="Normal 3 2 3 2 4 7 2 3" xfId="13133" xr:uid="{00000000-0005-0000-0000-00004D330000}"/>
    <cellStyle name="Normal 3 2 3 2 4 7 2 3 2" xfId="13134" xr:uid="{00000000-0005-0000-0000-00004E330000}"/>
    <cellStyle name="Normal 3 2 3 2 4 7 2 4" xfId="13135" xr:uid="{00000000-0005-0000-0000-00004F330000}"/>
    <cellStyle name="Normal 3 2 3 2 4 7 3" xfId="13136" xr:uid="{00000000-0005-0000-0000-000050330000}"/>
    <cellStyle name="Normal 3 2 3 2 4 7 3 2" xfId="13137" xr:uid="{00000000-0005-0000-0000-000051330000}"/>
    <cellStyle name="Normal 3 2 3 2 4 7 3 2 2" xfId="13138" xr:uid="{00000000-0005-0000-0000-000052330000}"/>
    <cellStyle name="Normal 3 2 3 2 4 7 3 3" xfId="13139" xr:uid="{00000000-0005-0000-0000-000053330000}"/>
    <cellStyle name="Normal 3 2 3 2 4 7 4" xfId="13140" xr:uid="{00000000-0005-0000-0000-000054330000}"/>
    <cellStyle name="Normal 3 2 3 2 4 7 4 2" xfId="13141" xr:uid="{00000000-0005-0000-0000-000055330000}"/>
    <cellStyle name="Normal 3 2 3 2 4 7 5" xfId="13142" xr:uid="{00000000-0005-0000-0000-000056330000}"/>
    <cellStyle name="Normal 3 2 3 2 4 8" xfId="13143" xr:uid="{00000000-0005-0000-0000-000057330000}"/>
    <cellStyle name="Normal 3 2 3 2 4 8 2" xfId="13144" xr:uid="{00000000-0005-0000-0000-000058330000}"/>
    <cellStyle name="Normal 3 2 3 2 4 8 2 2" xfId="13145" xr:uid="{00000000-0005-0000-0000-000059330000}"/>
    <cellStyle name="Normal 3 2 3 2 4 8 2 2 2" xfId="13146" xr:uid="{00000000-0005-0000-0000-00005A330000}"/>
    <cellStyle name="Normal 3 2 3 2 4 8 2 3" xfId="13147" xr:uid="{00000000-0005-0000-0000-00005B330000}"/>
    <cellStyle name="Normal 3 2 3 2 4 8 3" xfId="13148" xr:uid="{00000000-0005-0000-0000-00005C330000}"/>
    <cellStyle name="Normal 3 2 3 2 4 8 3 2" xfId="13149" xr:uid="{00000000-0005-0000-0000-00005D330000}"/>
    <cellStyle name="Normal 3 2 3 2 4 8 4" xfId="13150" xr:uid="{00000000-0005-0000-0000-00005E330000}"/>
    <cellStyle name="Normal 3 2 3 2 4 9" xfId="13151" xr:uid="{00000000-0005-0000-0000-00005F330000}"/>
    <cellStyle name="Normal 3 2 3 2 4 9 2" xfId="13152" xr:uid="{00000000-0005-0000-0000-000060330000}"/>
    <cellStyle name="Normal 3 2 3 2 4 9 2 2" xfId="13153" xr:uid="{00000000-0005-0000-0000-000061330000}"/>
    <cellStyle name="Normal 3 2 3 2 4 9 3" xfId="13154" xr:uid="{00000000-0005-0000-0000-000062330000}"/>
    <cellStyle name="Normal 3 2 3 2 5" xfId="13155" xr:uid="{00000000-0005-0000-0000-000063330000}"/>
    <cellStyle name="Normal 3 2 3 2 5 2" xfId="13156" xr:uid="{00000000-0005-0000-0000-000064330000}"/>
    <cellStyle name="Normal 3 2 3 2 5 2 2" xfId="13157" xr:uid="{00000000-0005-0000-0000-000065330000}"/>
    <cellStyle name="Normal 3 2 3 2 5 2 2 2" xfId="13158" xr:uid="{00000000-0005-0000-0000-000066330000}"/>
    <cellStyle name="Normal 3 2 3 2 5 2 2 2 2" xfId="13159" xr:uid="{00000000-0005-0000-0000-000067330000}"/>
    <cellStyle name="Normal 3 2 3 2 5 2 2 2 2 2" xfId="13160" xr:uid="{00000000-0005-0000-0000-000068330000}"/>
    <cellStyle name="Normal 3 2 3 2 5 2 2 2 3" xfId="13161" xr:uid="{00000000-0005-0000-0000-000069330000}"/>
    <cellStyle name="Normal 3 2 3 2 5 2 2 3" xfId="13162" xr:uid="{00000000-0005-0000-0000-00006A330000}"/>
    <cellStyle name="Normal 3 2 3 2 5 2 2 3 2" xfId="13163" xr:uid="{00000000-0005-0000-0000-00006B330000}"/>
    <cellStyle name="Normal 3 2 3 2 5 2 2 4" xfId="13164" xr:uid="{00000000-0005-0000-0000-00006C330000}"/>
    <cellStyle name="Normal 3 2 3 2 5 2 3" xfId="13165" xr:uid="{00000000-0005-0000-0000-00006D330000}"/>
    <cellStyle name="Normal 3 2 3 2 5 2 3 2" xfId="13166" xr:uid="{00000000-0005-0000-0000-00006E330000}"/>
    <cellStyle name="Normal 3 2 3 2 5 2 3 2 2" xfId="13167" xr:uid="{00000000-0005-0000-0000-00006F330000}"/>
    <cellStyle name="Normal 3 2 3 2 5 2 3 3" xfId="13168" xr:uid="{00000000-0005-0000-0000-000070330000}"/>
    <cellStyle name="Normal 3 2 3 2 5 2 4" xfId="13169" xr:uid="{00000000-0005-0000-0000-000071330000}"/>
    <cellStyle name="Normal 3 2 3 2 5 2 4 2" xfId="13170" xr:uid="{00000000-0005-0000-0000-000072330000}"/>
    <cellStyle name="Normal 3 2 3 2 5 2 5" xfId="13171" xr:uid="{00000000-0005-0000-0000-000073330000}"/>
    <cellStyle name="Normal 3 2 3 2 5 3" xfId="13172" xr:uid="{00000000-0005-0000-0000-000074330000}"/>
    <cellStyle name="Normal 3 2 3 2 5 3 2" xfId="13173" xr:uid="{00000000-0005-0000-0000-000075330000}"/>
    <cellStyle name="Normal 3 2 3 2 5 3 2 2" xfId="13174" xr:uid="{00000000-0005-0000-0000-000076330000}"/>
    <cellStyle name="Normal 3 2 3 2 5 3 2 2 2" xfId="13175" xr:uid="{00000000-0005-0000-0000-000077330000}"/>
    <cellStyle name="Normal 3 2 3 2 5 3 2 2 2 2" xfId="13176" xr:uid="{00000000-0005-0000-0000-000078330000}"/>
    <cellStyle name="Normal 3 2 3 2 5 3 2 2 3" xfId="13177" xr:uid="{00000000-0005-0000-0000-000079330000}"/>
    <cellStyle name="Normal 3 2 3 2 5 3 2 3" xfId="13178" xr:uid="{00000000-0005-0000-0000-00007A330000}"/>
    <cellStyle name="Normal 3 2 3 2 5 3 2 3 2" xfId="13179" xr:uid="{00000000-0005-0000-0000-00007B330000}"/>
    <cellStyle name="Normal 3 2 3 2 5 3 2 4" xfId="13180" xr:uid="{00000000-0005-0000-0000-00007C330000}"/>
    <cellStyle name="Normal 3 2 3 2 5 3 3" xfId="13181" xr:uid="{00000000-0005-0000-0000-00007D330000}"/>
    <cellStyle name="Normal 3 2 3 2 5 3 3 2" xfId="13182" xr:uid="{00000000-0005-0000-0000-00007E330000}"/>
    <cellStyle name="Normal 3 2 3 2 5 3 3 2 2" xfId="13183" xr:uid="{00000000-0005-0000-0000-00007F330000}"/>
    <cellStyle name="Normal 3 2 3 2 5 3 3 3" xfId="13184" xr:uid="{00000000-0005-0000-0000-000080330000}"/>
    <cellStyle name="Normal 3 2 3 2 5 3 4" xfId="13185" xr:uid="{00000000-0005-0000-0000-000081330000}"/>
    <cellStyle name="Normal 3 2 3 2 5 3 4 2" xfId="13186" xr:uid="{00000000-0005-0000-0000-000082330000}"/>
    <cellStyle name="Normal 3 2 3 2 5 3 5" xfId="13187" xr:uid="{00000000-0005-0000-0000-000083330000}"/>
    <cellStyle name="Normal 3 2 3 2 5 4" xfId="13188" xr:uid="{00000000-0005-0000-0000-000084330000}"/>
    <cellStyle name="Normal 3 2 3 2 5 4 2" xfId="13189" xr:uid="{00000000-0005-0000-0000-000085330000}"/>
    <cellStyle name="Normal 3 2 3 2 5 4 2 2" xfId="13190" xr:uid="{00000000-0005-0000-0000-000086330000}"/>
    <cellStyle name="Normal 3 2 3 2 5 4 2 2 2" xfId="13191" xr:uid="{00000000-0005-0000-0000-000087330000}"/>
    <cellStyle name="Normal 3 2 3 2 5 4 2 3" xfId="13192" xr:uid="{00000000-0005-0000-0000-000088330000}"/>
    <cellStyle name="Normal 3 2 3 2 5 4 3" xfId="13193" xr:uid="{00000000-0005-0000-0000-000089330000}"/>
    <cellStyle name="Normal 3 2 3 2 5 4 3 2" xfId="13194" xr:uid="{00000000-0005-0000-0000-00008A330000}"/>
    <cellStyle name="Normal 3 2 3 2 5 4 4" xfId="13195" xr:uid="{00000000-0005-0000-0000-00008B330000}"/>
    <cellStyle name="Normal 3 2 3 2 5 5" xfId="13196" xr:uid="{00000000-0005-0000-0000-00008C330000}"/>
    <cellStyle name="Normal 3 2 3 2 5 5 2" xfId="13197" xr:uid="{00000000-0005-0000-0000-00008D330000}"/>
    <cellStyle name="Normal 3 2 3 2 5 5 2 2" xfId="13198" xr:uid="{00000000-0005-0000-0000-00008E330000}"/>
    <cellStyle name="Normal 3 2 3 2 5 5 3" xfId="13199" xr:uid="{00000000-0005-0000-0000-00008F330000}"/>
    <cellStyle name="Normal 3 2 3 2 5 6" xfId="13200" xr:uid="{00000000-0005-0000-0000-000090330000}"/>
    <cellStyle name="Normal 3 2 3 2 5 6 2" xfId="13201" xr:uid="{00000000-0005-0000-0000-000091330000}"/>
    <cellStyle name="Normal 3 2 3 2 5 7" xfId="13202" xr:uid="{00000000-0005-0000-0000-000092330000}"/>
    <cellStyle name="Normal 3 2 3 2 6" xfId="13203" xr:uid="{00000000-0005-0000-0000-000093330000}"/>
    <cellStyle name="Normal 3 2 3 2 6 2" xfId="13204" xr:uid="{00000000-0005-0000-0000-000094330000}"/>
    <cellStyle name="Normal 3 2 3 2 6 2 2" xfId="13205" xr:uid="{00000000-0005-0000-0000-000095330000}"/>
    <cellStyle name="Normal 3 2 3 2 6 2 2 2" xfId="13206" xr:uid="{00000000-0005-0000-0000-000096330000}"/>
    <cellStyle name="Normal 3 2 3 2 6 2 2 2 2" xfId="13207" xr:uid="{00000000-0005-0000-0000-000097330000}"/>
    <cellStyle name="Normal 3 2 3 2 6 2 2 2 2 2" xfId="13208" xr:uid="{00000000-0005-0000-0000-000098330000}"/>
    <cellStyle name="Normal 3 2 3 2 6 2 2 2 3" xfId="13209" xr:uid="{00000000-0005-0000-0000-000099330000}"/>
    <cellStyle name="Normal 3 2 3 2 6 2 2 3" xfId="13210" xr:uid="{00000000-0005-0000-0000-00009A330000}"/>
    <cellStyle name="Normal 3 2 3 2 6 2 2 3 2" xfId="13211" xr:uid="{00000000-0005-0000-0000-00009B330000}"/>
    <cellStyle name="Normal 3 2 3 2 6 2 2 4" xfId="13212" xr:uid="{00000000-0005-0000-0000-00009C330000}"/>
    <cellStyle name="Normal 3 2 3 2 6 2 3" xfId="13213" xr:uid="{00000000-0005-0000-0000-00009D330000}"/>
    <cellStyle name="Normal 3 2 3 2 6 2 3 2" xfId="13214" xr:uid="{00000000-0005-0000-0000-00009E330000}"/>
    <cellStyle name="Normal 3 2 3 2 6 2 3 2 2" xfId="13215" xr:uid="{00000000-0005-0000-0000-00009F330000}"/>
    <cellStyle name="Normal 3 2 3 2 6 2 3 3" xfId="13216" xr:uid="{00000000-0005-0000-0000-0000A0330000}"/>
    <cellStyle name="Normal 3 2 3 2 6 2 4" xfId="13217" xr:uid="{00000000-0005-0000-0000-0000A1330000}"/>
    <cellStyle name="Normal 3 2 3 2 6 2 4 2" xfId="13218" xr:uid="{00000000-0005-0000-0000-0000A2330000}"/>
    <cellStyle name="Normal 3 2 3 2 6 2 5" xfId="13219" xr:uid="{00000000-0005-0000-0000-0000A3330000}"/>
    <cellStyle name="Normal 3 2 3 2 6 3" xfId="13220" xr:uid="{00000000-0005-0000-0000-0000A4330000}"/>
    <cellStyle name="Normal 3 2 3 2 6 3 2" xfId="13221" xr:uid="{00000000-0005-0000-0000-0000A5330000}"/>
    <cellStyle name="Normal 3 2 3 2 6 3 2 2" xfId="13222" xr:uid="{00000000-0005-0000-0000-0000A6330000}"/>
    <cellStyle name="Normal 3 2 3 2 6 3 2 2 2" xfId="13223" xr:uid="{00000000-0005-0000-0000-0000A7330000}"/>
    <cellStyle name="Normal 3 2 3 2 6 3 2 2 2 2" xfId="13224" xr:uid="{00000000-0005-0000-0000-0000A8330000}"/>
    <cellStyle name="Normal 3 2 3 2 6 3 2 2 3" xfId="13225" xr:uid="{00000000-0005-0000-0000-0000A9330000}"/>
    <cellStyle name="Normal 3 2 3 2 6 3 2 3" xfId="13226" xr:uid="{00000000-0005-0000-0000-0000AA330000}"/>
    <cellStyle name="Normal 3 2 3 2 6 3 2 3 2" xfId="13227" xr:uid="{00000000-0005-0000-0000-0000AB330000}"/>
    <cellStyle name="Normal 3 2 3 2 6 3 2 4" xfId="13228" xr:uid="{00000000-0005-0000-0000-0000AC330000}"/>
    <cellStyle name="Normal 3 2 3 2 6 3 3" xfId="13229" xr:uid="{00000000-0005-0000-0000-0000AD330000}"/>
    <cellStyle name="Normal 3 2 3 2 6 3 3 2" xfId="13230" xr:uid="{00000000-0005-0000-0000-0000AE330000}"/>
    <cellStyle name="Normal 3 2 3 2 6 3 3 2 2" xfId="13231" xr:uid="{00000000-0005-0000-0000-0000AF330000}"/>
    <cellStyle name="Normal 3 2 3 2 6 3 3 3" xfId="13232" xr:uid="{00000000-0005-0000-0000-0000B0330000}"/>
    <cellStyle name="Normal 3 2 3 2 6 3 4" xfId="13233" xr:uid="{00000000-0005-0000-0000-0000B1330000}"/>
    <cellStyle name="Normal 3 2 3 2 6 3 4 2" xfId="13234" xr:uid="{00000000-0005-0000-0000-0000B2330000}"/>
    <cellStyle name="Normal 3 2 3 2 6 3 5" xfId="13235" xr:uid="{00000000-0005-0000-0000-0000B3330000}"/>
    <cellStyle name="Normal 3 2 3 2 6 4" xfId="13236" xr:uid="{00000000-0005-0000-0000-0000B4330000}"/>
    <cellStyle name="Normal 3 2 3 2 6 4 2" xfId="13237" xr:uid="{00000000-0005-0000-0000-0000B5330000}"/>
    <cellStyle name="Normal 3 2 3 2 6 4 2 2" xfId="13238" xr:uid="{00000000-0005-0000-0000-0000B6330000}"/>
    <cellStyle name="Normal 3 2 3 2 6 4 2 2 2" xfId="13239" xr:uid="{00000000-0005-0000-0000-0000B7330000}"/>
    <cellStyle name="Normal 3 2 3 2 6 4 2 3" xfId="13240" xr:uid="{00000000-0005-0000-0000-0000B8330000}"/>
    <cellStyle name="Normal 3 2 3 2 6 4 3" xfId="13241" xr:uid="{00000000-0005-0000-0000-0000B9330000}"/>
    <cellStyle name="Normal 3 2 3 2 6 4 3 2" xfId="13242" xr:uid="{00000000-0005-0000-0000-0000BA330000}"/>
    <cellStyle name="Normal 3 2 3 2 6 4 4" xfId="13243" xr:uid="{00000000-0005-0000-0000-0000BB330000}"/>
    <cellStyle name="Normal 3 2 3 2 6 5" xfId="13244" xr:uid="{00000000-0005-0000-0000-0000BC330000}"/>
    <cellStyle name="Normal 3 2 3 2 6 5 2" xfId="13245" xr:uid="{00000000-0005-0000-0000-0000BD330000}"/>
    <cellStyle name="Normal 3 2 3 2 6 5 2 2" xfId="13246" xr:uid="{00000000-0005-0000-0000-0000BE330000}"/>
    <cellStyle name="Normal 3 2 3 2 6 5 3" xfId="13247" xr:uid="{00000000-0005-0000-0000-0000BF330000}"/>
    <cellStyle name="Normal 3 2 3 2 6 6" xfId="13248" xr:uid="{00000000-0005-0000-0000-0000C0330000}"/>
    <cellStyle name="Normal 3 2 3 2 6 6 2" xfId="13249" xr:uid="{00000000-0005-0000-0000-0000C1330000}"/>
    <cellStyle name="Normal 3 2 3 2 6 7" xfId="13250" xr:uid="{00000000-0005-0000-0000-0000C2330000}"/>
    <cellStyle name="Normal 3 2 3 2 7" xfId="13251" xr:uid="{00000000-0005-0000-0000-0000C3330000}"/>
    <cellStyle name="Normal 3 2 3 2 7 2" xfId="13252" xr:uid="{00000000-0005-0000-0000-0000C4330000}"/>
    <cellStyle name="Normal 3 2 3 2 7 2 2" xfId="13253" xr:uid="{00000000-0005-0000-0000-0000C5330000}"/>
    <cellStyle name="Normal 3 2 3 2 7 2 2 2" xfId="13254" xr:uid="{00000000-0005-0000-0000-0000C6330000}"/>
    <cellStyle name="Normal 3 2 3 2 7 2 2 2 2" xfId="13255" xr:uid="{00000000-0005-0000-0000-0000C7330000}"/>
    <cellStyle name="Normal 3 2 3 2 7 2 2 2 2 2" xfId="13256" xr:uid="{00000000-0005-0000-0000-0000C8330000}"/>
    <cellStyle name="Normal 3 2 3 2 7 2 2 2 3" xfId="13257" xr:uid="{00000000-0005-0000-0000-0000C9330000}"/>
    <cellStyle name="Normal 3 2 3 2 7 2 2 3" xfId="13258" xr:uid="{00000000-0005-0000-0000-0000CA330000}"/>
    <cellStyle name="Normal 3 2 3 2 7 2 2 3 2" xfId="13259" xr:uid="{00000000-0005-0000-0000-0000CB330000}"/>
    <cellStyle name="Normal 3 2 3 2 7 2 2 4" xfId="13260" xr:uid="{00000000-0005-0000-0000-0000CC330000}"/>
    <cellStyle name="Normal 3 2 3 2 7 2 3" xfId="13261" xr:uid="{00000000-0005-0000-0000-0000CD330000}"/>
    <cellStyle name="Normal 3 2 3 2 7 2 3 2" xfId="13262" xr:uid="{00000000-0005-0000-0000-0000CE330000}"/>
    <cellStyle name="Normal 3 2 3 2 7 2 3 2 2" xfId="13263" xr:uid="{00000000-0005-0000-0000-0000CF330000}"/>
    <cellStyle name="Normal 3 2 3 2 7 2 3 3" xfId="13264" xr:uid="{00000000-0005-0000-0000-0000D0330000}"/>
    <cellStyle name="Normal 3 2 3 2 7 2 4" xfId="13265" xr:uid="{00000000-0005-0000-0000-0000D1330000}"/>
    <cellStyle name="Normal 3 2 3 2 7 2 4 2" xfId="13266" xr:uid="{00000000-0005-0000-0000-0000D2330000}"/>
    <cellStyle name="Normal 3 2 3 2 7 2 5" xfId="13267" xr:uid="{00000000-0005-0000-0000-0000D3330000}"/>
    <cellStyle name="Normal 3 2 3 2 7 3" xfId="13268" xr:uid="{00000000-0005-0000-0000-0000D4330000}"/>
    <cellStyle name="Normal 3 2 3 2 7 3 2" xfId="13269" xr:uid="{00000000-0005-0000-0000-0000D5330000}"/>
    <cellStyle name="Normal 3 2 3 2 7 3 2 2" xfId="13270" xr:uid="{00000000-0005-0000-0000-0000D6330000}"/>
    <cellStyle name="Normal 3 2 3 2 7 3 2 2 2" xfId="13271" xr:uid="{00000000-0005-0000-0000-0000D7330000}"/>
    <cellStyle name="Normal 3 2 3 2 7 3 2 2 2 2" xfId="13272" xr:uid="{00000000-0005-0000-0000-0000D8330000}"/>
    <cellStyle name="Normal 3 2 3 2 7 3 2 2 3" xfId="13273" xr:uid="{00000000-0005-0000-0000-0000D9330000}"/>
    <cellStyle name="Normal 3 2 3 2 7 3 2 3" xfId="13274" xr:uid="{00000000-0005-0000-0000-0000DA330000}"/>
    <cellStyle name="Normal 3 2 3 2 7 3 2 3 2" xfId="13275" xr:uid="{00000000-0005-0000-0000-0000DB330000}"/>
    <cellStyle name="Normal 3 2 3 2 7 3 2 4" xfId="13276" xr:uid="{00000000-0005-0000-0000-0000DC330000}"/>
    <cellStyle name="Normal 3 2 3 2 7 3 3" xfId="13277" xr:uid="{00000000-0005-0000-0000-0000DD330000}"/>
    <cellStyle name="Normal 3 2 3 2 7 3 3 2" xfId="13278" xr:uid="{00000000-0005-0000-0000-0000DE330000}"/>
    <cellStyle name="Normal 3 2 3 2 7 3 3 2 2" xfId="13279" xr:uid="{00000000-0005-0000-0000-0000DF330000}"/>
    <cellStyle name="Normal 3 2 3 2 7 3 3 3" xfId="13280" xr:uid="{00000000-0005-0000-0000-0000E0330000}"/>
    <cellStyle name="Normal 3 2 3 2 7 3 4" xfId="13281" xr:uid="{00000000-0005-0000-0000-0000E1330000}"/>
    <cellStyle name="Normal 3 2 3 2 7 3 4 2" xfId="13282" xr:uid="{00000000-0005-0000-0000-0000E2330000}"/>
    <cellStyle name="Normal 3 2 3 2 7 3 5" xfId="13283" xr:uid="{00000000-0005-0000-0000-0000E3330000}"/>
    <cellStyle name="Normal 3 2 3 2 7 4" xfId="13284" xr:uid="{00000000-0005-0000-0000-0000E4330000}"/>
    <cellStyle name="Normal 3 2 3 2 7 4 2" xfId="13285" xr:uid="{00000000-0005-0000-0000-0000E5330000}"/>
    <cellStyle name="Normal 3 2 3 2 7 4 2 2" xfId="13286" xr:uid="{00000000-0005-0000-0000-0000E6330000}"/>
    <cellStyle name="Normal 3 2 3 2 7 4 2 2 2" xfId="13287" xr:uid="{00000000-0005-0000-0000-0000E7330000}"/>
    <cellStyle name="Normal 3 2 3 2 7 4 2 3" xfId="13288" xr:uid="{00000000-0005-0000-0000-0000E8330000}"/>
    <cellStyle name="Normal 3 2 3 2 7 4 3" xfId="13289" xr:uid="{00000000-0005-0000-0000-0000E9330000}"/>
    <cellStyle name="Normal 3 2 3 2 7 4 3 2" xfId="13290" xr:uid="{00000000-0005-0000-0000-0000EA330000}"/>
    <cellStyle name="Normal 3 2 3 2 7 4 4" xfId="13291" xr:uid="{00000000-0005-0000-0000-0000EB330000}"/>
    <cellStyle name="Normal 3 2 3 2 7 5" xfId="13292" xr:uid="{00000000-0005-0000-0000-0000EC330000}"/>
    <cellStyle name="Normal 3 2 3 2 7 5 2" xfId="13293" xr:uid="{00000000-0005-0000-0000-0000ED330000}"/>
    <cellStyle name="Normal 3 2 3 2 7 5 2 2" xfId="13294" xr:uid="{00000000-0005-0000-0000-0000EE330000}"/>
    <cellStyle name="Normal 3 2 3 2 7 5 3" xfId="13295" xr:uid="{00000000-0005-0000-0000-0000EF330000}"/>
    <cellStyle name="Normal 3 2 3 2 7 6" xfId="13296" xr:uid="{00000000-0005-0000-0000-0000F0330000}"/>
    <cellStyle name="Normal 3 2 3 2 7 6 2" xfId="13297" xr:uid="{00000000-0005-0000-0000-0000F1330000}"/>
    <cellStyle name="Normal 3 2 3 2 7 7" xfId="13298" xr:uid="{00000000-0005-0000-0000-0000F2330000}"/>
    <cellStyle name="Normal 3 2 3 2 8" xfId="13299" xr:uid="{00000000-0005-0000-0000-0000F3330000}"/>
    <cellStyle name="Normal 3 2 3 2 8 2" xfId="13300" xr:uid="{00000000-0005-0000-0000-0000F4330000}"/>
    <cellStyle name="Normal 3 2 3 2 8 2 2" xfId="13301" xr:uid="{00000000-0005-0000-0000-0000F5330000}"/>
    <cellStyle name="Normal 3 2 3 2 8 2 2 2" xfId="13302" xr:uid="{00000000-0005-0000-0000-0000F6330000}"/>
    <cellStyle name="Normal 3 2 3 2 8 2 2 2 2" xfId="13303" xr:uid="{00000000-0005-0000-0000-0000F7330000}"/>
    <cellStyle name="Normal 3 2 3 2 8 2 2 2 2 2" xfId="13304" xr:uid="{00000000-0005-0000-0000-0000F8330000}"/>
    <cellStyle name="Normal 3 2 3 2 8 2 2 2 3" xfId="13305" xr:uid="{00000000-0005-0000-0000-0000F9330000}"/>
    <cellStyle name="Normal 3 2 3 2 8 2 2 3" xfId="13306" xr:uid="{00000000-0005-0000-0000-0000FA330000}"/>
    <cellStyle name="Normal 3 2 3 2 8 2 2 3 2" xfId="13307" xr:uid="{00000000-0005-0000-0000-0000FB330000}"/>
    <cellStyle name="Normal 3 2 3 2 8 2 2 4" xfId="13308" xr:uid="{00000000-0005-0000-0000-0000FC330000}"/>
    <cellStyle name="Normal 3 2 3 2 8 2 3" xfId="13309" xr:uid="{00000000-0005-0000-0000-0000FD330000}"/>
    <cellStyle name="Normal 3 2 3 2 8 2 3 2" xfId="13310" xr:uid="{00000000-0005-0000-0000-0000FE330000}"/>
    <cellStyle name="Normal 3 2 3 2 8 2 3 2 2" xfId="13311" xr:uid="{00000000-0005-0000-0000-0000FF330000}"/>
    <cellStyle name="Normal 3 2 3 2 8 2 3 3" xfId="13312" xr:uid="{00000000-0005-0000-0000-000000340000}"/>
    <cellStyle name="Normal 3 2 3 2 8 2 4" xfId="13313" xr:uid="{00000000-0005-0000-0000-000001340000}"/>
    <cellStyle name="Normal 3 2 3 2 8 2 4 2" xfId="13314" xr:uid="{00000000-0005-0000-0000-000002340000}"/>
    <cellStyle name="Normal 3 2 3 2 8 2 5" xfId="13315" xr:uid="{00000000-0005-0000-0000-000003340000}"/>
    <cellStyle name="Normal 3 2 3 2 8 3" xfId="13316" xr:uid="{00000000-0005-0000-0000-000004340000}"/>
    <cellStyle name="Normal 3 2 3 2 8 3 2" xfId="13317" xr:uid="{00000000-0005-0000-0000-000005340000}"/>
    <cellStyle name="Normal 3 2 3 2 8 3 2 2" xfId="13318" xr:uid="{00000000-0005-0000-0000-000006340000}"/>
    <cellStyle name="Normal 3 2 3 2 8 3 2 2 2" xfId="13319" xr:uid="{00000000-0005-0000-0000-000007340000}"/>
    <cellStyle name="Normal 3 2 3 2 8 3 2 3" xfId="13320" xr:uid="{00000000-0005-0000-0000-000008340000}"/>
    <cellStyle name="Normal 3 2 3 2 8 3 3" xfId="13321" xr:uid="{00000000-0005-0000-0000-000009340000}"/>
    <cellStyle name="Normal 3 2 3 2 8 3 3 2" xfId="13322" xr:uid="{00000000-0005-0000-0000-00000A340000}"/>
    <cellStyle name="Normal 3 2 3 2 8 3 4" xfId="13323" xr:uid="{00000000-0005-0000-0000-00000B340000}"/>
    <cellStyle name="Normal 3 2 3 2 8 4" xfId="13324" xr:uid="{00000000-0005-0000-0000-00000C340000}"/>
    <cellStyle name="Normal 3 2 3 2 8 4 2" xfId="13325" xr:uid="{00000000-0005-0000-0000-00000D340000}"/>
    <cellStyle name="Normal 3 2 3 2 8 4 2 2" xfId="13326" xr:uid="{00000000-0005-0000-0000-00000E340000}"/>
    <cellStyle name="Normal 3 2 3 2 8 4 3" xfId="13327" xr:uid="{00000000-0005-0000-0000-00000F340000}"/>
    <cellStyle name="Normal 3 2 3 2 8 5" xfId="13328" xr:uid="{00000000-0005-0000-0000-000010340000}"/>
    <cellStyle name="Normal 3 2 3 2 8 5 2" xfId="13329" xr:uid="{00000000-0005-0000-0000-000011340000}"/>
    <cellStyle name="Normal 3 2 3 2 8 6" xfId="13330" xr:uid="{00000000-0005-0000-0000-000012340000}"/>
    <cellStyle name="Normal 3 2 3 2 9" xfId="13331" xr:uid="{00000000-0005-0000-0000-000013340000}"/>
    <cellStyle name="Normal 3 2 3 2 9 2" xfId="13332" xr:uid="{00000000-0005-0000-0000-000014340000}"/>
    <cellStyle name="Normal 3 2 3 2 9 2 2" xfId="13333" xr:uid="{00000000-0005-0000-0000-000015340000}"/>
    <cellStyle name="Normal 3 2 3 2 9 2 2 2" xfId="13334" xr:uid="{00000000-0005-0000-0000-000016340000}"/>
    <cellStyle name="Normal 3 2 3 2 9 2 2 2 2" xfId="13335" xr:uid="{00000000-0005-0000-0000-000017340000}"/>
    <cellStyle name="Normal 3 2 3 2 9 2 2 3" xfId="13336" xr:uid="{00000000-0005-0000-0000-000018340000}"/>
    <cellStyle name="Normal 3 2 3 2 9 2 3" xfId="13337" xr:uid="{00000000-0005-0000-0000-000019340000}"/>
    <cellStyle name="Normal 3 2 3 2 9 2 3 2" xfId="13338" xr:uid="{00000000-0005-0000-0000-00001A340000}"/>
    <cellStyle name="Normal 3 2 3 2 9 2 4" xfId="13339" xr:uid="{00000000-0005-0000-0000-00001B340000}"/>
    <cellStyle name="Normal 3 2 3 2 9 3" xfId="13340" xr:uid="{00000000-0005-0000-0000-00001C340000}"/>
    <cellStyle name="Normal 3 2 3 2 9 3 2" xfId="13341" xr:uid="{00000000-0005-0000-0000-00001D340000}"/>
    <cellStyle name="Normal 3 2 3 2 9 3 2 2" xfId="13342" xr:uid="{00000000-0005-0000-0000-00001E340000}"/>
    <cellStyle name="Normal 3 2 3 2 9 3 3" xfId="13343" xr:uid="{00000000-0005-0000-0000-00001F340000}"/>
    <cellStyle name="Normal 3 2 3 2 9 4" xfId="13344" xr:uid="{00000000-0005-0000-0000-000020340000}"/>
    <cellStyle name="Normal 3 2 3 2 9 4 2" xfId="13345" xr:uid="{00000000-0005-0000-0000-000021340000}"/>
    <cellStyle name="Normal 3 2 3 2 9 5" xfId="13346" xr:uid="{00000000-0005-0000-0000-000022340000}"/>
    <cellStyle name="Normal 3 2 3 3" xfId="13347" xr:uid="{00000000-0005-0000-0000-000023340000}"/>
    <cellStyle name="Normal 3 2 3 3 10" xfId="13348" xr:uid="{00000000-0005-0000-0000-000024340000}"/>
    <cellStyle name="Normal 3 2 3 3 10 2" xfId="13349" xr:uid="{00000000-0005-0000-0000-000025340000}"/>
    <cellStyle name="Normal 3 2 3 3 10 2 2" xfId="13350" xr:uid="{00000000-0005-0000-0000-000026340000}"/>
    <cellStyle name="Normal 3 2 3 3 10 2 2 2" xfId="13351" xr:uid="{00000000-0005-0000-0000-000027340000}"/>
    <cellStyle name="Normal 3 2 3 3 10 2 3" xfId="13352" xr:uid="{00000000-0005-0000-0000-000028340000}"/>
    <cellStyle name="Normal 3 2 3 3 10 3" xfId="13353" xr:uid="{00000000-0005-0000-0000-000029340000}"/>
    <cellStyle name="Normal 3 2 3 3 10 3 2" xfId="13354" xr:uid="{00000000-0005-0000-0000-00002A340000}"/>
    <cellStyle name="Normal 3 2 3 3 10 4" xfId="13355" xr:uid="{00000000-0005-0000-0000-00002B340000}"/>
    <cellStyle name="Normal 3 2 3 3 11" xfId="13356" xr:uid="{00000000-0005-0000-0000-00002C340000}"/>
    <cellStyle name="Normal 3 2 3 3 11 2" xfId="13357" xr:uid="{00000000-0005-0000-0000-00002D340000}"/>
    <cellStyle name="Normal 3 2 3 3 11 2 2" xfId="13358" xr:uid="{00000000-0005-0000-0000-00002E340000}"/>
    <cellStyle name="Normal 3 2 3 3 11 3" xfId="13359" xr:uid="{00000000-0005-0000-0000-00002F340000}"/>
    <cellStyle name="Normal 3 2 3 3 12" xfId="13360" xr:uid="{00000000-0005-0000-0000-000030340000}"/>
    <cellStyle name="Normal 3 2 3 3 12 2" xfId="13361" xr:uid="{00000000-0005-0000-0000-000031340000}"/>
    <cellStyle name="Normal 3 2 3 3 13" xfId="13362" xr:uid="{00000000-0005-0000-0000-000032340000}"/>
    <cellStyle name="Normal 3 2 3 3 2" xfId="13363" xr:uid="{00000000-0005-0000-0000-000033340000}"/>
    <cellStyle name="Normal 3 2 3 3 2 10" xfId="13364" xr:uid="{00000000-0005-0000-0000-000034340000}"/>
    <cellStyle name="Normal 3 2 3 3 2 10 2" xfId="13365" xr:uid="{00000000-0005-0000-0000-000035340000}"/>
    <cellStyle name="Normal 3 2 3 3 2 11" xfId="13366" xr:uid="{00000000-0005-0000-0000-000036340000}"/>
    <cellStyle name="Normal 3 2 3 3 2 2" xfId="13367" xr:uid="{00000000-0005-0000-0000-000037340000}"/>
    <cellStyle name="Normal 3 2 3 3 2 2 2" xfId="13368" xr:uid="{00000000-0005-0000-0000-000038340000}"/>
    <cellStyle name="Normal 3 2 3 3 2 2 2 2" xfId="13369" xr:uid="{00000000-0005-0000-0000-000039340000}"/>
    <cellStyle name="Normal 3 2 3 3 2 2 2 2 2" xfId="13370" xr:uid="{00000000-0005-0000-0000-00003A340000}"/>
    <cellStyle name="Normal 3 2 3 3 2 2 2 2 2 2" xfId="13371" xr:uid="{00000000-0005-0000-0000-00003B340000}"/>
    <cellStyle name="Normal 3 2 3 3 2 2 2 2 2 2 2" xfId="13372" xr:uid="{00000000-0005-0000-0000-00003C340000}"/>
    <cellStyle name="Normal 3 2 3 3 2 2 2 2 2 3" xfId="13373" xr:uid="{00000000-0005-0000-0000-00003D340000}"/>
    <cellStyle name="Normal 3 2 3 3 2 2 2 2 3" xfId="13374" xr:uid="{00000000-0005-0000-0000-00003E340000}"/>
    <cellStyle name="Normal 3 2 3 3 2 2 2 2 3 2" xfId="13375" xr:uid="{00000000-0005-0000-0000-00003F340000}"/>
    <cellStyle name="Normal 3 2 3 3 2 2 2 2 4" xfId="13376" xr:uid="{00000000-0005-0000-0000-000040340000}"/>
    <cellStyle name="Normal 3 2 3 3 2 2 2 3" xfId="13377" xr:uid="{00000000-0005-0000-0000-000041340000}"/>
    <cellStyle name="Normal 3 2 3 3 2 2 2 3 2" xfId="13378" xr:uid="{00000000-0005-0000-0000-000042340000}"/>
    <cellStyle name="Normal 3 2 3 3 2 2 2 3 2 2" xfId="13379" xr:uid="{00000000-0005-0000-0000-000043340000}"/>
    <cellStyle name="Normal 3 2 3 3 2 2 2 3 3" xfId="13380" xr:uid="{00000000-0005-0000-0000-000044340000}"/>
    <cellStyle name="Normal 3 2 3 3 2 2 2 4" xfId="13381" xr:uid="{00000000-0005-0000-0000-000045340000}"/>
    <cellStyle name="Normal 3 2 3 3 2 2 2 4 2" xfId="13382" xr:uid="{00000000-0005-0000-0000-000046340000}"/>
    <cellStyle name="Normal 3 2 3 3 2 2 2 5" xfId="13383" xr:uid="{00000000-0005-0000-0000-000047340000}"/>
    <cellStyle name="Normal 3 2 3 3 2 2 3" xfId="13384" xr:uid="{00000000-0005-0000-0000-000048340000}"/>
    <cellStyle name="Normal 3 2 3 3 2 2 3 2" xfId="13385" xr:uid="{00000000-0005-0000-0000-000049340000}"/>
    <cellStyle name="Normal 3 2 3 3 2 2 3 2 2" xfId="13386" xr:uid="{00000000-0005-0000-0000-00004A340000}"/>
    <cellStyle name="Normal 3 2 3 3 2 2 3 2 2 2" xfId="13387" xr:uid="{00000000-0005-0000-0000-00004B340000}"/>
    <cellStyle name="Normal 3 2 3 3 2 2 3 2 2 2 2" xfId="13388" xr:uid="{00000000-0005-0000-0000-00004C340000}"/>
    <cellStyle name="Normal 3 2 3 3 2 2 3 2 2 3" xfId="13389" xr:uid="{00000000-0005-0000-0000-00004D340000}"/>
    <cellStyle name="Normal 3 2 3 3 2 2 3 2 3" xfId="13390" xr:uid="{00000000-0005-0000-0000-00004E340000}"/>
    <cellStyle name="Normal 3 2 3 3 2 2 3 2 3 2" xfId="13391" xr:uid="{00000000-0005-0000-0000-00004F340000}"/>
    <cellStyle name="Normal 3 2 3 3 2 2 3 2 4" xfId="13392" xr:uid="{00000000-0005-0000-0000-000050340000}"/>
    <cellStyle name="Normal 3 2 3 3 2 2 3 3" xfId="13393" xr:uid="{00000000-0005-0000-0000-000051340000}"/>
    <cellStyle name="Normal 3 2 3 3 2 2 3 3 2" xfId="13394" xr:uid="{00000000-0005-0000-0000-000052340000}"/>
    <cellStyle name="Normal 3 2 3 3 2 2 3 3 2 2" xfId="13395" xr:uid="{00000000-0005-0000-0000-000053340000}"/>
    <cellStyle name="Normal 3 2 3 3 2 2 3 3 3" xfId="13396" xr:uid="{00000000-0005-0000-0000-000054340000}"/>
    <cellStyle name="Normal 3 2 3 3 2 2 3 4" xfId="13397" xr:uid="{00000000-0005-0000-0000-000055340000}"/>
    <cellStyle name="Normal 3 2 3 3 2 2 3 4 2" xfId="13398" xr:uid="{00000000-0005-0000-0000-000056340000}"/>
    <cellStyle name="Normal 3 2 3 3 2 2 3 5" xfId="13399" xr:uid="{00000000-0005-0000-0000-000057340000}"/>
    <cellStyle name="Normal 3 2 3 3 2 2 4" xfId="13400" xr:uid="{00000000-0005-0000-0000-000058340000}"/>
    <cellStyle name="Normal 3 2 3 3 2 2 4 2" xfId="13401" xr:uid="{00000000-0005-0000-0000-000059340000}"/>
    <cellStyle name="Normal 3 2 3 3 2 2 4 2 2" xfId="13402" xr:uid="{00000000-0005-0000-0000-00005A340000}"/>
    <cellStyle name="Normal 3 2 3 3 2 2 4 2 2 2" xfId="13403" xr:uid="{00000000-0005-0000-0000-00005B340000}"/>
    <cellStyle name="Normal 3 2 3 3 2 2 4 2 3" xfId="13404" xr:uid="{00000000-0005-0000-0000-00005C340000}"/>
    <cellStyle name="Normal 3 2 3 3 2 2 4 3" xfId="13405" xr:uid="{00000000-0005-0000-0000-00005D340000}"/>
    <cellStyle name="Normal 3 2 3 3 2 2 4 3 2" xfId="13406" xr:uid="{00000000-0005-0000-0000-00005E340000}"/>
    <cellStyle name="Normal 3 2 3 3 2 2 4 4" xfId="13407" xr:uid="{00000000-0005-0000-0000-00005F340000}"/>
    <cellStyle name="Normal 3 2 3 3 2 2 5" xfId="13408" xr:uid="{00000000-0005-0000-0000-000060340000}"/>
    <cellStyle name="Normal 3 2 3 3 2 2 5 2" xfId="13409" xr:uid="{00000000-0005-0000-0000-000061340000}"/>
    <cellStyle name="Normal 3 2 3 3 2 2 5 2 2" xfId="13410" xr:uid="{00000000-0005-0000-0000-000062340000}"/>
    <cellStyle name="Normal 3 2 3 3 2 2 5 3" xfId="13411" xr:uid="{00000000-0005-0000-0000-000063340000}"/>
    <cellStyle name="Normal 3 2 3 3 2 2 6" xfId="13412" xr:uid="{00000000-0005-0000-0000-000064340000}"/>
    <cellStyle name="Normal 3 2 3 3 2 2 6 2" xfId="13413" xr:uid="{00000000-0005-0000-0000-000065340000}"/>
    <cellStyle name="Normal 3 2 3 3 2 2 7" xfId="13414" xr:uid="{00000000-0005-0000-0000-000066340000}"/>
    <cellStyle name="Normal 3 2 3 3 2 3" xfId="13415" xr:uid="{00000000-0005-0000-0000-000067340000}"/>
    <cellStyle name="Normal 3 2 3 3 2 3 2" xfId="13416" xr:uid="{00000000-0005-0000-0000-000068340000}"/>
    <cellStyle name="Normal 3 2 3 3 2 3 2 2" xfId="13417" xr:uid="{00000000-0005-0000-0000-000069340000}"/>
    <cellStyle name="Normal 3 2 3 3 2 3 2 2 2" xfId="13418" xr:uid="{00000000-0005-0000-0000-00006A340000}"/>
    <cellStyle name="Normal 3 2 3 3 2 3 2 2 2 2" xfId="13419" xr:uid="{00000000-0005-0000-0000-00006B340000}"/>
    <cellStyle name="Normal 3 2 3 3 2 3 2 2 2 2 2" xfId="13420" xr:uid="{00000000-0005-0000-0000-00006C340000}"/>
    <cellStyle name="Normal 3 2 3 3 2 3 2 2 2 3" xfId="13421" xr:uid="{00000000-0005-0000-0000-00006D340000}"/>
    <cellStyle name="Normal 3 2 3 3 2 3 2 2 3" xfId="13422" xr:uid="{00000000-0005-0000-0000-00006E340000}"/>
    <cellStyle name="Normal 3 2 3 3 2 3 2 2 3 2" xfId="13423" xr:uid="{00000000-0005-0000-0000-00006F340000}"/>
    <cellStyle name="Normal 3 2 3 3 2 3 2 2 4" xfId="13424" xr:uid="{00000000-0005-0000-0000-000070340000}"/>
    <cellStyle name="Normal 3 2 3 3 2 3 2 3" xfId="13425" xr:uid="{00000000-0005-0000-0000-000071340000}"/>
    <cellStyle name="Normal 3 2 3 3 2 3 2 3 2" xfId="13426" xr:uid="{00000000-0005-0000-0000-000072340000}"/>
    <cellStyle name="Normal 3 2 3 3 2 3 2 3 2 2" xfId="13427" xr:uid="{00000000-0005-0000-0000-000073340000}"/>
    <cellStyle name="Normal 3 2 3 3 2 3 2 3 3" xfId="13428" xr:uid="{00000000-0005-0000-0000-000074340000}"/>
    <cellStyle name="Normal 3 2 3 3 2 3 2 4" xfId="13429" xr:uid="{00000000-0005-0000-0000-000075340000}"/>
    <cellStyle name="Normal 3 2 3 3 2 3 2 4 2" xfId="13430" xr:uid="{00000000-0005-0000-0000-000076340000}"/>
    <cellStyle name="Normal 3 2 3 3 2 3 2 5" xfId="13431" xr:uid="{00000000-0005-0000-0000-000077340000}"/>
    <cellStyle name="Normal 3 2 3 3 2 3 3" xfId="13432" xr:uid="{00000000-0005-0000-0000-000078340000}"/>
    <cellStyle name="Normal 3 2 3 3 2 3 3 2" xfId="13433" xr:uid="{00000000-0005-0000-0000-000079340000}"/>
    <cellStyle name="Normal 3 2 3 3 2 3 3 2 2" xfId="13434" xr:uid="{00000000-0005-0000-0000-00007A340000}"/>
    <cellStyle name="Normal 3 2 3 3 2 3 3 2 2 2" xfId="13435" xr:uid="{00000000-0005-0000-0000-00007B340000}"/>
    <cellStyle name="Normal 3 2 3 3 2 3 3 2 2 2 2" xfId="13436" xr:uid="{00000000-0005-0000-0000-00007C340000}"/>
    <cellStyle name="Normal 3 2 3 3 2 3 3 2 2 3" xfId="13437" xr:uid="{00000000-0005-0000-0000-00007D340000}"/>
    <cellStyle name="Normal 3 2 3 3 2 3 3 2 3" xfId="13438" xr:uid="{00000000-0005-0000-0000-00007E340000}"/>
    <cellStyle name="Normal 3 2 3 3 2 3 3 2 3 2" xfId="13439" xr:uid="{00000000-0005-0000-0000-00007F340000}"/>
    <cellStyle name="Normal 3 2 3 3 2 3 3 2 4" xfId="13440" xr:uid="{00000000-0005-0000-0000-000080340000}"/>
    <cellStyle name="Normal 3 2 3 3 2 3 3 3" xfId="13441" xr:uid="{00000000-0005-0000-0000-000081340000}"/>
    <cellStyle name="Normal 3 2 3 3 2 3 3 3 2" xfId="13442" xr:uid="{00000000-0005-0000-0000-000082340000}"/>
    <cellStyle name="Normal 3 2 3 3 2 3 3 3 2 2" xfId="13443" xr:uid="{00000000-0005-0000-0000-000083340000}"/>
    <cellStyle name="Normal 3 2 3 3 2 3 3 3 3" xfId="13444" xr:uid="{00000000-0005-0000-0000-000084340000}"/>
    <cellStyle name="Normal 3 2 3 3 2 3 3 4" xfId="13445" xr:uid="{00000000-0005-0000-0000-000085340000}"/>
    <cellStyle name="Normal 3 2 3 3 2 3 3 4 2" xfId="13446" xr:uid="{00000000-0005-0000-0000-000086340000}"/>
    <cellStyle name="Normal 3 2 3 3 2 3 3 5" xfId="13447" xr:uid="{00000000-0005-0000-0000-000087340000}"/>
    <cellStyle name="Normal 3 2 3 3 2 3 4" xfId="13448" xr:uid="{00000000-0005-0000-0000-000088340000}"/>
    <cellStyle name="Normal 3 2 3 3 2 3 4 2" xfId="13449" xr:uid="{00000000-0005-0000-0000-000089340000}"/>
    <cellStyle name="Normal 3 2 3 3 2 3 4 2 2" xfId="13450" xr:uid="{00000000-0005-0000-0000-00008A340000}"/>
    <cellStyle name="Normal 3 2 3 3 2 3 4 2 2 2" xfId="13451" xr:uid="{00000000-0005-0000-0000-00008B340000}"/>
    <cellStyle name="Normal 3 2 3 3 2 3 4 2 3" xfId="13452" xr:uid="{00000000-0005-0000-0000-00008C340000}"/>
    <cellStyle name="Normal 3 2 3 3 2 3 4 3" xfId="13453" xr:uid="{00000000-0005-0000-0000-00008D340000}"/>
    <cellStyle name="Normal 3 2 3 3 2 3 4 3 2" xfId="13454" xr:uid="{00000000-0005-0000-0000-00008E340000}"/>
    <cellStyle name="Normal 3 2 3 3 2 3 4 4" xfId="13455" xr:uid="{00000000-0005-0000-0000-00008F340000}"/>
    <cellStyle name="Normal 3 2 3 3 2 3 5" xfId="13456" xr:uid="{00000000-0005-0000-0000-000090340000}"/>
    <cellStyle name="Normal 3 2 3 3 2 3 5 2" xfId="13457" xr:uid="{00000000-0005-0000-0000-000091340000}"/>
    <cellStyle name="Normal 3 2 3 3 2 3 5 2 2" xfId="13458" xr:uid="{00000000-0005-0000-0000-000092340000}"/>
    <cellStyle name="Normal 3 2 3 3 2 3 5 3" xfId="13459" xr:uid="{00000000-0005-0000-0000-000093340000}"/>
    <cellStyle name="Normal 3 2 3 3 2 3 6" xfId="13460" xr:uid="{00000000-0005-0000-0000-000094340000}"/>
    <cellStyle name="Normal 3 2 3 3 2 3 6 2" xfId="13461" xr:uid="{00000000-0005-0000-0000-000095340000}"/>
    <cellStyle name="Normal 3 2 3 3 2 3 7" xfId="13462" xr:uid="{00000000-0005-0000-0000-000096340000}"/>
    <cellStyle name="Normal 3 2 3 3 2 4" xfId="13463" xr:uid="{00000000-0005-0000-0000-000097340000}"/>
    <cellStyle name="Normal 3 2 3 3 2 4 2" xfId="13464" xr:uid="{00000000-0005-0000-0000-000098340000}"/>
    <cellStyle name="Normal 3 2 3 3 2 4 2 2" xfId="13465" xr:uid="{00000000-0005-0000-0000-000099340000}"/>
    <cellStyle name="Normal 3 2 3 3 2 4 2 2 2" xfId="13466" xr:uid="{00000000-0005-0000-0000-00009A340000}"/>
    <cellStyle name="Normal 3 2 3 3 2 4 2 2 2 2" xfId="13467" xr:uid="{00000000-0005-0000-0000-00009B340000}"/>
    <cellStyle name="Normal 3 2 3 3 2 4 2 2 2 2 2" xfId="13468" xr:uid="{00000000-0005-0000-0000-00009C340000}"/>
    <cellStyle name="Normal 3 2 3 3 2 4 2 2 2 3" xfId="13469" xr:uid="{00000000-0005-0000-0000-00009D340000}"/>
    <cellStyle name="Normal 3 2 3 3 2 4 2 2 3" xfId="13470" xr:uid="{00000000-0005-0000-0000-00009E340000}"/>
    <cellStyle name="Normal 3 2 3 3 2 4 2 2 3 2" xfId="13471" xr:uid="{00000000-0005-0000-0000-00009F340000}"/>
    <cellStyle name="Normal 3 2 3 3 2 4 2 2 4" xfId="13472" xr:uid="{00000000-0005-0000-0000-0000A0340000}"/>
    <cellStyle name="Normal 3 2 3 3 2 4 2 3" xfId="13473" xr:uid="{00000000-0005-0000-0000-0000A1340000}"/>
    <cellStyle name="Normal 3 2 3 3 2 4 2 3 2" xfId="13474" xr:uid="{00000000-0005-0000-0000-0000A2340000}"/>
    <cellStyle name="Normal 3 2 3 3 2 4 2 3 2 2" xfId="13475" xr:uid="{00000000-0005-0000-0000-0000A3340000}"/>
    <cellStyle name="Normal 3 2 3 3 2 4 2 3 3" xfId="13476" xr:uid="{00000000-0005-0000-0000-0000A4340000}"/>
    <cellStyle name="Normal 3 2 3 3 2 4 2 4" xfId="13477" xr:uid="{00000000-0005-0000-0000-0000A5340000}"/>
    <cellStyle name="Normal 3 2 3 3 2 4 2 4 2" xfId="13478" xr:uid="{00000000-0005-0000-0000-0000A6340000}"/>
    <cellStyle name="Normal 3 2 3 3 2 4 2 5" xfId="13479" xr:uid="{00000000-0005-0000-0000-0000A7340000}"/>
    <cellStyle name="Normal 3 2 3 3 2 4 3" xfId="13480" xr:uid="{00000000-0005-0000-0000-0000A8340000}"/>
    <cellStyle name="Normal 3 2 3 3 2 4 3 2" xfId="13481" xr:uid="{00000000-0005-0000-0000-0000A9340000}"/>
    <cellStyle name="Normal 3 2 3 3 2 4 3 2 2" xfId="13482" xr:uid="{00000000-0005-0000-0000-0000AA340000}"/>
    <cellStyle name="Normal 3 2 3 3 2 4 3 2 2 2" xfId="13483" xr:uid="{00000000-0005-0000-0000-0000AB340000}"/>
    <cellStyle name="Normal 3 2 3 3 2 4 3 2 2 2 2" xfId="13484" xr:uid="{00000000-0005-0000-0000-0000AC340000}"/>
    <cellStyle name="Normal 3 2 3 3 2 4 3 2 2 3" xfId="13485" xr:uid="{00000000-0005-0000-0000-0000AD340000}"/>
    <cellStyle name="Normal 3 2 3 3 2 4 3 2 3" xfId="13486" xr:uid="{00000000-0005-0000-0000-0000AE340000}"/>
    <cellStyle name="Normal 3 2 3 3 2 4 3 2 3 2" xfId="13487" xr:uid="{00000000-0005-0000-0000-0000AF340000}"/>
    <cellStyle name="Normal 3 2 3 3 2 4 3 2 4" xfId="13488" xr:uid="{00000000-0005-0000-0000-0000B0340000}"/>
    <cellStyle name="Normal 3 2 3 3 2 4 3 3" xfId="13489" xr:uid="{00000000-0005-0000-0000-0000B1340000}"/>
    <cellStyle name="Normal 3 2 3 3 2 4 3 3 2" xfId="13490" xr:uid="{00000000-0005-0000-0000-0000B2340000}"/>
    <cellStyle name="Normal 3 2 3 3 2 4 3 3 2 2" xfId="13491" xr:uid="{00000000-0005-0000-0000-0000B3340000}"/>
    <cellStyle name="Normal 3 2 3 3 2 4 3 3 3" xfId="13492" xr:uid="{00000000-0005-0000-0000-0000B4340000}"/>
    <cellStyle name="Normal 3 2 3 3 2 4 3 4" xfId="13493" xr:uid="{00000000-0005-0000-0000-0000B5340000}"/>
    <cellStyle name="Normal 3 2 3 3 2 4 3 4 2" xfId="13494" xr:uid="{00000000-0005-0000-0000-0000B6340000}"/>
    <cellStyle name="Normal 3 2 3 3 2 4 3 5" xfId="13495" xr:uid="{00000000-0005-0000-0000-0000B7340000}"/>
    <cellStyle name="Normal 3 2 3 3 2 4 4" xfId="13496" xr:uid="{00000000-0005-0000-0000-0000B8340000}"/>
    <cellStyle name="Normal 3 2 3 3 2 4 4 2" xfId="13497" xr:uid="{00000000-0005-0000-0000-0000B9340000}"/>
    <cellStyle name="Normal 3 2 3 3 2 4 4 2 2" xfId="13498" xr:uid="{00000000-0005-0000-0000-0000BA340000}"/>
    <cellStyle name="Normal 3 2 3 3 2 4 4 2 2 2" xfId="13499" xr:uid="{00000000-0005-0000-0000-0000BB340000}"/>
    <cellStyle name="Normal 3 2 3 3 2 4 4 2 3" xfId="13500" xr:uid="{00000000-0005-0000-0000-0000BC340000}"/>
    <cellStyle name="Normal 3 2 3 3 2 4 4 3" xfId="13501" xr:uid="{00000000-0005-0000-0000-0000BD340000}"/>
    <cellStyle name="Normal 3 2 3 3 2 4 4 3 2" xfId="13502" xr:uid="{00000000-0005-0000-0000-0000BE340000}"/>
    <cellStyle name="Normal 3 2 3 3 2 4 4 4" xfId="13503" xr:uid="{00000000-0005-0000-0000-0000BF340000}"/>
    <cellStyle name="Normal 3 2 3 3 2 4 5" xfId="13504" xr:uid="{00000000-0005-0000-0000-0000C0340000}"/>
    <cellStyle name="Normal 3 2 3 3 2 4 5 2" xfId="13505" xr:uid="{00000000-0005-0000-0000-0000C1340000}"/>
    <cellStyle name="Normal 3 2 3 3 2 4 5 2 2" xfId="13506" xr:uid="{00000000-0005-0000-0000-0000C2340000}"/>
    <cellStyle name="Normal 3 2 3 3 2 4 5 3" xfId="13507" xr:uid="{00000000-0005-0000-0000-0000C3340000}"/>
    <cellStyle name="Normal 3 2 3 3 2 4 6" xfId="13508" xr:uid="{00000000-0005-0000-0000-0000C4340000}"/>
    <cellStyle name="Normal 3 2 3 3 2 4 6 2" xfId="13509" xr:uid="{00000000-0005-0000-0000-0000C5340000}"/>
    <cellStyle name="Normal 3 2 3 3 2 4 7" xfId="13510" xr:uid="{00000000-0005-0000-0000-0000C6340000}"/>
    <cellStyle name="Normal 3 2 3 3 2 5" xfId="13511" xr:uid="{00000000-0005-0000-0000-0000C7340000}"/>
    <cellStyle name="Normal 3 2 3 3 2 5 2" xfId="13512" xr:uid="{00000000-0005-0000-0000-0000C8340000}"/>
    <cellStyle name="Normal 3 2 3 3 2 5 2 2" xfId="13513" xr:uid="{00000000-0005-0000-0000-0000C9340000}"/>
    <cellStyle name="Normal 3 2 3 3 2 5 2 2 2" xfId="13514" xr:uid="{00000000-0005-0000-0000-0000CA340000}"/>
    <cellStyle name="Normal 3 2 3 3 2 5 2 2 2 2" xfId="13515" xr:uid="{00000000-0005-0000-0000-0000CB340000}"/>
    <cellStyle name="Normal 3 2 3 3 2 5 2 2 2 2 2" xfId="13516" xr:uid="{00000000-0005-0000-0000-0000CC340000}"/>
    <cellStyle name="Normal 3 2 3 3 2 5 2 2 2 3" xfId="13517" xr:uid="{00000000-0005-0000-0000-0000CD340000}"/>
    <cellStyle name="Normal 3 2 3 3 2 5 2 2 3" xfId="13518" xr:uid="{00000000-0005-0000-0000-0000CE340000}"/>
    <cellStyle name="Normal 3 2 3 3 2 5 2 2 3 2" xfId="13519" xr:uid="{00000000-0005-0000-0000-0000CF340000}"/>
    <cellStyle name="Normal 3 2 3 3 2 5 2 2 4" xfId="13520" xr:uid="{00000000-0005-0000-0000-0000D0340000}"/>
    <cellStyle name="Normal 3 2 3 3 2 5 2 3" xfId="13521" xr:uid="{00000000-0005-0000-0000-0000D1340000}"/>
    <cellStyle name="Normal 3 2 3 3 2 5 2 3 2" xfId="13522" xr:uid="{00000000-0005-0000-0000-0000D2340000}"/>
    <cellStyle name="Normal 3 2 3 3 2 5 2 3 2 2" xfId="13523" xr:uid="{00000000-0005-0000-0000-0000D3340000}"/>
    <cellStyle name="Normal 3 2 3 3 2 5 2 3 3" xfId="13524" xr:uid="{00000000-0005-0000-0000-0000D4340000}"/>
    <cellStyle name="Normal 3 2 3 3 2 5 2 4" xfId="13525" xr:uid="{00000000-0005-0000-0000-0000D5340000}"/>
    <cellStyle name="Normal 3 2 3 3 2 5 2 4 2" xfId="13526" xr:uid="{00000000-0005-0000-0000-0000D6340000}"/>
    <cellStyle name="Normal 3 2 3 3 2 5 2 5" xfId="13527" xr:uid="{00000000-0005-0000-0000-0000D7340000}"/>
    <cellStyle name="Normal 3 2 3 3 2 5 3" xfId="13528" xr:uid="{00000000-0005-0000-0000-0000D8340000}"/>
    <cellStyle name="Normal 3 2 3 3 2 5 3 2" xfId="13529" xr:uid="{00000000-0005-0000-0000-0000D9340000}"/>
    <cellStyle name="Normal 3 2 3 3 2 5 3 2 2" xfId="13530" xr:uid="{00000000-0005-0000-0000-0000DA340000}"/>
    <cellStyle name="Normal 3 2 3 3 2 5 3 2 2 2" xfId="13531" xr:uid="{00000000-0005-0000-0000-0000DB340000}"/>
    <cellStyle name="Normal 3 2 3 3 2 5 3 2 3" xfId="13532" xr:uid="{00000000-0005-0000-0000-0000DC340000}"/>
    <cellStyle name="Normal 3 2 3 3 2 5 3 3" xfId="13533" xr:uid="{00000000-0005-0000-0000-0000DD340000}"/>
    <cellStyle name="Normal 3 2 3 3 2 5 3 3 2" xfId="13534" xr:uid="{00000000-0005-0000-0000-0000DE340000}"/>
    <cellStyle name="Normal 3 2 3 3 2 5 3 4" xfId="13535" xr:uid="{00000000-0005-0000-0000-0000DF340000}"/>
    <cellStyle name="Normal 3 2 3 3 2 5 4" xfId="13536" xr:uid="{00000000-0005-0000-0000-0000E0340000}"/>
    <cellStyle name="Normal 3 2 3 3 2 5 4 2" xfId="13537" xr:uid="{00000000-0005-0000-0000-0000E1340000}"/>
    <cellStyle name="Normal 3 2 3 3 2 5 4 2 2" xfId="13538" xr:uid="{00000000-0005-0000-0000-0000E2340000}"/>
    <cellStyle name="Normal 3 2 3 3 2 5 4 3" xfId="13539" xr:uid="{00000000-0005-0000-0000-0000E3340000}"/>
    <cellStyle name="Normal 3 2 3 3 2 5 5" xfId="13540" xr:uid="{00000000-0005-0000-0000-0000E4340000}"/>
    <cellStyle name="Normal 3 2 3 3 2 5 5 2" xfId="13541" xr:uid="{00000000-0005-0000-0000-0000E5340000}"/>
    <cellStyle name="Normal 3 2 3 3 2 5 6" xfId="13542" xr:uid="{00000000-0005-0000-0000-0000E6340000}"/>
    <cellStyle name="Normal 3 2 3 3 2 6" xfId="13543" xr:uid="{00000000-0005-0000-0000-0000E7340000}"/>
    <cellStyle name="Normal 3 2 3 3 2 6 2" xfId="13544" xr:uid="{00000000-0005-0000-0000-0000E8340000}"/>
    <cellStyle name="Normal 3 2 3 3 2 6 2 2" xfId="13545" xr:uid="{00000000-0005-0000-0000-0000E9340000}"/>
    <cellStyle name="Normal 3 2 3 3 2 6 2 2 2" xfId="13546" xr:uid="{00000000-0005-0000-0000-0000EA340000}"/>
    <cellStyle name="Normal 3 2 3 3 2 6 2 2 2 2" xfId="13547" xr:uid="{00000000-0005-0000-0000-0000EB340000}"/>
    <cellStyle name="Normal 3 2 3 3 2 6 2 2 3" xfId="13548" xr:uid="{00000000-0005-0000-0000-0000EC340000}"/>
    <cellStyle name="Normal 3 2 3 3 2 6 2 3" xfId="13549" xr:uid="{00000000-0005-0000-0000-0000ED340000}"/>
    <cellStyle name="Normal 3 2 3 3 2 6 2 3 2" xfId="13550" xr:uid="{00000000-0005-0000-0000-0000EE340000}"/>
    <cellStyle name="Normal 3 2 3 3 2 6 2 4" xfId="13551" xr:uid="{00000000-0005-0000-0000-0000EF340000}"/>
    <cellStyle name="Normal 3 2 3 3 2 6 3" xfId="13552" xr:uid="{00000000-0005-0000-0000-0000F0340000}"/>
    <cellStyle name="Normal 3 2 3 3 2 6 3 2" xfId="13553" xr:uid="{00000000-0005-0000-0000-0000F1340000}"/>
    <cellStyle name="Normal 3 2 3 3 2 6 3 2 2" xfId="13554" xr:uid="{00000000-0005-0000-0000-0000F2340000}"/>
    <cellStyle name="Normal 3 2 3 3 2 6 3 3" xfId="13555" xr:uid="{00000000-0005-0000-0000-0000F3340000}"/>
    <cellStyle name="Normal 3 2 3 3 2 6 4" xfId="13556" xr:uid="{00000000-0005-0000-0000-0000F4340000}"/>
    <cellStyle name="Normal 3 2 3 3 2 6 4 2" xfId="13557" xr:uid="{00000000-0005-0000-0000-0000F5340000}"/>
    <cellStyle name="Normal 3 2 3 3 2 6 5" xfId="13558" xr:uid="{00000000-0005-0000-0000-0000F6340000}"/>
    <cellStyle name="Normal 3 2 3 3 2 7" xfId="13559" xr:uid="{00000000-0005-0000-0000-0000F7340000}"/>
    <cellStyle name="Normal 3 2 3 3 2 7 2" xfId="13560" xr:uid="{00000000-0005-0000-0000-0000F8340000}"/>
    <cellStyle name="Normal 3 2 3 3 2 7 2 2" xfId="13561" xr:uid="{00000000-0005-0000-0000-0000F9340000}"/>
    <cellStyle name="Normal 3 2 3 3 2 7 2 2 2" xfId="13562" xr:uid="{00000000-0005-0000-0000-0000FA340000}"/>
    <cellStyle name="Normal 3 2 3 3 2 7 2 2 2 2" xfId="13563" xr:uid="{00000000-0005-0000-0000-0000FB340000}"/>
    <cellStyle name="Normal 3 2 3 3 2 7 2 2 3" xfId="13564" xr:uid="{00000000-0005-0000-0000-0000FC340000}"/>
    <cellStyle name="Normal 3 2 3 3 2 7 2 3" xfId="13565" xr:uid="{00000000-0005-0000-0000-0000FD340000}"/>
    <cellStyle name="Normal 3 2 3 3 2 7 2 3 2" xfId="13566" xr:uid="{00000000-0005-0000-0000-0000FE340000}"/>
    <cellStyle name="Normal 3 2 3 3 2 7 2 4" xfId="13567" xr:uid="{00000000-0005-0000-0000-0000FF340000}"/>
    <cellStyle name="Normal 3 2 3 3 2 7 3" xfId="13568" xr:uid="{00000000-0005-0000-0000-000000350000}"/>
    <cellStyle name="Normal 3 2 3 3 2 7 3 2" xfId="13569" xr:uid="{00000000-0005-0000-0000-000001350000}"/>
    <cellStyle name="Normal 3 2 3 3 2 7 3 2 2" xfId="13570" xr:uid="{00000000-0005-0000-0000-000002350000}"/>
    <cellStyle name="Normal 3 2 3 3 2 7 3 3" xfId="13571" xr:uid="{00000000-0005-0000-0000-000003350000}"/>
    <cellStyle name="Normal 3 2 3 3 2 7 4" xfId="13572" xr:uid="{00000000-0005-0000-0000-000004350000}"/>
    <cellStyle name="Normal 3 2 3 3 2 7 4 2" xfId="13573" xr:uid="{00000000-0005-0000-0000-000005350000}"/>
    <cellStyle name="Normal 3 2 3 3 2 7 5" xfId="13574" xr:uid="{00000000-0005-0000-0000-000006350000}"/>
    <cellStyle name="Normal 3 2 3 3 2 8" xfId="13575" xr:uid="{00000000-0005-0000-0000-000007350000}"/>
    <cellStyle name="Normal 3 2 3 3 2 8 2" xfId="13576" xr:uid="{00000000-0005-0000-0000-000008350000}"/>
    <cellStyle name="Normal 3 2 3 3 2 8 2 2" xfId="13577" xr:uid="{00000000-0005-0000-0000-000009350000}"/>
    <cellStyle name="Normal 3 2 3 3 2 8 2 2 2" xfId="13578" xr:uid="{00000000-0005-0000-0000-00000A350000}"/>
    <cellStyle name="Normal 3 2 3 3 2 8 2 3" xfId="13579" xr:uid="{00000000-0005-0000-0000-00000B350000}"/>
    <cellStyle name="Normal 3 2 3 3 2 8 3" xfId="13580" xr:uid="{00000000-0005-0000-0000-00000C350000}"/>
    <cellStyle name="Normal 3 2 3 3 2 8 3 2" xfId="13581" xr:uid="{00000000-0005-0000-0000-00000D350000}"/>
    <cellStyle name="Normal 3 2 3 3 2 8 4" xfId="13582" xr:uid="{00000000-0005-0000-0000-00000E350000}"/>
    <cellStyle name="Normal 3 2 3 3 2 9" xfId="13583" xr:uid="{00000000-0005-0000-0000-00000F350000}"/>
    <cellStyle name="Normal 3 2 3 3 2 9 2" xfId="13584" xr:uid="{00000000-0005-0000-0000-000010350000}"/>
    <cellStyle name="Normal 3 2 3 3 2 9 2 2" xfId="13585" xr:uid="{00000000-0005-0000-0000-000011350000}"/>
    <cellStyle name="Normal 3 2 3 3 2 9 3" xfId="13586" xr:uid="{00000000-0005-0000-0000-000012350000}"/>
    <cellStyle name="Normal 3 2 3 3 3" xfId="13587" xr:uid="{00000000-0005-0000-0000-000013350000}"/>
    <cellStyle name="Normal 3 2 3 3 3 10" xfId="13588" xr:uid="{00000000-0005-0000-0000-000014350000}"/>
    <cellStyle name="Normal 3 2 3 3 3 10 2" xfId="13589" xr:uid="{00000000-0005-0000-0000-000015350000}"/>
    <cellStyle name="Normal 3 2 3 3 3 11" xfId="13590" xr:uid="{00000000-0005-0000-0000-000016350000}"/>
    <cellStyle name="Normal 3 2 3 3 3 2" xfId="13591" xr:uid="{00000000-0005-0000-0000-000017350000}"/>
    <cellStyle name="Normal 3 2 3 3 3 2 2" xfId="13592" xr:uid="{00000000-0005-0000-0000-000018350000}"/>
    <cellStyle name="Normal 3 2 3 3 3 2 2 2" xfId="13593" xr:uid="{00000000-0005-0000-0000-000019350000}"/>
    <cellStyle name="Normal 3 2 3 3 3 2 2 2 2" xfId="13594" xr:uid="{00000000-0005-0000-0000-00001A350000}"/>
    <cellStyle name="Normal 3 2 3 3 3 2 2 2 2 2" xfId="13595" xr:uid="{00000000-0005-0000-0000-00001B350000}"/>
    <cellStyle name="Normal 3 2 3 3 3 2 2 2 2 2 2" xfId="13596" xr:uid="{00000000-0005-0000-0000-00001C350000}"/>
    <cellStyle name="Normal 3 2 3 3 3 2 2 2 2 3" xfId="13597" xr:uid="{00000000-0005-0000-0000-00001D350000}"/>
    <cellStyle name="Normal 3 2 3 3 3 2 2 2 3" xfId="13598" xr:uid="{00000000-0005-0000-0000-00001E350000}"/>
    <cellStyle name="Normal 3 2 3 3 3 2 2 2 3 2" xfId="13599" xr:uid="{00000000-0005-0000-0000-00001F350000}"/>
    <cellStyle name="Normal 3 2 3 3 3 2 2 2 4" xfId="13600" xr:uid="{00000000-0005-0000-0000-000020350000}"/>
    <cellStyle name="Normal 3 2 3 3 3 2 2 3" xfId="13601" xr:uid="{00000000-0005-0000-0000-000021350000}"/>
    <cellStyle name="Normal 3 2 3 3 3 2 2 3 2" xfId="13602" xr:uid="{00000000-0005-0000-0000-000022350000}"/>
    <cellStyle name="Normal 3 2 3 3 3 2 2 3 2 2" xfId="13603" xr:uid="{00000000-0005-0000-0000-000023350000}"/>
    <cellStyle name="Normal 3 2 3 3 3 2 2 3 3" xfId="13604" xr:uid="{00000000-0005-0000-0000-000024350000}"/>
    <cellStyle name="Normal 3 2 3 3 3 2 2 4" xfId="13605" xr:uid="{00000000-0005-0000-0000-000025350000}"/>
    <cellStyle name="Normal 3 2 3 3 3 2 2 4 2" xfId="13606" xr:uid="{00000000-0005-0000-0000-000026350000}"/>
    <cellStyle name="Normal 3 2 3 3 3 2 2 5" xfId="13607" xr:uid="{00000000-0005-0000-0000-000027350000}"/>
    <cellStyle name="Normal 3 2 3 3 3 2 3" xfId="13608" xr:uid="{00000000-0005-0000-0000-000028350000}"/>
    <cellStyle name="Normal 3 2 3 3 3 2 3 2" xfId="13609" xr:uid="{00000000-0005-0000-0000-000029350000}"/>
    <cellStyle name="Normal 3 2 3 3 3 2 3 2 2" xfId="13610" xr:uid="{00000000-0005-0000-0000-00002A350000}"/>
    <cellStyle name="Normal 3 2 3 3 3 2 3 2 2 2" xfId="13611" xr:uid="{00000000-0005-0000-0000-00002B350000}"/>
    <cellStyle name="Normal 3 2 3 3 3 2 3 2 2 2 2" xfId="13612" xr:uid="{00000000-0005-0000-0000-00002C350000}"/>
    <cellStyle name="Normal 3 2 3 3 3 2 3 2 2 3" xfId="13613" xr:uid="{00000000-0005-0000-0000-00002D350000}"/>
    <cellStyle name="Normal 3 2 3 3 3 2 3 2 3" xfId="13614" xr:uid="{00000000-0005-0000-0000-00002E350000}"/>
    <cellStyle name="Normal 3 2 3 3 3 2 3 2 3 2" xfId="13615" xr:uid="{00000000-0005-0000-0000-00002F350000}"/>
    <cellStyle name="Normal 3 2 3 3 3 2 3 2 4" xfId="13616" xr:uid="{00000000-0005-0000-0000-000030350000}"/>
    <cellStyle name="Normal 3 2 3 3 3 2 3 3" xfId="13617" xr:uid="{00000000-0005-0000-0000-000031350000}"/>
    <cellStyle name="Normal 3 2 3 3 3 2 3 3 2" xfId="13618" xr:uid="{00000000-0005-0000-0000-000032350000}"/>
    <cellStyle name="Normal 3 2 3 3 3 2 3 3 2 2" xfId="13619" xr:uid="{00000000-0005-0000-0000-000033350000}"/>
    <cellStyle name="Normal 3 2 3 3 3 2 3 3 3" xfId="13620" xr:uid="{00000000-0005-0000-0000-000034350000}"/>
    <cellStyle name="Normal 3 2 3 3 3 2 3 4" xfId="13621" xr:uid="{00000000-0005-0000-0000-000035350000}"/>
    <cellStyle name="Normal 3 2 3 3 3 2 3 4 2" xfId="13622" xr:uid="{00000000-0005-0000-0000-000036350000}"/>
    <cellStyle name="Normal 3 2 3 3 3 2 3 5" xfId="13623" xr:uid="{00000000-0005-0000-0000-000037350000}"/>
    <cellStyle name="Normal 3 2 3 3 3 2 4" xfId="13624" xr:uid="{00000000-0005-0000-0000-000038350000}"/>
    <cellStyle name="Normal 3 2 3 3 3 2 4 2" xfId="13625" xr:uid="{00000000-0005-0000-0000-000039350000}"/>
    <cellStyle name="Normal 3 2 3 3 3 2 4 2 2" xfId="13626" xr:uid="{00000000-0005-0000-0000-00003A350000}"/>
    <cellStyle name="Normal 3 2 3 3 3 2 4 2 2 2" xfId="13627" xr:uid="{00000000-0005-0000-0000-00003B350000}"/>
    <cellStyle name="Normal 3 2 3 3 3 2 4 2 3" xfId="13628" xr:uid="{00000000-0005-0000-0000-00003C350000}"/>
    <cellStyle name="Normal 3 2 3 3 3 2 4 3" xfId="13629" xr:uid="{00000000-0005-0000-0000-00003D350000}"/>
    <cellStyle name="Normal 3 2 3 3 3 2 4 3 2" xfId="13630" xr:uid="{00000000-0005-0000-0000-00003E350000}"/>
    <cellStyle name="Normal 3 2 3 3 3 2 4 4" xfId="13631" xr:uid="{00000000-0005-0000-0000-00003F350000}"/>
    <cellStyle name="Normal 3 2 3 3 3 2 5" xfId="13632" xr:uid="{00000000-0005-0000-0000-000040350000}"/>
    <cellStyle name="Normal 3 2 3 3 3 2 5 2" xfId="13633" xr:uid="{00000000-0005-0000-0000-000041350000}"/>
    <cellStyle name="Normal 3 2 3 3 3 2 5 2 2" xfId="13634" xr:uid="{00000000-0005-0000-0000-000042350000}"/>
    <cellStyle name="Normal 3 2 3 3 3 2 5 3" xfId="13635" xr:uid="{00000000-0005-0000-0000-000043350000}"/>
    <cellStyle name="Normal 3 2 3 3 3 2 6" xfId="13636" xr:uid="{00000000-0005-0000-0000-000044350000}"/>
    <cellStyle name="Normal 3 2 3 3 3 2 6 2" xfId="13637" xr:uid="{00000000-0005-0000-0000-000045350000}"/>
    <cellStyle name="Normal 3 2 3 3 3 2 7" xfId="13638" xr:uid="{00000000-0005-0000-0000-000046350000}"/>
    <cellStyle name="Normal 3 2 3 3 3 3" xfId="13639" xr:uid="{00000000-0005-0000-0000-000047350000}"/>
    <cellStyle name="Normal 3 2 3 3 3 3 2" xfId="13640" xr:uid="{00000000-0005-0000-0000-000048350000}"/>
    <cellStyle name="Normal 3 2 3 3 3 3 2 2" xfId="13641" xr:uid="{00000000-0005-0000-0000-000049350000}"/>
    <cellStyle name="Normal 3 2 3 3 3 3 2 2 2" xfId="13642" xr:uid="{00000000-0005-0000-0000-00004A350000}"/>
    <cellStyle name="Normal 3 2 3 3 3 3 2 2 2 2" xfId="13643" xr:uid="{00000000-0005-0000-0000-00004B350000}"/>
    <cellStyle name="Normal 3 2 3 3 3 3 2 2 2 2 2" xfId="13644" xr:uid="{00000000-0005-0000-0000-00004C350000}"/>
    <cellStyle name="Normal 3 2 3 3 3 3 2 2 2 3" xfId="13645" xr:uid="{00000000-0005-0000-0000-00004D350000}"/>
    <cellStyle name="Normal 3 2 3 3 3 3 2 2 3" xfId="13646" xr:uid="{00000000-0005-0000-0000-00004E350000}"/>
    <cellStyle name="Normal 3 2 3 3 3 3 2 2 3 2" xfId="13647" xr:uid="{00000000-0005-0000-0000-00004F350000}"/>
    <cellStyle name="Normal 3 2 3 3 3 3 2 2 4" xfId="13648" xr:uid="{00000000-0005-0000-0000-000050350000}"/>
    <cellStyle name="Normal 3 2 3 3 3 3 2 3" xfId="13649" xr:uid="{00000000-0005-0000-0000-000051350000}"/>
    <cellStyle name="Normal 3 2 3 3 3 3 2 3 2" xfId="13650" xr:uid="{00000000-0005-0000-0000-000052350000}"/>
    <cellStyle name="Normal 3 2 3 3 3 3 2 3 2 2" xfId="13651" xr:uid="{00000000-0005-0000-0000-000053350000}"/>
    <cellStyle name="Normal 3 2 3 3 3 3 2 3 3" xfId="13652" xr:uid="{00000000-0005-0000-0000-000054350000}"/>
    <cellStyle name="Normal 3 2 3 3 3 3 2 4" xfId="13653" xr:uid="{00000000-0005-0000-0000-000055350000}"/>
    <cellStyle name="Normal 3 2 3 3 3 3 2 4 2" xfId="13654" xr:uid="{00000000-0005-0000-0000-000056350000}"/>
    <cellStyle name="Normal 3 2 3 3 3 3 2 5" xfId="13655" xr:uid="{00000000-0005-0000-0000-000057350000}"/>
    <cellStyle name="Normal 3 2 3 3 3 3 3" xfId="13656" xr:uid="{00000000-0005-0000-0000-000058350000}"/>
    <cellStyle name="Normal 3 2 3 3 3 3 3 2" xfId="13657" xr:uid="{00000000-0005-0000-0000-000059350000}"/>
    <cellStyle name="Normal 3 2 3 3 3 3 3 2 2" xfId="13658" xr:uid="{00000000-0005-0000-0000-00005A350000}"/>
    <cellStyle name="Normal 3 2 3 3 3 3 3 2 2 2" xfId="13659" xr:uid="{00000000-0005-0000-0000-00005B350000}"/>
    <cellStyle name="Normal 3 2 3 3 3 3 3 2 2 2 2" xfId="13660" xr:uid="{00000000-0005-0000-0000-00005C350000}"/>
    <cellStyle name="Normal 3 2 3 3 3 3 3 2 2 3" xfId="13661" xr:uid="{00000000-0005-0000-0000-00005D350000}"/>
    <cellStyle name="Normal 3 2 3 3 3 3 3 2 3" xfId="13662" xr:uid="{00000000-0005-0000-0000-00005E350000}"/>
    <cellStyle name="Normal 3 2 3 3 3 3 3 2 3 2" xfId="13663" xr:uid="{00000000-0005-0000-0000-00005F350000}"/>
    <cellStyle name="Normal 3 2 3 3 3 3 3 2 4" xfId="13664" xr:uid="{00000000-0005-0000-0000-000060350000}"/>
    <cellStyle name="Normal 3 2 3 3 3 3 3 3" xfId="13665" xr:uid="{00000000-0005-0000-0000-000061350000}"/>
    <cellStyle name="Normal 3 2 3 3 3 3 3 3 2" xfId="13666" xr:uid="{00000000-0005-0000-0000-000062350000}"/>
    <cellStyle name="Normal 3 2 3 3 3 3 3 3 2 2" xfId="13667" xr:uid="{00000000-0005-0000-0000-000063350000}"/>
    <cellStyle name="Normal 3 2 3 3 3 3 3 3 3" xfId="13668" xr:uid="{00000000-0005-0000-0000-000064350000}"/>
    <cellStyle name="Normal 3 2 3 3 3 3 3 4" xfId="13669" xr:uid="{00000000-0005-0000-0000-000065350000}"/>
    <cellStyle name="Normal 3 2 3 3 3 3 3 4 2" xfId="13670" xr:uid="{00000000-0005-0000-0000-000066350000}"/>
    <cellStyle name="Normal 3 2 3 3 3 3 3 5" xfId="13671" xr:uid="{00000000-0005-0000-0000-000067350000}"/>
    <cellStyle name="Normal 3 2 3 3 3 3 4" xfId="13672" xr:uid="{00000000-0005-0000-0000-000068350000}"/>
    <cellStyle name="Normal 3 2 3 3 3 3 4 2" xfId="13673" xr:uid="{00000000-0005-0000-0000-000069350000}"/>
    <cellStyle name="Normal 3 2 3 3 3 3 4 2 2" xfId="13674" xr:uid="{00000000-0005-0000-0000-00006A350000}"/>
    <cellStyle name="Normal 3 2 3 3 3 3 4 2 2 2" xfId="13675" xr:uid="{00000000-0005-0000-0000-00006B350000}"/>
    <cellStyle name="Normal 3 2 3 3 3 3 4 2 3" xfId="13676" xr:uid="{00000000-0005-0000-0000-00006C350000}"/>
    <cellStyle name="Normal 3 2 3 3 3 3 4 3" xfId="13677" xr:uid="{00000000-0005-0000-0000-00006D350000}"/>
    <cellStyle name="Normal 3 2 3 3 3 3 4 3 2" xfId="13678" xr:uid="{00000000-0005-0000-0000-00006E350000}"/>
    <cellStyle name="Normal 3 2 3 3 3 3 4 4" xfId="13679" xr:uid="{00000000-0005-0000-0000-00006F350000}"/>
    <cellStyle name="Normal 3 2 3 3 3 3 5" xfId="13680" xr:uid="{00000000-0005-0000-0000-000070350000}"/>
    <cellStyle name="Normal 3 2 3 3 3 3 5 2" xfId="13681" xr:uid="{00000000-0005-0000-0000-000071350000}"/>
    <cellStyle name="Normal 3 2 3 3 3 3 5 2 2" xfId="13682" xr:uid="{00000000-0005-0000-0000-000072350000}"/>
    <cellStyle name="Normal 3 2 3 3 3 3 5 3" xfId="13683" xr:uid="{00000000-0005-0000-0000-000073350000}"/>
    <cellStyle name="Normal 3 2 3 3 3 3 6" xfId="13684" xr:uid="{00000000-0005-0000-0000-000074350000}"/>
    <cellStyle name="Normal 3 2 3 3 3 3 6 2" xfId="13685" xr:uid="{00000000-0005-0000-0000-000075350000}"/>
    <cellStyle name="Normal 3 2 3 3 3 3 7" xfId="13686" xr:uid="{00000000-0005-0000-0000-000076350000}"/>
    <cellStyle name="Normal 3 2 3 3 3 4" xfId="13687" xr:uid="{00000000-0005-0000-0000-000077350000}"/>
    <cellStyle name="Normal 3 2 3 3 3 4 2" xfId="13688" xr:uid="{00000000-0005-0000-0000-000078350000}"/>
    <cellStyle name="Normal 3 2 3 3 3 4 2 2" xfId="13689" xr:uid="{00000000-0005-0000-0000-000079350000}"/>
    <cellStyle name="Normal 3 2 3 3 3 4 2 2 2" xfId="13690" xr:uid="{00000000-0005-0000-0000-00007A350000}"/>
    <cellStyle name="Normal 3 2 3 3 3 4 2 2 2 2" xfId="13691" xr:uid="{00000000-0005-0000-0000-00007B350000}"/>
    <cellStyle name="Normal 3 2 3 3 3 4 2 2 2 2 2" xfId="13692" xr:uid="{00000000-0005-0000-0000-00007C350000}"/>
    <cellStyle name="Normal 3 2 3 3 3 4 2 2 2 3" xfId="13693" xr:uid="{00000000-0005-0000-0000-00007D350000}"/>
    <cellStyle name="Normal 3 2 3 3 3 4 2 2 3" xfId="13694" xr:uid="{00000000-0005-0000-0000-00007E350000}"/>
    <cellStyle name="Normal 3 2 3 3 3 4 2 2 3 2" xfId="13695" xr:uid="{00000000-0005-0000-0000-00007F350000}"/>
    <cellStyle name="Normal 3 2 3 3 3 4 2 2 4" xfId="13696" xr:uid="{00000000-0005-0000-0000-000080350000}"/>
    <cellStyle name="Normal 3 2 3 3 3 4 2 3" xfId="13697" xr:uid="{00000000-0005-0000-0000-000081350000}"/>
    <cellStyle name="Normal 3 2 3 3 3 4 2 3 2" xfId="13698" xr:uid="{00000000-0005-0000-0000-000082350000}"/>
    <cellStyle name="Normal 3 2 3 3 3 4 2 3 2 2" xfId="13699" xr:uid="{00000000-0005-0000-0000-000083350000}"/>
    <cellStyle name="Normal 3 2 3 3 3 4 2 3 3" xfId="13700" xr:uid="{00000000-0005-0000-0000-000084350000}"/>
    <cellStyle name="Normal 3 2 3 3 3 4 2 4" xfId="13701" xr:uid="{00000000-0005-0000-0000-000085350000}"/>
    <cellStyle name="Normal 3 2 3 3 3 4 2 4 2" xfId="13702" xr:uid="{00000000-0005-0000-0000-000086350000}"/>
    <cellStyle name="Normal 3 2 3 3 3 4 2 5" xfId="13703" xr:uid="{00000000-0005-0000-0000-000087350000}"/>
    <cellStyle name="Normal 3 2 3 3 3 4 3" xfId="13704" xr:uid="{00000000-0005-0000-0000-000088350000}"/>
    <cellStyle name="Normal 3 2 3 3 3 4 3 2" xfId="13705" xr:uid="{00000000-0005-0000-0000-000089350000}"/>
    <cellStyle name="Normal 3 2 3 3 3 4 3 2 2" xfId="13706" xr:uid="{00000000-0005-0000-0000-00008A350000}"/>
    <cellStyle name="Normal 3 2 3 3 3 4 3 2 2 2" xfId="13707" xr:uid="{00000000-0005-0000-0000-00008B350000}"/>
    <cellStyle name="Normal 3 2 3 3 3 4 3 2 2 2 2" xfId="13708" xr:uid="{00000000-0005-0000-0000-00008C350000}"/>
    <cellStyle name="Normal 3 2 3 3 3 4 3 2 2 3" xfId="13709" xr:uid="{00000000-0005-0000-0000-00008D350000}"/>
    <cellStyle name="Normal 3 2 3 3 3 4 3 2 3" xfId="13710" xr:uid="{00000000-0005-0000-0000-00008E350000}"/>
    <cellStyle name="Normal 3 2 3 3 3 4 3 2 3 2" xfId="13711" xr:uid="{00000000-0005-0000-0000-00008F350000}"/>
    <cellStyle name="Normal 3 2 3 3 3 4 3 2 4" xfId="13712" xr:uid="{00000000-0005-0000-0000-000090350000}"/>
    <cellStyle name="Normal 3 2 3 3 3 4 3 3" xfId="13713" xr:uid="{00000000-0005-0000-0000-000091350000}"/>
    <cellStyle name="Normal 3 2 3 3 3 4 3 3 2" xfId="13714" xr:uid="{00000000-0005-0000-0000-000092350000}"/>
    <cellStyle name="Normal 3 2 3 3 3 4 3 3 2 2" xfId="13715" xr:uid="{00000000-0005-0000-0000-000093350000}"/>
    <cellStyle name="Normal 3 2 3 3 3 4 3 3 3" xfId="13716" xr:uid="{00000000-0005-0000-0000-000094350000}"/>
    <cellStyle name="Normal 3 2 3 3 3 4 3 4" xfId="13717" xr:uid="{00000000-0005-0000-0000-000095350000}"/>
    <cellStyle name="Normal 3 2 3 3 3 4 3 4 2" xfId="13718" xr:uid="{00000000-0005-0000-0000-000096350000}"/>
    <cellStyle name="Normal 3 2 3 3 3 4 3 5" xfId="13719" xr:uid="{00000000-0005-0000-0000-000097350000}"/>
    <cellStyle name="Normal 3 2 3 3 3 4 4" xfId="13720" xr:uid="{00000000-0005-0000-0000-000098350000}"/>
    <cellStyle name="Normal 3 2 3 3 3 4 4 2" xfId="13721" xr:uid="{00000000-0005-0000-0000-000099350000}"/>
    <cellStyle name="Normal 3 2 3 3 3 4 4 2 2" xfId="13722" xr:uid="{00000000-0005-0000-0000-00009A350000}"/>
    <cellStyle name="Normal 3 2 3 3 3 4 4 2 2 2" xfId="13723" xr:uid="{00000000-0005-0000-0000-00009B350000}"/>
    <cellStyle name="Normal 3 2 3 3 3 4 4 2 3" xfId="13724" xr:uid="{00000000-0005-0000-0000-00009C350000}"/>
    <cellStyle name="Normal 3 2 3 3 3 4 4 3" xfId="13725" xr:uid="{00000000-0005-0000-0000-00009D350000}"/>
    <cellStyle name="Normal 3 2 3 3 3 4 4 3 2" xfId="13726" xr:uid="{00000000-0005-0000-0000-00009E350000}"/>
    <cellStyle name="Normal 3 2 3 3 3 4 4 4" xfId="13727" xr:uid="{00000000-0005-0000-0000-00009F350000}"/>
    <cellStyle name="Normal 3 2 3 3 3 4 5" xfId="13728" xr:uid="{00000000-0005-0000-0000-0000A0350000}"/>
    <cellStyle name="Normal 3 2 3 3 3 4 5 2" xfId="13729" xr:uid="{00000000-0005-0000-0000-0000A1350000}"/>
    <cellStyle name="Normal 3 2 3 3 3 4 5 2 2" xfId="13730" xr:uid="{00000000-0005-0000-0000-0000A2350000}"/>
    <cellStyle name="Normal 3 2 3 3 3 4 5 3" xfId="13731" xr:uid="{00000000-0005-0000-0000-0000A3350000}"/>
    <cellStyle name="Normal 3 2 3 3 3 4 6" xfId="13732" xr:uid="{00000000-0005-0000-0000-0000A4350000}"/>
    <cellStyle name="Normal 3 2 3 3 3 4 6 2" xfId="13733" xr:uid="{00000000-0005-0000-0000-0000A5350000}"/>
    <cellStyle name="Normal 3 2 3 3 3 4 7" xfId="13734" xr:uid="{00000000-0005-0000-0000-0000A6350000}"/>
    <cellStyle name="Normal 3 2 3 3 3 5" xfId="13735" xr:uid="{00000000-0005-0000-0000-0000A7350000}"/>
    <cellStyle name="Normal 3 2 3 3 3 5 2" xfId="13736" xr:uid="{00000000-0005-0000-0000-0000A8350000}"/>
    <cellStyle name="Normal 3 2 3 3 3 5 2 2" xfId="13737" xr:uid="{00000000-0005-0000-0000-0000A9350000}"/>
    <cellStyle name="Normal 3 2 3 3 3 5 2 2 2" xfId="13738" xr:uid="{00000000-0005-0000-0000-0000AA350000}"/>
    <cellStyle name="Normal 3 2 3 3 3 5 2 2 2 2" xfId="13739" xr:uid="{00000000-0005-0000-0000-0000AB350000}"/>
    <cellStyle name="Normal 3 2 3 3 3 5 2 2 2 2 2" xfId="13740" xr:uid="{00000000-0005-0000-0000-0000AC350000}"/>
    <cellStyle name="Normal 3 2 3 3 3 5 2 2 2 3" xfId="13741" xr:uid="{00000000-0005-0000-0000-0000AD350000}"/>
    <cellStyle name="Normal 3 2 3 3 3 5 2 2 3" xfId="13742" xr:uid="{00000000-0005-0000-0000-0000AE350000}"/>
    <cellStyle name="Normal 3 2 3 3 3 5 2 2 3 2" xfId="13743" xr:uid="{00000000-0005-0000-0000-0000AF350000}"/>
    <cellStyle name="Normal 3 2 3 3 3 5 2 2 4" xfId="13744" xr:uid="{00000000-0005-0000-0000-0000B0350000}"/>
    <cellStyle name="Normal 3 2 3 3 3 5 2 3" xfId="13745" xr:uid="{00000000-0005-0000-0000-0000B1350000}"/>
    <cellStyle name="Normal 3 2 3 3 3 5 2 3 2" xfId="13746" xr:uid="{00000000-0005-0000-0000-0000B2350000}"/>
    <cellStyle name="Normal 3 2 3 3 3 5 2 3 2 2" xfId="13747" xr:uid="{00000000-0005-0000-0000-0000B3350000}"/>
    <cellStyle name="Normal 3 2 3 3 3 5 2 3 3" xfId="13748" xr:uid="{00000000-0005-0000-0000-0000B4350000}"/>
    <cellStyle name="Normal 3 2 3 3 3 5 2 4" xfId="13749" xr:uid="{00000000-0005-0000-0000-0000B5350000}"/>
    <cellStyle name="Normal 3 2 3 3 3 5 2 4 2" xfId="13750" xr:uid="{00000000-0005-0000-0000-0000B6350000}"/>
    <cellStyle name="Normal 3 2 3 3 3 5 2 5" xfId="13751" xr:uid="{00000000-0005-0000-0000-0000B7350000}"/>
    <cellStyle name="Normal 3 2 3 3 3 5 3" xfId="13752" xr:uid="{00000000-0005-0000-0000-0000B8350000}"/>
    <cellStyle name="Normal 3 2 3 3 3 5 3 2" xfId="13753" xr:uid="{00000000-0005-0000-0000-0000B9350000}"/>
    <cellStyle name="Normal 3 2 3 3 3 5 3 2 2" xfId="13754" xr:uid="{00000000-0005-0000-0000-0000BA350000}"/>
    <cellStyle name="Normal 3 2 3 3 3 5 3 2 2 2" xfId="13755" xr:uid="{00000000-0005-0000-0000-0000BB350000}"/>
    <cellStyle name="Normal 3 2 3 3 3 5 3 2 3" xfId="13756" xr:uid="{00000000-0005-0000-0000-0000BC350000}"/>
    <cellStyle name="Normal 3 2 3 3 3 5 3 3" xfId="13757" xr:uid="{00000000-0005-0000-0000-0000BD350000}"/>
    <cellStyle name="Normal 3 2 3 3 3 5 3 3 2" xfId="13758" xr:uid="{00000000-0005-0000-0000-0000BE350000}"/>
    <cellStyle name="Normal 3 2 3 3 3 5 3 4" xfId="13759" xr:uid="{00000000-0005-0000-0000-0000BF350000}"/>
    <cellStyle name="Normal 3 2 3 3 3 5 4" xfId="13760" xr:uid="{00000000-0005-0000-0000-0000C0350000}"/>
    <cellStyle name="Normal 3 2 3 3 3 5 4 2" xfId="13761" xr:uid="{00000000-0005-0000-0000-0000C1350000}"/>
    <cellStyle name="Normal 3 2 3 3 3 5 4 2 2" xfId="13762" xr:uid="{00000000-0005-0000-0000-0000C2350000}"/>
    <cellStyle name="Normal 3 2 3 3 3 5 4 3" xfId="13763" xr:uid="{00000000-0005-0000-0000-0000C3350000}"/>
    <cellStyle name="Normal 3 2 3 3 3 5 5" xfId="13764" xr:uid="{00000000-0005-0000-0000-0000C4350000}"/>
    <cellStyle name="Normal 3 2 3 3 3 5 5 2" xfId="13765" xr:uid="{00000000-0005-0000-0000-0000C5350000}"/>
    <cellStyle name="Normal 3 2 3 3 3 5 6" xfId="13766" xr:uid="{00000000-0005-0000-0000-0000C6350000}"/>
    <cellStyle name="Normal 3 2 3 3 3 6" xfId="13767" xr:uid="{00000000-0005-0000-0000-0000C7350000}"/>
    <cellStyle name="Normal 3 2 3 3 3 6 2" xfId="13768" xr:uid="{00000000-0005-0000-0000-0000C8350000}"/>
    <cellStyle name="Normal 3 2 3 3 3 6 2 2" xfId="13769" xr:uid="{00000000-0005-0000-0000-0000C9350000}"/>
    <cellStyle name="Normal 3 2 3 3 3 6 2 2 2" xfId="13770" xr:uid="{00000000-0005-0000-0000-0000CA350000}"/>
    <cellStyle name="Normal 3 2 3 3 3 6 2 2 2 2" xfId="13771" xr:uid="{00000000-0005-0000-0000-0000CB350000}"/>
    <cellStyle name="Normal 3 2 3 3 3 6 2 2 3" xfId="13772" xr:uid="{00000000-0005-0000-0000-0000CC350000}"/>
    <cellStyle name="Normal 3 2 3 3 3 6 2 3" xfId="13773" xr:uid="{00000000-0005-0000-0000-0000CD350000}"/>
    <cellStyle name="Normal 3 2 3 3 3 6 2 3 2" xfId="13774" xr:uid="{00000000-0005-0000-0000-0000CE350000}"/>
    <cellStyle name="Normal 3 2 3 3 3 6 2 4" xfId="13775" xr:uid="{00000000-0005-0000-0000-0000CF350000}"/>
    <cellStyle name="Normal 3 2 3 3 3 6 3" xfId="13776" xr:uid="{00000000-0005-0000-0000-0000D0350000}"/>
    <cellStyle name="Normal 3 2 3 3 3 6 3 2" xfId="13777" xr:uid="{00000000-0005-0000-0000-0000D1350000}"/>
    <cellStyle name="Normal 3 2 3 3 3 6 3 2 2" xfId="13778" xr:uid="{00000000-0005-0000-0000-0000D2350000}"/>
    <cellStyle name="Normal 3 2 3 3 3 6 3 3" xfId="13779" xr:uid="{00000000-0005-0000-0000-0000D3350000}"/>
    <cellStyle name="Normal 3 2 3 3 3 6 4" xfId="13780" xr:uid="{00000000-0005-0000-0000-0000D4350000}"/>
    <cellStyle name="Normal 3 2 3 3 3 6 4 2" xfId="13781" xr:uid="{00000000-0005-0000-0000-0000D5350000}"/>
    <cellStyle name="Normal 3 2 3 3 3 6 5" xfId="13782" xr:uid="{00000000-0005-0000-0000-0000D6350000}"/>
    <cellStyle name="Normal 3 2 3 3 3 7" xfId="13783" xr:uid="{00000000-0005-0000-0000-0000D7350000}"/>
    <cellStyle name="Normal 3 2 3 3 3 7 2" xfId="13784" xr:uid="{00000000-0005-0000-0000-0000D8350000}"/>
    <cellStyle name="Normal 3 2 3 3 3 7 2 2" xfId="13785" xr:uid="{00000000-0005-0000-0000-0000D9350000}"/>
    <cellStyle name="Normal 3 2 3 3 3 7 2 2 2" xfId="13786" xr:uid="{00000000-0005-0000-0000-0000DA350000}"/>
    <cellStyle name="Normal 3 2 3 3 3 7 2 2 2 2" xfId="13787" xr:uid="{00000000-0005-0000-0000-0000DB350000}"/>
    <cellStyle name="Normal 3 2 3 3 3 7 2 2 3" xfId="13788" xr:uid="{00000000-0005-0000-0000-0000DC350000}"/>
    <cellStyle name="Normal 3 2 3 3 3 7 2 3" xfId="13789" xr:uid="{00000000-0005-0000-0000-0000DD350000}"/>
    <cellStyle name="Normal 3 2 3 3 3 7 2 3 2" xfId="13790" xr:uid="{00000000-0005-0000-0000-0000DE350000}"/>
    <cellStyle name="Normal 3 2 3 3 3 7 2 4" xfId="13791" xr:uid="{00000000-0005-0000-0000-0000DF350000}"/>
    <cellStyle name="Normal 3 2 3 3 3 7 3" xfId="13792" xr:uid="{00000000-0005-0000-0000-0000E0350000}"/>
    <cellStyle name="Normal 3 2 3 3 3 7 3 2" xfId="13793" xr:uid="{00000000-0005-0000-0000-0000E1350000}"/>
    <cellStyle name="Normal 3 2 3 3 3 7 3 2 2" xfId="13794" xr:uid="{00000000-0005-0000-0000-0000E2350000}"/>
    <cellStyle name="Normal 3 2 3 3 3 7 3 3" xfId="13795" xr:uid="{00000000-0005-0000-0000-0000E3350000}"/>
    <cellStyle name="Normal 3 2 3 3 3 7 4" xfId="13796" xr:uid="{00000000-0005-0000-0000-0000E4350000}"/>
    <cellStyle name="Normal 3 2 3 3 3 7 4 2" xfId="13797" xr:uid="{00000000-0005-0000-0000-0000E5350000}"/>
    <cellStyle name="Normal 3 2 3 3 3 7 5" xfId="13798" xr:uid="{00000000-0005-0000-0000-0000E6350000}"/>
    <cellStyle name="Normal 3 2 3 3 3 8" xfId="13799" xr:uid="{00000000-0005-0000-0000-0000E7350000}"/>
    <cellStyle name="Normal 3 2 3 3 3 8 2" xfId="13800" xr:uid="{00000000-0005-0000-0000-0000E8350000}"/>
    <cellStyle name="Normal 3 2 3 3 3 8 2 2" xfId="13801" xr:uid="{00000000-0005-0000-0000-0000E9350000}"/>
    <cellStyle name="Normal 3 2 3 3 3 8 2 2 2" xfId="13802" xr:uid="{00000000-0005-0000-0000-0000EA350000}"/>
    <cellStyle name="Normal 3 2 3 3 3 8 2 3" xfId="13803" xr:uid="{00000000-0005-0000-0000-0000EB350000}"/>
    <cellStyle name="Normal 3 2 3 3 3 8 3" xfId="13804" xr:uid="{00000000-0005-0000-0000-0000EC350000}"/>
    <cellStyle name="Normal 3 2 3 3 3 8 3 2" xfId="13805" xr:uid="{00000000-0005-0000-0000-0000ED350000}"/>
    <cellStyle name="Normal 3 2 3 3 3 8 4" xfId="13806" xr:uid="{00000000-0005-0000-0000-0000EE350000}"/>
    <cellStyle name="Normal 3 2 3 3 3 9" xfId="13807" xr:uid="{00000000-0005-0000-0000-0000EF350000}"/>
    <cellStyle name="Normal 3 2 3 3 3 9 2" xfId="13808" xr:uid="{00000000-0005-0000-0000-0000F0350000}"/>
    <cellStyle name="Normal 3 2 3 3 3 9 2 2" xfId="13809" xr:uid="{00000000-0005-0000-0000-0000F1350000}"/>
    <cellStyle name="Normal 3 2 3 3 3 9 3" xfId="13810" xr:uid="{00000000-0005-0000-0000-0000F2350000}"/>
    <cellStyle name="Normal 3 2 3 3 4" xfId="13811" xr:uid="{00000000-0005-0000-0000-0000F3350000}"/>
    <cellStyle name="Normal 3 2 3 3 4 2" xfId="13812" xr:uid="{00000000-0005-0000-0000-0000F4350000}"/>
    <cellStyle name="Normal 3 2 3 3 4 2 2" xfId="13813" xr:uid="{00000000-0005-0000-0000-0000F5350000}"/>
    <cellStyle name="Normal 3 2 3 3 4 2 2 2" xfId="13814" xr:uid="{00000000-0005-0000-0000-0000F6350000}"/>
    <cellStyle name="Normal 3 2 3 3 4 2 2 2 2" xfId="13815" xr:uid="{00000000-0005-0000-0000-0000F7350000}"/>
    <cellStyle name="Normal 3 2 3 3 4 2 2 2 2 2" xfId="13816" xr:uid="{00000000-0005-0000-0000-0000F8350000}"/>
    <cellStyle name="Normal 3 2 3 3 4 2 2 2 3" xfId="13817" xr:uid="{00000000-0005-0000-0000-0000F9350000}"/>
    <cellStyle name="Normal 3 2 3 3 4 2 2 3" xfId="13818" xr:uid="{00000000-0005-0000-0000-0000FA350000}"/>
    <cellStyle name="Normal 3 2 3 3 4 2 2 3 2" xfId="13819" xr:uid="{00000000-0005-0000-0000-0000FB350000}"/>
    <cellStyle name="Normal 3 2 3 3 4 2 2 4" xfId="13820" xr:uid="{00000000-0005-0000-0000-0000FC350000}"/>
    <cellStyle name="Normal 3 2 3 3 4 2 3" xfId="13821" xr:uid="{00000000-0005-0000-0000-0000FD350000}"/>
    <cellStyle name="Normal 3 2 3 3 4 2 3 2" xfId="13822" xr:uid="{00000000-0005-0000-0000-0000FE350000}"/>
    <cellStyle name="Normal 3 2 3 3 4 2 3 2 2" xfId="13823" xr:uid="{00000000-0005-0000-0000-0000FF350000}"/>
    <cellStyle name="Normal 3 2 3 3 4 2 3 3" xfId="13824" xr:uid="{00000000-0005-0000-0000-000000360000}"/>
    <cellStyle name="Normal 3 2 3 3 4 2 4" xfId="13825" xr:uid="{00000000-0005-0000-0000-000001360000}"/>
    <cellStyle name="Normal 3 2 3 3 4 2 4 2" xfId="13826" xr:uid="{00000000-0005-0000-0000-000002360000}"/>
    <cellStyle name="Normal 3 2 3 3 4 2 5" xfId="13827" xr:uid="{00000000-0005-0000-0000-000003360000}"/>
    <cellStyle name="Normal 3 2 3 3 4 3" xfId="13828" xr:uid="{00000000-0005-0000-0000-000004360000}"/>
    <cellStyle name="Normal 3 2 3 3 4 3 2" xfId="13829" xr:uid="{00000000-0005-0000-0000-000005360000}"/>
    <cellStyle name="Normal 3 2 3 3 4 3 2 2" xfId="13830" xr:uid="{00000000-0005-0000-0000-000006360000}"/>
    <cellStyle name="Normal 3 2 3 3 4 3 2 2 2" xfId="13831" xr:uid="{00000000-0005-0000-0000-000007360000}"/>
    <cellStyle name="Normal 3 2 3 3 4 3 2 2 2 2" xfId="13832" xr:uid="{00000000-0005-0000-0000-000008360000}"/>
    <cellStyle name="Normal 3 2 3 3 4 3 2 2 3" xfId="13833" xr:uid="{00000000-0005-0000-0000-000009360000}"/>
    <cellStyle name="Normal 3 2 3 3 4 3 2 3" xfId="13834" xr:uid="{00000000-0005-0000-0000-00000A360000}"/>
    <cellStyle name="Normal 3 2 3 3 4 3 2 3 2" xfId="13835" xr:uid="{00000000-0005-0000-0000-00000B360000}"/>
    <cellStyle name="Normal 3 2 3 3 4 3 2 4" xfId="13836" xr:uid="{00000000-0005-0000-0000-00000C360000}"/>
    <cellStyle name="Normal 3 2 3 3 4 3 3" xfId="13837" xr:uid="{00000000-0005-0000-0000-00000D360000}"/>
    <cellStyle name="Normal 3 2 3 3 4 3 3 2" xfId="13838" xr:uid="{00000000-0005-0000-0000-00000E360000}"/>
    <cellStyle name="Normal 3 2 3 3 4 3 3 2 2" xfId="13839" xr:uid="{00000000-0005-0000-0000-00000F360000}"/>
    <cellStyle name="Normal 3 2 3 3 4 3 3 3" xfId="13840" xr:uid="{00000000-0005-0000-0000-000010360000}"/>
    <cellStyle name="Normal 3 2 3 3 4 3 4" xfId="13841" xr:uid="{00000000-0005-0000-0000-000011360000}"/>
    <cellStyle name="Normal 3 2 3 3 4 3 4 2" xfId="13842" xr:uid="{00000000-0005-0000-0000-000012360000}"/>
    <cellStyle name="Normal 3 2 3 3 4 3 5" xfId="13843" xr:uid="{00000000-0005-0000-0000-000013360000}"/>
    <cellStyle name="Normal 3 2 3 3 4 4" xfId="13844" xr:uid="{00000000-0005-0000-0000-000014360000}"/>
    <cellStyle name="Normal 3 2 3 3 4 4 2" xfId="13845" xr:uid="{00000000-0005-0000-0000-000015360000}"/>
    <cellStyle name="Normal 3 2 3 3 4 4 2 2" xfId="13846" xr:uid="{00000000-0005-0000-0000-000016360000}"/>
    <cellStyle name="Normal 3 2 3 3 4 4 2 2 2" xfId="13847" xr:uid="{00000000-0005-0000-0000-000017360000}"/>
    <cellStyle name="Normal 3 2 3 3 4 4 2 3" xfId="13848" xr:uid="{00000000-0005-0000-0000-000018360000}"/>
    <cellStyle name="Normal 3 2 3 3 4 4 3" xfId="13849" xr:uid="{00000000-0005-0000-0000-000019360000}"/>
    <cellStyle name="Normal 3 2 3 3 4 4 3 2" xfId="13850" xr:uid="{00000000-0005-0000-0000-00001A360000}"/>
    <cellStyle name="Normal 3 2 3 3 4 4 4" xfId="13851" xr:uid="{00000000-0005-0000-0000-00001B360000}"/>
    <cellStyle name="Normal 3 2 3 3 4 5" xfId="13852" xr:uid="{00000000-0005-0000-0000-00001C360000}"/>
    <cellStyle name="Normal 3 2 3 3 4 5 2" xfId="13853" xr:uid="{00000000-0005-0000-0000-00001D360000}"/>
    <cellStyle name="Normal 3 2 3 3 4 5 2 2" xfId="13854" xr:uid="{00000000-0005-0000-0000-00001E360000}"/>
    <cellStyle name="Normal 3 2 3 3 4 5 3" xfId="13855" xr:uid="{00000000-0005-0000-0000-00001F360000}"/>
    <cellStyle name="Normal 3 2 3 3 4 6" xfId="13856" xr:uid="{00000000-0005-0000-0000-000020360000}"/>
    <cellStyle name="Normal 3 2 3 3 4 6 2" xfId="13857" xr:uid="{00000000-0005-0000-0000-000021360000}"/>
    <cellStyle name="Normal 3 2 3 3 4 7" xfId="13858" xr:uid="{00000000-0005-0000-0000-000022360000}"/>
    <cellStyle name="Normal 3 2 3 3 5" xfId="13859" xr:uid="{00000000-0005-0000-0000-000023360000}"/>
    <cellStyle name="Normal 3 2 3 3 5 2" xfId="13860" xr:uid="{00000000-0005-0000-0000-000024360000}"/>
    <cellStyle name="Normal 3 2 3 3 5 2 2" xfId="13861" xr:uid="{00000000-0005-0000-0000-000025360000}"/>
    <cellStyle name="Normal 3 2 3 3 5 2 2 2" xfId="13862" xr:uid="{00000000-0005-0000-0000-000026360000}"/>
    <cellStyle name="Normal 3 2 3 3 5 2 2 2 2" xfId="13863" xr:uid="{00000000-0005-0000-0000-000027360000}"/>
    <cellStyle name="Normal 3 2 3 3 5 2 2 2 2 2" xfId="13864" xr:uid="{00000000-0005-0000-0000-000028360000}"/>
    <cellStyle name="Normal 3 2 3 3 5 2 2 2 3" xfId="13865" xr:uid="{00000000-0005-0000-0000-000029360000}"/>
    <cellStyle name="Normal 3 2 3 3 5 2 2 3" xfId="13866" xr:uid="{00000000-0005-0000-0000-00002A360000}"/>
    <cellStyle name="Normal 3 2 3 3 5 2 2 3 2" xfId="13867" xr:uid="{00000000-0005-0000-0000-00002B360000}"/>
    <cellStyle name="Normal 3 2 3 3 5 2 2 4" xfId="13868" xr:uid="{00000000-0005-0000-0000-00002C360000}"/>
    <cellStyle name="Normal 3 2 3 3 5 2 3" xfId="13869" xr:uid="{00000000-0005-0000-0000-00002D360000}"/>
    <cellStyle name="Normal 3 2 3 3 5 2 3 2" xfId="13870" xr:uid="{00000000-0005-0000-0000-00002E360000}"/>
    <cellStyle name="Normal 3 2 3 3 5 2 3 2 2" xfId="13871" xr:uid="{00000000-0005-0000-0000-00002F360000}"/>
    <cellStyle name="Normal 3 2 3 3 5 2 3 3" xfId="13872" xr:uid="{00000000-0005-0000-0000-000030360000}"/>
    <cellStyle name="Normal 3 2 3 3 5 2 4" xfId="13873" xr:uid="{00000000-0005-0000-0000-000031360000}"/>
    <cellStyle name="Normal 3 2 3 3 5 2 4 2" xfId="13874" xr:uid="{00000000-0005-0000-0000-000032360000}"/>
    <cellStyle name="Normal 3 2 3 3 5 2 5" xfId="13875" xr:uid="{00000000-0005-0000-0000-000033360000}"/>
    <cellStyle name="Normal 3 2 3 3 5 3" xfId="13876" xr:uid="{00000000-0005-0000-0000-000034360000}"/>
    <cellStyle name="Normal 3 2 3 3 5 3 2" xfId="13877" xr:uid="{00000000-0005-0000-0000-000035360000}"/>
    <cellStyle name="Normal 3 2 3 3 5 3 2 2" xfId="13878" xr:uid="{00000000-0005-0000-0000-000036360000}"/>
    <cellStyle name="Normal 3 2 3 3 5 3 2 2 2" xfId="13879" xr:uid="{00000000-0005-0000-0000-000037360000}"/>
    <cellStyle name="Normal 3 2 3 3 5 3 2 2 2 2" xfId="13880" xr:uid="{00000000-0005-0000-0000-000038360000}"/>
    <cellStyle name="Normal 3 2 3 3 5 3 2 2 3" xfId="13881" xr:uid="{00000000-0005-0000-0000-000039360000}"/>
    <cellStyle name="Normal 3 2 3 3 5 3 2 3" xfId="13882" xr:uid="{00000000-0005-0000-0000-00003A360000}"/>
    <cellStyle name="Normal 3 2 3 3 5 3 2 3 2" xfId="13883" xr:uid="{00000000-0005-0000-0000-00003B360000}"/>
    <cellStyle name="Normal 3 2 3 3 5 3 2 4" xfId="13884" xr:uid="{00000000-0005-0000-0000-00003C360000}"/>
    <cellStyle name="Normal 3 2 3 3 5 3 3" xfId="13885" xr:uid="{00000000-0005-0000-0000-00003D360000}"/>
    <cellStyle name="Normal 3 2 3 3 5 3 3 2" xfId="13886" xr:uid="{00000000-0005-0000-0000-00003E360000}"/>
    <cellStyle name="Normal 3 2 3 3 5 3 3 2 2" xfId="13887" xr:uid="{00000000-0005-0000-0000-00003F360000}"/>
    <cellStyle name="Normal 3 2 3 3 5 3 3 3" xfId="13888" xr:uid="{00000000-0005-0000-0000-000040360000}"/>
    <cellStyle name="Normal 3 2 3 3 5 3 4" xfId="13889" xr:uid="{00000000-0005-0000-0000-000041360000}"/>
    <cellStyle name="Normal 3 2 3 3 5 3 4 2" xfId="13890" xr:uid="{00000000-0005-0000-0000-000042360000}"/>
    <cellStyle name="Normal 3 2 3 3 5 3 5" xfId="13891" xr:uid="{00000000-0005-0000-0000-000043360000}"/>
    <cellStyle name="Normal 3 2 3 3 5 4" xfId="13892" xr:uid="{00000000-0005-0000-0000-000044360000}"/>
    <cellStyle name="Normal 3 2 3 3 5 4 2" xfId="13893" xr:uid="{00000000-0005-0000-0000-000045360000}"/>
    <cellStyle name="Normal 3 2 3 3 5 4 2 2" xfId="13894" xr:uid="{00000000-0005-0000-0000-000046360000}"/>
    <cellStyle name="Normal 3 2 3 3 5 4 2 2 2" xfId="13895" xr:uid="{00000000-0005-0000-0000-000047360000}"/>
    <cellStyle name="Normal 3 2 3 3 5 4 2 3" xfId="13896" xr:uid="{00000000-0005-0000-0000-000048360000}"/>
    <cellStyle name="Normal 3 2 3 3 5 4 3" xfId="13897" xr:uid="{00000000-0005-0000-0000-000049360000}"/>
    <cellStyle name="Normal 3 2 3 3 5 4 3 2" xfId="13898" xr:uid="{00000000-0005-0000-0000-00004A360000}"/>
    <cellStyle name="Normal 3 2 3 3 5 4 4" xfId="13899" xr:uid="{00000000-0005-0000-0000-00004B360000}"/>
    <cellStyle name="Normal 3 2 3 3 5 5" xfId="13900" xr:uid="{00000000-0005-0000-0000-00004C360000}"/>
    <cellStyle name="Normal 3 2 3 3 5 5 2" xfId="13901" xr:uid="{00000000-0005-0000-0000-00004D360000}"/>
    <cellStyle name="Normal 3 2 3 3 5 5 2 2" xfId="13902" xr:uid="{00000000-0005-0000-0000-00004E360000}"/>
    <cellStyle name="Normal 3 2 3 3 5 5 3" xfId="13903" xr:uid="{00000000-0005-0000-0000-00004F360000}"/>
    <cellStyle name="Normal 3 2 3 3 5 6" xfId="13904" xr:uid="{00000000-0005-0000-0000-000050360000}"/>
    <cellStyle name="Normal 3 2 3 3 5 6 2" xfId="13905" xr:uid="{00000000-0005-0000-0000-000051360000}"/>
    <cellStyle name="Normal 3 2 3 3 5 7" xfId="13906" xr:uid="{00000000-0005-0000-0000-000052360000}"/>
    <cellStyle name="Normal 3 2 3 3 6" xfId="13907" xr:uid="{00000000-0005-0000-0000-000053360000}"/>
    <cellStyle name="Normal 3 2 3 3 6 2" xfId="13908" xr:uid="{00000000-0005-0000-0000-000054360000}"/>
    <cellStyle name="Normal 3 2 3 3 6 2 2" xfId="13909" xr:uid="{00000000-0005-0000-0000-000055360000}"/>
    <cellStyle name="Normal 3 2 3 3 6 2 2 2" xfId="13910" xr:uid="{00000000-0005-0000-0000-000056360000}"/>
    <cellStyle name="Normal 3 2 3 3 6 2 2 2 2" xfId="13911" xr:uid="{00000000-0005-0000-0000-000057360000}"/>
    <cellStyle name="Normal 3 2 3 3 6 2 2 2 2 2" xfId="13912" xr:uid="{00000000-0005-0000-0000-000058360000}"/>
    <cellStyle name="Normal 3 2 3 3 6 2 2 2 3" xfId="13913" xr:uid="{00000000-0005-0000-0000-000059360000}"/>
    <cellStyle name="Normal 3 2 3 3 6 2 2 3" xfId="13914" xr:uid="{00000000-0005-0000-0000-00005A360000}"/>
    <cellStyle name="Normal 3 2 3 3 6 2 2 3 2" xfId="13915" xr:uid="{00000000-0005-0000-0000-00005B360000}"/>
    <cellStyle name="Normal 3 2 3 3 6 2 2 4" xfId="13916" xr:uid="{00000000-0005-0000-0000-00005C360000}"/>
    <cellStyle name="Normal 3 2 3 3 6 2 3" xfId="13917" xr:uid="{00000000-0005-0000-0000-00005D360000}"/>
    <cellStyle name="Normal 3 2 3 3 6 2 3 2" xfId="13918" xr:uid="{00000000-0005-0000-0000-00005E360000}"/>
    <cellStyle name="Normal 3 2 3 3 6 2 3 2 2" xfId="13919" xr:uid="{00000000-0005-0000-0000-00005F360000}"/>
    <cellStyle name="Normal 3 2 3 3 6 2 3 3" xfId="13920" xr:uid="{00000000-0005-0000-0000-000060360000}"/>
    <cellStyle name="Normal 3 2 3 3 6 2 4" xfId="13921" xr:uid="{00000000-0005-0000-0000-000061360000}"/>
    <cellStyle name="Normal 3 2 3 3 6 2 4 2" xfId="13922" xr:uid="{00000000-0005-0000-0000-000062360000}"/>
    <cellStyle name="Normal 3 2 3 3 6 2 5" xfId="13923" xr:uid="{00000000-0005-0000-0000-000063360000}"/>
    <cellStyle name="Normal 3 2 3 3 6 3" xfId="13924" xr:uid="{00000000-0005-0000-0000-000064360000}"/>
    <cellStyle name="Normal 3 2 3 3 6 3 2" xfId="13925" xr:uid="{00000000-0005-0000-0000-000065360000}"/>
    <cellStyle name="Normal 3 2 3 3 6 3 2 2" xfId="13926" xr:uid="{00000000-0005-0000-0000-000066360000}"/>
    <cellStyle name="Normal 3 2 3 3 6 3 2 2 2" xfId="13927" xr:uid="{00000000-0005-0000-0000-000067360000}"/>
    <cellStyle name="Normal 3 2 3 3 6 3 2 2 2 2" xfId="13928" xr:uid="{00000000-0005-0000-0000-000068360000}"/>
    <cellStyle name="Normal 3 2 3 3 6 3 2 2 3" xfId="13929" xr:uid="{00000000-0005-0000-0000-000069360000}"/>
    <cellStyle name="Normal 3 2 3 3 6 3 2 3" xfId="13930" xr:uid="{00000000-0005-0000-0000-00006A360000}"/>
    <cellStyle name="Normal 3 2 3 3 6 3 2 3 2" xfId="13931" xr:uid="{00000000-0005-0000-0000-00006B360000}"/>
    <cellStyle name="Normal 3 2 3 3 6 3 2 4" xfId="13932" xr:uid="{00000000-0005-0000-0000-00006C360000}"/>
    <cellStyle name="Normal 3 2 3 3 6 3 3" xfId="13933" xr:uid="{00000000-0005-0000-0000-00006D360000}"/>
    <cellStyle name="Normal 3 2 3 3 6 3 3 2" xfId="13934" xr:uid="{00000000-0005-0000-0000-00006E360000}"/>
    <cellStyle name="Normal 3 2 3 3 6 3 3 2 2" xfId="13935" xr:uid="{00000000-0005-0000-0000-00006F360000}"/>
    <cellStyle name="Normal 3 2 3 3 6 3 3 3" xfId="13936" xr:uid="{00000000-0005-0000-0000-000070360000}"/>
    <cellStyle name="Normal 3 2 3 3 6 3 4" xfId="13937" xr:uid="{00000000-0005-0000-0000-000071360000}"/>
    <cellStyle name="Normal 3 2 3 3 6 3 4 2" xfId="13938" xr:uid="{00000000-0005-0000-0000-000072360000}"/>
    <cellStyle name="Normal 3 2 3 3 6 3 5" xfId="13939" xr:uid="{00000000-0005-0000-0000-000073360000}"/>
    <cellStyle name="Normal 3 2 3 3 6 4" xfId="13940" xr:uid="{00000000-0005-0000-0000-000074360000}"/>
    <cellStyle name="Normal 3 2 3 3 6 4 2" xfId="13941" xr:uid="{00000000-0005-0000-0000-000075360000}"/>
    <cellStyle name="Normal 3 2 3 3 6 4 2 2" xfId="13942" xr:uid="{00000000-0005-0000-0000-000076360000}"/>
    <cellStyle name="Normal 3 2 3 3 6 4 2 2 2" xfId="13943" xr:uid="{00000000-0005-0000-0000-000077360000}"/>
    <cellStyle name="Normal 3 2 3 3 6 4 2 3" xfId="13944" xr:uid="{00000000-0005-0000-0000-000078360000}"/>
    <cellStyle name="Normal 3 2 3 3 6 4 3" xfId="13945" xr:uid="{00000000-0005-0000-0000-000079360000}"/>
    <cellStyle name="Normal 3 2 3 3 6 4 3 2" xfId="13946" xr:uid="{00000000-0005-0000-0000-00007A360000}"/>
    <cellStyle name="Normal 3 2 3 3 6 4 4" xfId="13947" xr:uid="{00000000-0005-0000-0000-00007B360000}"/>
    <cellStyle name="Normal 3 2 3 3 6 5" xfId="13948" xr:uid="{00000000-0005-0000-0000-00007C360000}"/>
    <cellStyle name="Normal 3 2 3 3 6 5 2" xfId="13949" xr:uid="{00000000-0005-0000-0000-00007D360000}"/>
    <cellStyle name="Normal 3 2 3 3 6 5 2 2" xfId="13950" xr:uid="{00000000-0005-0000-0000-00007E360000}"/>
    <cellStyle name="Normal 3 2 3 3 6 5 3" xfId="13951" xr:uid="{00000000-0005-0000-0000-00007F360000}"/>
    <cellStyle name="Normal 3 2 3 3 6 6" xfId="13952" xr:uid="{00000000-0005-0000-0000-000080360000}"/>
    <cellStyle name="Normal 3 2 3 3 6 6 2" xfId="13953" xr:uid="{00000000-0005-0000-0000-000081360000}"/>
    <cellStyle name="Normal 3 2 3 3 6 7" xfId="13954" xr:uid="{00000000-0005-0000-0000-000082360000}"/>
    <cellStyle name="Normal 3 2 3 3 7" xfId="13955" xr:uid="{00000000-0005-0000-0000-000083360000}"/>
    <cellStyle name="Normal 3 2 3 3 7 2" xfId="13956" xr:uid="{00000000-0005-0000-0000-000084360000}"/>
    <cellStyle name="Normal 3 2 3 3 7 2 2" xfId="13957" xr:uid="{00000000-0005-0000-0000-000085360000}"/>
    <cellStyle name="Normal 3 2 3 3 7 2 2 2" xfId="13958" xr:uid="{00000000-0005-0000-0000-000086360000}"/>
    <cellStyle name="Normal 3 2 3 3 7 2 2 2 2" xfId="13959" xr:uid="{00000000-0005-0000-0000-000087360000}"/>
    <cellStyle name="Normal 3 2 3 3 7 2 2 2 2 2" xfId="13960" xr:uid="{00000000-0005-0000-0000-000088360000}"/>
    <cellStyle name="Normal 3 2 3 3 7 2 2 2 3" xfId="13961" xr:uid="{00000000-0005-0000-0000-000089360000}"/>
    <cellStyle name="Normal 3 2 3 3 7 2 2 3" xfId="13962" xr:uid="{00000000-0005-0000-0000-00008A360000}"/>
    <cellStyle name="Normal 3 2 3 3 7 2 2 3 2" xfId="13963" xr:uid="{00000000-0005-0000-0000-00008B360000}"/>
    <cellStyle name="Normal 3 2 3 3 7 2 2 4" xfId="13964" xr:uid="{00000000-0005-0000-0000-00008C360000}"/>
    <cellStyle name="Normal 3 2 3 3 7 2 3" xfId="13965" xr:uid="{00000000-0005-0000-0000-00008D360000}"/>
    <cellStyle name="Normal 3 2 3 3 7 2 3 2" xfId="13966" xr:uid="{00000000-0005-0000-0000-00008E360000}"/>
    <cellStyle name="Normal 3 2 3 3 7 2 3 2 2" xfId="13967" xr:uid="{00000000-0005-0000-0000-00008F360000}"/>
    <cellStyle name="Normal 3 2 3 3 7 2 3 3" xfId="13968" xr:uid="{00000000-0005-0000-0000-000090360000}"/>
    <cellStyle name="Normal 3 2 3 3 7 2 4" xfId="13969" xr:uid="{00000000-0005-0000-0000-000091360000}"/>
    <cellStyle name="Normal 3 2 3 3 7 2 4 2" xfId="13970" xr:uid="{00000000-0005-0000-0000-000092360000}"/>
    <cellStyle name="Normal 3 2 3 3 7 2 5" xfId="13971" xr:uid="{00000000-0005-0000-0000-000093360000}"/>
    <cellStyle name="Normal 3 2 3 3 7 3" xfId="13972" xr:uid="{00000000-0005-0000-0000-000094360000}"/>
    <cellStyle name="Normal 3 2 3 3 7 3 2" xfId="13973" xr:uid="{00000000-0005-0000-0000-000095360000}"/>
    <cellStyle name="Normal 3 2 3 3 7 3 2 2" xfId="13974" xr:uid="{00000000-0005-0000-0000-000096360000}"/>
    <cellStyle name="Normal 3 2 3 3 7 3 2 2 2" xfId="13975" xr:uid="{00000000-0005-0000-0000-000097360000}"/>
    <cellStyle name="Normal 3 2 3 3 7 3 2 3" xfId="13976" xr:uid="{00000000-0005-0000-0000-000098360000}"/>
    <cellStyle name="Normal 3 2 3 3 7 3 3" xfId="13977" xr:uid="{00000000-0005-0000-0000-000099360000}"/>
    <cellStyle name="Normal 3 2 3 3 7 3 3 2" xfId="13978" xr:uid="{00000000-0005-0000-0000-00009A360000}"/>
    <cellStyle name="Normal 3 2 3 3 7 3 4" xfId="13979" xr:uid="{00000000-0005-0000-0000-00009B360000}"/>
    <cellStyle name="Normal 3 2 3 3 7 4" xfId="13980" xr:uid="{00000000-0005-0000-0000-00009C360000}"/>
    <cellStyle name="Normal 3 2 3 3 7 4 2" xfId="13981" xr:uid="{00000000-0005-0000-0000-00009D360000}"/>
    <cellStyle name="Normal 3 2 3 3 7 4 2 2" xfId="13982" xr:uid="{00000000-0005-0000-0000-00009E360000}"/>
    <cellStyle name="Normal 3 2 3 3 7 4 3" xfId="13983" xr:uid="{00000000-0005-0000-0000-00009F360000}"/>
    <cellStyle name="Normal 3 2 3 3 7 5" xfId="13984" xr:uid="{00000000-0005-0000-0000-0000A0360000}"/>
    <cellStyle name="Normal 3 2 3 3 7 5 2" xfId="13985" xr:uid="{00000000-0005-0000-0000-0000A1360000}"/>
    <cellStyle name="Normal 3 2 3 3 7 6" xfId="13986" xr:uid="{00000000-0005-0000-0000-0000A2360000}"/>
    <cellStyle name="Normal 3 2 3 3 8" xfId="13987" xr:uid="{00000000-0005-0000-0000-0000A3360000}"/>
    <cellStyle name="Normal 3 2 3 3 8 2" xfId="13988" xr:uid="{00000000-0005-0000-0000-0000A4360000}"/>
    <cellStyle name="Normal 3 2 3 3 8 2 2" xfId="13989" xr:uid="{00000000-0005-0000-0000-0000A5360000}"/>
    <cellStyle name="Normal 3 2 3 3 8 2 2 2" xfId="13990" xr:uid="{00000000-0005-0000-0000-0000A6360000}"/>
    <cellStyle name="Normal 3 2 3 3 8 2 2 2 2" xfId="13991" xr:uid="{00000000-0005-0000-0000-0000A7360000}"/>
    <cellStyle name="Normal 3 2 3 3 8 2 2 3" xfId="13992" xr:uid="{00000000-0005-0000-0000-0000A8360000}"/>
    <cellStyle name="Normal 3 2 3 3 8 2 3" xfId="13993" xr:uid="{00000000-0005-0000-0000-0000A9360000}"/>
    <cellStyle name="Normal 3 2 3 3 8 2 3 2" xfId="13994" xr:uid="{00000000-0005-0000-0000-0000AA360000}"/>
    <cellStyle name="Normal 3 2 3 3 8 2 4" xfId="13995" xr:uid="{00000000-0005-0000-0000-0000AB360000}"/>
    <cellStyle name="Normal 3 2 3 3 8 3" xfId="13996" xr:uid="{00000000-0005-0000-0000-0000AC360000}"/>
    <cellStyle name="Normal 3 2 3 3 8 3 2" xfId="13997" xr:uid="{00000000-0005-0000-0000-0000AD360000}"/>
    <cellStyle name="Normal 3 2 3 3 8 3 2 2" xfId="13998" xr:uid="{00000000-0005-0000-0000-0000AE360000}"/>
    <cellStyle name="Normal 3 2 3 3 8 3 3" xfId="13999" xr:uid="{00000000-0005-0000-0000-0000AF360000}"/>
    <cellStyle name="Normal 3 2 3 3 8 4" xfId="14000" xr:uid="{00000000-0005-0000-0000-0000B0360000}"/>
    <cellStyle name="Normal 3 2 3 3 8 4 2" xfId="14001" xr:uid="{00000000-0005-0000-0000-0000B1360000}"/>
    <cellStyle name="Normal 3 2 3 3 8 5" xfId="14002" xr:uid="{00000000-0005-0000-0000-0000B2360000}"/>
    <cellStyle name="Normal 3 2 3 3 9" xfId="14003" xr:uid="{00000000-0005-0000-0000-0000B3360000}"/>
    <cellStyle name="Normal 3 2 3 3 9 2" xfId="14004" xr:uid="{00000000-0005-0000-0000-0000B4360000}"/>
    <cellStyle name="Normal 3 2 3 3 9 2 2" xfId="14005" xr:uid="{00000000-0005-0000-0000-0000B5360000}"/>
    <cellStyle name="Normal 3 2 3 3 9 2 2 2" xfId="14006" xr:uid="{00000000-0005-0000-0000-0000B6360000}"/>
    <cellStyle name="Normal 3 2 3 3 9 2 2 2 2" xfId="14007" xr:uid="{00000000-0005-0000-0000-0000B7360000}"/>
    <cellStyle name="Normal 3 2 3 3 9 2 2 3" xfId="14008" xr:uid="{00000000-0005-0000-0000-0000B8360000}"/>
    <cellStyle name="Normal 3 2 3 3 9 2 3" xfId="14009" xr:uid="{00000000-0005-0000-0000-0000B9360000}"/>
    <cellStyle name="Normal 3 2 3 3 9 2 3 2" xfId="14010" xr:uid="{00000000-0005-0000-0000-0000BA360000}"/>
    <cellStyle name="Normal 3 2 3 3 9 2 4" xfId="14011" xr:uid="{00000000-0005-0000-0000-0000BB360000}"/>
    <cellStyle name="Normal 3 2 3 3 9 3" xfId="14012" xr:uid="{00000000-0005-0000-0000-0000BC360000}"/>
    <cellStyle name="Normal 3 2 3 3 9 3 2" xfId="14013" xr:uid="{00000000-0005-0000-0000-0000BD360000}"/>
    <cellStyle name="Normal 3 2 3 3 9 3 2 2" xfId="14014" xr:uid="{00000000-0005-0000-0000-0000BE360000}"/>
    <cellStyle name="Normal 3 2 3 3 9 3 3" xfId="14015" xr:uid="{00000000-0005-0000-0000-0000BF360000}"/>
    <cellStyle name="Normal 3 2 3 3 9 4" xfId="14016" xr:uid="{00000000-0005-0000-0000-0000C0360000}"/>
    <cellStyle name="Normal 3 2 3 3 9 4 2" xfId="14017" xr:uid="{00000000-0005-0000-0000-0000C1360000}"/>
    <cellStyle name="Normal 3 2 3 3 9 5" xfId="14018" xr:uid="{00000000-0005-0000-0000-0000C2360000}"/>
    <cellStyle name="Normal 3 2 3 4" xfId="14019" xr:uid="{00000000-0005-0000-0000-0000C3360000}"/>
    <cellStyle name="Normal 3 2 3 4 10" xfId="14020" xr:uid="{00000000-0005-0000-0000-0000C4360000}"/>
    <cellStyle name="Normal 3 2 3 4 10 2" xfId="14021" xr:uid="{00000000-0005-0000-0000-0000C5360000}"/>
    <cellStyle name="Normal 3 2 3 4 11" xfId="14022" xr:uid="{00000000-0005-0000-0000-0000C6360000}"/>
    <cellStyle name="Normal 3 2 3 4 2" xfId="14023" xr:uid="{00000000-0005-0000-0000-0000C7360000}"/>
    <cellStyle name="Normal 3 2 3 4 2 2" xfId="14024" xr:uid="{00000000-0005-0000-0000-0000C8360000}"/>
    <cellStyle name="Normal 3 2 3 4 2 2 2" xfId="14025" xr:uid="{00000000-0005-0000-0000-0000C9360000}"/>
    <cellStyle name="Normal 3 2 3 4 2 2 2 2" xfId="14026" xr:uid="{00000000-0005-0000-0000-0000CA360000}"/>
    <cellStyle name="Normal 3 2 3 4 2 2 2 2 2" xfId="14027" xr:uid="{00000000-0005-0000-0000-0000CB360000}"/>
    <cellStyle name="Normal 3 2 3 4 2 2 2 2 2 2" xfId="14028" xr:uid="{00000000-0005-0000-0000-0000CC360000}"/>
    <cellStyle name="Normal 3 2 3 4 2 2 2 2 3" xfId="14029" xr:uid="{00000000-0005-0000-0000-0000CD360000}"/>
    <cellStyle name="Normal 3 2 3 4 2 2 2 3" xfId="14030" xr:uid="{00000000-0005-0000-0000-0000CE360000}"/>
    <cellStyle name="Normal 3 2 3 4 2 2 2 3 2" xfId="14031" xr:uid="{00000000-0005-0000-0000-0000CF360000}"/>
    <cellStyle name="Normal 3 2 3 4 2 2 2 4" xfId="14032" xr:uid="{00000000-0005-0000-0000-0000D0360000}"/>
    <cellStyle name="Normal 3 2 3 4 2 2 3" xfId="14033" xr:uid="{00000000-0005-0000-0000-0000D1360000}"/>
    <cellStyle name="Normal 3 2 3 4 2 2 3 2" xfId="14034" xr:uid="{00000000-0005-0000-0000-0000D2360000}"/>
    <cellStyle name="Normal 3 2 3 4 2 2 3 2 2" xfId="14035" xr:uid="{00000000-0005-0000-0000-0000D3360000}"/>
    <cellStyle name="Normal 3 2 3 4 2 2 3 3" xfId="14036" xr:uid="{00000000-0005-0000-0000-0000D4360000}"/>
    <cellStyle name="Normal 3 2 3 4 2 2 4" xfId="14037" xr:uid="{00000000-0005-0000-0000-0000D5360000}"/>
    <cellStyle name="Normal 3 2 3 4 2 2 4 2" xfId="14038" xr:uid="{00000000-0005-0000-0000-0000D6360000}"/>
    <cellStyle name="Normal 3 2 3 4 2 2 5" xfId="14039" xr:uid="{00000000-0005-0000-0000-0000D7360000}"/>
    <cellStyle name="Normal 3 2 3 4 2 3" xfId="14040" xr:uid="{00000000-0005-0000-0000-0000D8360000}"/>
    <cellStyle name="Normal 3 2 3 4 2 3 2" xfId="14041" xr:uid="{00000000-0005-0000-0000-0000D9360000}"/>
    <cellStyle name="Normal 3 2 3 4 2 3 2 2" xfId="14042" xr:uid="{00000000-0005-0000-0000-0000DA360000}"/>
    <cellStyle name="Normal 3 2 3 4 2 3 2 2 2" xfId="14043" xr:uid="{00000000-0005-0000-0000-0000DB360000}"/>
    <cellStyle name="Normal 3 2 3 4 2 3 2 2 2 2" xfId="14044" xr:uid="{00000000-0005-0000-0000-0000DC360000}"/>
    <cellStyle name="Normal 3 2 3 4 2 3 2 2 3" xfId="14045" xr:uid="{00000000-0005-0000-0000-0000DD360000}"/>
    <cellStyle name="Normal 3 2 3 4 2 3 2 3" xfId="14046" xr:uid="{00000000-0005-0000-0000-0000DE360000}"/>
    <cellStyle name="Normal 3 2 3 4 2 3 2 3 2" xfId="14047" xr:uid="{00000000-0005-0000-0000-0000DF360000}"/>
    <cellStyle name="Normal 3 2 3 4 2 3 2 4" xfId="14048" xr:uid="{00000000-0005-0000-0000-0000E0360000}"/>
    <cellStyle name="Normal 3 2 3 4 2 3 3" xfId="14049" xr:uid="{00000000-0005-0000-0000-0000E1360000}"/>
    <cellStyle name="Normal 3 2 3 4 2 3 3 2" xfId="14050" xr:uid="{00000000-0005-0000-0000-0000E2360000}"/>
    <cellStyle name="Normal 3 2 3 4 2 3 3 2 2" xfId="14051" xr:uid="{00000000-0005-0000-0000-0000E3360000}"/>
    <cellStyle name="Normal 3 2 3 4 2 3 3 3" xfId="14052" xr:uid="{00000000-0005-0000-0000-0000E4360000}"/>
    <cellStyle name="Normal 3 2 3 4 2 3 4" xfId="14053" xr:uid="{00000000-0005-0000-0000-0000E5360000}"/>
    <cellStyle name="Normal 3 2 3 4 2 3 4 2" xfId="14054" xr:uid="{00000000-0005-0000-0000-0000E6360000}"/>
    <cellStyle name="Normal 3 2 3 4 2 3 5" xfId="14055" xr:uid="{00000000-0005-0000-0000-0000E7360000}"/>
    <cellStyle name="Normal 3 2 3 4 2 4" xfId="14056" xr:uid="{00000000-0005-0000-0000-0000E8360000}"/>
    <cellStyle name="Normal 3 2 3 4 2 4 2" xfId="14057" xr:uid="{00000000-0005-0000-0000-0000E9360000}"/>
    <cellStyle name="Normal 3 2 3 4 2 4 2 2" xfId="14058" xr:uid="{00000000-0005-0000-0000-0000EA360000}"/>
    <cellStyle name="Normal 3 2 3 4 2 4 2 2 2" xfId="14059" xr:uid="{00000000-0005-0000-0000-0000EB360000}"/>
    <cellStyle name="Normal 3 2 3 4 2 4 2 3" xfId="14060" xr:uid="{00000000-0005-0000-0000-0000EC360000}"/>
    <cellStyle name="Normal 3 2 3 4 2 4 3" xfId="14061" xr:uid="{00000000-0005-0000-0000-0000ED360000}"/>
    <cellStyle name="Normal 3 2 3 4 2 4 3 2" xfId="14062" xr:uid="{00000000-0005-0000-0000-0000EE360000}"/>
    <cellStyle name="Normal 3 2 3 4 2 4 4" xfId="14063" xr:uid="{00000000-0005-0000-0000-0000EF360000}"/>
    <cellStyle name="Normal 3 2 3 4 2 5" xfId="14064" xr:uid="{00000000-0005-0000-0000-0000F0360000}"/>
    <cellStyle name="Normal 3 2 3 4 2 5 2" xfId="14065" xr:uid="{00000000-0005-0000-0000-0000F1360000}"/>
    <cellStyle name="Normal 3 2 3 4 2 5 2 2" xfId="14066" xr:uid="{00000000-0005-0000-0000-0000F2360000}"/>
    <cellStyle name="Normal 3 2 3 4 2 5 3" xfId="14067" xr:uid="{00000000-0005-0000-0000-0000F3360000}"/>
    <cellStyle name="Normal 3 2 3 4 2 6" xfId="14068" xr:uid="{00000000-0005-0000-0000-0000F4360000}"/>
    <cellStyle name="Normal 3 2 3 4 2 6 2" xfId="14069" xr:uid="{00000000-0005-0000-0000-0000F5360000}"/>
    <cellStyle name="Normal 3 2 3 4 2 7" xfId="14070" xr:uid="{00000000-0005-0000-0000-0000F6360000}"/>
    <cellStyle name="Normal 3 2 3 4 3" xfId="14071" xr:uid="{00000000-0005-0000-0000-0000F7360000}"/>
    <cellStyle name="Normal 3 2 3 4 3 2" xfId="14072" xr:uid="{00000000-0005-0000-0000-0000F8360000}"/>
    <cellStyle name="Normal 3 2 3 4 3 2 2" xfId="14073" xr:uid="{00000000-0005-0000-0000-0000F9360000}"/>
    <cellStyle name="Normal 3 2 3 4 3 2 2 2" xfId="14074" xr:uid="{00000000-0005-0000-0000-0000FA360000}"/>
    <cellStyle name="Normal 3 2 3 4 3 2 2 2 2" xfId="14075" xr:uid="{00000000-0005-0000-0000-0000FB360000}"/>
    <cellStyle name="Normal 3 2 3 4 3 2 2 2 2 2" xfId="14076" xr:uid="{00000000-0005-0000-0000-0000FC360000}"/>
    <cellStyle name="Normal 3 2 3 4 3 2 2 2 3" xfId="14077" xr:uid="{00000000-0005-0000-0000-0000FD360000}"/>
    <cellStyle name="Normal 3 2 3 4 3 2 2 3" xfId="14078" xr:uid="{00000000-0005-0000-0000-0000FE360000}"/>
    <cellStyle name="Normal 3 2 3 4 3 2 2 3 2" xfId="14079" xr:uid="{00000000-0005-0000-0000-0000FF360000}"/>
    <cellStyle name="Normal 3 2 3 4 3 2 2 4" xfId="14080" xr:uid="{00000000-0005-0000-0000-000000370000}"/>
    <cellStyle name="Normal 3 2 3 4 3 2 3" xfId="14081" xr:uid="{00000000-0005-0000-0000-000001370000}"/>
    <cellStyle name="Normal 3 2 3 4 3 2 3 2" xfId="14082" xr:uid="{00000000-0005-0000-0000-000002370000}"/>
    <cellStyle name="Normal 3 2 3 4 3 2 3 2 2" xfId="14083" xr:uid="{00000000-0005-0000-0000-000003370000}"/>
    <cellStyle name="Normal 3 2 3 4 3 2 3 3" xfId="14084" xr:uid="{00000000-0005-0000-0000-000004370000}"/>
    <cellStyle name="Normal 3 2 3 4 3 2 4" xfId="14085" xr:uid="{00000000-0005-0000-0000-000005370000}"/>
    <cellStyle name="Normal 3 2 3 4 3 2 4 2" xfId="14086" xr:uid="{00000000-0005-0000-0000-000006370000}"/>
    <cellStyle name="Normal 3 2 3 4 3 2 5" xfId="14087" xr:uid="{00000000-0005-0000-0000-000007370000}"/>
    <cellStyle name="Normal 3 2 3 4 3 3" xfId="14088" xr:uid="{00000000-0005-0000-0000-000008370000}"/>
    <cellStyle name="Normal 3 2 3 4 3 3 2" xfId="14089" xr:uid="{00000000-0005-0000-0000-000009370000}"/>
    <cellStyle name="Normal 3 2 3 4 3 3 2 2" xfId="14090" xr:uid="{00000000-0005-0000-0000-00000A370000}"/>
    <cellStyle name="Normal 3 2 3 4 3 3 2 2 2" xfId="14091" xr:uid="{00000000-0005-0000-0000-00000B370000}"/>
    <cellStyle name="Normal 3 2 3 4 3 3 2 2 2 2" xfId="14092" xr:uid="{00000000-0005-0000-0000-00000C370000}"/>
    <cellStyle name="Normal 3 2 3 4 3 3 2 2 3" xfId="14093" xr:uid="{00000000-0005-0000-0000-00000D370000}"/>
    <cellStyle name="Normal 3 2 3 4 3 3 2 3" xfId="14094" xr:uid="{00000000-0005-0000-0000-00000E370000}"/>
    <cellStyle name="Normal 3 2 3 4 3 3 2 3 2" xfId="14095" xr:uid="{00000000-0005-0000-0000-00000F370000}"/>
    <cellStyle name="Normal 3 2 3 4 3 3 2 4" xfId="14096" xr:uid="{00000000-0005-0000-0000-000010370000}"/>
    <cellStyle name="Normal 3 2 3 4 3 3 3" xfId="14097" xr:uid="{00000000-0005-0000-0000-000011370000}"/>
    <cellStyle name="Normal 3 2 3 4 3 3 3 2" xfId="14098" xr:uid="{00000000-0005-0000-0000-000012370000}"/>
    <cellStyle name="Normal 3 2 3 4 3 3 3 2 2" xfId="14099" xr:uid="{00000000-0005-0000-0000-000013370000}"/>
    <cellStyle name="Normal 3 2 3 4 3 3 3 3" xfId="14100" xr:uid="{00000000-0005-0000-0000-000014370000}"/>
    <cellStyle name="Normal 3 2 3 4 3 3 4" xfId="14101" xr:uid="{00000000-0005-0000-0000-000015370000}"/>
    <cellStyle name="Normal 3 2 3 4 3 3 4 2" xfId="14102" xr:uid="{00000000-0005-0000-0000-000016370000}"/>
    <cellStyle name="Normal 3 2 3 4 3 3 5" xfId="14103" xr:uid="{00000000-0005-0000-0000-000017370000}"/>
    <cellStyle name="Normal 3 2 3 4 3 4" xfId="14104" xr:uid="{00000000-0005-0000-0000-000018370000}"/>
    <cellStyle name="Normal 3 2 3 4 3 4 2" xfId="14105" xr:uid="{00000000-0005-0000-0000-000019370000}"/>
    <cellStyle name="Normal 3 2 3 4 3 4 2 2" xfId="14106" xr:uid="{00000000-0005-0000-0000-00001A370000}"/>
    <cellStyle name="Normal 3 2 3 4 3 4 2 2 2" xfId="14107" xr:uid="{00000000-0005-0000-0000-00001B370000}"/>
    <cellStyle name="Normal 3 2 3 4 3 4 2 3" xfId="14108" xr:uid="{00000000-0005-0000-0000-00001C370000}"/>
    <cellStyle name="Normal 3 2 3 4 3 4 3" xfId="14109" xr:uid="{00000000-0005-0000-0000-00001D370000}"/>
    <cellStyle name="Normal 3 2 3 4 3 4 3 2" xfId="14110" xr:uid="{00000000-0005-0000-0000-00001E370000}"/>
    <cellStyle name="Normal 3 2 3 4 3 4 4" xfId="14111" xr:uid="{00000000-0005-0000-0000-00001F370000}"/>
    <cellStyle name="Normal 3 2 3 4 3 5" xfId="14112" xr:uid="{00000000-0005-0000-0000-000020370000}"/>
    <cellStyle name="Normal 3 2 3 4 3 5 2" xfId="14113" xr:uid="{00000000-0005-0000-0000-000021370000}"/>
    <cellStyle name="Normal 3 2 3 4 3 5 2 2" xfId="14114" xr:uid="{00000000-0005-0000-0000-000022370000}"/>
    <cellStyle name="Normal 3 2 3 4 3 5 3" xfId="14115" xr:uid="{00000000-0005-0000-0000-000023370000}"/>
    <cellStyle name="Normal 3 2 3 4 3 6" xfId="14116" xr:uid="{00000000-0005-0000-0000-000024370000}"/>
    <cellStyle name="Normal 3 2 3 4 3 6 2" xfId="14117" xr:uid="{00000000-0005-0000-0000-000025370000}"/>
    <cellStyle name="Normal 3 2 3 4 3 7" xfId="14118" xr:uid="{00000000-0005-0000-0000-000026370000}"/>
    <cellStyle name="Normal 3 2 3 4 4" xfId="14119" xr:uid="{00000000-0005-0000-0000-000027370000}"/>
    <cellStyle name="Normal 3 2 3 4 4 2" xfId="14120" xr:uid="{00000000-0005-0000-0000-000028370000}"/>
    <cellStyle name="Normal 3 2 3 4 4 2 2" xfId="14121" xr:uid="{00000000-0005-0000-0000-000029370000}"/>
    <cellStyle name="Normal 3 2 3 4 4 2 2 2" xfId="14122" xr:uid="{00000000-0005-0000-0000-00002A370000}"/>
    <cellStyle name="Normal 3 2 3 4 4 2 2 2 2" xfId="14123" xr:uid="{00000000-0005-0000-0000-00002B370000}"/>
    <cellStyle name="Normal 3 2 3 4 4 2 2 2 2 2" xfId="14124" xr:uid="{00000000-0005-0000-0000-00002C370000}"/>
    <cellStyle name="Normal 3 2 3 4 4 2 2 2 3" xfId="14125" xr:uid="{00000000-0005-0000-0000-00002D370000}"/>
    <cellStyle name="Normal 3 2 3 4 4 2 2 3" xfId="14126" xr:uid="{00000000-0005-0000-0000-00002E370000}"/>
    <cellStyle name="Normal 3 2 3 4 4 2 2 3 2" xfId="14127" xr:uid="{00000000-0005-0000-0000-00002F370000}"/>
    <cellStyle name="Normal 3 2 3 4 4 2 2 4" xfId="14128" xr:uid="{00000000-0005-0000-0000-000030370000}"/>
    <cellStyle name="Normal 3 2 3 4 4 2 3" xfId="14129" xr:uid="{00000000-0005-0000-0000-000031370000}"/>
    <cellStyle name="Normal 3 2 3 4 4 2 3 2" xfId="14130" xr:uid="{00000000-0005-0000-0000-000032370000}"/>
    <cellStyle name="Normal 3 2 3 4 4 2 3 2 2" xfId="14131" xr:uid="{00000000-0005-0000-0000-000033370000}"/>
    <cellStyle name="Normal 3 2 3 4 4 2 3 3" xfId="14132" xr:uid="{00000000-0005-0000-0000-000034370000}"/>
    <cellStyle name="Normal 3 2 3 4 4 2 4" xfId="14133" xr:uid="{00000000-0005-0000-0000-000035370000}"/>
    <cellStyle name="Normal 3 2 3 4 4 2 4 2" xfId="14134" xr:uid="{00000000-0005-0000-0000-000036370000}"/>
    <cellStyle name="Normal 3 2 3 4 4 2 5" xfId="14135" xr:uid="{00000000-0005-0000-0000-000037370000}"/>
    <cellStyle name="Normal 3 2 3 4 4 3" xfId="14136" xr:uid="{00000000-0005-0000-0000-000038370000}"/>
    <cellStyle name="Normal 3 2 3 4 4 3 2" xfId="14137" xr:uid="{00000000-0005-0000-0000-000039370000}"/>
    <cellStyle name="Normal 3 2 3 4 4 3 2 2" xfId="14138" xr:uid="{00000000-0005-0000-0000-00003A370000}"/>
    <cellStyle name="Normal 3 2 3 4 4 3 2 2 2" xfId="14139" xr:uid="{00000000-0005-0000-0000-00003B370000}"/>
    <cellStyle name="Normal 3 2 3 4 4 3 2 2 2 2" xfId="14140" xr:uid="{00000000-0005-0000-0000-00003C370000}"/>
    <cellStyle name="Normal 3 2 3 4 4 3 2 2 3" xfId="14141" xr:uid="{00000000-0005-0000-0000-00003D370000}"/>
    <cellStyle name="Normal 3 2 3 4 4 3 2 3" xfId="14142" xr:uid="{00000000-0005-0000-0000-00003E370000}"/>
    <cellStyle name="Normal 3 2 3 4 4 3 2 3 2" xfId="14143" xr:uid="{00000000-0005-0000-0000-00003F370000}"/>
    <cellStyle name="Normal 3 2 3 4 4 3 2 4" xfId="14144" xr:uid="{00000000-0005-0000-0000-000040370000}"/>
    <cellStyle name="Normal 3 2 3 4 4 3 3" xfId="14145" xr:uid="{00000000-0005-0000-0000-000041370000}"/>
    <cellStyle name="Normal 3 2 3 4 4 3 3 2" xfId="14146" xr:uid="{00000000-0005-0000-0000-000042370000}"/>
    <cellStyle name="Normal 3 2 3 4 4 3 3 2 2" xfId="14147" xr:uid="{00000000-0005-0000-0000-000043370000}"/>
    <cellStyle name="Normal 3 2 3 4 4 3 3 3" xfId="14148" xr:uid="{00000000-0005-0000-0000-000044370000}"/>
    <cellStyle name="Normal 3 2 3 4 4 3 4" xfId="14149" xr:uid="{00000000-0005-0000-0000-000045370000}"/>
    <cellStyle name="Normal 3 2 3 4 4 3 4 2" xfId="14150" xr:uid="{00000000-0005-0000-0000-000046370000}"/>
    <cellStyle name="Normal 3 2 3 4 4 3 5" xfId="14151" xr:uid="{00000000-0005-0000-0000-000047370000}"/>
    <cellStyle name="Normal 3 2 3 4 4 4" xfId="14152" xr:uid="{00000000-0005-0000-0000-000048370000}"/>
    <cellStyle name="Normal 3 2 3 4 4 4 2" xfId="14153" xr:uid="{00000000-0005-0000-0000-000049370000}"/>
    <cellStyle name="Normal 3 2 3 4 4 4 2 2" xfId="14154" xr:uid="{00000000-0005-0000-0000-00004A370000}"/>
    <cellStyle name="Normal 3 2 3 4 4 4 2 2 2" xfId="14155" xr:uid="{00000000-0005-0000-0000-00004B370000}"/>
    <cellStyle name="Normal 3 2 3 4 4 4 2 3" xfId="14156" xr:uid="{00000000-0005-0000-0000-00004C370000}"/>
    <cellStyle name="Normal 3 2 3 4 4 4 3" xfId="14157" xr:uid="{00000000-0005-0000-0000-00004D370000}"/>
    <cellStyle name="Normal 3 2 3 4 4 4 3 2" xfId="14158" xr:uid="{00000000-0005-0000-0000-00004E370000}"/>
    <cellStyle name="Normal 3 2 3 4 4 4 4" xfId="14159" xr:uid="{00000000-0005-0000-0000-00004F370000}"/>
    <cellStyle name="Normal 3 2 3 4 4 5" xfId="14160" xr:uid="{00000000-0005-0000-0000-000050370000}"/>
    <cellStyle name="Normal 3 2 3 4 4 5 2" xfId="14161" xr:uid="{00000000-0005-0000-0000-000051370000}"/>
    <cellStyle name="Normal 3 2 3 4 4 5 2 2" xfId="14162" xr:uid="{00000000-0005-0000-0000-000052370000}"/>
    <cellStyle name="Normal 3 2 3 4 4 5 3" xfId="14163" xr:uid="{00000000-0005-0000-0000-000053370000}"/>
    <cellStyle name="Normal 3 2 3 4 4 6" xfId="14164" xr:uid="{00000000-0005-0000-0000-000054370000}"/>
    <cellStyle name="Normal 3 2 3 4 4 6 2" xfId="14165" xr:uid="{00000000-0005-0000-0000-000055370000}"/>
    <cellStyle name="Normal 3 2 3 4 4 7" xfId="14166" xr:uid="{00000000-0005-0000-0000-000056370000}"/>
    <cellStyle name="Normal 3 2 3 4 5" xfId="14167" xr:uid="{00000000-0005-0000-0000-000057370000}"/>
    <cellStyle name="Normal 3 2 3 4 5 2" xfId="14168" xr:uid="{00000000-0005-0000-0000-000058370000}"/>
    <cellStyle name="Normal 3 2 3 4 5 2 2" xfId="14169" xr:uid="{00000000-0005-0000-0000-000059370000}"/>
    <cellStyle name="Normal 3 2 3 4 5 2 2 2" xfId="14170" xr:uid="{00000000-0005-0000-0000-00005A370000}"/>
    <cellStyle name="Normal 3 2 3 4 5 2 2 2 2" xfId="14171" xr:uid="{00000000-0005-0000-0000-00005B370000}"/>
    <cellStyle name="Normal 3 2 3 4 5 2 2 2 2 2" xfId="14172" xr:uid="{00000000-0005-0000-0000-00005C370000}"/>
    <cellStyle name="Normal 3 2 3 4 5 2 2 2 3" xfId="14173" xr:uid="{00000000-0005-0000-0000-00005D370000}"/>
    <cellStyle name="Normal 3 2 3 4 5 2 2 3" xfId="14174" xr:uid="{00000000-0005-0000-0000-00005E370000}"/>
    <cellStyle name="Normal 3 2 3 4 5 2 2 3 2" xfId="14175" xr:uid="{00000000-0005-0000-0000-00005F370000}"/>
    <cellStyle name="Normal 3 2 3 4 5 2 2 4" xfId="14176" xr:uid="{00000000-0005-0000-0000-000060370000}"/>
    <cellStyle name="Normal 3 2 3 4 5 2 3" xfId="14177" xr:uid="{00000000-0005-0000-0000-000061370000}"/>
    <cellStyle name="Normal 3 2 3 4 5 2 3 2" xfId="14178" xr:uid="{00000000-0005-0000-0000-000062370000}"/>
    <cellStyle name="Normal 3 2 3 4 5 2 3 2 2" xfId="14179" xr:uid="{00000000-0005-0000-0000-000063370000}"/>
    <cellStyle name="Normal 3 2 3 4 5 2 3 3" xfId="14180" xr:uid="{00000000-0005-0000-0000-000064370000}"/>
    <cellStyle name="Normal 3 2 3 4 5 2 4" xfId="14181" xr:uid="{00000000-0005-0000-0000-000065370000}"/>
    <cellStyle name="Normal 3 2 3 4 5 2 4 2" xfId="14182" xr:uid="{00000000-0005-0000-0000-000066370000}"/>
    <cellStyle name="Normal 3 2 3 4 5 2 5" xfId="14183" xr:uid="{00000000-0005-0000-0000-000067370000}"/>
    <cellStyle name="Normal 3 2 3 4 5 3" xfId="14184" xr:uid="{00000000-0005-0000-0000-000068370000}"/>
    <cellStyle name="Normal 3 2 3 4 5 3 2" xfId="14185" xr:uid="{00000000-0005-0000-0000-000069370000}"/>
    <cellStyle name="Normal 3 2 3 4 5 3 2 2" xfId="14186" xr:uid="{00000000-0005-0000-0000-00006A370000}"/>
    <cellStyle name="Normal 3 2 3 4 5 3 2 2 2" xfId="14187" xr:uid="{00000000-0005-0000-0000-00006B370000}"/>
    <cellStyle name="Normal 3 2 3 4 5 3 2 3" xfId="14188" xr:uid="{00000000-0005-0000-0000-00006C370000}"/>
    <cellStyle name="Normal 3 2 3 4 5 3 3" xfId="14189" xr:uid="{00000000-0005-0000-0000-00006D370000}"/>
    <cellStyle name="Normal 3 2 3 4 5 3 3 2" xfId="14190" xr:uid="{00000000-0005-0000-0000-00006E370000}"/>
    <cellStyle name="Normal 3 2 3 4 5 3 4" xfId="14191" xr:uid="{00000000-0005-0000-0000-00006F370000}"/>
    <cellStyle name="Normal 3 2 3 4 5 4" xfId="14192" xr:uid="{00000000-0005-0000-0000-000070370000}"/>
    <cellStyle name="Normal 3 2 3 4 5 4 2" xfId="14193" xr:uid="{00000000-0005-0000-0000-000071370000}"/>
    <cellStyle name="Normal 3 2 3 4 5 4 2 2" xfId="14194" xr:uid="{00000000-0005-0000-0000-000072370000}"/>
    <cellStyle name="Normal 3 2 3 4 5 4 3" xfId="14195" xr:uid="{00000000-0005-0000-0000-000073370000}"/>
    <cellStyle name="Normal 3 2 3 4 5 5" xfId="14196" xr:uid="{00000000-0005-0000-0000-000074370000}"/>
    <cellStyle name="Normal 3 2 3 4 5 5 2" xfId="14197" xr:uid="{00000000-0005-0000-0000-000075370000}"/>
    <cellStyle name="Normal 3 2 3 4 5 6" xfId="14198" xr:uid="{00000000-0005-0000-0000-000076370000}"/>
    <cellStyle name="Normal 3 2 3 4 6" xfId="14199" xr:uid="{00000000-0005-0000-0000-000077370000}"/>
    <cellStyle name="Normal 3 2 3 4 6 2" xfId="14200" xr:uid="{00000000-0005-0000-0000-000078370000}"/>
    <cellStyle name="Normal 3 2 3 4 6 2 2" xfId="14201" xr:uid="{00000000-0005-0000-0000-000079370000}"/>
    <cellStyle name="Normal 3 2 3 4 6 2 2 2" xfId="14202" xr:uid="{00000000-0005-0000-0000-00007A370000}"/>
    <cellStyle name="Normal 3 2 3 4 6 2 2 2 2" xfId="14203" xr:uid="{00000000-0005-0000-0000-00007B370000}"/>
    <cellStyle name="Normal 3 2 3 4 6 2 2 3" xfId="14204" xr:uid="{00000000-0005-0000-0000-00007C370000}"/>
    <cellStyle name="Normal 3 2 3 4 6 2 3" xfId="14205" xr:uid="{00000000-0005-0000-0000-00007D370000}"/>
    <cellStyle name="Normal 3 2 3 4 6 2 3 2" xfId="14206" xr:uid="{00000000-0005-0000-0000-00007E370000}"/>
    <cellStyle name="Normal 3 2 3 4 6 2 4" xfId="14207" xr:uid="{00000000-0005-0000-0000-00007F370000}"/>
    <cellStyle name="Normal 3 2 3 4 6 3" xfId="14208" xr:uid="{00000000-0005-0000-0000-000080370000}"/>
    <cellStyle name="Normal 3 2 3 4 6 3 2" xfId="14209" xr:uid="{00000000-0005-0000-0000-000081370000}"/>
    <cellStyle name="Normal 3 2 3 4 6 3 2 2" xfId="14210" xr:uid="{00000000-0005-0000-0000-000082370000}"/>
    <cellStyle name="Normal 3 2 3 4 6 3 3" xfId="14211" xr:uid="{00000000-0005-0000-0000-000083370000}"/>
    <cellStyle name="Normal 3 2 3 4 6 4" xfId="14212" xr:uid="{00000000-0005-0000-0000-000084370000}"/>
    <cellStyle name="Normal 3 2 3 4 6 4 2" xfId="14213" xr:uid="{00000000-0005-0000-0000-000085370000}"/>
    <cellStyle name="Normal 3 2 3 4 6 5" xfId="14214" xr:uid="{00000000-0005-0000-0000-000086370000}"/>
    <cellStyle name="Normal 3 2 3 4 7" xfId="14215" xr:uid="{00000000-0005-0000-0000-000087370000}"/>
    <cellStyle name="Normal 3 2 3 4 7 2" xfId="14216" xr:uid="{00000000-0005-0000-0000-000088370000}"/>
    <cellStyle name="Normal 3 2 3 4 7 2 2" xfId="14217" xr:uid="{00000000-0005-0000-0000-000089370000}"/>
    <cellStyle name="Normal 3 2 3 4 7 2 2 2" xfId="14218" xr:uid="{00000000-0005-0000-0000-00008A370000}"/>
    <cellStyle name="Normal 3 2 3 4 7 2 2 2 2" xfId="14219" xr:uid="{00000000-0005-0000-0000-00008B370000}"/>
    <cellStyle name="Normal 3 2 3 4 7 2 2 3" xfId="14220" xr:uid="{00000000-0005-0000-0000-00008C370000}"/>
    <cellStyle name="Normal 3 2 3 4 7 2 3" xfId="14221" xr:uid="{00000000-0005-0000-0000-00008D370000}"/>
    <cellStyle name="Normal 3 2 3 4 7 2 3 2" xfId="14222" xr:uid="{00000000-0005-0000-0000-00008E370000}"/>
    <cellStyle name="Normal 3 2 3 4 7 2 4" xfId="14223" xr:uid="{00000000-0005-0000-0000-00008F370000}"/>
    <cellStyle name="Normal 3 2 3 4 7 3" xfId="14224" xr:uid="{00000000-0005-0000-0000-000090370000}"/>
    <cellStyle name="Normal 3 2 3 4 7 3 2" xfId="14225" xr:uid="{00000000-0005-0000-0000-000091370000}"/>
    <cellStyle name="Normal 3 2 3 4 7 3 2 2" xfId="14226" xr:uid="{00000000-0005-0000-0000-000092370000}"/>
    <cellStyle name="Normal 3 2 3 4 7 3 3" xfId="14227" xr:uid="{00000000-0005-0000-0000-000093370000}"/>
    <cellStyle name="Normal 3 2 3 4 7 4" xfId="14228" xr:uid="{00000000-0005-0000-0000-000094370000}"/>
    <cellStyle name="Normal 3 2 3 4 7 4 2" xfId="14229" xr:uid="{00000000-0005-0000-0000-000095370000}"/>
    <cellStyle name="Normal 3 2 3 4 7 5" xfId="14230" xr:uid="{00000000-0005-0000-0000-000096370000}"/>
    <cellStyle name="Normal 3 2 3 4 8" xfId="14231" xr:uid="{00000000-0005-0000-0000-000097370000}"/>
    <cellStyle name="Normal 3 2 3 4 8 2" xfId="14232" xr:uid="{00000000-0005-0000-0000-000098370000}"/>
    <cellStyle name="Normal 3 2 3 4 8 2 2" xfId="14233" xr:uid="{00000000-0005-0000-0000-000099370000}"/>
    <cellStyle name="Normal 3 2 3 4 8 2 2 2" xfId="14234" xr:uid="{00000000-0005-0000-0000-00009A370000}"/>
    <cellStyle name="Normal 3 2 3 4 8 2 3" xfId="14235" xr:uid="{00000000-0005-0000-0000-00009B370000}"/>
    <cellStyle name="Normal 3 2 3 4 8 3" xfId="14236" xr:uid="{00000000-0005-0000-0000-00009C370000}"/>
    <cellStyle name="Normal 3 2 3 4 8 3 2" xfId="14237" xr:uid="{00000000-0005-0000-0000-00009D370000}"/>
    <cellStyle name="Normal 3 2 3 4 8 4" xfId="14238" xr:uid="{00000000-0005-0000-0000-00009E370000}"/>
    <cellStyle name="Normal 3 2 3 4 9" xfId="14239" xr:uid="{00000000-0005-0000-0000-00009F370000}"/>
    <cellStyle name="Normal 3 2 3 4 9 2" xfId="14240" xr:uid="{00000000-0005-0000-0000-0000A0370000}"/>
    <cellStyle name="Normal 3 2 3 4 9 2 2" xfId="14241" xr:uid="{00000000-0005-0000-0000-0000A1370000}"/>
    <cellStyle name="Normal 3 2 3 4 9 3" xfId="14242" xr:uid="{00000000-0005-0000-0000-0000A2370000}"/>
    <cellStyle name="Normal 3 2 3 5" xfId="14243" xr:uid="{00000000-0005-0000-0000-0000A3370000}"/>
    <cellStyle name="Normal 3 2 3 5 10" xfId="14244" xr:uid="{00000000-0005-0000-0000-0000A4370000}"/>
    <cellStyle name="Normal 3 2 3 5 10 2" xfId="14245" xr:uid="{00000000-0005-0000-0000-0000A5370000}"/>
    <cellStyle name="Normal 3 2 3 5 11" xfId="14246" xr:uid="{00000000-0005-0000-0000-0000A6370000}"/>
    <cellStyle name="Normal 3 2 3 5 2" xfId="14247" xr:uid="{00000000-0005-0000-0000-0000A7370000}"/>
    <cellStyle name="Normal 3 2 3 5 2 2" xfId="14248" xr:uid="{00000000-0005-0000-0000-0000A8370000}"/>
    <cellStyle name="Normal 3 2 3 5 2 2 2" xfId="14249" xr:uid="{00000000-0005-0000-0000-0000A9370000}"/>
    <cellStyle name="Normal 3 2 3 5 2 2 2 2" xfId="14250" xr:uid="{00000000-0005-0000-0000-0000AA370000}"/>
    <cellStyle name="Normal 3 2 3 5 2 2 2 2 2" xfId="14251" xr:uid="{00000000-0005-0000-0000-0000AB370000}"/>
    <cellStyle name="Normal 3 2 3 5 2 2 2 2 2 2" xfId="14252" xr:uid="{00000000-0005-0000-0000-0000AC370000}"/>
    <cellStyle name="Normal 3 2 3 5 2 2 2 2 3" xfId="14253" xr:uid="{00000000-0005-0000-0000-0000AD370000}"/>
    <cellStyle name="Normal 3 2 3 5 2 2 2 3" xfId="14254" xr:uid="{00000000-0005-0000-0000-0000AE370000}"/>
    <cellStyle name="Normal 3 2 3 5 2 2 2 3 2" xfId="14255" xr:uid="{00000000-0005-0000-0000-0000AF370000}"/>
    <cellStyle name="Normal 3 2 3 5 2 2 2 4" xfId="14256" xr:uid="{00000000-0005-0000-0000-0000B0370000}"/>
    <cellStyle name="Normal 3 2 3 5 2 2 3" xfId="14257" xr:uid="{00000000-0005-0000-0000-0000B1370000}"/>
    <cellStyle name="Normal 3 2 3 5 2 2 3 2" xfId="14258" xr:uid="{00000000-0005-0000-0000-0000B2370000}"/>
    <cellStyle name="Normal 3 2 3 5 2 2 3 2 2" xfId="14259" xr:uid="{00000000-0005-0000-0000-0000B3370000}"/>
    <cellStyle name="Normal 3 2 3 5 2 2 3 3" xfId="14260" xr:uid="{00000000-0005-0000-0000-0000B4370000}"/>
    <cellStyle name="Normal 3 2 3 5 2 2 4" xfId="14261" xr:uid="{00000000-0005-0000-0000-0000B5370000}"/>
    <cellStyle name="Normal 3 2 3 5 2 2 4 2" xfId="14262" xr:uid="{00000000-0005-0000-0000-0000B6370000}"/>
    <cellStyle name="Normal 3 2 3 5 2 2 5" xfId="14263" xr:uid="{00000000-0005-0000-0000-0000B7370000}"/>
    <cellStyle name="Normal 3 2 3 5 2 3" xfId="14264" xr:uid="{00000000-0005-0000-0000-0000B8370000}"/>
    <cellStyle name="Normal 3 2 3 5 2 3 2" xfId="14265" xr:uid="{00000000-0005-0000-0000-0000B9370000}"/>
    <cellStyle name="Normal 3 2 3 5 2 3 2 2" xfId="14266" xr:uid="{00000000-0005-0000-0000-0000BA370000}"/>
    <cellStyle name="Normal 3 2 3 5 2 3 2 2 2" xfId="14267" xr:uid="{00000000-0005-0000-0000-0000BB370000}"/>
    <cellStyle name="Normal 3 2 3 5 2 3 2 2 2 2" xfId="14268" xr:uid="{00000000-0005-0000-0000-0000BC370000}"/>
    <cellStyle name="Normal 3 2 3 5 2 3 2 2 3" xfId="14269" xr:uid="{00000000-0005-0000-0000-0000BD370000}"/>
    <cellStyle name="Normal 3 2 3 5 2 3 2 3" xfId="14270" xr:uid="{00000000-0005-0000-0000-0000BE370000}"/>
    <cellStyle name="Normal 3 2 3 5 2 3 2 3 2" xfId="14271" xr:uid="{00000000-0005-0000-0000-0000BF370000}"/>
    <cellStyle name="Normal 3 2 3 5 2 3 2 4" xfId="14272" xr:uid="{00000000-0005-0000-0000-0000C0370000}"/>
    <cellStyle name="Normal 3 2 3 5 2 3 3" xfId="14273" xr:uid="{00000000-0005-0000-0000-0000C1370000}"/>
    <cellStyle name="Normal 3 2 3 5 2 3 3 2" xfId="14274" xr:uid="{00000000-0005-0000-0000-0000C2370000}"/>
    <cellStyle name="Normal 3 2 3 5 2 3 3 2 2" xfId="14275" xr:uid="{00000000-0005-0000-0000-0000C3370000}"/>
    <cellStyle name="Normal 3 2 3 5 2 3 3 3" xfId="14276" xr:uid="{00000000-0005-0000-0000-0000C4370000}"/>
    <cellStyle name="Normal 3 2 3 5 2 3 4" xfId="14277" xr:uid="{00000000-0005-0000-0000-0000C5370000}"/>
    <cellStyle name="Normal 3 2 3 5 2 3 4 2" xfId="14278" xr:uid="{00000000-0005-0000-0000-0000C6370000}"/>
    <cellStyle name="Normal 3 2 3 5 2 3 5" xfId="14279" xr:uid="{00000000-0005-0000-0000-0000C7370000}"/>
    <cellStyle name="Normal 3 2 3 5 2 4" xfId="14280" xr:uid="{00000000-0005-0000-0000-0000C8370000}"/>
    <cellStyle name="Normal 3 2 3 5 2 4 2" xfId="14281" xr:uid="{00000000-0005-0000-0000-0000C9370000}"/>
    <cellStyle name="Normal 3 2 3 5 2 4 2 2" xfId="14282" xr:uid="{00000000-0005-0000-0000-0000CA370000}"/>
    <cellStyle name="Normal 3 2 3 5 2 4 2 2 2" xfId="14283" xr:uid="{00000000-0005-0000-0000-0000CB370000}"/>
    <cellStyle name="Normal 3 2 3 5 2 4 2 3" xfId="14284" xr:uid="{00000000-0005-0000-0000-0000CC370000}"/>
    <cellStyle name="Normal 3 2 3 5 2 4 3" xfId="14285" xr:uid="{00000000-0005-0000-0000-0000CD370000}"/>
    <cellStyle name="Normal 3 2 3 5 2 4 3 2" xfId="14286" xr:uid="{00000000-0005-0000-0000-0000CE370000}"/>
    <cellStyle name="Normal 3 2 3 5 2 4 4" xfId="14287" xr:uid="{00000000-0005-0000-0000-0000CF370000}"/>
    <cellStyle name="Normal 3 2 3 5 2 5" xfId="14288" xr:uid="{00000000-0005-0000-0000-0000D0370000}"/>
    <cellStyle name="Normal 3 2 3 5 2 5 2" xfId="14289" xr:uid="{00000000-0005-0000-0000-0000D1370000}"/>
    <cellStyle name="Normal 3 2 3 5 2 5 2 2" xfId="14290" xr:uid="{00000000-0005-0000-0000-0000D2370000}"/>
    <cellStyle name="Normal 3 2 3 5 2 5 3" xfId="14291" xr:uid="{00000000-0005-0000-0000-0000D3370000}"/>
    <cellStyle name="Normal 3 2 3 5 2 6" xfId="14292" xr:uid="{00000000-0005-0000-0000-0000D4370000}"/>
    <cellStyle name="Normal 3 2 3 5 2 6 2" xfId="14293" xr:uid="{00000000-0005-0000-0000-0000D5370000}"/>
    <cellStyle name="Normal 3 2 3 5 2 7" xfId="14294" xr:uid="{00000000-0005-0000-0000-0000D6370000}"/>
    <cellStyle name="Normal 3 2 3 5 3" xfId="14295" xr:uid="{00000000-0005-0000-0000-0000D7370000}"/>
    <cellStyle name="Normal 3 2 3 5 3 2" xfId="14296" xr:uid="{00000000-0005-0000-0000-0000D8370000}"/>
    <cellStyle name="Normal 3 2 3 5 3 2 2" xfId="14297" xr:uid="{00000000-0005-0000-0000-0000D9370000}"/>
    <cellStyle name="Normal 3 2 3 5 3 2 2 2" xfId="14298" xr:uid="{00000000-0005-0000-0000-0000DA370000}"/>
    <cellStyle name="Normal 3 2 3 5 3 2 2 2 2" xfId="14299" xr:uid="{00000000-0005-0000-0000-0000DB370000}"/>
    <cellStyle name="Normal 3 2 3 5 3 2 2 2 2 2" xfId="14300" xr:uid="{00000000-0005-0000-0000-0000DC370000}"/>
    <cellStyle name="Normal 3 2 3 5 3 2 2 2 3" xfId="14301" xr:uid="{00000000-0005-0000-0000-0000DD370000}"/>
    <cellStyle name="Normal 3 2 3 5 3 2 2 3" xfId="14302" xr:uid="{00000000-0005-0000-0000-0000DE370000}"/>
    <cellStyle name="Normal 3 2 3 5 3 2 2 3 2" xfId="14303" xr:uid="{00000000-0005-0000-0000-0000DF370000}"/>
    <cellStyle name="Normal 3 2 3 5 3 2 2 4" xfId="14304" xr:uid="{00000000-0005-0000-0000-0000E0370000}"/>
    <cellStyle name="Normal 3 2 3 5 3 2 3" xfId="14305" xr:uid="{00000000-0005-0000-0000-0000E1370000}"/>
    <cellStyle name="Normal 3 2 3 5 3 2 3 2" xfId="14306" xr:uid="{00000000-0005-0000-0000-0000E2370000}"/>
    <cellStyle name="Normal 3 2 3 5 3 2 3 2 2" xfId="14307" xr:uid="{00000000-0005-0000-0000-0000E3370000}"/>
    <cellStyle name="Normal 3 2 3 5 3 2 3 3" xfId="14308" xr:uid="{00000000-0005-0000-0000-0000E4370000}"/>
    <cellStyle name="Normal 3 2 3 5 3 2 4" xfId="14309" xr:uid="{00000000-0005-0000-0000-0000E5370000}"/>
    <cellStyle name="Normal 3 2 3 5 3 2 4 2" xfId="14310" xr:uid="{00000000-0005-0000-0000-0000E6370000}"/>
    <cellStyle name="Normal 3 2 3 5 3 2 5" xfId="14311" xr:uid="{00000000-0005-0000-0000-0000E7370000}"/>
    <cellStyle name="Normal 3 2 3 5 3 3" xfId="14312" xr:uid="{00000000-0005-0000-0000-0000E8370000}"/>
    <cellStyle name="Normal 3 2 3 5 3 3 2" xfId="14313" xr:uid="{00000000-0005-0000-0000-0000E9370000}"/>
    <cellStyle name="Normal 3 2 3 5 3 3 2 2" xfId="14314" xr:uid="{00000000-0005-0000-0000-0000EA370000}"/>
    <cellStyle name="Normal 3 2 3 5 3 3 2 2 2" xfId="14315" xr:uid="{00000000-0005-0000-0000-0000EB370000}"/>
    <cellStyle name="Normal 3 2 3 5 3 3 2 2 2 2" xfId="14316" xr:uid="{00000000-0005-0000-0000-0000EC370000}"/>
    <cellStyle name="Normal 3 2 3 5 3 3 2 2 3" xfId="14317" xr:uid="{00000000-0005-0000-0000-0000ED370000}"/>
    <cellStyle name="Normal 3 2 3 5 3 3 2 3" xfId="14318" xr:uid="{00000000-0005-0000-0000-0000EE370000}"/>
    <cellStyle name="Normal 3 2 3 5 3 3 2 3 2" xfId="14319" xr:uid="{00000000-0005-0000-0000-0000EF370000}"/>
    <cellStyle name="Normal 3 2 3 5 3 3 2 4" xfId="14320" xr:uid="{00000000-0005-0000-0000-0000F0370000}"/>
    <cellStyle name="Normal 3 2 3 5 3 3 3" xfId="14321" xr:uid="{00000000-0005-0000-0000-0000F1370000}"/>
    <cellStyle name="Normal 3 2 3 5 3 3 3 2" xfId="14322" xr:uid="{00000000-0005-0000-0000-0000F2370000}"/>
    <cellStyle name="Normal 3 2 3 5 3 3 3 2 2" xfId="14323" xr:uid="{00000000-0005-0000-0000-0000F3370000}"/>
    <cellStyle name="Normal 3 2 3 5 3 3 3 3" xfId="14324" xr:uid="{00000000-0005-0000-0000-0000F4370000}"/>
    <cellStyle name="Normal 3 2 3 5 3 3 4" xfId="14325" xr:uid="{00000000-0005-0000-0000-0000F5370000}"/>
    <cellStyle name="Normal 3 2 3 5 3 3 4 2" xfId="14326" xr:uid="{00000000-0005-0000-0000-0000F6370000}"/>
    <cellStyle name="Normal 3 2 3 5 3 3 5" xfId="14327" xr:uid="{00000000-0005-0000-0000-0000F7370000}"/>
    <cellStyle name="Normal 3 2 3 5 3 4" xfId="14328" xr:uid="{00000000-0005-0000-0000-0000F8370000}"/>
    <cellStyle name="Normal 3 2 3 5 3 4 2" xfId="14329" xr:uid="{00000000-0005-0000-0000-0000F9370000}"/>
    <cellStyle name="Normal 3 2 3 5 3 4 2 2" xfId="14330" xr:uid="{00000000-0005-0000-0000-0000FA370000}"/>
    <cellStyle name="Normal 3 2 3 5 3 4 2 2 2" xfId="14331" xr:uid="{00000000-0005-0000-0000-0000FB370000}"/>
    <cellStyle name="Normal 3 2 3 5 3 4 2 3" xfId="14332" xr:uid="{00000000-0005-0000-0000-0000FC370000}"/>
    <cellStyle name="Normal 3 2 3 5 3 4 3" xfId="14333" xr:uid="{00000000-0005-0000-0000-0000FD370000}"/>
    <cellStyle name="Normal 3 2 3 5 3 4 3 2" xfId="14334" xr:uid="{00000000-0005-0000-0000-0000FE370000}"/>
    <cellStyle name="Normal 3 2 3 5 3 4 4" xfId="14335" xr:uid="{00000000-0005-0000-0000-0000FF370000}"/>
    <cellStyle name="Normal 3 2 3 5 3 5" xfId="14336" xr:uid="{00000000-0005-0000-0000-000000380000}"/>
    <cellStyle name="Normal 3 2 3 5 3 5 2" xfId="14337" xr:uid="{00000000-0005-0000-0000-000001380000}"/>
    <cellStyle name="Normal 3 2 3 5 3 5 2 2" xfId="14338" xr:uid="{00000000-0005-0000-0000-000002380000}"/>
    <cellStyle name="Normal 3 2 3 5 3 5 3" xfId="14339" xr:uid="{00000000-0005-0000-0000-000003380000}"/>
    <cellStyle name="Normal 3 2 3 5 3 6" xfId="14340" xr:uid="{00000000-0005-0000-0000-000004380000}"/>
    <cellStyle name="Normal 3 2 3 5 3 6 2" xfId="14341" xr:uid="{00000000-0005-0000-0000-000005380000}"/>
    <cellStyle name="Normal 3 2 3 5 3 7" xfId="14342" xr:uid="{00000000-0005-0000-0000-000006380000}"/>
    <cellStyle name="Normal 3 2 3 5 4" xfId="14343" xr:uid="{00000000-0005-0000-0000-000007380000}"/>
    <cellStyle name="Normal 3 2 3 5 4 2" xfId="14344" xr:uid="{00000000-0005-0000-0000-000008380000}"/>
    <cellStyle name="Normal 3 2 3 5 4 2 2" xfId="14345" xr:uid="{00000000-0005-0000-0000-000009380000}"/>
    <cellStyle name="Normal 3 2 3 5 4 2 2 2" xfId="14346" xr:uid="{00000000-0005-0000-0000-00000A380000}"/>
    <cellStyle name="Normal 3 2 3 5 4 2 2 2 2" xfId="14347" xr:uid="{00000000-0005-0000-0000-00000B380000}"/>
    <cellStyle name="Normal 3 2 3 5 4 2 2 2 2 2" xfId="14348" xr:uid="{00000000-0005-0000-0000-00000C380000}"/>
    <cellStyle name="Normal 3 2 3 5 4 2 2 2 3" xfId="14349" xr:uid="{00000000-0005-0000-0000-00000D380000}"/>
    <cellStyle name="Normal 3 2 3 5 4 2 2 3" xfId="14350" xr:uid="{00000000-0005-0000-0000-00000E380000}"/>
    <cellStyle name="Normal 3 2 3 5 4 2 2 3 2" xfId="14351" xr:uid="{00000000-0005-0000-0000-00000F380000}"/>
    <cellStyle name="Normal 3 2 3 5 4 2 2 4" xfId="14352" xr:uid="{00000000-0005-0000-0000-000010380000}"/>
    <cellStyle name="Normal 3 2 3 5 4 2 3" xfId="14353" xr:uid="{00000000-0005-0000-0000-000011380000}"/>
    <cellStyle name="Normal 3 2 3 5 4 2 3 2" xfId="14354" xr:uid="{00000000-0005-0000-0000-000012380000}"/>
    <cellStyle name="Normal 3 2 3 5 4 2 3 2 2" xfId="14355" xr:uid="{00000000-0005-0000-0000-000013380000}"/>
    <cellStyle name="Normal 3 2 3 5 4 2 3 3" xfId="14356" xr:uid="{00000000-0005-0000-0000-000014380000}"/>
    <cellStyle name="Normal 3 2 3 5 4 2 4" xfId="14357" xr:uid="{00000000-0005-0000-0000-000015380000}"/>
    <cellStyle name="Normal 3 2 3 5 4 2 4 2" xfId="14358" xr:uid="{00000000-0005-0000-0000-000016380000}"/>
    <cellStyle name="Normal 3 2 3 5 4 2 5" xfId="14359" xr:uid="{00000000-0005-0000-0000-000017380000}"/>
    <cellStyle name="Normal 3 2 3 5 4 3" xfId="14360" xr:uid="{00000000-0005-0000-0000-000018380000}"/>
    <cellStyle name="Normal 3 2 3 5 4 3 2" xfId="14361" xr:uid="{00000000-0005-0000-0000-000019380000}"/>
    <cellStyle name="Normal 3 2 3 5 4 3 2 2" xfId="14362" xr:uid="{00000000-0005-0000-0000-00001A380000}"/>
    <cellStyle name="Normal 3 2 3 5 4 3 2 2 2" xfId="14363" xr:uid="{00000000-0005-0000-0000-00001B380000}"/>
    <cellStyle name="Normal 3 2 3 5 4 3 2 2 2 2" xfId="14364" xr:uid="{00000000-0005-0000-0000-00001C380000}"/>
    <cellStyle name="Normal 3 2 3 5 4 3 2 2 3" xfId="14365" xr:uid="{00000000-0005-0000-0000-00001D380000}"/>
    <cellStyle name="Normal 3 2 3 5 4 3 2 3" xfId="14366" xr:uid="{00000000-0005-0000-0000-00001E380000}"/>
    <cellStyle name="Normal 3 2 3 5 4 3 2 3 2" xfId="14367" xr:uid="{00000000-0005-0000-0000-00001F380000}"/>
    <cellStyle name="Normal 3 2 3 5 4 3 2 4" xfId="14368" xr:uid="{00000000-0005-0000-0000-000020380000}"/>
    <cellStyle name="Normal 3 2 3 5 4 3 3" xfId="14369" xr:uid="{00000000-0005-0000-0000-000021380000}"/>
    <cellStyle name="Normal 3 2 3 5 4 3 3 2" xfId="14370" xr:uid="{00000000-0005-0000-0000-000022380000}"/>
    <cellStyle name="Normal 3 2 3 5 4 3 3 2 2" xfId="14371" xr:uid="{00000000-0005-0000-0000-000023380000}"/>
    <cellStyle name="Normal 3 2 3 5 4 3 3 3" xfId="14372" xr:uid="{00000000-0005-0000-0000-000024380000}"/>
    <cellStyle name="Normal 3 2 3 5 4 3 4" xfId="14373" xr:uid="{00000000-0005-0000-0000-000025380000}"/>
    <cellStyle name="Normal 3 2 3 5 4 3 4 2" xfId="14374" xr:uid="{00000000-0005-0000-0000-000026380000}"/>
    <cellStyle name="Normal 3 2 3 5 4 3 5" xfId="14375" xr:uid="{00000000-0005-0000-0000-000027380000}"/>
    <cellStyle name="Normal 3 2 3 5 4 4" xfId="14376" xr:uid="{00000000-0005-0000-0000-000028380000}"/>
    <cellStyle name="Normal 3 2 3 5 4 4 2" xfId="14377" xr:uid="{00000000-0005-0000-0000-000029380000}"/>
    <cellStyle name="Normal 3 2 3 5 4 4 2 2" xfId="14378" xr:uid="{00000000-0005-0000-0000-00002A380000}"/>
    <cellStyle name="Normal 3 2 3 5 4 4 2 2 2" xfId="14379" xr:uid="{00000000-0005-0000-0000-00002B380000}"/>
    <cellStyle name="Normal 3 2 3 5 4 4 2 3" xfId="14380" xr:uid="{00000000-0005-0000-0000-00002C380000}"/>
    <cellStyle name="Normal 3 2 3 5 4 4 3" xfId="14381" xr:uid="{00000000-0005-0000-0000-00002D380000}"/>
    <cellStyle name="Normal 3 2 3 5 4 4 3 2" xfId="14382" xr:uid="{00000000-0005-0000-0000-00002E380000}"/>
    <cellStyle name="Normal 3 2 3 5 4 4 4" xfId="14383" xr:uid="{00000000-0005-0000-0000-00002F380000}"/>
    <cellStyle name="Normal 3 2 3 5 4 5" xfId="14384" xr:uid="{00000000-0005-0000-0000-000030380000}"/>
    <cellStyle name="Normal 3 2 3 5 4 5 2" xfId="14385" xr:uid="{00000000-0005-0000-0000-000031380000}"/>
    <cellStyle name="Normal 3 2 3 5 4 5 2 2" xfId="14386" xr:uid="{00000000-0005-0000-0000-000032380000}"/>
    <cellStyle name="Normal 3 2 3 5 4 5 3" xfId="14387" xr:uid="{00000000-0005-0000-0000-000033380000}"/>
    <cellStyle name="Normal 3 2 3 5 4 6" xfId="14388" xr:uid="{00000000-0005-0000-0000-000034380000}"/>
    <cellStyle name="Normal 3 2 3 5 4 6 2" xfId="14389" xr:uid="{00000000-0005-0000-0000-000035380000}"/>
    <cellStyle name="Normal 3 2 3 5 4 7" xfId="14390" xr:uid="{00000000-0005-0000-0000-000036380000}"/>
    <cellStyle name="Normal 3 2 3 5 5" xfId="14391" xr:uid="{00000000-0005-0000-0000-000037380000}"/>
    <cellStyle name="Normal 3 2 3 5 5 2" xfId="14392" xr:uid="{00000000-0005-0000-0000-000038380000}"/>
    <cellStyle name="Normal 3 2 3 5 5 2 2" xfId="14393" xr:uid="{00000000-0005-0000-0000-000039380000}"/>
    <cellStyle name="Normal 3 2 3 5 5 2 2 2" xfId="14394" xr:uid="{00000000-0005-0000-0000-00003A380000}"/>
    <cellStyle name="Normal 3 2 3 5 5 2 2 2 2" xfId="14395" xr:uid="{00000000-0005-0000-0000-00003B380000}"/>
    <cellStyle name="Normal 3 2 3 5 5 2 2 2 2 2" xfId="14396" xr:uid="{00000000-0005-0000-0000-00003C380000}"/>
    <cellStyle name="Normal 3 2 3 5 5 2 2 2 3" xfId="14397" xr:uid="{00000000-0005-0000-0000-00003D380000}"/>
    <cellStyle name="Normal 3 2 3 5 5 2 2 3" xfId="14398" xr:uid="{00000000-0005-0000-0000-00003E380000}"/>
    <cellStyle name="Normal 3 2 3 5 5 2 2 3 2" xfId="14399" xr:uid="{00000000-0005-0000-0000-00003F380000}"/>
    <cellStyle name="Normal 3 2 3 5 5 2 2 4" xfId="14400" xr:uid="{00000000-0005-0000-0000-000040380000}"/>
    <cellStyle name="Normal 3 2 3 5 5 2 3" xfId="14401" xr:uid="{00000000-0005-0000-0000-000041380000}"/>
    <cellStyle name="Normal 3 2 3 5 5 2 3 2" xfId="14402" xr:uid="{00000000-0005-0000-0000-000042380000}"/>
    <cellStyle name="Normal 3 2 3 5 5 2 3 2 2" xfId="14403" xr:uid="{00000000-0005-0000-0000-000043380000}"/>
    <cellStyle name="Normal 3 2 3 5 5 2 3 3" xfId="14404" xr:uid="{00000000-0005-0000-0000-000044380000}"/>
    <cellStyle name="Normal 3 2 3 5 5 2 4" xfId="14405" xr:uid="{00000000-0005-0000-0000-000045380000}"/>
    <cellStyle name="Normal 3 2 3 5 5 2 4 2" xfId="14406" xr:uid="{00000000-0005-0000-0000-000046380000}"/>
    <cellStyle name="Normal 3 2 3 5 5 2 5" xfId="14407" xr:uid="{00000000-0005-0000-0000-000047380000}"/>
    <cellStyle name="Normal 3 2 3 5 5 3" xfId="14408" xr:uid="{00000000-0005-0000-0000-000048380000}"/>
    <cellStyle name="Normal 3 2 3 5 5 3 2" xfId="14409" xr:uid="{00000000-0005-0000-0000-000049380000}"/>
    <cellStyle name="Normal 3 2 3 5 5 3 2 2" xfId="14410" xr:uid="{00000000-0005-0000-0000-00004A380000}"/>
    <cellStyle name="Normal 3 2 3 5 5 3 2 2 2" xfId="14411" xr:uid="{00000000-0005-0000-0000-00004B380000}"/>
    <cellStyle name="Normal 3 2 3 5 5 3 2 3" xfId="14412" xr:uid="{00000000-0005-0000-0000-00004C380000}"/>
    <cellStyle name="Normal 3 2 3 5 5 3 3" xfId="14413" xr:uid="{00000000-0005-0000-0000-00004D380000}"/>
    <cellStyle name="Normal 3 2 3 5 5 3 3 2" xfId="14414" xr:uid="{00000000-0005-0000-0000-00004E380000}"/>
    <cellStyle name="Normal 3 2 3 5 5 3 4" xfId="14415" xr:uid="{00000000-0005-0000-0000-00004F380000}"/>
    <cellStyle name="Normal 3 2 3 5 5 4" xfId="14416" xr:uid="{00000000-0005-0000-0000-000050380000}"/>
    <cellStyle name="Normal 3 2 3 5 5 4 2" xfId="14417" xr:uid="{00000000-0005-0000-0000-000051380000}"/>
    <cellStyle name="Normal 3 2 3 5 5 4 2 2" xfId="14418" xr:uid="{00000000-0005-0000-0000-000052380000}"/>
    <cellStyle name="Normal 3 2 3 5 5 4 3" xfId="14419" xr:uid="{00000000-0005-0000-0000-000053380000}"/>
    <cellStyle name="Normal 3 2 3 5 5 5" xfId="14420" xr:uid="{00000000-0005-0000-0000-000054380000}"/>
    <cellStyle name="Normal 3 2 3 5 5 5 2" xfId="14421" xr:uid="{00000000-0005-0000-0000-000055380000}"/>
    <cellStyle name="Normal 3 2 3 5 5 6" xfId="14422" xr:uid="{00000000-0005-0000-0000-000056380000}"/>
    <cellStyle name="Normal 3 2 3 5 6" xfId="14423" xr:uid="{00000000-0005-0000-0000-000057380000}"/>
    <cellStyle name="Normal 3 2 3 5 6 2" xfId="14424" xr:uid="{00000000-0005-0000-0000-000058380000}"/>
    <cellStyle name="Normal 3 2 3 5 6 2 2" xfId="14425" xr:uid="{00000000-0005-0000-0000-000059380000}"/>
    <cellStyle name="Normal 3 2 3 5 6 2 2 2" xfId="14426" xr:uid="{00000000-0005-0000-0000-00005A380000}"/>
    <cellStyle name="Normal 3 2 3 5 6 2 2 2 2" xfId="14427" xr:uid="{00000000-0005-0000-0000-00005B380000}"/>
    <cellStyle name="Normal 3 2 3 5 6 2 2 3" xfId="14428" xr:uid="{00000000-0005-0000-0000-00005C380000}"/>
    <cellStyle name="Normal 3 2 3 5 6 2 3" xfId="14429" xr:uid="{00000000-0005-0000-0000-00005D380000}"/>
    <cellStyle name="Normal 3 2 3 5 6 2 3 2" xfId="14430" xr:uid="{00000000-0005-0000-0000-00005E380000}"/>
    <cellStyle name="Normal 3 2 3 5 6 2 4" xfId="14431" xr:uid="{00000000-0005-0000-0000-00005F380000}"/>
    <cellStyle name="Normal 3 2 3 5 6 3" xfId="14432" xr:uid="{00000000-0005-0000-0000-000060380000}"/>
    <cellStyle name="Normal 3 2 3 5 6 3 2" xfId="14433" xr:uid="{00000000-0005-0000-0000-000061380000}"/>
    <cellStyle name="Normal 3 2 3 5 6 3 2 2" xfId="14434" xr:uid="{00000000-0005-0000-0000-000062380000}"/>
    <cellStyle name="Normal 3 2 3 5 6 3 3" xfId="14435" xr:uid="{00000000-0005-0000-0000-000063380000}"/>
    <cellStyle name="Normal 3 2 3 5 6 4" xfId="14436" xr:uid="{00000000-0005-0000-0000-000064380000}"/>
    <cellStyle name="Normal 3 2 3 5 6 4 2" xfId="14437" xr:uid="{00000000-0005-0000-0000-000065380000}"/>
    <cellStyle name="Normal 3 2 3 5 6 5" xfId="14438" xr:uid="{00000000-0005-0000-0000-000066380000}"/>
    <cellStyle name="Normal 3 2 3 5 7" xfId="14439" xr:uid="{00000000-0005-0000-0000-000067380000}"/>
    <cellStyle name="Normal 3 2 3 5 7 2" xfId="14440" xr:uid="{00000000-0005-0000-0000-000068380000}"/>
    <cellStyle name="Normal 3 2 3 5 7 2 2" xfId="14441" xr:uid="{00000000-0005-0000-0000-000069380000}"/>
    <cellStyle name="Normal 3 2 3 5 7 2 2 2" xfId="14442" xr:uid="{00000000-0005-0000-0000-00006A380000}"/>
    <cellStyle name="Normal 3 2 3 5 7 2 2 2 2" xfId="14443" xr:uid="{00000000-0005-0000-0000-00006B380000}"/>
    <cellStyle name="Normal 3 2 3 5 7 2 2 3" xfId="14444" xr:uid="{00000000-0005-0000-0000-00006C380000}"/>
    <cellStyle name="Normal 3 2 3 5 7 2 3" xfId="14445" xr:uid="{00000000-0005-0000-0000-00006D380000}"/>
    <cellStyle name="Normal 3 2 3 5 7 2 3 2" xfId="14446" xr:uid="{00000000-0005-0000-0000-00006E380000}"/>
    <cellStyle name="Normal 3 2 3 5 7 2 4" xfId="14447" xr:uid="{00000000-0005-0000-0000-00006F380000}"/>
    <cellStyle name="Normal 3 2 3 5 7 3" xfId="14448" xr:uid="{00000000-0005-0000-0000-000070380000}"/>
    <cellStyle name="Normal 3 2 3 5 7 3 2" xfId="14449" xr:uid="{00000000-0005-0000-0000-000071380000}"/>
    <cellStyle name="Normal 3 2 3 5 7 3 2 2" xfId="14450" xr:uid="{00000000-0005-0000-0000-000072380000}"/>
    <cellStyle name="Normal 3 2 3 5 7 3 3" xfId="14451" xr:uid="{00000000-0005-0000-0000-000073380000}"/>
    <cellStyle name="Normal 3 2 3 5 7 4" xfId="14452" xr:uid="{00000000-0005-0000-0000-000074380000}"/>
    <cellStyle name="Normal 3 2 3 5 7 4 2" xfId="14453" xr:uid="{00000000-0005-0000-0000-000075380000}"/>
    <cellStyle name="Normal 3 2 3 5 7 5" xfId="14454" xr:uid="{00000000-0005-0000-0000-000076380000}"/>
    <cellStyle name="Normal 3 2 3 5 8" xfId="14455" xr:uid="{00000000-0005-0000-0000-000077380000}"/>
    <cellStyle name="Normal 3 2 3 5 8 2" xfId="14456" xr:uid="{00000000-0005-0000-0000-000078380000}"/>
    <cellStyle name="Normal 3 2 3 5 8 2 2" xfId="14457" xr:uid="{00000000-0005-0000-0000-000079380000}"/>
    <cellStyle name="Normal 3 2 3 5 8 2 2 2" xfId="14458" xr:uid="{00000000-0005-0000-0000-00007A380000}"/>
    <cellStyle name="Normal 3 2 3 5 8 2 3" xfId="14459" xr:uid="{00000000-0005-0000-0000-00007B380000}"/>
    <cellStyle name="Normal 3 2 3 5 8 3" xfId="14460" xr:uid="{00000000-0005-0000-0000-00007C380000}"/>
    <cellStyle name="Normal 3 2 3 5 8 3 2" xfId="14461" xr:uid="{00000000-0005-0000-0000-00007D380000}"/>
    <cellStyle name="Normal 3 2 3 5 8 4" xfId="14462" xr:uid="{00000000-0005-0000-0000-00007E380000}"/>
    <cellStyle name="Normal 3 2 3 5 9" xfId="14463" xr:uid="{00000000-0005-0000-0000-00007F380000}"/>
    <cellStyle name="Normal 3 2 3 5 9 2" xfId="14464" xr:uid="{00000000-0005-0000-0000-000080380000}"/>
    <cellStyle name="Normal 3 2 3 5 9 2 2" xfId="14465" xr:uid="{00000000-0005-0000-0000-000081380000}"/>
    <cellStyle name="Normal 3 2 3 5 9 3" xfId="14466" xr:uid="{00000000-0005-0000-0000-000082380000}"/>
    <cellStyle name="Normal 3 2 3 6" xfId="14467" xr:uid="{00000000-0005-0000-0000-000083380000}"/>
    <cellStyle name="Normal 3 2 3 6 2" xfId="14468" xr:uid="{00000000-0005-0000-0000-000084380000}"/>
    <cellStyle name="Normal 3 2 3 6 2 2" xfId="14469" xr:uid="{00000000-0005-0000-0000-000085380000}"/>
    <cellStyle name="Normal 3 2 3 6 2 2 2" xfId="14470" xr:uid="{00000000-0005-0000-0000-000086380000}"/>
    <cellStyle name="Normal 3 2 3 6 2 2 2 2" xfId="14471" xr:uid="{00000000-0005-0000-0000-000087380000}"/>
    <cellStyle name="Normal 3 2 3 6 2 2 2 2 2" xfId="14472" xr:uid="{00000000-0005-0000-0000-000088380000}"/>
    <cellStyle name="Normal 3 2 3 6 2 2 2 3" xfId="14473" xr:uid="{00000000-0005-0000-0000-000089380000}"/>
    <cellStyle name="Normal 3 2 3 6 2 2 3" xfId="14474" xr:uid="{00000000-0005-0000-0000-00008A380000}"/>
    <cellStyle name="Normal 3 2 3 6 2 2 3 2" xfId="14475" xr:uid="{00000000-0005-0000-0000-00008B380000}"/>
    <cellStyle name="Normal 3 2 3 6 2 2 4" xfId="14476" xr:uid="{00000000-0005-0000-0000-00008C380000}"/>
    <cellStyle name="Normal 3 2 3 6 2 3" xfId="14477" xr:uid="{00000000-0005-0000-0000-00008D380000}"/>
    <cellStyle name="Normal 3 2 3 6 2 3 2" xfId="14478" xr:uid="{00000000-0005-0000-0000-00008E380000}"/>
    <cellStyle name="Normal 3 2 3 6 2 3 2 2" xfId="14479" xr:uid="{00000000-0005-0000-0000-00008F380000}"/>
    <cellStyle name="Normal 3 2 3 6 2 3 3" xfId="14480" xr:uid="{00000000-0005-0000-0000-000090380000}"/>
    <cellStyle name="Normal 3 2 3 6 2 4" xfId="14481" xr:uid="{00000000-0005-0000-0000-000091380000}"/>
    <cellStyle name="Normal 3 2 3 6 2 4 2" xfId="14482" xr:uid="{00000000-0005-0000-0000-000092380000}"/>
    <cellStyle name="Normal 3 2 3 6 2 5" xfId="14483" xr:uid="{00000000-0005-0000-0000-000093380000}"/>
    <cellStyle name="Normal 3 2 3 6 3" xfId="14484" xr:uid="{00000000-0005-0000-0000-000094380000}"/>
    <cellStyle name="Normal 3 2 3 6 3 2" xfId="14485" xr:uid="{00000000-0005-0000-0000-000095380000}"/>
    <cellStyle name="Normal 3 2 3 6 3 2 2" xfId="14486" xr:uid="{00000000-0005-0000-0000-000096380000}"/>
    <cellStyle name="Normal 3 2 3 6 3 2 2 2" xfId="14487" xr:uid="{00000000-0005-0000-0000-000097380000}"/>
    <cellStyle name="Normal 3 2 3 6 3 2 2 2 2" xfId="14488" xr:uid="{00000000-0005-0000-0000-000098380000}"/>
    <cellStyle name="Normal 3 2 3 6 3 2 2 3" xfId="14489" xr:uid="{00000000-0005-0000-0000-000099380000}"/>
    <cellStyle name="Normal 3 2 3 6 3 2 3" xfId="14490" xr:uid="{00000000-0005-0000-0000-00009A380000}"/>
    <cellStyle name="Normal 3 2 3 6 3 2 3 2" xfId="14491" xr:uid="{00000000-0005-0000-0000-00009B380000}"/>
    <cellStyle name="Normal 3 2 3 6 3 2 4" xfId="14492" xr:uid="{00000000-0005-0000-0000-00009C380000}"/>
    <cellStyle name="Normal 3 2 3 6 3 3" xfId="14493" xr:uid="{00000000-0005-0000-0000-00009D380000}"/>
    <cellStyle name="Normal 3 2 3 6 3 3 2" xfId="14494" xr:uid="{00000000-0005-0000-0000-00009E380000}"/>
    <cellStyle name="Normal 3 2 3 6 3 3 2 2" xfId="14495" xr:uid="{00000000-0005-0000-0000-00009F380000}"/>
    <cellStyle name="Normal 3 2 3 6 3 3 3" xfId="14496" xr:uid="{00000000-0005-0000-0000-0000A0380000}"/>
    <cellStyle name="Normal 3 2 3 6 3 4" xfId="14497" xr:uid="{00000000-0005-0000-0000-0000A1380000}"/>
    <cellStyle name="Normal 3 2 3 6 3 4 2" xfId="14498" xr:uid="{00000000-0005-0000-0000-0000A2380000}"/>
    <cellStyle name="Normal 3 2 3 6 3 5" xfId="14499" xr:uid="{00000000-0005-0000-0000-0000A3380000}"/>
    <cellStyle name="Normal 3 2 3 6 4" xfId="14500" xr:uid="{00000000-0005-0000-0000-0000A4380000}"/>
    <cellStyle name="Normal 3 2 3 6 4 2" xfId="14501" xr:uid="{00000000-0005-0000-0000-0000A5380000}"/>
    <cellStyle name="Normal 3 2 3 6 4 2 2" xfId="14502" xr:uid="{00000000-0005-0000-0000-0000A6380000}"/>
    <cellStyle name="Normal 3 2 3 6 4 2 2 2" xfId="14503" xr:uid="{00000000-0005-0000-0000-0000A7380000}"/>
    <cellStyle name="Normal 3 2 3 6 4 2 3" xfId="14504" xr:uid="{00000000-0005-0000-0000-0000A8380000}"/>
    <cellStyle name="Normal 3 2 3 6 4 3" xfId="14505" xr:uid="{00000000-0005-0000-0000-0000A9380000}"/>
    <cellStyle name="Normal 3 2 3 6 4 3 2" xfId="14506" xr:uid="{00000000-0005-0000-0000-0000AA380000}"/>
    <cellStyle name="Normal 3 2 3 6 4 4" xfId="14507" xr:uid="{00000000-0005-0000-0000-0000AB380000}"/>
    <cellStyle name="Normal 3 2 3 6 5" xfId="14508" xr:uid="{00000000-0005-0000-0000-0000AC380000}"/>
    <cellStyle name="Normal 3 2 3 6 5 2" xfId="14509" xr:uid="{00000000-0005-0000-0000-0000AD380000}"/>
    <cellStyle name="Normal 3 2 3 6 5 2 2" xfId="14510" xr:uid="{00000000-0005-0000-0000-0000AE380000}"/>
    <cellStyle name="Normal 3 2 3 6 5 3" xfId="14511" xr:uid="{00000000-0005-0000-0000-0000AF380000}"/>
    <cellStyle name="Normal 3 2 3 6 6" xfId="14512" xr:uid="{00000000-0005-0000-0000-0000B0380000}"/>
    <cellStyle name="Normal 3 2 3 6 6 2" xfId="14513" xr:uid="{00000000-0005-0000-0000-0000B1380000}"/>
    <cellStyle name="Normal 3 2 3 6 7" xfId="14514" xr:uid="{00000000-0005-0000-0000-0000B2380000}"/>
    <cellStyle name="Normal 3 2 3 7" xfId="14515" xr:uid="{00000000-0005-0000-0000-0000B3380000}"/>
    <cellStyle name="Normal 3 2 3 7 2" xfId="14516" xr:uid="{00000000-0005-0000-0000-0000B4380000}"/>
    <cellStyle name="Normal 3 2 3 7 2 2" xfId="14517" xr:uid="{00000000-0005-0000-0000-0000B5380000}"/>
    <cellStyle name="Normal 3 2 3 7 2 2 2" xfId="14518" xr:uid="{00000000-0005-0000-0000-0000B6380000}"/>
    <cellStyle name="Normal 3 2 3 7 2 2 2 2" xfId="14519" xr:uid="{00000000-0005-0000-0000-0000B7380000}"/>
    <cellStyle name="Normal 3 2 3 7 2 2 2 2 2" xfId="14520" xr:uid="{00000000-0005-0000-0000-0000B8380000}"/>
    <cellStyle name="Normal 3 2 3 7 2 2 2 3" xfId="14521" xr:uid="{00000000-0005-0000-0000-0000B9380000}"/>
    <cellStyle name="Normal 3 2 3 7 2 2 3" xfId="14522" xr:uid="{00000000-0005-0000-0000-0000BA380000}"/>
    <cellStyle name="Normal 3 2 3 7 2 2 3 2" xfId="14523" xr:uid="{00000000-0005-0000-0000-0000BB380000}"/>
    <cellStyle name="Normal 3 2 3 7 2 2 4" xfId="14524" xr:uid="{00000000-0005-0000-0000-0000BC380000}"/>
    <cellStyle name="Normal 3 2 3 7 2 3" xfId="14525" xr:uid="{00000000-0005-0000-0000-0000BD380000}"/>
    <cellStyle name="Normal 3 2 3 7 2 3 2" xfId="14526" xr:uid="{00000000-0005-0000-0000-0000BE380000}"/>
    <cellStyle name="Normal 3 2 3 7 2 3 2 2" xfId="14527" xr:uid="{00000000-0005-0000-0000-0000BF380000}"/>
    <cellStyle name="Normal 3 2 3 7 2 3 3" xfId="14528" xr:uid="{00000000-0005-0000-0000-0000C0380000}"/>
    <cellStyle name="Normal 3 2 3 7 2 4" xfId="14529" xr:uid="{00000000-0005-0000-0000-0000C1380000}"/>
    <cellStyle name="Normal 3 2 3 7 2 4 2" xfId="14530" xr:uid="{00000000-0005-0000-0000-0000C2380000}"/>
    <cellStyle name="Normal 3 2 3 7 2 5" xfId="14531" xr:uid="{00000000-0005-0000-0000-0000C3380000}"/>
    <cellStyle name="Normal 3 2 3 7 3" xfId="14532" xr:uid="{00000000-0005-0000-0000-0000C4380000}"/>
    <cellStyle name="Normal 3 2 3 7 3 2" xfId="14533" xr:uid="{00000000-0005-0000-0000-0000C5380000}"/>
    <cellStyle name="Normal 3 2 3 7 3 2 2" xfId="14534" xr:uid="{00000000-0005-0000-0000-0000C6380000}"/>
    <cellStyle name="Normal 3 2 3 7 3 2 2 2" xfId="14535" xr:uid="{00000000-0005-0000-0000-0000C7380000}"/>
    <cellStyle name="Normal 3 2 3 7 3 2 2 2 2" xfId="14536" xr:uid="{00000000-0005-0000-0000-0000C8380000}"/>
    <cellStyle name="Normal 3 2 3 7 3 2 2 3" xfId="14537" xr:uid="{00000000-0005-0000-0000-0000C9380000}"/>
    <cellStyle name="Normal 3 2 3 7 3 2 3" xfId="14538" xr:uid="{00000000-0005-0000-0000-0000CA380000}"/>
    <cellStyle name="Normal 3 2 3 7 3 2 3 2" xfId="14539" xr:uid="{00000000-0005-0000-0000-0000CB380000}"/>
    <cellStyle name="Normal 3 2 3 7 3 2 4" xfId="14540" xr:uid="{00000000-0005-0000-0000-0000CC380000}"/>
    <cellStyle name="Normal 3 2 3 7 3 3" xfId="14541" xr:uid="{00000000-0005-0000-0000-0000CD380000}"/>
    <cellStyle name="Normal 3 2 3 7 3 3 2" xfId="14542" xr:uid="{00000000-0005-0000-0000-0000CE380000}"/>
    <cellStyle name="Normal 3 2 3 7 3 3 2 2" xfId="14543" xr:uid="{00000000-0005-0000-0000-0000CF380000}"/>
    <cellStyle name="Normal 3 2 3 7 3 3 3" xfId="14544" xr:uid="{00000000-0005-0000-0000-0000D0380000}"/>
    <cellStyle name="Normal 3 2 3 7 3 4" xfId="14545" xr:uid="{00000000-0005-0000-0000-0000D1380000}"/>
    <cellStyle name="Normal 3 2 3 7 3 4 2" xfId="14546" xr:uid="{00000000-0005-0000-0000-0000D2380000}"/>
    <cellStyle name="Normal 3 2 3 7 3 5" xfId="14547" xr:uid="{00000000-0005-0000-0000-0000D3380000}"/>
    <cellStyle name="Normal 3 2 3 7 4" xfId="14548" xr:uid="{00000000-0005-0000-0000-0000D4380000}"/>
    <cellStyle name="Normal 3 2 3 7 4 2" xfId="14549" xr:uid="{00000000-0005-0000-0000-0000D5380000}"/>
    <cellStyle name="Normal 3 2 3 7 4 2 2" xfId="14550" xr:uid="{00000000-0005-0000-0000-0000D6380000}"/>
    <cellStyle name="Normal 3 2 3 7 4 2 2 2" xfId="14551" xr:uid="{00000000-0005-0000-0000-0000D7380000}"/>
    <cellStyle name="Normal 3 2 3 7 4 2 3" xfId="14552" xr:uid="{00000000-0005-0000-0000-0000D8380000}"/>
    <cellStyle name="Normal 3 2 3 7 4 3" xfId="14553" xr:uid="{00000000-0005-0000-0000-0000D9380000}"/>
    <cellStyle name="Normal 3 2 3 7 4 3 2" xfId="14554" xr:uid="{00000000-0005-0000-0000-0000DA380000}"/>
    <cellStyle name="Normal 3 2 3 7 4 4" xfId="14555" xr:uid="{00000000-0005-0000-0000-0000DB380000}"/>
    <cellStyle name="Normal 3 2 3 7 5" xfId="14556" xr:uid="{00000000-0005-0000-0000-0000DC380000}"/>
    <cellStyle name="Normal 3 2 3 7 5 2" xfId="14557" xr:uid="{00000000-0005-0000-0000-0000DD380000}"/>
    <cellStyle name="Normal 3 2 3 7 5 2 2" xfId="14558" xr:uid="{00000000-0005-0000-0000-0000DE380000}"/>
    <cellStyle name="Normal 3 2 3 7 5 3" xfId="14559" xr:uid="{00000000-0005-0000-0000-0000DF380000}"/>
    <cellStyle name="Normal 3 2 3 7 6" xfId="14560" xr:uid="{00000000-0005-0000-0000-0000E0380000}"/>
    <cellStyle name="Normal 3 2 3 7 6 2" xfId="14561" xr:uid="{00000000-0005-0000-0000-0000E1380000}"/>
    <cellStyle name="Normal 3 2 3 7 7" xfId="14562" xr:uid="{00000000-0005-0000-0000-0000E2380000}"/>
    <cellStyle name="Normal 3 2 3 8" xfId="14563" xr:uid="{00000000-0005-0000-0000-0000E3380000}"/>
    <cellStyle name="Normal 3 2 3 8 2" xfId="14564" xr:uid="{00000000-0005-0000-0000-0000E4380000}"/>
    <cellStyle name="Normal 3 2 3 8 2 2" xfId="14565" xr:uid="{00000000-0005-0000-0000-0000E5380000}"/>
    <cellStyle name="Normal 3 2 3 8 2 2 2" xfId="14566" xr:uid="{00000000-0005-0000-0000-0000E6380000}"/>
    <cellStyle name="Normal 3 2 3 8 2 2 2 2" xfId="14567" xr:uid="{00000000-0005-0000-0000-0000E7380000}"/>
    <cellStyle name="Normal 3 2 3 8 2 2 2 2 2" xfId="14568" xr:uid="{00000000-0005-0000-0000-0000E8380000}"/>
    <cellStyle name="Normal 3 2 3 8 2 2 2 3" xfId="14569" xr:uid="{00000000-0005-0000-0000-0000E9380000}"/>
    <cellStyle name="Normal 3 2 3 8 2 2 3" xfId="14570" xr:uid="{00000000-0005-0000-0000-0000EA380000}"/>
    <cellStyle name="Normal 3 2 3 8 2 2 3 2" xfId="14571" xr:uid="{00000000-0005-0000-0000-0000EB380000}"/>
    <cellStyle name="Normal 3 2 3 8 2 2 4" xfId="14572" xr:uid="{00000000-0005-0000-0000-0000EC380000}"/>
    <cellStyle name="Normal 3 2 3 8 2 3" xfId="14573" xr:uid="{00000000-0005-0000-0000-0000ED380000}"/>
    <cellStyle name="Normal 3 2 3 8 2 3 2" xfId="14574" xr:uid="{00000000-0005-0000-0000-0000EE380000}"/>
    <cellStyle name="Normal 3 2 3 8 2 3 2 2" xfId="14575" xr:uid="{00000000-0005-0000-0000-0000EF380000}"/>
    <cellStyle name="Normal 3 2 3 8 2 3 3" xfId="14576" xr:uid="{00000000-0005-0000-0000-0000F0380000}"/>
    <cellStyle name="Normal 3 2 3 8 2 4" xfId="14577" xr:uid="{00000000-0005-0000-0000-0000F1380000}"/>
    <cellStyle name="Normal 3 2 3 8 2 4 2" xfId="14578" xr:uid="{00000000-0005-0000-0000-0000F2380000}"/>
    <cellStyle name="Normal 3 2 3 8 2 5" xfId="14579" xr:uid="{00000000-0005-0000-0000-0000F3380000}"/>
    <cellStyle name="Normal 3 2 3 8 3" xfId="14580" xr:uid="{00000000-0005-0000-0000-0000F4380000}"/>
    <cellStyle name="Normal 3 2 3 8 3 2" xfId="14581" xr:uid="{00000000-0005-0000-0000-0000F5380000}"/>
    <cellStyle name="Normal 3 2 3 8 3 2 2" xfId="14582" xr:uid="{00000000-0005-0000-0000-0000F6380000}"/>
    <cellStyle name="Normal 3 2 3 8 3 2 2 2" xfId="14583" xr:uid="{00000000-0005-0000-0000-0000F7380000}"/>
    <cellStyle name="Normal 3 2 3 8 3 2 2 2 2" xfId="14584" xr:uid="{00000000-0005-0000-0000-0000F8380000}"/>
    <cellStyle name="Normal 3 2 3 8 3 2 2 3" xfId="14585" xr:uid="{00000000-0005-0000-0000-0000F9380000}"/>
    <cellStyle name="Normal 3 2 3 8 3 2 3" xfId="14586" xr:uid="{00000000-0005-0000-0000-0000FA380000}"/>
    <cellStyle name="Normal 3 2 3 8 3 2 3 2" xfId="14587" xr:uid="{00000000-0005-0000-0000-0000FB380000}"/>
    <cellStyle name="Normal 3 2 3 8 3 2 4" xfId="14588" xr:uid="{00000000-0005-0000-0000-0000FC380000}"/>
    <cellStyle name="Normal 3 2 3 8 3 3" xfId="14589" xr:uid="{00000000-0005-0000-0000-0000FD380000}"/>
    <cellStyle name="Normal 3 2 3 8 3 3 2" xfId="14590" xr:uid="{00000000-0005-0000-0000-0000FE380000}"/>
    <cellStyle name="Normal 3 2 3 8 3 3 2 2" xfId="14591" xr:uid="{00000000-0005-0000-0000-0000FF380000}"/>
    <cellStyle name="Normal 3 2 3 8 3 3 3" xfId="14592" xr:uid="{00000000-0005-0000-0000-000000390000}"/>
    <cellStyle name="Normal 3 2 3 8 3 4" xfId="14593" xr:uid="{00000000-0005-0000-0000-000001390000}"/>
    <cellStyle name="Normal 3 2 3 8 3 4 2" xfId="14594" xr:uid="{00000000-0005-0000-0000-000002390000}"/>
    <cellStyle name="Normal 3 2 3 8 3 5" xfId="14595" xr:uid="{00000000-0005-0000-0000-000003390000}"/>
    <cellStyle name="Normal 3 2 3 8 4" xfId="14596" xr:uid="{00000000-0005-0000-0000-000004390000}"/>
    <cellStyle name="Normal 3 2 3 8 4 2" xfId="14597" xr:uid="{00000000-0005-0000-0000-000005390000}"/>
    <cellStyle name="Normal 3 2 3 8 4 2 2" xfId="14598" xr:uid="{00000000-0005-0000-0000-000006390000}"/>
    <cellStyle name="Normal 3 2 3 8 4 2 2 2" xfId="14599" xr:uid="{00000000-0005-0000-0000-000007390000}"/>
    <cellStyle name="Normal 3 2 3 8 4 2 3" xfId="14600" xr:uid="{00000000-0005-0000-0000-000008390000}"/>
    <cellStyle name="Normal 3 2 3 8 4 3" xfId="14601" xr:uid="{00000000-0005-0000-0000-000009390000}"/>
    <cellStyle name="Normal 3 2 3 8 4 3 2" xfId="14602" xr:uid="{00000000-0005-0000-0000-00000A390000}"/>
    <cellStyle name="Normal 3 2 3 8 4 4" xfId="14603" xr:uid="{00000000-0005-0000-0000-00000B390000}"/>
    <cellStyle name="Normal 3 2 3 8 5" xfId="14604" xr:uid="{00000000-0005-0000-0000-00000C390000}"/>
    <cellStyle name="Normal 3 2 3 8 5 2" xfId="14605" xr:uid="{00000000-0005-0000-0000-00000D390000}"/>
    <cellStyle name="Normal 3 2 3 8 5 2 2" xfId="14606" xr:uid="{00000000-0005-0000-0000-00000E390000}"/>
    <cellStyle name="Normal 3 2 3 8 5 3" xfId="14607" xr:uid="{00000000-0005-0000-0000-00000F390000}"/>
    <cellStyle name="Normal 3 2 3 8 6" xfId="14608" xr:uid="{00000000-0005-0000-0000-000010390000}"/>
    <cellStyle name="Normal 3 2 3 8 6 2" xfId="14609" xr:uid="{00000000-0005-0000-0000-000011390000}"/>
    <cellStyle name="Normal 3 2 3 8 7" xfId="14610" xr:uid="{00000000-0005-0000-0000-000012390000}"/>
    <cellStyle name="Normal 3 2 3 9" xfId="14611" xr:uid="{00000000-0005-0000-0000-000013390000}"/>
    <cellStyle name="Normal 3 2 3 9 2" xfId="14612" xr:uid="{00000000-0005-0000-0000-000014390000}"/>
    <cellStyle name="Normal 3 2 3 9 2 2" xfId="14613" xr:uid="{00000000-0005-0000-0000-000015390000}"/>
    <cellStyle name="Normal 3 2 3 9 2 2 2" xfId="14614" xr:uid="{00000000-0005-0000-0000-000016390000}"/>
    <cellStyle name="Normal 3 2 3 9 2 2 2 2" xfId="14615" xr:uid="{00000000-0005-0000-0000-000017390000}"/>
    <cellStyle name="Normal 3 2 3 9 2 2 2 2 2" xfId="14616" xr:uid="{00000000-0005-0000-0000-000018390000}"/>
    <cellStyle name="Normal 3 2 3 9 2 2 2 3" xfId="14617" xr:uid="{00000000-0005-0000-0000-000019390000}"/>
    <cellStyle name="Normal 3 2 3 9 2 2 3" xfId="14618" xr:uid="{00000000-0005-0000-0000-00001A390000}"/>
    <cellStyle name="Normal 3 2 3 9 2 2 3 2" xfId="14619" xr:uid="{00000000-0005-0000-0000-00001B390000}"/>
    <cellStyle name="Normal 3 2 3 9 2 2 4" xfId="14620" xr:uid="{00000000-0005-0000-0000-00001C390000}"/>
    <cellStyle name="Normal 3 2 3 9 2 3" xfId="14621" xr:uid="{00000000-0005-0000-0000-00001D390000}"/>
    <cellStyle name="Normal 3 2 3 9 2 3 2" xfId="14622" xr:uid="{00000000-0005-0000-0000-00001E390000}"/>
    <cellStyle name="Normal 3 2 3 9 2 3 2 2" xfId="14623" xr:uid="{00000000-0005-0000-0000-00001F390000}"/>
    <cellStyle name="Normal 3 2 3 9 2 3 3" xfId="14624" xr:uid="{00000000-0005-0000-0000-000020390000}"/>
    <cellStyle name="Normal 3 2 3 9 2 4" xfId="14625" xr:uid="{00000000-0005-0000-0000-000021390000}"/>
    <cellStyle name="Normal 3 2 3 9 2 4 2" xfId="14626" xr:uid="{00000000-0005-0000-0000-000022390000}"/>
    <cellStyle name="Normal 3 2 3 9 2 5" xfId="14627" xr:uid="{00000000-0005-0000-0000-000023390000}"/>
    <cellStyle name="Normal 3 2 3 9 3" xfId="14628" xr:uid="{00000000-0005-0000-0000-000024390000}"/>
    <cellStyle name="Normal 3 2 3 9 3 2" xfId="14629" xr:uid="{00000000-0005-0000-0000-000025390000}"/>
    <cellStyle name="Normal 3 2 3 9 3 2 2" xfId="14630" xr:uid="{00000000-0005-0000-0000-000026390000}"/>
    <cellStyle name="Normal 3 2 3 9 3 2 2 2" xfId="14631" xr:uid="{00000000-0005-0000-0000-000027390000}"/>
    <cellStyle name="Normal 3 2 3 9 3 2 3" xfId="14632" xr:uid="{00000000-0005-0000-0000-000028390000}"/>
    <cellStyle name="Normal 3 2 3 9 3 3" xfId="14633" xr:uid="{00000000-0005-0000-0000-000029390000}"/>
    <cellStyle name="Normal 3 2 3 9 3 3 2" xfId="14634" xr:uid="{00000000-0005-0000-0000-00002A390000}"/>
    <cellStyle name="Normal 3 2 3 9 3 4" xfId="14635" xr:uid="{00000000-0005-0000-0000-00002B390000}"/>
    <cellStyle name="Normal 3 2 3 9 4" xfId="14636" xr:uid="{00000000-0005-0000-0000-00002C390000}"/>
    <cellStyle name="Normal 3 2 3 9 4 2" xfId="14637" xr:uid="{00000000-0005-0000-0000-00002D390000}"/>
    <cellStyle name="Normal 3 2 3 9 4 2 2" xfId="14638" xr:uid="{00000000-0005-0000-0000-00002E390000}"/>
    <cellStyle name="Normal 3 2 3 9 4 3" xfId="14639" xr:uid="{00000000-0005-0000-0000-00002F390000}"/>
    <cellStyle name="Normal 3 2 3 9 5" xfId="14640" xr:uid="{00000000-0005-0000-0000-000030390000}"/>
    <cellStyle name="Normal 3 2 3 9 5 2" xfId="14641" xr:uid="{00000000-0005-0000-0000-000031390000}"/>
    <cellStyle name="Normal 3 2 3 9 6" xfId="14642" xr:uid="{00000000-0005-0000-0000-000032390000}"/>
    <cellStyle name="Normal 3 2 4" xfId="14643" xr:uid="{00000000-0005-0000-0000-000033390000}"/>
    <cellStyle name="Normal 3 2 4 10" xfId="14644" xr:uid="{00000000-0005-0000-0000-000034390000}"/>
    <cellStyle name="Normal 3 2 4 10 2" xfId="14645" xr:uid="{00000000-0005-0000-0000-000035390000}"/>
    <cellStyle name="Normal 3 2 4 10 2 2" xfId="14646" xr:uid="{00000000-0005-0000-0000-000036390000}"/>
    <cellStyle name="Normal 3 2 4 10 2 2 2" xfId="14647" xr:uid="{00000000-0005-0000-0000-000037390000}"/>
    <cellStyle name="Normal 3 2 4 10 2 2 2 2" xfId="14648" xr:uid="{00000000-0005-0000-0000-000038390000}"/>
    <cellStyle name="Normal 3 2 4 10 2 2 3" xfId="14649" xr:uid="{00000000-0005-0000-0000-000039390000}"/>
    <cellStyle name="Normal 3 2 4 10 2 3" xfId="14650" xr:uid="{00000000-0005-0000-0000-00003A390000}"/>
    <cellStyle name="Normal 3 2 4 10 2 3 2" xfId="14651" xr:uid="{00000000-0005-0000-0000-00003B390000}"/>
    <cellStyle name="Normal 3 2 4 10 2 4" xfId="14652" xr:uid="{00000000-0005-0000-0000-00003C390000}"/>
    <cellStyle name="Normal 3 2 4 10 3" xfId="14653" xr:uid="{00000000-0005-0000-0000-00003D390000}"/>
    <cellStyle name="Normal 3 2 4 10 3 2" xfId="14654" xr:uid="{00000000-0005-0000-0000-00003E390000}"/>
    <cellStyle name="Normal 3 2 4 10 3 2 2" xfId="14655" xr:uid="{00000000-0005-0000-0000-00003F390000}"/>
    <cellStyle name="Normal 3 2 4 10 3 3" xfId="14656" xr:uid="{00000000-0005-0000-0000-000040390000}"/>
    <cellStyle name="Normal 3 2 4 10 4" xfId="14657" xr:uid="{00000000-0005-0000-0000-000041390000}"/>
    <cellStyle name="Normal 3 2 4 10 4 2" xfId="14658" xr:uid="{00000000-0005-0000-0000-000042390000}"/>
    <cellStyle name="Normal 3 2 4 10 5" xfId="14659" xr:uid="{00000000-0005-0000-0000-000043390000}"/>
    <cellStyle name="Normal 3 2 4 11" xfId="14660" xr:uid="{00000000-0005-0000-0000-000044390000}"/>
    <cellStyle name="Normal 3 2 4 11 2" xfId="14661" xr:uid="{00000000-0005-0000-0000-000045390000}"/>
    <cellStyle name="Normal 3 2 4 11 2 2" xfId="14662" xr:uid="{00000000-0005-0000-0000-000046390000}"/>
    <cellStyle name="Normal 3 2 4 11 2 2 2" xfId="14663" xr:uid="{00000000-0005-0000-0000-000047390000}"/>
    <cellStyle name="Normal 3 2 4 11 2 3" xfId="14664" xr:uid="{00000000-0005-0000-0000-000048390000}"/>
    <cellStyle name="Normal 3 2 4 11 3" xfId="14665" xr:uid="{00000000-0005-0000-0000-000049390000}"/>
    <cellStyle name="Normal 3 2 4 11 3 2" xfId="14666" xr:uid="{00000000-0005-0000-0000-00004A390000}"/>
    <cellStyle name="Normal 3 2 4 11 4" xfId="14667" xr:uid="{00000000-0005-0000-0000-00004B390000}"/>
    <cellStyle name="Normal 3 2 4 12" xfId="14668" xr:uid="{00000000-0005-0000-0000-00004C390000}"/>
    <cellStyle name="Normal 3 2 4 12 2" xfId="14669" xr:uid="{00000000-0005-0000-0000-00004D390000}"/>
    <cellStyle name="Normal 3 2 4 12 2 2" xfId="14670" xr:uid="{00000000-0005-0000-0000-00004E390000}"/>
    <cellStyle name="Normal 3 2 4 12 3" xfId="14671" xr:uid="{00000000-0005-0000-0000-00004F390000}"/>
    <cellStyle name="Normal 3 2 4 13" xfId="14672" xr:uid="{00000000-0005-0000-0000-000050390000}"/>
    <cellStyle name="Normal 3 2 4 13 2" xfId="14673" xr:uid="{00000000-0005-0000-0000-000051390000}"/>
    <cellStyle name="Normal 3 2 4 14" xfId="14674" xr:uid="{00000000-0005-0000-0000-000052390000}"/>
    <cellStyle name="Normal 3 2 4 2" xfId="14675" xr:uid="{00000000-0005-0000-0000-000053390000}"/>
    <cellStyle name="Normal 3 2 4 2 10" xfId="14676" xr:uid="{00000000-0005-0000-0000-000054390000}"/>
    <cellStyle name="Normal 3 2 4 2 10 2" xfId="14677" xr:uid="{00000000-0005-0000-0000-000055390000}"/>
    <cellStyle name="Normal 3 2 4 2 10 2 2" xfId="14678" xr:uid="{00000000-0005-0000-0000-000056390000}"/>
    <cellStyle name="Normal 3 2 4 2 10 2 2 2" xfId="14679" xr:uid="{00000000-0005-0000-0000-000057390000}"/>
    <cellStyle name="Normal 3 2 4 2 10 2 3" xfId="14680" xr:uid="{00000000-0005-0000-0000-000058390000}"/>
    <cellStyle name="Normal 3 2 4 2 10 3" xfId="14681" xr:uid="{00000000-0005-0000-0000-000059390000}"/>
    <cellStyle name="Normal 3 2 4 2 10 3 2" xfId="14682" xr:uid="{00000000-0005-0000-0000-00005A390000}"/>
    <cellStyle name="Normal 3 2 4 2 10 4" xfId="14683" xr:uid="{00000000-0005-0000-0000-00005B390000}"/>
    <cellStyle name="Normal 3 2 4 2 11" xfId="14684" xr:uid="{00000000-0005-0000-0000-00005C390000}"/>
    <cellStyle name="Normal 3 2 4 2 11 2" xfId="14685" xr:uid="{00000000-0005-0000-0000-00005D390000}"/>
    <cellStyle name="Normal 3 2 4 2 11 2 2" xfId="14686" xr:uid="{00000000-0005-0000-0000-00005E390000}"/>
    <cellStyle name="Normal 3 2 4 2 11 3" xfId="14687" xr:uid="{00000000-0005-0000-0000-00005F390000}"/>
    <cellStyle name="Normal 3 2 4 2 12" xfId="14688" xr:uid="{00000000-0005-0000-0000-000060390000}"/>
    <cellStyle name="Normal 3 2 4 2 12 2" xfId="14689" xr:uid="{00000000-0005-0000-0000-000061390000}"/>
    <cellStyle name="Normal 3 2 4 2 13" xfId="14690" xr:uid="{00000000-0005-0000-0000-000062390000}"/>
    <cellStyle name="Normal 3 2 4 2 2" xfId="14691" xr:uid="{00000000-0005-0000-0000-000063390000}"/>
    <cellStyle name="Normal 3 2 4 2 2 10" xfId="14692" xr:uid="{00000000-0005-0000-0000-000064390000}"/>
    <cellStyle name="Normal 3 2 4 2 2 10 2" xfId="14693" xr:uid="{00000000-0005-0000-0000-000065390000}"/>
    <cellStyle name="Normal 3 2 4 2 2 11" xfId="14694" xr:uid="{00000000-0005-0000-0000-000066390000}"/>
    <cellStyle name="Normal 3 2 4 2 2 2" xfId="14695" xr:uid="{00000000-0005-0000-0000-000067390000}"/>
    <cellStyle name="Normal 3 2 4 2 2 2 2" xfId="14696" xr:uid="{00000000-0005-0000-0000-000068390000}"/>
    <cellStyle name="Normal 3 2 4 2 2 2 2 2" xfId="14697" xr:uid="{00000000-0005-0000-0000-000069390000}"/>
    <cellStyle name="Normal 3 2 4 2 2 2 2 2 2" xfId="14698" xr:uid="{00000000-0005-0000-0000-00006A390000}"/>
    <cellStyle name="Normal 3 2 4 2 2 2 2 2 2 2" xfId="14699" xr:uid="{00000000-0005-0000-0000-00006B390000}"/>
    <cellStyle name="Normal 3 2 4 2 2 2 2 2 2 2 2" xfId="14700" xr:uid="{00000000-0005-0000-0000-00006C390000}"/>
    <cellStyle name="Normal 3 2 4 2 2 2 2 2 2 3" xfId="14701" xr:uid="{00000000-0005-0000-0000-00006D390000}"/>
    <cellStyle name="Normal 3 2 4 2 2 2 2 2 3" xfId="14702" xr:uid="{00000000-0005-0000-0000-00006E390000}"/>
    <cellStyle name="Normal 3 2 4 2 2 2 2 2 3 2" xfId="14703" xr:uid="{00000000-0005-0000-0000-00006F390000}"/>
    <cellStyle name="Normal 3 2 4 2 2 2 2 2 4" xfId="14704" xr:uid="{00000000-0005-0000-0000-000070390000}"/>
    <cellStyle name="Normal 3 2 4 2 2 2 2 3" xfId="14705" xr:uid="{00000000-0005-0000-0000-000071390000}"/>
    <cellStyle name="Normal 3 2 4 2 2 2 2 3 2" xfId="14706" xr:uid="{00000000-0005-0000-0000-000072390000}"/>
    <cellStyle name="Normal 3 2 4 2 2 2 2 3 2 2" xfId="14707" xr:uid="{00000000-0005-0000-0000-000073390000}"/>
    <cellStyle name="Normal 3 2 4 2 2 2 2 3 3" xfId="14708" xr:uid="{00000000-0005-0000-0000-000074390000}"/>
    <cellStyle name="Normal 3 2 4 2 2 2 2 4" xfId="14709" xr:uid="{00000000-0005-0000-0000-000075390000}"/>
    <cellStyle name="Normal 3 2 4 2 2 2 2 4 2" xfId="14710" xr:uid="{00000000-0005-0000-0000-000076390000}"/>
    <cellStyle name="Normal 3 2 4 2 2 2 2 5" xfId="14711" xr:uid="{00000000-0005-0000-0000-000077390000}"/>
    <cellStyle name="Normal 3 2 4 2 2 2 3" xfId="14712" xr:uid="{00000000-0005-0000-0000-000078390000}"/>
    <cellStyle name="Normal 3 2 4 2 2 2 3 2" xfId="14713" xr:uid="{00000000-0005-0000-0000-000079390000}"/>
    <cellStyle name="Normal 3 2 4 2 2 2 3 2 2" xfId="14714" xr:uid="{00000000-0005-0000-0000-00007A390000}"/>
    <cellStyle name="Normal 3 2 4 2 2 2 3 2 2 2" xfId="14715" xr:uid="{00000000-0005-0000-0000-00007B390000}"/>
    <cellStyle name="Normal 3 2 4 2 2 2 3 2 2 2 2" xfId="14716" xr:uid="{00000000-0005-0000-0000-00007C390000}"/>
    <cellStyle name="Normal 3 2 4 2 2 2 3 2 2 3" xfId="14717" xr:uid="{00000000-0005-0000-0000-00007D390000}"/>
    <cellStyle name="Normal 3 2 4 2 2 2 3 2 3" xfId="14718" xr:uid="{00000000-0005-0000-0000-00007E390000}"/>
    <cellStyle name="Normal 3 2 4 2 2 2 3 2 3 2" xfId="14719" xr:uid="{00000000-0005-0000-0000-00007F390000}"/>
    <cellStyle name="Normal 3 2 4 2 2 2 3 2 4" xfId="14720" xr:uid="{00000000-0005-0000-0000-000080390000}"/>
    <cellStyle name="Normal 3 2 4 2 2 2 3 3" xfId="14721" xr:uid="{00000000-0005-0000-0000-000081390000}"/>
    <cellStyle name="Normal 3 2 4 2 2 2 3 3 2" xfId="14722" xr:uid="{00000000-0005-0000-0000-000082390000}"/>
    <cellStyle name="Normal 3 2 4 2 2 2 3 3 2 2" xfId="14723" xr:uid="{00000000-0005-0000-0000-000083390000}"/>
    <cellStyle name="Normal 3 2 4 2 2 2 3 3 3" xfId="14724" xr:uid="{00000000-0005-0000-0000-000084390000}"/>
    <cellStyle name="Normal 3 2 4 2 2 2 3 4" xfId="14725" xr:uid="{00000000-0005-0000-0000-000085390000}"/>
    <cellStyle name="Normal 3 2 4 2 2 2 3 4 2" xfId="14726" xr:uid="{00000000-0005-0000-0000-000086390000}"/>
    <cellStyle name="Normal 3 2 4 2 2 2 3 5" xfId="14727" xr:uid="{00000000-0005-0000-0000-000087390000}"/>
    <cellStyle name="Normal 3 2 4 2 2 2 4" xfId="14728" xr:uid="{00000000-0005-0000-0000-000088390000}"/>
    <cellStyle name="Normal 3 2 4 2 2 2 4 2" xfId="14729" xr:uid="{00000000-0005-0000-0000-000089390000}"/>
    <cellStyle name="Normal 3 2 4 2 2 2 4 2 2" xfId="14730" xr:uid="{00000000-0005-0000-0000-00008A390000}"/>
    <cellStyle name="Normal 3 2 4 2 2 2 4 2 2 2" xfId="14731" xr:uid="{00000000-0005-0000-0000-00008B390000}"/>
    <cellStyle name="Normal 3 2 4 2 2 2 4 2 3" xfId="14732" xr:uid="{00000000-0005-0000-0000-00008C390000}"/>
    <cellStyle name="Normal 3 2 4 2 2 2 4 3" xfId="14733" xr:uid="{00000000-0005-0000-0000-00008D390000}"/>
    <cellStyle name="Normal 3 2 4 2 2 2 4 3 2" xfId="14734" xr:uid="{00000000-0005-0000-0000-00008E390000}"/>
    <cellStyle name="Normal 3 2 4 2 2 2 4 4" xfId="14735" xr:uid="{00000000-0005-0000-0000-00008F390000}"/>
    <cellStyle name="Normal 3 2 4 2 2 2 5" xfId="14736" xr:uid="{00000000-0005-0000-0000-000090390000}"/>
    <cellStyle name="Normal 3 2 4 2 2 2 5 2" xfId="14737" xr:uid="{00000000-0005-0000-0000-000091390000}"/>
    <cellStyle name="Normal 3 2 4 2 2 2 5 2 2" xfId="14738" xr:uid="{00000000-0005-0000-0000-000092390000}"/>
    <cellStyle name="Normal 3 2 4 2 2 2 5 3" xfId="14739" xr:uid="{00000000-0005-0000-0000-000093390000}"/>
    <cellStyle name="Normal 3 2 4 2 2 2 6" xfId="14740" xr:uid="{00000000-0005-0000-0000-000094390000}"/>
    <cellStyle name="Normal 3 2 4 2 2 2 6 2" xfId="14741" xr:uid="{00000000-0005-0000-0000-000095390000}"/>
    <cellStyle name="Normal 3 2 4 2 2 2 7" xfId="14742" xr:uid="{00000000-0005-0000-0000-000096390000}"/>
    <cellStyle name="Normal 3 2 4 2 2 3" xfId="14743" xr:uid="{00000000-0005-0000-0000-000097390000}"/>
    <cellStyle name="Normal 3 2 4 2 2 3 2" xfId="14744" xr:uid="{00000000-0005-0000-0000-000098390000}"/>
    <cellStyle name="Normal 3 2 4 2 2 3 2 2" xfId="14745" xr:uid="{00000000-0005-0000-0000-000099390000}"/>
    <cellStyle name="Normal 3 2 4 2 2 3 2 2 2" xfId="14746" xr:uid="{00000000-0005-0000-0000-00009A390000}"/>
    <cellStyle name="Normal 3 2 4 2 2 3 2 2 2 2" xfId="14747" xr:uid="{00000000-0005-0000-0000-00009B390000}"/>
    <cellStyle name="Normal 3 2 4 2 2 3 2 2 2 2 2" xfId="14748" xr:uid="{00000000-0005-0000-0000-00009C390000}"/>
    <cellStyle name="Normal 3 2 4 2 2 3 2 2 2 3" xfId="14749" xr:uid="{00000000-0005-0000-0000-00009D390000}"/>
    <cellStyle name="Normal 3 2 4 2 2 3 2 2 3" xfId="14750" xr:uid="{00000000-0005-0000-0000-00009E390000}"/>
    <cellStyle name="Normal 3 2 4 2 2 3 2 2 3 2" xfId="14751" xr:uid="{00000000-0005-0000-0000-00009F390000}"/>
    <cellStyle name="Normal 3 2 4 2 2 3 2 2 4" xfId="14752" xr:uid="{00000000-0005-0000-0000-0000A0390000}"/>
    <cellStyle name="Normal 3 2 4 2 2 3 2 3" xfId="14753" xr:uid="{00000000-0005-0000-0000-0000A1390000}"/>
    <cellStyle name="Normal 3 2 4 2 2 3 2 3 2" xfId="14754" xr:uid="{00000000-0005-0000-0000-0000A2390000}"/>
    <cellStyle name="Normal 3 2 4 2 2 3 2 3 2 2" xfId="14755" xr:uid="{00000000-0005-0000-0000-0000A3390000}"/>
    <cellStyle name="Normal 3 2 4 2 2 3 2 3 3" xfId="14756" xr:uid="{00000000-0005-0000-0000-0000A4390000}"/>
    <cellStyle name="Normal 3 2 4 2 2 3 2 4" xfId="14757" xr:uid="{00000000-0005-0000-0000-0000A5390000}"/>
    <cellStyle name="Normal 3 2 4 2 2 3 2 4 2" xfId="14758" xr:uid="{00000000-0005-0000-0000-0000A6390000}"/>
    <cellStyle name="Normal 3 2 4 2 2 3 2 5" xfId="14759" xr:uid="{00000000-0005-0000-0000-0000A7390000}"/>
    <cellStyle name="Normal 3 2 4 2 2 3 3" xfId="14760" xr:uid="{00000000-0005-0000-0000-0000A8390000}"/>
    <cellStyle name="Normal 3 2 4 2 2 3 3 2" xfId="14761" xr:uid="{00000000-0005-0000-0000-0000A9390000}"/>
    <cellStyle name="Normal 3 2 4 2 2 3 3 2 2" xfId="14762" xr:uid="{00000000-0005-0000-0000-0000AA390000}"/>
    <cellStyle name="Normal 3 2 4 2 2 3 3 2 2 2" xfId="14763" xr:uid="{00000000-0005-0000-0000-0000AB390000}"/>
    <cellStyle name="Normal 3 2 4 2 2 3 3 2 2 2 2" xfId="14764" xr:uid="{00000000-0005-0000-0000-0000AC390000}"/>
    <cellStyle name="Normal 3 2 4 2 2 3 3 2 2 3" xfId="14765" xr:uid="{00000000-0005-0000-0000-0000AD390000}"/>
    <cellStyle name="Normal 3 2 4 2 2 3 3 2 3" xfId="14766" xr:uid="{00000000-0005-0000-0000-0000AE390000}"/>
    <cellStyle name="Normal 3 2 4 2 2 3 3 2 3 2" xfId="14767" xr:uid="{00000000-0005-0000-0000-0000AF390000}"/>
    <cellStyle name="Normal 3 2 4 2 2 3 3 2 4" xfId="14768" xr:uid="{00000000-0005-0000-0000-0000B0390000}"/>
    <cellStyle name="Normal 3 2 4 2 2 3 3 3" xfId="14769" xr:uid="{00000000-0005-0000-0000-0000B1390000}"/>
    <cellStyle name="Normal 3 2 4 2 2 3 3 3 2" xfId="14770" xr:uid="{00000000-0005-0000-0000-0000B2390000}"/>
    <cellStyle name="Normal 3 2 4 2 2 3 3 3 2 2" xfId="14771" xr:uid="{00000000-0005-0000-0000-0000B3390000}"/>
    <cellStyle name="Normal 3 2 4 2 2 3 3 3 3" xfId="14772" xr:uid="{00000000-0005-0000-0000-0000B4390000}"/>
    <cellStyle name="Normal 3 2 4 2 2 3 3 4" xfId="14773" xr:uid="{00000000-0005-0000-0000-0000B5390000}"/>
    <cellStyle name="Normal 3 2 4 2 2 3 3 4 2" xfId="14774" xr:uid="{00000000-0005-0000-0000-0000B6390000}"/>
    <cellStyle name="Normal 3 2 4 2 2 3 3 5" xfId="14775" xr:uid="{00000000-0005-0000-0000-0000B7390000}"/>
    <cellStyle name="Normal 3 2 4 2 2 3 4" xfId="14776" xr:uid="{00000000-0005-0000-0000-0000B8390000}"/>
    <cellStyle name="Normal 3 2 4 2 2 3 4 2" xfId="14777" xr:uid="{00000000-0005-0000-0000-0000B9390000}"/>
    <cellStyle name="Normal 3 2 4 2 2 3 4 2 2" xfId="14778" xr:uid="{00000000-0005-0000-0000-0000BA390000}"/>
    <cellStyle name="Normal 3 2 4 2 2 3 4 2 2 2" xfId="14779" xr:uid="{00000000-0005-0000-0000-0000BB390000}"/>
    <cellStyle name="Normal 3 2 4 2 2 3 4 2 3" xfId="14780" xr:uid="{00000000-0005-0000-0000-0000BC390000}"/>
    <cellStyle name="Normal 3 2 4 2 2 3 4 3" xfId="14781" xr:uid="{00000000-0005-0000-0000-0000BD390000}"/>
    <cellStyle name="Normal 3 2 4 2 2 3 4 3 2" xfId="14782" xr:uid="{00000000-0005-0000-0000-0000BE390000}"/>
    <cellStyle name="Normal 3 2 4 2 2 3 4 4" xfId="14783" xr:uid="{00000000-0005-0000-0000-0000BF390000}"/>
    <cellStyle name="Normal 3 2 4 2 2 3 5" xfId="14784" xr:uid="{00000000-0005-0000-0000-0000C0390000}"/>
    <cellStyle name="Normal 3 2 4 2 2 3 5 2" xfId="14785" xr:uid="{00000000-0005-0000-0000-0000C1390000}"/>
    <cellStyle name="Normal 3 2 4 2 2 3 5 2 2" xfId="14786" xr:uid="{00000000-0005-0000-0000-0000C2390000}"/>
    <cellStyle name="Normal 3 2 4 2 2 3 5 3" xfId="14787" xr:uid="{00000000-0005-0000-0000-0000C3390000}"/>
    <cellStyle name="Normal 3 2 4 2 2 3 6" xfId="14788" xr:uid="{00000000-0005-0000-0000-0000C4390000}"/>
    <cellStyle name="Normal 3 2 4 2 2 3 6 2" xfId="14789" xr:uid="{00000000-0005-0000-0000-0000C5390000}"/>
    <cellStyle name="Normal 3 2 4 2 2 3 7" xfId="14790" xr:uid="{00000000-0005-0000-0000-0000C6390000}"/>
    <cellStyle name="Normal 3 2 4 2 2 4" xfId="14791" xr:uid="{00000000-0005-0000-0000-0000C7390000}"/>
    <cellStyle name="Normal 3 2 4 2 2 4 2" xfId="14792" xr:uid="{00000000-0005-0000-0000-0000C8390000}"/>
    <cellStyle name="Normal 3 2 4 2 2 4 2 2" xfId="14793" xr:uid="{00000000-0005-0000-0000-0000C9390000}"/>
    <cellStyle name="Normal 3 2 4 2 2 4 2 2 2" xfId="14794" xr:uid="{00000000-0005-0000-0000-0000CA390000}"/>
    <cellStyle name="Normal 3 2 4 2 2 4 2 2 2 2" xfId="14795" xr:uid="{00000000-0005-0000-0000-0000CB390000}"/>
    <cellStyle name="Normal 3 2 4 2 2 4 2 2 2 2 2" xfId="14796" xr:uid="{00000000-0005-0000-0000-0000CC390000}"/>
    <cellStyle name="Normal 3 2 4 2 2 4 2 2 2 3" xfId="14797" xr:uid="{00000000-0005-0000-0000-0000CD390000}"/>
    <cellStyle name="Normal 3 2 4 2 2 4 2 2 3" xfId="14798" xr:uid="{00000000-0005-0000-0000-0000CE390000}"/>
    <cellStyle name="Normal 3 2 4 2 2 4 2 2 3 2" xfId="14799" xr:uid="{00000000-0005-0000-0000-0000CF390000}"/>
    <cellStyle name="Normal 3 2 4 2 2 4 2 2 4" xfId="14800" xr:uid="{00000000-0005-0000-0000-0000D0390000}"/>
    <cellStyle name="Normal 3 2 4 2 2 4 2 3" xfId="14801" xr:uid="{00000000-0005-0000-0000-0000D1390000}"/>
    <cellStyle name="Normal 3 2 4 2 2 4 2 3 2" xfId="14802" xr:uid="{00000000-0005-0000-0000-0000D2390000}"/>
    <cellStyle name="Normal 3 2 4 2 2 4 2 3 2 2" xfId="14803" xr:uid="{00000000-0005-0000-0000-0000D3390000}"/>
    <cellStyle name="Normal 3 2 4 2 2 4 2 3 3" xfId="14804" xr:uid="{00000000-0005-0000-0000-0000D4390000}"/>
    <cellStyle name="Normal 3 2 4 2 2 4 2 4" xfId="14805" xr:uid="{00000000-0005-0000-0000-0000D5390000}"/>
    <cellStyle name="Normal 3 2 4 2 2 4 2 4 2" xfId="14806" xr:uid="{00000000-0005-0000-0000-0000D6390000}"/>
    <cellStyle name="Normal 3 2 4 2 2 4 2 5" xfId="14807" xr:uid="{00000000-0005-0000-0000-0000D7390000}"/>
    <cellStyle name="Normal 3 2 4 2 2 4 3" xfId="14808" xr:uid="{00000000-0005-0000-0000-0000D8390000}"/>
    <cellStyle name="Normal 3 2 4 2 2 4 3 2" xfId="14809" xr:uid="{00000000-0005-0000-0000-0000D9390000}"/>
    <cellStyle name="Normal 3 2 4 2 2 4 3 2 2" xfId="14810" xr:uid="{00000000-0005-0000-0000-0000DA390000}"/>
    <cellStyle name="Normal 3 2 4 2 2 4 3 2 2 2" xfId="14811" xr:uid="{00000000-0005-0000-0000-0000DB390000}"/>
    <cellStyle name="Normal 3 2 4 2 2 4 3 2 2 2 2" xfId="14812" xr:uid="{00000000-0005-0000-0000-0000DC390000}"/>
    <cellStyle name="Normal 3 2 4 2 2 4 3 2 2 3" xfId="14813" xr:uid="{00000000-0005-0000-0000-0000DD390000}"/>
    <cellStyle name="Normal 3 2 4 2 2 4 3 2 3" xfId="14814" xr:uid="{00000000-0005-0000-0000-0000DE390000}"/>
    <cellStyle name="Normal 3 2 4 2 2 4 3 2 3 2" xfId="14815" xr:uid="{00000000-0005-0000-0000-0000DF390000}"/>
    <cellStyle name="Normal 3 2 4 2 2 4 3 2 4" xfId="14816" xr:uid="{00000000-0005-0000-0000-0000E0390000}"/>
    <cellStyle name="Normal 3 2 4 2 2 4 3 3" xfId="14817" xr:uid="{00000000-0005-0000-0000-0000E1390000}"/>
    <cellStyle name="Normal 3 2 4 2 2 4 3 3 2" xfId="14818" xr:uid="{00000000-0005-0000-0000-0000E2390000}"/>
    <cellStyle name="Normal 3 2 4 2 2 4 3 3 2 2" xfId="14819" xr:uid="{00000000-0005-0000-0000-0000E3390000}"/>
    <cellStyle name="Normal 3 2 4 2 2 4 3 3 3" xfId="14820" xr:uid="{00000000-0005-0000-0000-0000E4390000}"/>
    <cellStyle name="Normal 3 2 4 2 2 4 3 4" xfId="14821" xr:uid="{00000000-0005-0000-0000-0000E5390000}"/>
    <cellStyle name="Normal 3 2 4 2 2 4 3 4 2" xfId="14822" xr:uid="{00000000-0005-0000-0000-0000E6390000}"/>
    <cellStyle name="Normal 3 2 4 2 2 4 3 5" xfId="14823" xr:uid="{00000000-0005-0000-0000-0000E7390000}"/>
    <cellStyle name="Normal 3 2 4 2 2 4 4" xfId="14824" xr:uid="{00000000-0005-0000-0000-0000E8390000}"/>
    <cellStyle name="Normal 3 2 4 2 2 4 4 2" xfId="14825" xr:uid="{00000000-0005-0000-0000-0000E9390000}"/>
    <cellStyle name="Normal 3 2 4 2 2 4 4 2 2" xfId="14826" xr:uid="{00000000-0005-0000-0000-0000EA390000}"/>
    <cellStyle name="Normal 3 2 4 2 2 4 4 2 2 2" xfId="14827" xr:uid="{00000000-0005-0000-0000-0000EB390000}"/>
    <cellStyle name="Normal 3 2 4 2 2 4 4 2 3" xfId="14828" xr:uid="{00000000-0005-0000-0000-0000EC390000}"/>
    <cellStyle name="Normal 3 2 4 2 2 4 4 3" xfId="14829" xr:uid="{00000000-0005-0000-0000-0000ED390000}"/>
    <cellStyle name="Normal 3 2 4 2 2 4 4 3 2" xfId="14830" xr:uid="{00000000-0005-0000-0000-0000EE390000}"/>
    <cellStyle name="Normal 3 2 4 2 2 4 4 4" xfId="14831" xr:uid="{00000000-0005-0000-0000-0000EF390000}"/>
    <cellStyle name="Normal 3 2 4 2 2 4 5" xfId="14832" xr:uid="{00000000-0005-0000-0000-0000F0390000}"/>
    <cellStyle name="Normal 3 2 4 2 2 4 5 2" xfId="14833" xr:uid="{00000000-0005-0000-0000-0000F1390000}"/>
    <cellStyle name="Normal 3 2 4 2 2 4 5 2 2" xfId="14834" xr:uid="{00000000-0005-0000-0000-0000F2390000}"/>
    <cellStyle name="Normal 3 2 4 2 2 4 5 3" xfId="14835" xr:uid="{00000000-0005-0000-0000-0000F3390000}"/>
    <cellStyle name="Normal 3 2 4 2 2 4 6" xfId="14836" xr:uid="{00000000-0005-0000-0000-0000F4390000}"/>
    <cellStyle name="Normal 3 2 4 2 2 4 6 2" xfId="14837" xr:uid="{00000000-0005-0000-0000-0000F5390000}"/>
    <cellStyle name="Normal 3 2 4 2 2 4 7" xfId="14838" xr:uid="{00000000-0005-0000-0000-0000F6390000}"/>
    <cellStyle name="Normal 3 2 4 2 2 5" xfId="14839" xr:uid="{00000000-0005-0000-0000-0000F7390000}"/>
    <cellStyle name="Normal 3 2 4 2 2 5 2" xfId="14840" xr:uid="{00000000-0005-0000-0000-0000F8390000}"/>
    <cellStyle name="Normal 3 2 4 2 2 5 2 2" xfId="14841" xr:uid="{00000000-0005-0000-0000-0000F9390000}"/>
    <cellStyle name="Normal 3 2 4 2 2 5 2 2 2" xfId="14842" xr:uid="{00000000-0005-0000-0000-0000FA390000}"/>
    <cellStyle name="Normal 3 2 4 2 2 5 2 2 2 2" xfId="14843" xr:uid="{00000000-0005-0000-0000-0000FB390000}"/>
    <cellStyle name="Normal 3 2 4 2 2 5 2 2 2 2 2" xfId="14844" xr:uid="{00000000-0005-0000-0000-0000FC390000}"/>
    <cellStyle name="Normal 3 2 4 2 2 5 2 2 2 3" xfId="14845" xr:uid="{00000000-0005-0000-0000-0000FD390000}"/>
    <cellStyle name="Normal 3 2 4 2 2 5 2 2 3" xfId="14846" xr:uid="{00000000-0005-0000-0000-0000FE390000}"/>
    <cellStyle name="Normal 3 2 4 2 2 5 2 2 3 2" xfId="14847" xr:uid="{00000000-0005-0000-0000-0000FF390000}"/>
    <cellStyle name="Normal 3 2 4 2 2 5 2 2 4" xfId="14848" xr:uid="{00000000-0005-0000-0000-0000003A0000}"/>
    <cellStyle name="Normal 3 2 4 2 2 5 2 3" xfId="14849" xr:uid="{00000000-0005-0000-0000-0000013A0000}"/>
    <cellStyle name="Normal 3 2 4 2 2 5 2 3 2" xfId="14850" xr:uid="{00000000-0005-0000-0000-0000023A0000}"/>
    <cellStyle name="Normal 3 2 4 2 2 5 2 3 2 2" xfId="14851" xr:uid="{00000000-0005-0000-0000-0000033A0000}"/>
    <cellStyle name="Normal 3 2 4 2 2 5 2 3 3" xfId="14852" xr:uid="{00000000-0005-0000-0000-0000043A0000}"/>
    <cellStyle name="Normal 3 2 4 2 2 5 2 4" xfId="14853" xr:uid="{00000000-0005-0000-0000-0000053A0000}"/>
    <cellStyle name="Normal 3 2 4 2 2 5 2 4 2" xfId="14854" xr:uid="{00000000-0005-0000-0000-0000063A0000}"/>
    <cellStyle name="Normal 3 2 4 2 2 5 2 5" xfId="14855" xr:uid="{00000000-0005-0000-0000-0000073A0000}"/>
    <cellStyle name="Normal 3 2 4 2 2 5 3" xfId="14856" xr:uid="{00000000-0005-0000-0000-0000083A0000}"/>
    <cellStyle name="Normal 3 2 4 2 2 5 3 2" xfId="14857" xr:uid="{00000000-0005-0000-0000-0000093A0000}"/>
    <cellStyle name="Normal 3 2 4 2 2 5 3 2 2" xfId="14858" xr:uid="{00000000-0005-0000-0000-00000A3A0000}"/>
    <cellStyle name="Normal 3 2 4 2 2 5 3 2 2 2" xfId="14859" xr:uid="{00000000-0005-0000-0000-00000B3A0000}"/>
    <cellStyle name="Normal 3 2 4 2 2 5 3 2 3" xfId="14860" xr:uid="{00000000-0005-0000-0000-00000C3A0000}"/>
    <cellStyle name="Normal 3 2 4 2 2 5 3 3" xfId="14861" xr:uid="{00000000-0005-0000-0000-00000D3A0000}"/>
    <cellStyle name="Normal 3 2 4 2 2 5 3 3 2" xfId="14862" xr:uid="{00000000-0005-0000-0000-00000E3A0000}"/>
    <cellStyle name="Normal 3 2 4 2 2 5 3 4" xfId="14863" xr:uid="{00000000-0005-0000-0000-00000F3A0000}"/>
    <cellStyle name="Normal 3 2 4 2 2 5 4" xfId="14864" xr:uid="{00000000-0005-0000-0000-0000103A0000}"/>
    <cellStyle name="Normal 3 2 4 2 2 5 4 2" xfId="14865" xr:uid="{00000000-0005-0000-0000-0000113A0000}"/>
    <cellStyle name="Normal 3 2 4 2 2 5 4 2 2" xfId="14866" xr:uid="{00000000-0005-0000-0000-0000123A0000}"/>
    <cellStyle name="Normal 3 2 4 2 2 5 4 3" xfId="14867" xr:uid="{00000000-0005-0000-0000-0000133A0000}"/>
    <cellStyle name="Normal 3 2 4 2 2 5 5" xfId="14868" xr:uid="{00000000-0005-0000-0000-0000143A0000}"/>
    <cellStyle name="Normal 3 2 4 2 2 5 5 2" xfId="14869" xr:uid="{00000000-0005-0000-0000-0000153A0000}"/>
    <cellStyle name="Normal 3 2 4 2 2 5 6" xfId="14870" xr:uid="{00000000-0005-0000-0000-0000163A0000}"/>
    <cellStyle name="Normal 3 2 4 2 2 6" xfId="14871" xr:uid="{00000000-0005-0000-0000-0000173A0000}"/>
    <cellStyle name="Normal 3 2 4 2 2 6 2" xfId="14872" xr:uid="{00000000-0005-0000-0000-0000183A0000}"/>
    <cellStyle name="Normal 3 2 4 2 2 6 2 2" xfId="14873" xr:uid="{00000000-0005-0000-0000-0000193A0000}"/>
    <cellStyle name="Normal 3 2 4 2 2 6 2 2 2" xfId="14874" xr:uid="{00000000-0005-0000-0000-00001A3A0000}"/>
    <cellStyle name="Normal 3 2 4 2 2 6 2 2 2 2" xfId="14875" xr:uid="{00000000-0005-0000-0000-00001B3A0000}"/>
    <cellStyle name="Normal 3 2 4 2 2 6 2 2 3" xfId="14876" xr:uid="{00000000-0005-0000-0000-00001C3A0000}"/>
    <cellStyle name="Normal 3 2 4 2 2 6 2 3" xfId="14877" xr:uid="{00000000-0005-0000-0000-00001D3A0000}"/>
    <cellStyle name="Normal 3 2 4 2 2 6 2 3 2" xfId="14878" xr:uid="{00000000-0005-0000-0000-00001E3A0000}"/>
    <cellStyle name="Normal 3 2 4 2 2 6 2 4" xfId="14879" xr:uid="{00000000-0005-0000-0000-00001F3A0000}"/>
    <cellStyle name="Normal 3 2 4 2 2 6 3" xfId="14880" xr:uid="{00000000-0005-0000-0000-0000203A0000}"/>
    <cellStyle name="Normal 3 2 4 2 2 6 3 2" xfId="14881" xr:uid="{00000000-0005-0000-0000-0000213A0000}"/>
    <cellStyle name="Normal 3 2 4 2 2 6 3 2 2" xfId="14882" xr:uid="{00000000-0005-0000-0000-0000223A0000}"/>
    <cellStyle name="Normal 3 2 4 2 2 6 3 3" xfId="14883" xr:uid="{00000000-0005-0000-0000-0000233A0000}"/>
    <cellStyle name="Normal 3 2 4 2 2 6 4" xfId="14884" xr:uid="{00000000-0005-0000-0000-0000243A0000}"/>
    <cellStyle name="Normal 3 2 4 2 2 6 4 2" xfId="14885" xr:uid="{00000000-0005-0000-0000-0000253A0000}"/>
    <cellStyle name="Normal 3 2 4 2 2 6 5" xfId="14886" xr:uid="{00000000-0005-0000-0000-0000263A0000}"/>
    <cellStyle name="Normal 3 2 4 2 2 7" xfId="14887" xr:uid="{00000000-0005-0000-0000-0000273A0000}"/>
    <cellStyle name="Normal 3 2 4 2 2 7 2" xfId="14888" xr:uid="{00000000-0005-0000-0000-0000283A0000}"/>
    <cellStyle name="Normal 3 2 4 2 2 7 2 2" xfId="14889" xr:uid="{00000000-0005-0000-0000-0000293A0000}"/>
    <cellStyle name="Normal 3 2 4 2 2 7 2 2 2" xfId="14890" xr:uid="{00000000-0005-0000-0000-00002A3A0000}"/>
    <cellStyle name="Normal 3 2 4 2 2 7 2 2 2 2" xfId="14891" xr:uid="{00000000-0005-0000-0000-00002B3A0000}"/>
    <cellStyle name="Normal 3 2 4 2 2 7 2 2 3" xfId="14892" xr:uid="{00000000-0005-0000-0000-00002C3A0000}"/>
    <cellStyle name="Normal 3 2 4 2 2 7 2 3" xfId="14893" xr:uid="{00000000-0005-0000-0000-00002D3A0000}"/>
    <cellStyle name="Normal 3 2 4 2 2 7 2 3 2" xfId="14894" xr:uid="{00000000-0005-0000-0000-00002E3A0000}"/>
    <cellStyle name="Normal 3 2 4 2 2 7 2 4" xfId="14895" xr:uid="{00000000-0005-0000-0000-00002F3A0000}"/>
    <cellStyle name="Normal 3 2 4 2 2 7 3" xfId="14896" xr:uid="{00000000-0005-0000-0000-0000303A0000}"/>
    <cellStyle name="Normal 3 2 4 2 2 7 3 2" xfId="14897" xr:uid="{00000000-0005-0000-0000-0000313A0000}"/>
    <cellStyle name="Normal 3 2 4 2 2 7 3 2 2" xfId="14898" xr:uid="{00000000-0005-0000-0000-0000323A0000}"/>
    <cellStyle name="Normal 3 2 4 2 2 7 3 3" xfId="14899" xr:uid="{00000000-0005-0000-0000-0000333A0000}"/>
    <cellStyle name="Normal 3 2 4 2 2 7 4" xfId="14900" xr:uid="{00000000-0005-0000-0000-0000343A0000}"/>
    <cellStyle name="Normal 3 2 4 2 2 7 4 2" xfId="14901" xr:uid="{00000000-0005-0000-0000-0000353A0000}"/>
    <cellStyle name="Normal 3 2 4 2 2 7 5" xfId="14902" xr:uid="{00000000-0005-0000-0000-0000363A0000}"/>
    <cellStyle name="Normal 3 2 4 2 2 8" xfId="14903" xr:uid="{00000000-0005-0000-0000-0000373A0000}"/>
    <cellStyle name="Normal 3 2 4 2 2 8 2" xfId="14904" xr:uid="{00000000-0005-0000-0000-0000383A0000}"/>
    <cellStyle name="Normal 3 2 4 2 2 8 2 2" xfId="14905" xr:uid="{00000000-0005-0000-0000-0000393A0000}"/>
    <cellStyle name="Normal 3 2 4 2 2 8 2 2 2" xfId="14906" xr:uid="{00000000-0005-0000-0000-00003A3A0000}"/>
    <cellStyle name="Normal 3 2 4 2 2 8 2 3" xfId="14907" xr:uid="{00000000-0005-0000-0000-00003B3A0000}"/>
    <cellStyle name="Normal 3 2 4 2 2 8 3" xfId="14908" xr:uid="{00000000-0005-0000-0000-00003C3A0000}"/>
    <cellStyle name="Normal 3 2 4 2 2 8 3 2" xfId="14909" xr:uid="{00000000-0005-0000-0000-00003D3A0000}"/>
    <cellStyle name="Normal 3 2 4 2 2 8 4" xfId="14910" xr:uid="{00000000-0005-0000-0000-00003E3A0000}"/>
    <cellStyle name="Normal 3 2 4 2 2 9" xfId="14911" xr:uid="{00000000-0005-0000-0000-00003F3A0000}"/>
    <cellStyle name="Normal 3 2 4 2 2 9 2" xfId="14912" xr:uid="{00000000-0005-0000-0000-0000403A0000}"/>
    <cellStyle name="Normal 3 2 4 2 2 9 2 2" xfId="14913" xr:uid="{00000000-0005-0000-0000-0000413A0000}"/>
    <cellStyle name="Normal 3 2 4 2 2 9 3" xfId="14914" xr:uid="{00000000-0005-0000-0000-0000423A0000}"/>
    <cellStyle name="Normal 3 2 4 2 3" xfId="14915" xr:uid="{00000000-0005-0000-0000-0000433A0000}"/>
    <cellStyle name="Normal 3 2 4 2 3 10" xfId="14916" xr:uid="{00000000-0005-0000-0000-0000443A0000}"/>
    <cellStyle name="Normal 3 2 4 2 3 10 2" xfId="14917" xr:uid="{00000000-0005-0000-0000-0000453A0000}"/>
    <cellStyle name="Normal 3 2 4 2 3 11" xfId="14918" xr:uid="{00000000-0005-0000-0000-0000463A0000}"/>
    <cellStyle name="Normal 3 2 4 2 3 2" xfId="14919" xr:uid="{00000000-0005-0000-0000-0000473A0000}"/>
    <cellStyle name="Normal 3 2 4 2 3 2 2" xfId="14920" xr:uid="{00000000-0005-0000-0000-0000483A0000}"/>
    <cellStyle name="Normal 3 2 4 2 3 2 2 2" xfId="14921" xr:uid="{00000000-0005-0000-0000-0000493A0000}"/>
    <cellStyle name="Normal 3 2 4 2 3 2 2 2 2" xfId="14922" xr:uid="{00000000-0005-0000-0000-00004A3A0000}"/>
    <cellStyle name="Normal 3 2 4 2 3 2 2 2 2 2" xfId="14923" xr:uid="{00000000-0005-0000-0000-00004B3A0000}"/>
    <cellStyle name="Normal 3 2 4 2 3 2 2 2 2 2 2" xfId="14924" xr:uid="{00000000-0005-0000-0000-00004C3A0000}"/>
    <cellStyle name="Normal 3 2 4 2 3 2 2 2 2 3" xfId="14925" xr:uid="{00000000-0005-0000-0000-00004D3A0000}"/>
    <cellStyle name="Normal 3 2 4 2 3 2 2 2 3" xfId="14926" xr:uid="{00000000-0005-0000-0000-00004E3A0000}"/>
    <cellStyle name="Normal 3 2 4 2 3 2 2 2 3 2" xfId="14927" xr:uid="{00000000-0005-0000-0000-00004F3A0000}"/>
    <cellStyle name="Normal 3 2 4 2 3 2 2 2 4" xfId="14928" xr:uid="{00000000-0005-0000-0000-0000503A0000}"/>
    <cellStyle name="Normal 3 2 4 2 3 2 2 3" xfId="14929" xr:uid="{00000000-0005-0000-0000-0000513A0000}"/>
    <cellStyle name="Normal 3 2 4 2 3 2 2 3 2" xfId="14930" xr:uid="{00000000-0005-0000-0000-0000523A0000}"/>
    <cellStyle name="Normal 3 2 4 2 3 2 2 3 2 2" xfId="14931" xr:uid="{00000000-0005-0000-0000-0000533A0000}"/>
    <cellStyle name="Normal 3 2 4 2 3 2 2 3 3" xfId="14932" xr:uid="{00000000-0005-0000-0000-0000543A0000}"/>
    <cellStyle name="Normal 3 2 4 2 3 2 2 4" xfId="14933" xr:uid="{00000000-0005-0000-0000-0000553A0000}"/>
    <cellStyle name="Normal 3 2 4 2 3 2 2 4 2" xfId="14934" xr:uid="{00000000-0005-0000-0000-0000563A0000}"/>
    <cellStyle name="Normal 3 2 4 2 3 2 2 5" xfId="14935" xr:uid="{00000000-0005-0000-0000-0000573A0000}"/>
    <cellStyle name="Normal 3 2 4 2 3 2 3" xfId="14936" xr:uid="{00000000-0005-0000-0000-0000583A0000}"/>
    <cellStyle name="Normal 3 2 4 2 3 2 3 2" xfId="14937" xr:uid="{00000000-0005-0000-0000-0000593A0000}"/>
    <cellStyle name="Normal 3 2 4 2 3 2 3 2 2" xfId="14938" xr:uid="{00000000-0005-0000-0000-00005A3A0000}"/>
    <cellStyle name="Normal 3 2 4 2 3 2 3 2 2 2" xfId="14939" xr:uid="{00000000-0005-0000-0000-00005B3A0000}"/>
    <cellStyle name="Normal 3 2 4 2 3 2 3 2 2 2 2" xfId="14940" xr:uid="{00000000-0005-0000-0000-00005C3A0000}"/>
    <cellStyle name="Normal 3 2 4 2 3 2 3 2 2 3" xfId="14941" xr:uid="{00000000-0005-0000-0000-00005D3A0000}"/>
    <cellStyle name="Normal 3 2 4 2 3 2 3 2 3" xfId="14942" xr:uid="{00000000-0005-0000-0000-00005E3A0000}"/>
    <cellStyle name="Normal 3 2 4 2 3 2 3 2 3 2" xfId="14943" xr:uid="{00000000-0005-0000-0000-00005F3A0000}"/>
    <cellStyle name="Normal 3 2 4 2 3 2 3 2 4" xfId="14944" xr:uid="{00000000-0005-0000-0000-0000603A0000}"/>
    <cellStyle name="Normal 3 2 4 2 3 2 3 3" xfId="14945" xr:uid="{00000000-0005-0000-0000-0000613A0000}"/>
    <cellStyle name="Normal 3 2 4 2 3 2 3 3 2" xfId="14946" xr:uid="{00000000-0005-0000-0000-0000623A0000}"/>
    <cellStyle name="Normal 3 2 4 2 3 2 3 3 2 2" xfId="14947" xr:uid="{00000000-0005-0000-0000-0000633A0000}"/>
    <cellStyle name="Normal 3 2 4 2 3 2 3 3 3" xfId="14948" xr:uid="{00000000-0005-0000-0000-0000643A0000}"/>
    <cellStyle name="Normal 3 2 4 2 3 2 3 4" xfId="14949" xr:uid="{00000000-0005-0000-0000-0000653A0000}"/>
    <cellStyle name="Normal 3 2 4 2 3 2 3 4 2" xfId="14950" xr:uid="{00000000-0005-0000-0000-0000663A0000}"/>
    <cellStyle name="Normal 3 2 4 2 3 2 3 5" xfId="14951" xr:uid="{00000000-0005-0000-0000-0000673A0000}"/>
    <cellStyle name="Normal 3 2 4 2 3 2 4" xfId="14952" xr:uid="{00000000-0005-0000-0000-0000683A0000}"/>
    <cellStyle name="Normal 3 2 4 2 3 2 4 2" xfId="14953" xr:uid="{00000000-0005-0000-0000-0000693A0000}"/>
    <cellStyle name="Normal 3 2 4 2 3 2 4 2 2" xfId="14954" xr:uid="{00000000-0005-0000-0000-00006A3A0000}"/>
    <cellStyle name="Normal 3 2 4 2 3 2 4 2 2 2" xfId="14955" xr:uid="{00000000-0005-0000-0000-00006B3A0000}"/>
    <cellStyle name="Normal 3 2 4 2 3 2 4 2 3" xfId="14956" xr:uid="{00000000-0005-0000-0000-00006C3A0000}"/>
    <cellStyle name="Normal 3 2 4 2 3 2 4 3" xfId="14957" xr:uid="{00000000-0005-0000-0000-00006D3A0000}"/>
    <cellStyle name="Normal 3 2 4 2 3 2 4 3 2" xfId="14958" xr:uid="{00000000-0005-0000-0000-00006E3A0000}"/>
    <cellStyle name="Normal 3 2 4 2 3 2 4 4" xfId="14959" xr:uid="{00000000-0005-0000-0000-00006F3A0000}"/>
    <cellStyle name="Normal 3 2 4 2 3 2 5" xfId="14960" xr:uid="{00000000-0005-0000-0000-0000703A0000}"/>
    <cellStyle name="Normal 3 2 4 2 3 2 5 2" xfId="14961" xr:uid="{00000000-0005-0000-0000-0000713A0000}"/>
    <cellStyle name="Normal 3 2 4 2 3 2 5 2 2" xfId="14962" xr:uid="{00000000-0005-0000-0000-0000723A0000}"/>
    <cellStyle name="Normal 3 2 4 2 3 2 5 3" xfId="14963" xr:uid="{00000000-0005-0000-0000-0000733A0000}"/>
    <cellStyle name="Normal 3 2 4 2 3 2 6" xfId="14964" xr:uid="{00000000-0005-0000-0000-0000743A0000}"/>
    <cellStyle name="Normal 3 2 4 2 3 2 6 2" xfId="14965" xr:uid="{00000000-0005-0000-0000-0000753A0000}"/>
    <cellStyle name="Normal 3 2 4 2 3 2 7" xfId="14966" xr:uid="{00000000-0005-0000-0000-0000763A0000}"/>
    <cellStyle name="Normal 3 2 4 2 3 3" xfId="14967" xr:uid="{00000000-0005-0000-0000-0000773A0000}"/>
    <cellStyle name="Normal 3 2 4 2 3 3 2" xfId="14968" xr:uid="{00000000-0005-0000-0000-0000783A0000}"/>
    <cellStyle name="Normal 3 2 4 2 3 3 2 2" xfId="14969" xr:uid="{00000000-0005-0000-0000-0000793A0000}"/>
    <cellStyle name="Normal 3 2 4 2 3 3 2 2 2" xfId="14970" xr:uid="{00000000-0005-0000-0000-00007A3A0000}"/>
    <cellStyle name="Normal 3 2 4 2 3 3 2 2 2 2" xfId="14971" xr:uid="{00000000-0005-0000-0000-00007B3A0000}"/>
    <cellStyle name="Normal 3 2 4 2 3 3 2 2 2 2 2" xfId="14972" xr:uid="{00000000-0005-0000-0000-00007C3A0000}"/>
    <cellStyle name="Normal 3 2 4 2 3 3 2 2 2 3" xfId="14973" xr:uid="{00000000-0005-0000-0000-00007D3A0000}"/>
    <cellStyle name="Normal 3 2 4 2 3 3 2 2 3" xfId="14974" xr:uid="{00000000-0005-0000-0000-00007E3A0000}"/>
    <cellStyle name="Normal 3 2 4 2 3 3 2 2 3 2" xfId="14975" xr:uid="{00000000-0005-0000-0000-00007F3A0000}"/>
    <cellStyle name="Normal 3 2 4 2 3 3 2 2 4" xfId="14976" xr:uid="{00000000-0005-0000-0000-0000803A0000}"/>
    <cellStyle name="Normal 3 2 4 2 3 3 2 3" xfId="14977" xr:uid="{00000000-0005-0000-0000-0000813A0000}"/>
    <cellStyle name="Normal 3 2 4 2 3 3 2 3 2" xfId="14978" xr:uid="{00000000-0005-0000-0000-0000823A0000}"/>
    <cellStyle name="Normal 3 2 4 2 3 3 2 3 2 2" xfId="14979" xr:uid="{00000000-0005-0000-0000-0000833A0000}"/>
    <cellStyle name="Normal 3 2 4 2 3 3 2 3 3" xfId="14980" xr:uid="{00000000-0005-0000-0000-0000843A0000}"/>
    <cellStyle name="Normal 3 2 4 2 3 3 2 4" xfId="14981" xr:uid="{00000000-0005-0000-0000-0000853A0000}"/>
    <cellStyle name="Normal 3 2 4 2 3 3 2 4 2" xfId="14982" xr:uid="{00000000-0005-0000-0000-0000863A0000}"/>
    <cellStyle name="Normal 3 2 4 2 3 3 2 5" xfId="14983" xr:uid="{00000000-0005-0000-0000-0000873A0000}"/>
    <cellStyle name="Normal 3 2 4 2 3 3 3" xfId="14984" xr:uid="{00000000-0005-0000-0000-0000883A0000}"/>
    <cellStyle name="Normal 3 2 4 2 3 3 3 2" xfId="14985" xr:uid="{00000000-0005-0000-0000-0000893A0000}"/>
    <cellStyle name="Normal 3 2 4 2 3 3 3 2 2" xfId="14986" xr:uid="{00000000-0005-0000-0000-00008A3A0000}"/>
    <cellStyle name="Normal 3 2 4 2 3 3 3 2 2 2" xfId="14987" xr:uid="{00000000-0005-0000-0000-00008B3A0000}"/>
    <cellStyle name="Normal 3 2 4 2 3 3 3 2 2 2 2" xfId="14988" xr:uid="{00000000-0005-0000-0000-00008C3A0000}"/>
    <cellStyle name="Normal 3 2 4 2 3 3 3 2 2 3" xfId="14989" xr:uid="{00000000-0005-0000-0000-00008D3A0000}"/>
    <cellStyle name="Normal 3 2 4 2 3 3 3 2 3" xfId="14990" xr:uid="{00000000-0005-0000-0000-00008E3A0000}"/>
    <cellStyle name="Normal 3 2 4 2 3 3 3 2 3 2" xfId="14991" xr:uid="{00000000-0005-0000-0000-00008F3A0000}"/>
    <cellStyle name="Normal 3 2 4 2 3 3 3 2 4" xfId="14992" xr:uid="{00000000-0005-0000-0000-0000903A0000}"/>
    <cellStyle name="Normal 3 2 4 2 3 3 3 3" xfId="14993" xr:uid="{00000000-0005-0000-0000-0000913A0000}"/>
    <cellStyle name="Normal 3 2 4 2 3 3 3 3 2" xfId="14994" xr:uid="{00000000-0005-0000-0000-0000923A0000}"/>
    <cellStyle name="Normal 3 2 4 2 3 3 3 3 2 2" xfId="14995" xr:uid="{00000000-0005-0000-0000-0000933A0000}"/>
    <cellStyle name="Normal 3 2 4 2 3 3 3 3 3" xfId="14996" xr:uid="{00000000-0005-0000-0000-0000943A0000}"/>
    <cellStyle name="Normal 3 2 4 2 3 3 3 4" xfId="14997" xr:uid="{00000000-0005-0000-0000-0000953A0000}"/>
    <cellStyle name="Normal 3 2 4 2 3 3 3 4 2" xfId="14998" xr:uid="{00000000-0005-0000-0000-0000963A0000}"/>
    <cellStyle name="Normal 3 2 4 2 3 3 3 5" xfId="14999" xr:uid="{00000000-0005-0000-0000-0000973A0000}"/>
    <cellStyle name="Normal 3 2 4 2 3 3 4" xfId="15000" xr:uid="{00000000-0005-0000-0000-0000983A0000}"/>
    <cellStyle name="Normal 3 2 4 2 3 3 4 2" xfId="15001" xr:uid="{00000000-0005-0000-0000-0000993A0000}"/>
    <cellStyle name="Normal 3 2 4 2 3 3 4 2 2" xfId="15002" xr:uid="{00000000-0005-0000-0000-00009A3A0000}"/>
    <cellStyle name="Normal 3 2 4 2 3 3 4 2 2 2" xfId="15003" xr:uid="{00000000-0005-0000-0000-00009B3A0000}"/>
    <cellStyle name="Normal 3 2 4 2 3 3 4 2 3" xfId="15004" xr:uid="{00000000-0005-0000-0000-00009C3A0000}"/>
    <cellStyle name="Normal 3 2 4 2 3 3 4 3" xfId="15005" xr:uid="{00000000-0005-0000-0000-00009D3A0000}"/>
    <cellStyle name="Normal 3 2 4 2 3 3 4 3 2" xfId="15006" xr:uid="{00000000-0005-0000-0000-00009E3A0000}"/>
    <cellStyle name="Normal 3 2 4 2 3 3 4 4" xfId="15007" xr:uid="{00000000-0005-0000-0000-00009F3A0000}"/>
    <cellStyle name="Normal 3 2 4 2 3 3 5" xfId="15008" xr:uid="{00000000-0005-0000-0000-0000A03A0000}"/>
    <cellStyle name="Normal 3 2 4 2 3 3 5 2" xfId="15009" xr:uid="{00000000-0005-0000-0000-0000A13A0000}"/>
    <cellStyle name="Normal 3 2 4 2 3 3 5 2 2" xfId="15010" xr:uid="{00000000-0005-0000-0000-0000A23A0000}"/>
    <cellStyle name="Normal 3 2 4 2 3 3 5 3" xfId="15011" xr:uid="{00000000-0005-0000-0000-0000A33A0000}"/>
    <cellStyle name="Normal 3 2 4 2 3 3 6" xfId="15012" xr:uid="{00000000-0005-0000-0000-0000A43A0000}"/>
    <cellStyle name="Normal 3 2 4 2 3 3 6 2" xfId="15013" xr:uid="{00000000-0005-0000-0000-0000A53A0000}"/>
    <cellStyle name="Normal 3 2 4 2 3 3 7" xfId="15014" xr:uid="{00000000-0005-0000-0000-0000A63A0000}"/>
    <cellStyle name="Normal 3 2 4 2 3 4" xfId="15015" xr:uid="{00000000-0005-0000-0000-0000A73A0000}"/>
    <cellStyle name="Normal 3 2 4 2 3 4 2" xfId="15016" xr:uid="{00000000-0005-0000-0000-0000A83A0000}"/>
    <cellStyle name="Normal 3 2 4 2 3 4 2 2" xfId="15017" xr:uid="{00000000-0005-0000-0000-0000A93A0000}"/>
    <cellStyle name="Normal 3 2 4 2 3 4 2 2 2" xfId="15018" xr:uid="{00000000-0005-0000-0000-0000AA3A0000}"/>
    <cellStyle name="Normal 3 2 4 2 3 4 2 2 2 2" xfId="15019" xr:uid="{00000000-0005-0000-0000-0000AB3A0000}"/>
    <cellStyle name="Normal 3 2 4 2 3 4 2 2 2 2 2" xfId="15020" xr:uid="{00000000-0005-0000-0000-0000AC3A0000}"/>
    <cellStyle name="Normal 3 2 4 2 3 4 2 2 2 3" xfId="15021" xr:uid="{00000000-0005-0000-0000-0000AD3A0000}"/>
    <cellStyle name="Normal 3 2 4 2 3 4 2 2 3" xfId="15022" xr:uid="{00000000-0005-0000-0000-0000AE3A0000}"/>
    <cellStyle name="Normal 3 2 4 2 3 4 2 2 3 2" xfId="15023" xr:uid="{00000000-0005-0000-0000-0000AF3A0000}"/>
    <cellStyle name="Normal 3 2 4 2 3 4 2 2 4" xfId="15024" xr:uid="{00000000-0005-0000-0000-0000B03A0000}"/>
    <cellStyle name="Normal 3 2 4 2 3 4 2 3" xfId="15025" xr:uid="{00000000-0005-0000-0000-0000B13A0000}"/>
    <cellStyle name="Normal 3 2 4 2 3 4 2 3 2" xfId="15026" xr:uid="{00000000-0005-0000-0000-0000B23A0000}"/>
    <cellStyle name="Normal 3 2 4 2 3 4 2 3 2 2" xfId="15027" xr:uid="{00000000-0005-0000-0000-0000B33A0000}"/>
    <cellStyle name="Normal 3 2 4 2 3 4 2 3 3" xfId="15028" xr:uid="{00000000-0005-0000-0000-0000B43A0000}"/>
    <cellStyle name="Normal 3 2 4 2 3 4 2 4" xfId="15029" xr:uid="{00000000-0005-0000-0000-0000B53A0000}"/>
    <cellStyle name="Normal 3 2 4 2 3 4 2 4 2" xfId="15030" xr:uid="{00000000-0005-0000-0000-0000B63A0000}"/>
    <cellStyle name="Normal 3 2 4 2 3 4 2 5" xfId="15031" xr:uid="{00000000-0005-0000-0000-0000B73A0000}"/>
    <cellStyle name="Normal 3 2 4 2 3 4 3" xfId="15032" xr:uid="{00000000-0005-0000-0000-0000B83A0000}"/>
    <cellStyle name="Normal 3 2 4 2 3 4 3 2" xfId="15033" xr:uid="{00000000-0005-0000-0000-0000B93A0000}"/>
    <cellStyle name="Normal 3 2 4 2 3 4 3 2 2" xfId="15034" xr:uid="{00000000-0005-0000-0000-0000BA3A0000}"/>
    <cellStyle name="Normal 3 2 4 2 3 4 3 2 2 2" xfId="15035" xr:uid="{00000000-0005-0000-0000-0000BB3A0000}"/>
    <cellStyle name="Normal 3 2 4 2 3 4 3 2 2 2 2" xfId="15036" xr:uid="{00000000-0005-0000-0000-0000BC3A0000}"/>
    <cellStyle name="Normal 3 2 4 2 3 4 3 2 2 3" xfId="15037" xr:uid="{00000000-0005-0000-0000-0000BD3A0000}"/>
    <cellStyle name="Normal 3 2 4 2 3 4 3 2 3" xfId="15038" xr:uid="{00000000-0005-0000-0000-0000BE3A0000}"/>
    <cellStyle name="Normal 3 2 4 2 3 4 3 2 3 2" xfId="15039" xr:uid="{00000000-0005-0000-0000-0000BF3A0000}"/>
    <cellStyle name="Normal 3 2 4 2 3 4 3 2 4" xfId="15040" xr:uid="{00000000-0005-0000-0000-0000C03A0000}"/>
    <cellStyle name="Normal 3 2 4 2 3 4 3 3" xfId="15041" xr:uid="{00000000-0005-0000-0000-0000C13A0000}"/>
    <cellStyle name="Normal 3 2 4 2 3 4 3 3 2" xfId="15042" xr:uid="{00000000-0005-0000-0000-0000C23A0000}"/>
    <cellStyle name="Normal 3 2 4 2 3 4 3 3 2 2" xfId="15043" xr:uid="{00000000-0005-0000-0000-0000C33A0000}"/>
    <cellStyle name="Normal 3 2 4 2 3 4 3 3 3" xfId="15044" xr:uid="{00000000-0005-0000-0000-0000C43A0000}"/>
    <cellStyle name="Normal 3 2 4 2 3 4 3 4" xfId="15045" xr:uid="{00000000-0005-0000-0000-0000C53A0000}"/>
    <cellStyle name="Normal 3 2 4 2 3 4 3 4 2" xfId="15046" xr:uid="{00000000-0005-0000-0000-0000C63A0000}"/>
    <cellStyle name="Normal 3 2 4 2 3 4 3 5" xfId="15047" xr:uid="{00000000-0005-0000-0000-0000C73A0000}"/>
    <cellStyle name="Normal 3 2 4 2 3 4 4" xfId="15048" xr:uid="{00000000-0005-0000-0000-0000C83A0000}"/>
    <cellStyle name="Normal 3 2 4 2 3 4 4 2" xfId="15049" xr:uid="{00000000-0005-0000-0000-0000C93A0000}"/>
    <cellStyle name="Normal 3 2 4 2 3 4 4 2 2" xfId="15050" xr:uid="{00000000-0005-0000-0000-0000CA3A0000}"/>
    <cellStyle name="Normal 3 2 4 2 3 4 4 2 2 2" xfId="15051" xr:uid="{00000000-0005-0000-0000-0000CB3A0000}"/>
    <cellStyle name="Normal 3 2 4 2 3 4 4 2 3" xfId="15052" xr:uid="{00000000-0005-0000-0000-0000CC3A0000}"/>
    <cellStyle name="Normal 3 2 4 2 3 4 4 3" xfId="15053" xr:uid="{00000000-0005-0000-0000-0000CD3A0000}"/>
    <cellStyle name="Normal 3 2 4 2 3 4 4 3 2" xfId="15054" xr:uid="{00000000-0005-0000-0000-0000CE3A0000}"/>
    <cellStyle name="Normal 3 2 4 2 3 4 4 4" xfId="15055" xr:uid="{00000000-0005-0000-0000-0000CF3A0000}"/>
    <cellStyle name="Normal 3 2 4 2 3 4 5" xfId="15056" xr:uid="{00000000-0005-0000-0000-0000D03A0000}"/>
    <cellStyle name="Normal 3 2 4 2 3 4 5 2" xfId="15057" xr:uid="{00000000-0005-0000-0000-0000D13A0000}"/>
    <cellStyle name="Normal 3 2 4 2 3 4 5 2 2" xfId="15058" xr:uid="{00000000-0005-0000-0000-0000D23A0000}"/>
    <cellStyle name="Normal 3 2 4 2 3 4 5 3" xfId="15059" xr:uid="{00000000-0005-0000-0000-0000D33A0000}"/>
    <cellStyle name="Normal 3 2 4 2 3 4 6" xfId="15060" xr:uid="{00000000-0005-0000-0000-0000D43A0000}"/>
    <cellStyle name="Normal 3 2 4 2 3 4 6 2" xfId="15061" xr:uid="{00000000-0005-0000-0000-0000D53A0000}"/>
    <cellStyle name="Normal 3 2 4 2 3 4 7" xfId="15062" xr:uid="{00000000-0005-0000-0000-0000D63A0000}"/>
    <cellStyle name="Normal 3 2 4 2 3 5" xfId="15063" xr:uid="{00000000-0005-0000-0000-0000D73A0000}"/>
    <cellStyle name="Normal 3 2 4 2 3 5 2" xfId="15064" xr:uid="{00000000-0005-0000-0000-0000D83A0000}"/>
    <cellStyle name="Normal 3 2 4 2 3 5 2 2" xfId="15065" xr:uid="{00000000-0005-0000-0000-0000D93A0000}"/>
    <cellStyle name="Normal 3 2 4 2 3 5 2 2 2" xfId="15066" xr:uid="{00000000-0005-0000-0000-0000DA3A0000}"/>
    <cellStyle name="Normal 3 2 4 2 3 5 2 2 2 2" xfId="15067" xr:uid="{00000000-0005-0000-0000-0000DB3A0000}"/>
    <cellStyle name="Normal 3 2 4 2 3 5 2 2 2 2 2" xfId="15068" xr:uid="{00000000-0005-0000-0000-0000DC3A0000}"/>
    <cellStyle name="Normal 3 2 4 2 3 5 2 2 2 3" xfId="15069" xr:uid="{00000000-0005-0000-0000-0000DD3A0000}"/>
    <cellStyle name="Normal 3 2 4 2 3 5 2 2 3" xfId="15070" xr:uid="{00000000-0005-0000-0000-0000DE3A0000}"/>
    <cellStyle name="Normal 3 2 4 2 3 5 2 2 3 2" xfId="15071" xr:uid="{00000000-0005-0000-0000-0000DF3A0000}"/>
    <cellStyle name="Normal 3 2 4 2 3 5 2 2 4" xfId="15072" xr:uid="{00000000-0005-0000-0000-0000E03A0000}"/>
    <cellStyle name="Normal 3 2 4 2 3 5 2 3" xfId="15073" xr:uid="{00000000-0005-0000-0000-0000E13A0000}"/>
    <cellStyle name="Normal 3 2 4 2 3 5 2 3 2" xfId="15074" xr:uid="{00000000-0005-0000-0000-0000E23A0000}"/>
    <cellStyle name="Normal 3 2 4 2 3 5 2 3 2 2" xfId="15075" xr:uid="{00000000-0005-0000-0000-0000E33A0000}"/>
    <cellStyle name="Normal 3 2 4 2 3 5 2 3 3" xfId="15076" xr:uid="{00000000-0005-0000-0000-0000E43A0000}"/>
    <cellStyle name="Normal 3 2 4 2 3 5 2 4" xfId="15077" xr:uid="{00000000-0005-0000-0000-0000E53A0000}"/>
    <cellStyle name="Normal 3 2 4 2 3 5 2 4 2" xfId="15078" xr:uid="{00000000-0005-0000-0000-0000E63A0000}"/>
    <cellStyle name="Normal 3 2 4 2 3 5 2 5" xfId="15079" xr:uid="{00000000-0005-0000-0000-0000E73A0000}"/>
    <cellStyle name="Normal 3 2 4 2 3 5 3" xfId="15080" xr:uid="{00000000-0005-0000-0000-0000E83A0000}"/>
    <cellStyle name="Normal 3 2 4 2 3 5 3 2" xfId="15081" xr:uid="{00000000-0005-0000-0000-0000E93A0000}"/>
    <cellStyle name="Normal 3 2 4 2 3 5 3 2 2" xfId="15082" xr:uid="{00000000-0005-0000-0000-0000EA3A0000}"/>
    <cellStyle name="Normal 3 2 4 2 3 5 3 2 2 2" xfId="15083" xr:uid="{00000000-0005-0000-0000-0000EB3A0000}"/>
    <cellStyle name="Normal 3 2 4 2 3 5 3 2 3" xfId="15084" xr:uid="{00000000-0005-0000-0000-0000EC3A0000}"/>
    <cellStyle name="Normal 3 2 4 2 3 5 3 3" xfId="15085" xr:uid="{00000000-0005-0000-0000-0000ED3A0000}"/>
    <cellStyle name="Normal 3 2 4 2 3 5 3 3 2" xfId="15086" xr:uid="{00000000-0005-0000-0000-0000EE3A0000}"/>
    <cellStyle name="Normal 3 2 4 2 3 5 3 4" xfId="15087" xr:uid="{00000000-0005-0000-0000-0000EF3A0000}"/>
    <cellStyle name="Normal 3 2 4 2 3 5 4" xfId="15088" xr:uid="{00000000-0005-0000-0000-0000F03A0000}"/>
    <cellStyle name="Normal 3 2 4 2 3 5 4 2" xfId="15089" xr:uid="{00000000-0005-0000-0000-0000F13A0000}"/>
    <cellStyle name="Normal 3 2 4 2 3 5 4 2 2" xfId="15090" xr:uid="{00000000-0005-0000-0000-0000F23A0000}"/>
    <cellStyle name="Normal 3 2 4 2 3 5 4 3" xfId="15091" xr:uid="{00000000-0005-0000-0000-0000F33A0000}"/>
    <cellStyle name="Normal 3 2 4 2 3 5 5" xfId="15092" xr:uid="{00000000-0005-0000-0000-0000F43A0000}"/>
    <cellStyle name="Normal 3 2 4 2 3 5 5 2" xfId="15093" xr:uid="{00000000-0005-0000-0000-0000F53A0000}"/>
    <cellStyle name="Normal 3 2 4 2 3 5 6" xfId="15094" xr:uid="{00000000-0005-0000-0000-0000F63A0000}"/>
    <cellStyle name="Normal 3 2 4 2 3 6" xfId="15095" xr:uid="{00000000-0005-0000-0000-0000F73A0000}"/>
    <cellStyle name="Normal 3 2 4 2 3 6 2" xfId="15096" xr:uid="{00000000-0005-0000-0000-0000F83A0000}"/>
    <cellStyle name="Normal 3 2 4 2 3 6 2 2" xfId="15097" xr:uid="{00000000-0005-0000-0000-0000F93A0000}"/>
    <cellStyle name="Normal 3 2 4 2 3 6 2 2 2" xfId="15098" xr:uid="{00000000-0005-0000-0000-0000FA3A0000}"/>
    <cellStyle name="Normal 3 2 4 2 3 6 2 2 2 2" xfId="15099" xr:uid="{00000000-0005-0000-0000-0000FB3A0000}"/>
    <cellStyle name="Normal 3 2 4 2 3 6 2 2 3" xfId="15100" xr:uid="{00000000-0005-0000-0000-0000FC3A0000}"/>
    <cellStyle name="Normal 3 2 4 2 3 6 2 3" xfId="15101" xr:uid="{00000000-0005-0000-0000-0000FD3A0000}"/>
    <cellStyle name="Normal 3 2 4 2 3 6 2 3 2" xfId="15102" xr:uid="{00000000-0005-0000-0000-0000FE3A0000}"/>
    <cellStyle name="Normal 3 2 4 2 3 6 2 4" xfId="15103" xr:uid="{00000000-0005-0000-0000-0000FF3A0000}"/>
    <cellStyle name="Normal 3 2 4 2 3 6 3" xfId="15104" xr:uid="{00000000-0005-0000-0000-0000003B0000}"/>
    <cellStyle name="Normal 3 2 4 2 3 6 3 2" xfId="15105" xr:uid="{00000000-0005-0000-0000-0000013B0000}"/>
    <cellStyle name="Normal 3 2 4 2 3 6 3 2 2" xfId="15106" xr:uid="{00000000-0005-0000-0000-0000023B0000}"/>
    <cellStyle name="Normal 3 2 4 2 3 6 3 3" xfId="15107" xr:uid="{00000000-0005-0000-0000-0000033B0000}"/>
    <cellStyle name="Normal 3 2 4 2 3 6 4" xfId="15108" xr:uid="{00000000-0005-0000-0000-0000043B0000}"/>
    <cellStyle name="Normal 3 2 4 2 3 6 4 2" xfId="15109" xr:uid="{00000000-0005-0000-0000-0000053B0000}"/>
    <cellStyle name="Normal 3 2 4 2 3 6 5" xfId="15110" xr:uid="{00000000-0005-0000-0000-0000063B0000}"/>
    <cellStyle name="Normal 3 2 4 2 3 7" xfId="15111" xr:uid="{00000000-0005-0000-0000-0000073B0000}"/>
    <cellStyle name="Normal 3 2 4 2 3 7 2" xfId="15112" xr:uid="{00000000-0005-0000-0000-0000083B0000}"/>
    <cellStyle name="Normal 3 2 4 2 3 7 2 2" xfId="15113" xr:uid="{00000000-0005-0000-0000-0000093B0000}"/>
    <cellStyle name="Normal 3 2 4 2 3 7 2 2 2" xfId="15114" xr:uid="{00000000-0005-0000-0000-00000A3B0000}"/>
    <cellStyle name="Normal 3 2 4 2 3 7 2 2 2 2" xfId="15115" xr:uid="{00000000-0005-0000-0000-00000B3B0000}"/>
    <cellStyle name="Normal 3 2 4 2 3 7 2 2 3" xfId="15116" xr:uid="{00000000-0005-0000-0000-00000C3B0000}"/>
    <cellStyle name="Normal 3 2 4 2 3 7 2 3" xfId="15117" xr:uid="{00000000-0005-0000-0000-00000D3B0000}"/>
    <cellStyle name="Normal 3 2 4 2 3 7 2 3 2" xfId="15118" xr:uid="{00000000-0005-0000-0000-00000E3B0000}"/>
    <cellStyle name="Normal 3 2 4 2 3 7 2 4" xfId="15119" xr:uid="{00000000-0005-0000-0000-00000F3B0000}"/>
    <cellStyle name="Normal 3 2 4 2 3 7 3" xfId="15120" xr:uid="{00000000-0005-0000-0000-0000103B0000}"/>
    <cellStyle name="Normal 3 2 4 2 3 7 3 2" xfId="15121" xr:uid="{00000000-0005-0000-0000-0000113B0000}"/>
    <cellStyle name="Normal 3 2 4 2 3 7 3 2 2" xfId="15122" xr:uid="{00000000-0005-0000-0000-0000123B0000}"/>
    <cellStyle name="Normal 3 2 4 2 3 7 3 3" xfId="15123" xr:uid="{00000000-0005-0000-0000-0000133B0000}"/>
    <cellStyle name="Normal 3 2 4 2 3 7 4" xfId="15124" xr:uid="{00000000-0005-0000-0000-0000143B0000}"/>
    <cellStyle name="Normal 3 2 4 2 3 7 4 2" xfId="15125" xr:uid="{00000000-0005-0000-0000-0000153B0000}"/>
    <cellStyle name="Normal 3 2 4 2 3 7 5" xfId="15126" xr:uid="{00000000-0005-0000-0000-0000163B0000}"/>
    <cellStyle name="Normal 3 2 4 2 3 8" xfId="15127" xr:uid="{00000000-0005-0000-0000-0000173B0000}"/>
    <cellStyle name="Normal 3 2 4 2 3 8 2" xfId="15128" xr:uid="{00000000-0005-0000-0000-0000183B0000}"/>
    <cellStyle name="Normal 3 2 4 2 3 8 2 2" xfId="15129" xr:uid="{00000000-0005-0000-0000-0000193B0000}"/>
    <cellStyle name="Normal 3 2 4 2 3 8 2 2 2" xfId="15130" xr:uid="{00000000-0005-0000-0000-00001A3B0000}"/>
    <cellStyle name="Normal 3 2 4 2 3 8 2 3" xfId="15131" xr:uid="{00000000-0005-0000-0000-00001B3B0000}"/>
    <cellStyle name="Normal 3 2 4 2 3 8 3" xfId="15132" xr:uid="{00000000-0005-0000-0000-00001C3B0000}"/>
    <cellStyle name="Normal 3 2 4 2 3 8 3 2" xfId="15133" xr:uid="{00000000-0005-0000-0000-00001D3B0000}"/>
    <cellStyle name="Normal 3 2 4 2 3 8 4" xfId="15134" xr:uid="{00000000-0005-0000-0000-00001E3B0000}"/>
    <cellStyle name="Normal 3 2 4 2 3 9" xfId="15135" xr:uid="{00000000-0005-0000-0000-00001F3B0000}"/>
    <cellStyle name="Normal 3 2 4 2 3 9 2" xfId="15136" xr:uid="{00000000-0005-0000-0000-0000203B0000}"/>
    <cellStyle name="Normal 3 2 4 2 3 9 2 2" xfId="15137" xr:uid="{00000000-0005-0000-0000-0000213B0000}"/>
    <cellStyle name="Normal 3 2 4 2 3 9 3" xfId="15138" xr:uid="{00000000-0005-0000-0000-0000223B0000}"/>
    <cellStyle name="Normal 3 2 4 2 4" xfId="15139" xr:uid="{00000000-0005-0000-0000-0000233B0000}"/>
    <cellStyle name="Normal 3 2 4 2 4 2" xfId="15140" xr:uid="{00000000-0005-0000-0000-0000243B0000}"/>
    <cellStyle name="Normal 3 2 4 2 4 2 2" xfId="15141" xr:uid="{00000000-0005-0000-0000-0000253B0000}"/>
    <cellStyle name="Normal 3 2 4 2 4 2 2 2" xfId="15142" xr:uid="{00000000-0005-0000-0000-0000263B0000}"/>
    <cellStyle name="Normal 3 2 4 2 4 2 2 2 2" xfId="15143" xr:uid="{00000000-0005-0000-0000-0000273B0000}"/>
    <cellStyle name="Normal 3 2 4 2 4 2 2 2 2 2" xfId="15144" xr:uid="{00000000-0005-0000-0000-0000283B0000}"/>
    <cellStyle name="Normal 3 2 4 2 4 2 2 2 3" xfId="15145" xr:uid="{00000000-0005-0000-0000-0000293B0000}"/>
    <cellStyle name="Normal 3 2 4 2 4 2 2 3" xfId="15146" xr:uid="{00000000-0005-0000-0000-00002A3B0000}"/>
    <cellStyle name="Normal 3 2 4 2 4 2 2 3 2" xfId="15147" xr:uid="{00000000-0005-0000-0000-00002B3B0000}"/>
    <cellStyle name="Normal 3 2 4 2 4 2 2 4" xfId="15148" xr:uid="{00000000-0005-0000-0000-00002C3B0000}"/>
    <cellStyle name="Normal 3 2 4 2 4 2 3" xfId="15149" xr:uid="{00000000-0005-0000-0000-00002D3B0000}"/>
    <cellStyle name="Normal 3 2 4 2 4 2 3 2" xfId="15150" xr:uid="{00000000-0005-0000-0000-00002E3B0000}"/>
    <cellStyle name="Normal 3 2 4 2 4 2 3 2 2" xfId="15151" xr:uid="{00000000-0005-0000-0000-00002F3B0000}"/>
    <cellStyle name="Normal 3 2 4 2 4 2 3 3" xfId="15152" xr:uid="{00000000-0005-0000-0000-0000303B0000}"/>
    <cellStyle name="Normal 3 2 4 2 4 2 4" xfId="15153" xr:uid="{00000000-0005-0000-0000-0000313B0000}"/>
    <cellStyle name="Normal 3 2 4 2 4 2 4 2" xfId="15154" xr:uid="{00000000-0005-0000-0000-0000323B0000}"/>
    <cellStyle name="Normal 3 2 4 2 4 2 5" xfId="15155" xr:uid="{00000000-0005-0000-0000-0000333B0000}"/>
    <cellStyle name="Normal 3 2 4 2 4 3" xfId="15156" xr:uid="{00000000-0005-0000-0000-0000343B0000}"/>
    <cellStyle name="Normal 3 2 4 2 4 3 2" xfId="15157" xr:uid="{00000000-0005-0000-0000-0000353B0000}"/>
    <cellStyle name="Normal 3 2 4 2 4 3 2 2" xfId="15158" xr:uid="{00000000-0005-0000-0000-0000363B0000}"/>
    <cellStyle name="Normal 3 2 4 2 4 3 2 2 2" xfId="15159" xr:uid="{00000000-0005-0000-0000-0000373B0000}"/>
    <cellStyle name="Normal 3 2 4 2 4 3 2 2 2 2" xfId="15160" xr:uid="{00000000-0005-0000-0000-0000383B0000}"/>
    <cellStyle name="Normal 3 2 4 2 4 3 2 2 3" xfId="15161" xr:uid="{00000000-0005-0000-0000-0000393B0000}"/>
    <cellStyle name="Normal 3 2 4 2 4 3 2 3" xfId="15162" xr:uid="{00000000-0005-0000-0000-00003A3B0000}"/>
    <cellStyle name="Normal 3 2 4 2 4 3 2 3 2" xfId="15163" xr:uid="{00000000-0005-0000-0000-00003B3B0000}"/>
    <cellStyle name="Normal 3 2 4 2 4 3 2 4" xfId="15164" xr:uid="{00000000-0005-0000-0000-00003C3B0000}"/>
    <cellStyle name="Normal 3 2 4 2 4 3 3" xfId="15165" xr:uid="{00000000-0005-0000-0000-00003D3B0000}"/>
    <cellStyle name="Normal 3 2 4 2 4 3 3 2" xfId="15166" xr:uid="{00000000-0005-0000-0000-00003E3B0000}"/>
    <cellStyle name="Normal 3 2 4 2 4 3 3 2 2" xfId="15167" xr:uid="{00000000-0005-0000-0000-00003F3B0000}"/>
    <cellStyle name="Normal 3 2 4 2 4 3 3 3" xfId="15168" xr:uid="{00000000-0005-0000-0000-0000403B0000}"/>
    <cellStyle name="Normal 3 2 4 2 4 3 4" xfId="15169" xr:uid="{00000000-0005-0000-0000-0000413B0000}"/>
    <cellStyle name="Normal 3 2 4 2 4 3 4 2" xfId="15170" xr:uid="{00000000-0005-0000-0000-0000423B0000}"/>
    <cellStyle name="Normal 3 2 4 2 4 3 5" xfId="15171" xr:uid="{00000000-0005-0000-0000-0000433B0000}"/>
    <cellStyle name="Normal 3 2 4 2 4 4" xfId="15172" xr:uid="{00000000-0005-0000-0000-0000443B0000}"/>
    <cellStyle name="Normal 3 2 4 2 4 4 2" xfId="15173" xr:uid="{00000000-0005-0000-0000-0000453B0000}"/>
    <cellStyle name="Normal 3 2 4 2 4 4 2 2" xfId="15174" xr:uid="{00000000-0005-0000-0000-0000463B0000}"/>
    <cellStyle name="Normal 3 2 4 2 4 4 2 2 2" xfId="15175" xr:uid="{00000000-0005-0000-0000-0000473B0000}"/>
    <cellStyle name="Normal 3 2 4 2 4 4 2 3" xfId="15176" xr:uid="{00000000-0005-0000-0000-0000483B0000}"/>
    <cellStyle name="Normal 3 2 4 2 4 4 3" xfId="15177" xr:uid="{00000000-0005-0000-0000-0000493B0000}"/>
    <cellStyle name="Normal 3 2 4 2 4 4 3 2" xfId="15178" xr:uid="{00000000-0005-0000-0000-00004A3B0000}"/>
    <cellStyle name="Normal 3 2 4 2 4 4 4" xfId="15179" xr:uid="{00000000-0005-0000-0000-00004B3B0000}"/>
    <cellStyle name="Normal 3 2 4 2 4 5" xfId="15180" xr:uid="{00000000-0005-0000-0000-00004C3B0000}"/>
    <cellStyle name="Normal 3 2 4 2 4 5 2" xfId="15181" xr:uid="{00000000-0005-0000-0000-00004D3B0000}"/>
    <cellStyle name="Normal 3 2 4 2 4 5 2 2" xfId="15182" xr:uid="{00000000-0005-0000-0000-00004E3B0000}"/>
    <cellStyle name="Normal 3 2 4 2 4 5 3" xfId="15183" xr:uid="{00000000-0005-0000-0000-00004F3B0000}"/>
    <cellStyle name="Normal 3 2 4 2 4 6" xfId="15184" xr:uid="{00000000-0005-0000-0000-0000503B0000}"/>
    <cellStyle name="Normal 3 2 4 2 4 6 2" xfId="15185" xr:uid="{00000000-0005-0000-0000-0000513B0000}"/>
    <cellStyle name="Normal 3 2 4 2 4 7" xfId="15186" xr:uid="{00000000-0005-0000-0000-0000523B0000}"/>
    <cellStyle name="Normal 3 2 4 2 5" xfId="15187" xr:uid="{00000000-0005-0000-0000-0000533B0000}"/>
    <cellStyle name="Normal 3 2 4 2 5 2" xfId="15188" xr:uid="{00000000-0005-0000-0000-0000543B0000}"/>
    <cellStyle name="Normal 3 2 4 2 5 2 2" xfId="15189" xr:uid="{00000000-0005-0000-0000-0000553B0000}"/>
    <cellStyle name="Normal 3 2 4 2 5 2 2 2" xfId="15190" xr:uid="{00000000-0005-0000-0000-0000563B0000}"/>
    <cellStyle name="Normal 3 2 4 2 5 2 2 2 2" xfId="15191" xr:uid="{00000000-0005-0000-0000-0000573B0000}"/>
    <cellStyle name="Normal 3 2 4 2 5 2 2 2 2 2" xfId="15192" xr:uid="{00000000-0005-0000-0000-0000583B0000}"/>
    <cellStyle name="Normal 3 2 4 2 5 2 2 2 3" xfId="15193" xr:uid="{00000000-0005-0000-0000-0000593B0000}"/>
    <cellStyle name="Normal 3 2 4 2 5 2 2 3" xfId="15194" xr:uid="{00000000-0005-0000-0000-00005A3B0000}"/>
    <cellStyle name="Normal 3 2 4 2 5 2 2 3 2" xfId="15195" xr:uid="{00000000-0005-0000-0000-00005B3B0000}"/>
    <cellStyle name="Normal 3 2 4 2 5 2 2 4" xfId="15196" xr:uid="{00000000-0005-0000-0000-00005C3B0000}"/>
    <cellStyle name="Normal 3 2 4 2 5 2 3" xfId="15197" xr:uid="{00000000-0005-0000-0000-00005D3B0000}"/>
    <cellStyle name="Normal 3 2 4 2 5 2 3 2" xfId="15198" xr:uid="{00000000-0005-0000-0000-00005E3B0000}"/>
    <cellStyle name="Normal 3 2 4 2 5 2 3 2 2" xfId="15199" xr:uid="{00000000-0005-0000-0000-00005F3B0000}"/>
    <cellStyle name="Normal 3 2 4 2 5 2 3 3" xfId="15200" xr:uid="{00000000-0005-0000-0000-0000603B0000}"/>
    <cellStyle name="Normal 3 2 4 2 5 2 4" xfId="15201" xr:uid="{00000000-0005-0000-0000-0000613B0000}"/>
    <cellStyle name="Normal 3 2 4 2 5 2 4 2" xfId="15202" xr:uid="{00000000-0005-0000-0000-0000623B0000}"/>
    <cellStyle name="Normal 3 2 4 2 5 2 5" xfId="15203" xr:uid="{00000000-0005-0000-0000-0000633B0000}"/>
    <cellStyle name="Normal 3 2 4 2 5 3" xfId="15204" xr:uid="{00000000-0005-0000-0000-0000643B0000}"/>
    <cellStyle name="Normal 3 2 4 2 5 3 2" xfId="15205" xr:uid="{00000000-0005-0000-0000-0000653B0000}"/>
    <cellStyle name="Normal 3 2 4 2 5 3 2 2" xfId="15206" xr:uid="{00000000-0005-0000-0000-0000663B0000}"/>
    <cellStyle name="Normal 3 2 4 2 5 3 2 2 2" xfId="15207" xr:uid="{00000000-0005-0000-0000-0000673B0000}"/>
    <cellStyle name="Normal 3 2 4 2 5 3 2 2 2 2" xfId="15208" xr:uid="{00000000-0005-0000-0000-0000683B0000}"/>
    <cellStyle name="Normal 3 2 4 2 5 3 2 2 3" xfId="15209" xr:uid="{00000000-0005-0000-0000-0000693B0000}"/>
    <cellStyle name="Normal 3 2 4 2 5 3 2 3" xfId="15210" xr:uid="{00000000-0005-0000-0000-00006A3B0000}"/>
    <cellStyle name="Normal 3 2 4 2 5 3 2 3 2" xfId="15211" xr:uid="{00000000-0005-0000-0000-00006B3B0000}"/>
    <cellStyle name="Normal 3 2 4 2 5 3 2 4" xfId="15212" xr:uid="{00000000-0005-0000-0000-00006C3B0000}"/>
    <cellStyle name="Normal 3 2 4 2 5 3 3" xfId="15213" xr:uid="{00000000-0005-0000-0000-00006D3B0000}"/>
    <cellStyle name="Normal 3 2 4 2 5 3 3 2" xfId="15214" xr:uid="{00000000-0005-0000-0000-00006E3B0000}"/>
    <cellStyle name="Normal 3 2 4 2 5 3 3 2 2" xfId="15215" xr:uid="{00000000-0005-0000-0000-00006F3B0000}"/>
    <cellStyle name="Normal 3 2 4 2 5 3 3 3" xfId="15216" xr:uid="{00000000-0005-0000-0000-0000703B0000}"/>
    <cellStyle name="Normal 3 2 4 2 5 3 4" xfId="15217" xr:uid="{00000000-0005-0000-0000-0000713B0000}"/>
    <cellStyle name="Normal 3 2 4 2 5 3 4 2" xfId="15218" xr:uid="{00000000-0005-0000-0000-0000723B0000}"/>
    <cellStyle name="Normal 3 2 4 2 5 3 5" xfId="15219" xr:uid="{00000000-0005-0000-0000-0000733B0000}"/>
    <cellStyle name="Normal 3 2 4 2 5 4" xfId="15220" xr:uid="{00000000-0005-0000-0000-0000743B0000}"/>
    <cellStyle name="Normal 3 2 4 2 5 4 2" xfId="15221" xr:uid="{00000000-0005-0000-0000-0000753B0000}"/>
    <cellStyle name="Normal 3 2 4 2 5 4 2 2" xfId="15222" xr:uid="{00000000-0005-0000-0000-0000763B0000}"/>
    <cellStyle name="Normal 3 2 4 2 5 4 2 2 2" xfId="15223" xr:uid="{00000000-0005-0000-0000-0000773B0000}"/>
    <cellStyle name="Normal 3 2 4 2 5 4 2 3" xfId="15224" xr:uid="{00000000-0005-0000-0000-0000783B0000}"/>
    <cellStyle name="Normal 3 2 4 2 5 4 3" xfId="15225" xr:uid="{00000000-0005-0000-0000-0000793B0000}"/>
    <cellStyle name="Normal 3 2 4 2 5 4 3 2" xfId="15226" xr:uid="{00000000-0005-0000-0000-00007A3B0000}"/>
    <cellStyle name="Normal 3 2 4 2 5 4 4" xfId="15227" xr:uid="{00000000-0005-0000-0000-00007B3B0000}"/>
    <cellStyle name="Normal 3 2 4 2 5 5" xfId="15228" xr:uid="{00000000-0005-0000-0000-00007C3B0000}"/>
    <cellStyle name="Normal 3 2 4 2 5 5 2" xfId="15229" xr:uid="{00000000-0005-0000-0000-00007D3B0000}"/>
    <cellStyle name="Normal 3 2 4 2 5 5 2 2" xfId="15230" xr:uid="{00000000-0005-0000-0000-00007E3B0000}"/>
    <cellStyle name="Normal 3 2 4 2 5 5 3" xfId="15231" xr:uid="{00000000-0005-0000-0000-00007F3B0000}"/>
    <cellStyle name="Normal 3 2 4 2 5 6" xfId="15232" xr:uid="{00000000-0005-0000-0000-0000803B0000}"/>
    <cellStyle name="Normal 3 2 4 2 5 6 2" xfId="15233" xr:uid="{00000000-0005-0000-0000-0000813B0000}"/>
    <cellStyle name="Normal 3 2 4 2 5 7" xfId="15234" xr:uid="{00000000-0005-0000-0000-0000823B0000}"/>
    <cellStyle name="Normal 3 2 4 2 6" xfId="15235" xr:uid="{00000000-0005-0000-0000-0000833B0000}"/>
    <cellStyle name="Normal 3 2 4 2 6 2" xfId="15236" xr:uid="{00000000-0005-0000-0000-0000843B0000}"/>
    <cellStyle name="Normal 3 2 4 2 6 2 2" xfId="15237" xr:uid="{00000000-0005-0000-0000-0000853B0000}"/>
    <cellStyle name="Normal 3 2 4 2 6 2 2 2" xfId="15238" xr:uid="{00000000-0005-0000-0000-0000863B0000}"/>
    <cellStyle name="Normal 3 2 4 2 6 2 2 2 2" xfId="15239" xr:uid="{00000000-0005-0000-0000-0000873B0000}"/>
    <cellStyle name="Normal 3 2 4 2 6 2 2 2 2 2" xfId="15240" xr:uid="{00000000-0005-0000-0000-0000883B0000}"/>
    <cellStyle name="Normal 3 2 4 2 6 2 2 2 3" xfId="15241" xr:uid="{00000000-0005-0000-0000-0000893B0000}"/>
    <cellStyle name="Normal 3 2 4 2 6 2 2 3" xfId="15242" xr:uid="{00000000-0005-0000-0000-00008A3B0000}"/>
    <cellStyle name="Normal 3 2 4 2 6 2 2 3 2" xfId="15243" xr:uid="{00000000-0005-0000-0000-00008B3B0000}"/>
    <cellStyle name="Normal 3 2 4 2 6 2 2 4" xfId="15244" xr:uid="{00000000-0005-0000-0000-00008C3B0000}"/>
    <cellStyle name="Normal 3 2 4 2 6 2 3" xfId="15245" xr:uid="{00000000-0005-0000-0000-00008D3B0000}"/>
    <cellStyle name="Normal 3 2 4 2 6 2 3 2" xfId="15246" xr:uid="{00000000-0005-0000-0000-00008E3B0000}"/>
    <cellStyle name="Normal 3 2 4 2 6 2 3 2 2" xfId="15247" xr:uid="{00000000-0005-0000-0000-00008F3B0000}"/>
    <cellStyle name="Normal 3 2 4 2 6 2 3 3" xfId="15248" xr:uid="{00000000-0005-0000-0000-0000903B0000}"/>
    <cellStyle name="Normal 3 2 4 2 6 2 4" xfId="15249" xr:uid="{00000000-0005-0000-0000-0000913B0000}"/>
    <cellStyle name="Normal 3 2 4 2 6 2 4 2" xfId="15250" xr:uid="{00000000-0005-0000-0000-0000923B0000}"/>
    <cellStyle name="Normal 3 2 4 2 6 2 5" xfId="15251" xr:uid="{00000000-0005-0000-0000-0000933B0000}"/>
    <cellStyle name="Normal 3 2 4 2 6 3" xfId="15252" xr:uid="{00000000-0005-0000-0000-0000943B0000}"/>
    <cellStyle name="Normal 3 2 4 2 6 3 2" xfId="15253" xr:uid="{00000000-0005-0000-0000-0000953B0000}"/>
    <cellStyle name="Normal 3 2 4 2 6 3 2 2" xfId="15254" xr:uid="{00000000-0005-0000-0000-0000963B0000}"/>
    <cellStyle name="Normal 3 2 4 2 6 3 2 2 2" xfId="15255" xr:uid="{00000000-0005-0000-0000-0000973B0000}"/>
    <cellStyle name="Normal 3 2 4 2 6 3 2 2 2 2" xfId="15256" xr:uid="{00000000-0005-0000-0000-0000983B0000}"/>
    <cellStyle name="Normal 3 2 4 2 6 3 2 2 3" xfId="15257" xr:uid="{00000000-0005-0000-0000-0000993B0000}"/>
    <cellStyle name="Normal 3 2 4 2 6 3 2 3" xfId="15258" xr:uid="{00000000-0005-0000-0000-00009A3B0000}"/>
    <cellStyle name="Normal 3 2 4 2 6 3 2 3 2" xfId="15259" xr:uid="{00000000-0005-0000-0000-00009B3B0000}"/>
    <cellStyle name="Normal 3 2 4 2 6 3 2 4" xfId="15260" xr:uid="{00000000-0005-0000-0000-00009C3B0000}"/>
    <cellStyle name="Normal 3 2 4 2 6 3 3" xfId="15261" xr:uid="{00000000-0005-0000-0000-00009D3B0000}"/>
    <cellStyle name="Normal 3 2 4 2 6 3 3 2" xfId="15262" xr:uid="{00000000-0005-0000-0000-00009E3B0000}"/>
    <cellStyle name="Normal 3 2 4 2 6 3 3 2 2" xfId="15263" xr:uid="{00000000-0005-0000-0000-00009F3B0000}"/>
    <cellStyle name="Normal 3 2 4 2 6 3 3 3" xfId="15264" xr:uid="{00000000-0005-0000-0000-0000A03B0000}"/>
    <cellStyle name="Normal 3 2 4 2 6 3 4" xfId="15265" xr:uid="{00000000-0005-0000-0000-0000A13B0000}"/>
    <cellStyle name="Normal 3 2 4 2 6 3 4 2" xfId="15266" xr:uid="{00000000-0005-0000-0000-0000A23B0000}"/>
    <cellStyle name="Normal 3 2 4 2 6 3 5" xfId="15267" xr:uid="{00000000-0005-0000-0000-0000A33B0000}"/>
    <cellStyle name="Normal 3 2 4 2 6 4" xfId="15268" xr:uid="{00000000-0005-0000-0000-0000A43B0000}"/>
    <cellStyle name="Normal 3 2 4 2 6 4 2" xfId="15269" xr:uid="{00000000-0005-0000-0000-0000A53B0000}"/>
    <cellStyle name="Normal 3 2 4 2 6 4 2 2" xfId="15270" xr:uid="{00000000-0005-0000-0000-0000A63B0000}"/>
    <cellStyle name="Normal 3 2 4 2 6 4 2 2 2" xfId="15271" xr:uid="{00000000-0005-0000-0000-0000A73B0000}"/>
    <cellStyle name="Normal 3 2 4 2 6 4 2 3" xfId="15272" xr:uid="{00000000-0005-0000-0000-0000A83B0000}"/>
    <cellStyle name="Normal 3 2 4 2 6 4 3" xfId="15273" xr:uid="{00000000-0005-0000-0000-0000A93B0000}"/>
    <cellStyle name="Normal 3 2 4 2 6 4 3 2" xfId="15274" xr:uid="{00000000-0005-0000-0000-0000AA3B0000}"/>
    <cellStyle name="Normal 3 2 4 2 6 4 4" xfId="15275" xr:uid="{00000000-0005-0000-0000-0000AB3B0000}"/>
    <cellStyle name="Normal 3 2 4 2 6 5" xfId="15276" xr:uid="{00000000-0005-0000-0000-0000AC3B0000}"/>
    <cellStyle name="Normal 3 2 4 2 6 5 2" xfId="15277" xr:uid="{00000000-0005-0000-0000-0000AD3B0000}"/>
    <cellStyle name="Normal 3 2 4 2 6 5 2 2" xfId="15278" xr:uid="{00000000-0005-0000-0000-0000AE3B0000}"/>
    <cellStyle name="Normal 3 2 4 2 6 5 3" xfId="15279" xr:uid="{00000000-0005-0000-0000-0000AF3B0000}"/>
    <cellStyle name="Normal 3 2 4 2 6 6" xfId="15280" xr:uid="{00000000-0005-0000-0000-0000B03B0000}"/>
    <cellStyle name="Normal 3 2 4 2 6 6 2" xfId="15281" xr:uid="{00000000-0005-0000-0000-0000B13B0000}"/>
    <cellStyle name="Normal 3 2 4 2 6 7" xfId="15282" xr:uid="{00000000-0005-0000-0000-0000B23B0000}"/>
    <cellStyle name="Normal 3 2 4 2 7" xfId="15283" xr:uid="{00000000-0005-0000-0000-0000B33B0000}"/>
    <cellStyle name="Normal 3 2 4 2 7 2" xfId="15284" xr:uid="{00000000-0005-0000-0000-0000B43B0000}"/>
    <cellStyle name="Normal 3 2 4 2 7 2 2" xfId="15285" xr:uid="{00000000-0005-0000-0000-0000B53B0000}"/>
    <cellStyle name="Normal 3 2 4 2 7 2 2 2" xfId="15286" xr:uid="{00000000-0005-0000-0000-0000B63B0000}"/>
    <cellStyle name="Normal 3 2 4 2 7 2 2 2 2" xfId="15287" xr:uid="{00000000-0005-0000-0000-0000B73B0000}"/>
    <cellStyle name="Normal 3 2 4 2 7 2 2 2 2 2" xfId="15288" xr:uid="{00000000-0005-0000-0000-0000B83B0000}"/>
    <cellStyle name="Normal 3 2 4 2 7 2 2 2 3" xfId="15289" xr:uid="{00000000-0005-0000-0000-0000B93B0000}"/>
    <cellStyle name="Normal 3 2 4 2 7 2 2 3" xfId="15290" xr:uid="{00000000-0005-0000-0000-0000BA3B0000}"/>
    <cellStyle name="Normal 3 2 4 2 7 2 2 3 2" xfId="15291" xr:uid="{00000000-0005-0000-0000-0000BB3B0000}"/>
    <cellStyle name="Normal 3 2 4 2 7 2 2 4" xfId="15292" xr:uid="{00000000-0005-0000-0000-0000BC3B0000}"/>
    <cellStyle name="Normal 3 2 4 2 7 2 3" xfId="15293" xr:uid="{00000000-0005-0000-0000-0000BD3B0000}"/>
    <cellStyle name="Normal 3 2 4 2 7 2 3 2" xfId="15294" xr:uid="{00000000-0005-0000-0000-0000BE3B0000}"/>
    <cellStyle name="Normal 3 2 4 2 7 2 3 2 2" xfId="15295" xr:uid="{00000000-0005-0000-0000-0000BF3B0000}"/>
    <cellStyle name="Normal 3 2 4 2 7 2 3 3" xfId="15296" xr:uid="{00000000-0005-0000-0000-0000C03B0000}"/>
    <cellStyle name="Normal 3 2 4 2 7 2 4" xfId="15297" xr:uid="{00000000-0005-0000-0000-0000C13B0000}"/>
    <cellStyle name="Normal 3 2 4 2 7 2 4 2" xfId="15298" xr:uid="{00000000-0005-0000-0000-0000C23B0000}"/>
    <cellStyle name="Normal 3 2 4 2 7 2 5" xfId="15299" xr:uid="{00000000-0005-0000-0000-0000C33B0000}"/>
    <cellStyle name="Normal 3 2 4 2 7 3" xfId="15300" xr:uid="{00000000-0005-0000-0000-0000C43B0000}"/>
    <cellStyle name="Normal 3 2 4 2 7 3 2" xfId="15301" xr:uid="{00000000-0005-0000-0000-0000C53B0000}"/>
    <cellStyle name="Normal 3 2 4 2 7 3 2 2" xfId="15302" xr:uid="{00000000-0005-0000-0000-0000C63B0000}"/>
    <cellStyle name="Normal 3 2 4 2 7 3 2 2 2" xfId="15303" xr:uid="{00000000-0005-0000-0000-0000C73B0000}"/>
    <cellStyle name="Normal 3 2 4 2 7 3 2 3" xfId="15304" xr:uid="{00000000-0005-0000-0000-0000C83B0000}"/>
    <cellStyle name="Normal 3 2 4 2 7 3 3" xfId="15305" xr:uid="{00000000-0005-0000-0000-0000C93B0000}"/>
    <cellStyle name="Normal 3 2 4 2 7 3 3 2" xfId="15306" xr:uid="{00000000-0005-0000-0000-0000CA3B0000}"/>
    <cellStyle name="Normal 3 2 4 2 7 3 4" xfId="15307" xr:uid="{00000000-0005-0000-0000-0000CB3B0000}"/>
    <cellStyle name="Normal 3 2 4 2 7 4" xfId="15308" xr:uid="{00000000-0005-0000-0000-0000CC3B0000}"/>
    <cellStyle name="Normal 3 2 4 2 7 4 2" xfId="15309" xr:uid="{00000000-0005-0000-0000-0000CD3B0000}"/>
    <cellStyle name="Normal 3 2 4 2 7 4 2 2" xfId="15310" xr:uid="{00000000-0005-0000-0000-0000CE3B0000}"/>
    <cellStyle name="Normal 3 2 4 2 7 4 3" xfId="15311" xr:uid="{00000000-0005-0000-0000-0000CF3B0000}"/>
    <cellStyle name="Normal 3 2 4 2 7 5" xfId="15312" xr:uid="{00000000-0005-0000-0000-0000D03B0000}"/>
    <cellStyle name="Normal 3 2 4 2 7 5 2" xfId="15313" xr:uid="{00000000-0005-0000-0000-0000D13B0000}"/>
    <cellStyle name="Normal 3 2 4 2 7 6" xfId="15314" xr:uid="{00000000-0005-0000-0000-0000D23B0000}"/>
    <cellStyle name="Normal 3 2 4 2 8" xfId="15315" xr:uid="{00000000-0005-0000-0000-0000D33B0000}"/>
    <cellStyle name="Normal 3 2 4 2 8 2" xfId="15316" xr:uid="{00000000-0005-0000-0000-0000D43B0000}"/>
    <cellStyle name="Normal 3 2 4 2 8 2 2" xfId="15317" xr:uid="{00000000-0005-0000-0000-0000D53B0000}"/>
    <cellStyle name="Normal 3 2 4 2 8 2 2 2" xfId="15318" xr:uid="{00000000-0005-0000-0000-0000D63B0000}"/>
    <cellStyle name="Normal 3 2 4 2 8 2 2 2 2" xfId="15319" xr:uid="{00000000-0005-0000-0000-0000D73B0000}"/>
    <cellStyle name="Normal 3 2 4 2 8 2 2 3" xfId="15320" xr:uid="{00000000-0005-0000-0000-0000D83B0000}"/>
    <cellStyle name="Normal 3 2 4 2 8 2 3" xfId="15321" xr:uid="{00000000-0005-0000-0000-0000D93B0000}"/>
    <cellStyle name="Normal 3 2 4 2 8 2 3 2" xfId="15322" xr:uid="{00000000-0005-0000-0000-0000DA3B0000}"/>
    <cellStyle name="Normal 3 2 4 2 8 2 4" xfId="15323" xr:uid="{00000000-0005-0000-0000-0000DB3B0000}"/>
    <cellStyle name="Normal 3 2 4 2 8 3" xfId="15324" xr:uid="{00000000-0005-0000-0000-0000DC3B0000}"/>
    <cellStyle name="Normal 3 2 4 2 8 3 2" xfId="15325" xr:uid="{00000000-0005-0000-0000-0000DD3B0000}"/>
    <cellStyle name="Normal 3 2 4 2 8 3 2 2" xfId="15326" xr:uid="{00000000-0005-0000-0000-0000DE3B0000}"/>
    <cellStyle name="Normal 3 2 4 2 8 3 3" xfId="15327" xr:uid="{00000000-0005-0000-0000-0000DF3B0000}"/>
    <cellStyle name="Normal 3 2 4 2 8 4" xfId="15328" xr:uid="{00000000-0005-0000-0000-0000E03B0000}"/>
    <cellStyle name="Normal 3 2 4 2 8 4 2" xfId="15329" xr:uid="{00000000-0005-0000-0000-0000E13B0000}"/>
    <cellStyle name="Normal 3 2 4 2 8 5" xfId="15330" xr:uid="{00000000-0005-0000-0000-0000E23B0000}"/>
    <cellStyle name="Normal 3 2 4 2 9" xfId="15331" xr:uid="{00000000-0005-0000-0000-0000E33B0000}"/>
    <cellStyle name="Normal 3 2 4 2 9 2" xfId="15332" xr:uid="{00000000-0005-0000-0000-0000E43B0000}"/>
    <cellStyle name="Normal 3 2 4 2 9 2 2" xfId="15333" xr:uid="{00000000-0005-0000-0000-0000E53B0000}"/>
    <cellStyle name="Normal 3 2 4 2 9 2 2 2" xfId="15334" xr:uid="{00000000-0005-0000-0000-0000E63B0000}"/>
    <cellStyle name="Normal 3 2 4 2 9 2 2 2 2" xfId="15335" xr:uid="{00000000-0005-0000-0000-0000E73B0000}"/>
    <cellStyle name="Normal 3 2 4 2 9 2 2 3" xfId="15336" xr:uid="{00000000-0005-0000-0000-0000E83B0000}"/>
    <cellStyle name="Normal 3 2 4 2 9 2 3" xfId="15337" xr:uid="{00000000-0005-0000-0000-0000E93B0000}"/>
    <cellStyle name="Normal 3 2 4 2 9 2 3 2" xfId="15338" xr:uid="{00000000-0005-0000-0000-0000EA3B0000}"/>
    <cellStyle name="Normal 3 2 4 2 9 2 4" xfId="15339" xr:uid="{00000000-0005-0000-0000-0000EB3B0000}"/>
    <cellStyle name="Normal 3 2 4 2 9 3" xfId="15340" xr:uid="{00000000-0005-0000-0000-0000EC3B0000}"/>
    <cellStyle name="Normal 3 2 4 2 9 3 2" xfId="15341" xr:uid="{00000000-0005-0000-0000-0000ED3B0000}"/>
    <cellStyle name="Normal 3 2 4 2 9 3 2 2" xfId="15342" xr:uid="{00000000-0005-0000-0000-0000EE3B0000}"/>
    <cellStyle name="Normal 3 2 4 2 9 3 3" xfId="15343" xr:uid="{00000000-0005-0000-0000-0000EF3B0000}"/>
    <cellStyle name="Normal 3 2 4 2 9 4" xfId="15344" xr:uid="{00000000-0005-0000-0000-0000F03B0000}"/>
    <cellStyle name="Normal 3 2 4 2 9 4 2" xfId="15345" xr:uid="{00000000-0005-0000-0000-0000F13B0000}"/>
    <cellStyle name="Normal 3 2 4 2 9 5" xfId="15346" xr:uid="{00000000-0005-0000-0000-0000F23B0000}"/>
    <cellStyle name="Normal 3 2 4 3" xfId="15347" xr:uid="{00000000-0005-0000-0000-0000F33B0000}"/>
    <cellStyle name="Normal 3 2 4 3 10" xfId="15348" xr:uid="{00000000-0005-0000-0000-0000F43B0000}"/>
    <cellStyle name="Normal 3 2 4 3 10 2" xfId="15349" xr:uid="{00000000-0005-0000-0000-0000F53B0000}"/>
    <cellStyle name="Normal 3 2 4 3 11" xfId="15350" xr:uid="{00000000-0005-0000-0000-0000F63B0000}"/>
    <cellStyle name="Normal 3 2 4 3 2" xfId="15351" xr:uid="{00000000-0005-0000-0000-0000F73B0000}"/>
    <cellStyle name="Normal 3 2 4 3 2 2" xfId="15352" xr:uid="{00000000-0005-0000-0000-0000F83B0000}"/>
    <cellStyle name="Normal 3 2 4 3 2 2 2" xfId="15353" xr:uid="{00000000-0005-0000-0000-0000F93B0000}"/>
    <cellStyle name="Normal 3 2 4 3 2 2 2 2" xfId="15354" xr:uid="{00000000-0005-0000-0000-0000FA3B0000}"/>
    <cellStyle name="Normal 3 2 4 3 2 2 2 2 2" xfId="15355" xr:uid="{00000000-0005-0000-0000-0000FB3B0000}"/>
    <cellStyle name="Normal 3 2 4 3 2 2 2 2 2 2" xfId="15356" xr:uid="{00000000-0005-0000-0000-0000FC3B0000}"/>
    <cellStyle name="Normal 3 2 4 3 2 2 2 2 3" xfId="15357" xr:uid="{00000000-0005-0000-0000-0000FD3B0000}"/>
    <cellStyle name="Normal 3 2 4 3 2 2 2 3" xfId="15358" xr:uid="{00000000-0005-0000-0000-0000FE3B0000}"/>
    <cellStyle name="Normal 3 2 4 3 2 2 2 3 2" xfId="15359" xr:uid="{00000000-0005-0000-0000-0000FF3B0000}"/>
    <cellStyle name="Normal 3 2 4 3 2 2 2 4" xfId="15360" xr:uid="{00000000-0005-0000-0000-0000003C0000}"/>
    <cellStyle name="Normal 3 2 4 3 2 2 3" xfId="15361" xr:uid="{00000000-0005-0000-0000-0000013C0000}"/>
    <cellStyle name="Normal 3 2 4 3 2 2 3 2" xfId="15362" xr:uid="{00000000-0005-0000-0000-0000023C0000}"/>
    <cellStyle name="Normal 3 2 4 3 2 2 3 2 2" xfId="15363" xr:uid="{00000000-0005-0000-0000-0000033C0000}"/>
    <cellStyle name="Normal 3 2 4 3 2 2 3 3" xfId="15364" xr:uid="{00000000-0005-0000-0000-0000043C0000}"/>
    <cellStyle name="Normal 3 2 4 3 2 2 4" xfId="15365" xr:uid="{00000000-0005-0000-0000-0000053C0000}"/>
    <cellStyle name="Normal 3 2 4 3 2 2 4 2" xfId="15366" xr:uid="{00000000-0005-0000-0000-0000063C0000}"/>
    <cellStyle name="Normal 3 2 4 3 2 2 5" xfId="15367" xr:uid="{00000000-0005-0000-0000-0000073C0000}"/>
    <cellStyle name="Normal 3 2 4 3 2 3" xfId="15368" xr:uid="{00000000-0005-0000-0000-0000083C0000}"/>
    <cellStyle name="Normal 3 2 4 3 2 3 2" xfId="15369" xr:uid="{00000000-0005-0000-0000-0000093C0000}"/>
    <cellStyle name="Normal 3 2 4 3 2 3 2 2" xfId="15370" xr:uid="{00000000-0005-0000-0000-00000A3C0000}"/>
    <cellStyle name="Normal 3 2 4 3 2 3 2 2 2" xfId="15371" xr:uid="{00000000-0005-0000-0000-00000B3C0000}"/>
    <cellStyle name="Normal 3 2 4 3 2 3 2 2 2 2" xfId="15372" xr:uid="{00000000-0005-0000-0000-00000C3C0000}"/>
    <cellStyle name="Normal 3 2 4 3 2 3 2 2 3" xfId="15373" xr:uid="{00000000-0005-0000-0000-00000D3C0000}"/>
    <cellStyle name="Normal 3 2 4 3 2 3 2 3" xfId="15374" xr:uid="{00000000-0005-0000-0000-00000E3C0000}"/>
    <cellStyle name="Normal 3 2 4 3 2 3 2 3 2" xfId="15375" xr:uid="{00000000-0005-0000-0000-00000F3C0000}"/>
    <cellStyle name="Normal 3 2 4 3 2 3 2 4" xfId="15376" xr:uid="{00000000-0005-0000-0000-0000103C0000}"/>
    <cellStyle name="Normal 3 2 4 3 2 3 3" xfId="15377" xr:uid="{00000000-0005-0000-0000-0000113C0000}"/>
    <cellStyle name="Normal 3 2 4 3 2 3 3 2" xfId="15378" xr:uid="{00000000-0005-0000-0000-0000123C0000}"/>
    <cellStyle name="Normal 3 2 4 3 2 3 3 2 2" xfId="15379" xr:uid="{00000000-0005-0000-0000-0000133C0000}"/>
    <cellStyle name="Normal 3 2 4 3 2 3 3 3" xfId="15380" xr:uid="{00000000-0005-0000-0000-0000143C0000}"/>
    <cellStyle name="Normal 3 2 4 3 2 3 4" xfId="15381" xr:uid="{00000000-0005-0000-0000-0000153C0000}"/>
    <cellStyle name="Normal 3 2 4 3 2 3 4 2" xfId="15382" xr:uid="{00000000-0005-0000-0000-0000163C0000}"/>
    <cellStyle name="Normal 3 2 4 3 2 3 5" xfId="15383" xr:uid="{00000000-0005-0000-0000-0000173C0000}"/>
    <cellStyle name="Normal 3 2 4 3 2 4" xfId="15384" xr:uid="{00000000-0005-0000-0000-0000183C0000}"/>
    <cellStyle name="Normal 3 2 4 3 2 4 2" xfId="15385" xr:uid="{00000000-0005-0000-0000-0000193C0000}"/>
    <cellStyle name="Normal 3 2 4 3 2 4 2 2" xfId="15386" xr:uid="{00000000-0005-0000-0000-00001A3C0000}"/>
    <cellStyle name="Normal 3 2 4 3 2 4 2 2 2" xfId="15387" xr:uid="{00000000-0005-0000-0000-00001B3C0000}"/>
    <cellStyle name="Normal 3 2 4 3 2 4 2 3" xfId="15388" xr:uid="{00000000-0005-0000-0000-00001C3C0000}"/>
    <cellStyle name="Normal 3 2 4 3 2 4 3" xfId="15389" xr:uid="{00000000-0005-0000-0000-00001D3C0000}"/>
    <cellStyle name="Normal 3 2 4 3 2 4 3 2" xfId="15390" xr:uid="{00000000-0005-0000-0000-00001E3C0000}"/>
    <cellStyle name="Normal 3 2 4 3 2 4 4" xfId="15391" xr:uid="{00000000-0005-0000-0000-00001F3C0000}"/>
    <cellStyle name="Normal 3 2 4 3 2 5" xfId="15392" xr:uid="{00000000-0005-0000-0000-0000203C0000}"/>
    <cellStyle name="Normal 3 2 4 3 2 5 2" xfId="15393" xr:uid="{00000000-0005-0000-0000-0000213C0000}"/>
    <cellStyle name="Normal 3 2 4 3 2 5 2 2" xfId="15394" xr:uid="{00000000-0005-0000-0000-0000223C0000}"/>
    <cellStyle name="Normal 3 2 4 3 2 5 3" xfId="15395" xr:uid="{00000000-0005-0000-0000-0000233C0000}"/>
    <cellStyle name="Normal 3 2 4 3 2 6" xfId="15396" xr:uid="{00000000-0005-0000-0000-0000243C0000}"/>
    <cellStyle name="Normal 3 2 4 3 2 6 2" xfId="15397" xr:uid="{00000000-0005-0000-0000-0000253C0000}"/>
    <cellStyle name="Normal 3 2 4 3 2 7" xfId="15398" xr:uid="{00000000-0005-0000-0000-0000263C0000}"/>
    <cellStyle name="Normal 3 2 4 3 3" xfId="15399" xr:uid="{00000000-0005-0000-0000-0000273C0000}"/>
    <cellStyle name="Normal 3 2 4 3 3 2" xfId="15400" xr:uid="{00000000-0005-0000-0000-0000283C0000}"/>
    <cellStyle name="Normal 3 2 4 3 3 2 2" xfId="15401" xr:uid="{00000000-0005-0000-0000-0000293C0000}"/>
    <cellStyle name="Normal 3 2 4 3 3 2 2 2" xfId="15402" xr:uid="{00000000-0005-0000-0000-00002A3C0000}"/>
    <cellStyle name="Normal 3 2 4 3 3 2 2 2 2" xfId="15403" xr:uid="{00000000-0005-0000-0000-00002B3C0000}"/>
    <cellStyle name="Normal 3 2 4 3 3 2 2 2 2 2" xfId="15404" xr:uid="{00000000-0005-0000-0000-00002C3C0000}"/>
    <cellStyle name="Normal 3 2 4 3 3 2 2 2 3" xfId="15405" xr:uid="{00000000-0005-0000-0000-00002D3C0000}"/>
    <cellStyle name="Normal 3 2 4 3 3 2 2 3" xfId="15406" xr:uid="{00000000-0005-0000-0000-00002E3C0000}"/>
    <cellStyle name="Normal 3 2 4 3 3 2 2 3 2" xfId="15407" xr:uid="{00000000-0005-0000-0000-00002F3C0000}"/>
    <cellStyle name="Normal 3 2 4 3 3 2 2 4" xfId="15408" xr:uid="{00000000-0005-0000-0000-0000303C0000}"/>
    <cellStyle name="Normal 3 2 4 3 3 2 3" xfId="15409" xr:uid="{00000000-0005-0000-0000-0000313C0000}"/>
    <cellStyle name="Normal 3 2 4 3 3 2 3 2" xfId="15410" xr:uid="{00000000-0005-0000-0000-0000323C0000}"/>
    <cellStyle name="Normal 3 2 4 3 3 2 3 2 2" xfId="15411" xr:uid="{00000000-0005-0000-0000-0000333C0000}"/>
    <cellStyle name="Normal 3 2 4 3 3 2 3 3" xfId="15412" xr:uid="{00000000-0005-0000-0000-0000343C0000}"/>
    <cellStyle name="Normal 3 2 4 3 3 2 4" xfId="15413" xr:uid="{00000000-0005-0000-0000-0000353C0000}"/>
    <cellStyle name="Normal 3 2 4 3 3 2 4 2" xfId="15414" xr:uid="{00000000-0005-0000-0000-0000363C0000}"/>
    <cellStyle name="Normal 3 2 4 3 3 2 5" xfId="15415" xr:uid="{00000000-0005-0000-0000-0000373C0000}"/>
    <cellStyle name="Normal 3 2 4 3 3 3" xfId="15416" xr:uid="{00000000-0005-0000-0000-0000383C0000}"/>
    <cellStyle name="Normal 3 2 4 3 3 3 2" xfId="15417" xr:uid="{00000000-0005-0000-0000-0000393C0000}"/>
    <cellStyle name="Normal 3 2 4 3 3 3 2 2" xfId="15418" xr:uid="{00000000-0005-0000-0000-00003A3C0000}"/>
    <cellStyle name="Normal 3 2 4 3 3 3 2 2 2" xfId="15419" xr:uid="{00000000-0005-0000-0000-00003B3C0000}"/>
    <cellStyle name="Normal 3 2 4 3 3 3 2 2 2 2" xfId="15420" xr:uid="{00000000-0005-0000-0000-00003C3C0000}"/>
    <cellStyle name="Normal 3 2 4 3 3 3 2 2 3" xfId="15421" xr:uid="{00000000-0005-0000-0000-00003D3C0000}"/>
    <cellStyle name="Normal 3 2 4 3 3 3 2 3" xfId="15422" xr:uid="{00000000-0005-0000-0000-00003E3C0000}"/>
    <cellStyle name="Normal 3 2 4 3 3 3 2 3 2" xfId="15423" xr:uid="{00000000-0005-0000-0000-00003F3C0000}"/>
    <cellStyle name="Normal 3 2 4 3 3 3 2 4" xfId="15424" xr:uid="{00000000-0005-0000-0000-0000403C0000}"/>
    <cellStyle name="Normal 3 2 4 3 3 3 3" xfId="15425" xr:uid="{00000000-0005-0000-0000-0000413C0000}"/>
    <cellStyle name="Normal 3 2 4 3 3 3 3 2" xfId="15426" xr:uid="{00000000-0005-0000-0000-0000423C0000}"/>
    <cellStyle name="Normal 3 2 4 3 3 3 3 2 2" xfId="15427" xr:uid="{00000000-0005-0000-0000-0000433C0000}"/>
    <cellStyle name="Normal 3 2 4 3 3 3 3 3" xfId="15428" xr:uid="{00000000-0005-0000-0000-0000443C0000}"/>
    <cellStyle name="Normal 3 2 4 3 3 3 4" xfId="15429" xr:uid="{00000000-0005-0000-0000-0000453C0000}"/>
    <cellStyle name="Normal 3 2 4 3 3 3 4 2" xfId="15430" xr:uid="{00000000-0005-0000-0000-0000463C0000}"/>
    <cellStyle name="Normal 3 2 4 3 3 3 5" xfId="15431" xr:uid="{00000000-0005-0000-0000-0000473C0000}"/>
    <cellStyle name="Normal 3 2 4 3 3 4" xfId="15432" xr:uid="{00000000-0005-0000-0000-0000483C0000}"/>
    <cellStyle name="Normal 3 2 4 3 3 4 2" xfId="15433" xr:uid="{00000000-0005-0000-0000-0000493C0000}"/>
    <cellStyle name="Normal 3 2 4 3 3 4 2 2" xfId="15434" xr:uid="{00000000-0005-0000-0000-00004A3C0000}"/>
    <cellStyle name="Normal 3 2 4 3 3 4 2 2 2" xfId="15435" xr:uid="{00000000-0005-0000-0000-00004B3C0000}"/>
    <cellStyle name="Normal 3 2 4 3 3 4 2 3" xfId="15436" xr:uid="{00000000-0005-0000-0000-00004C3C0000}"/>
    <cellStyle name="Normal 3 2 4 3 3 4 3" xfId="15437" xr:uid="{00000000-0005-0000-0000-00004D3C0000}"/>
    <cellStyle name="Normal 3 2 4 3 3 4 3 2" xfId="15438" xr:uid="{00000000-0005-0000-0000-00004E3C0000}"/>
    <cellStyle name="Normal 3 2 4 3 3 4 4" xfId="15439" xr:uid="{00000000-0005-0000-0000-00004F3C0000}"/>
    <cellStyle name="Normal 3 2 4 3 3 5" xfId="15440" xr:uid="{00000000-0005-0000-0000-0000503C0000}"/>
    <cellStyle name="Normal 3 2 4 3 3 5 2" xfId="15441" xr:uid="{00000000-0005-0000-0000-0000513C0000}"/>
    <cellStyle name="Normal 3 2 4 3 3 5 2 2" xfId="15442" xr:uid="{00000000-0005-0000-0000-0000523C0000}"/>
    <cellStyle name="Normal 3 2 4 3 3 5 3" xfId="15443" xr:uid="{00000000-0005-0000-0000-0000533C0000}"/>
    <cellStyle name="Normal 3 2 4 3 3 6" xfId="15444" xr:uid="{00000000-0005-0000-0000-0000543C0000}"/>
    <cellStyle name="Normal 3 2 4 3 3 6 2" xfId="15445" xr:uid="{00000000-0005-0000-0000-0000553C0000}"/>
    <cellStyle name="Normal 3 2 4 3 3 7" xfId="15446" xr:uid="{00000000-0005-0000-0000-0000563C0000}"/>
    <cellStyle name="Normal 3 2 4 3 4" xfId="15447" xr:uid="{00000000-0005-0000-0000-0000573C0000}"/>
    <cellStyle name="Normal 3 2 4 3 4 2" xfId="15448" xr:uid="{00000000-0005-0000-0000-0000583C0000}"/>
    <cellStyle name="Normal 3 2 4 3 4 2 2" xfId="15449" xr:uid="{00000000-0005-0000-0000-0000593C0000}"/>
    <cellStyle name="Normal 3 2 4 3 4 2 2 2" xfId="15450" xr:uid="{00000000-0005-0000-0000-00005A3C0000}"/>
    <cellStyle name="Normal 3 2 4 3 4 2 2 2 2" xfId="15451" xr:uid="{00000000-0005-0000-0000-00005B3C0000}"/>
    <cellStyle name="Normal 3 2 4 3 4 2 2 2 2 2" xfId="15452" xr:uid="{00000000-0005-0000-0000-00005C3C0000}"/>
    <cellStyle name="Normal 3 2 4 3 4 2 2 2 3" xfId="15453" xr:uid="{00000000-0005-0000-0000-00005D3C0000}"/>
    <cellStyle name="Normal 3 2 4 3 4 2 2 3" xfId="15454" xr:uid="{00000000-0005-0000-0000-00005E3C0000}"/>
    <cellStyle name="Normal 3 2 4 3 4 2 2 3 2" xfId="15455" xr:uid="{00000000-0005-0000-0000-00005F3C0000}"/>
    <cellStyle name="Normal 3 2 4 3 4 2 2 4" xfId="15456" xr:uid="{00000000-0005-0000-0000-0000603C0000}"/>
    <cellStyle name="Normal 3 2 4 3 4 2 3" xfId="15457" xr:uid="{00000000-0005-0000-0000-0000613C0000}"/>
    <cellStyle name="Normal 3 2 4 3 4 2 3 2" xfId="15458" xr:uid="{00000000-0005-0000-0000-0000623C0000}"/>
    <cellStyle name="Normal 3 2 4 3 4 2 3 2 2" xfId="15459" xr:uid="{00000000-0005-0000-0000-0000633C0000}"/>
    <cellStyle name="Normal 3 2 4 3 4 2 3 3" xfId="15460" xr:uid="{00000000-0005-0000-0000-0000643C0000}"/>
    <cellStyle name="Normal 3 2 4 3 4 2 4" xfId="15461" xr:uid="{00000000-0005-0000-0000-0000653C0000}"/>
    <cellStyle name="Normal 3 2 4 3 4 2 4 2" xfId="15462" xr:uid="{00000000-0005-0000-0000-0000663C0000}"/>
    <cellStyle name="Normal 3 2 4 3 4 2 5" xfId="15463" xr:uid="{00000000-0005-0000-0000-0000673C0000}"/>
    <cellStyle name="Normal 3 2 4 3 4 3" xfId="15464" xr:uid="{00000000-0005-0000-0000-0000683C0000}"/>
    <cellStyle name="Normal 3 2 4 3 4 3 2" xfId="15465" xr:uid="{00000000-0005-0000-0000-0000693C0000}"/>
    <cellStyle name="Normal 3 2 4 3 4 3 2 2" xfId="15466" xr:uid="{00000000-0005-0000-0000-00006A3C0000}"/>
    <cellStyle name="Normal 3 2 4 3 4 3 2 2 2" xfId="15467" xr:uid="{00000000-0005-0000-0000-00006B3C0000}"/>
    <cellStyle name="Normal 3 2 4 3 4 3 2 2 2 2" xfId="15468" xr:uid="{00000000-0005-0000-0000-00006C3C0000}"/>
    <cellStyle name="Normal 3 2 4 3 4 3 2 2 3" xfId="15469" xr:uid="{00000000-0005-0000-0000-00006D3C0000}"/>
    <cellStyle name="Normal 3 2 4 3 4 3 2 3" xfId="15470" xr:uid="{00000000-0005-0000-0000-00006E3C0000}"/>
    <cellStyle name="Normal 3 2 4 3 4 3 2 3 2" xfId="15471" xr:uid="{00000000-0005-0000-0000-00006F3C0000}"/>
    <cellStyle name="Normal 3 2 4 3 4 3 2 4" xfId="15472" xr:uid="{00000000-0005-0000-0000-0000703C0000}"/>
    <cellStyle name="Normal 3 2 4 3 4 3 3" xfId="15473" xr:uid="{00000000-0005-0000-0000-0000713C0000}"/>
    <cellStyle name="Normal 3 2 4 3 4 3 3 2" xfId="15474" xr:uid="{00000000-0005-0000-0000-0000723C0000}"/>
    <cellStyle name="Normal 3 2 4 3 4 3 3 2 2" xfId="15475" xr:uid="{00000000-0005-0000-0000-0000733C0000}"/>
    <cellStyle name="Normal 3 2 4 3 4 3 3 3" xfId="15476" xr:uid="{00000000-0005-0000-0000-0000743C0000}"/>
    <cellStyle name="Normal 3 2 4 3 4 3 4" xfId="15477" xr:uid="{00000000-0005-0000-0000-0000753C0000}"/>
    <cellStyle name="Normal 3 2 4 3 4 3 4 2" xfId="15478" xr:uid="{00000000-0005-0000-0000-0000763C0000}"/>
    <cellStyle name="Normal 3 2 4 3 4 3 5" xfId="15479" xr:uid="{00000000-0005-0000-0000-0000773C0000}"/>
    <cellStyle name="Normal 3 2 4 3 4 4" xfId="15480" xr:uid="{00000000-0005-0000-0000-0000783C0000}"/>
    <cellStyle name="Normal 3 2 4 3 4 4 2" xfId="15481" xr:uid="{00000000-0005-0000-0000-0000793C0000}"/>
    <cellStyle name="Normal 3 2 4 3 4 4 2 2" xfId="15482" xr:uid="{00000000-0005-0000-0000-00007A3C0000}"/>
    <cellStyle name="Normal 3 2 4 3 4 4 2 2 2" xfId="15483" xr:uid="{00000000-0005-0000-0000-00007B3C0000}"/>
    <cellStyle name="Normal 3 2 4 3 4 4 2 3" xfId="15484" xr:uid="{00000000-0005-0000-0000-00007C3C0000}"/>
    <cellStyle name="Normal 3 2 4 3 4 4 3" xfId="15485" xr:uid="{00000000-0005-0000-0000-00007D3C0000}"/>
    <cellStyle name="Normal 3 2 4 3 4 4 3 2" xfId="15486" xr:uid="{00000000-0005-0000-0000-00007E3C0000}"/>
    <cellStyle name="Normal 3 2 4 3 4 4 4" xfId="15487" xr:uid="{00000000-0005-0000-0000-00007F3C0000}"/>
    <cellStyle name="Normal 3 2 4 3 4 5" xfId="15488" xr:uid="{00000000-0005-0000-0000-0000803C0000}"/>
    <cellStyle name="Normal 3 2 4 3 4 5 2" xfId="15489" xr:uid="{00000000-0005-0000-0000-0000813C0000}"/>
    <cellStyle name="Normal 3 2 4 3 4 5 2 2" xfId="15490" xr:uid="{00000000-0005-0000-0000-0000823C0000}"/>
    <cellStyle name="Normal 3 2 4 3 4 5 3" xfId="15491" xr:uid="{00000000-0005-0000-0000-0000833C0000}"/>
    <cellStyle name="Normal 3 2 4 3 4 6" xfId="15492" xr:uid="{00000000-0005-0000-0000-0000843C0000}"/>
    <cellStyle name="Normal 3 2 4 3 4 6 2" xfId="15493" xr:uid="{00000000-0005-0000-0000-0000853C0000}"/>
    <cellStyle name="Normal 3 2 4 3 4 7" xfId="15494" xr:uid="{00000000-0005-0000-0000-0000863C0000}"/>
    <cellStyle name="Normal 3 2 4 3 5" xfId="15495" xr:uid="{00000000-0005-0000-0000-0000873C0000}"/>
    <cellStyle name="Normal 3 2 4 3 5 2" xfId="15496" xr:uid="{00000000-0005-0000-0000-0000883C0000}"/>
    <cellStyle name="Normal 3 2 4 3 5 2 2" xfId="15497" xr:uid="{00000000-0005-0000-0000-0000893C0000}"/>
    <cellStyle name="Normal 3 2 4 3 5 2 2 2" xfId="15498" xr:uid="{00000000-0005-0000-0000-00008A3C0000}"/>
    <cellStyle name="Normal 3 2 4 3 5 2 2 2 2" xfId="15499" xr:uid="{00000000-0005-0000-0000-00008B3C0000}"/>
    <cellStyle name="Normal 3 2 4 3 5 2 2 2 2 2" xfId="15500" xr:uid="{00000000-0005-0000-0000-00008C3C0000}"/>
    <cellStyle name="Normal 3 2 4 3 5 2 2 2 3" xfId="15501" xr:uid="{00000000-0005-0000-0000-00008D3C0000}"/>
    <cellStyle name="Normal 3 2 4 3 5 2 2 3" xfId="15502" xr:uid="{00000000-0005-0000-0000-00008E3C0000}"/>
    <cellStyle name="Normal 3 2 4 3 5 2 2 3 2" xfId="15503" xr:uid="{00000000-0005-0000-0000-00008F3C0000}"/>
    <cellStyle name="Normal 3 2 4 3 5 2 2 4" xfId="15504" xr:uid="{00000000-0005-0000-0000-0000903C0000}"/>
    <cellStyle name="Normal 3 2 4 3 5 2 3" xfId="15505" xr:uid="{00000000-0005-0000-0000-0000913C0000}"/>
    <cellStyle name="Normal 3 2 4 3 5 2 3 2" xfId="15506" xr:uid="{00000000-0005-0000-0000-0000923C0000}"/>
    <cellStyle name="Normal 3 2 4 3 5 2 3 2 2" xfId="15507" xr:uid="{00000000-0005-0000-0000-0000933C0000}"/>
    <cellStyle name="Normal 3 2 4 3 5 2 3 3" xfId="15508" xr:uid="{00000000-0005-0000-0000-0000943C0000}"/>
    <cellStyle name="Normal 3 2 4 3 5 2 4" xfId="15509" xr:uid="{00000000-0005-0000-0000-0000953C0000}"/>
    <cellStyle name="Normal 3 2 4 3 5 2 4 2" xfId="15510" xr:uid="{00000000-0005-0000-0000-0000963C0000}"/>
    <cellStyle name="Normal 3 2 4 3 5 2 5" xfId="15511" xr:uid="{00000000-0005-0000-0000-0000973C0000}"/>
    <cellStyle name="Normal 3 2 4 3 5 3" xfId="15512" xr:uid="{00000000-0005-0000-0000-0000983C0000}"/>
    <cellStyle name="Normal 3 2 4 3 5 3 2" xfId="15513" xr:uid="{00000000-0005-0000-0000-0000993C0000}"/>
    <cellStyle name="Normal 3 2 4 3 5 3 2 2" xfId="15514" xr:uid="{00000000-0005-0000-0000-00009A3C0000}"/>
    <cellStyle name="Normal 3 2 4 3 5 3 2 2 2" xfId="15515" xr:uid="{00000000-0005-0000-0000-00009B3C0000}"/>
    <cellStyle name="Normal 3 2 4 3 5 3 2 3" xfId="15516" xr:uid="{00000000-0005-0000-0000-00009C3C0000}"/>
    <cellStyle name="Normal 3 2 4 3 5 3 3" xfId="15517" xr:uid="{00000000-0005-0000-0000-00009D3C0000}"/>
    <cellStyle name="Normal 3 2 4 3 5 3 3 2" xfId="15518" xr:uid="{00000000-0005-0000-0000-00009E3C0000}"/>
    <cellStyle name="Normal 3 2 4 3 5 3 4" xfId="15519" xr:uid="{00000000-0005-0000-0000-00009F3C0000}"/>
    <cellStyle name="Normal 3 2 4 3 5 4" xfId="15520" xr:uid="{00000000-0005-0000-0000-0000A03C0000}"/>
    <cellStyle name="Normal 3 2 4 3 5 4 2" xfId="15521" xr:uid="{00000000-0005-0000-0000-0000A13C0000}"/>
    <cellStyle name="Normal 3 2 4 3 5 4 2 2" xfId="15522" xr:uid="{00000000-0005-0000-0000-0000A23C0000}"/>
    <cellStyle name="Normal 3 2 4 3 5 4 3" xfId="15523" xr:uid="{00000000-0005-0000-0000-0000A33C0000}"/>
    <cellStyle name="Normal 3 2 4 3 5 5" xfId="15524" xr:uid="{00000000-0005-0000-0000-0000A43C0000}"/>
    <cellStyle name="Normal 3 2 4 3 5 5 2" xfId="15525" xr:uid="{00000000-0005-0000-0000-0000A53C0000}"/>
    <cellStyle name="Normal 3 2 4 3 5 6" xfId="15526" xr:uid="{00000000-0005-0000-0000-0000A63C0000}"/>
    <cellStyle name="Normal 3 2 4 3 6" xfId="15527" xr:uid="{00000000-0005-0000-0000-0000A73C0000}"/>
    <cellStyle name="Normal 3 2 4 3 6 2" xfId="15528" xr:uid="{00000000-0005-0000-0000-0000A83C0000}"/>
    <cellStyle name="Normal 3 2 4 3 6 2 2" xfId="15529" xr:uid="{00000000-0005-0000-0000-0000A93C0000}"/>
    <cellStyle name="Normal 3 2 4 3 6 2 2 2" xfId="15530" xr:uid="{00000000-0005-0000-0000-0000AA3C0000}"/>
    <cellStyle name="Normal 3 2 4 3 6 2 2 2 2" xfId="15531" xr:uid="{00000000-0005-0000-0000-0000AB3C0000}"/>
    <cellStyle name="Normal 3 2 4 3 6 2 2 3" xfId="15532" xr:uid="{00000000-0005-0000-0000-0000AC3C0000}"/>
    <cellStyle name="Normal 3 2 4 3 6 2 3" xfId="15533" xr:uid="{00000000-0005-0000-0000-0000AD3C0000}"/>
    <cellStyle name="Normal 3 2 4 3 6 2 3 2" xfId="15534" xr:uid="{00000000-0005-0000-0000-0000AE3C0000}"/>
    <cellStyle name="Normal 3 2 4 3 6 2 4" xfId="15535" xr:uid="{00000000-0005-0000-0000-0000AF3C0000}"/>
    <cellStyle name="Normal 3 2 4 3 6 3" xfId="15536" xr:uid="{00000000-0005-0000-0000-0000B03C0000}"/>
    <cellStyle name="Normal 3 2 4 3 6 3 2" xfId="15537" xr:uid="{00000000-0005-0000-0000-0000B13C0000}"/>
    <cellStyle name="Normal 3 2 4 3 6 3 2 2" xfId="15538" xr:uid="{00000000-0005-0000-0000-0000B23C0000}"/>
    <cellStyle name="Normal 3 2 4 3 6 3 3" xfId="15539" xr:uid="{00000000-0005-0000-0000-0000B33C0000}"/>
    <cellStyle name="Normal 3 2 4 3 6 4" xfId="15540" xr:uid="{00000000-0005-0000-0000-0000B43C0000}"/>
    <cellStyle name="Normal 3 2 4 3 6 4 2" xfId="15541" xr:uid="{00000000-0005-0000-0000-0000B53C0000}"/>
    <cellStyle name="Normal 3 2 4 3 6 5" xfId="15542" xr:uid="{00000000-0005-0000-0000-0000B63C0000}"/>
    <cellStyle name="Normal 3 2 4 3 7" xfId="15543" xr:uid="{00000000-0005-0000-0000-0000B73C0000}"/>
    <cellStyle name="Normal 3 2 4 3 7 2" xfId="15544" xr:uid="{00000000-0005-0000-0000-0000B83C0000}"/>
    <cellStyle name="Normal 3 2 4 3 7 2 2" xfId="15545" xr:uid="{00000000-0005-0000-0000-0000B93C0000}"/>
    <cellStyle name="Normal 3 2 4 3 7 2 2 2" xfId="15546" xr:uid="{00000000-0005-0000-0000-0000BA3C0000}"/>
    <cellStyle name="Normal 3 2 4 3 7 2 2 2 2" xfId="15547" xr:uid="{00000000-0005-0000-0000-0000BB3C0000}"/>
    <cellStyle name="Normal 3 2 4 3 7 2 2 3" xfId="15548" xr:uid="{00000000-0005-0000-0000-0000BC3C0000}"/>
    <cellStyle name="Normal 3 2 4 3 7 2 3" xfId="15549" xr:uid="{00000000-0005-0000-0000-0000BD3C0000}"/>
    <cellStyle name="Normal 3 2 4 3 7 2 3 2" xfId="15550" xr:uid="{00000000-0005-0000-0000-0000BE3C0000}"/>
    <cellStyle name="Normal 3 2 4 3 7 2 4" xfId="15551" xr:uid="{00000000-0005-0000-0000-0000BF3C0000}"/>
    <cellStyle name="Normal 3 2 4 3 7 3" xfId="15552" xr:uid="{00000000-0005-0000-0000-0000C03C0000}"/>
    <cellStyle name="Normal 3 2 4 3 7 3 2" xfId="15553" xr:uid="{00000000-0005-0000-0000-0000C13C0000}"/>
    <cellStyle name="Normal 3 2 4 3 7 3 2 2" xfId="15554" xr:uid="{00000000-0005-0000-0000-0000C23C0000}"/>
    <cellStyle name="Normal 3 2 4 3 7 3 3" xfId="15555" xr:uid="{00000000-0005-0000-0000-0000C33C0000}"/>
    <cellStyle name="Normal 3 2 4 3 7 4" xfId="15556" xr:uid="{00000000-0005-0000-0000-0000C43C0000}"/>
    <cellStyle name="Normal 3 2 4 3 7 4 2" xfId="15557" xr:uid="{00000000-0005-0000-0000-0000C53C0000}"/>
    <cellStyle name="Normal 3 2 4 3 7 5" xfId="15558" xr:uid="{00000000-0005-0000-0000-0000C63C0000}"/>
    <cellStyle name="Normal 3 2 4 3 8" xfId="15559" xr:uid="{00000000-0005-0000-0000-0000C73C0000}"/>
    <cellStyle name="Normal 3 2 4 3 8 2" xfId="15560" xr:uid="{00000000-0005-0000-0000-0000C83C0000}"/>
    <cellStyle name="Normal 3 2 4 3 8 2 2" xfId="15561" xr:uid="{00000000-0005-0000-0000-0000C93C0000}"/>
    <cellStyle name="Normal 3 2 4 3 8 2 2 2" xfId="15562" xr:uid="{00000000-0005-0000-0000-0000CA3C0000}"/>
    <cellStyle name="Normal 3 2 4 3 8 2 3" xfId="15563" xr:uid="{00000000-0005-0000-0000-0000CB3C0000}"/>
    <cellStyle name="Normal 3 2 4 3 8 3" xfId="15564" xr:uid="{00000000-0005-0000-0000-0000CC3C0000}"/>
    <cellStyle name="Normal 3 2 4 3 8 3 2" xfId="15565" xr:uid="{00000000-0005-0000-0000-0000CD3C0000}"/>
    <cellStyle name="Normal 3 2 4 3 8 4" xfId="15566" xr:uid="{00000000-0005-0000-0000-0000CE3C0000}"/>
    <cellStyle name="Normal 3 2 4 3 9" xfId="15567" xr:uid="{00000000-0005-0000-0000-0000CF3C0000}"/>
    <cellStyle name="Normal 3 2 4 3 9 2" xfId="15568" xr:uid="{00000000-0005-0000-0000-0000D03C0000}"/>
    <cellStyle name="Normal 3 2 4 3 9 2 2" xfId="15569" xr:uid="{00000000-0005-0000-0000-0000D13C0000}"/>
    <cellStyle name="Normal 3 2 4 3 9 3" xfId="15570" xr:uid="{00000000-0005-0000-0000-0000D23C0000}"/>
    <cellStyle name="Normal 3 2 4 4" xfId="15571" xr:uid="{00000000-0005-0000-0000-0000D33C0000}"/>
    <cellStyle name="Normal 3 2 4 4 10" xfId="15572" xr:uid="{00000000-0005-0000-0000-0000D43C0000}"/>
    <cellStyle name="Normal 3 2 4 4 10 2" xfId="15573" xr:uid="{00000000-0005-0000-0000-0000D53C0000}"/>
    <cellStyle name="Normal 3 2 4 4 11" xfId="15574" xr:uid="{00000000-0005-0000-0000-0000D63C0000}"/>
    <cellStyle name="Normal 3 2 4 4 2" xfId="15575" xr:uid="{00000000-0005-0000-0000-0000D73C0000}"/>
    <cellStyle name="Normal 3 2 4 4 2 2" xfId="15576" xr:uid="{00000000-0005-0000-0000-0000D83C0000}"/>
    <cellStyle name="Normal 3 2 4 4 2 2 2" xfId="15577" xr:uid="{00000000-0005-0000-0000-0000D93C0000}"/>
    <cellStyle name="Normal 3 2 4 4 2 2 2 2" xfId="15578" xr:uid="{00000000-0005-0000-0000-0000DA3C0000}"/>
    <cellStyle name="Normal 3 2 4 4 2 2 2 2 2" xfId="15579" xr:uid="{00000000-0005-0000-0000-0000DB3C0000}"/>
    <cellStyle name="Normal 3 2 4 4 2 2 2 2 2 2" xfId="15580" xr:uid="{00000000-0005-0000-0000-0000DC3C0000}"/>
    <cellStyle name="Normal 3 2 4 4 2 2 2 2 3" xfId="15581" xr:uid="{00000000-0005-0000-0000-0000DD3C0000}"/>
    <cellStyle name="Normal 3 2 4 4 2 2 2 3" xfId="15582" xr:uid="{00000000-0005-0000-0000-0000DE3C0000}"/>
    <cellStyle name="Normal 3 2 4 4 2 2 2 3 2" xfId="15583" xr:uid="{00000000-0005-0000-0000-0000DF3C0000}"/>
    <cellStyle name="Normal 3 2 4 4 2 2 2 4" xfId="15584" xr:uid="{00000000-0005-0000-0000-0000E03C0000}"/>
    <cellStyle name="Normal 3 2 4 4 2 2 3" xfId="15585" xr:uid="{00000000-0005-0000-0000-0000E13C0000}"/>
    <cellStyle name="Normal 3 2 4 4 2 2 3 2" xfId="15586" xr:uid="{00000000-0005-0000-0000-0000E23C0000}"/>
    <cellStyle name="Normal 3 2 4 4 2 2 3 2 2" xfId="15587" xr:uid="{00000000-0005-0000-0000-0000E33C0000}"/>
    <cellStyle name="Normal 3 2 4 4 2 2 3 3" xfId="15588" xr:uid="{00000000-0005-0000-0000-0000E43C0000}"/>
    <cellStyle name="Normal 3 2 4 4 2 2 4" xfId="15589" xr:uid="{00000000-0005-0000-0000-0000E53C0000}"/>
    <cellStyle name="Normal 3 2 4 4 2 2 4 2" xfId="15590" xr:uid="{00000000-0005-0000-0000-0000E63C0000}"/>
    <cellStyle name="Normal 3 2 4 4 2 2 5" xfId="15591" xr:uid="{00000000-0005-0000-0000-0000E73C0000}"/>
    <cellStyle name="Normal 3 2 4 4 2 3" xfId="15592" xr:uid="{00000000-0005-0000-0000-0000E83C0000}"/>
    <cellStyle name="Normal 3 2 4 4 2 3 2" xfId="15593" xr:uid="{00000000-0005-0000-0000-0000E93C0000}"/>
    <cellStyle name="Normal 3 2 4 4 2 3 2 2" xfId="15594" xr:uid="{00000000-0005-0000-0000-0000EA3C0000}"/>
    <cellStyle name="Normal 3 2 4 4 2 3 2 2 2" xfId="15595" xr:uid="{00000000-0005-0000-0000-0000EB3C0000}"/>
    <cellStyle name="Normal 3 2 4 4 2 3 2 2 2 2" xfId="15596" xr:uid="{00000000-0005-0000-0000-0000EC3C0000}"/>
    <cellStyle name="Normal 3 2 4 4 2 3 2 2 3" xfId="15597" xr:uid="{00000000-0005-0000-0000-0000ED3C0000}"/>
    <cellStyle name="Normal 3 2 4 4 2 3 2 3" xfId="15598" xr:uid="{00000000-0005-0000-0000-0000EE3C0000}"/>
    <cellStyle name="Normal 3 2 4 4 2 3 2 3 2" xfId="15599" xr:uid="{00000000-0005-0000-0000-0000EF3C0000}"/>
    <cellStyle name="Normal 3 2 4 4 2 3 2 4" xfId="15600" xr:uid="{00000000-0005-0000-0000-0000F03C0000}"/>
    <cellStyle name="Normal 3 2 4 4 2 3 3" xfId="15601" xr:uid="{00000000-0005-0000-0000-0000F13C0000}"/>
    <cellStyle name="Normal 3 2 4 4 2 3 3 2" xfId="15602" xr:uid="{00000000-0005-0000-0000-0000F23C0000}"/>
    <cellStyle name="Normal 3 2 4 4 2 3 3 2 2" xfId="15603" xr:uid="{00000000-0005-0000-0000-0000F33C0000}"/>
    <cellStyle name="Normal 3 2 4 4 2 3 3 3" xfId="15604" xr:uid="{00000000-0005-0000-0000-0000F43C0000}"/>
    <cellStyle name="Normal 3 2 4 4 2 3 4" xfId="15605" xr:uid="{00000000-0005-0000-0000-0000F53C0000}"/>
    <cellStyle name="Normal 3 2 4 4 2 3 4 2" xfId="15606" xr:uid="{00000000-0005-0000-0000-0000F63C0000}"/>
    <cellStyle name="Normal 3 2 4 4 2 3 5" xfId="15607" xr:uid="{00000000-0005-0000-0000-0000F73C0000}"/>
    <cellStyle name="Normal 3 2 4 4 2 4" xfId="15608" xr:uid="{00000000-0005-0000-0000-0000F83C0000}"/>
    <cellStyle name="Normal 3 2 4 4 2 4 2" xfId="15609" xr:uid="{00000000-0005-0000-0000-0000F93C0000}"/>
    <cellStyle name="Normal 3 2 4 4 2 4 2 2" xfId="15610" xr:uid="{00000000-0005-0000-0000-0000FA3C0000}"/>
    <cellStyle name="Normal 3 2 4 4 2 4 2 2 2" xfId="15611" xr:uid="{00000000-0005-0000-0000-0000FB3C0000}"/>
    <cellStyle name="Normal 3 2 4 4 2 4 2 3" xfId="15612" xr:uid="{00000000-0005-0000-0000-0000FC3C0000}"/>
    <cellStyle name="Normal 3 2 4 4 2 4 3" xfId="15613" xr:uid="{00000000-0005-0000-0000-0000FD3C0000}"/>
    <cellStyle name="Normal 3 2 4 4 2 4 3 2" xfId="15614" xr:uid="{00000000-0005-0000-0000-0000FE3C0000}"/>
    <cellStyle name="Normal 3 2 4 4 2 4 4" xfId="15615" xr:uid="{00000000-0005-0000-0000-0000FF3C0000}"/>
    <cellStyle name="Normal 3 2 4 4 2 5" xfId="15616" xr:uid="{00000000-0005-0000-0000-0000003D0000}"/>
    <cellStyle name="Normal 3 2 4 4 2 5 2" xfId="15617" xr:uid="{00000000-0005-0000-0000-0000013D0000}"/>
    <cellStyle name="Normal 3 2 4 4 2 5 2 2" xfId="15618" xr:uid="{00000000-0005-0000-0000-0000023D0000}"/>
    <cellStyle name="Normal 3 2 4 4 2 5 3" xfId="15619" xr:uid="{00000000-0005-0000-0000-0000033D0000}"/>
    <cellStyle name="Normal 3 2 4 4 2 6" xfId="15620" xr:uid="{00000000-0005-0000-0000-0000043D0000}"/>
    <cellStyle name="Normal 3 2 4 4 2 6 2" xfId="15621" xr:uid="{00000000-0005-0000-0000-0000053D0000}"/>
    <cellStyle name="Normal 3 2 4 4 2 7" xfId="15622" xr:uid="{00000000-0005-0000-0000-0000063D0000}"/>
    <cellStyle name="Normal 3 2 4 4 3" xfId="15623" xr:uid="{00000000-0005-0000-0000-0000073D0000}"/>
    <cellStyle name="Normal 3 2 4 4 3 2" xfId="15624" xr:uid="{00000000-0005-0000-0000-0000083D0000}"/>
    <cellStyle name="Normal 3 2 4 4 3 2 2" xfId="15625" xr:uid="{00000000-0005-0000-0000-0000093D0000}"/>
    <cellStyle name="Normal 3 2 4 4 3 2 2 2" xfId="15626" xr:uid="{00000000-0005-0000-0000-00000A3D0000}"/>
    <cellStyle name="Normal 3 2 4 4 3 2 2 2 2" xfId="15627" xr:uid="{00000000-0005-0000-0000-00000B3D0000}"/>
    <cellStyle name="Normal 3 2 4 4 3 2 2 2 2 2" xfId="15628" xr:uid="{00000000-0005-0000-0000-00000C3D0000}"/>
    <cellStyle name="Normal 3 2 4 4 3 2 2 2 3" xfId="15629" xr:uid="{00000000-0005-0000-0000-00000D3D0000}"/>
    <cellStyle name="Normal 3 2 4 4 3 2 2 3" xfId="15630" xr:uid="{00000000-0005-0000-0000-00000E3D0000}"/>
    <cellStyle name="Normal 3 2 4 4 3 2 2 3 2" xfId="15631" xr:uid="{00000000-0005-0000-0000-00000F3D0000}"/>
    <cellStyle name="Normal 3 2 4 4 3 2 2 4" xfId="15632" xr:uid="{00000000-0005-0000-0000-0000103D0000}"/>
    <cellStyle name="Normal 3 2 4 4 3 2 3" xfId="15633" xr:uid="{00000000-0005-0000-0000-0000113D0000}"/>
    <cellStyle name="Normal 3 2 4 4 3 2 3 2" xfId="15634" xr:uid="{00000000-0005-0000-0000-0000123D0000}"/>
    <cellStyle name="Normal 3 2 4 4 3 2 3 2 2" xfId="15635" xr:uid="{00000000-0005-0000-0000-0000133D0000}"/>
    <cellStyle name="Normal 3 2 4 4 3 2 3 3" xfId="15636" xr:uid="{00000000-0005-0000-0000-0000143D0000}"/>
    <cellStyle name="Normal 3 2 4 4 3 2 4" xfId="15637" xr:uid="{00000000-0005-0000-0000-0000153D0000}"/>
    <cellStyle name="Normal 3 2 4 4 3 2 4 2" xfId="15638" xr:uid="{00000000-0005-0000-0000-0000163D0000}"/>
    <cellStyle name="Normal 3 2 4 4 3 2 5" xfId="15639" xr:uid="{00000000-0005-0000-0000-0000173D0000}"/>
    <cellStyle name="Normal 3 2 4 4 3 3" xfId="15640" xr:uid="{00000000-0005-0000-0000-0000183D0000}"/>
    <cellStyle name="Normal 3 2 4 4 3 3 2" xfId="15641" xr:uid="{00000000-0005-0000-0000-0000193D0000}"/>
    <cellStyle name="Normal 3 2 4 4 3 3 2 2" xfId="15642" xr:uid="{00000000-0005-0000-0000-00001A3D0000}"/>
    <cellStyle name="Normal 3 2 4 4 3 3 2 2 2" xfId="15643" xr:uid="{00000000-0005-0000-0000-00001B3D0000}"/>
    <cellStyle name="Normal 3 2 4 4 3 3 2 2 2 2" xfId="15644" xr:uid="{00000000-0005-0000-0000-00001C3D0000}"/>
    <cellStyle name="Normal 3 2 4 4 3 3 2 2 3" xfId="15645" xr:uid="{00000000-0005-0000-0000-00001D3D0000}"/>
    <cellStyle name="Normal 3 2 4 4 3 3 2 3" xfId="15646" xr:uid="{00000000-0005-0000-0000-00001E3D0000}"/>
    <cellStyle name="Normal 3 2 4 4 3 3 2 3 2" xfId="15647" xr:uid="{00000000-0005-0000-0000-00001F3D0000}"/>
    <cellStyle name="Normal 3 2 4 4 3 3 2 4" xfId="15648" xr:uid="{00000000-0005-0000-0000-0000203D0000}"/>
    <cellStyle name="Normal 3 2 4 4 3 3 3" xfId="15649" xr:uid="{00000000-0005-0000-0000-0000213D0000}"/>
    <cellStyle name="Normal 3 2 4 4 3 3 3 2" xfId="15650" xr:uid="{00000000-0005-0000-0000-0000223D0000}"/>
    <cellStyle name="Normal 3 2 4 4 3 3 3 2 2" xfId="15651" xr:uid="{00000000-0005-0000-0000-0000233D0000}"/>
    <cellStyle name="Normal 3 2 4 4 3 3 3 3" xfId="15652" xr:uid="{00000000-0005-0000-0000-0000243D0000}"/>
    <cellStyle name="Normal 3 2 4 4 3 3 4" xfId="15653" xr:uid="{00000000-0005-0000-0000-0000253D0000}"/>
    <cellStyle name="Normal 3 2 4 4 3 3 4 2" xfId="15654" xr:uid="{00000000-0005-0000-0000-0000263D0000}"/>
    <cellStyle name="Normal 3 2 4 4 3 3 5" xfId="15655" xr:uid="{00000000-0005-0000-0000-0000273D0000}"/>
    <cellStyle name="Normal 3 2 4 4 3 4" xfId="15656" xr:uid="{00000000-0005-0000-0000-0000283D0000}"/>
    <cellStyle name="Normal 3 2 4 4 3 4 2" xfId="15657" xr:uid="{00000000-0005-0000-0000-0000293D0000}"/>
    <cellStyle name="Normal 3 2 4 4 3 4 2 2" xfId="15658" xr:uid="{00000000-0005-0000-0000-00002A3D0000}"/>
    <cellStyle name="Normal 3 2 4 4 3 4 2 2 2" xfId="15659" xr:uid="{00000000-0005-0000-0000-00002B3D0000}"/>
    <cellStyle name="Normal 3 2 4 4 3 4 2 3" xfId="15660" xr:uid="{00000000-0005-0000-0000-00002C3D0000}"/>
    <cellStyle name="Normal 3 2 4 4 3 4 3" xfId="15661" xr:uid="{00000000-0005-0000-0000-00002D3D0000}"/>
    <cellStyle name="Normal 3 2 4 4 3 4 3 2" xfId="15662" xr:uid="{00000000-0005-0000-0000-00002E3D0000}"/>
    <cellStyle name="Normal 3 2 4 4 3 4 4" xfId="15663" xr:uid="{00000000-0005-0000-0000-00002F3D0000}"/>
    <cellStyle name="Normal 3 2 4 4 3 5" xfId="15664" xr:uid="{00000000-0005-0000-0000-0000303D0000}"/>
    <cellStyle name="Normal 3 2 4 4 3 5 2" xfId="15665" xr:uid="{00000000-0005-0000-0000-0000313D0000}"/>
    <cellStyle name="Normal 3 2 4 4 3 5 2 2" xfId="15666" xr:uid="{00000000-0005-0000-0000-0000323D0000}"/>
    <cellStyle name="Normal 3 2 4 4 3 5 3" xfId="15667" xr:uid="{00000000-0005-0000-0000-0000333D0000}"/>
    <cellStyle name="Normal 3 2 4 4 3 6" xfId="15668" xr:uid="{00000000-0005-0000-0000-0000343D0000}"/>
    <cellStyle name="Normal 3 2 4 4 3 6 2" xfId="15669" xr:uid="{00000000-0005-0000-0000-0000353D0000}"/>
    <cellStyle name="Normal 3 2 4 4 3 7" xfId="15670" xr:uid="{00000000-0005-0000-0000-0000363D0000}"/>
    <cellStyle name="Normal 3 2 4 4 4" xfId="15671" xr:uid="{00000000-0005-0000-0000-0000373D0000}"/>
    <cellStyle name="Normal 3 2 4 4 4 2" xfId="15672" xr:uid="{00000000-0005-0000-0000-0000383D0000}"/>
    <cellStyle name="Normal 3 2 4 4 4 2 2" xfId="15673" xr:uid="{00000000-0005-0000-0000-0000393D0000}"/>
    <cellStyle name="Normal 3 2 4 4 4 2 2 2" xfId="15674" xr:uid="{00000000-0005-0000-0000-00003A3D0000}"/>
    <cellStyle name="Normal 3 2 4 4 4 2 2 2 2" xfId="15675" xr:uid="{00000000-0005-0000-0000-00003B3D0000}"/>
    <cellStyle name="Normal 3 2 4 4 4 2 2 2 2 2" xfId="15676" xr:uid="{00000000-0005-0000-0000-00003C3D0000}"/>
    <cellStyle name="Normal 3 2 4 4 4 2 2 2 3" xfId="15677" xr:uid="{00000000-0005-0000-0000-00003D3D0000}"/>
    <cellStyle name="Normal 3 2 4 4 4 2 2 3" xfId="15678" xr:uid="{00000000-0005-0000-0000-00003E3D0000}"/>
    <cellStyle name="Normal 3 2 4 4 4 2 2 3 2" xfId="15679" xr:uid="{00000000-0005-0000-0000-00003F3D0000}"/>
    <cellStyle name="Normal 3 2 4 4 4 2 2 4" xfId="15680" xr:uid="{00000000-0005-0000-0000-0000403D0000}"/>
    <cellStyle name="Normal 3 2 4 4 4 2 3" xfId="15681" xr:uid="{00000000-0005-0000-0000-0000413D0000}"/>
    <cellStyle name="Normal 3 2 4 4 4 2 3 2" xfId="15682" xr:uid="{00000000-0005-0000-0000-0000423D0000}"/>
    <cellStyle name="Normal 3 2 4 4 4 2 3 2 2" xfId="15683" xr:uid="{00000000-0005-0000-0000-0000433D0000}"/>
    <cellStyle name="Normal 3 2 4 4 4 2 3 3" xfId="15684" xr:uid="{00000000-0005-0000-0000-0000443D0000}"/>
    <cellStyle name="Normal 3 2 4 4 4 2 4" xfId="15685" xr:uid="{00000000-0005-0000-0000-0000453D0000}"/>
    <cellStyle name="Normal 3 2 4 4 4 2 4 2" xfId="15686" xr:uid="{00000000-0005-0000-0000-0000463D0000}"/>
    <cellStyle name="Normal 3 2 4 4 4 2 5" xfId="15687" xr:uid="{00000000-0005-0000-0000-0000473D0000}"/>
    <cellStyle name="Normal 3 2 4 4 4 3" xfId="15688" xr:uid="{00000000-0005-0000-0000-0000483D0000}"/>
    <cellStyle name="Normal 3 2 4 4 4 3 2" xfId="15689" xr:uid="{00000000-0005-0000-0000-0000493D0000}"/>
    <cellStyle name="Normal 3 2 4 4 4 3 2 2" xfId="15690" xr:uid="{00000000-0005-0000-0000-00004A3D0000}"/>
    <cellStyle name="Normal 3 2 4 4 4 3 2 2 2" xfId="15691" xr:uid="{00000000-0005-0000-0000-00004B3D0000}"/>
    <cellStyle name="Normal 3 2 4 4 4 3 2 2 2 2" xfId="15692" xr:uid="{00000000-0005-0000-0000-00004C3D0000}"/>
    <cellStyle name="Normal 3 2 4 4 4 3 2 2 3" xfId="15693" xr:uid="{00000000-0005-0000-0000-00004D3D0000}"/>
    <cellStyle name="Normal 3 2 4 4 4 3 2 3" xfId="15694" xr:uid="{00000000-0005-0000-0000-00004E3D0000}"/>
    <cellStyle name="Normal 3 2 4 4 4 3 2 3 2" xfId="15695" xr:uid="{00000000-0005-0000-0000-00004F3D0000}"/>
    <cellStyle name="Normal 3 2 4 4 4 3 2 4" xfId="15696" xr:uid="{00000000-0005-0000-0000-0000503D0000}"/>
    <cellStyle name="Normal 3 2 4 4 4 3 3" xfId="15697" xr:uid="{00000000-0005-0000-0000-0000513D0000}"/>
    <cellStyle name="Normal 3 2 4 4 4 3 3 2" xfId="15698" xr:uid="{00000000-0005-0000-0000-0000523D0000}"/>
    <cellStyle name="Normal 3 2 4 4 4 3 3 2 2" xfId="15699" xr:uid="{00000000-0005-0000-0000-0000533D0000}"/>
    <cellStyle name="Normal 3 2 4 4 4 3 3 3" xfId="15700" xr:uid="{00000000-0005-0000-0000-0000543D0000}"/>
    <cellStyle name="Normal 3 2 4 4 4 3 4" xfId="15701" xr:uid="{00000000-0005-0000-0000-0000553D0000}"/>
    <cellStyle name="Normal 3 2 4 4 4 3 4 2" xfId="15702" xr:uid="{00000000-0005-0000-0000-0000563D0000}"/>
    <cellStyle name="Normal 3 2 4 4 4 3 5" xfId="15703" xr:uid="{00000000-0005-0000-0000-0000573D0000}"/>
    <cellStyle name="Normal 3 2 4 4 4 4" xfId="15704" xr:uid="{00000000-0005-0000-0000-0000583D0000}"/>
    <cellStyle name="Normal 3 2 4 4 4 4 2" xfId="15705" xr:uid="{00000000-0005-0000-0000-0000593D0000}"/>
    <cellStyle name="Normal 3 2 4 4 4 4 2 2" xfId="15706" xr:uid="{00000000-0005-0000-0000-00005A3D0000}"/>
    <cellStyle name="Normal 3 2 4 4 4 4 2 2 2" xfId="15707" xr:uid="{00000000-0005-0000-0000-00005B3D0000}"/>
    <cellStyle name="Normal 3 2 4 4 4 4 2 3" xfId="15708" xr:uid="{00000000-0005-0000-0000-00005C3D0000}"/>
    <cellStyle name="Normal 3 2 4 4 4 4 3" xfId="15709" xr:uid="{00000000-0005-0000-0000-00005D3D0000}"/>
    <cellStyle name="Normal 3 2 4 4 4 4 3 2" xfId="15710" xr:uid="{00000000-0005-0000-0000-00005E3D0000}"/>
    <cellStyle name="Normal 3 2 4 4 4 4 4" xfId="15711" xr:uid="{00000000-0005-0000-0000-00005F3D0000}"/>
    <cellStyle name="Normal 3 2 4 4 4 5" xfId="15712" xr:uid="{00000000-0005-0000-0000-0000603D0000}"/>
    <cellStyle name="Normal 3 2 4 4 4 5 2" xfId="15713" xr:uid="{00000000-0005-0000-0000-0000613D0000}"/>
    <cellStyle name="Normal 3 2 4 4 4 5 2 2" xfId="15714" xr:uid="{00000000-0005-0000-0000-0000623D0000}"/>
    <cellStyle name="Normal 3 2 4 4 4 5 3" xfId="15715" xr:uid="{00000000-0005-0000-0000-0000633D0000}"/>
    <cellStyle name="Normal 3 2 4 4 4 6" xfId="15716" xr:uid="{00000000-0005-0000-0000-0000643D0000}"/>
    <cellStyle name="Normal 3 2 4 4 4 6 2" xfId="15717" xr:uid="{00000000-0005-0000-0000-0000653D0000}"/>
    <cellStyle name="Normal 3 2 4 4 4 7" xfId="15718" xr:uid="{00000000-0005-0000-0000-0000663D0000}"/>
    <cellStyle name="Normal 3 2 4 4 5" xfId="15719" xr:uid="{00000000-0005-0000-0000-0000673D0000}"/>
    <cellStyle name="Normal 3 2 4 4 5 2" xfId="15720" xr:uid="{00000000-0005-0000-0000-0000683D0000}"/>
    <cellStyle name="Normal 3 2 4 4 5 2 2" xfId="15721" xr:uid="{00000000-0005-0000-0000-0000693D0000}"/>
    <cellStyle name="Normal 3 2 4 4 5 2 2 2" xfId="15722" xr:uid="{00000000-0005-0000-0000-00006A3D0000}"/>
    <cellStyle name="Normal 3 2 4 4 5 2 2 2 2" xfId="15723" xr:uid="{00000000-0005-0000-0000-00006B3D0000}"/>
    <cellStyle name="Normal 3 2 4 4 5 2 2 2 2 2" xfId="15724" xr:uid="{00000000-0005-0000-0000-00006C3D0000}"/>
    <cellStyle name="Normal 3 2 4 4 5 2 2 2 3" xfId="15725" xr:uid="{00000000-0005-0000-0000-00006D3D0000}"/>
    <cellStyle name="Normal 3 2 4 4 5 2 2 3" xfId="15726" xr:uid="{00000000-0005-0000-0000-00006E3D0000}"/>
    <cellStyle name="Normal 3 2 4 4 5 2 2 3 2" xfId="15727" xr:uid="{00000000-0005-0000-0000-00006F3D0000}"/>
    <cellStyle name="Normal 3 2 4 4 5 2 2 4" xfId="15728" xr:uid="{00000000-0005-0000-0000-0000703D0000}"/>
    <cellStyle name="Normal 3 2 4 4 5 2 3" xfId="15729" xr:uid="{00000000-0005-0000-0000-0000713D0000}"/>
    <cellStyle name="Normal 3 2 4 4 5 2 3 2" xfId="15730" xr:uid="{00000000-0005-0000-0000-0000723D0000}"/>
    <cellStyle name="Normal 3 2 4 4 5 2 3 2 2" xfId="15731" xr:uid="{00000000-0005-0000-0000-0000733D0000}"/>
    <cellStyle name="Normal 3 2 4 4 5 2 3 3" xfId="15732" xr:uid="{00000000-0005-0000-0000-0000743D0000}"/>
    <cellStyle name="Normal 3 2 4 4 5 2 4" xfId="15733" xr:uid="{00000000-0005-0000-0000-0000753D0000}"/>
    <cellStyle name="Normal 3 2 4 4 5 2 4 2" xfId="15734" xr:uid="{00000000-0005-0000-0000-0000763D0000}"/>
    <cellStyle name="Normal 3 2 4 4 5 2 5" xfId="15735" xr:uid="{00000000-0005-0000-0000-0000773D0000}"/>
    <cellStyle name="Normal 3 2 4 4 5 3" xfId="15736" xr:uid="{00000000-0005-0000-0000-0000783D0000}"/>
    <cellStyle name="Normal 3 2 4 4 5 3 2" xfId="15737" xr:uid="{00000000-0005-0000-0000-0000793D0000}"/>
    <cellStyle name="Normal 3 2 4 4 5 3 2 2" xfId="15738" xr:uid="{00000000-0005-0000-0000-00007A3D0000}"/>
    <cellStyle name="Normal 3 2 4 4 5 3 2 2 2" xfId="15739" xr:uid="{00000000-0005-0000-0000-00007B3D0000}"/>
    <cellStyle name="Normal 3 2 4 4 5 3 2 3" xfId="15740" xr:uid="{00000000-0005-0000-0000-00007C3D0000}"/>
    <cellStyle name="Normal 3 2 4 4 5 3 3" xfId="15741" xr:uid="{00000000-0005-0000-0000-00007D3D0000}"/>
    <cellStyle name="Normal 3 2 4 4 5 3 3 2" xfId="15742" xr:uid="{00000000-0005-0000-0000-00007E3D0000}"/>
    <cellStyle name="Normal 3 2 4 4 5 3 4" xfId="15743" xr:uid="{00000000-0005-0000-0000-00007F3D0000}"/>
    <cellStyle name="Normal 3 2 4 4 5 4" xfId="15744" xr:uid="{00000000-0005-0000-0000-0000803D0000}"/>
    <cellStyle name="Normal 3 2 4 4 5 4 2" xfId="15745" xr:uid="{00000000-0005-0000-0000-0000813D0000}"/>
    <cellStyle name="Normal 3 2 4 4 5 4 2 2" xfId="15746" xr:uid="{00000000-0005-0000-0000-0000823D0000}"/>
    <cellStyle name="Normal 3 2 4 4 5 4 3" xfId="15747" xr:uid="{00000000-0005-0000-0000-0000833D0000}"/>
    <cellStyle name="Normal 3 2 4 4 5 5" xfId="15748" xr:uid="{00000000-0005-0000-0000-0000843D0000}"/>
    <cellStyle name="Normal 3 2 4 4 5 5 2" xfId="15749" xr:uid="{00000000-0005-0000-0000-0000853D0000}"/>
    <cellStyle name="Normal 3 2 4 4 5 6" xfId="15750" xr:uid="{00000000-0005-0000-0000-0000863D0000}"/>
    <cellStyle name="Normal 3 2 4 4 6" xfId="15751" xr:uid="{00000000-0005-0000-0000-0000873D0000}"/>
    <cellStyle name="Normal 3 2 4 4 6 2" xfId="15752" xr:uid="{00000000-0005-0000-0000-0000883D0000}"/>
    <cellStyle name="Normal 3 2 4 4 6 2 2" xfId="15753" xr:uid="{00000000-0005-0000-0000-0000893D0000}"/>
    <cellStyle name="Normal 3 2 4 4 6 2 2 2" xfId="15754" xr:uid="{00000000-0005-0000-0000-00008A3D0000}"/>
    <cellStyle name="Normal 3 2 4 4 6 2 2 2 2" xfId="15755" xr:uid="{00000000-0005-0000-0000-00008B3D0000}"/>
    <cellStyle name="Normal 3 2 4 4 6 2 2 3" xfId="15756" xr:uid="{00000000-0005-0000-0000-00008C3D0000}"/>
    <cellStyle name="Normal 3 2 4 4 6 2 3" xfId="15757" xr:uid="{00000000-0005-0000-0000-00008D3D0000}"/>
    <cellStyle name="Normal 3 2 4 4 6 2 3 2" xfId="15758" xr:uid="{00000000-0005-0000-0000-00008E3D0000}"/>
    <cellStyle name="Normal 3 2 4 4 6 2 4" xfId="15759" xr:uid="{00000000-0005-0000-0000-00008F3D0000}"/>
    <cellStyle name="Normal 3 2 4 4 6 3" xfId="15760" xr:uid="{00000000-0005-0000-0000-0000903D0000}"/>
    <cellStyle name="Normal 3 2 4 4 6 3 2" xfId="15761" xr:uid="{00000000-0005-0000-0000-0000913D0000}"/>
    <cellStyle name="Normal 3 2 4 4 6 3 2 2" xfId="15762" xr:uid="{00000000-0005-0000-0000-0000923D0000}"/>
    <cellStyle name="Normal 3 2 4 4 6 3 3" xfId="15763" xr:uid="{00000000-0005-0000-0000-0000933D0000}"/>
    <cellStyle name="Normal 3 2 4 4 6 4" xfId="15764" xr:uid="{00000000-0005-0000-0000-0000943D0000}"/>
    <cellStyle name="Normal 3 2 4 4 6 4 2" xfId="15765" xr:uid="{00000000-0005-0000-0000-0000953D0000}"/>
    <cellStyle name="Normal 3 2 4 4 6 5" xfId="15766" xr:uid="{00000000-0005-0000-0000-0000963D0000}"/>
    <cellStyle name="Normal 3 2 4 4 7" xfId="15767" xr:uid="{00000000-0005-0000-0000-0000973D0000}"/>
    <cellStyle name="Normal 3 2 4 4 7 2" xfId="15768" xr:uid="{00000000-0005-0000-0000-0000983D0000}"/>
    <cellStyle name="Normal 3 2 4 4 7 2 2" xfId="15769" xr:uid="{00000000-0005-0000-0000-0000993D0000}"/>
    <cellStyle name="Normal 3 2 4 4 7 2 2 2" xfId="15770" xr:uid="{00000000-0005-0000-0000-00009A3D0000}"/>
    <cellStyle name="Normal 3 2 4 4 7 2 2 2 2" xfId="15771" xr:uid="{00000000-0005-0000-0000-00009B3D0000}"/>
    <cellStyle name="Normal 3 2 4 4 7 2 2 3" xfId="15772" xr:uid="{00000000-0005-0000-0000-00009C3D0000}"/>
    <cellStyle name="Normal 3 2 4 4 7 2 3" xfId="15773" xr:uid="{00000000-0005-0000-0000-00009D3D0000}"/>
    <cellStyle name="Normal 3 2 4 4 7 2 3 2" xfId="15774" xr:uid="{00000000-0005-0000-0000-00009E3D0000}"/>
    <cellStyle name="Normal 3 2 4 4 7 2 4" xfId="15775" xr:uid="{00000000-0005-0000-0000-00009F3D0000}"/>
    <cellStyle name="Normal 3 2 4 4 7 3" xfId="15776" xr:uid="{00000000-0005-0000-0000-0000A03D0000}"/>
    <cellStyle name="Normal 3 2 4 4 7 3 2" xfId="15777" xr:uid="{00000000-0005-0000-0000-0000A13D0000}"/>
    <cellStyle name="Normal 3 2 4 4 7 3 2 2" xfId="15778" xr:uid="{00000000-0005-0000-0000-0000A23D0000}"/>
    <cellStyle name="Normal 3 2 4 4 7 3 3" xfId="15779" xr:uid="{00000000-0005-0000-0000-0000A33D0000}"/>
    <cellStyle name="Normal 3 2 4 4 7 4" xfId="15780" xr:uid="{00000000-0005-0000-0000-0000A43D0000}"/>
    <cellStyle name="Normal 3 2 4 4 7 4 2" xfId="15781" xr:uid="{00000000-0005-0000-0000-0000A53D0000}"/>
    <cellStyle name="Normal 3 2 4 4 7 5" xfId="15782" xr:uid="{00000000-0005-0000-0000-0000A63D0000}"/>
    <cellStyle name="Normal 3 2 4 4 8" xfId="15783" xr:uid="{00000000-0005-0000-0000-0000A73D0000}"/>
    <cellStyle name="Normal 3 2 4 4 8 2" xfId="15784" xr:uid="{00000000-0005-0000-0000-0000A83D0000}"/>
    <cellStyle name="Normal 3 2 4 4 8 2 2" xfId="15785" xr:uid="{00000000-0005-0000-0000-0000A93D0000}"/>
    <cellStyle name="Normal 3 2 4 4 8 2 2 2" xfId="15786" xr:uid="{00000000-0005-0000-0000-0000AA3D0000}"/>
    <cellStyle name="Normal 3 2 4 4 8 2 3" xfId="15787" xr:uid="{00000000-0005-0000-0000-0000AB3D0000}"/>
    <cellStyle name="Normal 3 2 4 4 8 3" xfId="15788" xr:uid="{00000000-0005-0000-0000-0000AC3D0000}"/>
    <cellStyle name="Normal 3 2 4 4 8 3 2" xfId="15789" xr:uid="{00000000-0005-0000-0000-0000AD3D0000}"/>
    <cellStyle name="Normal 3 2 4 4 8 4" xfId="15790" xr:uid="{00000000-0005-0000-0000-0000AE3D0000}"/>
    <cellStyle name="Normal 3 2 4 4 9" xfId="15791" xr:uid="{00000000-0005-0000-0000-0000AF3D0000}"/>
    <cellStyle name="Normal 3 2 4 4 9 2" xfId="15792" xr:uid="{00000000-0005-0000-0000-0000B03D0000}"/>
    <cellStyle name="Normal 3 2 4 4 9 2 2" xfId="15793" xr:uid="{00000000-0005-0000-0000-0000B13D0000}"/>
    <cellStyle name="Normal 3 2 4 4 9 3" xfId="15794" xr:uid="{00000000-0005-0000-0000-0000B23D0000}"/>
    <cellStyle name="Normal 3 2 4 5" xfId="15795" xr:uid="{00000000-0005-0000-0000-0000B33D0000}"/>
    <cellStyle name="Normal 3 2 4 5 2" xfId="15796" xr:uid="{00000000-0005-0000-0000-0000B43D0000}"/>
    <cellStyle name="Normal 3 2 4 5 2 2" xfId="15797" xr:uid="{00000000-0005-0000-0000-0000B53D0000}"/>
    <cellStyle name="Normal 3 2 4 5 2 2 2" xfId="15798" xr:uid="{00000000-0005-0000-0000-0000B63D0000}"/>
    <cellStyle name="Normal 3 2 4 5 2 2 2 2" xfId="15799" xr:uid="{00000000-0005-0000-0000-0000B73D0000}"/>
    <cellStyle name="Normal 3 2 4 5 2 2 2 2 2" xfId="15800" xr:uid="{00000000-0005-0000-0000-0000B83D0000}"/>
    <cellStyle name="Normal 3 2 4 5 2 2 2 3" xfId="15801" xr:uid="{00000000-0005-0000-0000-0000B93D0000}"/>
    <cellStyle name="Normal 3 2 4 5 2 2 3" xfId="15802" xr:uid="{00000000-0005-0000-0000-0000BA3D0000}"/>
    <cellStyle name="Normal 3 2 4 5 2 2 3 2" xfId="15803" xr:uid="{00000000-0005-0000-0000-0000BB3D0000}"/>
    <cellStyle name="Normal 3 2 4 5 2 2 4" xfId="15804" xr:uid="{00000000-0005-0000-0000-0000BC3D0000}"/>
    <cellStyle name="Normal 3 2 4 5 2 3" xfId="15805" xr:uid="{00000000-0005-0000-0000-0000BD3D0000}"/>
    <cellStyle name="Normal 3 2 4 5 2 3 2" xfId="15806" xr:uid="{00000000-0005-0000-0000-0000BE3D0000}"/>
    <cellStyle name="Normal 3 2 4 5 2 3 2 2" xfId="15807" xr:uid="{00000000-0005-0000-0000-0000BF3D0000}"/>
    <cellStyle name="Normal 3 2 4 5 2 3 3" xfId="15808" xr:uid="{00000000-0005-0000-0000-0000C03D0000}"/>
    <cellStyle name="Normal 3 2 4 5 2 4" xfId="15809" xr:uid="{00000000-0005-0000-0000-0000C13D0000}"/>
    <cellStyle name="Normal 3 2 4 5 2 4 2" xfId="15810" xr:uid="{00000000-0005-0000-0000-0000C23D0000}"/>
    <cellStyle name="Normal 3 2 4 5 2 5" xfId="15811" xr:uid="{00000000-0005-0000-0000-0000C33D0000}"/>
    <cellStyle name="Normal 3 2 4 5 3" xfId="15812" xr:uid="{00000000-0005-0000-0000-0000C43D0000}"/>
    <cellStyle name="Normal 3 2 4 5 3 2" xfId="15813" xr:uid="{00000000-0005-0000-0000-0000C53D0000}"/>
    <cellStyle name="Normal 3 2 4 5 3 2 2" xfId="15814" xr:uid="{00000000-0005-0000-0000-0000C63D0000}"/>
    <cellStyle name="Normal 3 2 4 5 3 2 2 2" xfId="15815" xr:uid="{00000000-0005-0000-0000-0000C73D0000}"/>
    <cellStyle name="Normal 3 2 4 5 3 2 2 2 2" xfId="15816" xr:uid="{00000000-0005-0000-0000-0000C83D0000}"/>
    <cellStyle name="Normal 3 2 4 5 3 2 2 3" xfId="15817" xr:uid="{00000000-0005-0000-0000-0000C93D0000}"/>
    <cellStyle name="Normal 3 2 4 5 3 2 3" xfId="15818" xr:uid="{00000000-0005-0000-0000-0000CA3D0000}"/>
    <cellStyle name="Normal 3 2 4 5 3 2 3 2" xfId="15819" xr:uid="{00000000-0005-0000-0000-0000CB3D0000}"/>
    <cellStyle name="Normal 3 2 4 5 3 2 4" xfId="15820" xr:uid="{00000000-0005-0000-0000-0000CC3D0000}"/>
    <cellStyle name="Normal 3 2 4 5 3 3" xfId="15821" xr:uid="{00000000-0005-0000-0000-0000CD3D0000}"/>
    <cellStyle name="Normal 3 2 4 5 3 3 2" xfId="15822" xr:uid="{00000000-0005-0000-0000-0000CE3D0000}"/>
    <cellStyle name="Normal 3 2 4 5 3 3 2 2" xfId="15823" xr:uid="{00000000-0005-0000-0000-0000CF3D0000}"/>
    <cellStyle name="Normal 3 2 4 5 3 3 3" xfId="15824" xr:uid="{00000000-0005-0000-0000-0000D03D0000}"/>
    <cellStyle name="Normal 3 2 4 5 3 4" xfId="15825" xr:uid="{00000000-0005-0000-0000-0000D13D0000}"/>
    <cellStyle name="Normal 3 2 4 5 3 4 2" xfId="15826" xr:uid="{00000000-0005-0000-0000-0000D23D0000}"/>
    <cellStyle name="Normal 3 2 4 5 3 5" xfId="15827" xr:uid="{00000000-0005-0000-0000-0000D33D0000}"/>
    <cellStyle name="Normal 3 2 4 5 4" xfId="15828" xr:uid="{00000000-0005-0000-0000-0000D43D0000}"/>
    <cellStyle name="Normal 3 2 4 5 4 2" xfId="15829" xr:uid="{00000000-0005-0000-0000-0000D53D0000}"/>
    <cellStyle name="Normal 3 2 4 5 4 2 2" xfId="15830" xr:uid="{00000000-0005-0000-0000-0000D63D0000}"/>
    <cellStyle name="Normal 3 2 4 5 4 2 2 2" xfId="15831" xr:uid="{00000000-0005-0000-0000-0000D73D0000}"/>
    <cellStyle name="Normal 3 2 4 5 4 2 3" xfId="15832" xr:uid="{00000000-0005-0000-0000-0000D83D0000}"/>
    <cellStyle name="Normal 3 2 4 5 4 3" xfId="15833" xr:uid="{00000000-0005-0000-0000-0000D93D0000}"/>
    <cellStyle name="Normal 3 2 4 5 4 3 2" xfId="15834" xr:uid="{00000000-0005-0000-0000-0000DA3D0000}"/>
    <cellStyle name="Normal 3 2 4 5 4 4" xfId="15835" xr:uid="{00000000-0005-0000-0000-0000DB3D0000}"/>
    <cellStyle name="Normal 3 2 4 5 5" xfId="15836" xr:uid="{00000000-0005-0000-0000-0000DC3D0000}"/>
    <cellStyle name="Normal 3 2 4 5 5 2" xfId="15837" xr:uid="{00000000-0005-0000-0000-0000DD3D0000}"/>
    <cellStyle name="Normal 3 2 4 5 5 2 2" xfId="15838" xr:uid="{00000000-0005-0000-0000-0000DE3D0000}"/>
    <cellStyle name="Normal 3 2 4 5 5 3" xfId="15839" xr:uid="{00000000-0005-0000-0000-0000DF3D0000}"/>
    <cellStyle name="Normal 3 2 4 5 6" xfId="15840" xr:uid="{00000000-0005-0000-0000-0000E03D0000}"/>
    <cellStyle name="Normal 3 2 4 5 6 2" xfId="15841" xr:uid="{00000000-0005-0000-0000-0000E13D0000}"/>
    <cellStyle name="Normal 3 2 4 5 7" xfId="15842" xr:uid="{00000000-0005-0000-0000-0000E23D0000}"/>
    <cellStyle name="Normal 3 2 4 6" xfId="15843" xr:uid="{00000000-0005-0000-0000-0000E33D0000}"/>
    <cellStyle name="Normal 3 2 4 6 2" xfId="15844" xr:uid="{00000000-0005-0000-0000-0000E43D0000}"/>
    <cellStyle name="Normal 3 2 4 6 2 2" xfId="15845" xr:uid="{00000000-0005-0000-0000-0000E53D0000}"/>
    <cellStyle name="Normal 3 2 4 6 2 2 2" xfId="15846" xr:uid="{00000000-0005-0000-0000-0000E63D0000}"/>
    <cellStyle name="Normal 3 2 4 6 2 2 2 2" xfId="15847" xr:uid="{00000000-0005-0000-0000-0000E73D0000}"/>
    <cellStyle name="Normal 3 2 4 6 2 2 2 2 2" xfId="15848" xr:uid="{00000000-0005-0000-0000-0000E83D0000}"/>
    <cellStyle name="Normal 3 2 4 6 2 2 2 3" xfId="15849" xr:uid="{00000000-0005-0000-0000-0000E93D0000}"/>
    <cellStyle name="Normal 3 2 4 6 2 2 3" xfId="15850" xr:uid="{00000000-0005-0000-0000-0000EA3D0000}"/>
    <cellStyle name="Normal 3 2 4 6 2 2 3 2" xfId="15851" xr:uid="{00000000-0005-0000-0000-0000EB3D0000}"/>
    <cellStyle name="Normal 3 2 4 6 2 2 4" xfId="15852" xr:uid="{00000000-0005-0000-0000-0000EC3D0000}"/>
    <cellStyle name="Normal 3 2 4 6 2 3" xfId="15853" xr:uid="{00000000-0005-0000-0000-0000ED3D0000}"/>
    <cellStyle name="Normal 3 2 4 6 2 3 2" xfId="15854" xr:uid="{00000000-0005-0000-0000-0000EE3D0000}"/>
    <cellStyle name="Normal 3 2 4 6 2 3 2 2" xfId="15855" xr:uid="{00000000-0005-0000-0000-0000EF3D0000}"/>
    <cellStyle name="Normal 3 2 4 6 2 3 3" xfId="15856" xr:uid="{00000000-0005-0000-0000-0000F03D0000}"/>
    <cellStyle name="Normal 3 2 4 6 2 4" xfId="15857" xr:uid="{00000000-0005-0000-0000-0000F13D0000}"/>
    <cellStyle name="Normal 3 2 4 6 2 4 2" xfId="15858" xr:uid="{00000000-0005-0000-0000-0000F23D0000}"/>
    <cellStyle name="Normal 3 2 4 6 2 5" xfId="15859" xr:uid="{00000000-0005-0000-0000-0000F33D0000}"/>
    <cellStyle name="Normal 3 2 4 6 3" xfId="15860" xr:uid="{00000000-0005-0000-0000-0000F43D0000}"/>
    <cellStyle name="Normal 3 2 4 6 3 2" xfId="15861" xr:uid="{00000000-0005-0000-0000-0000F53D0000}"/>
    <cellStyle name="Normal 3 2 4 6 3 2 2" xfId="15862" xr:uid="{00000000-0005-0000-0000-0000F63D0000}"/>
    <cellStyle name="Normal 3 2 4 6 3 2 2 2" xfId="15863" xr:uid="{00000000-0005-0000-0000-0000F73D0000}"/>
    <cellStyle name="Normal 3 2 4 6 3 2 2 2 2" xfId="15864" xr:uid="{00000000-0005-0000-0000-0000F83D0000}"/>
    <cellStyle name="Normal 3 2 4 6 3 2 2 3" xfId="15865" xr:uid="{00000000-0005-0000-0000-0000F93D0000}"/>
    <cellStyle name="Normal 3 2 4 6 3 2 3" xfId="15866" xr:uid="{00000000-0005-0000-0000-0000FA3D0000}"/>
    <cellStyle name="Normal 3 2 4 6 3 2 3 2" xfId="15867" xr:uid="{00000000-0005-0000-0000-0000FB3D0000}"/>
    <cellStyle name="Normal 3 2 4 6 3 2 4" xfId="15868" xr:uid="{00000000-0005-0000-0000-0000FC3D0000}"/>
    <cellStyle name="Normal 3 2 4 6 3 3" xfId="15869" xr:uid="{00000000-0005-0000-0000-0000FD3D0000}"/>
    <cellStyle name="Normal 3 2 4 6 3 3 2" xfId="15870" xr:uid="{00000000-0005-0000-0000-0000FE3D0000}"/>
    <cellStyle name="Normal 3 2 4 6 3 3 2 2" xfId="15871" xr:uid="{00000000-0005-0000-0000-0000FF3D0000}"/>
    <cellStyle name="Normal 3 2 4 6 3 3 3" xfId="15872" xr:uid="{00000000-0005-0000-0000-0000003E0000}"/>
    <cellStyle name="Normal 3 2 4 6 3 4" xfId="15873" xr:uid="{00000000-0005-0000-0000-0000013E0000}"/>
    <cellStyle name="Normal 3 2 4 6 3 4 2" xfId="15874" xr:uid="{00000000-0005-0000-0000-0000023E0000}"/>
    <cellStyle name="Normal 3 2 4 6 3 5" xfId="15875" xr:uid="{00000000-0005-0000-0000-0000033E0000}"/>
    <cellStyle name="Normal 3 2 4 6 4" xfId="15876" xr:uid="{00000000-0005-0000-0000-0000043E0000}"/>
    <cellStyle name="Normal 3 2 4 6 4 2" xfId="15877" xr:uid="{00000000-0005-0000-0000-0000053E0000}"/>
    <cellStyle name="Normal 3 2 4 6 4 2 2" xfId="15878" xr:uid="{00000000-0005-0000-0000-0000063E0000}"/>
    <cellStyle name="Normal 3 2 4 6 4 2 2 2" xfId="15879" xr:uid="{00000000-0005-0000-0000-0000073E0000}"/>
    <cellStyle name="Normal 3 2 4 6 4 2 3" xfId="15880" xr:uid="{00000000-0005-0000-0000-0000083E0000}"/>
    <cellStyle name="Normal 3 2 4 6 4 3" xfId="15881" xr:uid="{00000000-0005-0000-0000-0000093E0000}"/>
    <cellStyle name="Normal 3 2 4 6 4 3 2" xfId="15882" xr:uid="{00000000-0005-0000-0000-00000A3E0000}"/>
    <cellStyle name="Normal 3 2 4 6 4 4" xfId="15883" xr:uid="{00000000-0005-0000-0000-00000B3E0000}"/>
    <cellStyle name="Normal 3 2 4 6 5" xfId="15884" xr:uid="{00000000-0005-0000-0000-00000C3E0000}"/>
    <cellStyle name="Normal 3 2 4 6 5 2" xfId="15885" xr:uid="{00000000-0005-0000-0000-00000D3E0000}"/>
    <cellStyle name="Normal 3 2 4 6 5 2 2" xfId="15886" xr:uid="{00000000-0005-0000-0000-00000E3E0000}"/>
    <cellStyle name="Normal 3 2 4 6 5 3" xfId="15887" xr:uid="{00000000-0005-0000-0000-00000F3E0000}"/>
    <cellStyle name="Normal 3 2 4 6 6" xfId="15888" xr:uid="{00000000-0005-0000-0000-0000103E0000}"/>
    <cellStyle name="Normal 3 2 4 6 6 2" xfId="15889" xr:uid="{00000000-0005-0000-0000-0000113E0000}"/>
    <cellStyle name="Normal 3 2 4 6 7" xfId="15890" xr:uid="{00000000-0005-0000-0000-0000123E0000}"/>
    <cellStyle name="Normal 3 2 4 7" xfId="15891" xr:uid="{00000000-0005-0000-0000-0000133E0000}"/>
    <cellStyle name="Normal 3 2 4 7 2" xfId="15892" xr:uid="{00000000-0005-0000-0000-0000143E0000}"/>
    <cellStyle name="Normal 3 2 4 7 2 2" xfId="15893" xr:uid="{00000000-0005-0000-0000-0000153E0000}"/>
    <cellStyle name="Normal 3 2 4 7 2 2 2" xfId="15894" xr:uid="{00000000-0005-0000-0000-0000163E0000}"/>
    <cellStyle name="Normal 3 2 4 7 2 2 2 2" xfId="15895" xr:uid="{00000000-0005-0000-0000-0000173E0000}"/>
    <cellStyle name="Normal 3 2 4 7 2 2 2 2 2" xfId="15896" xr:uid="{00000000-0005-0000-0000-0000183E0000}"/>
    <cellStyle name="Normal 3 2 4 7 2 2 2 3" xfId="15897" xr:uid="{00000000-0005-0000-0000-0000193E0000}"/>
    <cellStyle name="Normal 3 2 4 7 2 2 3" xfId="15898" xr:uid="{00000000-0005-0000-0000-00001A3E0000}"/>
    <cellStyle name="Normal 3 2 4 7 2 2 3 2" xfId="15899" xr:uid="{00000000-0005-0000-0000-00001B3E0000}"/>
    <cellStyle name="Normal 3 2 4 7 2 2 4" xfId="15900" xr:uid="{00000000-0005-0000-0000-00001C3E0000}"/>
    <cellStyle name="Normal 3 2 4 7 2 3" xfId="15901" xr:uid="{00000000-0005-0000-0000-00001D3E0000}"/>
    <cellStyle name="Normal 3 2 4 7 2 3 2" xfId="15902" xr:uid="{00000000-0005-0000-0000-00001E3E0000}"/>
    <cellStyle name="Normal 3 2 4 7 2 3 2 2" xfId="15903" xr:uid="{00000000-0005-0000-0000-00001F3E0000}"/>
    <cellStyle name="Normal 3 2 4 7 2 3 3" xfId="15904" xr:uid="{00000000-0005-0000-0000-0000203E0000}"/>
    <cellStyle name="Normal 3 2 4 7 2 4" xfId="15905" xr:uid="{00000000-0005-0000-0000-0000213E0000}"/>
    <cellStyle name="Normal 3 2 4 7 2 4 2" xfId="15906" xr:uid="{00000000-0005-0000-0000-0000223E0000}"/>
    <cellStyle name="Normal 3 2 4 7 2 5" xfId="15907" xr:uid="{00000000-0005-0000-0000-0000233E0000}"/>
    <cellStyle name="Normal 3 2 4 7 3" xfId="15908" xr:uid="{00000000-0005-0000-0000-0000243E0000}"/>
    <cellStyle name="Normal 3 2 4 7 3 2" xfId="15909" xr:uid="{00000000-0005-0000-0000-0000253E0000}"/>
    <cellStyle name="Normal 3 2 4 7 3 2 2" xfId="15910" xr:uid="{00000000-0005-0000-0000-0000263E0000}"/>
    <cellStyle name="Normal 3 2 4 7 3 2 2 2" xfId="15911" xr:uid="{00000000-0005-0000-0000-0000273E0000}"/>
    <cellStyle name="Normal 3 2 4 7 3 2 2 2 2" xfId="15912" xr:uid="{00000000-0005-0000-0000-0000283E0000}"/>
    <cellStyle name="Normal 3 2 4 7 3 2 2 3" xfId="15913" xr:uid="{00000000-0005-0000-0000-0000293E0000}"/>
    <cellStyle name="Normal 3 2 4 7 3 2 3" xfId="15914" xr:uid="{00000000-0005-0000-0000-00002A3E0000}"/>
    <cellStyle name="Normal 3 2 4 7 3 2 3 2" xfId="15915" xr:uid="{00000000-0005-0000-0000-00002B3E0000}"/>
    <cellStyle name="Normal 3 2 4 7 3 2 4" xfId="15916" xr:uid="{00000000-0005-0000-0000-00002C3E0000}"/>
    <cellStyle name="Normal 3 2 4 7 3 3" xfId="15917" xr:uid="{00000000-0005-0000-0000-00002D3E0000}"/>
    <cellStyle name="Normal 3 2 4 7 3 3 2" xfId="15918" xr:uid="{00000000-0005-0000-0000-00002E3E0000}"/>
    <cellStyle name="Normal 3 2 4 7 3 3 2 2" xfId="15919" xr:uid="{00000000-0005-0000-0000-00002F3E0000}"/>
    <cellStyle name="Normal 3 2 4 7 3 3 3" xfId="15920" xr:uid="{00000000-0005-0000-0000-0000303E0000}"/>
    <cellStyle name="Normal 3 2 4 7 3 4" xfId="15921" xr:uid="{00000000-0005-0000-0000-0000313E0000}"/>
    <cellStyle name="Normal 3 2 4 7 3 4 2" xfId="15922" xr:uid="{00000000-0005-0000-0000-0000323E0000}"/>
    <cellStyle name="Normal 3 2 4 7 3 5" xfId="15923" xr:uid="{00000000-0005-0000-0000-0000333E0000}"/>
    <cellStyle name="Normal 3 2 4 7 4" xfId="15924" xr:uid="{00000000-0005-0000-0000-0000343E0000}"/>
    <cellStyle name="Normal 3 2 4 7 4 2" xfId="15925" xr:uid="{00000000-0005-0000-0000-0000353E0000}"/>
    <cellStyle name="Normal 3 2 4 7 4 2 2" xfId="15926" xr:uid="{00000000-0005-0000-0000-0000363E0000}"/>
    <cellStyle name="Normal 3 2 4 7 4 2 2 2" xfId="15927" xr:uid="{00000000-0005-0000-0000-0000373E0000}"/>
    <cellStyle name="Normal 3 2 4 7 4 2 3" xfId="15928" xr:uid="{00000000-0005-0000-0000-0000383E0000}"/>
    <cellStyle name="Normal 3 2 4 7 4 3" xfId="15929" xr:uid="{00000000-0005-0000-0000-0000393E0000}"/>
    <cellStyle name="Normal 3 2 4 7 4 3 2" xfId="15930" xr:uid="{00000000-0005-0000-0000-00003A3E0000}"/>
    <cellStyle name="Normal 3 2 4 7 4 4" xfId="15931" xr:uid="{00000000-0005-0000-0000-00003B3E0000}"/>
    <cellStyle name="Normal 3 2 4 7 5" xfId="15932" xr:uid="{00000000-0005-0000-0000-00003C3E0000}"/>
    <cellStyle name="Normal 3 2 4 7 5 2" xfId="15933" xr:uid="{00000000-0005-0000-0000-00003D3E0000}"/>
    <cellStyle name="Normal 3 2 4 7 5 2 2" xfId="15934" xr:uid="{00000000-0005-0000-0000-00003E3E0000}"/>
    <cellStyle name="Normal 3 2 4 7 5 3" xfId="15935" xr:uid="{00000000-0005-0000-0000-00003F3E0000}"/>
    <cellStyle name="Normal 3 2 4 7 6" xfId="15936" xr:uid="{00000000-0005-0000-0000-0000403E0000}"/>
    <cellStyle name="Normal 3 2 4 7 6 2" xfId="15937" xr:uid="{00000000-0005-0000-0000-0000413E0000}"/>
    <cellStyle name="Normal 3 2 4 7 7" xfId="15938" xr:uid="{00000000-0005-0000-0000-0000423E0000}"/>
    <cellStyle name="Normal 3 2 4 8" xfId="15939" xr:uid="{00000000-0005-0000-0000-0000433E0000}"/>
    <cellStyle name="Normal 3 2 4 8 2" xfId="15940" xr:uid="{00000000-0005-0000-0000-0000443E0000}"/>
    <cellStyle name="Normal 3 2 4 8 2 2" xfId="15941" xr:uid="{00000000-0005-0000-0000-0000453E0000}"/>
    <cellStyle name="Normal 3 2 4 8 2 2 2" xfId="15942" xr:uid="{00000000-0005-0000-0000-0000463E0000}"/>
    <cellStyle name="Normal 3 2 4 8 2 2 2 2" xfId="15943" xr:uid="{00000000-0005-0000-0000-0000473E0000}"/>
    <cellStyle name="Normal 3 2 4 8 2 2 2 2 2" xfId="15944" xr:uid="{00000000-0005-0000-0000-0000483E0000}"/>
    <cellStyle name="Normal 3 2 4 8 2 2 2 3" xfId="15945" xr:uid="{00000000-0005-0000-0000-0000493E0000}"/>
    <cellStyle name="Normal 3 2 4 8 2 2 3" xfId="15946" xr:uid="{00000000-0005-0000-0000-00004A3E0000}"/>
    <cellStyle name="Normal 3 2 4 8 2 2 3 2" xfId="15947" xr:uid="{00000000-0005-0000-0000-00004B3E0000}"/>
    <cellStyle name="Normal 3 2 4 8 2 2 4" xfId="15948" xr:uid="{00000000-0005-0000-0000-00004C3E0000}"/>
    <cellStyle name="Normal 3 2 4 8 2 3" xfId="15949" xr:uid="{00000000-0005-0000-0000-00004D3E0000}"/>
    <cellStyle name="Normal 3 2 4 8 2 3 2" xfId="15950" xr:uid="{00000000-0005-0000-0000-00004E3E0000}"/>
    <cellStyle name="Normal 3 2 4 8 2 3 2 2" xfId="15951" xr:uid="{00000000-0005-0000-0000-00004F3E0000}"/>
    <cellStyle name="Normal 3 2 4 8 2 3 3" xfId="15952" xr:uid="{00000000-0005-0000-0000-0000503E0000}"/>
    <cellStyle name="Normal 3 2 4 8 2 4" xfId="15953" xr:uid="{00000000-0005-0000-0000-0000513E0000}"/>
    <cellStyle name="Normal 3 2 4 8 2 4 2" xfId="15954" xr:uid="{00000000-0005-0000-0000-0000523E0000}"/>
    <cellStyle name="Normal 3 2 4 8 2 5" xfId="15955" xr:uid="{00000000-0005-0000-0000-0000533E0000}"/>
    <cellStyle name="Normal 3 2 4 8 3" xfId="15956" xr:uid="{00000000-0005-0000-0000-0000543E0000}"/>
    <cellStyle name="Normal 3 2 4 8 3 2" xfId="15957" xr:uid="{00000000-0005-0000-0000-0000553E0000}"/>
    <cellStyle name="Normal 3 2 4 8 3 2 2" xfId="15958" xr:uid="{00000000-0005-0000-0000-0000563E0000}"/>
    <cellStyle name="Normal 3 2 4 8 3 2 2 2" xfId="15959" xr:uid="{00000000-0005-0000-0000-0000573E0000}"/>
    <cellStyle name="Normal 3 2 4 8 3 2 3" xfId="15960" xr:uid="{00000000-0005-0000-0000-0000583E0000}"/>
    <cellStyle name="Normal 3 2 4 8 3 3" xfId="15961" xr:uid="{00000000-0005-0000-0000-0000593E0000}"/>
    <cellStyle name="Normal 3 2 4 8 3 3 2" xfId="15962" xr:uid="{00000000-0005-0000-0000-00005A3E0000}"/>
    <cellStyle name="Normal 3 2 4 8 3 4" xfId="15963" xr:uid="{00000000-0005-0000-0000-00005B3E0000}"/>
    <cellStyle name="Normal 3 2 4 8 4" xfId="15964" xr:uid="{00000000-0005-0000-0000-00005C3E0000}"/>
    <cellStyle name="Normal 3 2 4 8 4 2" xfId="15965" xr:uid="{00000000-0005-0000-0000-00005D3E0000}"/>
    <cellStyle name="Normal 3 2 4 8 4 2 2" xfId="15966" xr:uid="{00000000-0005-0000-0000-00005E3E0000}"/>
    <cellStyle name="Normal 3 2 4 8 4 3" xfId="15967" xr:uid="{00000000-0005-0000-0000-00005F3E0000}"/>
    <cellStyle name="Normal 3 2 4 8 5" xfId="15968" xr:uid="{00000000-0005-0000-0000-0000603E0000}"/>
    <cellStyle name="Normal 3 2 4 8 5 2" xfId="15969" xr:uid="{00000000-0005-0000-0000-0000613E0000}"/>
    <cellStyle name="Normal 3 2 4 8 6" xfId="15970" xr:uid="{00000000-0005-0000-0000-0000623E0000}"/>
    <cellStyle name="Normal 3 2 4 9" xfId="15971" xr:uid="{00000000-0005-0000-0000-0000633E0000}"/>
    <cellStyle name="Normal 3 2 4 9 2" xfId="15972" xr:uid="{00000000-0005-0000-0000-0000643E0000}"/>
    <cellStyle name="Normal 3 2 4 9 2 2" xfId="15973" xr:uid="{00000000-0005-0000-0000-0000653E0000}"/>
    <cellStyle name="Normal 3 2 4 9 2 2 2" xfId="15974" xr:uid="{00000000-0005-0000-0000-0000663E0000}"/>
    <cellStyle name="Normal 3 2 4 9 2 2 2 2" xfId="15975" xr:uid="{00000000-0005-0000-0000-0000673E0000}"/>
    <cellStyle name="Normal 3 2 4 9 2 2 3" xfId="15976" xr:uid="{00000000-0005-0000-0000-0000683E0000}"/>
    <cellStyle name="Normal 3 2 4 9 2 3" xfId="15977" xr:uid="{00000000-0005-0000-0000-0000693E0000}"/>
    <cellStyle name="Normal 3 2 4 9 2 3 2" xfId="15978" xr:uid="{00000000-0005-0000-0000-00006A3E0000}"/>
    <cellStyle name="Normal 3 2 4 9 2 4" xfId="15979" xr:uid="{00000000-0005-0000-0000-00006B3E0000}"/>
    <cellStyle name="Normal 3 2 4 9 3" xfId="15980" xr:uid="{00000000-0005-0000-0000-00006C3E0000}"/>
    <cellStyle name="Normal 3 2 4 9 3 2" xfId="15981" xr:uid="{00000000-0005-0000-0000-00006D3E0000}"/>
    <cellStyle name="Normal 3 2 4 9 3 2 2" xfId="15982" xr:uid="{00000000-0005-0000-0000-00006E3E0000}"/>
    <cellStyle name="Normal 3 2 4 9 3 3" xfId="15983" xr:uid="{00000000-0005-0000-0000-00006F3E0000}"/>
    <cellStyle name="Normal 3 2 4 9 4" xfId="15984" xr:uid="{00000000-0005-0000-0000-0000703E0000}"/>
    <cellStyle name="Normal 3 2 4 9 4 2" xfId="15985" xr:uid="{00000000-0005-0000-0000-0000713E0000}"/>
    <cellStyle name="Normal 3 2 4 9 5" xfId="15986" xr:uid="{00000000-0005-0000-0000-0000723E0000}"/>
    <cellStyle name="Normal 3 2 5" xfId="15987" xr:uid="{00000000-0005-0000-0000-0000733E0000}"/>
    <cellStyle name="Normal 3 2 5 10" xfId="15988" xr:uid="{00000000-0005-0000-0000-0000743E0000}"/>
    <cellStyle name="Normal 3 2 5 10 2" xfId="15989" xr:uid="{00000000-0005-0000-0000-0000753E0000}"/>
    <cellStyle name="Normal 3 2 5 10 2 2" xfId="15990" xr:uid="{00000000-0005-0000-0000-0000763E0000}"/>
    <cellStyle name="Normal 3 2 5 10 2 2 2" xfId="15991" xr:uid="{00000000-0005-0000-0000-0000773E0000}"/>
    <cellStyle name="Normal 3 2 5 10 2 3" xfId="15992" xr:uid="{00000000-0005-0000-0000-0000783E0000}"/>
    <cellStyle name="Normal 3 2 5 10 3" xfId="15993" xr:uid="{00000000-0005-0000-0000-0000793E0000}"/>
    <cellStyle name="Normal 3 2 5 10 3 2" xfId="15994" xr:uid="{00000000-0005-0000-0000-00007A3E0000}"/>
    <cellStyle name="Normal 3 2 5 10 4" xfId="15995" xr:uid="{00000000-0005-0000-0000-00007B3E0000}"/>
    <cellStyle name="Normal 3 2 5 11" xfId="15996" xr:uid="{00000000-0005-0000-0000-00007C3E0000}"/>
    <cellStyle name="Normal 3 2 5 11 2" xfId="15997" xr:uid="{00000000-0005-0000-0000-00007D3E0000}"/>
    <cellStyle name="Normal 3 2 5 11 2 2" xfId="15998" xr:uid="{00000000-0005-0000-0000-00007E3E0000}"/>
    <cellStyle name="Normal 3 2 5 11 3" xfId="15999" xr:uid="{00000000-0005-0000-0000-00007F3E0000}"/>
    <cellStyle name="Normal 3 2 5 12" xfId="16000" xr:uid="{00000000-0005-0000-0000-0000803E0000}"/>
    <cellStyle name="Normal 3 2 5 12 2" xfId="16001" xr:uid="{00000000-0005-0000-0000-0000813E0000}"/>
    <cellStyle name="Normal 3 2 5 13" xfId="16002" xr:uid="{00000000-0005-0000-0000-0000823E0000}"/>
    <cellStyle name="Normal 3 2 5 2" xfId="16003" xr:uid="{00000000-0005-0000-0000-0000833E0000}"/>
    <cellStyle name="Normal 3 2 5 2 10" xfId="16004" xr:uid="{00000000-0005-0000-0000-0000843E0000}"/>
    <cellStyle name="Normal 3 2 5 2 10 2" xfId="16005" xr:uid="{00000000-0005-0000-0000-0000853E0000}"/>
    <cellStyle name="Normal 3 2 5 2 11" xfId="16006" xr:uid="{00000000-0005-0000-0000-0000863E0000}"/>
    <cellStyle name="Normal 3 2 5 2 2" xfId="16007" xr:uid="{00000000-0005-0000-0000-0000873E0000}"/>
    <cellStyle name="Normal 3 2 5 2 2 2" xfId="16008" xr:uid="{00000000-0005-0000-0000-0000883E0000}"/>
    <cellStyle name="Normal 3 2 5 2 2 2 2" xfId="16009" xr:uid="{00000000-0005-0000-0000-0000893E0000}"/>
    <cellStyle name="Normal 3 2 5 2 2 2 2 2" xfId="16010" xr:uid="{00000000-0005-0000-0000-00008A3E0000}"/>
    <cellStyle name="Normal 3 2 5 2 2 2 2 2 2" xfId="16011" xr:uid="{00000000-0005-0000-0000-00008B3E0000}"/>
    <cellStyle name="Normal 3 2 5 2 2 2 2 2 2 2" xfId="16012" xr:uid="{00000000-0005-0000-0000-00008C3E0000}"/>
    <cellStyle name="Normal 3 2 5 2 2 2 2 2 3" xfId="16013" xr:uid="{00000000-0005-0000-0000-00008D3E0000}"/>
    <cellStyle name="Normal 3 2 5 2 2 2 2 3" xfId="16014" xr:uid="{00000000-0005-0000-0000-00008E3E0000}"/>
    <cellStyle name="Normal 3 2 5 2 2 2 2 3 2" xfId="16015" xr:uid="{00000000-0005-0000-0000-00008F3E0000}"/>
    <cellStyle name="Normal 3 2 5 2 2 2 2 4" xfId="16016" xr:uid="{00000000-0005-0000-0000-0000903E0000}"/>
    <cellStyle name="Normal 3 2 5 2 2 2 3" xfId="16017" xr:uid="{00000000-0005-0000-0000-0000913E0000}"/>
    <cellStyle name="Normal 3 2 5 2 2 2 3 2" xfId="16018" xr:uid="{00000000-0005-0000-0000-0000923E0000}"/>
    <cellStyle name="Normal 3 2 5 2 2 2 3 2 2" xfId="16019" xr:uid="{00000000-0005-0000-0000-0000933E0000}"/>
    <cellStyle name="Normal 3 2 5 2 2 2 3 3" xfId="16020" xr:uid="{00000000-0005-0000-0000-0000943E0000}"/>
    <cellStyle name="Normal 3 2 5 2 2 2 4" xfId="16021" xr:uid="{00000000-0005-0000-0000-0000953E0000}"/>
    <cellStyle name="Normal 3 2 5 2 2 2 4 2" xfId="16022" xr:uid="{00000000-0005-0000-0000-0000963E0000}"/>
    <cellStyle name="Normal 3 2 5 2 2 2 5" xfId="16023" xr:uid="{00000000-0005-0000-0000-0000973E0000}"/>
    <cellStyle name="Normal 3 2 5 2 2 3" xfId="16024" xr:uid="{00000000-0005-0000-0000-0000983E0000}"/>
    <cellStyle name="Normal 3 2 5 2 2 3 2" xfId="16025" xr:uid="{00000000-0005-0000-0000-0000993E0000}"/>
    <cellStyle name="Normal 3 2 5 2 2 3 2 2" xfId="16026" xr:uid="{00000000-0005-0000-0000-00009A3E0000}"/>
    <cellStyle name="Normal 3 2 5 2 2 3 2 2 2" xfId="16027" xr:uid="{00000000-0005-0000-0000-00009B3E0000}"/>
    <cellStyle name="Normal 3 2 5 2 2 3 2 2 2 2" xfId="16028" xr:uid="{00000000-0005-0000-0000-00009C3E0000}"/>
    <cellStyle name="Normal 3 2 5 2 2 3 2 2 3" xfId="16029" xr:uid="{00000000-0005-0000-0000-00009D3E0000}"/>
    <cellStyle name="Normal 3 2 5 2 2 3 2 3" xfId="16030" xr:uid="{00000000-0005-0000-0000-00009E3E0000}"/>
    <cellStyle name="Normal 3 2 5 2 2 3 2 3 2" xfId="16031" xr:uid="{00000000-0005-0000-0000-00009F3E0000}"/>
    <cellStyle name="Normal 3 2 5 2 2 3 2 4" xfId="16032" xr:uid="{00000000-0005-0000-0000-0000A03E0000}"/>
    <cellStyle name="Normal 3 2 5 2 2 3 3" xfId="16033" xr:uid="{00000000-0005-0000-0000-0000A13E0000}"/>
    <cellStyle name="Normal 3 2 5 2 2 3 3 2" xfId="16034" xr:uid="{00000000-0005-0000-0000-0000A23E0000}"/>
    <cellStyle name="Normal 3 2 5 2 2 3 3 2 2" xfId="16035" xr:uid="{00000000-0005-0000-0000-0000A33E0000}"/>
    <cellStyle name="Normal 3 2 5 2 2 3 3 3" xfId="16036" xr:uid="{00000000-0005-0000-0000-0000A43E0000}"/>
    <cellStyle name="Normal 3 2 5 2 2 3 4" xfId="16037" xr:uid="{00000000-0005-0000-0000-0000A53E0000}"/>
    <cellStyle name="Normal 3 2 5 2 2 3 4 2" xfId="16038" xr:uid="{00000000-0005-0000-0000-0000A63E0000}"/>
    <cellStyle name="Normal 3 2 5 2 2 3 5" xfId="16039" xr:uid="{00000000-0005-0000-0000-0000A73E0000}"/>
    <cellStyle name="Normal 3 2 5 2 2 4" xfId="16040" xr:uid="{00000000-0005-0000-0000-0000A83E0000}"/>
    <cellStyle name="Normal 3 2 5 2 2 4 2" xfId="16041" xr:uid="{00000000-0005-0000-0000-0000A93E0000}"/>
    <cellStyle name="Normal 3 2 5 2 2 4 2 2" xfId="16042" xr:uid="{00000000-0005-0000-0000-0000AA3E0000}"/>
    <cellStyle name="Normal 3 2 5 2 2 4 2 2 2" xfId="16043" xr:uid="{00000000-0005-0000-0000-0000AB3E0000}"/>
    <cellStyle name="Normal 3 2 5 2 2 4 2 3" xfId="16044" xr:uid="{00000000-0005-0000-0000-0000AC3E0000}"/>
    <cellStyle name="Normal 3 2 5 2 2 4 3" xfId="16045" xr:uid="{00000000-0005-0000-0000-0000AD3E0000}"/>
    <cellStyle name="Normal 3 2 5 2 2 4 3 2" xfId="16046" xr:uid="{00000000-0005-0000-0000-0000AE3E0000}"/>
    <cellStyle name="Normal 3 2 5 2 2 4 4" xfId="16047" xr:uid="{00000000-0005-0000-0000-0000AF3E0000}"/>
    <cellStyle name="Normal 3 2 5 2 2 5" xfId="16048" xr:uid="{00000000-0005-0000-0000-0000B03E0000}"/>
    <cellStyle name="Normal 3 2 5 2 2 5 2" xfId="16049" xr:uid="{00000000-0005-0000-0000-0000B13E0000}"/>
    <cellStyle name="Normal 3 2 5 2 2 5 2 2" xfId="16050" xr:uid="{00000000-0005-0000-0000-0000B23E0000}"/>
    <cellStyle name="Normal 3 2 5 2 2 5 3" xfId="16051" xr:uid="{00000000-0005-0000-0000-0000B33E0000}"/>
    <cellStyle name="Normal 3 2 5 2 2 6" xfId="16052" xr:uid="{00000000-0005-0000-0000-0000B43E0000}"/>
    <cellStyle name="Normal 3 2 5 2 2 6 2" xfId="16053" xr:uid="{00000000-0005-0000-0000-0000B53E0000}"/>
    <cellStyle name="Normal 3 2 5 2 2 7" xfId="16054" xr:uid="{00000000-0005-0000-0000-0000B63E0000}"/>
    <cellStyle name="Normal 3 2 5 2 3" xfId="16055" xr:uid="{00000000-0005-0000-0000-0000B73E0000}"/>
    <cellStyle name="Normal 3 2 5 2 3 2" xfId="16056" xr:uid="{00000000-0005-0000-0000-0000B83E0000}"/>
    <cellStyle name="Normal 3 2 5 2 3 2 2" xfId="16057" xr:uid="{00000000-0005-0000-0000-0000B93E0000}"/>
    <cellStyle name="Normal 3 2 5 2 3 2 2 2" xfId="16058" xr:uid="{00000000-0005-0000-0000-0000BA3E0000}"/>
    <cellStyle name="Normal 3 2 5 2 3 2 2 2 2" xfId="16059" xr:uid="{00000000-0005-0000-0000-0000BB3E0000}"/>
    <cellStyle name="Normal 3 2 5 2 3 2 2 2 2 2" xfId="16060" xr:uid="{00000000-0005-0000-0000-0000BC3E0000}"/>
    <cellStyle name="Normal 3 2 5 2 3 2 2 2 3" xfId="16061" xr:uid="{00000000-0005-0000-0000-0000BD3E0000}"/>
    <cellStyle name="Normal 3 2 5 2 3 2 2 3" xfId="16062" xr:uid="{00000000-0005-0000-0000-0000BE3E0000}"/>
    <cellStyle name="Normal 3 2 5 2 3 2 2 3 2" xfId="16063" xr:uid="{00000000-0005-0000-0000-0000BF3E0000}"/>
    <cellStyle name="Normal 3 2 5 2 3 2 2 4" xfId="16064" xr:uid="{00000000-0005-0000-0000-0000C03E0000}"/>
    <cellStyle name="Normal 3 2 5 2 3 2 3" xfId="16065" xr:uid="{00000000-0005-0000-0000-0000C13E0000}"/>
    <cellStyle name="Normal 3 2 5 2 3 2 3 2" xfId="16066" xr:uid="{00000000-0005-0000-0000-0000C23E0000}"/>
    <cellStyle name="Normal 3 2 5 2 3 2 3 2 2" xfId="16067" xr:uid="{00000000-0005-0000-0000-0000C33E0000}"/>
    <cellStyle name="Normal 3 2 5 2 3 2 3 3" xfId="16068" xr:uid="{00000000-0005-0000-0000-0000C43E0000}"/>
    <cellStyle name="Normal 3 2 5 2 3 2 4" xfId="16069" xr:uid="{00000000-0005-0000-0000-0000C53E0000}"/>
    <cellStyle name="Normal 3 2 5 2 3 2 4 2" xfId="16070" xr:uid="{00000000-0005-0000-0000-0000C63E0000}"/>
    <cellStyle name="Normal 3 2 5 2 3 2 5" xfId="16071" xr:uid="{00000000-0005-0000-0000-0000C73E0000}"/>
    <cellStyle name="Normal 3 2 5 2 3 3" xfId="16072" xr:uid="{00000000-0005-0000-0000-0000C83E0000}"/>
    <cellStyle name="Normal 3 2 5 2 3 3 2" xfId="16073" xr:uid="{00000000-0005-0000-0000-0000C93E0000}"/>
    <cellStyle name="Normal 3 2 5 2 3 3 2 2" xfId="16074" xr:uid="{00000000-0005-0000-0000-0000CA3E0000}"/>
    <cellStyle name="Normal 3 2 5 2 3 3 2 2 2" xfId="16075" xr:uid="{00000000-0005-0000-0000-0000CB3E0000}"/>
    <cellStyle name="Normal 3 2 5 2 3 3 2 2 2 2" xfId="16076" xr:uid="{00000000-0005-0000-0000-0000CC3E0000}"/>
    <cellStyle name="Normal 3 2 5 2 3 3 2 2 3" xfId="16077" xr:uid="{00000000-0005-0000-0000-0000CD3E0000}"/>
    <cellStyle name="Normal 3 2 5 2 3 3 2 3" xfId="16078" xr:uid="{00000000-0005-0000-0000-0000CE3E0000}"/>
    <cellStyle name="Normal 3 2 5 2 3 3 2 3 2" xfId="16079" xr:uid="{00000000-0005-0000-0000-0000CF3E0000}"/>
    <cellStyle name="Normal 3 2 5 2 3 3 2 4" xfId="16080" xr:uid="{00000000-0005-0000-0000-0000D03E0000}"/>
    <cellStyle name="Normal 3 2 5 2 3 3 3" xfId="16081" xr:uid="{00000000-0005-0000-0000-0000D13E0000}"/>
    <cellStyle name="Normal 3 2 5 2 3 3 3 2" xfId="16082" xr:uid="{00000000-0005-0000-0000-0000D23E0000}"/>
    <cellStyle name="Normal 3 2 5 2 3 3 3 2 2" xfId="16083" xr:uid="{00000000-0005-0000-0000-0000D33E0000}"/>
    <cellStyle name="Normal 3 2 5 2 3 3 3 3" xfId="16084" xr:uid="{00000000-0005-0000-0000-0000D43E0000}"/>
    <cellStyle name="Normal 3 2 5 2 3 3 4" xfId="16085" xr:uid="{00000000-0005-0000-0000-0000D53E0000}"/>
    <cellStyle name="Normal 3 2 5 2 3 3 4 2" xfId="16086" xr:uid="{00000000-0005-0000-0000-0000D63E0000}"/>
    <cellStyle name="Normal 3 2 5 2 3 3 5" xfId="16087" xr:uid="{00000000-0005-0000-0000-0000D73E0000}"/>
    <cellStyle name="Normal 3 2 5 2 3 4" xfId="16088" xr:uid="{00000000-0005-0000-0000-0000D83E0000}"/>
    <cellStyle name="Normal 3 2 5 2 3 4 2" xfId="16089" xr:uid="{00000000-0005-0000-0000-0000D93E0000}"/>
    <cellStyle name="Normal 3 2 5 2 3 4 2 2" xfId="16090" xr:uid="{00000000-0005-0000-0000-0000DA3E0000}"/>
    <cellStyle name="Normal 3 2 5 2 3 4 2 2 2" xfId="16091" xr:uid="{00000000-0005-0000-0000-0000DB3E0000}"/>
    <cellStyle name="Normal 3 2 5 2 3 4 2 3" xfId="16092" xr:uid="{00000000-0005-0000-0000-0000DC3E0000}"/>
    <cellStyle name="Normal 3 2 5 2 3 4 3" xfId="16093" xr:uid="{00000000-0005-0000-0000-0000DD3E0000}"/>
    <cellStyle name="Normal 3 2 5 2 3 4 3 2" xfId="16094" xr:uid="{00000000-0005-0000-0000-0000DE3E0000}"/>
    <cellStyle name="Normal 3 2 5 2 3 4 4" xfId="16095" xr:uid="{00000000-0005-0000-0000-0000DF3E0000}"/>
    <cellStyle name="Normal 3 2 5 2 3 5" xfId="16096" xr:uid="{00000000-0005-0000-0000-0000E03E0000}"/>
    <cellStyle name="Normal 3 2 5 2 3 5 2" xfId="16097" xr:uid="{00000000-0005-0000-0000-0000E13E0000}"/>
    <cellStyle name="Normal 3 2 5 2 3 5 2 2" xfId="16098" xr:uid="{00000000-0005-0000-0000-0000E23E0000}"/>
    <cellStyle name="Normal 3 2 5 2 3 5 3" xfId="16099" xr:uid="{00000000-0005-0000-0000-0000E33E0000}"/>
    <cellStyle name="Normal 3 2 5 2 3 6" xfId="16100" xr:uid="{00000000-0005-0000-0000-0000E43E0000}"/>
    <cellStyle name="Normal 3 2 5 2 3 6 2" xfId="16101" xr:uid="{00000000-0005-0000-0000-0000E53E0000}"/>
    <cellStyle name="Normal 3 2 5 2 3 7" xfId="16102" xr:uid="{00000000-0005-0000-0000-0000E63E0000}"/>
    <cellStyle name="Normal 3 2 5 2 4" xfId="16103" xr:uid="{00000000-0005-0000-0000-0000E73E0000}"/>
    <cellStyle name="Normal 3 2 5 2 4 2" xfId="16104" xr:uid="{00000000-0005-0000-0000-0000E83E0000}"/>
    <cellStyle name="Normal 3 2 5 2 4 2 2" xfId="16105" xr:uid="{00000000-0005-0000-0000-0000E93E0000}"/>
    <cellStyle name="Normal 3 2 5 2 4 2 2 2" xfId="16106" xr:uid="{00000000-0005-0000-0000-0000EA3E0000}"/>
    <cellStyle name="Normal 3 2 5 2 4 2 2 2 2" xfId="16107" xr:uid="{00000000-0005-0000-0000-0000EB3E0000}"/>
    <cellStyle name="Normal 3 2 5 2 4 2 2 2 2 2" xfId="16108" xr:uid="{00000000-0005-0000-0000-0000EC3E0000}"/>
    <cellStyle name="Normal 3 2 5 2 4 2 2 2 3" xfId="16109" xr:uid="{00000000-0005-0000-0000-0000ED3E0000}"/>
    <cellStyle name="Normal 3 2 5 2 4 2 2 3" xfId="16110" xr:uid="{00000000-0005-0000-0000-0000EE3E0000}"/>
    <cellStyle name="Normal 3 2 5 2 4 2 2 3 2" xfId="16111" xr:uid="{00000000-0005-0000-0000-0000EF3E0000}"/>
    <cellStyle name="Normal 3 2 5 2 4 2 2 4" xfId="16112" xr:uid="{00000000-0005-0000-0000-0000F03E0000}"/>
    <cellStyle name="Normal 3 2 5 2 4 2 3" xfId="16113" xr:uid="{00000000-0005-0000-0000-0000F13E0000}"/>
    <cellStyle name="Normal 3 2 5 2 4 2 3 2" xfId="16114" xr:uid="{00000000-0005-0000-0000-0000F23E0000}"/>
    <cellStyle name="Normal 3 2 5 2 4 2 3 2 2" xfId="16115" xr:uid="{00000000-0005-0000-0000-0000F33E0000}"/>
    <cellStyle name="Normal 3 2 5 2 4 2 3 3" xfId="16116" xr:uid="{00000000-0005-0000-0000-0000F43E0000}"/>
    <cellStyle name="Normal 3 2 5 2 4 2 4" xfId="16117" xr:uid="{00000000-0005-0000-0000-0000F53E0000}"/>
    <cellStyle name="Normal 3 2 5 2 4 2 4 2" xfId="16118" xr:uid="{00000000-0005-0000-0000-0000F63E0000}"/>
    <cellStyle name="Normal 3 2 5 2 4 2 5" xfId="16119" xr:uid="{00000000-0005-0000-0000-0000F73E0000}"/>
    <cellStyle name="Normal 3 2 5 2 4 3" xfId="16120" xr:uid="{00000000-0005-0000-0000-0000F83E0000}"/>
    <cellStyle name="Normal 3 2 5 2 4 3 2" xfId="16121" xr:uid="{00000000-0005-0000-0000-0000F93E0000}"/>
    <cellStyle name="Normal 3 2 5 2 4 3 2 2" xfId="16122" xr:uid="{00000000-0005-0000-0000-0000FA3E0000}"/>
    <cellStyle name="Normal 3 2 5 2 4 3 2 2 2" xfId="16123" xr:uid="{00000000-0005-0000-0000-0000FB3E0000}"/>
    <cellStyle name="Normal 3 2 5 2 4 3 2 2 2 2" xfId="16124" xr:uid="{00000000-0005-0000-0000-0000FC3E0000}"/>
    <cellStyle name="Normal 3 2 5 2 4 3 2 2 3" xfId="16125" xr:uid="{00000000-0005-0000-0000-0000FD3E0000}"/>
    <cellStyle name="Normal 3 2 5 2 4 3 2 3" xfId="16126" xr:uid="{00000000-0005-0000-0000-0000FE3E0000}"/>
    <cellStyle name="Normal 3 2 5 2 4 3 2 3 2" xfId="16127" xr:uid="{00000000-0005-0000-0000-0000FF3E0000}"/>
    <cellStyle name="Normal 3 2 5 2 4 3 2 4" xfId="16128" xr:uid="{00000000-0005-0000-0000-0000003F0000}"/>
    <cellStyle name="Normal 3 2 5 2 4 3 3" xfId="16129" xr:uid="{00000000-0005-0000-0000-0000013F0000}"/>
    <cellStyle name="Normal 3 2 5 2 4 3 3 2" xfId="16130" xr:uid="{00000000-0005-0000-0000-0000023F0000}"/>
    <cellStyle name="Normal 3 2 5 2 4 3 3 2 2" xfId="16131" xr:uid="{00000000-0005-0000-0000-0000033F0000}"/>
    <cellStyle name="Normal 3 2 5 2 4 3 3 3" xfId="16132" xr:uid="{00000000-0005-0000-0000-0000043F0000}"/>
    <cellStyle name="Normal 3 2 5 2 4 3 4" xfId="16133" xr:uid="{00000000-0005-0000-0000-0000053F0000}"/>
    <cellStyle name="Normal 3 2 5 2 4 3 4 2" xfId="16134" xr:uid="{00000000-0005-0000-0000-0000063F0000}"/>
    <cellStyle name="Normal 3 2 5 2 4 3 5" xfId="16135" xr:uid="{00000000-0005-0000-0000-0000073F0000}"/>
    <cellStyle name="Normal 3 2 5 2 4 4" xfId="16136" xr:uid="{00000000-0005-0000-0000-0000083F0000}"/>
    <cellStyle name="Normal 3 2 5 2 4 4 2" xfId="16137" xr:uid="{00000000-0005-0000-0000-0000093F0000}"/>
    <cellStyle name="Normal 3 2 5 2 4 4 2 2" xfId="16138" xr:uid="{00000000-0005-0000-0000-00000A3F0000}"/>
    <cellStyle name="Normal 3 2 5 2 4 4 2 2 2" xfId="16139" xr:uid="{00000000-0005-0000-0000-00000B3F0000}"/>
    <cellStyle name="Normal 3 2 5 2 4 4 2 3" xfId="16140" xr:uid="{00000000-0005-0000-0000-00000C3F0000}"/>
    <cellStyle name="Normal 3 2 5 2 4 4 3" xfId="16141" xr:uid="{00000000-0005-0000-0000-00000D3F0000}"/>
    <cellStyle name="Normal 3 2 5 2 4 4 3 2" xfId="16142" xr:uid="{00000000-0005-0000-0000-00000E3F0000}"/>
    <cellStyle name="Normal 3 2 5 2 4 4 4" xfId="16143" xr:uid="{00000000-0005-0000-0000-00000F3F0000}"/>
    <cellStyle name="Normal 3 2 5 2 4 5" xfId="16144" xr:uid="{00000000-0005-0000-0000-0000103F0000}"/>
    <cellStyle name="Normal 3 2 5 2 4 5 2" xfId="16145" xr:uid="{00000000-0005-0000-0000-0000113F0000}"/>
    <cellStyle name="Normal 3 2 5 2 4 5 2 2" xfId="16146" xr:uid="{00000000-0005-0000-0000-0000123F0000}"/>
    <cellStyle name="Normal 3 2 5 2 4 5 3" xfId="16147" xr:uid="{00000000-0005-0000-0000-0000133F0000}"/>
    <cellStyle name="Normal 3 2 5 2 4 6" xfId="16148" xr:uid="{00000000-0005-0000-0000-0000143F0000}"/>
    <cellStyle name="Normal 3 2 5 2 4 6 2" xfId="16149" xr:uid="{00000000-0005-0000-0000-0000153F0000}"/>
    <cellStyle name="Normal 3 2 5 2 4 7" xfId="16150" xr:uid="{00000000-0005-0000-0000-0000163F0000}"/>
    <cellStyle name="Normal 3 2 5 2 5" xfId="16151" xr:uid="{00000000-0005-0000-0000-0000173F0000}"/>
    <cellStyle name="Normal 3 2 5 2 5 2" xfId="16152" xr:uid="{00000000-0005-0000-0000-0000183F0000}"/>
    <cellStyle name="Normal 3 2 5 2 5 2 2" xfId="16153" xr:uid="{00000000-0005-0000-0000-0000193F0000}"/>
    <cellStyle name="Normal 3 2 5 2 5 2 2 2" xfId="16154" xr:uid="{00000000-0005-0000-0000-00001A3F0000}"/>
    <cellStyle name="Normal 3 2 5 2 5 2 2 2 2" xfId="16155" xr:uid="{00000000-0005-0000-0000-00001B3F0000}"/>
    <cellStyle name="Normal 3 2 5 2 5 2 2 2 2 2" xfId="16156" xr:uid="{00000000-0005-0000-0000-00001C3F0000}"/>
    <cellStyle name="Normal 3 2 5 2 5 2 2 2 3" xfId="16157" xr:uid="{00000000-0005-0000-0000-00001D3F0000}"/>
    <cellStyle name="Normal 3 2 5 2 5 2 2 3" xfId="16158" xr:uid="{00000000-0005-0000-0000-00001E3F0000}"/>
    <cellStyle name="Normal 3 2 5 2 5 2 2 3 2" xfId="16159" xr:uid="{00000000-0005-0000-0000-00001F3F0000}"/>
    <cellStyle name="Normal 3 2 5 2 5 2 2 4" xfId="16160" xr:uid="{00000000-0005-0000-0000-0000203F0000}"/>
    <cellStyle name="Normal 3 2 5 2 5 2 3" xfId="16161" xr:uid="{00000000-0005-0000-0000-0000213F0000}"/>
    <cellStyle name="Normal 3 2 5 2 5 2 3 2" xfId="16162" xr:uid="{00000000-0005-0000-0000-0000223F0000}"/>
    <cellStyle name="Normal 3 2 5 2 5 2 3 2 2" xfId="16163" xr:uid="{00000000-0005-0000-0000-0000233F0000}"/>
    <cellStyle name="Normal 3 2 5 2 5 2 3 3" xfId="16164" xr:uid="{00000000-0005-0000-0000-0000243F0000}"/>
    <cellStyle name="Normal 3 2 5 2 5 2 4" xfId="16165" xr:uid="{00000000-0005-0000-0000-0000253F0000}"/>
    <cellStyle name="Normal 3 2 5 2 5 2 4 2" xfId="16166" xr:uid="{00000000-0005-0000-0000-0000263F0000}"/>
    <cellStyle name="Normal 3 2 5 2 5 2 5" xfId="16167" xr:uid="{00000000-0005-0000-0000-0000273F0000}"/>
    <cellStyle name="Normal 3 2 5 2 5 3" xfId="16168" xr:uid="{00000000-0005-0000-0000-0000283F0000}"/>
    <cellStyle name="Normal 3 2 5 2 5 3 2" xfId="16169" xr:uid="{00000000-0005-0000-0000-0000293F0000}"/>
    <cellStyle name="Normal 3 2 5 2 5 3 2 2" xfId="16170" xr:uid="{00000000-0005-0000-0000-00002A3F0000}"/>
    <cellStyle name="Normal 3 2 5 2 5 3 2 2 2" xfId="16171" xr:uid="{00000000-0005-0000-0000-00002B3F0000}"/>
    <cellStyle name="Normal 3 2 5 2 5 3 2 3" xfId="16172" xr:uid="{00000000-0005-0000-0000-00002C3F0000}"/>
    <cellStyle name="Normal 3 2 5 2 5 3 3" xfId="16173" xr:uid="{00000000-0005-0000-0000-00002D3F0000}"/>
    <cellStyle name="Normal 3 2 5 2 5 3 3 2" xfId="16174" xr:uid="{00000000-0005-0000-0000-00002E3F0000}"/>
    <cellStyle name="Normal 3 2 5 2 5 3 4" xfId="16175" xr:uid="{00000000-0005-0000-0000-00002F3F0000}"/>
    <cellStyle name="Normal 3 2 5 2 5 4" xfId="16176" xr:uid="{00000000-0005-0000-0000-0000303F0000}"/>
    <cellStyle name="Normal 3 2 5 2 5 4 2" xfId="16177" xr:uid="{00000000-0005-0000-0000-0000313F0000}"/>
    <cellStyle name="Normal 3 2 5 2 5 4 2 2" xfId="16178" xr:uid="{00000000-0005-0000-0000-0000323F0000}"/>
    <cellStyle name="Normal 3 2 5 2 5 4 3" xfId="16179" xr:uid="{00000000-0005-0000-0000-0000333F0000}"/>
    <cellStyle name="Normal 3 2 5 2 5 5" xfId="16180" xr:uid="{00000000-0005-0000-0000-0000343F0000}"/>
    <cellStyle name="Normal 3 2 5 2 5 5 2" xfId="16181" xr:uid="{00000000-0005-0000-0000-0000353F0000}"/>
    <cellStyle name="Normal 3 2 5 2 5 6" xfId="16182" xr:uid="{00000000-0005-0000-0000-0000363F0000}"/>
    <cellStyle name="Normal 3 2 5 2 6" xfId="16183" xr:uid="{00000000-0005-0000-0000-0000373F0000}"/>
    <cellStyle name="Normal 3 2 5 2 6 2" xfId="16184" xr:uid="{00000000-0005-0000-0000-0000383F0000}"/>
    <cellStyle name="Normal 3 2 5 2 6 2 2" xfId="16185" xr:uid="{00000000-0005-0000-0000-0000393F0000}"/>
    <cellStyle name="Normal 3 2 5 2 6 2 2 2" xfId="16186" xr:uid="{00000000-0005-0000-0000-00003A3F0000}"/>
    <cellStyle name="Normal 3 2 5 2 6 2 2 2 2" xfId="16187" xr:uid="{00000000-0005-0000-0000-00003B3F0000}"/>
    <cellStyle name="Normal 3 2 5 2 6 2 2 3" xfId="16188" xr:uid="{00000000-0005-0000-0000-00003C3F0000}"/>
    <cellStyle name="Normal 3 2 5 2 6 2 3" xfId="16189" xr:uid="{00000000-0005-0000-0000-00003D3F0000}"/>
    <cellStyle name="Normal 3 2 5 2 6 2 3 2" xfId="16190" xr:uid="{00000000-0005-0000-0000-00003E3F0000}"/>
    <cellStyle name="Normal 3 2 5 2 6 2 4" xfId="16191" xr:uid="{00000000-0005-0000-0000-00003F3F0000}"/>
    <cellStyle name="Normal 3 2 5 2 6 3" xfId="16192" xr:uid="{00000000-0005-0000-0000-0000403F0000}"/>
    <cellStyle name="Normal 3 2 5 2 6 3 2" xfId="16193" xr:uid="{00000000-0005-0000-0000-0000413F0000}"/>
    <cellStyle name="Normal 3 2 5 2 6 3 2 2" xfId="16194" xr:uid="{00000000-0005-0000-0000-0000423F0000}"/>
    <cellStyle name="Normal 3 2 5 2 6 3 3" xfId="16195" xr:uid="{00000000-0005-0000-0000-0000433F0000}"/>
    <cellStyle name="Normal 3 2 5 2 6 4" xfId="16196" xr:uid="{00000000-0005-0000-0000-0000443F0000}"/>
    <cellStyle name="Normal 3 2 5 2 6 4 2" xfId="16197" xr:uid="{00000000-0005-0000-0000-0000453F0000}"/>
    <cellStyle name="Normal 3 2 5 2 6 5" xfId="16198" xr:uid="{00000000-0005-0000-0000-0000463F0000}"/>
    <cellStyle name="Normal 3 2 5 2 7" xfId="16199" xr:uid="{00000000-0005-0000-0000-0000473F0000}"/>
    <cellStyle name="Normal 3 2 5 2 7 2" xfId="16200" xr:uid="{00000000-0005-0000-0000-0000483F0000}"/>
    <cellStyle name="Normal 3 2 5 2 7 2 2" xfId="16201" xr:uid="{00000000-0005-0000-0000-0000493F0000}"/>
    <cellStyle name="Normal 3 2 5 2 7 2 2 2" xfId="16202" xr:uid="{00000000-0005-0000-0000-00004A3F0000}"/>
    <cellStyle name="Normal 3 2 5 2 7 2 2 2 2" xfId="16203" xr:uid="{00000000-0005-0000-0000-00004B3F0000}"/>
    <cellStyle name="Normal 3 2 5 2 7 2 2 3" xfId="16204" xr:uid="{00000000-0005-0000-0000-00004C3F0000}"/>
    <cellStyle name="Normal 3 2 5 2 7 2 3" xfId="16205" xr:uid="{00000000-0005-0000-0000-00004D3F0000}"/>
    <cellStyle name="Normal 3 2 5 2 7 2 3 2" xfId="16206" xr:uid="{00000000-0005-0000-0000-00004E3F0000}"/>
    <cellStyle name="Normal 3 2 5 2 7 2 4" xfId="16207" xr:uid="{00000000-0005-0000-0000-00004F3F0000}"/>
    <cellStyle name="Normal 3 2 5 2 7 3" xfId="16208" xr:uid="{00000000-0005-0000-0000-0000503F0000}"/>
    <cellStyle name="Normal 3 2 5 2 7 3 2" xfId="16209" xr:uid="{00000000-0005-0000-0000-0000513F0000}"/>
    <cellStyle name="Normal 3 2 5 2 7 3 2 2" xfId="16210" xr:uid="{00000000-0005-0000-0000-0000523F0000}"/>
    <cellStyle name="Normal 3 2 5 2 7 3 3" xfId="16211" xr:uid="{00000000-0005-0000-0000-0000533F0000}"/>
    <cellStyle name="Normal 3 2 5 2 7 4" xfId="16212" xr:uid="{00000000-0005-0000-0000-0000543F0000}"/>
    <cellStyle name="Normal 3 2 5 2 7 4 2" xfId="16213" xr:uid="{00000000-0005-0000-0000-0000553F0000}"/>
    <cellStyle name="Normal 3 2 5 2 7 5" xfId="16214" xr:uid="{00000000-0005-0000-0000-0000563F0000}"/>
    <cellStyle name="Normal 3 2 5 2 8" xfId="16215" xr:uid="{00000000-0005-0000-0000-0000573F0000}"/>
    <cellStyle name="Normal 3 2 5 2 8 2" xfId="16216" xr:uid="{00000000-0005-0000-0000-0000583F0000}"/>
    <cellStyle name="Normal 3 2 5 2 8 2 2" xfId="16217" xr:uid="{00000000-0005-0000-0000-0000593F0000}"/>
    <cellStyle name="Normal 3 2 5 2 8 2 2 2" xfId="16218" xr:uid="{00000000-0005-0000-0000-00005A3F0000}"/>
    <cellStyle name="Normal 3 2 5 2 8 2 3" xfId="16219" xr:uid="{00000000-0005-0000-0000-00005B3F0000}"/>
    <cellStyle name="Normal 3 2 5 2 8 3" xfId="16220" xr:uid="{00000000-0005-0000-0000-00005C3F0000}"/>
    <cellStyle name="Normal 3 2 5 2 8 3 2" xfId="16221" xr:uid="{00000000-0005-0000-0000-00005D3F0000}"/>
    <cellStyle name="Normal 3 2 5 2 8 4" xfId="16222" xr:uid="{00000000-0005-0000-0000-00005E3F0000}"/>
    <cellStyle name="Normal 3 2 5 2 9" xfId="16223" xr:uid="{00000000-0005-0000-0000-00005F3F0000}"/>
    <cellStyle name="Normal 3 2 5 2 9 2" xfId="16224" xr:uid="{00000000-0005-0000-0000-0000603F0000}"/>
    <cellStyle name="Normal 3 2 5 2 9 2 2" xfId="16225" xr:uid="{00000000-0005-0000-0000-0000613F0000}"/>
    <cellStyle name="Normal 3 2 5 2 9 3" xfId="16226" xr:uid="{00000000-0005-0000-0000-0000623F0000}"/>
    <cellStyle name="Normal 3 2 5 3" xfId="16227" xr:uid="{00000000-0005-0000-0000-0000633F0000}"/>
    <cellStyle name="Normal 3 2 5 3 10" xfId="16228" xr:uid="{00000000-0005-0000-0000-0000643F0000}"/>
    <cellStyle name="Normal 3 2 5 3 10 2" xfId="16229" xr:uid="{00000000-0005-0000-0000-0000653F0000}"/>
    <cellStyle name="Normal 3 2 5 3 11" xfId="16230" xr:uid="{00000000-0005-0000-0000-0000663F0000}"/>
    <cellStyle name="Normal 3 2 5 3 2" xfId="16231" xr:uid="{00000000-0005-0000-0000-0000673F0000}"/>
    <cellStyle name="Normal 3 2 5 3 2 2" xfId="16232" xr:uid="{00000000-0005-0000-0000-0000683F0000}"/>
    <cellStyle name="Normal 3 2 5 3 2 2 2" xfId="16233" xr:uid="{00000000-0005-0000-0000-0000693F0000}"/>
    <cellStyle name="Normal 3 2 5 3 2 2 2 2" xfId="16234" xr:uid="{00000000-0005-0000-0000-00006A3F0000}"/>
    <cellStyle name="Normal 3 2 5 3 2 2 2 2 2" xfId="16235" xr:uid="{00000000-0005-0000-0000-00006B3F0000}"/>
    <cellStyle name="Normal 3 2 5 3 2 2 2 2 2 2" xfId="16236" xr:uid="{00000000-0005-0000-0000-00006C3F0000}"/>
    <cellStyle name="Normal 3 2 5 3 2 2 2 2 3" xfId="16237" xr:uid="{00000000-0005-0000-0000-00006D3F0000}"/>
    <cellStyle name="Normal 3 2 5 3 2 2 2 3" xfId="16238" xr:uid="{00000000-0005-0000-0000-00006E3F0000}"/>
    <cellStyle name="Normal 3 2 5 3 2 2 2 3 2" xfId="16239" xr:uid="{00000000-0005-0000-0000-00006F3F0000}"/>
    <cellStyle name="Normal 3 2 5 3 2 2 2 4" xfId="16240" xr:uid="{00000000-0005-0000-0000-0000703F0000}"/>
    <cellStyle name="Normal 3 2 5 3 2 2 3" xfId="16241" xr:uid="{00000000-0005-0000-0000-0000713F0000}"/>
    <cellStyle name="Normal 3 2 5 3 2 2 3 2" xfId="16242" xr:uid="{00000000-0005-0000-0000-0000723F0000}"/>
    <cellStyle name="Normal 3 2 5 3 2 2 3 2 2" xfId="16243" xr:uid="{00000000-0005-0000-0000-0000733F0000}"/>
    <cellStyle name="Normal 3 2 5 3 2 2 3 3" xfId="16244" xr:uid="{00000000-0005-0000-0000-0000743F0000}"/>
    <cellStyle name="Normal 3 2 5 3 2 2 4" xfId="16245" xr:uid="{00000000-0005-0000-0000-0000753F0000}"/>
    <cellStyle name="Normal 3 2 5 3 2 2 4 2" xfId="16246" xr:uid="{00000000-0005-0000-0000-0000763F0000}"/>
    <cellStyle name="Normal 3 2 5 3 2 2 5" xfId="16247" xr:uid="{00000000-0005-0000-0000-0000773F0000}"/>
    <cellStyle name="Normal 3 2 5 3 2 3" xfId="16248" xr:uid="{00000000-0005-0000-0000-0000783F0000}"/>
    <cellStyle name="Normal 3 2 5 3 2 3 2" xfId="16249" xr:uid="{00000000-0005-0000-0000-0000793F0000}"/>
    <cellStyle name="Normal 3 2 5 3 2 3 2 2" xfId="16250" xr:uid="{00000000-0005-0000-0000-00007A3F0000}"/>
    <cellStyle name="Normal 3 2 5 3 2 3 2 2 2" xfId="16251" xr:uid="{00000000-0005-0000-0000-00007B3F0000}"/>
    <cellStyle name="Normal 3 2 5 3 2 3 2 2 2 2" xfId="16252" xr:uid="{00000000-0005-0000-0000-00007C3F0000}"/>
    <cellStyle name="Normal 3 2 5 3 2 3 2 2 3" xfId="16253" xr:uid="{00000000-0005-0000-0000-00007D3F0000}"/>
    <cellStyle name="Normal 3 2 5 3 2 3 2 3" xfId="16254" xr:uid="{00000000-0005-0000-0000-00007E3F0000}"/>
    <cellStyle name="Normal 3 2 5 3 2 3 2 3 2" xfId="16255" xr:uid="{00000000-0005-0000-0000-00007F3F0000}"/>
    <cellStyle name="Normal 3 2 5 3 2 3 2 4" xfId="16256" xr:uid="{00000000-0005-0000-0000-0000803F0000}"/>
    <cellStyle name="Normal 3 2 5 3 2 3 3" xfId="16257" xr:uid="{00000000-0005-0000-0000-0000813F0000}"/>
    <cellStyle name="Normal 3 2 5 3 2 3 3 2" xfId="16258" xr:uid="{00000000-0005-0000-0000-0000823F0000}"/>
    <cellStyle name="Normal 3 2 5 3 2 3 3 2 2" xfId="16259" xr:uid="{00000000-0005-0000-0000-0000833F0000}"/>
    <cellStyle name="Normal 3 2 5 3 2 3 3 3" xfId="16260" xr:uid="{00000000-0005-0000-0000-0000843F0000}"/>
    <cellStyle name="Normal 3 2 5 3 2 3 4" xfId="16261" xr:uid="{00000000-0005-0000-0000-0000853F0000}"/>
    <cellStyle name="Normal 3 2 5 3 2 3 4 2" xfId="16262" xr:uid="{00000000-0005-0000-0000-0000863F0000}"/>
    <cellStyle name="Normal 3 2 5 3 2 3 5" xfId="16263" xr:uid="{00000000-0005-0000-0000-0000873F0000}"/>
    <cellStyle name="Normal 3 2 5 3 2 4" xfId="16264" xr:uid="{00000000-0005-0000-0000-0000883F0000}"/>
    <cellStyle name="Normal 3 2 5 3 2 4 2" xfId="16265" xr:uid="{00000000-0005-0000-0000-0000893F0000}"/>
    <cellStyle name="Normal 3 2 5 3 2 4 2 2" xfId="16266" xr:uid="{00000000-0005-0000-0000-00008A3F0000}"/>
    <cellStyle name="Normal 3 2 5 3 2 4 2 2 2" xfId="16267" xr:uid="{00000000-0005-0000-0000-00008B3F0000}"/>
    <cellStyle name="Normal 3 2 5 3 2 4 2 3" xfId="16268" xr:uid="{00000000-0005-0000-0000-00008C3F0000}"/>
    <cellStyle name="Normal 3 2 5 3 2 4 3" xfId="16269" xr:uid="{00000000-0005-0000-0000-00008D3F0000}"/>
    <cellStyle name="Normal 3 2 5 3 2 4 3 2" xfId="16270" xr:uid="{00000000-0005-0000-0000-00008E3F0000}"/>
    <cellStyle name="Normal 3 2 5 3 2 4 4" xfId="16271" xr:uid="{00000000-0005-0000-0000-00008F3F0000}"/>
    <cellStyle name="Normal 3 2 5 3 2 5" xfId="16272" xr:uid="{00000000-0005-0000-0000-0000903F0000}"/>
    <cellStyle name="Normal 3 2 5 3 2 5 2" xfId="16273" xr:uid="{00000000-0005-0000-0000-0000913F0000}"/>
    <cellStyle name="Normal 3 2 5 3 2 5 2 2" xfId="16274" xr:uid="{00000000-0005-0000-0000-0000923F0000}"/>
    <cellStyle name="Normal 3 2 5 3 2 5 3" xfId="16275" xr:uid="{00000000-0005-0000-0000-0000933F0000}"/>
    <cellStyle name="Normal 3 2 5 3 2 6" xfId="16276" xr:uid="{00000000-0005-0000-0000-0000943F0000}"/>
    <cellStyle name="Normal 3 2 5 3 2 6 2" xfId="16277" xr:uid="{00000000-0005-0000-0000-0000953F0000}"/>
    <cellStyle name="Normal 3 2 5 3 2 7" xfId="16278" xr:uid="{00000000-0005-0000-0000-0000963F0000}"/>
    <cellStyle name="Normal 3 2 5 3 3" xfId="16279" xr:uid="{00000000-0005-0000-0000-0000973F0000}"/>
    <cellStyle name="Normal 3 2 5 3 3 2" xfId="16280" xr:uid="{00000000-0005-0000-0000-0000983F0000}"/>
    <cellStyle name="Normal 3 2 5 3 3 2 2" xfId="16281" xr:uid="{00000000-0005-0000-0000-0000993F0000}"/>
    <cellStyle name="Normal 3 2 5 3 3 2 2 2" xfId="16282" xr:uid="{00000000-0005-0000-0000-00009A3F0000}"/>
    <cellStyle name="Normal 3 2 5 3 3 2 2 2 2" xfId="16283" xr:uid="{00000000-0005-0000-0000-00009B3F0000}"/>
    <cellStyle name="Normal 3 2 5 3 3 2 2 2 2 2" xfId="16284" xr:uid="{00000000-0005-0000-0000-00009C3F0000}"/>
    <cellStyle name="Normal 3 2 5 3 3 2 2 2 3" xfId="16285" xr:uid="{00000000-0005-0000-0000-00009D3F0000}"/>
    <cellStyle name="Normal 3 2 5 3 3 2 2 3" xfId="16286" xr:uid="{00000000-0005-0000-0000-00009E3F0000}"/>
    <cellStyle name="Normal 3 2 5 3 3 2 2 3 2" xfId="16287" xr:uid="{00000000-0005-0000-0000-00009F3F0000}"/>
    <cellStyle name="Normal 3 2 5 3 3 2 2 4" xfId="16288" xr:uid="{00000000-0005-0000-0000-0000A03F0000}"/>
    <cellStyle name="Normal 3 2 5 3 3 2 3" xfId="16289" xr:uid="{00000000-0005-0000-0000-0000A13F0000}"/>
    <cellStyle name="Normal 3 2 5 3 3 2 3 2" xfId="16290" xr:uid="{00000000-0005-0000-0000-0000A23F0000}"/>
    <cellStyle name="Normal 3 2 5 3 3 2 3 2 2" xfId="16291" xr:uid="{00000000-0005-0000-0000-0000A33F0000}"/>
    <cellStyle name="Normal 3 2 5 3 3 2 3 3" xfId="16292" xr:uid="{00000000-0005-0000-0000-0000A43F0000}"/>
    <cellStyle name="Normal 3 2 5 3 3 2 4" xfId="16293" xr:uid="{00000000-0005-0000-0000-0000A53F0000}"/>
    <cellStyle name="Normal 3 2 5 3 3 2 4 2" xfId="16294" xr:uid="{00000000-0005-0000-0000-0000A63F0000}"/>
    <cellStyle name="Normal 3 2 5 3 3 2 5" xfId="16295" xr:uid="{00000000-0005-0000-0000-0000A73F0000}"/>
    <cellStyle name="Normal 3 2 5 3 3 3" xfId="16296" xr:uid="{00000000-0005-0000-0000-0000A83F0000}"/>
    <cellStyle name="Normal 3 2 5 3 3 3 2" xfId="16297" xr:uid="{00000000-0005-0000-0000-0000A93F0000}"/>
    <cellStyle name="Normal 3 2 5 3 3 3 2 2" xfId="16298" xr:uid="{00000000-0005-0000-0000-0000AA3F0000}"/>
    <cellStyle name="Normal 3 2 5 3 3 3 2 2 2" xfId="16299" xr:uid="{00000000-0005-0000-0000-0000AB3F0000}"/>
    <cellStyle name="Normal 3 2 5 3 3 3 2 2 2 2" xfId="16300" xr:uid="{00000000-0005-0000-0000-0000AC3F0000}"/>
    <cellStyle name="Normal 3 2 5 3 3 3 2 2 3" xfId="16301" xr:uid="{00000000-0005-0000-0000-0000AD3F0000}"/>
    <cellStyle name="Normal 3 2 5 3 3 3 2 3" xfId="16302" xr:uid="{00000000-0005-0000-0000-0000AE3F0000}"/>
    <cellStyle name="Normal 3 2 5 3 3 3 2 3 2" xfId="16303" xr:uid="{00000000-0005-0000-0000-0000AF3F0000}"/>
    <cellStyle name="Normal 3 2 5 3 3 3 2 4" xfId="16304" xr:uid="{00000000-0005-0000-0000-0000B03F0000}"/>
    <cellStyle name="Normal 3 2 5 3 3 3 3" xfId="16305" xr:uid="{00000000-0005-0000-0000-0000B13F0000}"/>
    <cellStyle name="Normal 3 2 5 3 3 3 3 2" xfId="16306" xr:uid="{00000000-0005-0000-0000-0000B23F0000}"/>
    <cellStyle name="Normal 3 2 5 3 3 3 3 2 2" xfId="16307" xr:uid="{00000000-0005-0000-0000-0000B33F0000}"/>
    <cellStyle name="Normal 3 2 5 3 3 3 3 3" xfId="16308" xr:uid="{00000000-0005-0000-0000-0000B43F0000}"/>
    <cellStyle name="Normal 3 2 5 3 3 3 4" xfId="16309" xr:uid="{00000000-0005-0000-0000-0000B53F0000}"/>
    <cellStyle name="Normal 3 2 5 3 3 3 4 2" xfId="16310" xr:uid="{00000000-0005-0000-0000-0000B63F0000}"/>
    <cellStyle name="Normal 3 2 5 3 3 3 5" xfId="16311" xr:uid="{00000000-0005-0000-0000-0000B73F0000}"/>
    <cellStyle name="Normal 3 2 5 3 3 4" xfId="16312" xr:uid="{00000000-0005-0000-0000-0000B83F0000}"/>
    <cellStyle name="Normal 3 2 5 3 3 4 2" xfId="16313" xr:uid="{00000000-0005-0000-0000-0000B93F0000}"/>
    <cellStyle name="Normal 3 2 5 3 3 4 2 2" xfId="16314" xr:uid="{00000000-0005-0000-0000-0000BA3F0000}"/>
    <cellStyle name="Normal 3 2 5 3 3 4 2 2 2" xfId="16315" xr:uid="{00000000-0005-0000-0000-0000BB3F0000}"/>
    <cellStyle name="Normal 3 2 5 3 3 4 2 3" xfId="16316" xr:uid="{00000000-0005-0000-0000-0000BC3F0000}"/>
    <cellStyle name="Normal 3 2 5 3 3 4 3" xfId="16317" xr:uid="{00000000-0005-0000-0000-0000BD3F0000}"/>
    <cellStyle name="Normal 3 2 5 3 3 4 3 2" xfId="16318" xr:uid="{00000000-0005-0000-0000-0000BE3F0000}"/>
    <cellStyle name="Normal 3 2 5 3 3 4 4" xfId="16319" xr:uid="{00000000-0005-0000-0000-0000BF3F0000}"/>
    <cellStyle name="Normal 3 2 5 3 3 5" xfId="16320" xr:uid="{00000000-0005-0000-0000-0000C03F0000}"/>
    <cellStyle name="Normal 3 2 5 3 3 5 2" xfId="16321" xr:uid="{00000000-0005-0000-0000-0000C13F0000}"/>
    <cellStyle name="Normal 3 2 5 3 3 5 2 2" xfId="16322" xr:uid="{00000000-0005-0000-0000-0000C23F0000}"/>
    <cellStyle name="Normal 3 2 5 3 3 5 3" xfId="16323" xr:uid="{00000000-0005-0000-0000-0000C33F0000}"/>
    <cellStyle name="Normal 3 2 5 3 3 6" xfId="16324" xr:uid="{00000000-0005-0000-0000-0000C43F0000}"/>
    <cellStyle name="Normal 3 2 5 3 3 6 2" xfId="16325" xr:uid="{00000000-0005-0000-0000-0000C53F0000}"/>
    <cellStyle name="Normal 3 2 5 3 3 7" xfId="16326" xr:uid="{00000000-0005-0000-0000-0000C63F0000}"/>
    <cellStyle name="Normal 3 2 5 3 4" xfId="16327" xr:uid="{00000000-0005-0000-0000-0000C73F0000}"/>
    <cellStyle name="Normal 3 2 5 3 4 2" xfId="16328" xr:uid="{00000000-0005-0000-0000-0000C83F0000}"/>
    <cellStyle name="Normal 3 2 5 3 4 2 2" xfId="16329" xr:uid="{00000000-0005-0000-0000-0000C93F0000}"/>
    <cellStyle name="Normal 3 2 5 3 4 2 2 2" xfId="16330" xr:uid="{00000000-0005-0000-0000-0000CA3F0000}"/>
    <cellStyle name="Normal 3 2 5 3 4 2 2 2 2" xfId="16331" xr:uid="{00000000-0005-0000-0000-0000CB3F0000}"/>
    <cellStyle name="Normal 3 2 5 3 4 2 2 2 2 2" xfId="16332" xr:uid="{00000000-0005-0000-0000-0000CC3F0000}"/>
    <cellStyle name="Normal 3 2 5 3 4 2 2 2 3" xfId="16333" xr:uid="{00000000-0005-0000-0000-0000CD3F0000}"/>
    <cellStyle name="Normal 3 2 5 3 4 2 2 3" xfId="16334" xr:uid="{00000000-0005-0000-0000-0000CE3F0000}"/>
    <cellStyle name="Normal 3 2 5 3 4 2 2 3 2" xfId="16335" xr:uid="{00000000-0005-0000-0000-0000CF3F0000}"/>
    <cellStyle name="Normal 3 2 5 3 4 2 2 4" xfId="16336" xr:uid="{00000000-0005-0000-0000-0000D03F0000}"/>
    <cellStyle name="Normal 3 2 5 3 4 2 3" xfId="16337" xr:uid="{00000000-0005-0000-0000-0000D13F0000}"/>
    <cellStyle name="Normal 3 2 5 3 4 2 3 2" xfId="16338" xr:uid="{00000000-0005-0000-0000-0000D23F0000}"/>
    <cellStyle name="Normal 3 2 5 3 4 2 3 2 2" xfId="16339" xr:uid="{00000000-0005-0000-0000-0000D33F0000}"/>
    <cellStyle name="Normal 3 2 5 3 4 2 3 3" xfId="16340" xr:uid="{00000000-0005-0000-0000-0000D43F0000}"/>
    <cellStyle name="Normal 3 2 5 3 4 2 4" xfId="16341" xr:uid="{00000000-0005-0000-0000-0000D53F0000}"/>
    <cellStyle name="Normal 3 2 5 3 4 2 4 2" xfId="16342" xr:uid="{00000000-0005-0000-0000-0000D63F0000}"/>
    <cellStyle name="Normal 3 2 5 3 4 2 5" xfId="16343" xr:uid="{00000000-0005-0000-0000-0000D73F0000}"/>
    <cellStyle name="Normal 3 2 5 3 4 3" xfId="16344" xr:uid="{00000000-0005-0000-0000-0000D83F0000}"/>
    <cellStyle name="Normal 3 2 5 3 4 3 2" xfId="16345" xr:uid="{00000000-0005-0000-0000-0000D93F0000}"/>
    <cellStyle name="Normal 3 2 5 3 4 3 2 2" xfId="16346" xr:uid="{00000000-0005-0000-0000-0000DA3F0000}"/>
    <cellStyle name="Normal 3 2 5 3 4 3 2 2 2" xfId="16347" xr:uid="{00000000-0005-0000-0000-0000DB3F0000}"/>
    <cellStyle name="Normal 3 2 5 3 4 3 2 2 2 2" xfId="16348" xr:uid="{00000000-0005-0000-0000-0000DC3F0000}"/>
    <cellStyle name="Normal 3 2 5 3 4 3 2 2 3" xfId="16349" xr:uid="{00000000-0005-0000-0000-0000DD3F0000}"/>
    <cellStyle name="Normal 3 2 5 3 4 3 2 3" xfId="16350" xr:uid="{00000000-0005-0000-0000-0000DE3F0000}"/>
    <cellStyle name="Normal 3 2 5 3 4 3 2 3 2" xfId="16351" xr:uid="{00000000-0005-0000-0000-0000DF3F0000}"/>
    <cellStyle name="Normal 3 2 5 3 4 3 2 4" xfId="16352" xr:uid="{00000000-0005-0000-0000-0000E03F0000}"/>
    <cellStyle name="Normal 3 2 5 3 4 3 3" xfId="16353" xr:uid="{00000000-0005-0000-0000-0000E13F0000}"/>
    <cellStyle name="Normal 3 2 5 3 4 3 3 2" xfId="16354" xr:uid="{00000000-0005-0000-0000-0000E23F0000}"/>
    <cellStyle name="Normal 3 2 5 3 4 3 3 2 2" xfId="16355" xr:uid="{00000000-0005-0000-0000-0000E33F0000}"/>
    <cellStyle name="Normal 3 2 5 3 4 3 3 3" xfId="16356" xr:uid="{00000000-0005-0000-0000-0000E43F0000}"/>
    <cellStyle name="Normal 3 2 5 3 4 3 4" xfId="16357" xr:uid="{00000000-0005-0000-0000-0000E53F0000}"/>
    <cellStyle name="Normal 3 2 5 3 4 3 4 2" xfId="16358" xr:uid="{00000000-0005-0000-0000-0000E63F0000}"/>
    <cellStyle name="Normal 3 2 5 3 4 3 5" xfId="16359" xr:uid="{00000000-0005-0000-0000-0000E73F0000}"/>
    <cellStyle name="Normal 3 2 5 3 4 4" xfId="16360" xr:uid="{00000000-0005-0000-0000-0000E83F0000}"/>
    <cellStyle name="Normal 3 2 5 3 4 4 2" xfId="16361" xr:uid="{00000000-0005-0000-0000-0000E93F0000}"/>
    <cellStyle name="Normal 3 2 5 3 4 4 2 2" xfId="16362" xr:uid="{00000000-0005-0000-0000-0000EA3F0000}"/>
    <cellStyle name="Normal 3 2 5 3 4 4 2 2 2" xfId="16363" xr:uid="{00000000-0005-0000-0000-0000EB3F0000}"/>
    <cellStyle name="Normal 3 2 5 3 4 4 2 3" xfId="16364" xr:uid="{00000000-0005-0000-0000-0000EC3F0000}"/>
    <cellStyle name="Normal 3 2 5 3 4 4 3" xfId="16365" xr:uid="{00000000-0005-0000-0000-0000ED3F0000}"/>
    <cellStyle name="Normal 3 2 5 3 4 4 3 2" xfId="16366" xr:uid="{00000000-0005-0000-0000-0000EE3F0000}"/>
    <cellStyle name="Normal 3 2 5 3 4 4 4" xfId="16367" xr:uid="{00000000-0005-0000-0000-0000EF3F0000}"/>
    <cellStyle name="Normal 3 2 5 3 4 5" xfId="16368" xr:uid="{00000000-0005-0000-0000-0000F03F0000}"/>
    <cellStyle name="Normal 3 2 5 3 4 5 2" xfId="16369" xr:uid="{00000000-0005-0000-0000-0000F13F0000}"/>
    <cellStyle name="Normal 3 2 5 3 4 5 2 2" xfId="16370" xr:uid="{00000000-0005-0000-0000-0000F23F0000}"/>
    <cellStyle name="Normal 3 2 5 3 4 5 3" xfId="16371" xr:uid="{00000000-0005-0000-0000-0000F33F0000}"/>
    <cellStyle name="Normal 3 2 5 3 4 6" xfId="16372" xr:uid="{00000000-0005-0000-0000-0000F43F0000}"/>
    <cellStyle name="Normal 3 2 5 3 4 6 2" xfId="16373" xr:uid="{00000000-0005-0000-0000-0000F53F0000}"/>
    <cellStyle name="Normal 3 2 5 3 4 7" xfId="16374" xr:uid="{00000000-0005-0000-0000-0000F63F0000}"/>
    <cellStyle name="Normal 3 2 5 3 5" xfId="16375" xr:uid="{00000000-0005-0000-0000-0000F73F0000}"/>
    <cellStyle name="Normal 3 2 5 3 5 2" xfId="16376" xr:uid="{00000000-0005-0000-0000-0000F83F0000}"/>
    <cellStyle name="Normal 3 2 5 3 5 2 2" xfId="16377" xr:uid="{00000000-0005-0000-0000-0000F93F0000}"/>
    <cellStyle name="Normal 3 2 5 3 5 2 2 2" xfId="16378" xr:uid="{00000000-0005-0000-0000-0000FA3F0000}"/>
    <cellStyle name="Normal 3 2 5 3 5 2 2 2 2" xfId="16379" xr:uid="{00000000-0005-0000-0000-0000FB3F0000}"/>
    <cellStyle name="Normal 3 2 5 3 5 2 2 2 2 2" xfId="16380" xr:uid="{00000000-0005-0000-0000-0000FC3F0000}"/>
    <cellStyle name="Normal 3 2 5 3 5 2 2 2 3" xfId="16381" xr:uid="{00000000-0005-0000-0000-0000FD3F0000}"/>
    <cellStyle name="Normal 3 2 5 3 5 2 2 3" xfId="16382" xr:uid="{00000000-0005-0000-0000-0000FE3F0000}"/>
    <cellStyle name="Normal 3 2 5 3 5 2 2 3 2" xfId="16383" xr:uid="{00000000-0005-0000-0000-0000FF3F0000}"/>
    <cellStyle name="Normal 3 2 5 3 5 2 2 4" xfId="16384" xr:uid="{00000000-0005-0000-0000-000000400000}"/>
    <cellStyle name="Normal 3 2 5 3 5 2 3" xfId="16385" xr:uid="{00000000-0005-0000-0000-000001400000}"/>
    <cellStyle name="Normal 3 2 5 3 5 2 3 2" xfId="16386" xr:uid="{00000000-0005-0000-0000-000002400000}"/>
    <cellStyle name="Normal 3 2 5 3 5 2 3 2 2" xfId="16387" xr:uid="{00000000-0005-0000-0000-000003400000}"/>
    <cellStyle name="Normal 3 2 5 3 5 2 3 3" xfId="16388" xr:uid="{00000000-0005-0000-0000-000004400000}"/>
    <cellStyle name="Normal 3 2 5 3 5 2 4" xfId="16389" xr:uid="{00000000-0005-0000-0000-000005400000}"/>
    <cellStyle name="Normal 3 2 5 3 5 2 4 2" xfId="16390" xr:uid="{00000000-0005-0000-0000-000006400000}"/>
    <cellStyle name="Normal 3 2 5 3 5 2 5" xfId="16391" xr:uid="{00000000-0005-0000-0000-000007400000}"/>
    <cellStyle name="Normal 3 2 5 3 5 3" xfId="16392" xr:uid="{00000000-0005-0000-0000-000008400000}"/>
    <cellStyle name="Normal 3 2 5 3 5 3 2" xfId="16393" xr:uid="{00000000-0005-0000-0000-000009400000}"/>
    <cellStyle name="Normal 3 2 5 3 5 3 2 2" xfId="16394" xr:uid="{00000000-0005-0000-0000-00000A400000}"/>
    <cellStyle name="Normal 3 2 5 3 5 3 2 2 2" xfId="16395" xr:uid="{00000000-0005-0000-0000-00000B400000}"/>
    <cellStyle name="Normal 3 2 5 3 5 3 2 3" xfId="16396" xr:uid="{00000000-0005-0000-0000-00000C400000}"/>
    <cellStyle name="Normal 3 2 5 3 5 3 3" xfId="16397" xr:uid="{00000000-0005-0000-0000-00000D400000}"/>
    <cellStyle name="Normal 3 2 5 3 5 3 3 2" xfId="16398" xr:uid="{00000000-0005-0000-0000-00000E400000}"/>
    <cellStyle name="Normal 3 2 5 3 5 3 4" xfId="16399" xr:uid="{00000000-0005-0000-0000-00000F400000}"/>
    <cellStyle name="Normal 3 2 5 3 5 4" xfId="16400" xr:uid="{00000000-0005-0000-0000-000010400000}"/>
    <cellStyle name="Normal 3 2 5 3 5 4 2" xfId="16401" xr:uid="{00000000-0005-0000-0000-000011400000}"/>
    <cellStyle name="Normal 3 2 5 3 5 4 2 2" xfId="16402" xr:uid="{00000000-0005-0000-0000-000012400000}"/>
    <cellStyle name="Normal 3 2 5 3 5 4 3" xfId="16403" xr:uid="{00000000-0005-0000-0000-000013400000}"/>
    <cellStyle name="Normal 3 2 5 3 5 5" xfId="16404" xr:uid="{00000000-0005-0000-0000-000014400000}"/>
    <cellStyle name="Normal 3 2 5 3 5 5 2" xfId="16405" xr:uid="{00000000-0005-0000-0000-000015400000}"/>
    <cellStyle name="Normal 3 2 5 3 5 6" xfId="16406" xr:uid="{00000000-0005-0000-0000-000016400000}"/>
    <cellStyle name="Normal 3 2 5 3 6" xfId="16407" xr:uid="{00000000-0005-0000-0000-000017400000}"/>
    <cellStyle name="Normal 3 2 5 3 6 2" xfId="16408" xr:uid="{00000000-0005-0000-0000-000018400000}"/>
    <cellStyle name="Normal 3 2 5 3 6 2 2" xfId="16409" xr:uid="{00000000-0005-0000-0000-000019400000}"/>
    <cellStyle name="Normal 3 2 5 3 6 2 2 2" xfId="16410" xr:uid="{00000000-0005-0000-0000-00001A400000}"/>
    <cellStyle name="Normal 3 2 5 3 6 2 2 2 2" xfId="16411" xr:uid="{00000000-0005-0000-0000-00001B400000}"/>
    <cellStyle name="Normal 3 2 5 3 6 2 2 3" xfId="16412" xr:uid="{00000000-0005-0000-0000-00001C400000}"/>
    <cellStyle name="Normal 3 2 5 3 6 2 3" xfId="16413" xr:uid="{00000000-0005-0000-0000-00001D400000}"/>
    <cellStyle name="Normal 3 2 5 3 6 2 3 2" xfId="16414" xr:uid="{00000000-0005-0000-0000-00001E400000}"/>
    <cellStyle name="Normal 3 2 5 3 6 2 4" xfId="16415" xr:uid="{00000000-0005-0000-0000-00001F400000}"/>
    <cellStyle name="Normal 3 2 5 3 6 3" xfId="16416" xr:uid="{00000000-0005-0000-0000-000020400000}"/>
    <cellStyle name="Normal 3 2 5 3 6 3 2" xfId="16417" xr:uid="{00000000-0005-0000-0000-000021400000}"/>
    <cellStyle name="Normal 3 2 5 3 6 3 2 2" xfId="16418" xr:uid="{00000000-0005-0000-0000-000022400000}"/>
    <cellStyle name="Normal 3 2 5 3 6 3 3" xfId="16419" xr:uid="{00000000-0005-0000-0000-000023400000}"/>
    <cellStyle name="Normal 3 2 5 3 6 4" xfId="16420" xr:uid="{00000000-0005-0000-0000-000024400000}"/>
    <cellStyle name="Normal 3 2 5 3 6 4 2" xfId="16421" xr:uid="{00000000-0005-0000-0000-000025400000}"/>
    <cellStyle name="Normal 3 2 5 3 6 5" xfId="16422" xr:uid="{00000000-0005-0000-0000-000026400000}"/>
    <cellStyle name="Normal 3 2 5 3 7" xfId="16423" xr:uid="{00000000-0005-0000-0000-000027400000}"/>
    <cellStyle name="Normal 3 2 5 3 7 2" xfId="16424" xr:uid="{00000000-0005-0000-0000-000028400000}"/>
    <cellStyle name="Normal 3 2 5 3 7 2 2" xfId="16425" xr:uid="{00000000-0005-0000-0000-000029400000}"/>
    <cellStyle name="Normal 3 2 5 3 7 2 2 2" xfId="16426" xr:uid="{00000000-0005-0000-0000-00002A400000}"/>
    <cellStyle name="Normal 3 2 5 3 7 2 2 2 2" xfId="16427" xr:uid="{00000000-0005-0000-0000-00002B400000}"/>
    <cellStyle name="Normal 3 2 5 3 7 2 2 3" xfId="16428" xr:uid="{00000000-0005-0000-0000-00002C400000}"/>
    <cellStyle name="Normal 3 2 5 3 7 2 3" xfId="16429" xr:uid="{00000000-0005-0000-0000-00002D400000}"/>
    <cellStyle name="Normal 3 2 5 3 7 2 3 2" xfId="16430" xr:uid="{00000000-0005-0000-0000-00002E400000}"/>
    <cellStyle name="Normal 3 2 5 3 7 2 4" xfId="16431" xr:uid="{00000000-0005-0000-0000-00002F400000}"/>
    <cellStyle name="Normal 3 2 5 3 7 3" xfId="16432" xr:uid="{00000000-0005-0000-0000-000030400000}"/>
    <cellStyle name="Normal 3 2 5 3 7 3 2" xfId="16433" xr:uid="{00000000-0005-0000-0000-000031400000}"/>
    <cellStyle name="Normal 3 2 5 3 7 3 2 2" xfId="16434" xr:uid="{00000000-0005-0000-0000-000032400000}"/>
    <cellStyle name="Normal 3 2 5 3 7 3 3" xfId="16435" xr:uid="{00000000-0005-0000-0000-000033400000}"/>
    <cellStyle name="Normal 3 2 5 3 7 4" xfId="16436" xr:uid="{00000000-0005-0000-0000-000034400000}"/>
    <cellStyle name="Normal 3 2 5 3 7 4 2" xfId="16437" xr:uid="{00000000-0005-0000-0000-000035400000}"/>
    <cellStyle name="Normal 3 2 5 3 7 5" xfId="16438" xr:uid="{00000000-0005-0000-0000-000036400000}"/>
    <cellStyle name="Normal 3 2 5 3 8" xfId="16439" xr:uid="{00000000-0005-0000-0000-000037400000}"/>
    <cellStyle name="Normal 3 2 5 3 8 2" xfId="16440" xr:uid="{00000000-0005-0000-0000-000038400000}"/>
    <cellStyle name="Normal 3 2 5 3 8 2 2" xfId="16441" xr:uid="{00000000-0005-0000-0000-000039400000}"/>
    <cellStyle name="Normal 3 2 5 3 8 2 2 2" xfId="16442" xr:uid="{00000000-0005-0000-0000-00003A400000}"/>
    <cellStyle name="Normal 3 2 5 3 8 2 3" xfId="16443" xr:uid="{00000000-0005-0000-0000-00003B400000}"/>
    <cellStyle name="Normal 3 2 5 3 8 3" xfId="16444" xr:uid="{00000000-0005-0000-0000-00003C400000}"/>
    <cellStyle name="Normal 3 2 5 3 8 3 2" xfId="16445" xr:uid="{00000000-0005-0000-0000-00003D400000}"/>
    <cellStyle name="Normal 3 2 5 3 8 4" xfId="16446" xr:uid="{00000000-0005-0000-0000-00003E400000}"/>
    <cellStyle name="Normal 3 2 5 3 9" xfId="16447" xr:uid="{00000000-0005-0000-0000-00003F400000}"/>
    <cellStyle name="Normal 3 2 5 3 9 2" xfId="16448" xr:uid="{00000000-0005-0000-0000-000040400000}"/>
    <cellStyle name="Normal 3 2 5 3 9 2 2" xfId="16449" xr:uid="{00000000-0005-0000-0000-000041400000}"/>
    <cellStyle name="Normal 3 2 5 3 9 3" xfId="16450" xr:uid="{00000000-0005-0000-0000-000042400000}"/>
    <cellStyle name="Normal 3 2 5 4" xfId="16451" xr:uid="{00000000-0005-0000-0000-000043400000}"/>
    <cellStyle name="Normal 3 2 5 4 2" xfId="16452" xr:uid="{00000000-0005-0000-0000-000044400000}"/>
    <cellStyle name="Normal 3 2 5 4 2 2" xfId="16453" xr:uid="{00000000-0005-0000-0000-000045400000}"/>
    <cellStyle name="Normal 3 2 5 4 2 2 2" xfId="16454" xr:uid="{00000000-0005-0000-0000-000046400000}"/>
    <cellStyle name="Normal 3 2 5 4 2 2 2 2" xfId="16455" xr:uid="{00000000-0005-0000-0000-000047400000}"/>
    <cellStyle name="Normal 3 2 5 4 2 2 2 2 2" xfId="16456" xr:uid="{00000000-0005-0000-0000-000048400000}"/>
    <cellStyle name="Normal 3 2 5 4 2 2 2 3" xfId="16457" xr:uid="{00000000-0005-0000-0000-000049400000}"/>
    <cellStyle name="Normal 3 2 5 4 2 2 3" xfId="16458" xr:uid="{00000000-0005-0000-0000-00004A400000}"/>
    <cellStyle name="Normal 3 2 5 4 2 2 3 2" xfId="16459" xr:uid="{00000000-0005-0000-0000-00004B400000}"/>
    <cellStyle name="Normal 3 2 5 4 2 2 4" xfId="16460" xr:uid="{00000000-0005-0000-0000-00004C400000}"/>
    <cellStyle name="Normal 3 2 5 4 2 3" xfId="16461" xr:uid="{00000000-0005-0000-0000-00004D400000}"/>
    <cellStyle name="Normal 3 2 5 4 2 3 2" xfId="16462" xr:uid="{00000000-0005-0000-0000-00004E400000}"/>
    <cellStyle name="Normal 3 2 5 4 2 3 2 2" xfId="16463" xr:uid="{00000000-0005-0000-0000-00004F400000}"/>
    <cellStyle name="Normal 3 2 5 4 2 3 3" xfId="16464" xr:uid="{00000000-0005-0000-0000-000050400000}"/>
    <cellStyle name="Normal 3 2 5 4 2 4" xfId="16465" xr:uid="{00000000-0005-0000-0000-000051400000}"/>
    <cellStyle name="Normal 3 2 5 4 2 4 2" xfId="16466" xr:uid="{00000000-0005-0000-0000-000052400000}"/>
    <cellStyle name="Normal 3 2 5 4 2 5" xfId="16467" xr:uid="{00000000-0005-0000-0000-000053400000}"/>
    <cellStyle name="Normal 3 2 5 4 3" xfId="16468" xr:uid="{00000000-0005-0000-0000-000054400000}"/>
    <cellStyle name="Normal 3 2 5 4 3 2" xfId="16469" xr:uid="{00000000-0005-0000-0000-000055400000}"/>
    <cellStyle name="Normal 3 2 5 4 3 2 2" xfId="16470" xr:uid="{00000000-0005-0000-0000-000056400000}"/>
    <cellStyle name="Normal 3 2 5 4 3 2 2 2" xfId="16471" xr:uid="{00000000-0005-0000-0000-000057400000}"/>
    <cellStyle name="Normal 3 2 5 4 3 2 2 2 2" xfId="16472" xr:uid="{00000000-0005-0000-0000-000058400000}"/>
    <cellStyle name="Normal 3 2 5 4 3 2 2 3" xfId="16473" xr:uid="{00000000-0005-0000-0000-000059400000}"/>
    <cellStyle name="Normal 3 2 5 4 3 2 3" xfId="16474" xr:uid="{00000000-0005-0000-0000-00005A400000}"/>
    <cellStyle name="Normal 3 2 5 4 3 2 3 2" xfId="16475" xr:uid="{00000000-0005-0000-0000-00005B400000}"/>
    <cellStyle name="Normal 3 2 5 4 3 2 4" xfId="16476" xr:uid="{00000000-0005-0000-0000-00005C400000}"/>
    <cellStyle name="Normal 3 2 5 4 3 3" xfId="16477" xr:uid="{00000000-0005-0000-0000-00005D400000}"/>
    <cellStyle name="Normal 3 2 5 4 3 3 2" xfId="16478" xr:uid="{00000000-0005-0000-0000-00005E400000}"/>
    <cellStyle name="Normal 3 2 5 4 3 3 2 2" xfId="16479" xr:uid="{00000000-0005-0000-0000-00005F400000}"/>
    <cellStyle name="Normal 3 2 5 4 3 3 3" xfId="16480" xr:uid="{00000000-0005-0000-0000-000060400000}"/>
    <cellStyle name="Normal 3 2 5 4 3 4" xfId="16481" xr:uid="{00000000-0005-0000-0000-000061400000}"/>
    <cellStyle name="Normal 3 2 5 4 3 4 2" xfId="16482" xr:uid="{00000000-0005-0000-0000-000062400000}"/>
    <cellStyle name="Normal 3 2 5 4 3 5" xfId="16483" xr:uid="{00000000-0005-0000-0000-000063400000}"/>
    <cellStyle name="Normal 3 2 5 4 4" xfId="16484" xr:uid="{00000000-0005-0000-0000-000064400000}"/>
    <cellStyle name="Normal 3 2 5 4 4 2" xfId="16485" xr:uid="{00000000-0005-0000-0000-000065400000}"/>
    <cellStyle name="Normal 3 2 5 4 4 2 2" xfId="16486" xr:uid="{00000000-0005-0000-0000-000066400000}"/>
    <cellStyle name="Normal 3 2 5 4 4 2 2 2" xfId="16487" xr:uid="{00000000-0005-0000-0000-000067400000}"/>
    <cellStyle name="Normal 3 2 5 4 4 2 3" xfId="16488" xr:uid="{00000000-0005-0000-0000-000068400000}"/>
    <cellStyle name="Normal 3 2 5 4 4 3" xfId="16489" xr:uid="{00000000-0005-0000-0000-000069400000}"/>
    <cellStyle name="Normal 3 2 5 4 4 3 2" xfId="16490" xr:uid="{00000000-0005-0000-0000-00006A400000}"/>
    <cellStyle name="Normal 3 2 5 4 4 4" xfId="16491" xr:uid="{00000000-0005-0000-0000-00006B400000}"/>
    <cellStyle name="Normal 3 2 5 4 5" xfId="16492" xr:uid="{00000000-0005-0000-0000-00006C400000}"/>
    <cellStyle name="Normal 3 2 5 4 5 2" xfId="16493" xr:uid="{00000000-0005-0000-0000-00006D400000}"/>
    <cellStyle name="Normal 3 2 5 4 5 2 2" xfId="16494" xr:uid="{00000000-0005-0000-0000-00006E400000}"/>
    <cellStyle name="Normal 3 2 5 4 5 3" xfId="16495" xr:uid="{00000000-0005-0000-0000-00006F400000}"/>
    <cellStyle name="Normal 3 2 5 4 6" xfId="16496" xr:uid="{00000000-0005-0000-0000-000070400000}"/>
    <cellStyle name="Normal 3 2 5 4 6 2" xfId="16497" xr:uid="{00000000-0005-0000-0000-000071400000}"/>
    <cellStyle name="Normal 3 2 5 4 7" xfId="16498" xr:uid="{00000000-0005-0000-0000-000072400000}"/>
    <cellStyle name="Normal 3 2 5 5" xfId="16499" xr:uid="{00000000-0005-0000-0000-000073400000}"/>
    <cellStyle name="Normal 3 2 5 5 2" xfId="16500" xr:uid="{00000000-0005-0000-0000-000074400000}"/>
    <cellStyle name="Normal 3 2 5 5 2 2" xfId="16501" xr:uid="{00000000-0005-0000-0000-000075400000}"/>
    <cellStyle name="Normal 3 2 5 5 2 2 2" xfId="16502" xr:uid="{00000000-0005-0000-0000-000076400000}"/>
    <cellStyle name="Normal 3 2 5 5 2 2 2 2" xfId="16503" xr:uid="{00000000-0005-0000-0000-000077400000}"/>
    <cellStyle name="Normal 3 2 5 5 2 2 2 2 2" xfId="16504" xr:uid="{00000000-0005-0000-0000-000078400000}"/>
    <cellStyle name="Normal 3 2 5 5 2 2 2 3" xfId="16505" xr:uid="{00000000-0005-0000-0000-000079400000}"/>
    <cellStyle name="Normal 3 2 5 5 2 2 3" xfId="16506" xr:uid="{00000000-0005-0000-0000-00007A400000}"/>
    <cellStyle name="Normal 3 2 5 5 2 2 3 2" xfId="16507" xr:uid="{00000000-0005-0000-0000-00007B400000}"/>
    <cellStyle name="Normal 3 2 5 5 2 2 4" xfId="16508" xr:uid="{00000000-0005-0000-0000-00007C400000}"/>
    <cellStyle name="Normal 3 2 5 5 2 3" xfId="16509" xr:uid="{00000000-0005-0000-0000-00007D400000}"/>
    <cellStyle name="Normal 3 2 5 5 2 3 2" xfId="16510" xr:uid="{00000000-0005-0000-0000-00007E400000}"/>
    <cellStyle name="Normal 3 2 5 5 2 3 2 2" xfId="16511" xr:uid="{00000000-0005-0000-0000-00007F400000}"/>
    <cellStyle name="Normal 3 2 5 5 2 3 3" xfId="16512" xr:uid="{00000000-0005-0000-0000-000080400000}"/>
    <cellStyle name="Normal 3 2 5 5 2 4" xfId="16513" xr:uid="{00000000-0005-0000-0000-000081400000}"/>
    <cellStyle name="Normal 3 2 5 5 2 4 2" xfId="16514" xr:uid="{00000000-0005-0000-0000-000082400000}"/>
    <cellStyle name="Normal 3 2 5 5 2 5" xfId="16515" xr:uid="{00000000-0005-0000-0000-000083400000}"/>
    <cellStyle name="Normal 3 2 5 5 3" xfId="16516" xr:uid="{00000000-0005-0000-0000-000084400000}"/>
    <cellStyle name="Normal 3 2 5 5 3 2" xfId="16517" xr:uid="{00000000-0005-0000-0000-000085400000}"/>
    <cellStyle name="Normal 3 2 5 5 3 2 2" xfId="16518" xr:uid="{00000000-0005-0000-0000-000086400000}"/>
    <cellStyle name="Normal 3 2 5 5 3 2 2 2" xfId="16519" xr:uid="{00000000-0005-0000-0000-000087400000}"/>
    <cellStyle name="Normal 3 2 5 5 3 2 2 2 2" xfId="16520" xr:uid="{00000000-0005-0000-0000-000088400000}"/>
    <cellStyle name="Normal 3 2 5 5 3 2 2 3" xfId="16521" xr:uid="{00000000-0005-0000-0000-000089400000}"/>
    <cellStyle name="Normal 3 2 5 5 3 2 3" xfId="16522" xr:uid="{00000000-0005-0000-0000-00008A400000}"/>
    <cellStyle name="Normal 3 2 5 5 3 2 3 2" xfId="16523" xr:uid="{00000000-0005-0000-0000-00008B400000}"/>
    <cellStyle name="Normal 3 2 5 5 3 2 4" xfId="16524" xr:uid="{00000000-0005-0000-0000-00008C400000}"/>
    <cellStyle name="Normal 3 2 5 5 3 3" xfId="16525" xr:uid="{00000000-0005-0000-0000-00008D400000}"/>
    <cellStyle name="Normal 3 2 5 5 3 3 2" xfId="16526" xr:uid="{00000000-0005-0000-0000-00008E400000}"/>
    <cellStyle name="Normal 3 2 5 5 3 3 2 2" xfId="16527" xr:uid="{00000000-0005-0000-0000-00008F400000}"/>
    <cellStyle name="Normal 3 2 5 5 3 3 3" xfId="16528" xr:uid="{00000000-0005-0000-0000-000090400000}"/>
    <cellStyle name="Normal 3 2 5 5 3 4" xfId="16529" xr:uid="{00000000-0005-0000-0000-000091400000}"/>
    <cellStyle name="Normal 3 2 5 5 3 4 2" xfId="16530" xr:uid="{00000000-0005-0000-0000-000092400000}"/>
    <cellStyle name="Normal 3 2 5 5 3 5" xfId="16531" xr:uid="{00000000-0005-0000-0000-000093400000}"/>
    <cellStyle name="Normal 3 2 5 5 4" xfId="16532" xr:uid="{00000000-0005-0000-0000-000094400000}"/>
    <cellStyle name="Normal 3 2 5 5 4 2" xfId="16533" xr:uid="{00000000-0005-0000-0000-000095400000}"/>
    <cellStyle name="Normal 3 2 5 5 4 2 2" xfId="16534" xr:uid="{00000000-0005-0000-0000-000096400000}"/>
    <cellStyle name="Normal 3 2 5 5 4 2 2 2" xfId="16535" xr:uid="{00000000-0005-0000-0000-000097400000}"/>
    <cellStyle name="Normal 3 2 5 5 4 2 3" xfId="16536" xr:uid="{00000000-0005-0000-0000-000098400000}"/>
    <cellStyle name="Normal 3 2 5 5 4 3" xfId="16537" xr:uid="{00000000-0005-0000-0000-000099400000}"/>
    <cellStyle name="Normal 3 2 5 5 4 3 2" xfId="16538" xr:uid="{00000000-0005-0000-0000-00009A400000}"/>
    <cellStyle name="Normal 3 2 5 5 4 4" xfId="16539" xr:uid="{00000000-0005-0000-0000-00009B400000}"/>
    <cellStyle name="Normal 3 2 5 5 5" xfId="16540" xr:uid="{00000000-0005-0000-0000-00009C400000}"/>
    <cellStyle name="Normal 3 2 5 5 5 2" xfId="16541" xr:uid="{00000000-0005-0000-0000-00009D400000}"/>
    <cellStyle name="Normal 3 2 5 5 5 2 2" xfId="16542" xr:uid="{00000000-0005-0000-0000-00009E400000}"/>
    <cellStyle name="Normal 3 2 5 5 5 3" xfId="16543" xr:uid="{00000000-0005-0000-0000-00009F400000}"/>
    <cellStyle name="Normal 3 2 5 5 6" xfId="16544" xr:uid="{00000000-0005-0000-0000-0000A0400000}"/>
    <cellStyle name="Normal 3 2 5 5 6 2" xfId="16545" xr:uid="{00000000-0005-0000-0000-0000A1400000}"/>
    <cellStyle name="Normal 3 2 5 5 7" xfId="16546" xr:uid="{00000000-0005-0000-0000-0000A2400000}"/>
    <cellStyle name="Normal 3 2 5 6" xfId="16547" xr:uid="{00000000-0005-0000-0000-0000A3400000}"/>
    <cellStyle name="Normal 3 2 5 6 2" xfId="16548" xr:uid="{00000000-0005-0000-0000-0000A4400000}"/>
    <cellStyle name="Normal 3 2 5 6 2 2" xfId="16549" xr:uid="{00000000-0005-0000-0000-0000A5400000}"/>
    <cellStyle name="Normal 3 2 5 6 2 2 2" xfId="16550" xr:uid="{00000000-0005-0000-0000-0000A6400000}"/>
    <cellStyle name="Normal 3 2 5 6 2 2 2 2" xfId="16551" xr:uid="{00000000-0005-0000-0000-0000A7400000}"/>
    <cellStyle name="Normal 3 2 5 6 2 2 2 2 2" xfId="16552" xr:uid="{00000000-0005-0000-0000-0000A8400000}"/>
    <cellStyle name="Normal 3 2 5 6 2 2 2 3" xfId="16553" xr:uid="{00000000-0005-0000-0000-0000A9400000}"/>
    <cellStyle name="Normal 3 2 5 6 2 2 3" xfId="16554" xr:uid="{00000000-0005-0000-0000-0000AA400000}"/>
    <cellStyle name="Normal 3 2 5 6 2 2 3 2" xfId="16555" xr:uid="{00000000-0005-0000-0000-0000AB400000}"/>
    <cellStyle name="Normal 3 2 5 6 2 2 4" xfId="16556" xr:uid="{00000000-0005-0000-0000-0000AC400000}"/>
    <cellStyle name="Normal 3 2 5 6 2 3" xfId="16557" xr:uid="{00000000-0005-0000-0000-0000AD400000}"/>
    <cellStyle name="Normal 3 2 5 6 2 3 2" xfId="16558" xr:uid="{00000000-0005-0000-0000-0000AE400000}"/>
    <cellStyle name="Normal 3 2 5 6 2 3 2 2" xfId="16559" xr:uid="{00000000-0005-0000-0000-0000AF400000}"/>
    <cellStyle name="Normal 3 2 5 6 2 3 3" xfId="16560" xr:uid="{00000000-0005-0000-0000-0000B0400000}"/>
    <cellStyle name="Normal 3 2 5 6 2 4" xfId="16561" xr:uid="{00000000-0005-0000-0000-0000B1400000}"/>
    <cellStyle name="Normal 3 2 5 6 2 4 2" xfId="16562" xr:uid="{00000000-0005-0000-0000-0000B2400000}"/>
    <cellStyle name="Normal 3 2 5 6 2 5" xfId="16563" xr:uid="{00000000-0005-0000-0000-0000B3400000}"/>
    <cellStyle name="Normal 3 2 5 6 3" xfId="16564" xr:uid="{00000000-0005-0000-0000-0000B4400000}"/>
    <cellStyle name="Normal 3 2 5 6 3 2" xfId="16565" xr:uid="{00000000-0005-0000-0000-0000B5400000}"/>
    <cellStyle name="Normal 3 2 5 6 3 2 2" xfId="16566" xr:uid="{00000000-0005-0000-0000-0000B6400000}"/>
    <cellStyle name="Normal 3 2 5 6 3 2 2 2" xfId="16567" xr:uid="{00000000-0005-0000-0000-0000B7400000}"/>
    <cellStyle name="Normal 3 2 5 6 3 2 2 2 2" xfId="16568" xr:uid="{00000000-0005-0000-0000-0000B8400000}"/>
    <cellStyle name="Normal 3 2 5 6 3 2 2 3" xfId="16569" xr:uid="{00000000-0005-0000-0000-0000B9400000}"/>
    <cellStyle name="Normal 3 2 5 6 3 2 3" xfId="16570" xr:uid="{00000000-0005-0000-0000-0000BA400000}"/>
    <cellStyle name="Normal 3 2 5 6 3 2 3 2" xfId="16571" xr:uid="{00000000-0005-0000-0000-0000BB400000}"/>
    <cellStyle name="Normal 3 2 5 6 3 2 4" xfId="16572" xr:uid="{00000000-0005-0000-0000-0000BC400000}"/>
    <cellStyle name="Normal 3 2 5 6 3 3" xfId="16573" xr:uid="{00000000-0005-0000-0000-0000BD400000}"/>
    <cellStyle name="Normal 3 2 5 6 3 3 2" xfId="16574" xr:uid="{00000000-0005-0000-0000-0000BE400000}"/>
    <cellStyle name="Normal 3 2 5 6 3 3 2 2" xfId="16575" xr:uid="{00000000-0005-0000-0000-0000BF400000}"/>
    <cellStyle name="Normal 3 2 5 6 3 3 3" xfId="16576" xr:uid="{00000000-0005-0000-0000-0000C0400000}"/>
    <cellStyle name="Normal 3 2 5 6 3 4" xfId="16577" xr:uid="{00000000-0005-0000-0000-0000C1400000}"/>
    <cellStyle name="Normal 3 2 5 6 3 4 2" xfId="16578" xr:uid="{00000000-0005-0000-0000-0000C2400000}"/>
    <cellStyle name="Normal 3 2 5 6 3 5" xfId="16579" xr:uid="{00000000-0005-0000-0000-0000C3400000}"/>
    <cellStyle name="Normal 3 2 5 6 4" xfId="16580" xr:uid="{00000000-0005-0000-0000-0000C4400000}"/>
    <cellStyle name="Normal 3 2 5 6 4 2" xfId="16581" xr:uid="{00000000-0005-0000-0000-0000C5400000}"/>
    <cellStyle name="Normal 3 2 5 6 4 2 2" xfId="16582" xr:uid="{00000000-0005-0000-0000-0000C6400000}"/>
    <cellStyle name="Normal 3 2 5 6 4 2 2 2" xfId="16583" xr:uid="{00000000-0005-0000-0000-0000C7400000}"/>
    <cellStyle name="Normal 3 2 5 6 4 2 3" xfId="16584" xr:uid="{00000000-0005-0000-0000-0000C8400000}"/>
    <cellStyle name="Normal 3 2 5 6 4 3" xfId="16585" xr:uid="{00000000-0005-0000-0000-0000C9400000}"/>
    <cellStyle name="Normal 3 2 5 6 4 3 2" xfId="16586" xr:uid="{00000000-0005-0000-0000-0000CA400000}"/>
    <cellStyle name="Normal 3 2 5 6 4 4" xfId="16587" xr:uid="{00000000-0005-0000-0000-0000CB400000}"/>
    <cellStyle name="Normal 3 2 5 6 5" xfId="16588" xr:uid="{00000000-0005-0000-0000-0000CC400000}"/>
    <cellStyle name="Normal 3 2 5 6 5 2" xfId="16589" xr:uid="{00000000-0005-0000-0000-0000CD400000}"/>
    <cellStyle name="Normal 3 2 5 6 5 2 2" xfId="16590" xr:uid="{00000000-0005-0000-0000-0000CE400000}"/>
    <cellStyle name="Normal 3 2 5 6 5 3" xfId="16591" xr:uid="{00000000-0005-0000-0000-0000CF400000}"/>
    <cellStyle name="Normal 3 2 5 6 6" xfId="16592" xr:uid="{00000000-0005-0000-0000-0000D0400000}"/>
    <cellStyle name="Normal 3 2 5 6 6 2" xfId="16593" xr:uid="{00000000-0005-0000-0000-0000D1400000}"/>
    <cellStyle name="Normal 3 2 5 6 7" xfId="16594" xr:uid="{00000000-0005-0000-0000-0000D2400000}"/>
    <cellStyle name="Normal 3 2 5 7" xfId="16595" xr:uid="{00000000-0005-0000-0000-0000D3400000}"/>
    <cellStyle name="Normal 3 2 5 7 2" xfId="16596" xr:uid="{00000000-0005-0000-0000-0000D4400000}"/>
    <cellStyle name="Normal 3 2 5 7 2 2" xfId="16597" xr:uid="{00000000-0005-0000-0000-0000D5400000}"/>
    <cellStyle name="Normal 3 2 5 7 2 2 2" xfId="16598" xr:uid="{00000000-0005-0000-0000-0000D6400000}"/>
    <cellStyle name="Normal 3 2 5 7 2 2 2 2" xfId="16599" xr:uid="{00000000-0005-0000-0000-0000D7400000}"/>
    <cellStyle name="Normal 3 2 5 7 2 2 2 2 2" xfId="16600" xr:uid="{00000000-0005-0000-0000-0000D8400000}"/>
    <cellStyle name="Normal 3 2 5 7 2 2 2 3" xfId="16601" xr:uid="{00000000-0005-0000-0000-0000D9400000}"/>
    <cellStyle name="Normal 3 2 5 7 2 2 3" xfId="16602" xr:uid="{00000000-0005-0000-0000-0000DA400000}"/>
    <cellStyle name="Normal 3 2 5 7 2 2 3 2" xfId="16603" xr:uid="{00000000-0005-0000-0000-0000DB400000}"/>
    <cellStyle name="Normal 3 2 5 7 2 2 4" xfId="16604" xr:uid="{00000000-0005-0000-0000-0000DC400000}"/>
    <cellStyle name="Normal 3 2 5 7 2 3" xfId="16605" xr:uid="{00000000-0005-0000-0000-0000DD400000}"/>
    <cellStyle name="Normal 3 2 5 7 2 3 2" xfId="16606" xr:uid="{00000000-0005-0000-0000-0000DE400000}"/>
    <cellStyle name="Normal 3 2 5 7 2 3 2 2" xfId="16607" xr:uid="{00000000-0005-0000-0000-0000DF400000}"/>
    <cellStyle name="Normal 3 2 5 7 2 3 3" xfId="16608" xr:uid="{00000000-0005-0000-0000-0000E0400000}"/>
    <cellStyle name="Normal 3 2 5 7 2 4" xfId="16609" xr:uid="{00000000-0005-0000-0000-0000E1400000}"/>
    <cellStyle name="Normal 3 2 5 7 2 4 2" xfId="16610" xr:uid="{00000000-0005-0000-0000-0000E2400000}"/>
    <cellStyle name="Normal 3 2 5 7 2 5" xfId="16611" xr:uid="{00000000-0005-0000-0000-0000E3400000}"/>
    <cellStyle name="Normal 3 2 5 7 3" xfId="16612" xr:uid="{00000000-0005-0000-0000-0000E4400000}"/>
    <cellStyle name="Normal 3 2 5 7 3 2" xfId="16613" xr:uid="{00000000-0005-0000-0000-0000E5400000}"/>
    <cellStyle name="Normal 3 2 5 7 3 2 2" xfId="16614" xr:uid="{00000000-0005-0000-0000-0000E6400000}"/>
    <cellStyle name="Normal 3 2 5 7 3 2 2 2" xfId="16615" xr:uid="{00000000-0005-0000-0000-0000E7400000}"/>
    <cellStyle name="Normal 3 2 5 7 3 2 3" xfId="16616" xr:uid="{00000000-0005-0000-0000-0000E8400000}"/>
    <cellStyle name="Normal 3 2 5 7 3 3" xfId="16617" xr:uid="{00000000-0005-0000-0000-0000E9400000}"/>
    <cellStyle name="Normal 3 2 5 7 3 3 2" xfId="16618" xr:uid="{00000000-0005-0000-0000-0000EA400000}"/>
    <cellStyle name="Normal 3 2 5 7 3 4" xfId="16619" xr:uid="{00000000-0005-0000-0000-0000EB400000}"/>
    <cellStyle name="Normal 3 2 5 7 4" xfId="16620" xr:uid="{00000000-0005-0000-0000-0000EC400000}"/>
    <cellStyle name="Normal 3 2 5 7 4 2" xfId="16621" xr:uid="{00000000-0005-0000-0000-0000ED400000}"/>
    <cellStyle name="Normal 3 2 5 7 4 2 2" xfId="16622" xr:uid="{00000000-0005-0000-0000-0000EE400000}"/>
    <cellStyle name="Normal 3 2 5 7 4 3" xfId="16623" xr:uid="{00000000-0005-0000-0000-0000EF400000}"/>
    <cellStyle name="Normal 3 2 5 7 5" xfId="16624" xr:uid="{00000000-0005-0000-0000-0000F0400000}"/>
    <cellStyle name="Normal 3 2 5 7 5 2" xfId="16625" xr:uid="{00000000-0005-0000-0000-0000F1400000}"/>
    <cellStyle name="Normal 3 2 5 7 6" xfId="16626" xr:uid="{00000000-0005-0000-0000-0000F2400000}"/>
    <cellStyle name="Normal 3 2 5 8" xfId="16627" xr:uid="{00000000-0005-0000-0000-0000F3400000}"/>
    <cellStyle name="Normal 3 2 5 8 2" xfId="16628" xr:uid="{00000000-0005-0000-0000-0000F4400000}"/>
    <cellStyle name="Normal 3 2 5 8 2 2" xfId="16629" xr:uid="{00000000-0005-0000-0000-0000F5400000}"/>
    <cellStyle name="Normal 3 2 5 8 2 2 2" xfId="16630" xr:uid="{00000000-0005-0000-0000-0000F6400000}"/>
    <cellStyle name="Normal 3 2 5 8 2 2 2 2" xfId="16631" xr:uid="{00000000-0005-0000-0000-0000F7400000}"/>
    <cellStyle name="Normal 3 2 5 8 2 2 3" xfId="16632" xr:uid="{00000000-0005-0000-0000-0000F8400000}"/>
    <cellStyle name="Normal 3 2 5 8 2 3" xfId="16633" xr:uid="{00000000-0005-0000-0000-0000F9400000}"/>
    <cellStyle name="Normal 3 2 5 8 2 3 2" xfId="16634" xr:uid="{00000000-0005-0000-0000-0000FA400000}"/>
    <cellStyle name="Normal 3 2 5 8 2 4" xfId="16635" xr:uid="{00000000-0005-0000-0000-0000FB400000}"/>
    <cellStyle name="Normal 3 2 5 8 3" xfId="16636" xr:uid="{00000000-0005-0000-0000-0000FC400000}"/>
    <cellStyle name="Normal 3 2 5 8 3 2" xfId="16637" xr:uid="{00000000-0005-0000-0000-0000FD400000}"/>
    <cellStyle name="Normal 3 2 5 8 3 2 2" xfId="16638" xr:uid="{00000000-0005-0000-0000-0000FE400000}"/>
    <cellStyle name="Normal 3 2 5 8 3 3" xfId="16639" xr:uid="{00000000-0005-0000-0000-0000FF400000}"/>
    <cellStyle name="Normal 3 2 5 8 4" xfId="16640" xr:uid="{00000000-0005-0000-0000-000000410000}"/>
    <cellStyle name="Normal 3 2 5 8 4 2" xfId="16641" xr:uid="{00000000-0005-0000-0000-000001410000}"/>
    <cellStyle name="Normal 3 2 5 8 5" xfId="16642" xr:uid="{00000000-0005-0000-0000-000002410000}"/>
    <cellStyle name="Normal 3 2 5 9" xfId="16643" xr:uid="{00000000-0005-0000-0000-000003410000}"/>
    <cellStyle name="Normal 3 2 5 9 2" xfId="16644" xr:uid="{00000000-0005-0000-0000-000004410000}"/>
    <cellStyle name="Normal 3 2 5 9 2 2" xfId="16645" xr:uid="{00000000-0005-0000-0000-000005410000}"/>
    <cellStyle name="Normal 3 2 5 9 2 2 2" xfId="16646" xr:uid="{00000000-0005-0000-0000-000006410000}"/>
    <cellStyle name="Normal 3 2 5 9 2 2 2 2" xfId="16647" xr:uid="{00000000-0005-0000-0000-000007410000}"/>
    <cellStyle name="Normal 3 2 5 9 2 2 3" xfId="16648" xr:uid="{00000000-0005-0000-0000-000008410000}"/>
    <cellStyle name="Normal 3 2 5 9 2 3" xfId="16649" xr:uid="{00000000-0005-0000-0000-000009410000}"/>
    <cellStyle name="Normal 3 2 5 9 2 3 2" xfId="16650" xr:uid="{00000000-0005-0000-0000-00000A410000}"/>
    <cellStyle name="Normal 3 2 5 9 2 4" xfId="16651" xr:uid="{00000000-0005-0000-0000-00000B410000}"/>
    <cellStyle name="Normal 3 2 5 9 3" xfId="16652" xr:uid="{00000000-0005-0000-0000-00000C410000}"/>
    <cellStyle name="Normal 3 2 5 9 3 2" xfId="16653" xr:uid="{00000000-0005-0000-0000-00000D410000}"/>
    <cellStyle name="Normal 3 2 5 9 3 2 2" xfId="16654" xr:uid="{00000000-0005-0000-0000-00000E410000}"/>
    <cellStyle name="Normal 3 2 5 9 3 3" xfId="16655" xr:uid="{00000000-0005-0000-0000-00000F410000}"/>
    <cellStyle name="Normal 3 2 5 9 4" xfId="16656" xr:uid="{00000000-0005-0000-0000-000010410000}"/>
    <cellStyle name="Normal 3 2 5 9 4 2" xfId="16657" xr:uid="{00000000-0005-0000-0000-000011410000}"/>
    <cellStyle name="Normal 3 2 5 9 5" xfId="16658" xr:uid="{00000000-0005-0000-0000-000012410000}"/>
    <cellStyle name="Normal 3 2 6" xfId="16659" xr:uid="{00000000-0005-0000-0000-000013410000}"/>
    <cellStyle name="Normal 3 2 6 10" xfId="16660" xr:uid="{00000000-0005-0000-0000-000014410000}"/>
    <cellStyle name="Normal 3 2 6 10 2" xfId="16661" xr:uid="{00000000-0005-0000-0000-000015410000}"/>
    <cellStyle name="Normal 3 2 6 11" xfId="16662" xr:uid="{00000000-0005-0000-0000-000016410000}"/>
    <cellStyle name="Normal 3 2 6 2" xfId="16663" xr:uid="{00000000-0005-0000-0000-000017410000}"/>
    <cellStyle name="Normal 3 2 6 2 2" xfId="16664" xr:uid="{00000000-0005-0000-0000-000018410000}"/>
    <cellStyle name="Normal 3 2 6 2 2 2" xfId="16665" xr:uid="{00000000-0005-0000-0000-000019410000}"/>
    <cellStyle name="Normal 3 2 6 2 2 2 2" xfId="16666" xr:uid="{00000000-0005-0000-0000-00001A410000}"/>
    <cellStyle name="Normal 3 2 6 2 2 2 2 2" xfId="16667" xr:uid="{00000000-0005-0000-0000-00001B410000}"/>
    <cellStyle name="Normal 3 2 6 2 2 2 2 2 2" xfId="16668" xr:uid="{00000000-0005-0000-0000-00001C410000}"/>
    <cellStyle name="Normal 3 2 6 2 2 2 2 3" xfId="16669" xr:uid="{00000000-0005-0000-0000-00001D410000}"/>
    <cellStyle name="Normal 3 2 6 2 2 2 3" xfId="16670" xr:uid="{00000000-0005-0000-0000-00001E410000}"/>
    <cellStyle name="Normal 3 2 6 2 2 2 3 2" xfId="16671" xr:uid="{00000000-0005-0000-0000-00001F410000}"/>
    <cellStyle name="Normal 3 2 6 2 2 2 4" xfId="16672" xr:uid="{00000000-0005-0000-0000-000020410000}"/>
    <cellStyle name="Normal 3 2 6 2 2 3" xfId="16673" xr:uid="{00000000-0005-0000-0000-000021410000}"/>
    <cellStyle name="Normal 3 2 6 2 2 3 2" xfId="16674" xr:uid="{00000000-0005-0000-0000-000022410000}"/>
    <cellStyle name="Normal 3 2 6 2 2 3 2 2" xfId="16675" xr:uid="{00000000-0005-0000-0000-000023410000}"/>
    <cellStyle name="Normal 3 2 6 2 2 3 3" xfId="16676" xr:uid="{00000000-0005-0000-0000-000024410000}"/>
    <cellStyle name="Normal 3 2 6 2 2 4" xfId="16677" xr:uid="{00000000-0005-0000-0000-000025410000}"/>
    <cellStyle name="Normal 3 2 6 2 2 4 2" xfId="16678" xr:uid="{00000000-0005-0000-0000-000026410000}"/>
    <cellStyle name="Normal 3 2 6 2 2 5" xfId="16679" xr:uid="{00000000-0005-0000-0000-000027410000}"/>
    <cellStyle name="Normal 3 2 6 2 3" xfId="16680" xr:uid="{00000000-0005-0000-0000-000028410000}"/>
    <cellStyle name="Normal 3 2 6 2 3 2" xfId="16681" xr:uid="{00000000-0005-0000-0000-000029410000}"/>
    <cellStyle name="Normal 3 2 6 2 3 2 2" xfId="16682" xr:uid="{00000000-0005-0000-0000-00002A410000}"/>
    <cellStyle name="Normal 3 2 6 2 3 2 2 2" xfId="16683" xr:uid="{00000000-0005-0000-0000-00002B410000}"/>
    <cellStyle name="Normal 3 2 6 2 3 2 2 2 2" xfId="16684" xr:uid="{00000000-0005-0000-0000-00002C410000}"/>
    <cellStyle name="Normal 3 2 6 2 3 2 2 3" xfId="16685" xr:uid="{00000000-0005-0000-0000-00002D410000}"/>
    <cellStyle name="Normal 3 2 6 2 3 2 3" xfId="16686" xr:uid="{00000000-0005-0000-0000-00002E410000}"/>
    <cellStyle name="Normal 3 2 6 2 3 2 3 2" xfId="16687" xr:uid="{00000000-0005-0000-0000-00002F410000}"/>
    <cellStyle name="Normal 3 2 6 2 3 2 4" xfId="16688" xr:uid="{00000000-0005-0000-0000-000030410000}"/>
    <cellStyle name="Normal 3 2 6 2 3 3" xfId="16689" xr:uid="{00000000-0005-0000-0000-000031410000}"/>
    <cellStyle name="Normal 3 2 6 2 3 3 2" xfId="16690" xr:uid="{00000000-0005-0000-0000-000032410000}"/>
    <cellStyle name="Normal 3 2 6 2 3 3 2 2" xfId="16691" xr:uid="{00000000-0005-0000-0000-000033410000}"/>
    <cellStyle name="Normal 3 2 6 2 3 3 3" xfId="16692" xr:uid="{00000000-0005-0000-0000-000034410000}"/>
    <cellStyle name="Normal 3 2 6 2 3 4" xfId="16693" xr:uid="{00000000-0005-0000-0000-000035410000}"/>
    <cellStyle name="Normal 3 2 6 2 3 4 2" xfId="16694" xr:uid="{00000000-0005-0000-0000-000036410000}"/>
    <cellStyle name="Normal 3 2 6 2 3 5" xfId="16695" xr:uid="{00000000-0005-0000-0000-000037410000}"/>
    <cellStyle name="Normal 3 2 6 2 4" xfId="16696" xr:uid="{00000000-0005-0000-0000-000038410000}"/>
    <cellStyle name="Normal 3 2 6 2 4 2" xfId="16697" xr:uid="{00000000-0005-0000-0000-000039410000}"/>
    <cellStyle name="Normal 3 2 6 2 4 2 2" xfId="16698" xr:uid="{00000000-0005-0000-0000-00003A410000}"/>
    <cellStyle name="Normal 3 2 6 2 4 2 2 2" xfId="16699" xr:uid="{00000000-0005-0000-0000-00003B410000}"/>
    <cellStyle name="Normal 3 2 6 2 4 2 3" xfId="16700" xr:uid="{00000000-0005-0000-0000-00003C410000}"/>
    <cellStyle name="Normal 3 2 6 2 4 3" xfId="16701" xr:uid="{00000000-0005-0000-0000-00003D410000}"/>
    <cellStyle name="Normal 3 2 6 2 4 3 2" xfId="16702" xr:uid="{00000000-0005-0000-0000-00003E410000}"/>
    <cellStyle name="Normal 3 2 6 2 4 4" xfId="16703" xr:uid="{00000000-0005-0000-0000-00003F410000}"/>
    <cellStyle name="Normal 3 2 6 2 5" xfId="16704" xr:uid="{00000000-0005-0000-0000-000040410000}"/>
    <cellStyle name="Normal 3 2 6 2 5 2" xfId="16705" xr:uid="{00000000-0005-0000-0000-000041410000}"/>
    <cellStyle name="Normal 3 2 6 2 5 2 2" xfId="16706" xr:uid="{00000000-0005-0000-0000-000042410000}"/>
    <cellStyle name="Normal 3 2 6 2 5 3" xfId="16707" xr:uid="{00000000-0005-0000-0000-000043410000}"/>
    <cellStyle name="Normal 3 2 6 2 6" xfId="16708" xr:uid="{00000000-0005-0000-0000-000044410000}"/>
    <cellStyle name="Normal 3 2 6 2 6 2" xfId="16709" xr:uid="{00000000-0005-0000-0000-000045410000}"/>
    <cellStyle name="Normal 3 2 6 2 7" xfId="16710" xr:uid="{00000000-0005-0000-0000-000046410000}"/>
    <cellStyle name="Normal 3 2 6 3" xfId="16711" xr:uid="{00000000-0005-0000-0000-000047410000}"/>
    <cellStyle name="Normal 3 2 6 3 2" xfId="16712" xr:uid="{00000000-0005-0000-0000-000048410000}"/>
    <cellStyle name="Normal 3 2 6 3 2 2" xfId="16713" xr:uid="{00000000-0005-0000-0000-000049410000}"/>
    <cellStyle name="Normal 3 2 6 3 2 2 2" xfId="16714" xr:uid="{00000000-0005-0000-0000-00004A410000}"/>
    <cellStyle name="Normal 3 2 6 3 2 2 2 2" xfId="16715" xr:uid="{00000000-0005-0000-0000-00004B410000}"/>
    <cellStyle name="Normal 3 2 6 3 2 2 2 2 2" xfId="16716" xr:uid="{00000000-0005-0000-0000-00004C410000}"/>
    <cellStyle name="Normal 3 2 6 3 2 2 2 3" xfId="16717" xr:uid="{00000000-0005-0000-0000-00004D410000}"/>
    <cellStyle name="Normal 3 2 6 3 2 2 3" xfId="16718" xr:uid="{00000000-0005-0000-0000-00004E410000}"/>
    <cellStyle name="Normal 3 2 6 3 2 2 3 2" xfId="16719" xr:uid="{00000000-0005-0000-0000-00004F410000}"/>
    <cellStyle name="Normal 3 2 6 3 2 2 4" xfId="16720" xr:uid="{00000000-0005-0000-0000-000050410000}"/>
    <cellStyle name="Normal 3 2 6 3 2 3" xfId="16721" xr:uid="{00000000-0005-0000-0000-000051410000}"/>
    <cellStyle name="Normal 3 2 6 3 2 3 2" xfId="16722" xr:uid="{00000000-0005-0000-0000-000052410000}"/>
    <cellStyle name="Normal 3 2 6 3 2 3 2 2" xfId="16723" xr:uid="{00000000-0005-0000-0000-000053410000}"/>
    <cellStyle name="Normal 3 2 6 3 2 3 3" xfId="16724" xr:uid="{00000000-0005-0000-0000-000054410000}"/>
    <cellStyle name="Normal 3 2 6 3 2 4" xfId="16725" xr:uid="{00000000-0005-0000-0000-000055410000}"/>
    <cellStyle name="Normal 3 2 6 3 2 4 2" xfId="16726" xr:uid="{00000000-0005-0000-0000-000056410000}"/>
    <cellStyle name="Normal 3 2 6 3 2 5" xfId="16727" xr:uid="{00000000-0005-0000-0000-000057410000}"/>
    <cellStyle name="Normal 3 2 6 3 3" xfId="16728" xr:uid="{00000000-0005-0000-0000-000058410000}"/>
    <cellStyle name="Normal 3 2 6 3 3 2" xfId="16729" xr:uid="{00000000-0005-0000-0000-000059410000}"/>
    <cellStyle name="Normal 3 2 6 3 3 2 2" xfId="16730" xr:uid="{00000000-0005-0000-0000-00005A410000}"/>
    <cellStyle name="Normal 3 2 6 3 3 2 2 2" xfId="16731" xr:uid="{00000000-0005-0000-0000-00005B410000}"/>
    <cellStyle name="Normal 3 2 6 3 3 2 2 2 2" xfId="16732" xr:uid="{00000000-0005-0000-0000-00005C410000}"/>
    <cellStyle name="Normal 3 2 6 3 3 2 2 3" xfId="16733" xr:uid="{00000000-0005-0000-0000-00005D410000}"/>
    <cellStyle name="Normal 3 2 6 3 3 2 3" xfId="16734" xr:uid="{00000000-0005-0000-0000-00005E410000}"/>
    <cellStyle name="Normal 3 2 6 3 3 2 3 2" xfId="16735" xr:uid="{00000000-0005-0000-0000-00005F410000}"/>
    <cellStyle name="Normal 3 2 6 3 3 2 4" xfId="16736" xr:uid="{00000000-0005-0000-0000-000060410000}"/>
    <cellStyle name="Normal 3 2 6 3 3 3" xfId="16737" xr:uid="{00000000-0005-0000-0000-000061410000}"/>
    <cellStyle name="Normal 3 2 6 3 3 3 2" xfId="16738" xr:uid="{00000000-0005-0000-0000-000062410000}"/>
    <cellStyle name="Normal 3 2 6 3 3 3 2 2" xfId="16739" xr:uid="{00000000-0005-0000-0000-000063410000}"/>
    <cellStyle name="Normal 3 2 6 3 3 3 3" xfId="16740" xr:uid="{00000000-0005-0000-0000-000064410000}"/>
    <cellStyle name="Normal 3 2 6 3 3 4" xfId="16741" xr:uid="{00000000-0005-0000-0000-000065410000}"/>
    <cellStyle name="Normal 3 2 6 3 3 4 2" xfId="16742" xr:uid="{00000000-0005-0000-0000-000066410000}"/>
    <cellStyle name="Normal 3 2 6 3 3 5" xfId="16743" xr:uid="{00000000-0005-0000-0000-000067410000}"/>
    <cellStyle name="Normal 3 2 6 3 4" xfId="16744" xr:uid="{00000000-0005-0000-0000-000068410000}"/>
    <cellStyle name="Normal 3 2 6 3 4 2" xfId="16745" xr:uid="{00000000-0005-0000-0000-000069410000}"/>
    <cellStyle name="Normal 3 2 6 3 4 2 2" xfId="16746" xr:uid="{00000000-0005-0000-0000-00006A410000}"/>
    <cellStyle name="Normal 3 2 6 3 4 2 2 2" xfId="16747" xr:uid="{00000000-0005-0000-0000-00006B410000}"/>
    <cellStyle name="Normal 3 2 6 3 4 2 3" xfId="16748" xr:uid="{00000000-0005-0000-0000-00006C410000}"/>
    <cellStyle name="Normal 3 2 6 3 4 3" xfId="16749" xr:uid="{00000000-0005-0000-0000-00006D410000}"/>
    <cellStyle name="Normal 3 2 6 3 4 3 2" xfId="16750" xr:uid="{00000000-0005-0000-0000-00006E410000}"/>
    <cellStyle name="Normal 3 2 6 3 4 4" xfId="16751" xr:uid="{00000000-0005-0000-0000-00006F410000}"/>
    <cellStyle name="Normal 3 2 6 3 5" xfId="16752" xr:uid="{00000000-0005-0000-0000-000070410000}"/>
    <cellStyle name="Normal 3 2 6 3 5 2" xfId="16753" xr:uid="{00000000-0005-0000-0000-000071410000}"/>
    <cellStyle name="Normal 3 2 6 3 5 2 2" xfId="16754" xr:uid="{00000000-0005-0000-0000-000072410000}"/>
    <cellStyle name="Normal 3 2 6 3 5 3" xfId="16755" xr:uid="{00000000-0005-0000-0000-000073410000}"/>
    <cellStyle name="Normal 3 2 6 3 6" xfId="16756" xr:uid="{00000000-0005-0000-0000-000074410000}"/>
    <cellStyle name="Normal 3 2 6 3 6 2" xfId="16757" xr:uid="{00000000-0005-0000-0000-000075410000}"/>
    <cellStyle name="Normal 3 2 6 3 7" xfId="16758" xr:uid="{00000000-0005-0000-0000-000076410000}"/>
    <cellStyle name="Normal 3 2 6 4" xfId="16759" xr:uid="{00000000-0005-0000-0000-000077410000}"/>
    <cellStyle name="Normal 3 2 6 4 2" xfId="16760" xr:uid="{00000000-0005-0000-0000-000078410000}"/>
    <cellStyle name="Normal 3 2 6 4 2 2" xfId="16761" xr:uid="{00000000-0005-0000-0000-000079410000}"/>
    <cellStyle name="Normal 3 2 6 4 2 2 2" xfId="16762" xr:uid="{00000000-0005-0000-0000-00007A410000}"/>
    <cellStyle name="Normal 3 2 6 4 2 2 2 2" xfId="16763" xr:uid="{00000000-0005-0000-0000-00007B410000}"/>
    <cellStyle name="Normal 3 2 6 4 2 2 2 2 2" xfId="16764" xr:uid="{00000000-0005-0000-0000-00007C410000}"/>
    <cellStyle name="Normal 3 2 6 4 2 2 2 3" xfId="16765" xr:uid="{00000000-0005-0000-0000-00007D410000}"/>
    <cellStyle name="Normal 3 2 6 4 2 2 3" xfId="16766" xr:uid="{00000000-0005-0000-0000-00007E410000}"/>
    <cellStyle name="Normal 3 2 6 4 2 2 3 2" xfId="16767" xr:uid="{00000000-0005-0000-0000-00007F410000}"/>
    <cellStyle name="Normal 3 2 6 4 2 2 4" xfId="16768" xr:uid="{00000000-0005-0000-0000-000080410000}"/>
    <cellStyle name="Normal 3 2 6 4 2 3" xfId="16769" xr:uid="{00000000-0005-0000-0000-000081410000}"/>
    <cellStyle name="Normal 3 2 6 4 2 3 2" xfId="16770" xr:uid="{00000000-0005-0000-0000-000082410000}"/>
    <cellStyle name="Normal 3 2 6 4 2 3 2 2" xfId="16771" xr:uid="{00000000-0005-0000-0000-000083410000}"/>
    <cellStyle name="Normal 3 2 6 4 2 3 3" xfId="16772" xr:uid="{00000000-0005-0000-0000-000084410000}"/>
    <cellStyle name="Normal 3 2 6 4 2 4" xfId="16773" xr:uid="{00000000-0005-0000-0000-000085410000}"/>
    <cellStyle name="Normal 3 2 6 4 2 4 2" xfId="16774" xr:uid="{00000000-0005-0000-0000-000086410000}"/>
    <cellStyle name="Normal 3 2 6 4 2 5" xfId="16775" xr:uid="{00000000-0005-0000-0000-000087410000}"/>
    <cellStyle name="Normal 3 2 6 4 3" xfId="16776" xr:uid="{00000000-0005-0000-0000-000088410000}"/>
    <cellStyle name="Normal 3 2 6 4 3 2" xfId="16777" xr:uid="{00000000-0005-0000-0000-000089410000}"/>
    <cellStyle name="Normal 3 2 6 4 3 2 2" xfId="16778" xr:uid="{00000000-0005-0000-0000-00008A410000}"/>
    <cellStyle name="Normal 3 2 6 4 3 2 2 2" xfId="16779" xr:uid="{00000000-0005-0000-0000-00008B410000}"/>
    <cellStyle name="Normal 3 2 6 4 3 2 2 2 2" xfId="16780" xr:uid="{00000000-0005-0000-0000-00008C410000}"/>
    <cellStyle name="Normal 3 2 6 4 3 2 2 3" xfId="16781" xr:uid="{00000000-0005-0000-0000-00008D410000}"/>
    <cellStyle name="Normal 3 2 6 4 3 2 3" xfId="16782" xr:uid="{00000000-0005-0000-0000-00008E410000}"/>
    <cellStyle name="Normal 3 2 6 4 3 2 3 2" xfId="16783" xr:uid="{00000000-0005-0000-0000-00008F410000}"/>
    <cellStyle name="Normal 3 2 6 4 3 2 4" xfId="16784" xr:uid="{00000000-0005-0000-0000-000090410000}"/>
    <cellStyle name="Normal 3 2 6 4 3 3" xfId="16785" xr:uid="{00000000-0005-0000-0000-000091410000}"/>
    <cellStyle name="Normal 3 2 6 4 3 3 2" xfId="16786" xr:uid="{00000000-0005-0000-0000-000092410000}"/>
    <cellStyle name="Normal 3 2 6 4 3 3 2 2" xfId="16787" xr:uid="{00000000-0005-0000-0000-000093410000}"/>
    <cellStyle name="Normal 3 2 6 4 3 3 3" xfId="16788" xr:uid="{00000000-0005-0000-0000-000094410000}"/>
    <cellStyle name="Normal 3 2 6 4 3 4" xfId="16789" xr:uid="{00000000-0005-0000-0000-000095410000}"/>
    <cellStyle name="Normal 3 2 6 4 3 4 2" xfId="16790" xr:uid="{00000000-0005-0000-0000-000096410000}"/>
    <cellStyle name="Normal 3 2 6 4 3 5" xfId="16791" xr:uid="{00000000-0005-0000-0000-000097410000}"/>
    <cellStyle name="Normal 3 2 6 4 4" xfId="16792" xr:uid="{00000000-0005-0000-0000-000098410000}"/>
    <cellStyle name="Normal 3 2 6 4 4 2" xfId="16793" xr:uid="{00000000-0005-0000-0000-000099410000}"/>
    <cellStyle name="Normal 3 2 6 4 4 2 2" xfId="16794" xr:uid="{00000000-0005-0000-0000-00009A410000}"/>
    <cellStyle name="Normal 3 2 6 4 4 2 2 2" xfId="16795" xr:uid="{00000000-0005-0000-0000-00009B410000}"/>
    <cellStyle name="Normal 3 2 6 4 4 2 3" xfId="16796" xr:uid="{00000000-0005-0000-0000-00009C410000}"/>
    <cellStyle name="Normal 3 2 6 4 4 3" xfId="16797" xr:uid="{00000000-0005-0000-0000-00009D410000}"/>
    <cellStyle name="Normal 3 2 6 4 4 3 2" xfId="16798" xr:uid="{00000000-0005-0000-0000-00009E410000}"/>
    <cellStyle name="Normal 3 2 6 4 4 4" xfId="16799" xr:uid="{00000000-0005-0000-0000-00009F410000}"/>
    <cellStyle name="Normal 3 2 6 4 5" xfId="16800" xr:uid="{00000000-0005-0000-0000-0000A0410000}"/>
    <cellStyle name="Normal 3 2 6 4 5 2" xfId="16801" xr:uid="{00000000-0005-0000-0000-0000A1410000}"/>
    <cellStyle name="Normal 3 2 6 4 5 2 2" xfId="16802" xr:uid="{00000000-0005-0000-0000-0000A2410000}"/>
    <cellStyle name="Normal 3 2 6 4 5 3" xfId="16803" xr:uid="{00000000-0005-0000-0000-0000A3410000}"/>
    <cellStyle name="Normal 3 2 6 4 6" xfId="16804" xr:uid="{00000000-0005-0000-0000-0000A4410000}"/>
    <cellStyle name="Normal 3 2 6 4 6 2" xfId="16805" xr:uid="{00000000-0005-0000-0000-0000A5410000}"/>
    <cellStyle name="Normal 3 2 6 4 7" xfId="16806" xr:uid="{00000000-0005-0000-0000-0000A6410000}"/>
    <cellStyle name="Normal 3 2 6 5" xfId="16807" xr:uid="{00000000-0005-0000-0000-0000A7410000}"/>
    <cellStyle name="Normal 3 2 6 5 2" xfId="16808" xr:uid="{00000000-0005-0000-0000-0000A8410000}"/>
    <cellStyle name="Normal 3 2 6 5 2 2" xfId="16809" xr:uid="{00000000-0005-0000-0000-0000A9410000}"/>
    <cellStyle name="Normal 3 2 6 5 2 2 2" xfId="16810" xr:uid="{00000000-0005-0000-0000-0000AA410000}"/>
    <cellStyle name="Normal 3 2 6 5 2 2 2 2" xfId="16811" xr:uid="{00000000-0005-0000-0000-0000AB410000}"/>
    <cellStyle name="Normal 3 2 6 5 2 2 2 2 2" xfId="16812" xr:uid="{00000000-0005-0000-0000-0000AC410000}"/>
    <cellStyle name="Normal 3 2 6 5 2 2 2 3" xfId="16813" xr:uid="{00000000-0005-0000-0000-0000AD410000}"/>
    <cellStyle name="Normal 3 2 6 5 2 2 3" xfId="16814" xr:uid="{00000000-0005-0000-0000-0000AE410000}"/>
    <cellStyle name="Normal 3 2 6 5 2 2 3 2" xfId="16815" xr:uid="{00000000-0005-0000-0000-0000AF410000}"/>
    <cellStyle name="Normal 3 2 6 5 2 2 4" xfId="16816" xr:uid="{00000000-0005-0000-0000-0000B0410000}"/>
    <cellStyle name="Normal 3 2 6 5 2 3" xfId="16817" xr:uid="{00000000-0005-0000-0000-0000B1410000}"/>
    <cellStyle name="Normal 3 2 6 5 2 3 2" xfId="16818" xr:uid="{00000000-0005-0000-0000-0000B2410000}"/>
    <cellStyle name="Normal 3 2 6 5 2 3 2 2" xfId="16819" xr:uid="{00000000-0005-0000-0000-0000B3410000}"/>
    <cellStyle name="Normal 3 2 6 5 2 3 3" xfId="16820" xr:uid="{00000000-0005-0000-0000-0000B4410000}"/>
    <cellStyle name="Normal 3 2 6 5 2 4" xfId="16821" xr:uid="{00000000-0005-0000-0000-0000B5410000}"/>
    <cellStyle name="Normal 3 2 6 5 2 4 2" xfId="16822" xr:uid="{00000000-0005-0000-0000-0000B6410000}"/>
    <cellStyle name="Normal 3 2 6 5 2 5" xfId="16823" xr:uid="{00000000-0005-0000-0000-0000B7410000}"/>
    <cellStyle name="Normal 3 2 6 5 3" xfId="16824" xr:uid="{00000000-0005-0000-0000-0000B8410000}"/>
    <cellStyle name="Normal 3 2 6 5 3 2" xfId="16825" xr:uid="{00000000-0005-0000-0000-0000B9410000}"/>
    <cellStyle name="Normal 3 2 6 5 3 2 2" xfId="16826" xr:uid="{00000000-0005-0000-0000-0000BA410000}"/>
    <cellStyle name="Normal 3 2 6 5 3 2 2 2" xfId="16827" xr:uid="{00000000-0005-0000-0000-0000BB410000}"/>
    <cellStyle name="Normal 3 2 6 5 3 2 3" xfId="16828" xr:uid="{00000000-0005-0000-0000-0000BC410000}"/>
    <cellStyle name="Normal 3 2 6 5 3 3" xfId="16829" xr:uid="{00000000-0005-0000-0000-0000BD410000}"/>
    <cellStyle name="Normal 3 2 6 5 3 3 2" xfId="16830" xr:uid="{00000000-0005-0000-0000-0000BE410000}"/>
    <cellStyle name="Normal 3 2 6 5 3 4" xfId="16831" xr:uid="{00000000-0005-0000-0000-0000BF410000}"/>
    <cellStyle name="Normal 3 2 6 5 4" xfId="16832" xr:uid="{00000000-0005-0000-0000-0000C0410000}"/>
    <cellStyle name="Normal 3 2 6 5 4 2" xfId="16833" xr:uid="{00000000-0005-0000-0000-0000C1410000}"/>
    <cellStyle name="Normal 3 2 6 5 4 2 2" xfId="16834" xr:uid="{00000000-0005-0000-0000-0000C2410000}"/>
    <cellStyle name="Normal 3 2 6 5 4 3" xfId="16835" xr:uid="{00000000-0005-0000-0000-0000C3410000}"/>
    <cellStyle name="Normal 3 2 6 5 5" xfId="16836" xr:uid="{00000000-0005-0000-0000-0000C4410000}"/>
    <cellStyle name="Normal 3 2 6 5 5 2" xfId="16837" xr:uid="{00000000-0005-0000-0000-0000C5410000}"/>
    <cellStyle name="Normal 3 2 6 5 6" xfId="16838" xr:uid="{00000000-0005-0000-0000-0000C6410000}"/>
    <cellStyle name="Normal 3 2 6 6" xfId="16839" xr:uid="{00000000-0005-0000-0000-0000C7410000}"/>
    <cellStyle name="Normal 3 2 6 6 2" xfId="16840" xr:uid="{00000000-0005-0000-0000-0000C8410000}"/>
    <cellStyle name="Normal 3 2 6 6 2 2" xfId="16841" xr:uid="{00000000-0005-0000-0000-0000C9410000}"/>
    <cellStyle name="Normal 3 2 6 6 2 2 2" xfId="16842" xr:uid="{00000000-0005-0000-0000-0000CA410000}"/>
    <cellStyle name="Normal 3 2 6 6 2 2 2 2" xfId="16843" xr:uid="{00000000-0005-0000-0000-0000CB410000}"/>
    <cellStyle name="Normal 3 2 6 6 2 2 3" xfId="16844" xr:uid="{00000000-0005-0000-0000-0000CC410000}"/>
    <cellStyle name="Normal 3 2 6 6 2 3" xfId="16845" xr:uid="{00000000-0005-0000-0000-0000CD410000}"/>
    <cellStyle name="Normal 3 2 6 6 2 3 2" xfId="16846" xr:uid="{00000000-0005-0000-0000-0000CE410000}"/>
    <cellStyle name="Normal 3 2 6 6 2 4" xfId="16847" xr:uid="{00000000-0005-0000-0000-0000CF410000}"/>
    <cellStyle name="Normal 3 2 6 6 3" xfId="16848" xr:uid="{00000000-0005-0000-0000-0000D0410000}"/>
    <cellStyle name="Normal 3 2 6 6 3 2" xfId="16849" xr:uid="{00000000-0005-0000-0000-0000D1410000}"/>
    <cellStyle name="Normal 3 2 6 6 3 2 2" xfId="16850" xr:uid="{00000000-0005-0000-0000-0000D2410000}"/>
    <cellStyle name="Normal 3 2 6 6 3 3" xfId="16851" xr:uid="{00000000-0005-0000-0000-0000D3410000}"/>
    <cellStyle name="Normal 3 2 6 6 4" xfId="16852" xr:uid="{00000000-0005-0000-0000-0000D4410000}"/>
    <cellStyle name="Normal 3 2 6 6 4 2" xfId="16853" xr:uid="{00000000-0005-0000-0000-0000D5410000}"/>
    <cellStyle name="Normal 3 2 6 6 5" xfId="16854" xr:uid="{00000000-0005-0000-0000-0000D6410000}"/>
    <cellStyle name="Normal 3 2 6 7" xfId="16855" xr:uid="{00000000-0005-0000-0000-0000D7410000}"/>
    <cellStyle name="Normal 3 2 6 7 2" xfId="16856" xr:uid="{00000000-0005-0000-0000-0000D8410000}"/>
    <cellStyle name="Normal 3 2 6 7 2 2" xfId="16857" xr:uid="{00000000-0005-0000-0000-0000D9410000}"/>
    <cellStyle name="Normal 3 2 6 7 2 2 2" xfId="16858" xr:uid="{00000000-0005-0000-0000-0000DA410000}"/>
    <cellStyle name="Normal 3 2 6 7 2 2 2 2" xfId="16859" xr:uid="{00000000-0005-0000-0000-0000DB410000}"/>
    <cellStyle name="Normal 3 2 6 7 2 2 3" xfId="16860" xr:uid="{00000000-0005-0000-0000-0000DC410000}"/>
    <cellStyle name="Normal 3 2 6 7 2 3" xfId="16861" xr:uid="{00000000-0005-0000-0000-0000DD410000}"/>
    <cellStyle name="Normal 3 2 6 7 2 3 2" xfId="16862" xr:uid="{00000000-0005-0000-0000-0000DE410000}"/>
    <cellStyle name="Normal 3 2 6 7 2 4" xfId="16863" xr:uid="{00000000-0005-0000-0000-0000DF410000}"/>
    <cellStyle name="Normal 3 2 6 7 3" xfId="16864" xr:uid="{00000000-0005-0000-0000-0000E0410000}"/>
    <cellStyle name="Normal 3 2 6 7 3 2" xfId="16865" xr:uid="{00000000-0005-0000-0000-0000E1410000}"/>
    <cellStyle name="Normal 3 2 6 7 3 2 2" xfId="16866" xr:uid="{00000000-0005-0000-0000-0000E2410000}"/>
    <cellStyle name="Normal 3 2 6 7 3 3" xfId="16867" xr:uid="{00000000-0005-0000-0000-0000E3410000}"/>
    <cellStyle name="Normal 3 2 6 7 4" xfId="16868" xr:uid="{00000000-0005-0000-0000-0000E4410000}"/>
    <cellStyle name="Normal 3 2 6 7 4 2" xfId="16869" xr:uid="{00000000-0005-0000-0000-0000E5410000}"/>
    <cellStyle name="Normal 3 2 6 7 5" xfId="16870" xr:uid="{00000000-0005-0000-0000-0000E6410000}"/>
    <cellStyle name="Normal 3 2 6 8" xfId="16871" xr:uid="{00000000-0005-0000-0000-0000E7410000}"/>
    <cellStyle name="Normal 3 2 6 8 2" xfId="16872" xr:uid="{00000000-0005-0000-0000-0000E8410000}"/>
    <cellStyle name="Normal 3 2 6 8 2 2" xfId="16873" xr:uid="{00000000-0005-0000-0000-0000E9410000}"/>
    <cellStyle name="Normal 3 2 6 8 2 2 2" xfId="16874" xr:uid="{00000000-0005-0000-0000-0000EA410000}"/>
    <cellStyle name="Normal 3 2 6 8 2 3" xfId="16875" xr:uid="{00000000-0005-0000-0000-0000EB410000}"/>
    <cellStyle name="Normal 3 2 6 8 3" xfId="16876" xr:uid="{00000000-0005-0000-0000-0000EC410000}"/>
    <cellStyle name="Normal 3 2 6 8 3 2" xfId="16877" xr:uid="{00000000-0005-0000-0000-0000ED410000}"/>
    <cellStyle name="Normal 3 2 6 8 4" xfId="16878" xr:uid="{00000000-0005-0000-0000-0000EE410000}"/>
    <cellStyle name="Normal 3 2 6 9" xfId="16879" xr:uid="{00000000-0005-0000-0000-0000EF410000}"/>
    <cellStyle name="Normal 3 2 6 9 2" xfId="16880" xr:uid="{00000000-0005-0000-0000-0000F0410000}"/>
    <cellStyle name="Normal 3 2 6 9 2 2" xfId="16881" xr:uid="{00000000-0005-0000-0000-0000F1410000}"/>
    <cellStyle name="Normal 3 2 6 9 3" xfId="16882" xr:uid="{00000000-0005-0000-0000-0000F2410000}"/>
    <cellStyle name="Normal 3 2 7" xfId="16883" xr:uid="{00000000-0005-0000-0000-0000F3410000}"/>
    <cellStyle name="Normal 3 2 7 10" xfId="16884" xr:uid="{00000000-0005-0000-0000-0000F4410000}"/>
    <cellStyle name="Normal 3 2 7 10 2" xfId="16885" xr:uid="{00000000-0005-0000-0000-0000F5410000}"/>
    <cellStyle name="Normal 3 2 7 11" xfId="16886" xr:uid="{00000000-0005-0000-0000-0000F6410000}"/>
    <cellStyle name="Normal 3 2 7 2" xfId="16887" xr:uid="{00000000-0005-0000-0000-0000F7410000}"/>
    <cellStyle name="Normal 3 2 7 2 2" xfId="16888" xr:uid="{00000000-0005-0000-0000-0000F8410000}"/>
    <cellStyle name="Normal 3 2 7 2 2 2" xfId="16889" xr:uid="{00000000-0005-0000-0000-0000F9410000}"/>
    <cellStyle name="Normal 3 2 7 2 2 2 2" xfId="16890" xr:uid="{00000000-0005-0000-0000-0000FA410000}"/>
    <cellStyle name="Normal 3 2 7 2 2 2 2 2" xfId="16891" xr:uid="{00000000-0005-0000-0000-0000FB410000}"/>
    <cellStyle name="Normal 3 2 7 2 2 2 2 2 2" xfId="16892" xr:uid="{00000000-0005-0000-0000-0000FC410000}"/>
    <cellStyle name="Normal 3 2 7 2 2 2 2 3" xfId="16893" xr:uid="{00000000-0005-0000-0000-0000FD410000}"/>
    <cellStyle name="Normal 3 2 7 2 2 2 3" xfId="16894" xr:uid="{00000000-0005-0000-0000-0000FE410000}"/>
    <cellStyle name="Normal 3 2 7 2 2 2 3 2" xfId="16895" xr:uid="{00000000-0005-0000-0000-0000FF410000}"/>
    <cellStyle name="Normal 3 2 7 2 2 2 4" xfId="16896" xr:uid="{00000000-0005-0000-0000-000000420000}"/>
    <cellStyle name="Normal 3 2 7 2 2 3" xfId="16897" xr:uid="{00000000-0005-0000-0000-000001420000}"/>
    <cellStyle name="Normal 3 2 7 2 2 3 2" xfId="16898" xr:uid="{00000000-0005-0000-0000-000002420000}"/>
    <cellStyle name="Normal 3 2 7 2 2 3 2 2" xfId="16899" xr:uid="{00000000-0005-0000-0000-000003420000}"/>
    <cellStyle name="Normal 3 2 7 2 2 3 3" xfId="16900" xr:uid="{00000000-0005-0000-0000-000004420000}"/>
    <cellStyle name="Normal 3 2 7 2 2 4" xfId="16901" xr:uid="{00000000-0005-0000-0000-000005420000}"/>
    <cellStyle name="Normal 3 2 7 2 2 4 2" xfId="16902" xr:uid="{00000000-0005-0000-0000-000006420000}"/>
    <cellStyle name="Normal 3 2 7 2 2 5" xfId="16903" xr:uid="{00000000-0005-0000-0000-000007420000}"/>
    <cellStyle name="Normal 3 2 7 2 3" xfId="16904" xr:uid="{00000000-0005-0000-0000-000008420000}"/>
    <cellStyle name="Normal 3 2 7 2 3 2" xfId="16905" xr:uid="{00000000-0005-0000-0000-000009420000}"/>
    <cellStyle name="Normal 3 2 7 2 3 2 2" xfId="16906" xr:uid="{00000000-0005-0000-0000-00000A420000}"/>
    <cellStyle name="Normal 3 2 7 2 3 2 2 2" xfId="16907" xr:uid="{00000000-0005-0000-0000-00000B420000}"/>
    <cellStyle name="Normal 3 2 7 2 3 2 2 2 2" xfId="16908" xr:uid="{00000000-0005-0000-0000-00000C420000}"/>
    <cellStyle name="Normal 3 2 7 2 3 2 2 3" xfId="16909" xr:uid="{00000000-0005-0000-0000-00000D420000}"/>
    <cellStyle name="Normal 3 2 7 2 3 2 3" xfId="16910" xr:uid="{00000000-0005-0000-0000-00000E420000}"/>
    <cellStyle name="Normal 3 2 7 2 3 2 3 2" xfId="16911" xr:uid="{00000000-0005-0000-0000-00000F420000}"/>
    <cellStyle name="Normal 3 2 7 2 3 2 4" xfId="16912" xr:uid="{00000000-0005-0000-0000-000010420000}"/>
    <cellStyle name="Normal 3 2 7 2 3 3" xfId="16913" xr:uid="{00000000-0005-0000-0000-000011420000}"/>
    <cellStyle name="Normal 3 2 7 2 3 3 2" xfId="16914" xr:uid="{00000000-0005-0000-0000-000012420000}"/>
    <cellStyle name="Normal 3 2 7 2 3 3 2 2" xfId="16915" xr:uid="{00000000-0005-0000-0000-000013420000}"/>
    <cellStyle name="Normal 3 2 7 2 3 3 3" xfId="16916" xr:uid="{00000000-0005-0000-0000-000014420000}"/>
    <cellStyle name="Normal 3 2 7 2 3 4" xfId="16917" xr:uid="{00000000-0005-0000-0000-000015420000}"/>
    <cellStyle name="Normal 3 2 7 2 3 4 2" xfId="16918" xr:uid="{00000000-0005-0000-0000-000016420000}"/>
    <cellStyle name="Normal 3 2 7 2 3 5" xfId="16919" xr:uid="{00000000-0005-0000-0000-000017420000}"/>
    <cellStyle name="Normal 3 2 7 2 4" xfId="16920" xr:uid="{00000000-0005-0000-0000-000018420000}"/>
    <cellStyle name="Normal 3 2 7 2 4 2" xfId="16921" xr:uid="{00000000-0005-0000-0000-000019420000}"/>
    <cellStyle name="Normal 3 2 7 2 4 2 2" xfId="16922" xr:uid="{00000000-0005-0000-0000-00001A420000}"/>
    <cellStyle name="Normal 3 2 7 2 4 2 2 2" xfId="16923" xr:uid="{00000000-0005-0000-0000-00001B420000}"/>
    <cellStyle name="Normal 3 2 7 2 4 2 3" xfId="16924" xr:uid="{00000000-0005-0000-0000-00001C420000}"/>
    <cellStyle name="Normal 3 2 7 2 4 3" xfId="16925" xr:uid="{00000000-0005-0000-0000-00001D420000}"/>
    <cellStyle name="Normal 3 2 7 2 4 3 2" xfId="16926" xr:uid="{00000000-0005-0000-0000-00001E420000}"/>
    <cellStyle name="Normal 3 2 7 2 4 4" xfId="16927" xr:uid="{00000000-0005-0000-0000-00001F420000}"/>
    <cellStyle name="Normal 3 2 7 2 5" xfId="16928" xr:uid="{00000000-0005-0000-0000-000020420000}"/>
    <cellStyle name="Normal 3 2 7 2 5 2" xfId="16929" xr:uid="{00000000-0005-0000-0000-000021420000}"/>
    <cellStyle name="Normal 3 2 7 2 5 2 2" xfId="16930" xr:uid="{00000000-0005-0000-0000-000022420000}"/>
    <cellStyle name="Normal 3 2 7 2 5 3" xfId="16931" xr:uid="{00000000-0005-0000-0000-000023420000}"/>
    <cellStyle name="Normal 3 2 7 2 6" xfId="16932" xr:uid="{00000000-0005-0000-0000-000024420000}"/>
    <cellStyle name="Normal 3 2 7 2 6 2" xfId="16933" xr:uid="{00000000-0005-0000-0000-000025420000}"/>
    <cellStyle name="Normal 3 2 7 2 7" xfId="16934" xr:uid="{00000000-0005-0000-0000-000026420000}"/>
    <cellStyle name="Normal 3 2 7 3" xfId="16935" xr:uid="{00000000-0005-0000-0000-000027420000}"/>
    <cellStyle name="Normal 3 2 7 3 2" xfId="16936" xr:uid="{00000000-0005-0000-0000-000028420000}"/>
    <cellStyle name="Normal 3 2 7 3 2 2" xfId="16937" xr:uid="{00000000-0005-0000-0000-000029420000}"/>
    <cellStyle name="Normal 3 2 7 3 2 2 2" xfId="16938" xr:uid="{00000000-0005-0000-0000-00002A420000}"/>
    <cellStyle name="Normal 3 2 7 3 2 2 2 2" xfId="16939" xr:uid="{00000000-0005-0000-0000-00002B420000}"/>
    <cellStyle name="Normal 3 2 7 3 2 2 2 2 2" xfId="16940" xr:uid="{00000000-0005-0000-0000-00002C420000}"/>
    <cellStyle name="Normal 3 2 7 3 2 2 2 3" xfId="16941" xr:uid="{00000000-0005-0000-0000-00002D420000}"/>
    <cellStyle name="Normal 3 2 7 3 2 2 3" xfId="16942" xr:uid="{00000000-0005-0000-0000-00002E420000}"/>
    <cellStyle name="Normal 3 2 7 3 2 2 3 2" xfId="16943" xr:uid="{00000000-0005-0000-0000-00002F420000}"/>
    <cellStyle name="Normal 3 2 7 3 2 2 4" xfId="16944" xr:uid="{00000000-0005-0000-0000-000030420000}"/>
    <cellStyle name="Normal 3 2 7 3 2 3" xfId="16945" xr:uid="{00000000-0005-0000-0000-000031420000}"/>
    <cellStyle name="Normal 3 2 7 3 2 3 2" xfId="16946" xr:uid="{00000000-0005-0000-0000-000032420000}"/>
    <cellStyle name="Normal 3 2 7 3 2 3 2 2" xfId="16947" xr:uid="{00000000-0005-0000-0000-000033420000}"/>
    <cellStyle name="Normal 3 2 7 3 2 3 3" xfId="16948" xr:uid="{00000000-0005-0000-0000-000034420000}"/>
    <cellStyle name="Normal 3 2 7 3 2 4" xfId="16949" xr:uid="{00000000-0005-0000-0000-000035420000}"/>
    <cellStyle name="Normal 3 2 7 3 2 4 2" xfId="16950" xr:uid="{00000000-0005-0000-0000-000036420000}"/>
    <cellStyle name="Normal 3 2 7 3 2 5" xfId="16951" xr:uid="{00000000-0005-0000-0000-000037420000}"/>
    <cellStyle name="Normal 3 2 7 3 3" xfId="16952" xr:uid="{00000000-0005-0000-0000-000038420000}"/>
    <cellStyle name="Normal 3 2 7 3 3 2" xfId="16953" xr:uid="{00000000-0005-0000-0000-000039420000}"/>
    <cellStyle name="Normal 3 2 7 3 3 2 2" xfId="16954" xr:uid="{00000000-0005-0000-0000-00003A420000}"/>
    <cellStyle name="Normal 3 2 7 3 3 2 2 2" xfId="16955" xr:uid="{00000000-0005-0000-0000-00003B420000}"/>
    <cellStyle name="Normal 3 2 7 3 3 2 2 2 2" xfId="16956" xr:uid="{00000000-0005-0000-0000-00003C420000}"/>
    <cellStyle name="Normal 3 2 7 3 3 2 2 3" xfId="16957" xr:uid="{00000000-0005-0000-0000-00003D420000}"/>
    <cellStyle name="Normal 3 2 7 3 3 2 3" xfId="16958" xr:uid="{00000000-0005-0000-0000-00003E420000}"/>
    <cellStyle name="Normal 3 2 7 3 3 2 3 2" xfId="16959" xr:uid="{00000000-0005-0000-0000-00003F420000}"/>
    <cellStyle name="Normal 3 2 7 3 3 2 4" xfId="16960" xr:uid="{00000000-0005-0000-0000-000040420000}"/>
    <cellStyle name="Normal 3 2 7 3 3 3" xfId="16961" xr:uid="{00000000-0005-0000-0000-000041420000}"/>
    <cellStyle name="Normal 3 2 7 3 3 3 2" xfId="16962" xr:uid="{00000000-0005-0000-0000-000042420000}"/>
    <cellStyle name="Normal 3 2 7 3 3 3 2 2" xfId="16963" xr:uid="{00000000-0005-0000-0000-000043420000}"/>
    <cellStyle name="Normal 3 2 7 3 3 3 3" xfId="16964" xr:uid="{00000000-0005-0000-0000-000044420000}"/>
    <cellStyle name="Normal 3 2 7 3 3 4" xfId="16965" xr:uid="{00000000-0005-0000-0000-000045420000}"/>
    <cellStyle name="Normal 3 2 7 3 3 4 2" xfId="16966" xr:uid="{00000000-0005-0000-0000-000046420000}"/>
    <cellStyle name="Normal 3 2 7 3 3 5" xfId="16967" xr:uid="{00000000-0005-0000-0000-000047420000}"/>
    <cellStyle name="Normal 3 2 7 3 4" xfId="16968" xr:uid="{00000000-0005-0000-0000-000048420000}"/>
    <cellStyle name="Normal 3 2 7 3 4 2" xfId="16969" xr:uid="{00000000-0005-0000-0000-000049420000}"/>
    <cellStyle name="Normal 3 2 7 3 4 2 2" xfId="16970" xr:uid="{00000000-0005-0000-0000-00004A420000}"/>
    <cellStyle name="Normal 3 2 7 3 4 2 2 2" xfId="16971" xr:uid="{00000000-0005-0000-0000-00004B420000}"/>
    <cellStyle name="Normal 3 2 7 3 4 2 3" xfId="16972" xr:uid="{00000000-0005-0000-0000-00004C420000}"/>
    <cellStyle name="Normal 3 2 7 3 4 3" xfId="16973" xr:uid="{00000000-0005-0000-0000-00004D420000}"/>
    <cellStyle name="Normal 3 2 7 3 4 3 2" xfId="16974" xr:uid="{00000000-0005-0000-0000-00004E420000}"/>
    <cellStyle name="Normal 3 2 7 3 4 4" xfId="16975" xr:uid="{00000000-0005-0000-0000-00004F420000}"/>
    <cellStyle name="Normal 3 2 7 3 5" xfId="16976" xr:uid="{00000000-0005-0000-0000-000050420000}"/>
    <cellStyle name="Normal 3 2 7 3 5 2" xfId="16977" xr:uid="{00000000-0005-0000-0000-000051420000}"/>
    <cellStyle name="Normal 3 2 7 3 5 2 2" xfId="16978" xr:uid="{00000000-0005-0000-0000-000052420000}"/>
    <cellStyle name="Normal 3 2 7 3 5 3" xfId="16979" xr:uid="{00000000-0005-0000-0000-000053420000}"/>
    <cellStyle name="Normal 3 2 7 3 6" xfId="16980" xr:uid="{00000000-0005-0000-0000-000054420000}"/>
    <cellStyle name="Normal 3 2 7 3 6 2" xfId="16981" xr:uid="{00000000-0005-0000-0000-000055420000}"/>
    <cellStyle name="Normal 3 2 7 3 7" xfId="16982" xr:uid="{00000000-0005-0000-0000-000056420000}"/>
    <cellStyle name="Normal 3 2 7 4" xfId="16983" xr:uid="{00000000-0005-0000-0000-000057420000}"/>
    <cellStyle name="Normal 3 2 7 4 2" xfId="16984" xr:uid="{00000000-0005-0000-0000-000058420000}"/>
    <cellStyle name="Normal 3 2 7 4 2 2" xfId="16985" xr:uid="{00000000-0005-0000-0000-000059420000}"/>
    <cellStyle name="Normal 3 2 7 4 2 2 2" xfId="16986" xr:uid="{00000000-0005-0000-0000-00005A420000}"/>
    <cellStyle name="Normal 3 2 7 4 2 2 2 2" xfId="16987" xr:uid="{00000000-0005-0000-0000-00005B420000}"/>
    <cellStyle name="Normal 3 2 7 4 2 2 2 2 2" xfId="16988" xr:uid="{00000000-0005-0000-0000-00005C420000}"/>
    <cellStyle name="Normal 3 2 7 4 2 2 2 3" xfId="16989" xr:uid="{00000000-0005-0000-0000-00005D420000}"/>
    <cellStyle name="Normal 3 2 7 4 2 2 3" xfId="16990" xr:uid="{00000000-0005-0000-0000-00005E420000}"/>
    <cellStyle name="Normal 3 2 7 4 2 2 3 2" xfId="16991" xr:uid="{00000000-0005-0000-0000-00005F420000}"/>
    <cellStyle name="Normal 3 2 7 4 2 2 4" xfId="16992" xr:uid="{00000000-0005-0000-0000-000060420000}"/>
    <cellStyle name="Normal 3 2 7 4 2 3" xfId="16993" xr:uid="{00000000-0005-0000-0000-000061420000}"/>
    <cellStyle name="Normal 3 2 7 4 2 3 2" xfId="16994" xr:uid="{00000000-0005-0000-0000-000062420000}"/>
    <cellStyle name="Normal 3 2 7 4 2 3 2 2" xfId="16995" xr:uid="{00000000-0005-0000-0000-000063420000}"/>
    <cellStyle name="Normal 3 2 7 4 2 3 3" xfId="16996" xr:uid="{00000000-0005-0000-0000-000064420000}"/>
    <cellStyle name="Normal 3 2 7 4 2 4" xfId="16997" xr:uid="{00000000-0005-0000-0000-000065420000}"/>
    <cellStyle name="Normal 3 2 7 4 2 4 2" xfId="16998" xr:uid="{00000000-0005-0000-0000-000066420000}"/>
    <cellStyle name="Normal 3 2 7 4 2 5" xfId="16999" xr:uid="{00000000-0005-0000-0000-000067420000}"/>
    <cellStyle name="Normal 3 2 7 4 3" xfId="17000" xr:uid="{00000000-0005-0000-0000-000068420000}"/>
    <cellStyle name="Normal 3 2 7 4 3 2" xfId="17001" xr:uid="{00000000-0005-0000-0000-000069420000}"/>
    <cellStyle name="Normal 3 2 7 4 3 2 2" xfId="17002" xr:uid="{00000000-0005-0000-0000-00006A420000}"/>
    <cellStyle name="Normal 3 2 7 4 3 2 2 2" xfId="17003" xr:uid="{00000000-0005-0000-0000-00006B420000}"/>
    <cellStyle name="Normal 3 2 7 4 3 2 2 2 2" xfId="17004" xr:uid="{00000000-0005-0000-0000-00006C420000}"/>
    <cellStyle name="Normal 3 2 7 4 3 2 2 3" xfId="17005" xr:uid="{00000000-0005-0000-0000-00006D420000}"/>
    <cellStyle name="Normal 3 2 7 4 3 2 3" xfId="17006" xr:uid="{00000000-0005-0000-0000-00006E420000}"/>
    <cellStyle name="Normal 3 2 7 4 3 2 3 2" xfId="17007" xr:uid="{00000000-0005-0000-0000-00006F420000}"/>
    <cellStyle name="Normal 3 2 7 4 3 2 4" xfId="17008" xr:uid="{00000000-0005-0000-0000-000070420000}"/>
    <cellStyle name="Normal 3 2 7 4 3 3" xfId="17009" xr:uid="{00000000-0005-0000-0000-000071420000}"/>
    <cellStyle name="Normal 3 2 7 4 3 3 2" xfId="17010" xr:uid="{00000000-0005-0000-0000-000072420000}"/>
    <cellStyle name="Normal 3 2 7 4 3 3 2 2" xfId="17011" xr:uid="{00000000-0005-0000-0000-000073420000}"/>
    <cellStyle name="Normal 3 2 7 4 3 3 3" xfId="17012" xr:uid="{00000000-0005-0000-0000-000074420000}"/>
    <cellStyle name="Normal 3 2 7 4 3 4" xfId="17013" xr:uid="{00000000-0005-0000-0000-000075420000}"/>
    <cellStyle name="Normal 3 2 7 4 3 4 2" xfId="17014" xr:uid="{00000000-0005-0000-0000-000076420000}"/>
    <cellStyle name="Normal 3 2 7 4 3 5" xfId="17015" xr:uid="{00000000-0005-0000-0000-000077420000}"/>
    <cellStyle name="Normal 3 2 7 4 4" xfId="17016" xr:uid="{00000000-0005-0000-0000-000078420000}"/>
    <cellStyle name="Normal 3 2 7 4 4 2" xfId="17017" xr:uid="{00000000-0005-0000-0000-000079420000}"/>
    <cellStyle name="Normal 3 2 7 4 4 2 2" xfId="17018" xr:uid="{00000000-0005-0000-0000-00007A420000}"/>
    <cellStyle name="Normal 3 2 7 4 4 2 2 2" xfId="17019" xr:uid="{00000000-0005-0000-0000-00007B420000}"/>
    <cellStyle name="Normal 3 2 7 4 4 2 3" xfId="17020" xr:uid="{00000000-0005-0000-0000-00007C420000}"/>
    <cellStyle name="Normal 3 2 7 4 4 3" xfId="17021" xr:uid="{00000000-0005-0000-0000-00007D420000}"/>
    <cellStyle name="Normal 3 2 7 4 4 3 2" xfId="17022" xr:uid="{00000000-0005-0000-0000-00007E420000}"/>
    <cellStyle name="Normal 3 2 7 4 4 4" xfId="17023" xr:uid="{00000000-0005-0000-0000-00007F420000}"/>
    <cellStyle name="Normal 3 2 7 4 5" xfId="17024" xr:uid="{00000000-0005-0000-0000-000080420000}"/>
    <cellStyle name="Normal 3 2 7 4 5 2" xfId="17025" xr:uid="{00000000-0005-0000-0000-000081420000}"/>
    <cellStyle name="Normal 3 2 7 4 5 2 2" xfId="17026" xr:uid="{00000000-0005-0000-0000-000082420000}"/>
    <cellStyle name="Normal 3 2 7 4 5 3" xfId="17027" xr:uid="{00000000-0005-0000-0000-000083420000}"/>
    <cellStyle name="Normal 3 2 7 4 6" xfId="17028" xr:uid="{00000000-0005-0000-0000-000084420000}"/>
    <cellStyle name="Normal 3 2 7 4 6 2" xfId="17029" xr:uid="{00000000-0005-0000-0000-000085420000}"/>
    <cellStyle name="Normal 3 2 7 4 7" xfId="17030" xr:uid="{00000000-0005-0000-0000-000086420000}"/>
    <cellStyle name="Normal 3 2 7 5" xfId="17031" xr:uid="{00000000-0005-0000-0000-000087420000}"/>
    <cellStyle name="Normal 3 2 7 5 2" xfId="17032" xr:uid="{00000000-0005-0000-0000-000088420000}"/>
    <cellStyle name="Normal 3 2 7 5 2 2" xfId="17033" xr:uid="{00000000-0005-0000-0000-000089420000}"/>
    <cellStyle name="Normal 3 2 7 5 2 2 2" xfId="17034" xr:uid="{00000000-0005-0000-0000-00008A420000}"/>
    <cellStyle name="Normal 3 2 7 5 2 2 2 2" xfId="17035" xr:uid="{00000000-0005-0000-0000-00008B420000}"/>
    <cellStyle name="Normal 3 2 7 5 2 2 2 2 2" xfId="17036" xr:uid="{00000000-0005-0000-0000-00008C420000}"/>
    <cellStyle name="Normal 3 2 7 5 2 2 2 3" xfId="17037" xr:uid="{00000000-0005-0000-0000-00008D420000}"/>
    <cellStyle name="Normal 3 2 7 5 2 2 3" xfId="17038" xr:uid="{00000000-0005-0000-0000-00008E420000}"/>
    <cellStyle name="Normal 3 2 7 5 2 2 3 2" xfId="17039" xr:uid="{00000000-0005-0000-0000-00008F420000}"/>
    <cellStyle name="Normal 3 2 7 5 2 2 4" xfId="17040" xr:uid="{00000000-0005-0000-0000-000090420000}"/>
    <cellStyle name="Normal 3 2 7 5 2 3" xfId="17041" xr:uid="{00000000-0005-0000-0000-000091420000}"/>
    <cellStyle name="Normal 3 2 7 5 2 3 2" xfId="17042" xr:uid="{00000000-0005-0000-0000-000092420000}"/>
    <cellStyle name="Normal 3 2 7 5 2 3 2 2" xfId="17043" xr:uid="{00000000-0005-0000-0000-000093420000}"/>
    <cellStyle name="Normal 3 2 7 5 2 3 3" xfId="17044" xr:uid="{00000000-0005-0000-0000-000094420000}"/>
    <cellStyle name="Normal 3 2 7 5 2 4" xfId="17045" xr:uid="{00000000-0005-0000-0000-000095420000}"/>
    <cellStyle name="Normal 3 2 7 5 2 4 2" xfId="17046" xr:uid="{00000000-0005-0000-0000-000096420000}"/>
    <cellStyle name="Normal 3 2 7 5 2 5" xfId="17047" xr:uid="{00000000-0005-0000-0000-000097420000}"/>
    <cellStyle name="Normal 3 2 7 5 3" xfId="17048" xr:uid="{00000000-0005-0000-0000-000098420000}"/>
    <cellStyle name="Normal 3 2 7 5 3 2" xfId="17049" xr:uid="{00000000-0005-0000-0000-000099420000}"/>
    <cellStyle name="Normal 3 2 7 5 3 2 2" xfId="17050" xr:uid="{00000000-0005-0000-0000-00009A420000}"/>
    <cellStyle name="Normal 3 2 7 5 3 2 2 2" xfId="17051" xr:uid="{00000000-0005-0000-0000-00009B420000}"/>
    <cellStyle name="Normal 3 2 7 5 3 2 3" xfId="17052" xr:uid="{00000000-0005-0000-0000-00009C420000}"/>
    <cellStyle name="Normal 3 2 7 5 3 3" xfId="17053" xr:uid="{00000000-0005-0000-0000-00009D420000}"/>
    <cellStyle name="Normal 3 2 7 5 3 3 2" xfId="17054" xr:uid="{00000000-0005-0000-0000-00009E420000}"/>
    <cellStyle name="Normal 3 2 7 5 3 4" xfId="17055" xr:uid="{00000000-0005-0000-0000-00009F420000}"/>
    <cellStyle name="Normal 3 2 7 5 4" xfId="17056" xr:uid="{00000000-0005-0000-0000-0000A0420000}"/>
    <cellStyle name="Normal 3 2 7 5 4 2" xfId="17057" xr:uid="{00000000-0005-0000-0000-0000A1420000}"/>
    <cellStyle name="Normal 3 2 7 5 4 2 2" xfId="17058" xr:uid="{00000000-0005-0000-0000-0000A2420000}"/>
    <cellStyle name="Normal 3 2 7 5 4 3" xfId="17059" xr:uid="{00000000-0005-0000-0000-0000A3420000}"/>
    <cellStyle name="Normal 3 2 7 5 5" xfId="17060" xr:uid="{00000000-0005-0000-0000-0000A4420000}"/>
    <cellStyle name="Normal 3 2 7 5 5 2" xfId="17061" xr:uid="{00000000-0005-0000-0000-0000A5420000}"/>
    <cellStyle name="Normal 3 2 7 5 6" xfId="17062" xr:uid="{00000000-0005-0000-0000-0000A6420000}"/>
    <cellStyle name="Normal 3 2 7 6" xfId="17063" xr:uid="{00000000-0005-0000-0000-0000A7420000}"/>
    <cellStyle name="Normal 3 2 7 6 2" xfId="17064" xr:uid="{00000000-0005-0000-0000-0000A8420000}"/>
    <cellStyle name="Normal 3 2 7 6 2 2" xfId="17065" xr:uid="{00000000-0005-0000-0000-0000A9420000}"/>
    <cellStyle name="Normal 3 2 7 6 2 2 2" xfId="17066" xr:uid="{00000000-0005-0000-0000-0000AA420000}"/>
    <cellStyle name="Normal 3 2 7 6 2 2 2 2" xfId="17067" xr:uid="{00000000-0005-0000-0000-0000AB420000}"/>
    <cellStyle name="Normal 3 2 7 6 2 2 3" xfId="17068" xr:uid="{00000000-0005-0000-0000-0000AC420000}"/>
    <cellStyle name="Normal 3 2 7 6 2 3" xfId="17069" xr:uid="{00000000-0005-0000-0000-0000AD420000}"/>
    <cellStyle name="Normal 3 2 7 6 2 3 2" xfId="17070" xr:uid="{00000000-0005-0000-0000-0000AE420000}"/>
    <cellStyle name="Normal 3 2 7 6 2 4" xfId="17071" xr:uid="{00000000-0005-0000-0000-0000AF420000}"/>
    <cellStyle name="Normal 3 2 7 6 3" xfId="17072" xr:uid="{00000000-0005-0000-0000-0000B0420000}"/>
    <cellStyle name="Normal 3 2 7 6 3 2" xfId="17073" xr:uid="{00000000-0005-0000-0000-0000B1420000}"/>
    <cellStyle name="Normal 3 2 7 6 3 2 2" xfId="17074" xr:uid="{00000000-0005-0000-0000-0000B2420000}"/>
    <cellStyle name="Normal 3 2 7 6 3 3" xfId="17075" xr:uid="{00000000-0005-0000-0000-0000B3420000}"/>
    <cellStyle name="Normal 3 2 7 6 4" xfId="17076" xr:uid="{00000000-0005-0000-0000-0000B4420000}"/>
    <cellStyle name="Normal 3 2 7 6 4 2" xfId="17077" xr:uid="{00000000-0005-0000-0000-0000B5420000}"/>
    <cellStyle name="Normal 3 2 7 6 5" xfId="17078" xr:uid="{00000000-0005-0000-0000-0000B6420000}"/>
    <cellStyle name="Normal 3 2 7 7" xfId="17079" xr:uid="{00000000-0005-0000-0000-0000B7420000}"/>
    <cellStyle name="Normal 3 2 7 7 2" xfId="17080" xr:uid="{00000000-0005-0000-0000-0000B8420000}"/>
    <cellStyle name="Normal 3 2 7 7 2 2" xfId="17081" xr:uid="{00000000-0005-0000-0000-0000B9420000}"/>
    <cellStyle name="Normal 3 2 7 7 2 2 2" xfId="17082" xr:uid="{00000000-0005-0000-0000-0000BA420000}"/>
    <cellStyle name="Normal 3 2 7 7 2 2 2 2" xfId="17083" xr:uid="{00000000-0005-0000-0000-0000BB420000}"/>
    <cellStyle name="Normal 3 2 7 7 2 2 3" xfId="17084" xr:uid="{00000000-0005-0000-0000-0000BC420000}"/>
    <cellStyle name="Normal 3 2 7 7 2 3" xfId="17085" xr:uid="{00000000-0005-0000-0000-0000BD420000}"/>
    <cellStyle name="Normal 3 2 7 7 2 3 2" xfId="17086" xr:uid="{00000000-0005-0000-0000-0000BE420000}"/>
    <cellStyle name="Normal 3 2 7 7 2 4" xfId="17087" xr:uid="{00000000-0005-0000-0000-0000BF420000}"/>
    <cellStyle name="Normal 3 2 7 7 3" xfId="17088" xr:uid="{00000000-0005-0000-0000-0000C0420000}"/>
    <cellStyle name="Normal 3 2 7 7 3 2" xfId="17089" xr:uid="{00000000-0005-0000-0000-0000C1420000}"/>
    <cellStyle name="Normal 3 2 7 7 3 2 2" xfId="17090" xr:uid="{00000000-0005-0000-0000-0000C2420000}"/>
    <cellStyle name="Normal 3 2 7 7 3 3" xfId="17091" xr:uid="{00000000-0005-0000-0000-0000C3420000}"/>
    <cellStyle name="Normal 3 2 7 7 4" xfId="17092" xr:uid="{00000000-0005-0000-0000-0000C4420000}"/>
    <cellStyle name="Normal 3 2 7 7 4 2" xfId="17093" xr:uid="{00000000-0005-0000-0000-0000C5420000}"/>
    <cellStyle name="Normal 3 2 7 7 5" xfId="17094" xr:uid="{00000000-0005-0000-0000-0000C6420000}"/>
    <cellStyle name="Normal 3 2 7 8" xfId="17095" xr:uid="{00000000-0005-0000-0000-0000C7420000}"/>
    <cellStyle name="Normal 3 2 7 8 2" xfId="17096" xr:uid="{00000000-0005-0000-0000-0000C8420000}"/>
    <cellStyle name="Normal 3 2 7 8 2 2" xfId="17097" xr:uid="{00000000-0005-0000-0000-0000C9420000}"/>
    <cellStyle name="Normal 3 2 7 8 2 2 2" xfId="17098" xr:uid="{00000000-0005-0000-0000-0000CA420000}"/>
    <cellStyle name="Normal 3 2 7 8 2 3" xfId="17099" xr:uid="{00000000-0005-0000-0000-0000CB420000}"/>
    <cellStyle name="Normal 3 2 7 8 3" xfId="17100" xr:uid="{00000000-0005-0000-0000-0000CC420000}"/>
    <cellStyle name="Normal 3 2 7 8 3 2" xfId="17101" xr:uid="{00000000-0005-0000-0000-0000CD420000}"/>
    <cellStyle name="Normal 3 2 7 8 4" xfId="17102" xr:uid="{00000000-0005-0000-0000-0000CE420000}"/>
    <cellStyle name="Normal 3 2 7 9" xfId="17103" xr:uid="{00000000-0005-0000-0000-0000CF420000}"/>
    <cellStyle name="Normal 3 2 7 9 2" xfId="17104" xr:uid="{00000000-0005-0000-0000-0000D0420000}"/>
    <cellStyle name="Normal 3 2 7 9 2 2" xfId="17105" xr:uid="{00000000-0005-0000-0000-0000D1420000}"/>
    <cellStyle name="Normal 3 2 7 9 3" xfId="17106" xr:uid="{00000000-0005-0000-0000-0000D2420000}"/>
    <cellStyle name="Normal 3 2 8" xfId="17107" xr:uid="{00000000-0005-0000-0000-0000D3420000}"/>
    <cellStyle name="Normal 3 2 8 10" xfId="17108" xr:uid="{00000000-0005-0000-0000-0000D4420000}"/>
    <cellStyle name="Normal 3 2 8 2" xfId="17109" xr:uid="{00000000-0005-0000-0000-0000D5420000}"/>
    <cellStyle name="Normal 3 2 8 2 2" xfId="17110" xr:uid="{00000000-0005-0000-0000-0000D6420000}"/>
    <cellStyle name="Normal 3 2 8 2 2 2" xfId="17111" xr:uid="{00000000-0005-0000-0000-0000D7420000}"/>
    <cellStyle name="Normal 3 2 8 2 2 2 2" xfId="17112" xr:uid="{00000000-0005-0000-0000-0000D8420000}"/>
    <cellStyle name="Normal 3 2 8 2 2 2 2 2" xfId="17113" xr:uid="{00000000-0005-0000-0000-0000D9420000}"/>
    <cellStyle name="Normal 3 2 8 2 2 2 2 2 2" xfId="17114" xr:uid="{00000000-0005-0000-0000-0000DA420000}"/>
    <cellStyle name="Normal 3 2 8 2 2 2 2 3" xfId="17115" xr:uid="{00000000-0005-0000-0000-0000DB420000}"/>
    <cellStyle name="Normal 3 2 8 2 2 2 3" xfId="17116" xr:uid="{00000000-0005-0000-0000-0000DC420000}"/>
    <cellStyle name="Normal 3 2 8 2 2 2 3 2" xfId="17117" xr:uid="{00000000-0005-0000-0000-0000DD420000}"/>
    <cellStyle name="Normal 3 2 8 2 2 2 4" xfId="17118" xr:uid="{00000000-0005-0000-0000-0000DE420000}"/>
    <cellStyle name="Normal 3 2 8 2 2 3" xfId="17119" xr:uid="{00000000-0005-0000-0000-0000DF420000}"/>
    <cellStyle name="Normal 3 2 8 2 2 3 2" xfId="17120" xr:uid="{00000000-0005-0000-0000-0000E0420000}"/>
    <cellStyle name="Normal 3 2 8 2 2 3 2 2" xfId="17121" xr:uid="{00000000-0005-0000-0000-0000E1420000}"/>
    <cellStyle name="Normal 3 2 8 2 2 3 3" xfId="17122" xr:uid="{00000000-0005-0000-0000-0000E2420000}"/>
    <cellStyle name="Normal 3 2 8 2 2 4" xfId="17123" xr:uid="{00000000-0005-0000-0000-0000E3420000}"/>
    <cellStyle name="Normal 3 2 8 2 2 4 2" xfId="17124" xr:uid="{00000000-0005-0000-0000-0000E4420000}"/>
    <cellStyle name="Normal 3 2 8 2 2 5" xfId="17125" xr:uid="{00000000-0005-0000-0000-0000E5420000}"/>
    <cellStyle name="Normal 3 2 8 2 3" xfId="17126" xr:uid="{00000000-0005-0000-0000-0000E6420000}"/>
    <cellStyle name="Normal 3 2 8 2 3 2" xfId="17127" xr:uid="{00000000-0005-0000-0000-0000E7420000}"/>
    <cellStyle name="Normal 3 2 8 2 3 2 2" xfId="17128" xr:uid="{00000000-0005-0000-0000-0000E8420000}"/>
    <cellStyle name="Normal 3 2 8 2 3 2 2 2" xfId="17129" xr:uid="{00000000-0005-0000-0000-0000E9420000}"/>
    <cellStyle name="Normal 3 2 8 2 3 2 2 2 2" xfId="17130" xr:uid="{00000000-0005-0000-0000-0000EA420000}"/>
    <cellStyle name="Normal 3 2 8 2 3 2 2 3" xfId="17131" xr:uid="{00000000-0005-0000-0000-0000EB420000}"/>
    <cellStyle name="Normal 3 2 8 2 3 2 3" xfId="17132" xr:uid="{00000000-0005-0000-0000-0000EC420000}"/>
    <cellStyle name="Normal 3 2 8 2 3 2 3 2" xfId="17133" xr:uid="{00000000-0005-0000-0000-0000ED420000}"/>
    <cellStyle name="Normal 3 2 8 2 3 2 4" xfId="17134" xr:uid="{00000000-0005-0000-0000-0000EE420000}"/>
    <cellStyle name="Normal 3 2 8 2 3 3" xfId="17135" xr:uid="{00000000-0005-0000-0000-0000EF420000}"/>
    <cellStyle name="Normal 3 2 8 2 3 3 2" xfId="17136" xr:uid="{00000000-0005-0000-0000-0000F0420000}"/>
    <cellStyle name="Normal 3 2 8 2 3 3 2 2" xfId="17137" xr:uid="{00000000-0005-0000-0000-0000F1420000}"/>
    <cellStyle name="Normal 3 2 8 2 3 3 3" xfId="17138" xr:uid="{00000000-0005-0000-0000-0000F2420000}"/>
    <cellStyle name="Normal 3 2 8 2 3 4" xfId="17139" xr:uid="{00000000-0005-0000-0000-0000F3420000}"/>
    <cellStyle name="Normal 3 2 8 2 3 4 2" xfId="17140" xr:uid="{00000000-0005-0000-0000-0000F4420000}"/>
    <cellStyle name="Normal 3 2 8 2 3 5" xfId="17141" xr:uid="{00000000-0005-0000-0000-0000F5420000}"/>
    <cellStyle name="Normal 3 2 8 2 4" xfId="17142" xr:uid="{00000000-0005-0000-0000-0000F6420000}"/>
    <cellStyle name="Normal 3 2 8 2 4 2" xfId="17143" xr:uid="{00000000-0005-0000-0000-0000F7420000}"/>
    <cellStyle name="Normal 3 2 8 2 4 2 2" xfId="17144" xr:uid="{00000000-0005-0000-0000-0000F8420000}"/>
    <cellStyle name="Normal 3 2 8 2 4 2 2 2" xfId="17145" xr:uid="{00000000-0005-0000-0000-0000F9420000}"/>
    <cellStyle name="Normal 3 2 8 2 4 2 3" xfId="17146" xr:uid="{00000000-0005-0000-0000-0000FA420000}"/>
    <cellStyle name="Normal 3 2 8 2 4 3" xfId="17147" xr:uid="{00000000-0005-0000-0000-0000FB420000}"/>
    <cellStyle name="Normal 3 2 8 2 4 3 2" xfId="17148" xr:uid="{00000000-0005-0000-0000-0000FC420000}"/>
    <cellStyle name="Normal 3 2 8 2 4 4" xfId="17149" xr:uid="{00000000-0005-0000-0000-0000FD420000}"/>
    <cellStyle name="Normal 3 2 8 2 5" xfId="17150" xr:uid="{00000000-0005-0000-0000-0000FE420000}"/>
    <cellStyle name="Normal 3 2 8 2 5 2" xfId="17151" xr:uid="{00000000-0005-0000-0000-0000FF420000}"/>
    <cellStyle name="Normal 3 2 8 2 5 2 2" xfId="17152" xr:uid="{00000000-0005-0000-0000-000000430000}"/>
    <cellStyle name="Normal 3 2 8 2 5 3" xfId="17153" xr:uid="{00000000-0005-0000-0000-000001430000}"/>
    <cellStyle name="Normal 3 2 8 2 6" xfId="17154" xr:uid="{00000000-0005-0000-0000-000002430000}"/>
    <cellStyle name="Normal 3 2 8 2 6 2" xfId="17155" xr:uid="{00000000-0005-0000-0000-000003430000}"/>
    <cellStyle name="Normal 3 2 8 2 7" xfId="17156" xr:uid="{00000000-0005-0000-0000-000004430000}"/>
    <cellStyle name="Normal 3 2 8 3" xfId="17157" xr:uid="{00000000-0005-0000-0000-000005430000}"/>
    <cellStyle name="Normal 3 2 8 3 2" xfId="17158" xr:uid="{00000000-0005-0000-0000-000006430000}"/>
    <cellStyle name="Normal 3 2 8 3 2 2" xfId="17159" xr:uid="{00000000-0005-0000-0000-000007430000}"/>
    <cellStyle name="Normal 3 2 8 3 2 2 2" xfId="17160" xr:uid="{00000000-0005-0000-0000-000008430000}"/>
    <cellStyle name="Normal 3 2 8 3 2 2 2 2" xfId="17161" xr:uid="{00000000-0005-0000-0000-000009430000}"/>
    <cellStyle name="Normal 3 2 8 3 2 2 2 2 2" xfId="17162" xr:uid="{00000000-0005-0000-0000-00000A430000}"/>
    <cellStyle name="Normal 3 2 8 3 2 2 2 3" xfId="17163" xr:uid="{00000000-0005-0000-0000-00000B430000}"/>
    <cellStyle name="Normal 3 2 8 3 2 2 3" xfId="17164" xr:uid="{00000000-0005-0000-0000-00000C430000}"/>
    <cellStyle name="Normal 3 2 8 3 2 2 3 2" xfId="17165" xr:uid="{00000000-0005-0000-0000-00000D430000}"/>
    <cellStyle name="Normal 3 2 8 3 2 2 4" xfId="17166" xr:uid="{00000000-0005-0000-0000-00000E430000}"/>
    <cellStyle name="Normal 3 2 8 3 2 3" xfId="17167" xr:uid="{00000000-0005-0000-0000-00000F430000}"/>
    <cellStyle name="Normal 3 2 8 3 2 3 2" xfId="17168" xr:uid="{00000000-0005-0000-0000-000010430000}"/>
    <cellStyle name="Normal 3 2 8 3 2 3 2 2" xfId="17169" xr:uid="{00000000-0005-0000-0000-000011430000}"/>
    <cellStyle name="Normal 3 2 8 3 2 3 3" xfId="17170" xr:uid="{00000000-0005-0000-0000-000012430000}"/>
    <cellStyle name="Normal 3 2 8 3 2 4" xfId="17171" xr:uid="{00000000-0005-0000-0000-000013430000}"/>
    <cellStyle name="Normal 3 2 8 3 2 4 2" xfId="17172" xr:uid="{00000000-0005-0000-0000-000014430000}"/>
    <cellStyle name="Normal 3 2 8 3 2 5" xfId="17173" xr:uid="{00000000-0005-0000-0000-000015430000}"/>
    <cellStyle name="Normal 3 2 8 3 3" xfId="17174" xr:uid="{00000000-0005-0000-0000-000016430000}"/>
    <cellStyle name="Normal 3 2 8 3 3 2" xfId="17175" xr:uid="{00000000-0005-0000-0000-000017430000}"/>
    <cellStyle name="Normal 3 2 8 3 3 2 2" xfId="17176" xr:uid="{00000000-0005-0000-0000-000018430000}"/>
    <cellStyle name="Normal 3 2 8 3 3 2 2 2" xfId="17177" xr:uid="{00000000-0005-0000-0000-000019430000}"/>
    <cellStyle name="Normal 3 2 8 3 3 2 2 2 2" xfId="17178" xr:uid="{00000000-0005-0000-0000-00001A430000}"/>
    <cellStyle name="Normal 3 2 8 3 3 2 2 3" xfId="17179" xr:uid="{00000000-0005-0000-0000-00001B430000}"/>
    <cellStyle name="Normal 3 2 8 3 3 2 3" xfId="17180" xr:uid="{00000000-0005-0000-0000-00001C430000}"/>
    <cellStyle name="Normal 3 2 8 3 3 2 3 2" xfId="17181" xr:uid="{00000000-0005-0000-0000-00001D430000}"/>
    <cellStyle name="Normal 3 2 8 3 3 2 4" xfId="17182" xr:uid="{00000000-0005-0000-0000-00001E430000}"/>
    <cellStyle name="Normal 3 2 8 3 3 3" xfId="17183" xr:uid="{00000000-0005-0000-0000-00001F430000}"/>
    <cellStyle name="Normal 3 2 8 3 3 3 2" xfId="17184" xr:uid="{00000000-0005-0000-0000-000020430000}"/>
    <cellStyle name="Normal 3 2 8 3 3 3 2 2" xfId="17185" xr:uid="{00000000-0005-0000-0000-000021430000}"/>
    <cellStyle name="Normal 3 2 8 3 3 3 3" xfId="17186" xr:uid="{00000000-0005-0000-0000-000022430000}"/>
    <cellStyle name="Normal 3 2 8 3 3 4" xfId="17187" xr:uid="{00000000-0005-0000-0000-000023430000}"/>
    <cellStyle name="Normal 3 2 8 3 3 4 2" xfId="17188" xr:uid="{00000000-0005-0000-0000-000024430000}"/>
    <cellStyle name="Normal 3 2 8 3 3 5" xfId="17189" xr:uid="{00000000-0005-0000-0000-000025430000}"/>
    <cellStyle name="Normal 3 2 8 3 4" xfId="17190" xr:uid="{00000000-0005-0000-0000-000026430000}"/>
    <cellStyle name="Normal 3 2 8 3 4 2" xfId="17191" xr:uid="{00000000-0005-0000-0000-000027430000}"/>
    <cellStyle name="Normal 3 2 8 3 4 2 2" xfId="17192" xr:uid="{00000000-0005-0000-0000-000028430000}"/>
    <cellStyle name="Normal 3 2 8 3 4 2 2 2" xfId="17193" xr:uid="{00000000-0005-0000-0000-000029430000}"/>
    <cellStyle name="Normal 3 2 8 3 4 2 3" xfId="17194" xr:uid="{00000000-0005-0000-0000-00002A430000}"/>
    <cellStyle name="Normal 3 2 8 3 4 3" xfId="17195" xr:uid="{00000000-0005-0000-0000-00002B430000}"/>
    <cellStyle name="Normal 3 2 8 3 4 3 2" xfId="17196" xr:uid="{00000000-0005-0000-0000-00002C430000}"/>
    <cellStyle name="Normal 3 2 8 3 4 4" xfId="17197" xr:uid="{00000000-0005-0000-0000-00002D430000}"/>
    <cellStyle name="Normal 3 2 8 3 5" xfId="17198" xr:uid="{00000000-0005-0000-0000-00002E430000}"/>
    <cellStyle name="Normal 3 2 8 3 5 2" xfId="17199" xr:uid="{00000000-0005-0000-0000-00002F430000}"/>
    <cellStyle name="Normal 3 2 8 3 5 2 2" xfId="17200" xr:uid="{00000000-0005-0000-0000-000030430000}"/>
    <cellStyle name="Normal 3 2 8 3 5 3" xfId="17201" xr:uid="{00000000-0005-0000-0000-000031430000}"/>
    <cellStyle name="Normal 3 2 8 3 6" xfId="17202" xr:uid="{00000000-0005-0000-0000-000032430000}"/>
    <cellStyle name="Normal 3 2 8 3 6 2" xfId="17203" xr:uid="{00000000-0005-0000-0000-000033430000}"/>
    <cellStyle name="Normal 3 2 8 3 7" xfId="17204" xr:uid="{00000000-0005-0000-0000-000034430000}"/>
    <cellStyle name="Normal 3 2 8 4" xfId="17205" xr:uid="{00000000-0005-0000-0000-000035430000}"/>
    <cellStyle name="Normal 3 2 8 4 2" xfId="17206" xr:uid="{00000000-0005-0000-0000-000036430000}"/>
    <cellStyle name="Normal 3 2 8 4 2 2" xfId="17207" xr:uid="{00000000-0005-0000-0000-000037430000}"/>
    <cellStyle name="Normal 3 2 8 4 2 2 2" xfId="17208" xr:uid="{00000000-0005-0000-0000-000038430000}"/>
    <cellStyle name="Normal 3 2 8 4 2 2 2 2" xfId="17209" xr:uid="{00000000-0005-0000-0000-000039430000}"/>
    <cellStyle name="Normal 3 2 8 4 2 2 2 2 2" xfId="17210" xr:uid="{00000000-0005-0000-0000-00003A430000}"/>
    <cellStyle name="Normal 3 2 8 4 2 2 2 3" xfId="17211" xr:uid="{00000000-0005-0000-0000-00003B430000}"/>
    <cellStyle name="Normal 3 2 8 4 2 2 3" xfId="17212" xr:uid="{00000000-0005-0000-0000-00003C430000}"/>
    <cellStyle name="Normal 3 2 8 4 2 2 3 2" xfId="17213" xr:uid="{00000000-0005-0000-0000-00003D430000}"/>
    <cellStyle name="Normal 3 2 8 4 2 2 4" xfId="17214" xr:uid="{00000000-0005-0000-0000-00003E430000}"/>
    <cellStyle name="Normal 3 2 8 4 2 3" xfId="17215" xr:uid="{00000000-0005-0000-0000-00003F430000}"/>
    <cellStyle name="Normal 3 2 8 4 2 3 2" xfId="17216" xr:uid="{00000000-0005-0000-0000-000040430000}"/>
    <cellStyle name="Normal 3 2 8 4 2 3 2 2" xfId="17217" xr:uid="{00000000-0005-0000-0000-000041430000}"/>
    <cellStyle name="Normal 3 2 8 4 2 3 3" xfId="17218" xr:uid="{00000000-0005-0000-0000-000042430000}"/>
    <cellStyle name="Normal 3 2 8 4 2 4" xfId="17219" xr:uid="{00000000-0005-0000-0000-000043430000}"/>
    <cellStyle name="Normal 3 2 8 4 2 4 2" xfId="17220" xr:uid="{00000000-0005-0000-0000-000044430000}"/>
    <cellStyle name="Normal 3 2 8 4 2 5" xfId="17221" xr:uid="{00000000-0005-0000-0000-000045430000}"/>
    <cellStyle name="Normal 3 2 8 4 3" xfId="17222" xr:uid="{00000000-0005-0000-0000-000046430000}"/>
    <cellStyle name="Normal 3 2 8 4 3 2" xfId="17223" xr:uid="{00000000-0005-0000-0000-000047430000}"/>
    <cellStyle name="Normal 3 2 8 4 3 2 2" xfId="17224" xr:uid="{00000000-0005-0000-0000-000048430000}"/>
    <cellStyle name="Normal 3 2 8 4 3 2 2 2" xfId="17225" xr:uid="{00000000-0005-0000-0000-000049430000}"/>
    <cellStyle name="Normal 3 2 8 4 3 2 3" xfId="17226" xr:uid="{00000000-0005-0000-0000-00004A430000}"/>
    <cellStyle name="Normal 3 2 8 4 3 3" xfId="17227" xr:uid="{00000000-0005-0000-0000-00004B430000}"/>
    <cellStyle name="Normal 3 2 8 4 3 3 2" xfId="17228" xr:uid="{00000000-0005-0000-0000-00004C430000}"/>
    <cellStyle name="Normal 3 2 8 4 3 4" xfId="17229" xr:uid="{00000000-0005-0000-0000-00004D430000}"/>
    <cellStyle name="Normal 3 2 8 4 4" xfId="17230" xr:uid="{00000000-0005-0000-0000-00004E430000}"/>
    <cellStyle name="Normal 3 2 8 4 4 2" xfId="17231" xr:uid="{00000000-0005-0000-0000-00004F430000}"/>
    <cellStyle name="Normal 3 2 8 4 4 2 2" xfId="17232" xr:uid="{00000000-0005-0000-0000-000050430000}"/>
    <cellStyle name="Normal 3 2 8 4 4 3" xfId="17233" xr:uid="{00000000-0005-0000-0000-000051430000}"/>
    <cellStyle name="Normal 3 2 8 4 5" xfId="17234" xr:uid="{00000000-0005-0000-0000-000052430000}"/>
    <cellStyle name="Normal 3 2 8 4 5 2" xfId="17235" xr:uid="{00000000-0005-0000-0000-000053430000}"/>
    <cellStyle name="Normal 3 2 8 4 6" xfId="17236" xr:uid="{00000000-0005-0000-0000-000054430000}"/>
    <cellStyle name="Normal 3 2 8 5" xfId="17237" xr:uid="{00000000-0005-0000-0000-000055430000}"/>
    <cellStyle name="Normal 3 2 8 5 2" xfId="17238" xr:uid="{00000000-0005-0000-0000-000056430000}"/>
    <cellStyle name="Normal 3 2 8 5 2 2" xfId="17239" xr:uid="{00000000-0005-0000-0000-000057430000}"/>
    <cellStyle name="Normal 3 2 8 5 2 2 2" xfId="17240" xr:uid="{00000000-0005-0000-0000-000058430000}"/>
    <cellStyle name="Normal 3 2 8 5 2 2 2 2" xfId="17241" xr:uid="{00000000-0005-0000-0000-000059430000}"/>
    <cellStyle name="Normal 3 2 8 5 2 2 3" xfId="17242" xr:uid="{00000000-0005-0000-0000-00005A430000}"/>
    <cellStyle name="Normal 3 2 8 5 2 3" xfId="17243" xr:uid="{00000000-0005-0000-0000-00005B430000}"/>
    <cellStyle name="Normal 3 2 8 5 2 3 2" xfId="17244" xr:uid="{00000000-0005-0000-0000-00005C430000}"/>
    <cellStyle name="Normal 3 2 8 5 2 4" xfId="17245" xr:uid="{00000000-0005-0000-0000-00005D430000}"/>
    <cellStyle name="Normal 3 2 8 5 3" xfId="17246" xr:uid="{00000000-0005-0000-0000-00005E430000}"/>
    <cellStyle name="Normal 3 2 8 5 3 2" xfId="17247" xr:uid="{00000000-0005-0000-0000-00005F430000}"/>
    <cellStyle name="Normal 3 2 8 5 3 2 2" xfId="17248" xr:uid="{00000000-0005-0000-0000-000060430000}"/>
    <cellStyle name="Normal 3 2 8 5 3 3" xfId="17249" xr:uid="{00000000-0005-0000-0000-000061430000}"/>
    <cellStyle name="Normal 3 2 8 5 4" xfId="17250" xr:uid="{00000000-0005-0000-0000-000062430000}"/>
    <cellStyle name="Normal 3 2 8 5 4 2" xfId="17251" xr:uid="{00000000-0005-0000-0000-000063430000}"/>
    <cellStyle name="Normal 3 2 8 5 5" xfId="17252" xr:uid="{00000000-0005-0000-0000-000064430000}"/>
    <cellStyle name="Normal 3 2 8 6" xfId="17253" xr:uid="{00000000-0005-0000-0000-000065430000}"/>
    <cellStyle name="Normal 3 2 8 6 2" xfId="17254" xr:uid="{00000000-0005-0000-0000-000066430000}"/>
    <cellStyle name="Normal 3 2 8 6 2 2" xfId="17255" xr:uid="{00000000-0005-0000-0000-000067430000}"/>
    <cellStyle name="Normal 3 2 8 6 2 2 2" xfId="17256" xr:uid="{00000000-0005-0000-0000-000068430000}"/>
    <cellStyle name="Normal 3 2 8 6 2 2 2 2" xfId="17257" xr:uid="{00000000-0005-0000-0000-000069430000}"/>
    <cellStyle name="Normal 3 2 8 6 2 2 3" xfId="17258" xr:uid="{00000000-0005-0000-0000-00006A430000}"/>
    <cellStyle name="Normal 3 2 8 6 2 3" xfId="17259" xr:uid="{00000000-0005-0000-0000-00006B430000}"/>
    <cellStyle name="Normal 3 2 8 6 2 3 2" xfId="17260" xr:uid="{00000000-0005-0000-0000-00006C430000}"/>
    <cellStyle name="Normal 3 2 8 6 2 4" xfId="17261" xr:uid="{00000000-0005-0000-0000-00006D430000}"/>
    <cellStyle name="Normal 3 2 8 6 3" xfId="17262" xr:uid="{00000000-0005-0000-0000-00006E430000}"/>
    <cellStyle name="Normal 3 2 8 6 3 2" xfId="17263" xr:uid="{00000000-0005-0000-0000-00006F430000}"/>
    <cellStyle name="Normal 3 2 8 6 3 2 2" xfId="17264" xr:uid="{00000000-0005-0000-0000-000070430000}"/>
    <cellStyle name="Normal 3 2 8 6 3 3" xfId="17265" xr:uid="{00000000-0005-0000-0000-000071430000}"/>
    <cellStyle name="Normal 3 2 8 6 4" xfId="17266" xr:uid="{00000000-0005-0000-0000-000072430000}"/>
    <cellStyle name="Normal 3 2 8 6 4 2" xfId="17267" xr:uid="{00000000-0005-0000-0000-000073430000}"/>
    <cellStyle name="Normal 3 2 8 6 5" xfId="17268" xr:uid="{00000000-0005-0000-0000-000074430000}"/>
    <cellStyle name="Normal 3 2 8 7" xfId="17269" xr:uid="{00000000-0005-0000-0000-000075430000}"/>
    <cellStyle name="Normal 3 2 8 7 2" xfId="17270" xr:uid="{00000000-0005-0000-0000-000076430000}"/>
    <cellStyle name="Normal 3 2 8 7 2 2" xfId="17271" xr:uid="{00000000-0005-0000-0000-000077430000}"/>
    <cellStyle name="Normal 3 2 8 7 2 2 2" xfId="17272" xr:uid="{00000000-0005-0000-0000-000078430000}"/>
    <cellStyle name="Normal 3 2 8 7 2 3" xfId="17273" xr:uid="{00000000-0005-0000-0000-000079430000}"/>
    <cellStyle name="Normal 3 2 8 7 3" xfId="17274" xr:uid="{00000000-0005-0000-0000-00007A430000}"/>
    <cellStyle name="Normal 3 2 8 7 3 2" xfId="17275" xr:uid="{00000000-0005-0000-0000-00007B430000}"/>
    <cellStyle name="Normal 3 2 8 7 4" xfId="17276" xr:uid="{00000000-0005-0000-0000-00007C430000}"/>
    <cellStyle name="Normal 3 2 8 8" xfId="17277" xr:uid="{00000000-0005-0000-0000-00007D430000}"/>
    <cellStyle name="Normal 3 2 8 8 2" xfId="17278" xr:uid="{00000000-0005-0000-0000-00007E430000}"/>
    <cellStyle name="Normal 3 2 8 8 2 2" xfId="17279" xr:uid="{00000000-0005-0000-0000-00007F430000}"/>
    <cellStyle name="Normal 3 2 8 8 3" xfId="17280" xr:uid="{00000000-0005-0000-0000-000080430000}"/>
    <cellStyle name="Normal 3 2 8 9" xfId="17281" xr:uid="{00000000-0005-0000-0000-000081430000}"/>
    <cellStyle name="Normal 3 2 8 9 2" xfId="17282" xr:uid="{00000000-0005-0000-0000-000082430000}"/>
    <cellStyle name="Normal 3 2 9" xfId="17283" xr:uid="{00000000-0005-0000-0000-000083430000}"/>
    <cellStyle name="Normal 3 2 9 2" xfId="17284" xr:uid="{00000000-0005-0000-0000-000084430000}"/>
    <cellStyle name="Normal 3 2 9 2 2" xfId="17285" xr:uid="{00000000-0005-0000-0000-000085430000}"/>
    <cellStyle name="Normal 3 2 9 2 2 2" xfId="17286" xr:uid="{00000000-0005-0000-0000-000086430000}"/>
    <cellStyle name="Normal 3 2 9 2 2 2 2" xfId="17287" xr:uid="{00000000-0005-0000-0000-000087430000}"/>
    <cellStyle name="Normal 3 2 9 2 2 2 2 2" xfId="17288" xr:uid="{00000000-0005-0000-0000-000088430000}"/>
    <cellStyle name="Normal 3 2 9 2 2 2 3" xfId="17289" xr:uid="{00000000-0005-0000-0000-000089430000}"/>
    <cellStyle name="Normal 3 2 9 2 2 3" xfId="17290" xr:uid="{00000000-0005-0000-0000-00008A430000}"/>
    <cellStyle name="Normal 3 2 9 2 2 3 2" xfId="17291" xr:uid="{00000000-0005-0000-0000-00008B430000}"/>
    <cellStyle name="Normal 3 2 9 2 2 4" xfId="17292" xr:uid="{00000000-0005-0000-0000-00008C430000}"/>
    <cellStyle name="Normal 3 2 9 2 3" xfId="17293" xr:uid="{00000000-0005-0000-0000-00008D430000}"/>
    <cellStyle name="Normal 3 2 9 2 3 2" xfId="17294" xr:uid="{00000000-0005-0000-0000-00008E430000}"/>
    <cellStyle name="Normal 3 2 9 2 3 2 2" xfId="17295" xr:uid="{00000000-0005-0000-0000-00008F430000}"/>
    <cellStyle name="Normal 3 2 9 2 3 3" xfId="17296" xr:uid="{00000000-0005-0000-0000-000090430000}"/>
    <cellStyle name="Normal 3 2 9 2 4" xfId="17297" xr:uid="{00000000-0005-0000-0000-000091430000}"/>
    <cellStyle name="Normal 3 2 9 2 4 2" xfId="17298" xr:uid="{00000000-0005-0000-0000-000092430000}"/>
    <cellStyle name="Normal 3 2 9 2 5" xfId="17299" xr:uid="{00000000-0005-0000-0000-000093430000}"/>
    <cellStyle name="Normal 3 2 9 3" xfId="17300" xr:uid="{00000000-0005-0000-0000-000094430000}"/>
    <cellStyle name="Normal 3 2 9 3 2" xfId="17301" xr:uid="{00000000-0005-0000-0000-000095430000}"/>
    <cellStyle name="Normal 3 2 9 3 2 2" xfId="17302" xr:uid="{00000000-0005-0000-0000-000096430000}"/>
    <cellStyle name="Normal 3 2 9 3 2 2 2" xfId="17303" xr:uid="{00000000-0005-0000-0000-000097430000}"/>
    <cellStyle name="Normal 3 2 9 3 2 2 2 2" xfId="17304" xr:uid="{00000000-0005-0000-0000-000098430000}"/>
    <cellStyle name="Normal 3 2 9 3 2 2 3" xfId="17305" xr:uid="{00000000-0005-0000-0000-000099430000}"/>
    <cellStyle name="Normal 3 2 9 3 2 3" xfId="17306" xr:uid="{00000000-0005-0000-0000-00009A430000}"/>
    <cellStyle name="Normal 3 2 9 3 2 3 2" xfId="17307" xr:uid="{00000000-0005-0000-0000-00009B430000}"/>
    <cellStyle name="Normal 3 2 9 3 2 4" xfId="17308" xr:uid="{00000000-0005-0000-0000-00009C430000}"/>
    <cellStyle name="Normal 3 2 9 3 3" xfId="17309" xr:uid="{00000000-0005-0000-0000-00009D430000}"/>
    <cellStyle name="Normal 3 2 9 3 3 2" xfId="17310" xr:uid="{00000000-0005-0000-0000-00009E430000}"/>
    <cellStyle name="Normal 3 2 9 3 3 2 2" xfId="17311" xr:uid="{00000000-0005-0000-0000-00009F430000}"/>
    <cellStyle name="Normal 3 2 9 3 3 3" xfId="17312" xr:uid="{00000000-0005-0000-0000-0000A0430000}"/>
    <cellStyle name="Normal 3 2 9 3 4" xfId="17313" xr:uid="{00000000-0005-0000-0000-0000A1430000}"/>
    <cellStyle name="Normal 3 2 9 3 4 2" xfId="17314" xr:uid="{00000000-0005-0000-0000-0000A2430000}"/>
    <cellStyle name="Normal 3 2 9 3 5" xfId="17315" xr:uid="{00000000-0005-0000-0000-0000A3430000}"/>
    <cellStyle name="Normal 3 2 9 4" xfId="17316" xr:uid="{00000000-0005-0000-0000-0000A4430000}"/>
    <cellStyle name="Normal 3 2 9 4 2" xfId="17317" xr:uid="{00000000-0005-0000-0000-0000A5430000}"/>
    <cellStyle name="Normal 3 2 9 4 2 2" xfId="17318" xr:uid="{00000000-0005-0000-0000-0000A6430000}"/>
    <cellStyle name="Normal 3 2 9 4 2 2 2" xfId="17319" xr:uid="{00000000-0005-0000-0000-0000A7430000}"/>
    <cellStyle name="Normal 3 2 9 4 2 3" xfId="17320" xr:uid="{00000000-0005-0000-0000-0000A8430000}"/>
    <cellStyle name="Normal 3 2 9 4 3" xfId="17321" xr:uid="{00000000-0005-0000-0000-0000A9430000}"/>
    <cellStyle name="Normal 3 2 9 4 3 2" xfId="17322" xr:uid="{00000000-0005-0000-0000-0000AA430000}"/>
    <cellStyle name="Normal 3 2 9 4 4" xfId="17323" xr:uid="{00000000-0005-0000-0000-0000AB430000}"/>
    <cellStyle name="Normal 3 2 9 5" xfId="17324" xr:uid="{00000000-0005-0000-0000-0000AC430000}"/>
    <cellStyle name="Normal 3 2 9 5 2" xfId="17325" xr:uid="{00000000-0005-0000-0000-0000AD430000}"/>
    <cellStyle name="Normal 3 2 9 5 2 2" xfId="17326" xr:uid="{00000000-0005-0000-0000-0000AE430000}"/>
    <cellStyle name="Normal 3 2 9 5 3" xfId="17327" xr:uid="{00000000-0005-0000-0000-0000AF430000}"/>
    <cellStyle name="Normal 3 2 9 6" xfId="17328" xr:uid="{00000000-0005-0000-0000-0000B0430000}"/>
    <cellStyle name="Normal 3 2 9 6 2" xfId="17329" xr:uid="{00000000-0005-0000-0000-0000B1430000}"/>
    <cellStyle name="Normal 3 2 9 7" xfId="17330" xr:uid="{00000000-0005-0000-0000-0000B2430000}"/>
    <cellStyle name="Normal 3 20" xfId="17331" xr:uid="{00000000-0005-0000-0000-0000B3430000}"/>
    <cellStyle name="Normal 3 20 2" xfId="17332" xr:uid="{00000000-0005-0000-0000-0000B4430000}"/>
    <cellStyle name="Normal 3 21" xfId="17333" xr:uid="{00000000-0005-0000-0000-0000B5430000}"/>
    <cellStyle name="Normal 3 21 2" xfId="17334" xr:uid="{00000000-0005-0000-0000-0000B6430000}"/>
    <cellStyle name="Normal 3 22" xfId="17335" xr:uid="{00000000-0005-0000-0000-0000B7430000}"/>
    <cellStyle name="Normal 3 22 2" xfId="17336" xr:uid="{00000000-0005-0000-0000-0000B8430000}"/>
    <cellStyle name="Normal 3 23" xfId="17337" xr:uid="{00000000-0005-0000-0000-0000B9430000}"/>
    <cellStyle name="Normal 3 3" xfId="17338" xr:uid="{00000000-0005-0000-0000-0000BA430000}"/>
    <cellStyle name="Normal 3 3 10" xfId="17339" xr:uid="{00000000-0005-0000-0000-0000BB430000}"/>
    <cellStyle name="Normal 3 3 10 2" xfId="17340" xr:uid="{00000000-0005-0000-0000-0000BC430000}"/>
    <cellStyle name="Normal 3 3 10 2 2" xfId="17341" xr:uid="{00000000-0005-0000-0000-0000BD430000}"/>
    <cellStyle name="Normal 3 3 10 2 2 2" xfId="17342" xr:uid="{00000000-0005-0000-0000-0000BE430000}"/>
    <cellStyle name="Normal 3 3 10 2 2 2 2" xfId="17343" xr:uid="{00000000-0005-0000-0000-0000BF430000}"/>
    <cellStyle name="Normal 3 3 10 2 2 2 2 2" xfId="17344" xr:uid="{00000000-0005-0000-0000-0000C0430000}"/>
    <cellStyle name="Normal 3 3 10 2 2 2 3" xfId="17345" xr:uid="{00000000-0005-0000-0000-0000C1430000}"/>
    <cellStyle name="Normal 3 3 10 2 2 3" xfId="17346" xr:uid="{00000000-0005-0000-0000-0000C2430000}"/>
    <cellStyle name="Normal 3 3 10 2 2 3 2" xfId="17347" xr:uid="{00000000-0005-0000-0000-0000C3430000}"/>
    <cellStyle name="Normal 3 3 10 2 2 4" xfId="17348" xr:uid="{00000000-0005-0000-0000-0000C4430000}"/>
    <cellStyle name="Normal 3 3 10 2 3" xfId="17349" xr:uid="{00000000-0005-0000-0000-0000C5430000}"/>
    <cellStyle name="Normal 3 3 10 2 3 2" xfId="17350" xr:uid="{00000000-0005-0000-0000-0000C6430000}"/>
    <cellStyle name="Normal 3 3 10 2 3 2 2" xfId="17351" xr:uid="{00000000-0005-0000-0000-0000C7430000}"/>
    <cellStyle name="Normal 3 3 10 2 3 3" xfId="17352" xr:uid="{00000000-0005-0000-0000-0000C8430000}"/>
    <cellStyle name="Normal 3 3 10 2 4" xfId="17353" xr:uid="{00000000-0005-0000-0000-0000C9430000}"/>
    <cellStyle name="Normal 3 3 10 2 4 2" xfId="17354" xr:uid="{00000000-0005-0000-0000-0000CA430000}"/>
    <cellStyle name="Normal 3 3 10 2 5" xfId="17355" xr:uid="{00000000-0005-0000-0000-0000CB430000}"/>
    <cellStyle name="Normal 3 3 10 3" xfId="17356" xr:uid="{00000000-0005-0000-0000-0000CC430000}"/>
    <cellStyle name="Normal 3 3 10 3 2" xfId="17357" xr:uid="{00000000-0005-0000-0000-0000CD430000}"/>
    <cellStyle name="Normal 3 3 10 3 2 2" xfId="17358" xr:uid="{00000000-0005-0000-0000-0000CE430000}"/>
    <cellStyle name="Normal 3 3 10 3 2 2 2" xfId="17359" xr:uid="{00000000-0005-0000-0000-0000CF430000}"/>
    <cellStyle name="Normal 3 3 10 3 2 2 2 2" xfId="17360" xr:uid="{00000000-0005-0000-0000-0000D0430000}"/>
    <cellStyle name="Normal 3 3 10 3 2 2 3" xfId="17361" xr:uid="{00000000-0005-0000-0000-0000D1430000}"/>
    <cellStyle name="Normal 3 3 10 3 2 3" xfId="17362" xr:uid="{00000000-0005-0000-0000-0000D2430000}"/>
    <cellStyle name="Normal 3 3 10 3 2 3 2" xfId="17363" xr:uid="{00000000-0005-0000-0000-0000D3430000}"/>
    <cellStyle name="Normal 3 3 10 3 2 4" xfId="17364" xr:uid="{00000000-0005-0000-0000-0000D4430000}"/>
    <cellStyle name="Normal 3 3 10 3 3" xfId="17365" xr:uid="{00000000-0005-0000-0000-0000D5430000}"/>
    <cellStyle name="Normal 3 3 10 3 3 2" xfId="17366" xr:uid="{00000000-0005-0000-0000-0000D6430000}"/>
    <cellStyle name="Normal 3 3 10 3 3 2 2" xfId="17367" xr:uid="{00000000-0005-0000-0000-0000D7430000}"/>
    <cellStyle name="Normal 3 3 10 3 3 3" xfId="17368" xr:uid="{00000000-0005-0000-0000-0000D8430000}"/>
    <cellStyle name="Normal 3 3 10 3 4" xfId="17369" xr:uid="{00000000-0005-0000-0000-0000D9430000}"/>
    <cellStyle name="Normal 3 3 10 3 4 2" xfId="17370" xr:uid="{00000000-0005-0000-0000-0000DA430000}"/>
    <cellStyle name="Normal 3 3 10 3 5" xfId="17371" xr:uid="{00000000-0005-0000-0000-0000DB430000}"/>
    <cellStyle name="Normal 3 3 10 4" xfId="17372" xr:uid="{00000000-0005-0000-0000-0000DC430000}"/>
    <cellStyle name="Normal 3 3 10 4 2" xfId="17373" xr:uid="{00000000-0005-0000-0000-0000DD430000}"/>
    <cellStyle name="Normal 3 3 10 4 2 2" xfId="17374" xr:uid="{00000000-0005-0000-0000-0000DE430000}"/>
    <cellStyle name="Normal 3 3 10 4 2 2 2" xfId="17375" xr:uid="{00000000-0005-0000-0000-0000DF430000}"/>
    <cellStyle name="Normal 3 3 10 4 2 3" xfId="17376" xr:uid="{00000000-0005-0000-0000-0000E0430000}"/>
    <cellStyle name="Normal 3 3 10 4 3" xfId="17377" xr:uid="{00000000-0005-0000-0000-0000E1430000}"/>
    <cellStyle name="Normal 3 3 10 4 3 2" xfId="17378" xr:uid="{00000000-0005-0000-0000-0000E2430000}"/>
    <cellStyle name="Normal 3 3 10 4 4" xfId="17379" xr:uid="{00000000-0005-0000-0000-0000E3430000}"/>
    <cellStyle name="Normal 3 3 10 5" xfId="17380" xr:uid="{00000000-0005-0000-0000-0000E4430000}"/>
    <cellStyle name="Normal 3 3 10 5 2" xfId="17381" xr:uid="{00000000-0005-0000-0000-0000E5430000}"/>
    <cellStyle name="Normal 3 3 10 5 2 2" xfId="17382" xr:uid="{00000000-0005-0000-0000-0000E6430000}"/>
    <cellStyle name="Normal 3 3 10 5 3" xfId="17383" xr:uid="{00000000-0005-0000-0000-0000E7430000}"/>
    <cellStyle name="Normal 3 3 10 6" xfId="17384" xr:uid="{00000000-0005-0000-0000-0000E8430000}"/>
    <cellStyle name="Normal 3 3 10 6 2" xfId="17385" xr:uid="{00000000-0005-0000-0000-0000E9430000}"/>
    <cellStyle name="Normal 3 3 10 7" xfId="17386" xr:uid="{00000000-0005-0000-0000-0000EA430000}"/>
    <cellStyle name="Normal 3 3 11" xfId="17387" xr:uid="{00000000-0005-0000-0000-0000EB430000}"/>
    <cellStyle name="Normal 3 3 12" xfId="17388" xr:uid="{00000000-0005-0000-0000-0000EC430000}"/>
    <cellStyle name="Normal 3 3 12 2" xfId="17389" xr:uid="{00000000-0005-0000-0000-0000ED430000}"/>
    <cellStyle name="Normal 3 3 12 2 2" xfId="17390" xr:uid="{00000000-0005-0000-0000-0000EE430000}"/>
    <cellStyle name="Normal 3 3 12 2 2 2" xfId="17391" xr:uid="{00000000-0005-0000-0000-0000EF430000}"/>
    <cellStyle name="Normal 3 3 12 2 2 2 2" xfId="17392" xr:uid="{00000000-0005-0000-0000-0000F0430000}"/>
    <cellStyle name="Normal 3 3 12 2 2 2 2 2" xfId="17393" xr:uid="{00000000-0005-0000-0000-0000F1430000}"/>
    <cellStyle name="Normal 3 3 12 2 2 2 3" xfId="17394" xr:uid="{00000000-0005-0000-0000-0000F2430000}"/>
    <cellStyle name="Normal 3 3 12 2 2 3" xfId="17395" xr:uid="{00000000-0005-0000-0000-0000F3430000}"/>
    <cellStyle name="Normal 3 3 12 2 2 3 2" xfId="17396" xr:uid="{00000000-0005-0000-0000-0000F4430000}"/>
    <cellStyle name="Normal 3 3 12 2 2 4" xfId="17397" xr:uid="{00000000-0005-0000-0000-0000F5430000}"/>
    <cellStyle name="Normal 3 3 12 2 3" xfId="17398" xr:uid="{00000000-0005-0000-0000-0000F6430000}"/>
    <cellStyle name="Normal 3 3 12 2 3 2" xfId="17399" xr:uid="{00000000-0005-0000-0000-0000F7430000}"/>
    <cellStyle name="Normal 3 3 12 2 3 2 2" xfId="17400" xr:uid="{00000000-0005-0000-0000-0000F8430000}"/>
    <cellStyle name="Normal 3 3 12 2 3 3" xfId="17401" xr:uid="{00000000-0005-0000-0000-0000F9430000}"/>
    <cellStyle name="Normal 3 3 12 2 4" xfId="17402" xr:uid="{00000000-0005-0000-0000-0000FA430000}"/>
    <cellStyle name="Normal 3 3 12 2 4 2" xfId="17403" xr:uid="{00000000-0005-0000-0000-0000FB430000}"/>
    <cellStyle name="Normal 3 3 12 2 5" xfId="17404" xr:uid="{00000000-0005-0000-0000-0000FC430000}"/>
    <cellStyle name="Normal 3 3 12 3" xfId="17405" xr:uid="{00000000-0005-0000-0000-0000FD430000}"/>
    <cellStyle name="Normal 3 3 12 3 2" xfId="17406" xr:uid="{00000000-0005-0000-0000-0000FE430000}"/>
    <cellStyle name="Normal 3 3 12 3 2 2" xfId="17407" xr:uid="{00000000-0005-0000-0000-0000FF430000}"/>
    <cellStyle name="Normal 3 3 12 3 2 2 2" xfId="17408" xr:uid="{00000000-0005-0000-0000-000000440000}"/>
    <cellStyle name="Normal 3 3 12 3 2 3" xfId="17409" xr:uid="{00000000-0005-0000-0000-000001440000}"/>
    <cellStyle name="Normal 3 3 12 3 3" xfId="17410" xr:uid="{00000000-0005-0000-0000-000002440000}"/>
    <cellStyle name="Normal 3 3 12 3 3 2" xfId="17411" xr:uid="{00000000-0005-0000-0000-000003440000}"/>
    <cellStyle name="Normal 3 3 12 3 4" xfId="17412" xr:uid="{00000000-0005-0000-0000-000004440000}"/>
    <cellStyle name="Normal 3 3 12 4" xfId="17413" xr:uid="{00000000-0005-0000-0000-000005440000}"/>
    <cellStyle name="Normal 3 3 12 4 2" xfId="17414" xr:uid="{00000000-0005-0000-0000-000006440000}"/>
    <cellStyle name="Normal 3 3 12 4 2 2" xfId="17415" xr:uid="{00000000-0005-0000-0000-000007440000}"/>
    <cellStyle name="Normal 3 3 12 4 3" xfId="17416" xr:uid="{00000000-0005-0000-0000-000008440000}"/>
    <cellStyle name="Normal 3 3 12 5" xfId="17417" xr:uid="{00000000-0005-0000-0000-000009440000}"/>
    <cellStyle name="Normal 3 3 12 5 2" xfId="17418" xr:uid="{00000000-0005-0000-0000-00000A440000}"/>
    <cellStyle name="Normal 3 3 12 6" xfId="17419" xr:uid="{00000000-0005-0000-0000-00000B440000}"/>
    <cellStyle name="Normal 3 3 13" xfId="17420" xr:uid="{00000000-0005-0000-0000-00000C440000}"/>
    <cellStyle name="Normal 3 3 13 2" xfId="17421" xr:uid="{00000000-0005-0000-0000-00000D440000}"/>
    <cellStyle name="Normal 3 3 13 2 2" xfId="17422" xr:uid="{00000000-0005-0000-0000-00000E440000}"/>
    <cellStyle name="Normal 3 3 13 2 2 2" xfId="17423" xr:uid="{00000000-0005-0000-0000-00000F440000}"/>
    <cellStyle name="Normal 3 3 13 2 2 2 2" xfId="17424" xr:uid="{00000000-0005-0000-0000-000010440000}"/>
    <cellStyle name="Normal 3 3 13 2 2 3" xfId="17425" xr:uid="{00000000-0005-0000-0000-000011440000}"/>
    <cellStyle name="Normal 3 3 13 2 3" xfId="17426" xr:uid="{00000000-0005-0000-0000-000012440000}"/>
    <cellStyle name="Normal 3 3 13 2 3 2" xfId="17427" xr:uid="{00000000-0005-0000-0000-000013440000}"/>
    <cellStyle name="Normal 3 3 13 2 4" xfId="17428" xr:uid="{00000000-0005-0000-0000-000014440000}"/>
    <cellStyle name="Normal 3 3 13 3" xfId="17429" xr:uid="{00000000-0005-0000-0000-000015440000}"/>
    <cellStyle name="Normal 3 3 13 3 2" xfId="17430" xr:uid="{00000000-0005-0000-0000-000016440000}"/>
    <cellStyle name="Normal 3 3 13 3 2 2" xfId="17431" xr:uid="{00000000-0005-0000-0000-000017440000}"/>
    <cellStyle name="Normal 3 3 13 3 3" xfId="17432" xr:uid="{00000000-0005-0000-0000-000018440000}"/>
    <cellStyle name="Normal 3 3 13 4" xfId="17433" xr:uid="{00000000-0005-0000-0000-000019440000}"/>
    <cellStyle name="Normal 3 3 13 4 2" xfId="17434" xr:uid="{00000000-0005-0000-0000-00001A440000}"/>
    <cellStyle name="Normal 3 3 13 5" xfId="17435" xr:uid="{00000000-0005-0000-0000-00001B440000}"/>
    <cellStyle name="Normal 3 3 14" xfId="17436" xr:uid="{00000000-0005-0000-0000-00001C440000}"/>
    <cellStyle name="Normal 3 3 14 2" xfId="17437" xr:uid="{00000000-0005-0000-0000-00001D440000}"/>
    <cellStyle name="Normal 3 3 14 2 2" xfId="17438" xr:uid="{00000000-0005-0000-0000-00001E440000}"/>
    <cellStyle name="Normal 3 3 14 2 2 2" xfId="17439" xr:uid="{00000000-0005-0000-0000-00001F440000}"/>
    <cellStyle name="Normal 3 3 14 2 2 2 2" xfId="17440" xr:uid="{00000000-0005-0000-0000-000020440000}"/>
    <cellStyle name="Normal 3 3 14 2 2 3" xfId="17441" xr:uid="{00000000-0005-0000-0000-000021440000}"/>
    <cellStyle name="Normal 3 3 14 2 3" xfId="17442" xr:uid="{00000000-0005-0000-0000-000022440000}"/>
    <cellStyle name="Normal 3 3 14 2 3 2" xfId="17443" xr:uid="{00000000-0005-0000-0000-000023440000}"/>
    <cellStyle name="Normal 3 3 14 2 4" xfId="17444" xr:uid="{00000000-0005-0000-0000-000024440000}"/>
    <cellStyle name="Normal 3 3 14 3" xfId="17445" xr:uid="{00000000-0005-0000-0000-000025440000}"/>
    <cellStyle name="Normal 3 3 14 3 2" xfId="17446" xr:uid="{00000000-0005-0000-0000-000026440000}"/>
    <cellStyle name="Normal 3 3 14 3 2 2" xfId="17447" xr:uid="{00000000-0005-0000-0000-000027440000}"/>
    <cellStyle name="Normal 3 3 14 3 3" xfId="17448" xr:uid="{00000000-0005-0000-0000-000028440000}"/>
    <cellStyle name="Normal 3 3 14 4" xfId="17449" xr:uid="{00000000-0005-0000-0000-000029440000}"/>
    <cellStyle name="Normal 3 3 14 4 2" xfId="17450" xr:uid="{00000000-0005-0000-0000-00002A440000}"/>
    <cellStyle name="Normal 3 3 14 5" xfId="17451" xr:uid="{00000000-0005-0000-0000-00002B440000}"/>
    <cellStyle name="Normal 3 3 15" xfId="17452" xr:uid="{00000000-0005-0000-0000-00002C440000}"/>
    <cellStyle name="Normal 3 3 15 2" xfId="17453" xr:uid="{00000000-0005-0000-0000-00002D440000}"/>
    <cellStyle name="Normal 3 3 15 2 2" xfId="17454" xr:uid="{00000000-0005-0000-0000-00002E440000}"/>
    <cellStyle name="Normal 3 3 15 2 2 2" xfId="17455" xr:uid="{00000000-0005-0000-0000-00002F440000}"/>
    <cellStyle name="Normal 3 3 15 2 3" xfId="17456" xr:uid="{00000000-0005-0000-0000-000030440000}"/>
    <cellStyle name="Normal 3 3 15 3" xfId="17457" xr:uid="{00000000-0005-0000-0000-000031440000}"/>
    <cellStyle name="Normal 3 3 15 3 2" xfId="17458" xr:uid="{00000000-0005-0000-0000-000032440000}"/>
    <cellStyle name="Normal 3 3 15 4" xfId="17459" xr:uid="{00000000-0005-0000-0000-000033440000}"/>
    <cellStyle name="Normal 3 3 16" xfId="17460" xr:uid="{00000000-0005-0000-0000-000034440000}"/>
    <cellStyle name="Normal 3 3 16 2" xfId="17461" xr:uid="{00000000-0005-0000-0000-000035440000}"/>
    <cellStyle name="Normal 3 3 16 2 2" xfId="17462" xr:uid="{00000000-0005-0000-0000-000036440000}"/>
    <cellStyle name="Normal 3 3 16 3" xfId="17463" xr:uid="{00000000-0005-0000-0000-000037440000}"/>
    <cellStyle name="Normal 3 3 17" xfId="17464" xr:uid="{00000000-0005-0000-0000-000038440000}"/>
    <cellStyle name="Normal 3 3 17 2" xfId="17465" xr:uid="{00000000-0005-0000-0000-000039440000}"/>
    <cellStyle name="Normal 3 3 18" xfId="17466" xr:uid="{00000000-0005-0000-0000-00003A440000}"/>
    <cellStyle name="Normal 3 3 2" xfId="17467" xr:uid="{00000000-0005-0000-0000-00003B440000}"/>
    <cellStyle name="Normal 3 3 2 10" xfId="17468" xr:uid="{00000000-0005-0000-0000-00003C440000}"/>
    <cellStyle name="Normal 3 3 2 10 2" xfId="17469" xr:uid="{00000000-0005-0000-0000-00003D440000}"/>
    <cellStyle name="Normal 3 3 2 10 2 2" xfId="17470" xr:uid="{00000000-0005-0000-0000-00003E440000}"/>
    <cellStyle name="Normal 3 3 2 10 2 2 2" xfId="17471" xr:uid="{00000000-0005-0000-0000-00003F440000}"/>
    <cellStyle name="Normal 3 3 2 10 2 2 2 2" xfId="17472" xr:uid="{00000000-0005-0000-0000-000040440000}"/>
    <cellStyle name="Normal 3 3 2 10 2 2 3" xfId="17473" xr:uid="{00000000-0005-0000-0000-000041440000}"/>
    <cellStyle name="Normal 3 3 2 10 2 3" xfId="17474" xr:uid="{00000000-0005-0000-0000-000042440000}"/>
    <cellStyle name="Normal 3 3 2 10 2 3 2" xfId="17475" xr:uid="{00000000-0005-0000-0000-000043440000}"/>
    <cellStyle name="Normal 3 3 2 10 2 4" xfId="17476" xr:uid="{00000000-0005-0000-0000-000044440000}"/>
    <cellStyle name="Normal 3 3 2 10 3" xfId="17477" xr:uid="{00000000-0005-0000-0000-000045440000}"/>
    <cellStyle name="Normal 3 3 2 10 3 2" xfId="17478" xr:uid="{00000000-0005-0000-0000-000046440000}"/>
    <cellStyle name="Normal 3 3 2 10 3 2 2" xfId="17479" xr:uid="{00000000-0005-0000-0000-000047440000}"/>
    <cellStyle name="Normal 3 3 2 10 3 3" xfId="17480" xr:uid="{00000000-0005-0000-0000-000048440000}"/>
    <cellStyle name="Normal 3 3 2 10 4" xfId="17481" xr:uid="{00000000-0005-0000-0000-000049440000}"/>
    <cellStyle name="Normal 3 3 2 10 4 2" xfId="17482" xr:uid="{00000000-0005-0000-0000-00004A440000}"/>
    <cellStyle name="Normal 3 3 2 10 5" xfId="17483" xr:uid="{00000000-0005-0000-0000-00004B440000}"/>
    <cellStyle name="Normal 3 3 2 11" xfId="17484" xr:uid="{00000000-0005-0000-0000-00004C440000}"/>
    <cellStyle name="Normal 3 3 2 11 2" xfId="17485" xr:uid="{00000000-0005-0000-0000-00004D440000}"/>
    <cellStyle name="Normal 3 3 2 11 2 2" xfId="17486" xr:uid="{00000000-0005-0000-0000-00004E440000}"/>
    <cellStyle name="Normal 3 3 2 11 2 2 2" xfId="17487" xr:uid="{00000000-0005-0000-0000-00004F440000}"/>
    <cellStyle name="Normal 3 3 2 11 2 2 2 2" xfId="17488" xr:uid="{00000000-0005-0000-0000-000050440000}"/>
    <cellStyle name="Normal 3 3 2 11 2 2 3" xfId="17489" xr:uid="{00000000-0005-0000-0000-000051440000}"/>
    <cellStyle name="Normal 3 3 2 11 2 3" xfId="17490" xr:uid="{00000000-0005-0000-0000-000052440000}"/>
    <cellStyle name="Normal 3 3 2 11 2 3 2" xfId="17491" xr:uid="{00000000-0005-0000-0000-000053440000}"/>
    <cellStyle name="Normal 3 3 2 11 2 4" xfId="17492" xr:uid="{00000000-0005-0000-0000-000054440000}"/>
    <cellStyle name="Normal 3 3 2 11 3" xfId="17493" xr:uid="{00000000-0005-0000-0000-000055440000}"/>
    <cellStyle name="Normal 3 3 2 11 3 2" xfId="17494" xr:uid="{00000000-0005-0000-0000-000056440000}"/>
    <cellStyle name="Normal 3 3 2 11 3 2 2" xfId="17495" xr:uid="{00000000-0005-0000-0000-000057440000}"/>
    <cellStyle name="Normal 3 3 2 11 3 3" xfId="17496" xr:uid="{00000000-0005-0000-0000-000058440000}"/>
    <cellStyle name="Normal 3 3 2 11 4" xfId="17497" xr:uid="{00000000-0005-0000-0000-000059440000}"/>
    <cellStyle name="Normal 3 3 2 11 4 2" xfId="17498" xr:uid="{00000000-0005-0000-0000-00005A440000}"/>
    <cellStyle name="Normal 3 3 2 11 5" xfId="17499" xr:uid="{00000000-0005-0000-0000-00005B440000}"/>
    <cellStyle name="Normal 3 3 2 12" xfId="17500" xr:uid="{00000000-0005-0000-0000-00005C440000}"/>
    <cellStyle name="Normal 3 3 2 12 2" xfId="17501" xr:uid="{00000000-0005-0000-0000-00005D440000}"/>
    <cellStyle name="Normal 3 3 2 12 2 2" xfId="17502" xr:uid="{00000000-0005-0000-0000-00005E440000}"/>
    <cellStyle name="Normal 3 3 2 12 2 2 2" xfId="17503" xr:uid="{00000000-0005-0000-0000-00005F440000}"/>
    <cellStyle name="Normal 3 3 2 12 2 3" xfId="17504" xr:uid="{00000000-0005-0000-0000-000060440000}"/>
    <cellStyle name="Normal 3 3 2 12 3" xfId="17505" xr:uid="{00000000-0005-0000-0000-000061440000}"/>
    <cellStyle name="Normal 3 3 2 12 3 2" xfId="17506" xr:uid="{00000000-0005-0000-0000-000062440000}"/>
    <cellStyle name="Normal 3 3 2 12 4" xfId="17507" xr:uid="{00000000-0005-0000-0000-000063440000}"/>
    <cellStyle name="Normal 3 3 2 13" xfId="17508" xr:uid="{00000000-0005-0000-0000-000064440000}"/>
    <cellStyle name="Normal 3 3 2 13 2" xfId="17509" xr:uid="{00000000-0005-0000-0000-000065440000}"/>
    <cellStyle name="Normal 3 3 2 13 2 2" xfId="17510" xr:uid="{00000000-0005-0000-0000-000066440000}"/>
    <cellStyle name="Normal 3 3 2 13 3" xfId="17511" xr:uid="{00000000-0005-0000-0000-000067440000}"/>
    <cellStyle name="Normal 3 3 2 14" xfId="17512" xr:uid="{00000000-0005-0000-0000-000068440000}"/>
    <cellStyle name="Normal 3 3 2 14 2" xfId="17513" xr:uid="{00000000-0005-0000-0000-000069440000}"/>
    <cellStyle name="Normal 3 3 2 15" xfId="17514" xr:uid="{00000000-0005-0000-0000-00006A440000}"/>
    <cellStyle name="Normal 3 3 2 2" xfId="17515" xr:uid="{00000000-0005-0000-0000-00006B440000}"/>
    <cellStyle name="Normal 3 3 2 2 10" xfId="17516" xr:uid="{00000000-0005-0000-0000-00006C440000}"/>
    <cellStyle name="Normal 3 3 2 2 10 2" xfId="17517" xr:uid="{00000000-0005-0000-0000-00006D440000}"/>
    <cellStyle name="Normal 3 3 2 2 10 2 2" xfId="17518" xr:uid="{00000000-0005-0000-0000-00006E440000}"/>
    <cellStyle name="Normal 3 3 2 2 10 2 2 2" xfId="17519" xr:uid="{00000000-0005-0000-0000-00006F440000}"/>
    <cellStyle name="Normal 3 3 2 2 10 2 2 2 2" xfId="17520" xr:uid="{00000000-0005-0000-0000-000070440000}"/>
    <cellStyle name="Normal 3 3 2 2 10 2 2 3" xfId="17521" xr:uid="{00000000-0005-0000-0000-000071440000}"/>
    <cellStyle name="Normal 3 3 2 2 10 2 3" xfId="17522" xr:uid="{00000000-0005-0000-0000-000072440000}"/>
    <cellStyle name="Normal 3 3 2 2 10 2 3 2" xfId="17523" xr:uid="{00000000-0005-0000-0000-000073440000}"/>
    <cellStyle name="Normal 3 3 2 2 10 2 4" xfId="17524" xr:uid="{00000000-0005-0000-0000-000074440000}"/>
    <cellStyle name="Normal 3 3 2 2 10 3" xfId="17525" xr:uid="{00000000-0005-0000-0000-000075440000}"/>
    <cellStyle name="Normal 3 3 2 2 10 3 2" xfId="17526" xr:uid="{00000000-0005-0000-0000-000076440000}"/>
    <cellStyle name="Normal 3 3 2 2 10 3 2 2" xfId="17527" xr:uid="{00000000-0005-0000-0000-000077440000}"/>
    <cellStyle name="Normal 3 3 2 2 10 3 3" xfId="17528" xr:uid="{00000000-0005-0000-0000-000078440000}"/>
    <cellStyle name="Normal 3 3 2 2 10 4" xfId="17529" xr:uid="{00000000-0005-0000-0000-000079440000}"/>
    <cellStyle name="Normal 3 3 2 2 10 4 2" xfId="17530" xr:uid="{00000000-0005-0000-0000-00007A440000}"/>
    <cellStyle name="Normal 3 3 2 2 10 5" xfId="17531" xr:uid="{00000000-0005-0000-0000-00007B440000}"/>
    <cellStyle name="Normal 3 3 2 2 11" xfId="17532" xr:uid="{00000000-0005-0000-0000-00007C440000}"/>
    <cellStyle name="Normal 3 3 2 2 11 2" xfId="17533" xr:uid="{00000000-0005-0000-0000-00007D440000}"/>
    <cellStyle name="Normal 3 3 2 2 11 2 2" xfId="17534" xr:uid="{00000000-0005-0000-0000-00007E440000}"/>
    <cellStyle name="Normal 3 3 2 2 11 2 2 2" xfId="17535" xr:uid="{00000000-0005-0000-0000-00007F440000}"/>
    <cellStyle name="Normal 3 3 2 2 11 2 3" xfId="17536" xr:uid="{00000000-0005-0000-0000-000080440000}"/>
    <cellStyle name="Normal 3 3 2 2 11 3" xfId="17537" xr:uid="{00000000-0005-0000-0000-000081440000}"/>
    <cellStyle name="Normal 3 3 2 2 11 3 2" xfId="17538" xr:uid="{00000000-0005-0000-0000-000082440000}"/>
    <cellStyle name="Normal 3 3 2 2 11 4" xfId="17539" xr:uid="{00000000-0005-0000-0000-000083440000}"/>
    <cellStyle name="Normal 3 3 2 2 12" xfId="17540" xr:uid="{00000000-0005-0000-0000-000084440000}"/>
    <cellStyle name="Normal 3 3 2 2 12 2" xfId="17541" xr:uid="{00000000-0005-0000-0000-000085440000}"/>
    <cellStyle name="Normal 3 3 2 2 12 2 2" xfId="17542" xr:uid="{00000000-0005-0000-0000-000086440000}"/>
    <cellStyle name="Normal 3 3 2 2 12 3" xfId="17543" xr:uid="{00000000-0005-0000-0000-000087440000}"/>
    <cellStyle name="Normal 3 3 2 2 13" xfId="17544" xr:uid="{00000000-0005-0000-0000-000088440000}"/>
    <cellStyle name="Normal 3 3 2 2 13 2" xfId="17545" xr:uid="{00000000-0005-0000-0000-000089440000}"/>
    <cellStyle name="Normal 3 3 2 2 14" xfId="17546" xr:uid="{00000000-0005-0000-0000-00008A440000}"/>
    <cellStyle name="Normal 3 3 2 2 2" xfId="17547" xr:uid="{00000000-0005-0000-0000-00008B440000}"/>
    <cellStyle name="Normal 3 3 2 2 2 10" xfId="17548" xr:uid="{00000000-0005-0000-0000-00008C440000}"/>
    <cellStyle name="Normal 3 3 2 2 2 10 2" xfId="17549" xr:uid="{00000000-0005-0000-0000-00008D440000}"/>
    <cellStyle name="Normal 3 3 2 2 2 10 2 2" xfId="17550" xr:uid="{00000000-0005-0000-0000-00008E440000}"/>
    <cellStyle name="Normal 3 3 2 2 2 10 2 2 2" xfId="17551" xr:uid="{00000000-0005-0000-0000-00008F440000}"/>
    <cellStyle name="Normal 3 3 2 2 2 10 2 3" xfId="17552" xr:uid="{00000000-0005-0000-0000-000090440000}"/>
    <cellStyle name="Normal 3 3 2 2 2 10 3" xfId="17553" xr:uid="{00000000-0005-0000-0000-000091440000}"/>
    <cellStyle name="Normal 3 3 2 2 2 10 3 2" xfId="17554" xr:uid="{00000000-0005-0000-0000-000092440000}"/>
    <cellStyle name="Normal 3 3 2 2 2 10 4" xfId="17555" xr:uid="{00000000-0005-0000-0000-000093440000}"/>
    <cellStyle name="Normal 3 3 2 2 2 11" xfId="17556" xr:uid="{00000000-0005-0000-0000-000094440000}"/>
    <cellStyle name="Normal 3 3 2 2 2 11 2" xfId="17557" xr:uid="{00000000-0005-0000-0000-000095440000}"/>
    <cellStyle name="Normal 3 3 2 2 2 11 2 2" xfId="17558" xr:uid="{00000000-0005-0000-0000-000096440000}"/>
    <cellStyle name="Normal 3 3 2 2 2 11 3" xfId="17559" xr:uid="{00000000-0005-0000-0000-000097440000}"/>
    <cellStyle name="Normal 3 3 2 2 2 12" xfId="17560" xr:uid="{00000000-0005-0000-0000-000098440000}"/>
    <cellStyle name="Normal 3 3 2 2 2 12 2" xfId="17561" xr:uid="{00000000-0005-0000-0000-000099440000}"/>
    <cellStyle name="Normal 3 3 2 2 2 13" xfId="17562" xr:uid="{00000000-0005-0000-0000-00009A440000}"/>
    <cellStyle name="Normal 3 3 2 2 2 2" xfId="17563" xr:uid="{00000000-0005-0000-0000-00009B440000}"/>
    <cellStyle name="Normal 3 3 2 2 2 2 10" xfId="17564" xr:uid="{00000000-0005-0000-0000-00009C440000}"/>
    <cellStyle name="Normal 3 3 2 2 2 2 10 2" xfId="17565" xr:uid="{00000000-0005-0000-0000-00009D440000}"/>
    <cellStyle name="Normal 3 3 2 2 2 2 11" xfId="17566" xr:uid="{00000000-0005-0000-0000-00009E440000}"/>
    <cellStyle name="Normal 3 3 2 2 2 2 2" xfId="17567" xr:uid="{00000000-0005-0000-0000-00009F440000}"/>
    <cellStyle name="Normal 3 3 2 2 2 2 2 2" xfId="17568" xr:uid="{00000000-0005-0000-0000-0000A0440000}"/>
    <cellStyle name="Normal 3 3 2 2 2 2 2 2 2" xfId="17569" xr:uid="{00000000-0005-0000-0000-0000A1440000}"/>
    <cellStyle name="Normal 3 3 2 2 2 2 2 2 2 2" xfId="17570" xr:uid="{00000000-0005-0000-0000-0000A2440000}"/>
    <cellStyle name="Normal 3 3 2 2 2 2 2 2 2 2 2" xfId="17571" xr:uid="{00000000-0005-0000-0000-0000A3440000}"/>
    <cellStyle name="Normal 3 3 2 2 2 2 2 2 2 2 2 2" xfId="17572" xr:uid="{00000000-0005-0000-0000-0000A4440000}"/>
    <cellStyle name="Normal 3 3 2 2 2 2 2 2 2 2 3" xfId="17573" xr:uid="{00000000-0005-0000-0000-0000A5440000}"/>
    <cellStyle name="Normal 3 3 2 2 2 2 2 2 2 3" xfId="17574" xr:uid="{00000000-0005-0000-0000-0000A6440000}"/>
    <cellStyle name="Normal 3 3 2 2 2 2 2 2 2 3 2" xfId="17575" xr:uid="{00000000-0005-0000-0000-0000A7440000}"/>
    <cellStyle name="Normal 3 3 2 2 2 2 2 2 2 4" xfId="17576" xr:uid="{00000000-0005-0000-0000-0000A8440000}"/>
    <cellStyle name="Normal 3 3 2 2 2 2 2 2 3" xfId="17577" xr:uid="{00000000-0005-0000-0000-0000A9440000}"/>
    <cellStyle name="Normal 3 3 2 2 2 2 2 2 3 2" xfId="17578" xr:uid="{00000000-0005-0000-0000-0000AA440000}"/>
    <cellStyle name="Normal 3 3 2 2 2 2 2 2 3 2 2" xfId="17579" xr:uid="{00000000-0005-0000-0000-0000AB440000}"/>
    <cellStyle name="Normal 3 3 2 2 2 2 2 2 3 3" xfId="17580" xr:uid="{00000000-0005-0000-0000-0000AC440000}"/>
    <cellStyle name="Normal 3 3 2 2 2 2 2 2 4" xfId="17581" xr:uid="{00000000-0005-0000-0000-0000AD440000}"/>
    <cellStyle name="Normal 3 3 2 2 2 2 2 2 4 2" xfId="17582" xr:uid="{00000000-0005-0000-0000-0000AE440000}"/>
    <cellStyle name="Normal 3 3 2 2 2 2 2 2 5" xfId="17583" xr:uid="{00000000-0005-0000-0000-0000AF440000}"/>
    <cellStyle name="Normal 3 3 2 2 2 2 2 3" xfId="17584" xr:uid="{00000000-0005-0000-0000-0000B0440000}"/>
    <cellStyle name="Normal 3 3 2 2 2 2 2 3 2" xfId="17585" xr:uid="{00000000-0005-0000-0000-0000B1440000}"/>
    <cellStyle name="Normal 3 3 2 2 2 2 2 3 2 2" xfId="17586" xr:uid="{00000000-0005-0000-0000-0000B2440000}"/>
    <cellStyle name="Normal 3 3 2 2 2 2 2 3 2 2 2" xfId="17587" xr:uid="{00000000-0005-0000-0000-0000B3440000}"/>
    <cellStyle name="Normal 3 3 2 2 2 2 2 3 2 2 2 2" xfId="17588" xr:uid="{00000000-0005-0000-0000-0000B4440000}"/>
    <cellStyle name="Normal 3 3 2 2 2 2 2 3 2 2 3" xfId="17589" xr:uid="{00000000-0005-0000-0000-0000B5440000}"/>
    <cellStyle name="Normal 3 3 2 2 2 2 2 3 2 3" xfId="17590" xr:uid="{00000000-0005-0000-0000-0000B6440000}"/>
    <cellStyle name="Normal 3 3 2 2 2 2 2 3 2 3 2" xfId="17591" xr:uid="{00000000-0005-0000-0000-0000B7440000}"/>
    <cellStyle name="Normal 3 3 2 2 2 2 2 3 2 4" xfId="17592" xr:uid="{00000000-0005-0000-0000-0000B8440000}"/>
    <cellStyle name="Normal 3 3 2 2 2 2 2 3 3" xfId="17593" xr:uid="{00000000-0005-0000-0000-0000B9440000}"/>
    <cellStyle name="Normal 3 3 2 2 2 2 2 3 3 2" xfId="17594" xr:uid="{00000000-0005-0000-0000-0000BA440000}"/>
    <cellStyle name="Normal 3 3 2 2 2 2 2 3 3 2 2" xfId="17595" xr:uid="{00000000-0005-0000-0000-0000BB440000}"/>
    <cellStyle name="Normal 3 3 2 2 2 2 2 3 3 3" xfId="17596" xr:uid="{00000000-0005-0000-0000-0000BC440000}"/>
    <cellStyle name="Normal 3 3 2 2 2 2 2 3 4" xfId="17597" xr:uid="{00000000-0005-0000-0000-0000BD440000}"/>
    <cellStyle name="Normal 3 3 2 2 2 2 2 3 4 2" xfId="17598" xr:uid="{00000000-0005-0000-0000-0000BE440000}"/>
    <cellStyle name="Normal 3 3 2 2 2 2 2 3 5" xfId="17599" xr:uid="{00000000-0005-0000-0000-0000BF440000}"/>
    <cellStyle name="Normal 3 3 2 2 2 2 2 4" xfId="17600" xr:uid="{00000000-0005-0000-0000-0000C0440000}"/>
    <cellStyle name="Normal 3 3 2 2 2 2 2 4 2" xfId="17601" xr:uid="{00000000-0005-0000-0000-0000C1440000}"/>
    <cellStyle name="Normal 3 3 2 2 2 2 2 4 2 2" xfId="17602" xr:uid="{00000000-0005-0000-0000-0000C2440000}"/>
    <cellStyle name="Normal 3 3 2 2 2 2 2 4 2 2 2" xfId="17603" xr:uid="{00000000-0005-0000-0000-0000C3440000}"/>
    <cellStyle name="Normal 3 3 2 2 2 2 2 4 2 3" xfId="17604" xr:uid="{00000000-0005-0000-0000-0000C4440000}"/>
    <cellStyle name="Normal 3 3 2 2 2 2 2 4 3" xfId="17605" xr:uid="{00000000-0005-0000-0000-0000C5440000}"/>
    <cellStyle name="Normal 3 3 2 2 2 2 2 4 3 2" xfId="17606" xr:uid="{00000000-0005-0000-0000-0000C6440000}"/>
    <cellStyle name="Normal 3 3 2 2 2 2 2 4 4" xfId="17607" xr:uid="{00000000-0005-0000-0000-0000C7440000}"/>
    <cellStyle name="Normal 3 3 2 2 2 2 2 5" xfId="17608" xr:uid="{00000000-0005-0000-0000-0000C8440000}"/>
    <cellStyle name="Normal 3 3 2 2 2 2 2 5 2" xfId="17609" xr:uid="{00000000-0005-0000-0000-0000C9440000}"/>
    <cellStyle name="Normal 3 3 2 2 2 2 2 5 2 2" xfId="17610" xr:uid="{00000000-0005-0000-0000-0000CA440000}"/>
    <cellStyle name="Normal 3 3 2 2 2 2 2 5 3" xfId="17611" xr:uid="{00000000-0005-0000-0000-0000CB440000}"/>
    <cellStyle name="Normal 3 3 2 2 2 2 2 6" xfId="17612" xr:uid="{00000000-0005-0000-0000-0000CC440000}"/>
    <cellStyle name="Normal 3 3 2 2 2 2 2 6 2" xfId="17613" xr:uid="{00000000-0005-0000-0000-0000CD440000}"/>
    <cellStyle name="Normal 3 3 2 2 2 2 2 7" xfId="17614" xr:uid="{00000000-0005-0000-0000-0000CE440000}"/>
    <cellStyle name="Normal 3 3 2 2 2 2 3" xfId="17615" xr:uid="{00000000-0005-0000-0000-0000CF440000}"/>
    <cellStyle name="Normal 3 3 2 2 2 2 3 2" xfId="17616" xr:uid="{00000000-0005-0000-0000-0000D0440000}"/>
    <cellStyle name="Normal 3 3 2 2 2 2 3 2 2" xfId="17617" xr:uid="{00000000-0005-0000-0000-0000D1440000}"/>
    <cellStyle name="Normal 3 3 2 2 2 2 3 2 2 2" xfId="17618" xr:uid="{00000000-0005-0000-0000-0000D2440000}"/>
    <cellStyle name="Normal 3 3 2 2 2 2 3 2 2 2 2" xfId="17619" xr:uid="{00000000-0005-0000-0000-0000D3440000}"/>
    <cellStyle name="Normal 3 3 2 2 2 2 3 2 2 2 2 2" xfId="17620" xr:uid="{00000000-0005-0000-0000-0000D4440000}"/>
    <cellStyle name="Normal 3 3 2 2 2 2 3 2 2 2 3" xfId="17621" xr:uid="{00000000-0005-0000-0000-0000D5440000}"/>
    <cellStyle name="Normal 3 3 2 2 2 2 3 2 2 3" xfId="17622" xr:uid="{00000000-0005-0000-0000-0000D6440000}"/>
    <cellStyle name="Normal 3 3 2 2 2 2 3 2 2 3 2" xfId="17623" xr:uid="{00000000-0005-0000-0000-0000D7440000}"/>
    <cellStyle name="Normal 3 3 2 2 2 2 3 2 2 4" xfId="17624" xr:uid="{00000000-0005-0000-0000-0000D8440000}"/>
    <cellStyle name="Normal 3 3 2 2 2 2 3 2 3" xfId="17625" xr:uid="{00000000-0005-0000-0000-0000D9440000}"/>
    <cellStyle name="Normal 3 3 2 2 2 2 3 2 3 2" xfId="17626" xr:uid="{00000000-0005-0000-0000-0000DA440000}"/>
    <cellStyle name="Normal 3 3 2 2 2 2 3 2 3 2 2" xfId="17627" xr:uid="{00000000-0005-0000-0000-0000DB440000}"/>
    <cellStyle name="Normal 3 3 2 2 2 2 3 2 3 3" xfId="17628" xr:uid="{00000000-0005-0000-0000-0000DC440000}"/>
    <cellStyle name="Normal 3 3 2 2 2 2 3 2 4" xfId="17629" xr:uid="{00000000-0005-0000-0000-0000DD440000}"/>
    <cellStyle name="Normal 3 3 2 2 2 2 3 2 4 2" xfId="17630" xr:uid="{00000000-0005-0000-0000-0000DE440000}"/>
    <cellStyle name="Normal 3 3 2 2 2 2 3 2 5" xfId="17631" xr:uid="{00000000-0005-0000-0000-0000DF440000}"/>
    <cellStyle name="Normal 3 3 2 2 2 2 3 3" xfId="17632" xr:uid="{00000000-0005-0000-0000-0000E0440000}"/>
    <cellStyle name="Normal 3 3 2 2 2 2 3 3 2" xfId="17633" xr:uid="{00000000-0005-0000-0000-0000E1440000}"/>
    <cellStyle name="Normal 3 3 2 2 2 2 3 3 2 2" xfId="17634" xr:uid="{00000000-0005-0000-0000-0000E2440000}"/>
    <cellStyle name="Normal 3 3 2 2 2 2 3 3 2 2 2" xfId="17635" xr:uid="{00000000-0005-0000-0000-0000E3440000}"/>
    <cellStyle name="Normal 3 3 2 2 2 2 3 3 2 2 2 2" xfId="17636" xr:uid="{00000000-0005-0000-0000-0000E4440000}"/>
    <cellStyle name="Normal 3 3 2 2 2 2 3 3 2 2 3" xfId="17637" xr:uid="{00000000-0005-0000-0000-0000E5440000}"/>
    <cellStyle name="Normal 3 3 2 2 2 2 3 3 2 3" xfId="17638" xr:uid="{00000000-0005-0000-0000-0000E6440000}"/>
    <cellStyle name="Normal 3 3 2 2 2 2 3 3 2 3 2" xfId="17639" xr:uid="{00000000-0005-0000-0000-0000E7440000}"/>
    <cellStyle name="Normal 3 3 2 2 2 2 3 3 2 4" xfId="17640" xr:uid="{00000000-0005-0000-0000-0000E8440000}"/>
    <cellStyle name="Normal 3 3 2 2 2 2 3 3 3" xfId="17641" xr:uid="{00000000-0005-0000-0000-0000E9440000}"/>
    <cellStyle name="Normal 3 3 2 2 2 2 3 3 3 2" xfId="17642" xr:uid="{00000000-0005-0000-0000-0000EA440000}"/>
    <cellStyle name="Normal 3 3 2 2 2 2 3 3 3 2 2" xfId="17643" xr:uid="{00000000-0005-0000-0000-0000EB440000}"/>
    <cellStyle name="Normal 3 3 2 2 2 2 3 3 3 3" xfId="17644" xr:uid="{00000000-0005-0000-0000-0000EC440000}"/>
    <cellStyle name="Normal 3 3 2 2 2 2 3 3 4" xfId="17645" xr:uid="{00000000-0005-0000-0000-0000ED440000}"/>
    <cellStyle name="Normal 3 3 2 2 2 2 3 3 4 2" xfId="17646" xr:uid="{00000000-0005-0000-0000-0000EE440000}"/>
    <cellStyle name="Normal 3 3 2 2 2 2 3 3 5" xfId="17647" xr:uid="{00000000-0005-0000-0000-0000EF440000}"/>
    <cellStyle name="Normal 3 3 2 2 2 2 3 4" xfId="17648" xr:uid="{00000000-0005-0000-0000-0000F0440000}"/>
    <cellStyle name="Normal 3 3 2 2 2 2 3 4 2" xfId="17649" xr:uid="{00000000-0005-0000-0000-0000F1440000}"/>
    <cellStyle name="Normal 3 3 2 2 2 2 3 4 2 2" xfId="17650" xr:uid="{00000000-0005-0000-0000-0000F2440000}"/>
    <cellStyle name="Normal 3 3 2 2 2 2 3 4 2 2 2" xfId="17651" xr:uid="{00000000-0005-0000-0000-0000F3440000}"/>
    <cellStyle name="Normal 3 3 2 2 2 2 3 4 2 3" xfId="17652" xr:uid="{00000000-0005-0000-0000-0000F4440000}"/>
    <cellStyle name="Normal 3 3 2 2 2 2 3 4 3" xfId="17653" xr:uid="{00000000-0005-0000-0000-0000F5440000}"/>
    <cellStyle name="Normal 3 3 2 2 2 2 3 4 3 2" xfId="17654" xr:uid="{00000000-0005-0000-0000-0000F6440000}"/>
    <cellStyle name="Normal 3 3 2 2 2 2 3 4 4" xfId="17655" xr:uid="{00000000-0005-0000-0000-0000F7440000}"/>
    <cellStyle name="Normal 3 3 2 2 2 2 3 5" xfId="17656" xr:uid="{00000000-0005-0000-0000-0000F8440000}"/>
    <cellStyle name="Normal 3 3 2 2 2 2 3 5 2" xfId="17657" xr:uid="{00000000-0005-0000-0000-0000F9440000}"/>
    <cellStyle name="Normal 3 3 2 2 2 2 3 5 2 2" xfId="17658" xr:uid="{00000000-0005-0000-0000-0000FA440000}"/>
    <cellStyle name="Normal 3 3 2 2 2 2 3 5 3" xfId="17659" xr:uid="{00000000-0005-0000-0000-0000FB440000}"/>
    <cellStyle name="Normal 3 3 2 2 2 2 3 6" xfId="17660" xr:uid="{00000000-0005-0000-0000-0000FC440000}"/>
    <cellStyle name="Normal 3 3 2 2 2 2 3 6 2" xfId="17661" xr:uid="{00000000-0005-0000-0000-0000FD440000}"/>
    <cellStyle name="Normal 3 3 2 2 2 2 3 7" xfId="17662" xr:uid="{00000000-0005-0000-0000-0000FE440000}"/>
    <cellStyle name="Normal 3 3 2 2 2 2 4" xfId="17663" xr:uid="{00000000-0005-0000-0000-0000FF440000}"/>
    <cellStyle name="Normal 3 3 2 2 2 2 4 2" xfId="17664" xr:uid="{00000000-0005-0000-0000-000000450000}"/>
    <cellStyle name="Normal 3 3 2 2 2 2 4 2 2" xfId="17665" xr:uid="{00000000-0005-0000-0000-000001450000}"/>
    <cellStyle name="Normal 3 3 2 2 2 2 4 2 2 2" xfId="17666" xr:uid="{00000000-0005-0000-0000-000002450000}"/>
    <cellStyle name="Normal 3 3 2 2 2 2 4 2 2 2 2" xfId="17667" xr:uid="{00000000-0005-0000-0000-000003450000}"/>
    <cellStyle name="Normal 3 3 2 2 2 2 4 2 2 2 2 2" xfId="17668" xr:uid="{00000000-0005-0000-0000-000004450000}"/>
    <cellStyle name="Normal 3 3 2 2 2 2 4 2 2 2 3" xfId="17669" xr:uid="{00000000-0005-0000-0000-000005450000}"/>
    <cellStyle name="Normal 3 3 2 2 2 2 4 2 2 3" xfId="17670" xr:uid="{00000000-0005-0000-0000-000006450000}"/>
    <cellStyle name="Normal 3 3 2 2 2 2 4 2 2 3 2" xfId="17671" xr:uid="{00000000-0005-0000-0000-000007450000}"/>
    <cellStyle name="Normal 3 3 2 2 2 2 4 2 2 4" xfId="17672" xr:uid="{00000000-0005-0000-0000-000008450000}"/>
    <cellStyle name="Normal 3 3 2 2 2 2 4 2 3" xfId="17673" xr:uid="{00000000-0005-0000-0000-000009450000}"/>
    <cellStyle name="Normal 3 3 2 2 2 2 4 2 3 2" xfId="17674" xr:uid="{00000000-0005-0000-0000-00000A450000}"/>
    <cellStyle name="Normal 3 3 2 2 2 2 4 2 3 2 2" xfId="17675" xr:uid="{00000000-0005-0000-0000-00000B450000}"/>
    <cellStyle name="Normal 3 3 2 2 2 2 4 2 3 3" xfId="17676" xr:uid="{00000000-0005-0000-0000-00000C450000}"/>
    <cellStyle name="Normal 3 3 2 2 2 2 4 2 4" xfId="17677" xr:uid="{00000000-0005-0000-0000-00000D450000}"/>
    <cellStyle name="Normal 3 3 2 2 2 2 4 2 4 2" xfId="17678" xr:uid="{00000000-0005-0000-0000-00000E450000}"/>
    <cellStyle name="Normal 3 3 2 2 2 2 4 2 5" xfId="17679" xr:uid="{00000000-0005-0000-0000-00000F450000}"/>
    <cellStyle name="Normal 3 3 2 2 2 2 4 3" xfId="17680" xr:uid="{00000000-0005-0000-0000-000010450000}"/>
    <cellStyle name="Normal 3 3 2 2 2 2 4 3 2" xfId="17681" xr:uid="{00000000-0005-0000-0000-000011450000}"/>
    <cellStyle name="Normal 3 3 2 2 2 2 4 3 2 2" xfId="17682" xr:uid="{00000000-0005-0000-0000-000012450000}"/>
    <cellStyle name="Normal 3 3 2 2 2 2 4 3 2 2 2" xfId="17683" xr:uid="{00000000-0005-0000-0000-000013450000}"/>
    <cellStyle name="Normal 3 3 2 2 2 2 4 3 2 2 2 2" xfId="17684" xr:uid="{00000000-0005-0000-0000-000014450000}"/>
    <cellStyle name="Normal 3 3 2 2 2 2 4 3 2 2 3" xfId="17685" xr:uid="{00000000-0005-0000-0000-000015450000}"/>
    <cellStyle name="Normal 3 3 2 2 2 2 4 3 2 3" xfId="17686" xr:uid="{00000000-0005-0000-0000-000016450000}"/>
    <cellStyle name="Normal 3 3 2 2 2 2 4 3 2 3 2" xfId="17687" xr:uid="{00000000-0005-0000-0000-000017450000}"/>
    <cellStyle name="Normal 3 3 2 2 2 2 4 3 2 4" xfId="17688" xr:uid="{00000000-0005-0000-0000-000018450000}"/>
    <cellStyle name="Normal 3 3 2 2 2 2 4 3 3" xfId="17689" xr:uid="{00000000-0005-0000-0000-000019450000}"/>
    <cellStyle name="Normal 3 3 2 2 2 2 4 3 3 2" xfId="17690" xr:uid="{00000000-0005-0000-0000-00001A450000}"/>
    <cellStyle name="Normal 3 3 2 2 2 2 4 3 3 2 2" xfId="17691" xr:uid="{00000000-0005-0000-0000-00001B450000}"/>
    <cellStyle name="Normal 3 3 2 2 2 2 4 3 3 3" xfId="17692" xr:uid="{00000000-0005-0000-0000-00001C450000}"/>
    <cellStyle name="Normal 3 3 2 2 2 2 4 3 4" xfId="17693" xr:uid="{00000000-0005-0000-0000-00001D450000}"/>
    <cellStyle name="Normal 3 3 2 2 2 2 4 3 4 2" xfId="17694" xr:uid="{00000000-0005-0000-0000-00001E450000}"/>
    <cellStyle name="Normal 3 3 2 2 2 2 4 3 5" xfId="17695" xr:uid="{00000000-0005-0000-0000-00001F450000}"/>
    <cellStyle name="Normal 3 3 2 2 2 2 4 4" xfId="17696" xr:uid="{00000000-0005-0000-0000-000020450000}"/>
    <cellStyle name="Normal 3 3 2 2 2 2 4 4 2" xfId="17697" xr:uid="{00000000-0005-0000-0000-000021450000}"/>
    <cellStyle name="Normal 3 3 2 2 2 2 4 4 2 2" xfId="17698" xr:uid="{00000000-0005-0000-0000-000022450000}"/>
    <cellStyle name="Normal 3 3 2 2 2 2 4 4 2 2 2" xfId="17699" xr:uid="{00000000-0005-0000-0000-000023450000}"/>
    <cellStyle name="Normal 3 3 2 2 2 2 4 4 2 3" xfId="17700" xr:uid="{00000000-0005-0000-0000-000024450000}"/>
    <cellStyle name="Normal 3 3 2 2 2 2 4 4 3" xfId="17701" xr:uid="{00000000-0005-0000-0000-000025450000}"/>
    <cellStyle name="Normal 3 3 2 2 2 2 4 4 3 2" xfId="17702" xr:uid="{00000000-0005-0000-0000-000026450000}"/>
    <cellStyle name="Normal 3 3 2 2 2 2 4 4 4" xfId="17703" xr:uid="{00000000-0005-0000-0000-000027450000}"/>
    <cellStyle name="Normal 3 3 2 2 2 2 4 5" xfId="17704" xr:uid="{00000000-0005-0000-0000-000028450000}"/>
    <cellStyle name="Normal 3 3 2 2 2 2 4 5 2" xfId="17705" xr:uid="{00000000-0005-0000-0000-000029450000}"/>
    <cellStyle name="Normal 3 3 2 2 2 2 4 5 2 2" xfId="17706" xr:uid="{00000000-0005-0000-0000-00002A450000}"/>
    <cellStyle name="Normal 3 3 2 2 2 2 4 5 3" xfId="17707" xr:uid="{00000000-0005-0000-0000-00002B450000}"/>
    <cellStyle name="Normal 3 3 2 2 2 2 4 6" xfId="17708" xr:uid="{00000000-0005-0000-0000-00002C450000}"/>
    <cellStyle name="Normal 3 3 2 2 2 2 4 6 2" xfId="17709" xr:uid="{00000000-0005-0000-0000-00002D450000}"/>
    <cellStyle name="Normal 3 3 2 2 2 2 4 7" xfId="17710" xr:uid="{00000000-0005-0000-0000-00002E450000}"/>
    <cellStyle name="Normal 3 3 2 2 2 2 5" xfId="17711" xr:uid="{00000000-0005-0000-0000-00002F450000}"/>
    <cellStyle name="Normal 3 3 2 2 2 2 5 2" xfId="17712" xr:uid="{00000000-0005-0000-0000-000030450000}"/>
    <cellStyle name="Normal 3 3 2 2 2 2 5 2 2" xfId="17713" xr:uid="{00000000-0005-0000-0000-000031450000}"/>
    <cellStyle name="Normal 3 3 2 2 2 2 5 2 2 2" xfId="17714" xr:uid="{00000000-0005-0000-0000-000032450000}"/>
    <cellStyle name="Normal 3 3 2 2 2 2 5 2 2 2 2" xfId="17715" xr:uid="{00000000-0005-0000-0000-000033450000}"/>
    <cellStyle name="Normal 3 3 2 2 2 2 5 2 2 2 2 2" xfId="17716" xr:uid="{00000000-0005-0000-0000-000034450000}"/>
    <cellStyle name="Normal 3 3 2 2 2 2 5 2 2 2 3" xfId="17717" xr:uid="{00000000-0005-0000-0000-000035450000}"/>
    <cellStyle name="Normal 3 3 2 2 2 2 5 2 2 3" xfId="17718" xr:uid="{00000000-0005-0000-0000-000036450000}"/>
    <cellStyle name="Normal 3 3 2 2 2 2 5 2 2 3 2" xfId="17719" xr:uid="{00000000-0005-0000-0000-000037450000}"/>
    <cellStyle name="Normal 3 3 2 2 2 2 5 2 2 4" xfId="17720" xr:uid="{00000000-0005-0000-0000-000038450000}"/>
    <cellStyle name="Normal 3 3 2 2 2 2 5 2 3" xfId="17721" xr:uid="{00000000-0005-0000-0000-000039450000}"/>
    <cellStyle name="Normal 3 3 2 2 2 2 5 2 3 2" xfId="17722" xr:uid="{00000000-0005-0000-0000-00003A450000}"/>
    <cellStyle name="Normal 3 3 2 2 2 2 5 2 3 2 2" xfId="17723" xr:uid="{00000000-0005-0000-0000-00003B450000}"/>
    <cellStyle name="Normal 3 3 2 2 2 2 5 2 3 3" xfId="17724" xr:uid="{00000000-0005-0000-0000-00003C450000}"/>
    <cellStyle name="Normal 3 3 2 2 2 2 5 2 4" xfId="17725" xr:uid="{00000000-0005-0000-0000-00003D450000}"/>
    <cellStyle name="Normal 3 3 2 2 2 2 5 2 4 2" xfId="17726" xr:uid="{00000000-0005-0000-0000-00003E450000}"/>
    <cellStyle name="Normal 3 3 2 2 2 2 5 2 5" xfId="17727" xr:uid="{00000000-0005-0000-0000-00003F450000}"/>
    <cellStyle name="Normal 3 3 2 2 2 2 5 3" xfId="17728" xr:uid="{00000000-0005-0000-0000-000040450000}"/>
    <cellStyle name="Normal 3 3 2 2 2 2 5 3 2" xfId="17729" xr:uid="{00000000-0005-0000-0000-000041450000}"/>
    <cellStyle name="Normal 3 3 2 2 2 2 5 3 2 2" xfId="17730" xr:uid="{00000000-0005-0000-0000-000042450000}"/>
    <cellStyle name="Normal 3 3 2 2 2 2 5 3 2 2 2" xfId="17731" xr:uid="{00000000-0005-0000-0000-000043450000}"/>
    <cellStyle name="Normal 3 3 2 2 2 2 5 3 2 3" xfId="17732" xr:uid="{00000000-0005-0000-0000-000044450000}"/>
    <cellStyle name="Normal 3 3 2 2 2 2 5 3 3" xfId="17733" xr:uid="{00000000-0005-0000-0000-000045450000}"/>
    <cellStyle name="Normal 3 3 2 2 2 2 5 3 3 2" xfId="17734" xr:uid="{00000000-0005-0000-0000-000046450000}"/>
    <cellStyle name="Normal 3 3 2 2 2 2 5 3 4" xfId="17735" xr:uid="{00000000-0005-0000-0000-000047450000}"/>
    <cellStyle name="Normal 3 3 2 2 2 2 5 4" xfId="17736" xr:uid="{00000000-0005-0000-0000-000048450000}"/>
    <cellStyle name="Normal 3 3 2 2 2 2 5 4 2" xfId="17737" xr:uid="{00000000-0005-0000-0000-000049450000}"/>
    <cellStyle name="Normal 3 3 2 2 2 2 5 4 2 2" xfId="17738" xr:uid="{00000000-0005-0000-0000-00004A450000}"/>
    <cellStyle name="Normal 3 3 2 2 2 2 5 4 3" xfId="17739" xr:uid="{00000000-0005-0000-0000-00004B450000}"/>
    <cellStyle name="Normal 3 3 2 2 2 2 5 5" xfId="17740" xr:uid="{00000000-0005-0000-0000-00004C450000}"/>
    <cellStyle name="Normal 3 3 2 2 2 2 5 5 2" xfId="17741" xr:uid="{00000000-0005-0000-0000-00004D450000}"/>
    <cellStyle name="Normal 3 3 2 2 2 2 5 6" xfId="17742" xr:uid="{00000000-0005-0000-0000-00004E450000}"/>
    <cellStyle name="Normal 3 3 2 2 2 2 6" xfId="17743" xr:uid="{00000000-0005-0000-0000-00004F450000}"/>
    <cellStyle name="Normal 3 3 2 2 2 2 6 2" xfId="17744" xr:uid="{00000000-0005-0000-0000-000050450000}"/>
    <cellStyle name="Normal 3 3 2 2 2 2 6 2 2" xfId="17745" xr:uid="{00000000-0005-0000-0000-000051450000}"/>
    <cellStyle name="Normal 3 3 2 2 2 2 6 2 2 2" xfId="17746" xr:uid="{00000000-0005-0000-0000-000052450000}"/>
    <cellStyle name="Normal 3 3 2 2 2 2 6 2 2 2 2" xfId="17747" xr:uid="{00000000-0005-0000-0000-000053450000}"/>
    <cellStyle name="Normal 3 3 2 2 2 2 6 2 2 3" xfId="17748" xr:uid="{00000000-0005-0000-0000-000054450000}"/>
    <cellStyle name="Normal 3 3 2 2 2 2 6 2 3" xfId="17749" xr:uid="{00000000-0005-0000-0000-000055450000}"/>
    <cellStyle name="Normal 3 3 2 2 2 2 6 2 3 2" xfId="17750" xr:uid="{00000000-0005-0000-0000-000056450000}"/>
    <cellStyle name="Normal 3 3 2 2 2 2 6 2 4" xfId="17751" xr:uid="{00000000-0005-0000-0000-000057450000}"/>
    <cellStyle name="Normal 3 3 2 2 2 2 6 3" xfId="17752" xr:uid="{00000000-0005-0000-0000-000058450000}"/>
    <cellStyle name="Normal 3 3 2 2 2 2 6 3 2" xfId="17753" xr:uid="{00000000-0005-0000-0000-000059450000}"/>
    <cellStyle name="Normal 3 3 2 2 2 2 6 3 2 2" xfId="17754" xr:uid="{00000000-0005-0000-0000-00005A450000}"/>
    <cellStyle name="Normal 3 3 2 2 2 2 6 3 3" xfId="17755" xr:uid="{00000000-0005-0000-0000-00005B450000}"/>
    <cellStyle name="Normal 3 3 2 2 2 2 6 4" xfId="17756" xr:uid="{00000000-0005-0000-0000-00005C450000}"/>
    <cellStyle name="Normal 3 3 2 2 2 2 6 4 2" xfId="17757" xr:uid="{00000000-0005-0000-0000-00005D450000}"/>
    <cellStyle name="Normal 3 3 2 2 2 2 6 5" xfId="17758" xr:uid="{00000000-0005-0000-0000-00005E450000}"/>
    <cellStyle name="Normal 3 3 2 2 2 2 7" xfId="17759" xr:uid="{00000000-0005-0000-0000-00005F450000}"/>
    <cellStyle name="Normal 3 3 2 2 2 2 7 2" xfId="17760" xr:uid="{00000000-0005-0000-0000-000060450000}"/>
    <cellStyle name="Normal 3 3 2 2 2 2 7 2 2" xfId="17761" xr:uid="{00000000-0005-0000-0000-000061450000}"/>
    <cellStyle name="Normal 3 3 2 2 2 2 7 2 2 2" xfId="17762" xr:uid="{00000000-0005-0000-0000-000062450000}"/>
    <cellStyle name="Normal 3 3 2 2 2 2 7 2 2 2 2" xfId="17763" xr:uid="{00000000-0005-0000-0000-000063450000}"/>
    <cellStyle name="Normal 3 3 2 2 2 2 7 2 2 3" xfId="17764" xr:uid="{00000000-0005-0000-0000-000064450000}"/>
    <cellStyle name="Normal 3 3 2 2 2 2 7 2 3" xfId="17765" xr:uid="{00000000-0005-0000-0000-000065450000}"/>
    <cellStyle name="Normal 3 3 2 2 2 2 7 2 3 2" xfId="17766" xr:uid="{00000000-0005-0000-0000-000066450000}"/>
    <cellStyle name="Normal 3 3 2 2 2 2 7 2 4" xfId="17767" xr:uid="{00000000-0005-0000-0000-000067450000}"/>
    <cellStyle name="Normal 3 3 2 2 2 2 7 3" xfId="17768" xr:uid="{00000000-0005-0000-0000-000068450000}"/>
    <cellStyle name="Normal 3 3 2 2 2 2 7 3 2" xfId="17769" xr:uid="{00000000-0005-0000-0000-000069450000}"/>
    <cellStyle name="Normal 3 3 2 2 2 2 7 3 2 2" xfId="17770" xr:uid="{00000000-0005-0000-0000-00006A450000}"/>
    <cellStyle name="Normal 3 3 2 2 2 2 7 3 3" xfId="17771" xr:uid="{00000000-0005-0000-0000-00006B450000}"/>
    <cellStyle name="Normal 3 3 2 2 2 2 7 4" xfId="17772" xr:uid="{00000000-0005-0000-0000-00006C450000}"/>
    <cellStyle name="Normal 3 3 2 2 2 2 7 4 2" xfId="17773" xr:uid="{00000000-0005-0000-0000-00006D450000}"/>
    <cellStyle name="Normal 3 3 2 2 2 2 7 5" xfId="17774" xr:uid="{00000000-0005-0000-0000-00006E450000}"/>
    <cellStyle name="Normal 3 3 2 2 2 2 8" xfId="17775" xr:uid="{00000000-0005-0000-0000-00006F450000}"/>
    <cellStyle name="Normal 3 3 2 2 2 2 8 2" xfId="17776" xr:uid="{00000000-0005-0000-0000-000070450000}"/>
    <cellStyle name="Normal 3 3 2 2 2 2 8 2 2" xfId="17777" xr:uid="{00000000-0005-0000-0000-000071450000}"/>
    <cellStyle name="Normal 3 3 2 2 2 2 8 2 2 2" xfId="17778" xr:uid="{00000000-0005-0000-0000-000072450000}"/>
    <cellStyle name="Normal 3 3 2 2 2 2 8 2 3" xfId="17779" xr:uid="{00000000-0005-0000-0000-000073450000}"/>
    <cellStyle name="Normal 3 3 2 2 2 2 8 3" xfId="17780" xr:uid="{00000000-0005-0000-0000-000074450000}"/>
    <cellStyle name="Normal 3 3 2 2 2 2 8 3 2" xfId="17781" xr:uid="{00000000-0005-0000-0000-000075450000}"/>
    <cellStyle name="Normal 3 3 2 2 2 2 8 4" xfId="17782" xr:uid="{00000000-0005-0000-0000-000076450000}"/>
    <cellStyle name="Normal 3 3 2 2 2 2 9" xfId="17783" xr:uid="{00000000-0005-0000-0000-000077450000}"/>
    <cellStyle name="Normal 3 3 2 2 2 2 9 2" xfId="17784" xr:uid="{00000000-0005-0000-0000-000078450000}"/>
    <cellStyle name="Normal 3 3 2 2 2 2 9 2 2" xfId="17785" xr:uid="{00000000-0005-0000-0000-000079450000}"/>
    <cellStyle name="Normal 3 3 2 2 2 2 9 3" xfId="17786" xr:uid="{00000000-0005-0000-0000-00007A450000}"/>
    <cellStyle name="Normal 3 3 2 2 2 3" xfId="17787" xr:uid="{00000000-0005-0000-0000-00007B450000}"/>
    <cellStyle name="Normal 3 3 2 2 2 3 10" xfId="17788" xr:uid="{00000000-0005-0000-0000-00007C450000}"/>
    <cellStyle name="Normal 3 3 2 2 2 3 10 2" xfId="17789" xr:uid="{00000000-0005-0000-0000-00007D450000}"/>
    <cellStyle name="Normal 3 3 2 2 2 3 11" xfId="17790" xr:uid="{00000000-0005-0000-0000-00007E450000}"/>
    <cellStyle name="Normal 3 3 2 2 2 3 2" xfId="17791" xr:uid="{00000000-0005-0000-0000-00007F450000}"/>
    <cellStyle name="Normal 3 3 2 2 2 3 2 2" xfId="17792" xr:uid="{00000000-0005-0000-0000-000080450000}"/>
    <cellStyle name="Normal 3 3 2 2 2 3 2 2 2" xfId="17793" xr:uid="{00000000-0005-0000-0000-000081450000}"/>
    <cellStyle name="Normal 3 3 2 2 2 3 2 2 2 2" xfId="17794" xr:uid="{00000000-0005-0000-0000-000082450000}"/>
    <cellStyle name="Normal 3 3 2 2 2 3 2 2 2 2 2" xfId="17795" xr:uid="{00000000-0005-0000-0000-000083450000}"/>
    <cellStyle name="Normal 3 3 2 2 2 3 2 2 2 2 2 2" xfId="17796" xr:uid="{00000000-0005-0000-0000-000084450000}"/>
    <cellStyle name="Normal 3 3 2 2 2 3 2 2 2 2 3" xfId="17797" xr:uid="{00000000-0005-0000-0000-000085450000}"/>
    <cellStyle name="Normal 3 3 2 2 2 3 2 2 2 3" xfId="17798" xr:uid="{00000000-0005-0000-0000-000086450000}"/>
    <cellStyle name="Normal 3 3 2 2 2 3 2 2 2 3 2" xfId="17799" xr:uid="{00000000-0005-0000-0000-000087450000}"/>
    <cellStyle name="Normal 3 3 2 2 2 3 2 2 2 4" xfId="17800" xr:uid="{00000000-0005-0000-0000-000088450000}"/>
    <cellStyle name="Normal 3 3 2 2 2 3 2 2 3" xfId="17801" xr:uid="{00000000-0005-0000-0000-000089450000}"/>
    <cellStyle name="Normal 3 3 2 2 2 3 2 2 3 2" xfId="17802" xr:uid="{00000000-0005-0000-0000-00008A450000}"/>
    <cellStyle name="Normal 3 3 2 2 2 3 2 2 3 2 2" xfId="17803" xr:uid="{00000000-0005-0000-0000-00008B450000}"/>
    <cellStyle name="Normal 3 3 2 2 2 3 2 2 3 3" xfId="17804" xr:uid="{00000000-0005-0000-0000-00008C450000}"/>
    <cellStyle name="Normal 3 3 2 2 2 3 2 2 4" xfId="17805" xr:uid="{00000000-0005-0000-0000-00008D450000}"/>
    <cellStyle name="Normal 3 3 2 2 2 3 2 2 4 2" xfId="17806" xr:uid="{00000000-0005-0000-0000-00008E450000}"/>
    <cellStyle name="Normal 3 3 2 2 2 3 2 2 5" xfId="17807" xr:uid="{00000000-0005-0000-0000-00008F450000}"/>
    <cellStyle name="Normal 3 3 2 2 2 3 2 3" xfId="17808" xr:uid="{00000000-0005-0000-0000-000090450000}"/>
    <cellStyle name="Normal 3 3 2 2 2 3 2 3 2" xfId="17809" xr:uid="{00000000-0005-0000-0000-000091450000}"/>
    <cellStyle name="Normal 3 3 2 2 2 3 2 3 2 2" xfId="17810" xr:uid="{00000000-0005-0000-0000-000092450000}"/>
    <cellStyle name="Normal 3 3 2 2 2 3 2 3 2 2 2" xfId="17811" xr:uid="{00000000-0005-0000-0000-000093450000}"/>
    <cellStyle name="Normal 3 3 2 2 2 3 2 3 2 2 2 2" xfId="17812" xr:uid="{00000000-0005-0000-0000-000094450000}"/>
    <cellStyle name="Normal 3 3 2 2 2 3 2 3 2 2 3" xfId="17813" xr:uid="{00000000-0005-0000-0000-000095450000}"/>
    <cellStyle name="Normal 3 3 2 2 2 3 2 3 2 3" xfId="17814" xr:uid="{00000000-0005-0000-0000-000096450000}"/>
    <cellStyle name="Normal 3 3 2 2 2 3 2 3 2 3 2" xfId="17815" xr:uid="{00000000-0005-0000-0000-000097450000}"/>
    <cellStyle name="Normal 3 3 2 2 2 3 2 3 2 4" xfId="17816" xr:uid="{00000000-0005-0000-0000-000098450000}"/>
    <cellStyle name="Normal 3 3 2 2 2 3 2 3 3" xfId="17817" xr:uid="{00000000-0005-0000-0000-000099450000}"/>
    <cellStyle name="Normal 3 3 2 2 2 3 2 3 3 2" xfId="17818" xr:uid="{00000000-0005-0000-0000-00009A450000}"/>
    <cellStyle name="Normal 3 3 2 2 2 3 2 3 3 2 2" xfId="17819" xr:uid="{00000000-0005-0000-0000-00009B450000}"/>
    <cellStyle name="Normal 3 3 2 2 2 3 2 3 3 3" xfId="17820" xr:uid="{00000000-0005-0000-0000-00009C450000}"/>
    <cellStyle name="Normal 3 3 2 2 2 3 2 3 4" xfId="17821" xr:uid="{00000000-0005-0000-0000-00009D450000}"/>
    <cellStyle name="Normal 3 3 2 2 2 3 2 3 4 2" xfId="17822" xr:uid="{00000000-0005-0000-0000-00009E450000}"/>
    <cellStyle name="Normal 3 3 2 2 2 3 2 3 5" xfId="17823" xr:uid="{00000000-0005-0000-0000-00009F450000}"/>
    <cellStyle name="Normal 3 3 2 2 2 3 2 4" xfId="17824" xr:uid="{00000000-0005-0000-0000-0000A0450000}"/>
    <cellStyle name="Normal 3 3 2 2 2 3 2 4 2" xfId="17825" xr:uid="{00000000-0005-0000-0000-0000A1450000}"/>
    <cellStyle name="Normal 3 3 2 2 2 3 2 4 2 2" xfId="17826" xr:uid="{00000000-0005-0000-0000-0000A2450000}"/>
    <cellStyle name="Normal 3 3 2 2 2 3 2 4 2 2 2" xfId="17827" xr:uid="{00000000-0005-0000-0000-0000A3450000}"/>
    <cellStyle name="Normal 3 3 2 2 2 3 2 4 2 3" xfId="17828" xr:uid="{00000000-0005-0000-0000-0000A4450000}"/>
    <cellStyle name="Normal 3 3 2 2 2 3 2 4 3" xfId="17829" xr:uid="{00000000-0005-0000-0000-0000A5450000}"/>
    <cellStyle name="Normal 3 3 2 2 2 3 2 4 3 2" xfId="17830" xr:uid="{00000000-0005-0000-0000-0000A6450000}"/>
    <cellStyle name="Normal 3 3 2 2 2 3 2 4 4" xfId="17831" xr:uid="{00000000-0005-0000-0000-0000A7450000}"/>
    <cellStyle name="Normal 3 3 2 2 2 3 2 5" xfId="17832" xr:uid="{00000000-0005-0000-0000-0000A8450000}"/>
    <cellStyle name="Normal 3 3 2 2 2 3 2 5 2" xfId="17833" xr:uid="{00000000-0005-0000-0000-0000A9450000}"/>
    <cellStyle name="Normal 3 3 2 2 2 3 2 5 2 2" xfId="17834" xr:uid="{00000000-0005-0000-0000-0000AA450000}"/>
    <cellStyle name="Normal 3 3 2 2 2 3 2 5 3" xfId="17835" xr:uid="{00000000-0005-0000-0000-0000AB450000}"/>
    <cellStyle name="Normal 3 3 2 2 2 3 2 6" xfId="17836" xr:uid="{00000000-0005-0000-0000-0000AC450000}"/>
    <cellStyle name="Normal 3 3 2 2 2 3 2 6 2" xfId="17837" xr:uid="{00000000-0005-0000-0000-0000AD450000}"/>
    <cellStyle name="Normal 3 3 2 2 2 3 2 7" xfId="17838" xr:uid="{00000000-0005-0000-0000-0000AE450000}"/>
    <cellStyle name="Normal 3 3 2 2 2 3 3" xfId="17839" xr:uid="{00000000-0005-0000-0000-0000AF450000}"/>
    <cellStyle name="Normal 3 3 2 2 2 3 3 2" xfId="17840" xr:uid="{00000000-0005-0000-0000-0000B0450000}"/>
    <cellStyle name="Normal 3 3 2 2 2 3 3 2 2" xfId="17841" xr:uid="{00000000-0005-0000-0000-0000B1450000}"/>
    <cellStyle name="Normal 3 3 2 2 2 3 3 2 2 2" xfId="17842" xr:uid="{00000000-0005-0000-0000-0000B2450000}"/>
    <cellStyle name="Normal 3 3 2 2 2 3 3 2 2 2 2" xfId="17843" xr:uid="{00000000-0005-0000-0000-0000B3450000}"/>
    <cellStyle name="Normal 3 3 2 2 2 3 3 2 2 2 2 2" xfId="17844" xr:uid="{00000000-0005-0000-0000-0000B4450000}"/>
    <cellStyle name="Normal 3 3 2 2 2 3 3 2 2 2 3" xfId="17845" xr:uid="{00000000-0005-0000-0000-0000B5450000}"/>
    <cellStyle name="Normal 3 3 2 2 2 3 3 2 2 3" xfId="17846" xr:uid="{00000000-0005-0000-0000-0000B6450000}"/>
    <cellStyle name="Normal 3 3 2 2 2 3 3 2 2 3 2" xfId="17847" xr:uid="{00000000-0005-0000-0000-0000B7450000}"/>
    <cellStyle name="Normal 3 3 2 2 2 3 3 2 2 4" xfId="17848" xr:uid="{00000000-0005-0000-0000-0000B8450000}"/>
    <cellStyle name="Normal 3 3 2 2 2 3 3 2 3" xfId="17849" xr:uid="{00000000-0005-0000-0000-0000B9450000}"/>
    <cellStyle name="Normal 3 3 2 2 2 3 3 2 3 2" xfId="17850" xr:uid="{00000000-0005-0000-0000-0000BA450000}"/>
    <cellStyle name="Normal 3 3 2 2 2 3 3 2 3 2 2" xfId="17851" xr:uid="{00000000-0005-0000-0000-0000BB450000}"/>
    <cellStyle name="Normal 3 3 2 2 2 3 3 2 3 3" xfId="17852" xr:uid="{00000000-0005-0000-0000-0000BC450000}"/>
    <cellStyle name="Normal 3 3 2 2 2 3 3 2 4" xfId="17853" xr:uid="{00000000-0005-0000-0000-0000BD450000}"/>
    <cellStyle name="Normal 3 3 2 2 2 3 3 2 4 2" xfId="17854" xr:uid="{00000000-0005-0000-0000-0000BE450000}"/>
    <cellStyle name="Normal 3 3 2 2 2 3 3 2 5" xfId="17855" xr:uid="{00000000-0005-0000-0000-0000BF450000}"/>
    <cellStyle name="Normal 3 3 2 2 2 3 3 3" xfId="17856" xr:uid="{00000000-0005-0000-0000-0000C0450000}"/>
    <cellStyle name="Normal 3 3 2 2 2 3 3 3 2" xfId="17857" xr:uid="{00000000-0005-0000-0000-0000C1450000}"/>
    <cellStyle name="Normal 3 3 2 2 2 3 3 3 2 2" xfId="17858" xr:uid="{00000000-0005-0000-0000-0000C2450000}"/>
    <cellStyle name="Normal 3 3 2 2 2 3 3 3 2 2 2" xfId="17859" xr:uid="{00000000-0005-0000-0000-0000C3450000}"/>
    <cellStyle name="Normal 3 3 2 2 2 3 3 3 2 2 2 2" xfId="17860" xr:uid="{00000000-0005-0000-0000-0000C4450000}"/>
    <cellStyle name="Normal 3 3 2 2 2 3 3 3 2 2 3" xfId="17861" xr:uid="{00000000-0005-0000-0000-0000C5450000}"/>
    <cellStyle name="Normal 3 3 2 2 2 3 3 3 2 3" xfId="17862" xr:uid="{00000000-0005-0000-0000-0000C6450000}"/>
    <cellStyle name="Normal 3 3 2 2 2 3 3 3 2 3 2" xfId="17863" xr:uid="{00000000-0005-0000-0000-0000C7450000}"/>
    <cellStyle name="Normal 3 3 2 2 2 3 3 3 2 4" xfId="17864" xr:uid="{00000000-0005-0000-0000-0000C8450000}"/>
    <cellStyle name="Normal 3 3 2 2 2 3 3 3 3" xfId="17865" xr:uid="{00000000-0005-0000-0000-0000C9450000}"/>
    <cellStyle name="Normal 3 3 2 2 2 3 3 3 3 2" xfId="17866" xr:uid="{00000000-0005-0000-0000-0000CA450000}"/>
    <cellStyle name="Normal 3 3 2 2 2 3 3 3 3 2 2" xfId="17867" xr:uid="{00000000-0005-0000-0000-0000CB450000}"/>
    <cellStyle name="Normal 3 3 2 2 2 3 3 3 3 3" xfId="17868" xr:uid="{00000000-0005-0000-0000-0000CC450000}"/>
    <cellStyle name="Normal 3 3 2 2 2 3 3 3 4" xfId="17869" xr:uid="{00000000-0005-0000-0000-0000CD450000}"/>
    <cellStyle name="Normal 3 3 2 2 2 3 3 3 4 2" xfId="17870" xr:uid="{00000000-0005-0000-0000-0000CE450000}"/>
    <cellStyle name="Normal 3 3 2 2 2 3 3 3 5" xfId="17871" xr:uid="{00000000-0005-0000-0000-0000CF450000}"/>
    <cellStyle name="Normal 3 3 2 2 2 3 3 4" xfId="17872" xr:uid="{00000000-0005-0000-0000-0000D0450000}"/>
    <cellStyle name="Normal 3 3 2 2 2 3 3 4 2" xfId="17873" xr:uid="{00000000-0005-0000-0000-0000D1450000}"/>
    <cellStyle name="Normal 3 3 2 2 2 3 3 4 2 2" xfId="17874" xr:uid="{00000000-0005-0000-0000-0000D2450000}"/>
    <cellStyle name="Normal 3 3 2 2 2 3 3 4 2 2 2" xfId="17875" xr:uid="{00000000-0005-0000-0000-0000D3450000}"/>
    <cellStyle name="Normal 3 3 2 2 2 3 3 4 2 3" xfId="17876" xr:uid="{00000000-0005-0000-0000-0000D4450000}"/>
    <cellStyle name="Normal 3 3 2 2 2 3 3 4 3" xfId="17877" xr:uid="{00000000-0005-0000-0000-0000D5450000}"/>
    <cellStyle name="Normal 3 3 2 2 2 3 3 4 3 2" xfId="17878" xr:uid="{00000000-0005-0000-0000-0000D6450000}"/>
    <cellStyle name="Normal 3 3 2 2 2 3 3 4 4" xfId="17879" xr:uid="{00000000-0005-0000-0000-0000D7450000}"/>
    <cellStyle name="Normal 3 3 2 2 2 3 3 5" xfId="17880" xr:uid="{00000000-0005-0000-0000-0000D8450000}"/>
    <cellStyle name="Normal 3 3 2 2 2 3 3 5 2" xfId="17881" xr:uid="{00000000-0005-0000-0000-0000D9450000}"/>
    <cellStyle name="Normal 3 3 2 2 2 3 3 5 2 2" xfId="17882" xr:uid="{00000000-0005-0000-0000-0000DA450000}"/>
    <cellStyle name="Normal 3 3 2 2 2 3 3 5 3" xfId="17883" xr:uid="{00000000-0005-0000-0000-0000DB450000}"/>
    <cellStyle name="Normal 3 3 2 2 2 3 3 6" xfId="17884" xr:uid="{00000000-0005-0000-0000-0000DC450000}"/>
    <cellStyle name="Normal 3 3 2 2 2 3 3 6 2" xfId="17885" xr:uid="{00000000-0005-0000-0000-0000DD450000}"/>
    <cellStyle name="Normal 3 3 2 2 2 3 3 7" xfId="17886" xr:uid="{00000000-0005-0000-0000-0000DE450000}"/>
    <cellStyle name="Normal 3 3 2 2 2 3 4" xfId="17887" xr:uid="{00000000-0005-0000-0000-0000DF450000}"/>
    <cellStyle name="Normal 3 3 2 2 2 3 4 2" xfId="17888" xr:uid="{00000000-0005-0000-0000-0000E0450000}"/>
    <cellStyle name="Normal 3 3 2 2 2 3 4 2 2" xfId="17889" xr:uid="{00000000-0005-0000-0000-0000E1450000}"/>
    <cellStyle name="Normal 3 3 2 2 2 3 4 2 2 2" xfId="17890" xr:uid="{00000000-0005-0000-0000-0000E2450000}"/>
    <cellStyle name="Normal 3 3 2 2 2 3 4 2 2 2 2" xfId="17891" xr:uid="{00000000-0005-0000-0000-0000E3450000}"/>
    <cellStyle name="Normal 3 3 2 2 2 3 4 2 2 2 2 2" xfId="17892" xr:uid="{00000000-0005-0000-0000-0000E4450000}"/>
    <cellStyle name="Normal 3 3 2 2 2 3 4 2 2 2 3" xfId="17893" xr:uid="{00000000-0005-0000-0000-0000E5450000}"/>
    <cellStyle name="Normal 3 3 2 2 2 3 4 2 2 3" xfId="17894" xr:uid="{00000000-0005-0000-0000-0000E6450000}"/>
    <cellStyle name="Normal 3 3 2 2 2 3 4 2 2 3 2" xfId="17895" xr:uid="{00000000-0005-0000-0000-0000E7450000}"/>
    <cellStyle name="Normal 3 3 2 2 2 3 4 2 2 4" xfId="17896" xr:uid="{00000000-0005-0000-0000-0000E8450000}"/>
    <cellStyle name="Normal 3 3 2 2 2 3 4 2 3" xfId="17897" xr:uid="{00000000-0005-0000-0000-0000E9450000}"/>
    <cellStyle name="Normal 3 3 2 2 2 3 4 2 3 2" xfId="17898" xr:uid="{00000000-0005-0000-0000-0000EA450000}"/>
    <cellStyle name="Normal 3 3 2 2 2 3 4 2 3 2 2" xfId="17899" xr:uid="{00000000-0005-0000-0000-0000EB450000}"/>
    <cellStyle name="Normal 3 3 2 2 2 3 4 2 3 3" xfId="17900" xr:uid="{00000000-0005-0000-0000-0000EC450000}"/>
    <cellStyle name="Normal 3 3 2 2 2 3 4 2 4" xfId="17901" xr:uid="{00000000-0005-0000-0000-0000ED450000}"/>
    <cellStyle name="Normal 3 3 2 2 2 3 4 2 4 2" xfId="17902" xr:uid="{00000000-0005-0000-0000-0000EE450000}"/>
    <cellStyle name="Normal 3 3 2 2 2 3 4 2 5" xfId="17903" xr:uid="{00000000-0005-0000-0000-0000EF450000}"/>
    <cellStyle name="Normal 3 3 2 2 2 3 4 3" xfId="17904" xr:uid="{00000000-0005-0000-0000-0000F0450000}"/>
    <cellStyle name="Normal 3 3 2 2 2 3 4 3 2" xfId="17905" xr:uid="{00000000-0005-0000-0000-0000F1450000}"/>
    <cellStyle name="Normal 3 3 2 2 2 3 4 3 2 2" xfId="17906" xr:uid="{00000000-0005-0000-0000-0000F2450000}"/>
    <cellStyle name="Normal 3 3 2 2 2 3 4 3 2 2 2" xfId="17907" xr:uid="{00000000-0005-0000-0000-0000F3450000}"/>
    <cellStyle name="Normal 3 3 2 2 2 3 4 3 2 2 2 2" xfId="17908" xr:uid="{00000000-0005-0000-0000-0000F4450000}"/>
    <cellStyle name="Normal 3 3 2 2 2 3 4 3 2 2 3" xfId="17909" xr:uid="{00000000-0005-0000-0000-0000F5450000}"/>
    <cellStyle name="Normal 3 3 2 2 2 3 4 3 2 3" xfId="17910" xr:uid="{00000000-0005-0000-0000-0000F6450000}"/>
    <cellStyle name="Normal 3 3 2 2 2 3 4 3 2 3 2" xfId="17911" xr:uid="{00000000-0005-0000-0000-0000F7450000}"/>
    <cellStyle name="Normal 3 3 2 2 2 3 4 3 2 4" xfId="17912" xr:uid="{00000000-0005-0000-0000-0000F8450000}"/>
    <cellStyle name="Normal 3 3 2 2 2 3 4 3 3" xfId="17913" xr:uid="{00000000-0005-0000-0000-0000F9450000}"/>
    <cellStyle name="Normal 3 3 2 2 2 3 4 3 3 2" xfId="17914" xr:uid="{00000000-0005-0000-0000-0000FA450000}"/>
    <cellStyle name="Normal 3 3 2 2 2 3 4 3 3 2 2" xfId="17915" xr:uid="{00000000-0005-0000-0000-0000FB450000}"/>
    <cellStyle name="Normal 3 3 2 2 2 3 4 3 3 3" xfId="17916" xr:uid="{00000000-0005-0000-0000-0000FC450000}"/>
    <cellStyle name="Normal 3 3 2 2 2 3 4 3 4" xfId="17917" xr:uid="{00000000-0005-0000-0000-0000FD450000}"/>
    <cellStyle name="Normal 3 3 2 2 2 3 4 3 4 2" xfId="17918" xr:uid="{00000000-0005-0000-0000-0000FE450000}"/>
    <cellStyle name="Normal 3 3 2 2 2 3 4 3 5" xfId="17919" xr:uid="{00000000-0005-0000-0000-0000FF450000}"/>
    <cellStyle name="Normal 3 3 2 2 2 3 4 4" xfId="17920" xr:uid="{00000000-0005-0000-0000-000000460000}"/>
    <cellStyle name="Normal 3 3 2 2 2 3 4 4 2" xfId="17921" xr:uid="{00000000-0005-0000-0000-000001460000}"/>
    <cellStyle name="Normal 3 3 2 2 2 3 4 4 2 2" xfId="17922" xr:uid="{00000000-0005-0000-0000-000002460000}"/>
    <cellStyle name="Normal 3 3 2 2 2 3 4 4 2 2 2" xfId="17923" xr:uid="{00000000-0005-0000-0000-000003460000}"/>
    <cellStyle name="Normal 3 3 2 2 2 3 4 4 2 3" xfId="17924" xr:uid="{00000000-0005-0000-0000-000004460000}"/>
    <cellStyle name="Normal 3 3 2 2 2 3 4 4 3" xfId="17925" xr:uid="{00000000-0005-0000-0000-000005460000}"/>
    <cellStyle name="Normal 3 3 2 2 2 3 4 4 3 2" xfId="17926" xr:uid="{00000000-0005-0000-0000-000006460000}"/>
    <cellStyle name="Normal 3 3 2 2 2 3 4 4 4" xfId="17927" xr:uid="{00000000-0005-0000-0000-000007460000}"/>
    <cellStyle name="Normal 3 3 2 2 2 3 4 5" xfId="17928" xr:uid="{00000000-0005-0000-0000-000008460000}"/>
    <cellStyle name="Normal 3 3 2 2 2 3 4 5 2" xfId="17929" xr:uid="{00000000-0005-0000-0000-000009460000}"/>
    <cellStyle name="Normal 3 3 2 2 2 3 4 5 2 2" xfId="17930" xr:uid="{00000000-0005-0000-0000-00000A460000}"/>
    <cellStyle name="Normal 3 3 2 2 2 3 4 5 3" xfId="17931" xr:uid="{00000000-0005-0000-0000-00000B460000}"/>
    <cellStyle name="Normal 3 3 2 2 2 3 4 6" xfId="17932" xr:uid="{00000000-0005-0000-0000-00000C460000}"/>
    <cellStyle name="Normal 3 3 2 2 2 3 4 6 2" xfId="17933" xr:uid="{00000000-0005-0000-0000-00000D460000}"/>
    <cellStyle name="Normal 3 3 2 2 2 3 4 7" xfId="17934" xr:uid="{00000000-0005-0000-0000-00000E460000}"/>
    <cellStyle name="Normal 3 3 2 2 2 3 5" xfId="17935" xr:uid="{00000000-0005-0000-0000-00000F460000}"/>
    <cellStyle name="Normal 3 3 2 2 2 3 5 2" xfId="17936" xr:uid="{00000000-0005-0000-0000-000010460000}"/>
    <cellStyle name="Normal 3 3 2 2 2 3 5 2 2" xfId="17937" xr:uid="{00000000-0005-0000-0000-000011460000}"/>
    <cellStyle name="Normal 3 3 2 2 2 3 5 2 2 2" xfId="17938" xr:uid="{00000000-0005-0000-0000-000012460000}"/>
    <cellStyle name="Normal 3 3 2 2 2 3 5 2 2 2 2" xfId="17939" xr:uid="{00000000-0005-0000-0000-000013460000}"/>
    <cellStyle name="Normal 3 3 2 2 2 3 5 2 2 2 2 2" xfId="17940" xr:uid="{00000000-0005-0000-0000-000014460000}"/>
    <cellStyle name="Normal 3 3 2 2 2 3 5 2 2 2 3" xfId="17941" xr:uid="{00000000-0005-0000-0000-000015460000}"/>
    <cellStyle name="Normal 3 3 2 2 2 3 5 2 2 3" xfId="17942" xr:uid="{00000000-0005-0000-0000-000016460000}"/>
    <cellStyle name="Normal 3 3 2 2 2 3 5 2 2 3 2" xfId="17943" xr:uid="{00000000-0005-0000-0000-000017460000}"/>
    <cellStyle name="Normal 3 3 2 2 2 3 5 2 2 4" xfId="17944" xr:uid="{00000000-0005-0000-0000-000018460000}"/>
    <cellStyle name="Normal 3 3 2 2 2 3 5 2 3" xfId="17945" xr:uid="{00000000-0005-0000-0000-000019460000}"/>
    <cellStyle name="Normal 3 3 2 2 2 3 5 2 3 2" xfId="17946" xr:uid="{00000000-0005-0000-0000-00001A460000}"/>
    <cellStyle name="Normal 3 3 2 2 2 3 5 2 3 2 2" xfId="17947" xr:uid="{00000000-0005-0000-0000-00001B460000}"/>
    <cellStyle name="Normal 3 3 2 2 2 3 5 2 3 3" xfId="17948" xr:uid="{00000000-0005-0000-0000-00001C460000}"/>
    <cellStyle name="Normal 3 3 2 2 2 3 5 2 4" xfId="17949" xr:uid="{00000000-0005-0000-0000-00001D460000}"/>
    <cellStyle name="Normal 3 3 2 2 2 3 5 2 4 2" xfId="17950" xr:uid="{00000000-0005-0000-0000-00001E460000}"/>
    <cellStyle name="Normal 3 3 2 2 2 3 5 2 5" xfId="17951" xr:uid="{00000000-0005-0000-0000-00001F460000}"/>
    <cellStyle name="Normal 3 3 2 2 2 3 5 3" xfId="17952" xr:uid="{00000000-0005-0000-0000-000020460000}"/>
    <cellStyle name="Normal 3 3 2 2 2 3 5 3 2" xfId="17953" xr:uid="{00000000-0005-0000-0000-000021460000}"/>
    <cellStyle name="Normal 3 3 2 2 2 3 5 3 2 2" xfId="17954" xr:uid="{00000000-0005-0000-0000-000022460000}"/>
    <cellStyle name="Normal 3 3 2 2 2 3 5 3 2 2 2" xfId="17955" xr:uid="{00000000-0005-0000-0000-000023460000}"/>
    <cellStyle name="Normal 3 3 2 2 2 3 5 3 2 3" xfId="17956" xr:uid="{00000000-0005-0000-0000-000024460000}"/>
    <cellStyle name="Normal 3 3 2 2 2 3 5 3 3" xfId="17957" xr:uid="{00000000-0005-0000-0000-000025460000}"/>
    <cellStyle name="Normal 3 3 2 2 2 3 5 3 3 2" xfId="17958" xr:uid="{00000000-0005-0000-0000-000026460000}"/>
    <cellStyle name="Normal 3 3 2 2 2 3 5 3 4" xfId="17959" xr:uid="{00000000-0005-0000-0000-000027460000}"/>
    <cellStyle name="Normal 3 3 2 2 2 3 5 4" xfId="17960" xr:uid="{00000000-0005-0000-0000-000028460000}"/>
    <cellStyle name="Normal 3 3 2 2 2 3 5 4 2" xfId="17961" xr:uid="{00000000-0005-0000-0000-000029460000}"/>
    <cellStyle name="Normal 3 3 2 2 2 3 5 4 2 2" xfId="17962" xr:uid="{00000000-0005-0000-0000-00002A460000}"/>
    <cellStyle name="Normal 3 3 2 2 2 3 5 4 3" xfId="17963" xr:uid="{00000000-0005-0000-0000-00002B460000}"/>
    <cellStyle name="Normal 3 3 2 2 2 3 5 5" xfId="17964" xr:uid="{00000000-0005-0000-0000-00002C460000}"/>
    <cellStyle name="Normal 3 3 2 2 2 3 5 5 2" xfId="17965" xr:uid="{00000000-0005-0000-0000-00002D460000}"/>
    <cellStyle name="Normal 3 3 2 2 2 3 5 6" xfId="17966" xr:uid="{00000000-0005-0000-0000-00002E460000}"/>
    <cellStyle name="Normal 3 3 2 2 2 3 6" xfId="17967" xr:uid="{00000000-0005-0000-0000-00002F460000}"/>
    <cellStyle name="Normal 3 3 2 2 2 3 6 2" xfId="17968" xr:uid="{00000000-0005-0000-0000-000030460000}"/>
    <cellStyle name="Normal 3 3 2 2 2 3 6 2 2" xfId="17969" xr:uid="{00000000-0005-0000-0000-000031460000}"/>
    <cellStyle name="Normal 3 3 2 2 2 3 6 2 2 2" xfId="17970" xr:uid="{00000000-0005-0000-0000-000032460000}"/>
    <cellStyle name="Normal 3 3 2 2 2 3 6 2 2 2 2" xfId="17971" xr:uid="{00000000-0005-0000-0000-000033460000}"/>
    <cellStyle name="Normal 3 3 2 2 2 3 6 2 2 3" xfId="17972" xr:uid="{00000000-0005-0000-0000-000034460000}"/>
    <cellStyle name="Normal 3 3 2 2 2 3 6 2 3" xfId="17973" xr:uid="{00000000-0005-0000-0000-000035460000}"/>
    <cellStyle name="Normal 3 3 2 2 2 3 6 2 3 2" xfId="17974" xr:uid="{00000000-0005-0000-0000-000036460000}"/>
    <cellStyle name="Normal 3 3 2 2 2 3 6 2 4" xfId="17975" xr:uid="{00000000-0005-0000-0000-000037460000}"/>
    <cellStyle name="Normal 3 3 2 2 2 3 6 3" xfId="17976" xr:uid="{00000000-0005-0000-0000-000038460000}"/>
    <cellStyle name="Normal 3 3 2 2 2 3 6 3 2" xfId="17977" xr:uid="{00000000-0005-0000-0000-000039460000}"/>
    <cellStyle name="Normal 3 3 2 2 2 3 6 3 2 2" xfId="17978" xr:uid="{00000000-0005-0000-0000-00003A460000}"/>
    <cellStyle name="Normal 3 3 2 2 2 3 6 3 3" xfId="17979" xr:uid="{00000000-0005-0000-0000-00003B460000}"/>
    <cellStyle name="Normal 3 3 2 2 2 3 6 4" xfId="17980" xr:uid="{00000000-0005-0000-0000-00003C460000}"/>
    <cellStyle name="Normal 3 3 2 2 2 3 6 4 2" xfId="17981" xr:uid="{00000000-0005-0000-0000-00003D460000}"/>
    <cellStyle name="Normal 3 3 2 2 2 3 6 5" xfId="17982" xr:uid="{00000000-0005-0000-0000-00003E460000}"/>
    <cellStyle name="Normal 3 3 2 2 2 3 7" xfId="17983" xr:uid="{00000000-0005-0000-0000-00003F460000}"/>
    <cellStyle name="Normal 3 3 2 2 2 3 7 2" xfId="17984" xr:uid="{00000000-0005-0000-0000-000040460000}"/>
    <cellStyle name="Normal 3 3 2 2 2 3 7 2 2" xfId="17985" xr:uid="{00000000-0005-0000-0000-000041460000}"/>
    <cellStyle name="Normal 3 3 2 2 2 3 7 2 2 2" xfId="17986" xr:uid="{00000000-0005-0000-0000-000042460000}"/>
    <cellStyle name="Normal 3 3 2 2 2 3 7 2 2 2 2" xfId="17987" xr:uid="{00000000-0005-0000-0000-000043460000}"/>
    <cellStyle name="Normal 3 3 2 2 2 3 7 2 2 3" xfId="17988" xr:uid="{00000000-0005-0000-0000-000044460000}"/>
    <cellStyle name="Normal 3 3 2 2 2 3 7 2 3" xfId="17989" xr:uid="{00000000-0005-0000-0000-000045460000}"/>
    <cellStyle name="Normal 3 3 2 2 2 3 7 2 3 2" xfId="17990" xr:uid="{00000000-0005-0000-0000-000046460000}"/>
    <cellStyle name="Normal 3 3 2 2 2 3 7 2 4" xfId="17991" xr:uid="{00000000-0005-0000-0000-000047460000}"/>
    <cellStyle name="Normal 3 3 2 2 2 3 7 3" xfId="17992" xr:uid="{00000000-0005-0000-0000-000048460000}"/>
    <cellStyle name="Normal 3 3 2 2 2 3 7 3 2" xfId="17993" xr:uid="{00000000-0005-0000-0000-000049460000}"/>
    <cellStyle name="Normal 3 3 2 2 2 3 7 3 2 2" xfId="17994" xr:uid="{00000000-0005-0000-0000-00004A460000}"/>
    <cellStyle name="Normal 3 3 2 2 2 3 7 3 3" xfId="17995" xr:uid="{00000000-0005-0000-0000-00004B460000}"/>
    <cellStyle name="Normal 3 3 2 2 2 3 7 4" xfId="17996" xr:uid="{00000000-0005-0000-0000-00004C460000}"/>
    <cellStyle name="Normal 3 3 2 2 2 3 7 4 2" xfId="17997" xr:uid="{00000000-0005-0000-0000-00004D460000}"/>
    <cellStyle name="Normal 3 3 2 2 2 3 7 5" xfId="17998" xr:uid="{00000000-0005-0000-0000-00004E460000}"/>
    <cellStyle name="Normal 3 3 2 2 2 3 8" xfId="17999" xr:uid="{00000000-0005-0000-0000-00004F460000}"/>
    <cellStyle name="Normal 3 3 2 2 2 3 8 2" xfId="18000" xr:uid="{00000000-0005-0000-0000-000050460000}"/>
    <cellStyle name="Normal 3 3 2 2 2 3 8 2 2" xfId="18001" xr:uid="{00000000-0005-0000-0000-000051460000}"/>
    <cellStyle name="Normal 3 3 2 2 2 3 8 2 2 2" xfId="18002" xr:uid="{00000000-0005-0000-0000-000052460000}"/>
    <cellStyle name="Normal 3 3 2 2 2 3 8 2 3" xfId="18003" xr:uid="{00000000-0005-0000-0000-000053460000}"/>
    <cellStyle name="Normal 3 3 2 2 2 3 8 3" xfId="18004" xr:uid="{00000000-0005-0000-0000-000054460000}"/>
    <cellStyle name="Normal 3 3 2 2 2 3 8 3 2" xfId="18005" xr:uid="{00000000-0005-0000-0000-000055460000}"/>
    <cellStyle name="Normal 3 3 2 2 2 3 8 4" xfId="18006" xr:uid="{00000000-0005-0000-0000-000056460000}"/>
    <cellStyle name="Normal 3 3 2 2 2 3 9" xfId="18007" xr:uid="{00000000-0005-0000-0000-000057460000}"/>
    <cellStyle name="Normal 3 3 2 2 2 3 9 2" xfId="18008" xr:uid="{00000000-0005-0000-0000-000058460000}"/>
    <cellStyle name="Normal 3 3 2 2 2 3 9 2 2" xfId="18009" xr:uid="{00000000-0005-0000-0000-000059460000}"/>
    <cellStyle name="Normal 3 3 2 2 2 3 9 3" xfId="18010" xr:uid="{00000000-0005-0000-0000-00005A460000}"/>
    <cellStyle name="Normal 3 3 2 2 2 4" xfId="18011" xr:uid="{00000000-0005-0000-0000-00005B460000}"/>
    <cellStyle name="Normal 3 3 2 2 2 4 2" xfId="18012" xr:uid="{00000000-0005-0000-0000-00005C460000}"/>
    <cellStyle name="Normal 3 3 2 2 2 4 2 2" xfId="18013" xr:uid="{00000000-0005-0000-0000-00005D460000}"/>
    <cellStyle name="Normal 3 3 2 2 2 4 2 2 2" xfId="18014" xr:uid="{00000000-0005-0000-0000-00005E460000}"/>
    <cellStyle name="Normal 3 3 2 2 2 4 2 2 2 2" xfId="18015" xr:uid="{00000000-0005-0000-0000-00005F460000}"/>
    <cellStyle name="Normal 3 3 2 2 2 4 2 2 2 2 2" xfId="18016" xr:uid="{00000000-0005-0000-0000-000060460000}"/>
    <cellStyle name="Normal 3 3 2 2 2 4 2 2 2 3" xfId="18017" xr:uid="{00000000-0005-0000-0000-000061460000}"/>
    <cellStyle name="Normal 3 3 2 2 2 4 2 2 3" xfId="18018" xr:uid="{00000000-0005-0000-0000-000062460000}"/>
    <cellStyle name="Normal 3 3 2 2 2 4 2 2 3 2" xfId="18019" xr:uid="{00000000-0005-0000-0000-000063460000}"/>
    <cellStyle name="Normal 3 3 2 2 2 4 2 2 4" xfId="18020" xr:uid="{00000000-0005-0000-0000-000064460000}"/>
    <cellStyle name="Normal 3 3 2 2 2 4 2 3" xfId="18021" xr:uid="{00000000-0005-0000-0000-000065460000}"/>
    <cellStyle name="Normal 3 3 2 2 2 4 2 3 2" xfId="18022" xr:uid="{00000000-0005-0000-0000-000066460000}"/>
    <cellStyle name="Normal 3 3 2 2 2 4 2 3 2 2" xfId="18023" xr:uid="{00000000-0005-0000-0000-000067460000}"/>
    <cellStyle name="Normal 3 3 2 2 2 4 2 3 3" xfId="18024" xr:uid="{00000000-0005-0000-0000-000068460000}"/>
    <cellStyle name="Normal 3 3 2 2 2 4 2 4" xfId="18025" xr:uid="{00000000-0005-0000-0000-000069460000}"/>
    <cellStyle name="Normal 3 3 2 2 2 4 2 4 2" xfId="18026" xr:uid="{00000000-0005-0000-0000-00006A460000}"/>
    <cellStyle name="Normal 3 3 2 2 2 4 2 5" xfId="18027" xr:uid="{00000000-0005-0000-0000-00006B460000}"/>
    <cellStyle name="Normal 3 3 2 2 2 4 3" xfId="18028" xr:uid="{00000000-0005-0000-0000-00006C460000}"/>
    <cellStyle name="Normal 3 3 2 2 2 4 3 2" xfId="18029" xr:uid="{00000000-0005-0000-0000-00006D460000}"/>
    <cellStyle name="Normal 3 3 2 2 2 4 3 2 2" xfId="18030" xr:uid="{00000000-0005-0000-0000-00006E460000}"/>
    <cellStyle name="Normal 3 3 2 2 2 4 3 2 2 2" xfId="18031" xr:uid="{00000000-0005-0000-0000-00006F460000}"/>
    <cellStyle name="Normal 3 3 2 2 2 4 3 2 2 2 2" xfId="18032" xr:uid="{00000000-0005-0000-0000-000070460000}"/>
    <cellStyle name="Normal 3 3 2 2 2 4 3 2 2 3" xfId="18033" xr:uid="{00000000-0005-0000-0000-000071460000}"/>
    <cellStyle name="Normal 3 3 2 2 2 4 3 2 3" xfId="18034" xr:uid="{00000000-0005-0000-0000-000072460000}"/>
    <cellStyle name="Normal 3 3 2 2 2 4 3 2 3 2" xfId="18035" xr:uid="{00000000-0005-0000-0000-000073460000}"/>
    <cellStyle name="Normal 3 3 2 2 2 4 3 2 4" xfId="18036" xr:uid="{00000000-0005-0000-0000-000074460000}"/>
    <cellStyle name="Normal 3 3 2 2 2 4 3 3" xfId="18037" xr:uid="{00000000-0005-0000-0000-000075460000}"/>
    <cellStyle name="Normal 3 3 2 2 2 4 3 3 2" xfId="18038" xr:uid="{00000000-0005-0000-0000-000076460000}"/>
    <cellStyle name="Normal 3 3 2 2 2 4 3 3 2 2" xfId="18039" xr:uid="{00000000-0005-0000-0000-000077460000}"/>
    <cellStyle name="Normal 3 3 2 2 2 4 3 3 3" xfId="18040" xr:uid="{00000000-0005-0000-0000-000078460000}"/>
    <cellStyle name="Normal 3 3 2 2 2 4 3 4" xfId="18041" xr:uid="{00000000-0005-0000-0000-000079460000}"/>
    <cellStyle name="Normal 3 3 2 2 2 4 3 4 2" xfId="18042" xr:uid="{00000000-0005-0000-0000-00007A460000}"/>
    <cellStyle name="Normal 3 3 2 2 2 4 3 5" xfId="18043" xr:uid="{00000000-0005-0000-0000-00007B460000}"/>
    <cellStyle name="Normal 3 3 2 2 2 4 4" xfId="18044" xr:uid="{00000000-0005-0000-0000-00007C460000}"/>
    <cellStyle name="Normal 3 3 2 2 2 4 4 2" xfId="18045" xr:uid="{00000000-0005-0000-0000-00007D460000}"/>
    <cellStyle name="Normal 3 3 2 2 2 4 4 2 2" xfId="18046" xr:uid="{00000000-0005-0000-0000-00007E460000}"/>
    <cellStyle name="Normal 3 3 2 2 2 4 4 2 2 2" xfId="18047" xr:uid="{00000000-0005-0000-0000-00007F460000}"/>
    <cellStyle name="Normal 3 3 2 2 2 4 4 2 3" xfId="18048" xr:uid="{00000000-0005-0000-0000-000080460000}"/>
    <cellStyle name="Normal 3 3 2 2 2 4 4 3" xfId="18049" xr:uid="{00000000-0005-0000-0000-000081460000}"/>
    <cellStyle name="Normal 3 3 2 2 2 4 4 3 2" xfId="18050" xr:uid="{00000000-0005-0000-0000-000082460000}"/>
    <cellStyle name="Normal 3 3 2 2 2 4 4 4" xfId="18051" xr:uid="{00000000-0005-0000-0000-000083460000}"/>
    <cellStyle name="Normal 3 3 2 2 2 4 5" xfId="18052" xr:uid="{00000000-0005-0000-0000-000084460000}"/>
    <cellStyle name="Normal 3 3 2 2 2 4 5 2" xfId="18053" xr:uid="{00000000-0005-0000-0000-000085460000}"/>
    <cellStyle name="Normal 3 3 2 2 2 4 5 2 2" xfId="18054" xr:uid="{00000000-0005-0000-0000-000086460000}"/>
    <cellStyle name="Normal 3 3 2 2 2 4 5 3" xfId="18055" xr:uid="{00000000-0005-0000-0000-000087460000}"/>
    <cellStyle name="Normal 3 3 2 2 2 4 6" xfId="18056" xr:uid="{00000000-0005-0000-0000-000088460000}"/>
    <cellStyle name="Normal 3 3 2 2 2 4 6 2" xfId="18057" xr:uid="{00000000-0005-0000-0000-000089460000}"/>
    <cellStyle name="Normal 3 3 2 2 2 4 7" xfId="18058" xr:uid="{00000000-0005-0000-0000-00008A460000}"/>
    <cellStyle name="Normal 3 3 2 2 2 5" xfId="18059" xr:uid="{00000000-0005-0000-0000-00008B460000}"/>
    <cellStyle name="Normal 3 3 2 2 2 5 2" xfId="18060" xr:uid="{00000000-0005-0000-0000-00008C460000}"/>
    <cellStyle name="Normal 3 3 2 2 2 5 2 2" xfId="18061" xr:uid="{00000000-0005-0000-0000-00008D460000}"/>
    <cellStyle name="Normal 3 3 2 2 2 5 2 2 2" xfId="18062" xr:uid="{00000000-0005-0000-0000-00008E460000}"/>
    <cellStyle name="Normal 3 3 2 2 2 5 2 2 2 2" xfId="18063" xr:uid="{00000000-0005-0000-0000-00008F460000}"/>
    <cellStyle name="Normal 3 3 2 2 2 5 2 2 2 2 2" xfId="18064" xr:uid="{00000000-0005-0000-0000-000090460000}"/>
    <cellStyle name="Normal 3 3 2 2 2 5 2 2 2 3" xfId="18065" xr:uid="{00000000-0005-0000-0000-000091460000}"/>
    <cellStyle name="Normal 3 3 2 2 2 5 2 2 3" xfId="18066" xr:uid="{00000000-0005-0000-0000-000092460000}"/>
    <cellStyle name="Normal 3 3 2 2 2 5 2 2 3 2" xfId="18067" xr:uid="{00000000-0005-0000-0000-000093460000}"/>
    <cellStyle name="Normal 3 3 2 2 2 5 2 2 4" xfId="18068" xr:uid="{00000000-0005-0000-0000-000094460000}"/>
    <cellStyle name="Normal 3 3 2 2 2 5 2 3" xfId="18069" xr:uid="{00000000-0005-0000-0000-000095460000}"/>
    <cellStyle name="Normal 3 3 2 2 2 5 2 3 2" xfId="18070" xr:uid="{00000000-0005-0000-0000-000096460000}"/>
    <cellStyle name="Normal 3 3 2 2 2 5 2 3 2 2" xfId="18071" xr:uid="{00000000-0005-0000-0000-000097460000}"/>
    <cellStyle name="Normal 3 3 2 2 2 5 2 3 3" xfId="18072" xr:uid="{00000000-0005-0000-0000-000098460000}"/>
    <cellStyle name="Normal 3 3 2 2 2 5 2 4" xfId="18073" xr:uid="{00000000-0005-0000-0000-000099460000}"/>
    <cellStyle name="Normal 3 3 2 2 2 5 2 4 2" xfId="18074" xr:uid="{00000000-0005-0000-0000-00009A460000}"/>
    <cellStyle name="Normal 3 3 2 2 2 5 2 5" xfId="18075" xr:uid="{00000000-0005-0000-0000-00009B460000}"/>
    <cellStyle name="Normal 3 3 2 2 2 5 3" xfId="18076" xr:uid="{00000000-0005-0000-0000-00009C460000}"/>
    <cellStyle name="Normal 3 3 2 2 2 5 3 2" xfId="18077" xr:uid="{00000000-0005-0000-0000-00009D460000}"/>
    <cellStyle name="Normal 3 3 2 2 2 5 3 2 2" xfId="18078" xr:uid="{00000000-0005-0000-0000-00009E460000}"/>
    <cellStyle name="Normal 3 3 2 2 2 5 3 2 2 2" xfId="18079" xr:uid="{00000000-0005-0000-0000-00009F460000}"/>
    <cellStyle name="Normal 3 3 2 2 2 5 3 2 2 2 2" xfId="18080" xr:uid="{00000000-0005-0000-0000-0000A0460000}"/>
    <cellStyle name="Normal 3 3 2 2 2 5 3 2 2 3" xfId="18081" xr:uid="{00000000-0005-0000-0000-0000A1460000}"/>
    <cellStyle name="Normal 3 3 2 2 2 5 3 2 3" xfId="18082" xr:uid="{00000000-0005-0000-0000-0000A2460000}"/>
    <cellStyle name="Normal 3 3 2 2 2 5 3 2 3 2" xfId="18083" xr:uid="{00000000-0005-0000-0000-0000A3460000}"/>
    <cellStyle name="Normal 3 3 2 2 2 5 3 2 4" xfId="18084" xr:uid="{00000000-0005-0000-0000-0000A4460000}"/>
    <cellStyle name="Normal 3 3 2 2 2 5 3 3" xfId="18085" xr:uid="{00000000-0005-0000-0000-0000A5460000}"/>
    <cellStyle name="Normal 3 3 2 2 2 5 3 3 2" xfId="18086" xr:uid="{00000000-0005-0000-0000-0000A6460000}"/>
    <cellStyle name="Normal 3 3 2 2 2 5 3 3 2 2" xfId="18087" xr:uid="{00000000-0005-0000-0000-0000A7460000}"/>
    <cellStyle name="Normal 3 3 2 2 2 5 3 3 3" xfId="18088" xr:uid="{00000000-0005-0000-0000-0000A8460000}"/>
    <cellStyle name="Normal 3 3 2 2 2 5 3 4" xfId="18089" xr:uid="{00000000-0005-0000-0000-0000A9460000}"/>
    <cellStyle name="Normal 3 3 2 2 2 5 3 4 2" xfId="18090" xr:uid="{00000000-0005-0000-0000-0000AA460000}"/>
    <cellStyle name="Normal 3 3 2 2 2 5 3 5" xfId="18091" xr:uid="{00000000-0005-0000-0000-0000AB460000}"/>
    <cellStyle name="Normal 3 3 2 2 2 5 4" xfId="18092" xr:uid="{00000000-0005-0000-0000-0000AC460000}"/>
    <cellStyle name="Normal 3 3 2 2 2 5 4 2" xfId="18093" xr:uid="{00000000-0005-0000-0000-0000AD460000}"/>
    <cellStyle name="Normal 3 3 2 2 2 5 4 2 2" xfId="18094" xr:uid="{00000000-0005-0000-0000-0000AE460000}"/>
    <cellStyle name="Normal 3 3 2 2 2 5 4 2 2 2" xfId="18095" xr:uid="{00000000-0005-0000-0000-0000AF460000}"/>
    <cellStyle name="Normal 3 3 2 2 2 5 4 2 3" xfId="18096" xr:uid="{00000000-0005-0000-0000-0000B0460000}"/>
    <cellStyle name="Normal 3 3 2 2 2 5 4 3" xfId="18097" xr:uid="{00000000-0005-0000-0000-0000B1460000}"/>
    <cellStyle name="Normal 3 3 2 2 2 5 4 3 2" xfId="18098" xr:uid="{00000000-0005-0000-0000-0000B2460000}"/>
    <cellStyle name="Normal 3 3 2 2 2 5 4 4" xfId="18099" xr:uid="{00000000-0005-0000-0000-0000B3460000}"/>
    <cellStyle name="Normal 3 3 2 2 2 5 5" xfId="18100" xr:uid="{00000000-0005-0000-0000-0000B4460000}"/>
    <cellStyle name="Normal 3 3 2 2 2 5 5 2" xfId="18101" xr:uid="{00000000-0005-0000-0000-0000B5460000}"/>
    <cellStyle name="Normal 3 3 2 2 2 5 5 2 2" xfId="18102" xr:uid="{00000000-0005-0000-0000-0000B6460000}"/>
    <cellStyle name="Normal 3 3 2 2 2 5 5 3" xfId="18103" xr:uid="{00000000-0005-0000-0000-0000B7460000}"/>
    <cellStyle name="Normal 3 3 2 2 2 5 6" xfId="18104" xr:uid="{00000000-0005-0000-0000-0000B8460000}"/>
    <cellStyle name="Normal 3 3 2 2 2 5 6 2" xfId="18105" xr:uid="{00000000-0005-0000-0000-0000B9460000}"/>
    <cellStyle name="Normal 3 3 2 2 2 5 7" xfId="18106" xr:uid="{00000000-0005-0000-0000-0000BA460000}"/>
    <cellStyle name="Normal 3 3 2 2 2 6" xfId="18107" xr:uid="{00000000-0005-0000-0000-0000BB460000}"/>
    <cellStyle name="Normal 3 3 2 2 2 6 2" xfId="18108" xr:uid="{00000000-0005-0000-0000-0000BC460000}"/>
    <cellStyle name="Normal 3 3 2 2 2 6 2 2" xfId="18109" xr:uid="{00000000-0005-0000-0000-0000BD460000}"/>
    <cellStyle name="Normal 3 3 2 2 2 6 2 2 2" xfId="18110" xr:uid="{00000000-0005-0000-0000-0000BE460000}"/>
    <cellStyle name="Normal 3 3 2 2 2 6 2 2 2 2" xfId="18111" xr:uid="{00000000-0005-0000-0000-0000BF460000}"/>
    <cellStyle name="Normal 3 3 2 2 2 6 2 2 2 2 2" xfId="18112" xr:uid="{00000000-0005-0000-0000-0000C0460000}"/>
    <cellStyle name="Normal 3 3 2 2 2 6 2 2 2 3" xfId="18113" xr:uid="{00000000-0005-0000-0000-0000C1460000}"/>
    <cellStyle name="Normal 3 3 2 2 2 6 2 2 3" xfId="18114" xr:uid="{00000000-0005-0000-0000-0000C2460000}"/>
    <cellStyle name="Normal 3 3 2 2 2 6 2 2 3 2" xfId="18115" xr:uid="{00000000-0005-0000-0000-0000C3460000}"/>
    <cellStyle name="Normal 3 3 2 2 2 6 2 2 4" xfId="18116" xr:uid="{00000000-0005-0000-0000-0000C4460000}"/>
    <cellStyle name="Normal 3 3 2 2 2 6 2 3" xfId="18117" xr:uid="{00000000-0005-0000-0000-0000C5460000}"/>
    <cellStyle name="Normal 3 3 2 2 2 6 2 3 2" xfId="18118" xr:uid="{00000000-0005-0000-0000-0000C6460000}"/>
    <cellStyle name="Normal 3 3 2 2 2 6 2 3 2 2" xfId="18119" xr:uid="{00000000-0005-0000-0000-0000C7460000}"/>
    <cellStyle name="Normal 3 3 2 2 2 6 2 3 3" xfId="18120" xr:uid="{00000000-0005-0000-0000-0000C8460000}"/>
    <cellStyle name="Normal 3 3 2 2 2 6 2 4" xfId="18121" xr:uid="{00000000-0005-0000-0000-0000C9460000}"/>
    <cellStyle name="Normal 3 3 2 2 2 6 2 4 2" xfId="18122" xr:uid="{00000000-0005-0000-0000-0000CA460000}"/>
    <cellStyle name="Normal 3 3 2 2 2 6 2 5" xfId="18123" xr:uid="{00000000-0005-0000-0000-0000CB460000}"/>
    <cellStyle name="Normal 3 3 2 2 2 6 3" xfId="18124" xr:uid="{00000000-0005-0000-0000-0000CC460000}"/>
    <cellStyle name="Normal 3 3 2 2 2 6 3 2" xfId="18125" xr:uid="{00000000-0005-0000-0000-0000CD460000}"/>
    <cellStyle name="Normal 3 3 2 2 2 6 3 2 2" xfId="18126" xr:uid="{00000000-0005-0000-0000-0000CE460000}"/>
    <cellStyle name="Normal 3 3 2 2 2 6 3 2 2 2" xfId="18127" xr:uid="{00000000-0005-0000-0000-0000CF460000}"/>
    <cellStyle name="Normal 3 3 2 2 2 6 3 2 2 2 2" xfId="18128" xr:uid="{00000000-0005-0000-0000-0000D0460000}"/>
    <cellStyle name="Normal 3 3 2 2 2 6 3 2 2 3" xfId="18129" xr:uid="{00000000-0005-0000-0000-0000D1460000}"/>
    <cellStyle name="Normal 3 3 2 2 2 6 3 2 3" xfId="18130" xr:uid="{00000000-0005-0000-0000-0000D2460000}"/>
    <cellStyle name="Normal 3 3 2 2 2 6 3 2 3 2" xfId="18131" xr:uid="{00000000-0005-0000-0000-0000D3460000}"/>
    <cellStyle name="Normal 3 3 2 2 2 6 3 2 4" xfId="18132" xr:uid="{00000000-0005-0000-0000-0000D4460000}"/>
    <cellStyle name="Normal 3 3 2 2 2 6 3 3" xfId="18133" xr:uid="{00000000-0005-0000-0000-0000D5460000}"/>
    <cellStyle name="Normal 3 3 2 2 2 6 3 3 2" xfId="18134" xr:uid="{00000000-0005-0000-0000-0000D6460000}"/>
    <cellStyle name="Normal 3 3 2 2 2 6 3 3 2 2" xfId="18135" xr:uid="{00000000-0005-0000-0000-0000D7460000}"/>
    <cellStyle name="Normal 3 3 2 2 2 6 3 3 3" xfId="18136" xr:uid="{00000000-0005-0000-0000-0000D8460000}"/>
    <cellStyle name="Normal 3 3 2 2 2 6 3 4" xfId="18137" xr:uid="{00000000-0005-0000-0000-0000D9460000}"/>
    <cellStyle name="Normal 3 3 2 2 2 6 3 4 2" xfId="18138" xr:uid="{00000000-0005-0000-0000-0000DA460000}"/>
    <cellStyle name="Normal 3 3 2 2 2 6 3 5" xfId="18139" xr:uid="{00000000-0005-0000-0000-0000DB460000}"/>
    <cellStyle name="Normal 3 3 2 2 2 6 4" xfId="18140" xr:uid="{00000000-0005-0000-0000-0000DC460000}"/>
    <cellStyle name="Normal 3 3 2 2 2 6 4 2" xfId="18141" xr:uid="{00000000-0005-0000-0000-0000DD460000}"/>
    <cellStyle name="Normal 3 3 2 2 2 6 4 2 2" xfId="18142" xr:uid="{00000000-0005-0000-0000-0000DE460000}"/>
    <cellStyle name="Normal 3 3 2 2 2 6 4 2 2 2" xfId="18143" xr:uid="{00000000-0005-0000-0000-0000DF460000}"/>
    <cellStyle name="Normal 3 3 2 2 2 6 4 2 3" xfId="18144" xr:uid="{00000000-0005-0000-0000-0000E0460000}"/>
    <cellStyle name="Normal 3 3 2 2 2 6 4 3" xfId="18145" xr:uid="{00000000-0005-0000-0000-0000E1460000}"/>
    <cellStyle name="Normal 3 3 2 2 2 6 4 3 2" xfId="18146" xr:uid="{00000000-0005-0000-0000-0000E2460000}"/>
    <cellStyle name="Normal 3 3 2 2 2 6 4 4" xfId="18147" xr:uid="{00000000-0005-0000-0000-0000E3460000}"/>
    <cellStyle name="Normal 3 3 2 2 2 6 5" xfId="18148" xr:uid="{00000000-0005-0000-0000-0000E4460000}"/>
    <cellStyle name="Normal 3 3 2 2 2 6 5 2" xfId="18149" xr:uid="{00000000-0005-0000-0000-0000E5460000}"/>
    <cellStyle name="Normal 3 3 2 2 2 6 5 2 2" xfId="18150" xr:uid="{00000000-0005-0000-0000-0000E6460000}"/>
    <cellStyle name="Normal 3 3 2 2 2 6 5 3" xfId="18151" xr:uid="{00000000-0005-0000-0000-0000E7460000}"/>
    <cellStyle name="Normal 3 3 2 2 2 6 6" xfId="18152" xr:uid="{00000000-0005-0000-0000-0000E8460000}"/>
    <cellStyle name="Normal 3 3 2 2 2 6 6 2" xfId="18153" xr:uid="{00000000-0005-0000-0000-0000E9460000}"/>
    <cellStyle name="Normal 3 3 2 2 2 6 7" xfId="18154" xr:uid="{00000000-0005-0000-0000-0000EA460000}"/>
    <cellStyle name="Normal 3 3 2 2 2 7" xfId="18155" xr:uid="{00000000-0005-0000-0000-0000EB460000}"/>
    <cellStyle name="Normal 3 3 2 2 2 7 2" xfId="18156" xr:uid="{00000000-0005-0000-0000-0000EC460000}"/>
    <cellStyle name="Normal 3 3 2 2 2 7 2 2" xfId="18157" xr:uid="{00000000-0005-0000-0000-0000ED460000}"/>
    <cellStyle name="Normal 3 3 2 2 2 7 2 2 2" xfId="18158" xr:uid="{00000000-0005-0000-0000-0000EE460000}"/>
    <cellStyle name="Normal 3 3 2 2 2 7 2 2 2 2" xfId="18159" xr:uid="{00000000-0005-0000-0000-0000EF460000}"/>
    <cellStyle name="Normal 3 3 2 2 2 7 2 2 2 2 2" xfId="18160" xr:uid="{00000000-0005-0000-0000-0000F0460000}"/>
    <cellStyle name="Normal 3 3 2 2 2 7 2 2 2 3" xfId="18161" xr:uid="{00000000-0005-0000-0000-0000F1460000}"/>
    <cellStyle name="Normal 3 3 2 2 2 7 2 2 3" xfId="18162" xr:uid="{00000000-0005-0000-0000-0000F2460000}"/>
    <cellStyle name="Normal 3 3 2 2 2 7 2 2 3 2" xfId="18163" xr:uid="{00000000-0005-0000-0000-0000F3460000}"/>
    <cellStyle name="Normal 3 3 2 2 2 7 2 2 4" xfId="18164" xr:uid="{00000000-0005-0000-0000-0000F4460000}"/>
    <cellStyle name="Normal 3 3 2 2 2 7 2 3" xfId="18165" xr:uid="{00000000-0005-0000-0000-0000F5460000}"/>
    <cellStyle name="Normal 3 3 2 2 2 7 2 3 2" xfId="18166" xr:uid="{00000000-0005-0000-0000-0000F6460000}"/>
    <cellStyle name="Normal 3 3 2 2 2 7 2 3 2 2" xfId="18167" xr:uid="{00000000-0005-0000-0000-0000F7460000}"/>
    <cellStyle name="Normal 3 3 2 2 2 7 2 3 3" xfId="18168" xr:uid="{00000000-0005-0000-0000-0000F8460000}"/>
    <cellStyle name="Normal 3 3 2 2 2 7 2 4" xfId="18169" xr:uid="{00000000-0005-0000-0000-0000F9460000}"/>
    <cellStyle name="Normal 3 3 2 2 2 7 2 4 2" xfId="18170" xr:uid="{00000000-0005-0000-0000-0000FA460000}"/>
    <cellStyle name="Normal 3 3 2 2 2 7 2 5" xfId="18171" xr:uid="{00000000-0005-0000-0000-0000FB460000}"/>
    <cellStyle name="Normal 3 3 2 2 2 7 3" xfId="18172" xr:uid="{00000000-0005-0000-0000-0000FC460000}"/>
    <cellStyle name="Normal 3 3 2 2 2 7 3 2" xfId="18173" xr:uid="{00000000-0005-0000-0000-0000FD460000}"/>
    <cellStyle name="Normal 3 3 2 2 2 7 3 2 2" xfId="18174" xr:uid="{00000000-0005-0000-0000-0000FE460000}"/>
    <cellStyle name="Normal 3 3 2 2 2 7 3 2 2 2" xfId="18175" xr:uid="{00000000-0005-0000-0000-0000FF460000}"/>
    <cellStyle name="Normal 3 3 2 2 2 7 3 2 3" xfId="18176" xr:uid="{00000000-0005-0000-0000-000000470000}"/>
    <cellStyle name="Normal 3 3 2 2 2 7 3 3" xfId="18177" xr:uid="{00000000-0005-0000-0000-000001470000}"/>
    <cellStyle name="Normal 3 3 2 2 2 7 3 3 2" xfId="18178" xr:uid="{00000000-0005-0000-0000-000002470000}"/>
    <cellStyle name="Normal 3 3 2 2 2 7 3 4" xfId="18179" xr:uid="{00000000-0005-0000-0000-000003470000}"/>
    <cellStyle name="Normal 3 3 2 2 2 7 4" xfId="18180" xr:uid="{00000000-0005-0000-0000-000004470000}"/>
    <cellStyle name="Normal 3 3 2 2 2 7 4 2" xfId="18181" xr:uid="{00000000-0005-0000-0000-000005470000}"/>
    <cellStyle name="Normal 3 3 2 2 2 7 4 2 2" xfId="18182" xr:uid="{00000000-0005-0000-0000-000006470000}"/>
    <cellStyle name="Normal 3 3 2 2 2 7 4 3" xfId="18183" xr:uid="{00000000-0005-0000-0000-000007470000}"/>
    <cellStyle name="Normal 3 3 2 2 2 7 5" xfId="18184" xr:uid="{00000000-0005-0000-0000-000008470000}"/>
    <cellStyle name="Normal 3 3 2 2 2 7 5 2" xfId="18185" xr:uid="{00000000-0005-0000-0000-000009470000}"/>
    <cellStyle name="Normal 3 3 2 2 2 7 6" xfId="18186" xr:uid="{00000000-0005-0000-0000-00000A470000}"/>
    <cellStyle name="Normal 3 3 2 2 2 8" xfId="18187" xr:uid="{00000000-0005-0000-0000-00000B470000}"/>
    <cellStyle name="Normal 3 3 2 2 2 8 2" xfId="18188" xr:uid="{00000000-0005-0000-0000-00000C470000}"/>
    <cellStyle name="Normal 3 3 2 2 2 8 2 2" xfId="18189" xr:uid="{00000000-0005-0000-0000-00000D470000}"/>
    <cellStyle name="Normal 3 3 2 2 2 8 2 2 2" xfId="18190" xr:uid="{00000000-0005-0000-0000-00000E470000}"/>
    <cellStyle name="Normal 3 3 2 2 2 8 2 2 2 2" xfId="18191" xr:uid="{00000000-0005-0000-0000-00000F470000}"/>
    <cellStyle name="Normal 3 3 2 2 2 8 2 2 3" xfId="18192" xr:uid="{00000000-0005-0000-0000-000010470000}"/>
    <cellStyle name="Normal 3 3 2 2 2 8 2 3" xfId="18193" xr:uid="{00000000-0005-0000-0000-000011470000}"/>
    <cellStyle name="Normal 3 3 2 2 2 8 2 3 2" xfId="18194" xr:uid="{00000000-0005-0000-0000-000012470000}"/>
    <cellStyle name="Normal 3 3 2 2 2 8 2 4" xfId="18195" xr:uid="{00000000-0005-0000-0000-000013470000}"/>
    <cellStyle name="Normal 3 3 2 2 2 8 3" xfId="18196" xr:uid="{00000000-0005-0000-0000-000014470000}"/>
    <cellStyle name="Normal 3 3 2 2 2 8 3 2" xfId="18197" xr:uid="{00000000-0005-0000-0000-000015470000}"/>
    <cellStyle name="Normal 3 3 2 2 2 8 3 2 2" xfId="18198" xr:uid="{00000000-0005-0000-0000-000016470000}"/>
    <cellStyle name="Normal 3 3 2 2 2 8 3 3" xfId="18199" xr:uid="{00000000-0005-0000-0000-000017470000}"/>
    <cellStyle name="Normal 3 3 2 2 2 8 4" xfId="18200" xr:uid="{00000000-0005-0000-0000-000018470000}"/>
    <cellStyle name="Normal 3 3 2 2 2 8 4 2" xfId="18201" xr:uid="{00000000-0005-0000-0000-000019470000}"/>
    <cellStyle name="Normal 3 3 2 2 2 8 5" xfId="18202" xr:uid="{00000000-0005-0000-0000-00001A470000}"/>
    <cellStyle name="Normal 3 3 2 2 2 9" xfId="18203" xr:uid="{00000000-0005-0000-0000-00001B470000}"/>
    <cellStyle name="Normal 3 3 2 2 2 9 2" xfId="18204" xr:uid="{00000000-0005-0000-0000-00001C470000}"/>
    <cellStyle name="Normal 3 3 2 2 2 9 2 2" xfId="18205" xr:uid="{00000000-0005-0000-0000-00001D470000}"/>
    <cellStyle name="Normal 3 3 2 2 2 9 2 2 2" xfId="18206" xr:uid="{00000000-0005-0000-0000-00001E470000}"/>
    <cellStyle name="Normal 3 3 2 2 2 9 2 2 2 2" xfId="18207" xr:uid="{00000000-0005-0000-0000-00001F470000}"/>
    <cellStyle name="Normal 3 3 2 2 2 9 2 2 3" xfId="18208" xr:uid="{00000000-0005-0000-0000-000020470000}"/>
    <cellStyle name="Normal 3 3 2 2 2 9 2 3" xfId="18209" xr:uid="{00000000-0005-0000-0000-000021470000}"/>
    <cellStyle name="Normal 3 3 2 2 2 9 2 3 2" xfId="18210" xr:uid="{00000000-0005-0000-0000-000022470000}"/>
    <cellStyle name="Normal 3 3 2 2 2 9 2 4" xfId="18211" xr:uid="{00000000-0005-0000-0000-000023470000}"/>
    <cellStyle name="Normal 3 3 2 2 2 9 3" xfId="18212" xr:uid="{00000000-0005-0000-0000-000024470000}"/>
    <cellStyle name="Normal 3 3 2 2 2 9 3 2" xfId="18213" xr:uid="{00000000-0005-0000-0000-000025470000}"/>
    <cellStyle name="Normal 3 3 2 2 2 9 3 2 2" xfId="18214" xr:uid="{00000000-0005-0000-0000-000026470000}"/>
    <cellStyle name="Normal 3 3 2 2 2 9 3 3" xfId="18215" xr:uid="{00000000-0005-0000-0000-000027470000}"/>
    <cellStyle name="Normal 3 3 2 2 2 9 4" xfId="18216" xr:uid="{00000000-0005-0000-0000-000028470000}"/>
    <cellStyle name="Normal 3 3 2 2 2 9 4 2" xfId="18217" xr:uid="{00000000-0005-0000-0000-000029470000}"/>
    <cellStyle name="Normal 3 3 2 2 2 9 5" xfId="18218" xr:uid="{00000000-0005-0000-0000-00002A470000}"/>
    <cellStyle name="Normal 3 3 2 2 3" xfId="18219" xr:uid="{00000000-0005-0000-0000-00002B470000}"/>
    <cellStyle name="Normal 3 3 2 2 3 10" xfId="18220" xr:uid="{00000000-0005-0000-0000-00002C470000}"/>
    <cellStyle name="Normal 3 3 2 2 3 10 2" xfId="18221" xr:uid="{00000000-0005-0000-0000-00002D470000}"/>
    <cellStyle name="Normal 3 3 2 2 3 11" xfId="18222" xr:uid="{00000000-0005-0000-0000-00002E470000}"/>
    <cellStyle name="Normal 3 3 2 2 3 2" xfId="18223" xr:uid="{00000000-0005-0000-0000-00002F470000}"/>
    <cellStyle name="Normal 3 3 2 2 3 2 2" xfId="18224" xr:uid="{00000000-0005-0000-0000-000030470000}"/>
    <cellStyle name="Normal 3 3 2 2 3 2 2 2" xfId="18225" xr:uid="{00000000-0005-0000-0000-000031470000}"/>
    <cellStyle name="Normal 3 3 2 2 3 2 2 2 2" xfId="18226" xr:uid="{00000000-0005-0000-0000-000032470000}"/>
    <cellStyle name="Normal 3 3 2 2 3 2 2 2 2 2" xfId="18227" xr:uid="{00000000-0005-0000-0000-000033470000}"/>
    <cellStyle name="Normal 3 3 2 2 3 2 2 2 2 2 2" xfId="18228" xr:uid="{00000000-0005-0000-0000-000034470000}"/>
    <cellStyle name="Normal 3 3 2 2 3 2 2 2 2 3" xfId="18229" xr:uid="{00000000-0005-0000-0000-000035470000}"/>
    <cellStyle name="Normal 3 3 2 2 3 2 2 2 3" xfId="18230" xr:uid="{00000000-0005-0000-0000-000036470000}"/>
    <cellStyle name="Normal 3 3 2 2 3 2 2 2 3 2" xfId="18231" xr:uid="{00000000-0005-0000-0000-000037470000}"/>
    <cellStyle name="Normal 3 3 2 2 3 2 2 2 4" xfId="18232" xr:uid="{00000000-0005-0000-0000-000038470000}"/>
    <cellStyle name="Normal 3 3 2 2 3 2 2 3" xfId="18233" xr:uid="{00000000-0005-0000-0000-000039470000}"/>
    <cellStyle name="Normal 3 3 2 2 3 2 2 3 2" xfId="18234" xr:uid="{00000000-0005-0000-0000-00003A470000}"/>
    <cellStyle name="Normal 3 3 2 2 3 2 2 3 2 2" xfId="18235" xr:uid="{00000000-0005-0000-0000-00003B470000}"/>
    <cellStyle name="Normal 3 3 2 2 3 2 2 3 3" xfId="18236" xr:uid="{00000000-0005-0000-0000-00003C470000}"/>
    <cellStyle name="Normal 3 3 2 2 3 2 2 4" xfId="18237" xr:uid="{00000000-0005-0000-0000-00003D470000}"/>
    <cellStyle name="Normal 3 3 2 2 3 2 2 4 2" xfId="18238" xr:uid="{00000000-0005-0000-0000-00003E470000}"/>
    <cellStyle name="Normal 3 3 2 2 3 2 2 5" xfId="18239" xr:uid="{00000000-0005-0000-0000-00003F470000}"/>
    <cellStyle name="Normal 3 3 2 2 3 2 3" xfId="18240" xr:uid="{00000000-0005-0000-0000-000040470000}"/>
    <cellStyle name="Normal 3 3 2 2 3 2 3 2" xfId="18241" xr:uid="{00000000-0005-0000-0000-000041470000}"/>
    <cellStyle name="Normal 3 3 2 2 3 2 3 2 2" xfId="18242" xr:uid="{00000000-0005-0000-0000-000042470000}"/>
    <cellStyle name="Normal 3 3 2 2 3 2 3 2 2 2" xfId="18243" xr:uid="{00000000-0005-0000-0000-000043470000}"/>
    <cellStyle name="Normal 3 3 2 2 3 2 3 2 2 2 2" xfId="18244" xr:uid="{00000000-0005-0000-0000-000044470000}"/>
    <cellStyle name="Normal 3 3 2 2 3 2 3 2 2 3" xfId="18245" xr:uid="{00000000-0005-0000-0000-000045470000}"/>
    <cellStyle name="Normal 3 3 2 2 3 2 3 2 3" xfId="18246" xr:uid="{00000000-0005-0000-0000-000046470000}"/>
    <cellStyle name="Normal 3 3 2 2 3 2 3 2 3 2" xfId="18247" xr:uid="{00000000-0005-0000-0000-000047470000}"/>
    <cellStyle name="Normal 3 3 2 2 3 2 3 2 4" xfId="18248" xr:uid="{00000000-0005-0000-0000-000048470000}"/>
    <cellStyle name="Normal 3 3 2 2 3 2 3 3" xfId="18249" xr:uid="{00000000-0005-0000-0000-000049470000}"/>
    <cellStyle name="Normal 3 3 2 2 3 2 3 3 2" xfId="18250" xr:uid="{00000000-0005-0000-0000-00004A470000}"/>
    <cellStyle name="Normal 3 3 2 2 3 2 3 3 2 2" xfId="18251" xr:uid="{00000000-0005-0000-0000-00004B470000}"/>
    <cellStyle name="Normal 3 3 2 2 3 2 3 3 3" xfId="18252" xr:uid="{00000000-0005-0000-0000-00004C470000}"/>
    <cellStyle name="Normal 3 3 2 2 3 2 3 4" xfId="18253" xr:uid="{00000000-0005-0000-0000-00004D470000}"/>
    <cellStyle name="Normal 3 3 2 2 3 2 3 4 2" xfId="18254" xr:uid="{00000000-0005-0000-0000-00004E470000}"/>
    <cellStyle name="Normal 3 3 2 2 3 2 3 5" xfId="18255" xr:uid="{00000000-0005-0000-0000-00004F470000}"/>
    <cellStyle name="Normal 3 3 2 2 3 2 4" xfId="18256" xr:uid="{00000000-0005-0000-0000-000050470000}"/>
    <cellStyle name="Normal 3 3 2 2 3 2 4 2" xfId="18257" xr:uid="{00000000-0005-0000-0000-000051470000}"/>
    <cellStyle name="Normal 3 3 2 2 3 2 4 2 2" xfId="18258" xr:uid="{00000000-0005-0000-0000-000052470000}"/>
    <cellStyle name="Normal 3 3 2 2 3 2 4 2 2 2" xfId="18259" xr:uid="{00000000-0005-0000-0000-000053470000}"/>
    <cellStyle name="Normal 3 3 2 2 3 2 4 2 3" xfId="18260" xr:uid="{00000000-0005-0000-0000-000054470000}"/>
    <cellStyle name="Normal 3 3 2 2 3 2 4 3" xfId="18261" xr:uid="{00000000-0005-0000-0000-000055470000}"/>
    <cellStyle name="Normal 3 3 2 2 3 2 4 3 2" xfId="18262" xr:uid="{00000000-0005-0000-0000-000056470000}"/>
    <cellStyle name="Normal 3 3 2 2 3 2 4 4" xfId="18263" xr:uid="{00000000-0005-0000-0000-000057470000}"/>
    <cellStyle name="Normal 3 3 2 2 3 2 5" xfId="18264" xr:uid="{00000000-0005-0000-0000-000058470000}"/>
    <cellStyle name="Normal 3 3 2 2 3 2 5 2" xfId="18265" xr:uid="{00000000-0005-0000-0000-000059470000}"/>
    <cellStyle name="Normal 3 3 2 2 3 2 5 2 2" xfId="18266" xr:uid="{00000000-0005-0000-0000-00005A470000}"/>
    <cellStyle name="Normal 3 3 2 2 3 2 5 3" xfId="18267" xr:uid="{00000000-0005-0000-0000-00005B470000}"/>
    <cellStyle name="Normal 3 3 2 2 3 2 6" xfId="18268" xr:uid="{00000000-0005-0000-0000-00005C470000}"/>
    <cellStyle name="Normal 3 3 2 2 3 2 6 2" xfId="18269" xr:uid="{00000000-0005-0000-0000-00005D470000}"/>
    <cellStyle name="Normal 3 3 2 2 3 2 7" xfId="18270" xr:uid="{00000000-0005-0000-0000-00005E470000}"/>
    <cellStyle name="Normal 3 3 2 2 3 3" xfId="18271" xr:uid="{00000000-0005-0000-0000-00005F470000}"/>
    <cellStyle name="Normal 3 3 2 2 3 3 2" xfId="18272" xr:uid="{00000000-0005-0000-0000-000060470000}"/>
    <cellStyle name="Normal 3 3 2 2 3 3 2 2" xfId="18273" xr:uid="{00000000-0005-0000-0000-000061470000}"/>
    <cellStyle name="Normal 3 3 2 2 3 3 2 2 2" xfId="18274" xr:uid="{00000000-0005-0000-0000-000062470000}"/>
    <cellStyle name="Normal 3 3 2 2 3 3 2 2 2 2" xfId="18275" xr:uid="{00000000-0005-0000-0000-000063470000}"/>
    <cellStyle name="Normal 3 3 2 2 3 3 2 2 2 2 2" xfId="18276" xr:uid="{00000000-0005-0000-0000-000064470000}"/>
    <cellStyle name="Normal 3 3 2 2 3 3 2 2 2 3" xfId="18277" xr:uid="{00000000-0005-0000-0000-000065470000}"/>
    <cellStyle name="Normal 3 3 2 2 3 3 2 2 3" xfId="18278" xr:uid="{00000000-0005-0000-0000-000066470000}"/>
    <cellStyle name="Normal 3 3 2 2 3 3 2 2 3 2" xfId="18279" xr:uid="{00000000-0005-0000-0000-000067470000}"/>
    <cellStyle name="Normal 3 3 2 2 3 3 2 2 4" xfId="18280" xr:uid="{00000000-0005-0000-0000-000068470000}"/>
    <cellStyle name="Normal 3 3 2 2 3 3 2 3" xfId="18281" xr:uid="{00000000-0005-0000-0000-000069470000}"/>
    <cellStyle name="Normal 3 3 2 2 3 3 2 3 2" xfId="18282" xr:uid="{00000000-0005-0000-0000-00006A470000}"/>
    <cellStyle name="Normal 3 3 2 2 3 3 2 3 2 2" xfId="18283" xr:uid="{00000000-0005-0000-0000-00006B470000}"/>
    <cellStyle name="Normal 3 3 2 2 3 3 2 3 3" xfId="18284" xr:uid="{00000000-0005-0000-0000-00006C470000}"/>
    <cellStyle name="Normal 3 3 2 2 3 3 2 4" xfId="18285" xr:uid="{00000000-0005-0000-0000-00006D470000}"/>
    <cellStyle name="Normal 3 3 2 2 3 3 2 4 2" xfId="18286" xr:uid="{00000000-0005-0000-0000-00006E470000}"/>
    <cellStyle name="Normal 3 3 2 2 3 3 2 5" xfId="18287" xr:uid="{00000000-0005-0000-0000-00006F470000}"/>
    <cellStyle name="Normal 3 3 2 2 3 3 3" xfId="18288" xr:uid="{00000000-0005-0000-0000-000070470000}"/>
    <cellStyle name="Normal 3 3 2 2 3 3 3 2" xfId="18289" xr:uid="{00000000-0005-0000-0000-000071470000}"/>
    <cellStyle name="Normal 3 3 2 2 3 3 3 2 2" xfId="18290" xr:uid="{00000000-0005-0000-0000-000072470000}"/>
    <cellStyle name="Normal 3 3 2 2 3 3 3 2 2 2" xfId="18291" xr:uid="{00000000-0005-0000-0000-000073470000}"/>
    <cellStyle name="Normal 3 3 2 2 3 3 3 2 2 2 2" xfId="18292" xr:uid="{00000000-0005-0000-0000-000074470000}"/>
    <cellStyle name="Normal 3 3 2 2 3 3 3 2 2 3" xfId="18293" xr:uid="{00000000-0005-0000-0000-000075470000}"/>
    <cellStyle name="Normal 3 3 2 2 3 3 3 2 3" xfId="18294" xr:uid="{00000000-0005-0000-0000-000076470000}"/>
    <cellStyle name="Normal 3 3 2 2 3 3 3 2 3 2" xfId="18295" xr:uid="{00000000-0005-0000-0000-000077470000}"/>
    <cellStyle name="Normal 3 3 2 2 3 3 3 2 4" xfId="18296" xr:uid="{00000000-0005-0000-0000-000078470000}"/>
    <cellStyle name="Normal 3 3 2 2 3 3 3 3" xfId="18297" xr:uid="{00000000-0005-0000-0000-000079470000}"/>
    <cellStyle name="Normal 3 3 2 2 3 3 3 3 2" xfId="18298" xr:uid="{00000000-0005-0000-0000-00007A470000}"/>
    <cellStyle name="Normal 3 3 2 2 3 3 3 3 2 2" xfId="18299" xr:uid="{00000000-0005-0000-0000-00007B470000}"/>
    <cellStyle name="Normal 3 3 2 2 3 3 3 3 3" xfId="18300" xr:uid="{00000000-0005-0000-0000-00007C470000}"/>
    <cellStyle name="Normal 3 3 2 2 3 3 3 4" xfId="18301" xr:uid="{00000000-0005-0000-0000-00007D470000}"/>
    <cellStyle name="Normal 3 3 2 2 3 3 3 4 2" xfId="18302" xr:uid="{00000000-0005-0000-0000-00007E470000}"/>
    <cellStyle name="Normal 3 3 2 2 3 3 3 5" xfId="18303" xr:uid="{00000000-0005-0000-0000-00007F470000}"/>
    <cellStyle name="Normal 3 3 2 2 3 3 4" xfId="18304" xr:uid="{00000000-0005-0000-0000-000080470000}"/>
    <cellStyle name="Normal 3 3 2 2 3 3 4 2" xfId="18305" xr:uid="{00000000-0005-0000-0000-000081470000}"/>
    <cellStyle name="Normal 3 3 2 2 3 3 4 2 2" xfId="18306" xr:uid="{00000000-0005-0000-0000-000082470000}"/>
    <cellStyle name="Normal 3 3 2 2 3 3 4 2 2 2" xfId="18307" xr:uid="{00000000-0005-0000-0000-000083470000}"/>
    <cellStyle name="Normal 3 3 2 2 3 3 4 2 3" xfId="18308" xr:uid="{00000000-0005-0000-0000-000084470000}"/>
    <cellStyle name="Normal 3 3 2 2 3 3 4 3" xfId="18309" xr:uid="{00000000-0005-0000-0000-000085470000}"/>
    <cellStyle name="Normal 3 3 2 2 3 3 4 3 2" xfId="18310" xr:uid="{00000000-0005-0000-0000-000086470000}"/>
    <cellStyle name="Normal 3 3 2 2 3 3 4 4" xfId="18311" xr:uid="{00000000-0005-0000-0000-000087470000}"/>
    <cellStyle name="Normal 3 3 2 2 3 3 5" xfId="18312" xr:uid="{00000000-0005-0000-0000-000088470000}"/>
    <cellStyle name="Normal 3 3 2 2 3 3 5 2" xfId="18313" xr:uid="{00000000-0005-0000-0000-000089470000}"/>
    <cellStyle name="Normal 3 3 2 2 3 3 5 2 2" xfId="18314" xr:uid="{00000000-0005-0000-0000-00008A470000}"/>
    <cellStyle name="Normal 3 3 2 2 3 3 5 3" xfId="18315" xr:uid="{00000000-0005-0000-0000-00008B470000}"/>
    <cellStyle name="Normal 3 3 2 2 3 3 6" xfId="18316" xr:uid="{00000000-0005-0000-0000-00008C470000}"/>
    <cellStyle name="Normal 3 3 2 2 3 3 6 2" xfId="18317" xr:uid="{00000000-0005-0000-0000-00008D470000}"/>
    <cellStyle name="Normal 3 3 2 2 3 3 7" xfId="18318" xr:uid="{00000000-0005-0000-0000-00008E470000}"/>
    <cellStyle name="Normal 3 3 2 2 3 4" xfId="18319" xr:uid="{00000000-0005-0000-0000-00008F470000}"/>
    <cellStyle name="Normal 3 3 2 2 3 4 2" xfId="18320" xr:uid="{00000000-0005-0000-0000-000090470000}"/>
    <cellStyle name="Normal 3 3 2 2 3 4 2 2" xfId="18321" xr:uid="{00000000-0005-0000-0000-000091470000}"/>
    <cellStyle name="Normal 3 3 2 2 3 4 2 2 2" xfId="18322" xr:uid="{00000000-0005-0000-0000-000092470000}"/>
    <cellStyle name="Normal 3 3 2 2 3 4 2 2 2 2" xfId="18323" xr:uid="{00000000-0005-0000-0000-000093470000}"/>
    <cellStyle name="Normal 3 3 2 2 3 4 2 2 2 2 2" xfId="18324" xr:uid="{00000000-0005-0000-0000-000094470000}"/>
    <cellStyle name="Normal 3 3 2 2 3 4 2 2 2 3" xfId="18325" xr:uid="{00000000-0005-0000-0000-000095470000}"/>
    <cellStyle name="Normal 3 3 2 2 3 4 2 2 3" xfId="18326" xr:uid="{00000000-0005-0000-0000-000096470000}"/>
    <cellStyle name="Normal 3 3 2 2 3 4 2 2 3 2" xfId="18327" xr:uid="{00000000-0005-0000-0000-000097470000}"/>
    <cellStyle name="Normal 3 3 2 2 3 4 2 2 4" xfId="18328" xr:uid="{00000000-0005-0000-0000-000098470000}"/>
    <cellStyle name="Normal 3 3 2 2 3 4 2 3" xfId="18329" xr:uid="{00000000-0005-0000-0000-000099470000}"/>
    <cellStyle name="Normal 3 3 2 2 3 4 2 3 2" xfId="18330" xr:uid="{00000000-0005-0000-0000-00009A470000}"/>
    <cellStyle name="Normal 3 3 2 2 3 4 2 3 2 2" xfId="18331" xr:uid="{00000000-0005-0000-0000-00009B470000}"/>
    <cellStyle name="Normal 3 3 2 2 3 4 2 3 3" xfId="18332" xr:uid="{00000000-0005-0000-0000-00009C470000}"/>
    <cellStyle name="Normal 3 3 2 2 3 4 2 4" xfId="18333" xr:uid="{00000000-0005-0000-0000-00009D470000}"/>
    <cellStyle name="Normal 3 3 2 2 3 4 2 4 2" xfId="18334" xr:uid="{00000000-0005-0000-0000-00009E470000}"/>
    <cellStyle name="Normal 3 3 2 2 3 4 2 5" xfId="18335" xr:uid="{00000000-0005-0000-0000-00009F470000}"/>
    <cellStyle name="Normal 3 3 2 2 3 4 3" xfId="18336" xr:uid="{00000000-0005-0000-0000-0000A0470000}"/>
    <cellStyle name="Normal 3 3 2 2 3 4 3 2" xfId="18337" xr:uid="{00000000-0005-0000-0000-0000A1470000}"/>
    <cellStyle name="Normal 3 3 2 2 3 4 3 2 2" xfId="18338" xr:uid="{00000000-0005-0000-0000-0000A2470000}"/>
    <cellStyle name="Normal 3 3 2 2 3 4 3 2 2 2" xfId="18339" xr:uid="{00000000-0005-0000-0000-0000A3470000}"/>
    <cellStyle name="Normal 3 3 2 2 3 4 3 2 2 2 2" xfId="18340" xr:uid="{00000000-0005-0000-0000-0000A4470000}"/>
    <cellStyle name="Normal 3 3 2 2 3 4 3 2 2 3" xfId="18341" xr:uid="{00000000-0005-0000-0000-0000A5470000}"/>
    <cellStyle name="Normal 3 3 2 2 3 4 3 2 3" xfId="18342" xr:uid="{00000000-0005-0000-0000-0000A6470000}"/>
    <cellStyle name="Normal 3 3 2 2 3 4 3 2 3 2" xfId="18343" xr:uid="{00000000-0005-0000-0000-0000A7470000}"/>
    <cellStyle name="Normal 3 3 2 2 3 4 3 2 4" xfId="18344" xr:uid="{00000000-0005-0000-0000-0000A8470000}"/>
    <cellStyle name="Normal 3 3 2 2 3 4 3 3" xfId="18345" xr:uid="{00000000-0005-0000-0000-0000A9470000}"/>
    <cellStyle name="Normal 3 3 2 2 3 4 3 3 2" xfId="18346" xr:uid="{00000000-0005-0000-0000-0000AA470000}"/>
    <cellStyle name="Normal 3 3 2 2 3 4 3 3 2 2" xfId="18347" xr:uid="{00000000-0005-0000-0000-0000AB470000}"/>
    <cellStyle name="Normal 3 3 2 2 3 4 3 3 3" xfId="18348" xr:uid="{00000000-0005-0000-0000-0000AC470000}"/>
    <cellStyle name="Normal 3 3 2 2 3 4 3 4" xfId="18349" xr:uid="{00000000-0005-0000-0000-0000AD470000}"/>
    <cellStyle name="Normal 3 3 2 2 3 4 3 4 2" xfId="18350" xr:uid="{00000000-0005-0000-0000-0000AE470000}"/>
    <cellStyle name="Normal 3 3 2 2 3 4 3 5" xfId="18351" xr:uid="{00000000-0005-0000-0000-0000AF470000}"/>
    <cellStyle name="Normal 3 3 2 2 3 4 4" xfId="18352" xr:uid="{00000000-0005-0000-0000-0000B0470000}"/>
    <cellStyle name="Normal 3 3 2 2 3 4 4 2" xfId="18353" xr:uid="{00000000-0005-0000-0000-0000B1470000}"/>
    <cellStyle name="Normal 3 3 2 2 3 4 4 2 2" xfId="18354" xr:uid="{00000000-0005-0000-0000-0000B2470000}"/>
    <cellStyle name="Normal 3 3 2 2 3 4 4 2 2 2" xfId="18355" xr:uid="{00000000-0005-0000-0000-0000B3470000}"/>
    <cellStyle name="Normal 3 3 2 2 3 4 4 2 3" xfId="18356" xr:uid="{00000000-0005-0000-0000-0000B4470000}"/>
    <cellStyle name="Normal 3 3 2 2 3 4 4 3" xfId="18357" xr:uid="{00000000-0005-0000-0000-0000B5470000}"/>
    <cellStyle name="Normal 3 3 2 2 3 4 4 3 2" xfId="18358" xr:uid="{00000000-0005-0000-0000-0000B6470000}"/>
    <cellStyle name="Normal 3 3 2 2 3 4 4 4" xfId="18359" xr:uid="{00000000-0005-0000-0000-0000B7470000}"/>
    <cellStyle name="Normal 3 3 2 2 3 4 5" xfId="18360" xr:uid="{00000000-0005-0000-0000-0000B8470000}"/>
    <cellStyle name="Normal 3 3 2 2 3 4 5 2" xfId="18361" xr:uid="{00000000-0005-0000-0000-0000B9470000}"/>
    <cellStyle name="Normal 3 3 2 2 3 4 5 2 2" xfId="18362" xr:uid="{00000000-0005-0000-0000-0000BA470000}"/>
    <cellStyle name="Normal 3 3 2 2 3 4 5 3" xfId="18363" xr:uid="{00000000-0005-0000-0000-0000BB470000}"/>
    <cellStyle name="Normal 3 3 2 2 3 4 6" xfId="18364" xr:uid="{00000000-0005-0000-0000-0000BC470000}"/>
    <cellStyle name="Normal 3 3 2 2 3 4 6 2" xfId="18365" xr:uid="{00000000-0005-0000-0000-0000BD470000}"/>
    <cellStyle name="Normal 3 3 2 2 3 4 7" xfId="18366" xr:uid="{00000000-0005-0000-0000-0000BE470000}"/>
    <cellStyle name="Normal 3 3 2 2 3 5" xfId="18367" xr:uid="{00000000-0005-0000-0000-0000BF470000}"/>
    <cellStyle name="Normal 3 3 2 2 3 5 2" xfId="18368" xr:uid="{00000000-0005-0000-0000-0000C0470000}"/>
    <cellStyle name="Normal 3 3 2 2 3 5 2 2" xfId="18369" xr:uid="{00000000-0005-0000-0000-0000C1470000}"/>
    <cellStyle name="Normal 3 3 2 2 3 5 2 2 2" xfId="18370" xr:uid="{00000000-0005-0000-0000-0000C2470000}"/>
    <cellStyle name="Normal 3 3 2 2 3 5 2 2 2 2" xfId="18371" xr:uid="{00000000-0005-0000-0000-0000C3470000}"/>
    <cellStyle name="Normal 3 3 2 2 3 5 2 2 2 2 2" xfId="18372" xr:uid="{00000000-0005-0000-0000-0000C4470000}"/>
    <cellStyle name="Normal 3 3 2 2 3 5 2 2 2 3" xfId="18373" xr:uid="{00000000-0005-0000-0000-0000C5470000}"/>
    <cellStyle name="Normal 3 3 2 2 3 5 2 2 3" xfId="18374" xr:uid="{00000000-0005-0000-0000-0000C6470000}"/>
    <cellStyle name="Normal 3 3 2 2 3 5 2 2 3 2" xfId="18375" xr:uid="{00000000-0005-0000-0000-0000C7470000}"/>
    <cellStyle name="Normal 3 3 2 2 3 5 2 2 4" xfId="18376" xr:uid="{00000000-0005-0000-0000-0000C8470000}"/>
    <cellStyle name="Normal 3 3 2 2 3 5 2 3" xfId="18377" xr:uid="{00000000-0005-0000-0000-0000C9470000}"/>
    <cellStyle name="Normal 3 3 2 2 3 5 2 3 2" xfId="18378" xr:uid="{00000000-0005-0000-0000-0000CA470000}"/>
    <cellStyle name="Normal 3 3 2 2 3 5 2 3 2 2" xfId="18379" xr:uid="{00000000-0005-0000-0000-0000CB470000}"/>
    <cellStyle name="Normal 3 3 2 2 3 5 2 3 3" xfId="18380" xr:uid="{00000000-0005-0000-0000-0000CC470000}"/>
    <cellStyle name="Normal 3 3 2 2 3 5 2 4" xfId="18381" xr:uid="{00000000-0005-0000-0000-0000CD470000}"/>
    <cellStyle name="Normal 3 3 2 2 3 5 2 4 2" xfId="18382" xr:uid="{00000000-0005-0000-0000-0000CE470000}"/>
    <cellStyle name="Normal 3 3 2 2 3 5 2 5" xfId="18383" xr:uid="{00000000-0005-0000-0000-0000CF470000}"/>
    <cellStyle name="Normal 3 3 2 2 3 5 3" xfId="18384" xr:uid="{00000000-0005-0000-0000-0000D0470000}"/>
    <cellStyle name="Normal 3 3 2 2 3 5 3 2" xfId="18385" xr:uid="{00000000-0005-0000-0000-0000D1470000}"/>
    <cellStyle name="Normal 3 3 2 2 3 5 3 2 2" xfId="18386" xr:uid="{00000000-0005-0000-0000-0000D2470000}"/>
    <cellStyle name="Normal 3 3 2 2 3 5 3 2 2 2" xfId="18387" xr:uid="{00000000-0005-0000-0000-0000D3470000}"/>
    <cellStyle name="Normal 3 3 2 2 3 5 3 2 3" xfId="18388" xr:uid="{00000000-0005-0000-0000-0000D4470000}"/>
    <cellStyle name="Normal 3 3 2 2 3 5 3 3" xfId="18389" xr:uid="{00000000-0005-0000-0000-0000D5470000}"/>
    <cellStyle name="Normal 3 3 2 2 3 5 3 3 2" xfId="18390" xr:uid="{00000000-0005-0000-0000-0000D6470000}"/>
    <cellStyle name="Normal 3 3 2 2 3 5 3 4" xfId="18391" xr:uid="{00000000-0005-0000-0000-0000D7470000}"/>
    <cellStyle name="Normal 3 3 2 2 3 5 4" xfId="18392" xr:uid="{00000000-0005-0000-0000-0000D8470000}"/>
    <cellStyle name="Normal 3 3 2 2 3 5 4 2" xfId="18393" xr:uid="{00000000-0005-0000-0000-0000D9470000}"/>
    <cellStyle name="Normal 3 3 2 2 3 5 4 2 2" xfId="18394" xr:uid="{00000000-0005-0000-0000-0000DA470000}"/>
    <cellStyle name="Normal 3 3 2 2 3 5 4 3" xfId="18395" xr:uid="{00000000-0005-0000-0000-0000DB470000}"/>
    <cellStyle name="Normal 3 3 2 2 3 5 5" xfId="18396" xr:uid="{00000000-0005-0000-0000-0000DC470000}"/>
    <cellStyle name="Normal 3 3 2 2 3 5 5 2" xfId="18397" xr:uid="{00000000-0005-0000-0000-0000DD470000}"/>
    <cellStyle name="Normal 3 3 2 2 3 5 6" xfId="18398" xr:uid="{00000000-0005-0000-0000-0000DE470000}"/>
    <cellStyle name="Normal 3 3 2 2 3 6" xfId="18399" xr:uid="{00000000-0005-0000-0000-0000DF470000}"/>
    <cellStyle name="Normal 3 3 2 2 3 6 2" xfId="18400" xr:uid="{00000000-0005-0000-0000-0000E0470000}"/>
    <cellStyle name="Normal 3 3 2 2 3 6 2 2" xfId="18401" xr:uid="{00000000-0005-0000-0000-0000E1470000}"/>
    <cellStyle name="Normal 3 3 2 2 3 6 2 2 2" xfId="18402" xr:uid="{00000000-0005-0000-0000-0000E2470000}"/>
    <cellStyle name="Normal 3 3 2 2 3 6 2 2 2 2" xfId="18403" xr:uid="{00000000-0005-0000-0000-0000E3470000}"/>
    <cellStyle name="Normal 3 3 2 2 3 6 2 2 3" xfId="18404" xr:uid="{00000000-0005-0000-0000-0000E4470000}"/>
    <cellStyle name="Normal 3 3 2 2 3 6 2 3" xfId="18405" xr:uid="{00000000-0005-0000-0000-0000E5470000}"/>
    <cellStyle name="Normal 3 3 2 2 3 6 2 3 2" xfId="18406" xr:uid="{00000000-0005-0000-0000-0000E6470000}"/>
    <cellStyle name="Normal 3 3 2 2 3 6 2 4" xfId="18407" xr:uid="{00000000-0005-0000-0000-0000E7470000}"/>
    <cellStyle name="Normal 3 3 2 2 3 6 3" xfId="18408" xr:uid="{00000000-0005-0000-0000-0000E8470000}"/>
    <cellStyle name="Normal 3 3 2 2 3 6 3 2" xfId="18409" xr:uid="{00000000-0005-0000-0000-0000E9470000}"/>
    <cellStyle name="Normal 3 3 2 2 3 6 3 2 2" xfId="18410" xr:uid="{00000000-0005-0000-0000-0000EA470000}"/>
    <cellStyle name="Normal 3 3 2 2 3 6 3 3" xfId="18411" xr:uid="{00000000-0005-0000-0000-0000EB470000}"/>
    <cellStyle name="Normal 3 3 2 2 3 6 4" xfId="18412" xr:uid="{00000000-0005-0000-0000-0000EC470000}"/>
    <cellStyle name="Normal 3 3 2 2 3 6 4 2" xfId="18413" xr:uid="{00000000-0005-0000-0000-0000ED470000}"/>
    <cellStyle name="Normal 3 3 2 2 3 6 5" xfId="18414" xr:uid="{00000000-0005-0000-0000-0000EE470000}"/>
    <cellStyle name="Normal 3 3 2 2 3 7" xfId="18415" xr:uid="{00000000-0005-0000-0000-0000EF470000}"/>
    <cellStyle name="Normal 3 3 2 2 3 7 2" xfId="18416" xr:uid="{00000000-0005-0000-0000-0000F0470000}"/>
    <cellStyle name="Normal 3 3 2 2 3 7 2 2" xfId="18417" xr:uid="{00000000-0005-0000-0000-0000F1470000}"/>
    <cellStyle name="Normal 3 3 2 2 3 7 2 2 2" xfId="18418" xr:uid="{00000000-0005-0000-0000-0000F2470000}"/>
    <cellStyle name="Normal 3 3 2 2 3 7 2 2 2 2" xfId="18419" xr:uid="{00000000-0005-0000-0000-0000F3470000}"/>
    <cellStyle name="Normal 3 3 2 2 3 7 2 2 3" xfId="18420" xr:uid="{00000000-0005-0000-0000-0000F4470000}"/>
    <cellStyle name="Normal 3 3 2 2 3 7 2 3" xfId="18421" xr:uid="{00000000-0005-0000-0000-0000F5470000}"/>
    <cellStyle name="Normal 3 3 2 2 3 7 2 3 2" xfId="18422" xr:uid="{00000000-0005-0000-0000-0000F6470000}"/>
    <cellStyle name="Normal 3 3 2 2 3 7 2 4" xfId="18423" xr:uid="{00000000-0005-0000-0000-0000F7470000}"/>
    <cellStyle name="Normal 3 3 2 2 3 7 3" xfId="18424" xr:uid="{00000000-0005-0000-0000-0000F8470000}"/>
    <cellStyle name="Normal 3 3 2 2 3 7 3 2" xfId="18425" xr:uid="{00000000-0005-0000-0000-0000F9470000}"/>
    <cellStyle name="Normal 3 3 2 2 3 7 3 2 2" xfId="18426" xr:uid="{00000000-0005-0000-0000-0000FA470000}"/>
    <cellStyle name="Normal 3 3 2 2 3 7 3 3" xfId="18427" xr:uid="{00000000-0005-0000-0000-0000FB470000}"/>
    <cellStyle name="Normal 3 3 2 2 3 7 4" xfId="18428" xr:uid="{00000000-0005-0000-0000-0000FC470000}"/>
    <cellStyle name="Normal 3 3 2 2 3 7 4 2" xfId="18429" xr:uid="{00000000-0005-0000-0000-0000FD470000}"/>
    <cellStyle name="Normal 3 3 2 2 3 7 5" xfId="18430" xr:uid="{00000000-0005-0000-0000-0000FE470000}"/>
    <cellStyle name="Normal 3 3 2 2 3 8" xfId="18431" xr:uid="{00000000-0005-0000-0000-0000FF470000}"/>
    <cellStyle name="Normal 3 3 2 2 3 8 2" xfId="18432" xr:uid="{00000000-0005-0000-0000-000000480000}"/>
    <cellStyle name="Normal 3 3 2 2 3 8 2 2" xfId="18433" xr:uid="{00000000-0005-0000-0000-000001480000}"/>
    <cellStyle name="Normal 3 3 2 2 3 8 2 2 2" xfId="18434" xr:uid="{00000000-0005-0000-0000-000002480000}"/>
    <cellStyle name="Normal 3 3 2 2 3 8 2 3" xfId="18435" xr:uid="{00000000-0005-0000-0000-000003480000}"/>
    <cellStyle name="Normal 3 3 2 2 3 8 3" xfId="18436" xr:uid="{00000000-0005-0000-0000-000004480000}"/>
    <cellStyle name="Normal 3 3 2 2 3 8 3 2" xfId="18437" xr:uid="{00000000-0005-0000-0000-000005480000}"/>
    <cellStyle name="Normal 3 3 2 2 3 8 4" xfId="18438" xr:uid="{00000000-0005-0000-0000-000006480000}"/>
    <cellStyle name="Normal 3 3 2 2 3 9" xfId="18439" xr:uid="{00000000-0005-0000-0000-000007480000}"/>
    <cellStyle name="Normal 3 3 2 2 3 9 2" xfId="18440" xr:uid="{00000000-0005-0000-0000-000008480000}"/>
    <cellStyle name="Normal 3 3 2 2 3 9 2 2" xfId="18441" xr:uid="{00000000-0005-0000-0000-000009480000}"/>
    <cellStyle name="Normal 3 3 2 2 3 9 3" xfId="18442" xr:uid="{00000000-0005-0000-0000-00000A480000}"/>
    <cellStyle name="Normal 3 3 2 2 4" xfId="18443" xr:uid="{00000000-0005-0000-0000-00000B480000}"/>
    <cellStyle name="Normal 3 3 2 2 4 10" xfId="18444" xr:uid="{00000000-0005-0000-0000-00000C480000}"/>
    <cellStyle name="Normal 3 3 2 2 4 10 2" xfId="18445" xr:uid="{00000000-0005-0000-0000-00000D480000}"/>
    <cellStyle name="Normal 3 3 2 2 4 11" xfId="18446" xr:uid="{00000000-0005-0000-0000-00000E480000}"/>
    <cellStyle name="Normal 3 3 2 2 4 2" xfId="18447" xr:uid="{00000000-0005-0000-0000-00000F480000}"/>
    <cellStyle name="Normal 3 3 2 2 4 2 2" xfId="18448" xr:uid="{00000000-0005-0000-0000-000010480000}"/>
    <cellStyle name="Normal 3 3 2 2 4 2 2 2" xfId="18449" xr:uid="{00000000-0005-0000-0000-000011480000}"/>
    <cellStyle name="Normal 3 3 2 2 4 2 2 2 2" xfId="18450" xr:uid="{00000000-0005-0000-0000-000012480000}"/>
    <cellStyle name="Normal 3 3 2 2 4 2 2 2 2 2" xfId="18451" xr:uid="{00000000-0005-0000-0000-000013480000}"/>
    <cellStyle name="Normal 3 3 2 2 4 2 2 2 2 2 2" xfId="18452" xr:uid="{00000000-0005-0000-0000-000014480000}"/>
    <cellStyle name="Normal 3 3 2 2 4 2 2 2 2 3" xfId="18453" xr:uid="{00000000-0005-0000-0000-000015480000}"/>
    <cellStyle name="Normal 3 3 2 2 4 2 2 2 3" xfId="18454" xr:uid="{00000000-0005-0000-0000-000016480000}"/>
    <cellStyle name="Normal 3 3 2 2 4 2 2 2 3 2" xfId="18455" xr:uid="{00000000-0005-0000-0000-000017480000}"/>
    <cellStyle name="Normal 3 3 2 2 4 2 2 2 4" xfId="18456" xr:uid="{00000000-0005-0000-0000-000018480000}"/>
    <cellStyle name="Normal 3 3 2 2 4 2 2 3" xfId="18457" xr:uid="{00000000-0005-0000-0000-000019480000}"/>
    <cellStyle name="Normal 3 3 2 2 4 2 2 3 2" xfId="18458" xr:uid="{00000000-0005-0000-0000-00001A480000}"/>
    <cellStyle name="Normal 3 3 2 2 4 2 2 3 2 2" xfId="18459" xr:uid="{00000000-0005-0000-0000-00001B480000}"/>
    <cellStyle name="Normal 3 3 2 2 4 2 2 3 3" xfId="18460" xr:uid="{00000000-0005-0000-0000-00001C480000}"/>
    <cellStyle name="Normal 3 3 2 2 4 2 2 4" xfId="18461" xr:uid="{00000000-0005-0000-0000-00001D480000}"/>
    <cellStyle name="Normal 3 3 2 2 4 2 2 4 2" xfId="18462" xr:uid="{00000000-0005-0000-0000-00001E480000}"/>
    <cellStyle name="Normal 3 3 2 2 4 2 2 5" xfId="18463" xr:uid="{00000000-0005-0000-0000-00001F480000}"/>
    <cellStyle name="Normal 3 3 2 2 4 2 3" xfId="18464" xr:uid="{00000000-0005-0000-0000-000020480000}"/>
    <cellStyle name="Normal 3 3 2 2 4 2 3 2" xfId="18465" xr:uid="{00000000-0005-0000-0000-000021480000}"/>
    <cellStyle name="Normal 3 3 2 2 4 2 3 2 2" xfId="18466" xr:uid="{00000000-0005-0000-0000-000022480000}"/>
    <cellStyle name="Normal 3 3 2 2 4 2 3 2 2 2" xfId="18467" xr:uid="{00000000-0005-0000-0000-000023480000}"/>
    <cellStyle name="Normal 3 3 2 2 4 2 3 2 2 2 2" xfId="18468" xr:uid="{00000000-0005-0000-0000-000024480000}"/>
    <cellStyle name="Normal 3 3 2 2 4 2 3 2 2 3" xfId="18469" xr:uid="{00000000-0005-0000-0000-000025480000}"/>
    <cellStyle name="Normal 3 3 2 2 4 2 3 2 3" xfId="18470" xr:uid="{00000000-0005-0000-0000-000026480000}"/>
    <cellStyle name="Normal 3 3 2 2 4 2 3 2 3 2" xfId="18471" xr:uid="{00000000-0005-0000-0000-000027480000}"/>
    <cellStyle name="Normal 3 3 2 2 4 2 3 2 4" xfId="18472" xr:uid="{00000000-0005-0000-0000-000028480000}"/>
    <cellStyle name="Normal 3 3 2 2 4 2 3 3" xfId="18473" xr:uid="{00000000-0005-0000-0000-000029480000}"/>
    <cellStyle name="Normal 3 3 2 2 4 2 3 3 2" xfId="18474" xr:uid="{00000000-0005-0000-0000-00002A480000}"/>
    <cellStyle name="Normal 3 3 2 2 4 2 3 3 2 2" xfId="18475" xr:uid="{00000000-0005-0000-0000-00002B480000}"/>
    <cellStyle name="Normal 3 3 2 2 4 2 3 3 3" xfId="18476" xr:uid="{00000000-0005-0000-0000-00002C480000}"/>
    <cellStyle name="Normal 3 3 2 2 4 2 3 4" xfId="18477" xr:uid="{00000000-0005-0000-0000-00002D480000}"/>
    <cellStyle name="Normal 3 3 2 2 4 2 3 4 2" xfId="18478" xr:uid="{00000000-0005-0000-0000-00002E480000}"/>
    <cellStyle name="Normal 3 3 2 2 4 2 3 5" xfId="18479" xr:uid="{00000000-0005-0000-0000-00002F480000}"/>
    <cellStyle name="Normal 3 3 2 2 4 2 4" xfId="18480" xr:uid="{00000000-0005-0000-0000-000030480000}"/>
    <cellStyle name="Normal 3 3 2 2 4 2 4 2" xfId="18481" xr:uid="{00000000-0005-0000-0000-000031480000}"/>
    <cellStyle name="Normal 3 3 2 2 4 2 4 2 2" xfId="18482" xr:uid="{00000000-0005-0000-0000-000032480000}"/>
    <cellStyle name="Normal 3 3 2 2 4 2 4 2 2 2" xfId="18483" xr:uid="{00000000-0005-0000-0000-000033480000}"/>
    <cellStyle name="Normal 3 3 2 2 4 2 4 2 3" xfId="18484" xr:uid="{00000000-0005-0000-0000-000034480000}"/>
    <cellStyle name="Normal 3 3 2 2 4 2 4 3" xfId="18485" xr:uid="{00000000-0005-0000-0000-000035480000}"/>
    <cellStyle name="Normal 3 3 2 2 4 2 4 3 2" xfId="18486" xr:uid="{00000000-0005-0000-0000-000036480000}"/>
    <cellStyle name="Normal 3 3 2 2 4 2 4 4" xfId="18487" xr:uid="{00000000-0005-0000-0000-000037480000}"/>
    <cellStyle name="Normal 3 3 2 2 4 2 5" xfId="18488" xr:uid="{00000000-0005-0000-0000-000038480000}"/>
    <cellStyle name="Normal 3 3 2 2 4 2 5 2" xfId="18489" xr:uid="{00000000-0005-0000-0000-000039480000}"/>
    <cellStyle name="Normal 3 3 2 2 4 2 5 2 2" xfId="18490" xr:uid="{00000000-0005-0000-0000-00003A480000}"/>
    <cellStyle name="Normal 3 3 2 2 4 2 5 3" xfId="18491" xr:uid="{00000000-0005-0000-0000-00003B480000}"/>
    <cellStyle name="Normal 3 3 2 2 4 2 6" xfId="18492" xr:uid="{00000000-0005-0000-0000-00003C480000}"/>
    <cellStyle name="Normal 3 3 2 2 4 2 6 2" xfId="18493" xr:uid="{00000000-0005-0000-0000-00003D480000}"/>
    <cellStyle name="Normal 3 3 2 2 4 2 7" xfId="18494" xr:uid="{00000000-0005-0000-0000-00003E480000}"/>
    <cellStyle name="Normal 3 3 2 2 4 3" xfId="18495" xr:uid="{00000000-0005-0000-0000-00003F480000}"/>
    <cellStyle name="Normal 3 3 2 2 4 3 2" xfId="18496" xr:uid="{00000000-0005-0000-0000-000040480000}"/>
    <cellStyle name="Normal 3 3 2 2 4 3 2 2" xfId="18497" xr:uid="{00000000-0005-0000-0000-000041480000}"/>
    <cellStyle name="Normal 3 3 2 2 4 3 2 2 2" xfId="18498" xr:uid="{00000000-0005-0000-0000-000042480000}"/>
    <cellStyle name="Normal 3 3 2 2 4 3 2 2 2 2" xfId="18499" xr:uid="{00000000-0005-0000-0000-000043480000}"/>
    <cellStyle name="Normal 3 3 2 2 4 3 2 2 2 2 2" xfId="18500" xr:uid="{00000000-0005-0000-0000-000044480000}"/>
    <cellStyle name="Normal 3 3 2 2 4 3 2 2 2 3" xfId="18501" xr:uid="{00000000-0005-0000-0000-000045480000}"/>
    <cellStyle name="Normal 3 3 2 2 4 3 2 2 3" xfId="18502" xr:uid="{00000000-0005-0000-0000-000046480000}"/>
    <cellStyle name="Normal 3 3 2 2 4 3 2 2 3 2" xfId="18503" xr:uid="{00000000-0005-0000-0000-000047480000}"/>
    <cellStyle name="Normal 3 3 2 2 4 3 2 2 4" xfId="18504" xr:uid="{00000000-0005-0000-0000-000048480000}"/>
    <cellStyle name="Normal 3 3 2 2 4 3 2 3" xfId="18505" xr:uid="{00000000-0005-0000-0000-000049480000}"/>
    <cellStyle name="Normal 3 3 2 2 4 3 2 3 2" xfId="18506" xr:uid="{00000000-0005-0000-0000-00004A480000}"/>
    <cellStyle name="Normal 3 3 2 2 4 3 2 3 2 2" xfId="18507" xr:uid="{00000000-0005-0000-0000-00004B480000}"/>
    <cellStyle name="Normal 3 3 2 2 4 3 2 3 3" xfId="18508" xr:uid="{00000000-0005-0000-0000-00004C480000}"/>
    <cellStyle name="Normal 3 3 2 2 4 3 2 4" xfId="18509" xr:uid="{00000000-0005-0000-0000-00004D480000}"/>
    <cellStyle name="Normal 3 3 2 2 4 3 2 4 2" xfId="18510" xr:uid="{00000000-0005-0000-0000-00004E480000}"/>
    <cellStyle name="Normal 3 3 2 2 4 3 2 5" xfId="18511" xr:uid="{00000000-0005-0000-0000-00004F480000}"/>
    <cellStyle name="Normal 3 3 2 2 4 3 3" xfId="18512" xr:uid="{00000000-0005-0000-0000-000050480000}"/>
    <cellStyle name="Normal 3 3 2 2 4 3 3 2" xfId="18513" xr:uid="{00000000-0005-0000-0000-000051480000}"/>
    <cellStyle name="Normal 3 3 2 2 4 3 3 2 2" xfId="18514" xr:uid="{00000000-0005-0000-0000-000052480000}"/>
    <cellStyle name="Normal 3 3 2 2 4 3 3 2 2 2" xfId="18515" xr:uid="{00000000-0005-0000-0000-000053480000}"/>
    <cellStyle name="Normal 3 3 2 2 4 3 3 2 2 2 2" xfId="18516" xr:uid="{00000000-0005-0000-0000-000054480000}"/>
    <cellStyle name="Normal 3 3 2 2 4 3 3 2 2 3" xfId="18517" xr:uid="{00000000-0005-0000-0000-000055480000}"/>
    <cellStyle name="Normal 3 3 2 2 4 3 3 2 3" xfId="18518" xr:uid="{00000000-0005-0000-0000-000056480000}"/>
    <cellStyle name="Normal 3 3 2 2 4 3 3 2 3 2" xfId="18519" xr:uid="{00000000-0005-0000-0000-000057480000}"/>
    <cellStyle name="Normal 3 3 2 2 4 3 3 2 4" xfId="18520" xr:uid="{00000000-0005-0000-0000-000058480000}"/>
    <cellStyle name="Normal 3 3 2 2 4 3 3 3" xfId="18521" xr:uid="{00000000-0005-0000-0000-000059480000}"/>
    <cellStyle name="Normal 3 3 2 2 4 3 3 3 2" xfId="18522" xr:uid="{00000000-0005-0000-0000-00005A480000}"/>
    <cellStyle name="Normal 3 3 2 2 4 3 3 3 2 2" xfId="18523" xr:uid="{00000000-0005-0000-0000-00005B480000}"/>
    <cellStyle name="Normal 3 3 2 2 4 3 3 3 3" xfId="18524" xr:uid="{00000000-0005-0000-0000-00005C480000}"/>
    <cellStyle name="Normal 3 3 2 2 4 3 3 4" xfId="18525" xr:uid="{00000000-0005-0000-0000-00005D480000}"/>
    <cellStyle name="Normal 3 3 2 2 4 3 3 4 2" xfId="18526" xr:uid="{00000000-0005-0000-0000-00005E480000}"/>
    <cellStyle name="Normal 3 3 2 2 4 3 3 5" xfId="18527" xr:uid="{00000000-0005-0000-0000-00005F480000}"/>
    <cellStyle name="Normal 3 3 2 2 4 3 4" xfId="18528" xr:uid="{00000000-0005-0000-0000-000060480000}"/>
    <cellStyle name="Normal 3 3 2 2 4 3 4 2" xfId="18529" xr:uid="{00000000-0005-0000-0000-000061480000}"/>
    <cellStyle name="Normal 3 3 2 2 4 3 4 2 2" xfId="18530" xr:uid="{00000000-0005-0000-0000-000062480000}"/>
    <cellStyle name="Normal 3 3 2 2 4 3 4 2 2 2" xfId="18531" xr:uid="{00000000-0005-0000-0000-000063480000}"/>
    <cellStyle name="Normal 3 3 2 2 4 3 4 2 3" xfId="18532" xr:uid="{00000000-0005-0000-0000-000064480000}"/>
    <cellStyle name="Normal 3 3 2 2 4 3 4 3" xfId="18533" xr:uid="{00000000-0005-0000-0000-000065480000}"/>
    <cellStyle name="Normal 3 3 2 2 4 3 4 3 2" xfId="18534" xr:uid="{00000000-0005-0000-0000-000066480000}"/>
    <cellStyle name="Normal 3 3 2 2 4 3 4 4" xfId="18535" xr:uid="{00000000-0005-0000-0000-000067480000}"/>
    <cellStyle name="Normal 3 3 2 2 4 3 5" xfId="18536" xr:uid="{00000000-0005-0000-0000-000068480000}"/>
    <cellStyle name="Normal 3 3 2 2 4 3 5 2" xfId="18537" xr:uid="{00000000-0005-0000-0000-000069480000}"/>
    <cellStyle name="Normal 3 3 2 2 4 3 5 2 2" xfId="18538" xr:uid="{00000000-0005-0000-0000-00006A480000}"/>
    <cellStyle name="Normal 3 3 2 2 4 3 5 3" xfId="18539" xr:uid="{00000000-0005-0000-0000-00006B480000}"/>
    <cellStyle name="Normal 3 3 2 2 4 3 6" xfId="18540" xr:uid="{00000000-0005-0000-0000-00006C480000}"/>
    <cellStyle name="Normal 3 3 2 2 4 3 6 2" xfId="18541" xr:uid="{00000000-0005-0000-0000-00006D480000}"/>
    <cellStyle name="Normal 3 3 2 2 4 3 7" xfId="18542" xr:uid="{00000000-0005-0000-0000-00006E480000}"/>
    <cellStyle name="Normal 3 3 2 2 4 4" xfId="18543" xr:uid="{00000000-0005-0000-0000-00006F480000}"/>
    <cellStyle name="Normal 3 3 2 2 4 4 2" xfId="18544" xr:uid="{00000000-0005-0000-0000-000070480000}"/>
    <cellStyle name="Normal 3 3 2 2 4 4 2 2" xfId="18545" xr:uid="{00000000-0005-0000-0000-000071480000}"/>
    <cellStyle name="Normal 3 3 2 2 4 4 2 2 2" xfId="18546" xr:uid="{00000000-0005-0000-0000-000072480000}"/>
    <cellStyle name="Normal 3 3 2 2 4 4 2 2 2 2" xfId="18547" xr:uid="{00000000-0005-0000-0000-000073480000}"/>
    <cellStyle name="Normal 3 3 2 2 4 4 2 2 2 2 2" xfId="18548" xr:uid="{00000000-0005-0000-0000-000074480000}"/>
    <cellStyle name="Normal 3 3 2 2 4 4 2 2 2 3" xfId="18549" xr:uid="{00000000-0005-0000-0000-000075480000}"/>
    <cellStyle name="Normal 3 3 2 2 4 4 2 2 3" xfId="18550" xr:uid="{00000000-0005-0000-0000-000076480000}"/>
    <cellStyle name="Normal 3 3 2 2 4 4 2 2 3 2" xfId="18551" xr:uid="{00000000-0005-0000-0000-000077480000}"/>
    <cellStyle name="Normal 3 3 2 2 4 4 2 2 4" xfId="18552" xr:uid="{00000000-0005-0000-0000-000078480000}"/>
    <cellStyle name="Normal 3 3 2 2 4 4 2 3" xfId="18553" xr:uid="{00000000-0005-0000-0000-000079480000}"/>
    <cellStyle name="Normal 3 3 2 2 4 4 2 3 2" xfId="18554" xr:uid="{00000000-0005-0000-0000-00007A480000}"/>
    <cellStyle name="Normal 3 3 2 2 4 4 2 3 2 2" xfId="18555" xr:uid="{00000000-0005-0000-0000-00007B480000}"/>
    <cellStyle name="Normal 3 3 2 2 4 4 2 3 3" xfId="18556" xr:uid="{00000000-0005-0000-0000-00007C480000}"/>
    <cellStyle name="Normal 3 3 2 2 4 4 2 4" xfId="18557" xr:uid="{00000000-0005-0000-0000-00007D480000}"/>
    <cellStyle name="Normal 3 3 2 2 4 4 2 4 2" xfId="18558" xr:uid="{00000000-0005-0000-0000-00007E480000}"/>
    <cellStyle name="Normal 3 3 2 2 4 4 2 5" xfId="18559" xr:uid="{00000000-0005-0000-0000-00007F480000}"/>
    <cellStyle name="Normal 3 3 2 2 4 4 3" xfId="18560" xr:uid="{00000000-0005-0000-0000-000080480000}"/>
    <cellStyle name="Normal 3 3 2 2 4 4 3 2" xfId="18561" xr:uid="{00000000-0005-0000-0000-000081480000}"/>
    <cellStyle name="Normal 3 3 2 2 4 4 3 2 2" xfId="18562" xr:uid="{00000000-0005-0000-0000-000082480000}"/>
    <cellStyle name="Normal 3 3 2 2 4 4 3 2 2 2" xfId="18563" xr:uid="{00000000-0005-0000-0000-000083480000}"/>
    <cellStyle name="Normal 3 3 2 2 4 4 3 2 2 2 2" xfId="18564" xr:uid="{00000000-0005-0000-0000-000084480000}"/>
    <cellStyle name="Normal 3 3 2 2 4 4 3 2 2 3" xfId="18565" xr:uid="{00000000-0005-0000-0000-000085480000}"/>
    <cellStyle name="Normal 3 3 2 2 4 4 3 2 3" xfId="18566" xr:uid="{00000000-0005-0000-0000-000086480000}"/>
    <cellStyle name="Normal 3 3 2 2 4 4 3 2 3 2" xfId="18567" xr:uid="{00000000-0005-0000-0000-000087480000}"/>
    <cellStyle name="Normal 3 3 2 2 4 4 3 2 4" xfId="18568" xr:uid="{00000000-0005-0000-0000-000088480000}"/>
    <cellStyle name="Normal 3 3 2 2 4 4 3 3" xfId="18569" xr:uid="{00000000-0005-0000-0000-000089480000}"/>
    <cellStyle name="Normal 3 3 2 2 4 4 3 3 2" xfId="18570" xr:uid="{00000000-0005-0000-0000-00008A480000}"/>
    <cellStyle name="Normal 3 3 2 2 4 4 3 3 2 2" xfId="18571" xr:uid="{00000000-0005-0000-0000-00008B480000}"/>
    <cellStyle name="Normal 3 3 2 2 4 4 3 3 3" xfId="18572" xr:uid="{00000000-0005-0000-0000-00008C480000}"/>
    <cellStyle name="Normal 3 3 2 2 4 4 3 4" xfId="18573" xr:uid="{00000000-0005-0000-0000-00008D480000}"/>
    <cellStyle name="Normal 3 3 2 2 4 4 3 4 2" xfId="18574" xr:uid="{00000000-0005-0000-0000-00008E480000}"/>
    <cellStyle name="Normal 3 3 2 2 4 4 3 5" xfId="18575" xr:uid="{00000000-0005-0000-0000-00008F480000}"/>
    <cellStyle name="Normal 3 3 2 2 4 4 4" xfId="18576" xr:uid="{00000000-0005-0000-0000-000090480000}"/>
    <cellStyle name="Normal 3 3 2 2 4 4 4 2" xfId="18577" xr:uid="{00000000-0005-0000-0000-000091480000}"/>
    <cellStyle name="Normal 3 3 2 2 4 4 4 2 2" xfId="18578" xr:uid="{00000000-0005-0000-0000-000092480000}"/>
    <cellStyle name="Normal 3 3 2 2 4 4 4 2 2 2" xfId="18579" xr:uid="{00000000-0005-0000-0000-000093480000}"/>
    <cellStyle name="Normal 3 3 2 2 4 4 4 2 3" xfId="18580" xr:uid="{00000000-0005-0000-0000-000094480000}"/>
    <cellStyle name="Normal 3 3 2 2 4 4 4 3" xfId="18581" xr:uid="{00000000-0005-0000-0000-000095480000}"/>
    <cellStyle name="Normal 3 3 2 2 4 4 4 3 2" xfId="18582" xr:uid="{00000000-0005-0000-0000-000096480000}"/>
    <cellStyle name="Normal 3 3 2 2 4 4 4 4" xfId="18583" xr:uid="{00000000-0005-0000-0000-000097480000}"/>
    <cellStyle name="Normal 3 3 2 2 4 4 5" xfId="18584" xr:uid="{00000000-0005-0000-0000-000098480000}"/>
    <cellStyle name="Normal 3 3 2 2 4 4 5 2" xfId="18585" xr:uid="{00000000-0005-0000-0000-000099480000}"/>
    <cellStyle name="Normal 3 3 2 2 4 4 5 2 2" xfId="18586" xr:uid="{00000000-0005-0000-0000-00009A480000}"/>
    <cellStyle name="Normal 3 3 2 2 4 4 5 3" xfId="18587" xr:uid="{00000000-0005-0000-0000-00009B480000}"/>
    <cellStyle name="Normal 3 3 2 2 4 4 6" xfId="18588" xr:uid="{00000000-0005-0000-0000-00009C480000}"/>
    <cellStyle name="Normal 3 3 2 2 4 4 6 2" xfId="18589" xr:uid="{00000000-0005-0000-0000-00009D480000}"/>
    <cellStyle name="Normal 3 3 2 2 4 4 7" xfId="18590" xr:uid="{00000000-0005-0000-0000-00009E480000}"/>
    <cellStyle name="Normal 3 3 2 2 4 5" xfId="18591" xr:uid="{00000000-0005-0000-0000-00009F480000}"/>
    <cellStyle name="Normal 3 3 2 2 4 5 2" xfId="18592" xr:uid="{00000000-0005-0000-0000-0000A0480000}"/>
    <cellStyle name="Normal 3 3 2 2 4 5 2 2" xfId="18593" xr:uid="{00000000-0005-0000-0000-0000A1480000}"/>
    <cellStyle name="Normal 3 3 2 2 4 5 2 2 2" xfId="18594" xr:uid="{00000000-0005-0000-0000-0000A2480000}"/>
    <cellStyle name="Normal 3 3 2 2 4 5 2 2 2 2" xfId="18595" xr:uid="{00000000-0005-0000-0000-0000A3480000}"/>
    <cellStyle name="Normal 3 3 2 2 4 5 2 2 2 2 2" xfId="18596" xr:uid="{00000000-0005-0000-0000-0000A4480000}"/>
    <cellStyle name="Normal 3 3 2 2 4 5 2 2 2 3" xfId="18597" xr:uid="{00000000-0005-0000-0000-0000A5480000}"/>
    <cellStyle name="Normal 3 3 2 2 4 5 2 2 3" xfId="18598" xr:uid="{00000000-0005-0000-0000-0000A6480000}"/>
    <cellStyle name="Normal 3 3 2 2 4 5 2 2 3 2" xfId="18599" xr:uid="{00000000-0005-0000-0000-0000A7480000}"/>
    <cellStyle name="Normal 3 3 2 2 4 5 2 2 4" xfId="18600" xr:uid="{00000000-0005-0000-0000-0000A8480000}"/>
    <cellStyle name="Normal 3 3 2 2 4 5 2 3" xfId="18601" xr:uid="{00000000-0005-0000-0000-0000A9480000}"/>
    <cellStyle name="Normal 3 3 2 2 4 5 2 3 2" xfId="18602" xr:uid="{00000000-0005-0000-0000-0000AA480000}"/>
    <cellStyle name="Normal 3 3 2 2 4 5 2 3 2 2" xfId="18603" xr:uid="{00000000-0005-0000-0000-0000AB480000}"/>
    <cellStyle name="Normal 3 3 2 2 4 5 2 3 3" xfId="18604" xr:uid="{00000000-0005-0000-0000-0000AC480000}"/>
    <cellStyle name="Normal 3 3 2 2 4 5 2 4" xfId="18605" xr:uid="{00000000-0005-0000-0000-0000AD480000}"/>
    <cellStyle name="Normal 3 3 2 2 4 5 2 4 2" xfId="18606" xr:uid="{00000000-0005-0000-0000-0000AE480000}"/>
    <cellStyle name="Normal 3 3 2 2 4 5 2 5" xfId="18607" xr:uid="{00000000-0005-0000-0000-0000AF480000}"/>
    <cellStyle name="Normal 3 3 2 2 4 5 3" xfId="18608" xr:uid="{00000000-0005-0000-0000-0000B0480000}"/>
    <cellStyle name="Normal 3 3 2 2 4 5 3 2" xfId="18609" xr:uid="{00000000-0005-0000-0000-0000B1480000}"/>
    <cellStyle name="Normal 3 3 2 2 4 5 3 2 2" xfId="18610" xr:uid="{00000000-0005-0000-0000-0000B2480000}"/>
    <cellStyle name="Normal 3 3 2 2 4 5 3 2 2 2" xfId="18611" xr:uid="{00000000-0005-0000-0000-0000B3480000}"/>
    <cellStyle name="Normal 3 3 2 2 4 5 3 2 3" xfId="18612" xr:uid="{00000000-0005-0000-0000-0000B4480000}"/>
    <cellStyle name="Normal 3 3 2 2 4 5 3 3" xfId="18613" xr:uid="{00000000-0005-0000-0000-0000B5480000}"/>
    <cellStyle name="Normal 3 3 2 2 4 5 3 3 2" xfId="18614" xr:uid="{00000000-0005-0000-0000-0000B6480000}"/>
    <cellStyle name="Normal 3 3 2 2 4 5 3 4" xfId="18615" xr:uid="{00000000-0005-0000-0000-0000B7480000}"/>
    <cellStyle name="Normal 3 3 2 2 4 5 4" xfId="18616" xr:uid="{00000000-0005-0000-0000-0000B8480000}"/>
    <cellStyle name="Normal 3 3 2 2 4 5 4 2" xfId="18617" xr:uid="{00000000-0005-0000-0000-0000B9480000}"/>
    <cellStyle name="Normal 3 3 2 2 4 5 4 2 2" xfId="18618" xr:uid="{00000000-0005-0000-0000-0000BA480000}"/>
    <cellStyle name="Normal 3 3 2 2 4 5 4 3" xfId="18619" xr:uid="{00000000-0005-0000-0000-0000BB480000}"/>
    <cellStyle name="Normal 3 3 2 2 4 5 5" xfId="18620" xr:uid="{00000000-0005-0000-0000-0000BC480000}"/>
    <cellStyle name="Normal 3 3 2 2 4 5 5 2" xfId="18621" xr:uid="{00000000-0005-0000-0000-0000BD480000}"/>
    <cellStyle name="Normal 3 3 2 2 4 5 6" xfId="18622" xr:uid="{00000000-0005-0000-0000-0000BE480000}"/>
    <cellStyle name="Normal 3 3 2 2 4 6" xfId="18623" xr:uid="{00000000-0005-0000-0000-0000BF480000}"/>
    <cellStyle name="Normal 3 3 2 2 4 6 2" xfId="18624" xr:uid="{00000000-0005-0000-0000-0000C0480000}"/>
    <cellStyle name="Normal 3 3 2 2 4 6 2 2" xfId="18625" xr:uid="{00000000-0005-0000-0000-0000C1480000}"/>
    <cellStyle name="Normal 3 3 2 2 4 6 2 2 2" xfId="18626" xr:uid="{00000000-0005-0000-0000-0000C2480000}"/>
    <cellStyle name="Normal 3 3 2 2 4 6 2 2 2 2" xfId="18627" xr:uid="{00000000-0005-0000-0000-0000C3480000}"/>
    <cellStyle name="Normal 3 3 2 2 4 6 2 2 3" xfId="18628" xr:uid="{00000000-0005-0000-0000-0000C4480000}"/>
    <cellStyle name="Normal 3 3 2 2 4 6 2 3" xfId="18629" xr:uid="{00000000-0005-0000-0000-0000C5480000}"/>
    <cellStyle name="Normal 3 3 2 2 4 6 2 3 2" xfId="18630" xr:uid="{00000000-0005-0000-0000-0000C6480000}"/>
    <cellStyle name="Normal 3 3 2 2 4 6 2 4" xfId="18631" xr:uid="{00000000-0005-0000-0000-0000C7480000}"/>
    <cellStyle name="Normal 3 3 2 2 4 6 3" xfId="18632" xr:uid="{00000000-0005-0000-0000-0000C8480000}"/>
    <cellStyle name="Normal 3 3 2 2 4 6 3 2" xfId="18633" xr:uid="{00000000-0005-0000-0000-0000C9480000}"/>
    <cellStyle name="Normal 3 3 2 2 4 6 3 2 2" xfId="18634" xr:uid="{00000000-0005-0000-0000-0000CA480000}"/>
    <cellStyle name="Normal 3 3 2 2 4 6 3 3" xfId="18635" xr:uid="{00000000-0005-0000-0000-0000CB480000}"/>
    <cellStyle name="Normal 3 3 2 2 4 6 4" xfId="18636" xr:uid="{00000000-0005-0000-0000-0000CC480000}"/>
    <cellStyle name="Normal 3 3 2 2 4 6 4 2" xfId="18637" xr:uid="{00000000-0005-0000-0000-0000CD480000}"/>
    <cellStyle name="Normal 3 3 2 2 4 6 5" xfId="18638" xr:uid="{00000000-0005-0000-0000-0000CE480000}"/>
    <cellStyle name="Normal 3 3 2 2 4 7" xfId="18639" xr:uid="{00000000-0005-0000-0000-0000CF480000}"/>
    <cellStyle name="Normal 3 3 2 2 4 7 2" xfId="18640" xr:uid="{00000000-0005-0000-0000-0000D0480000}"/>
    <cellStyle name="Normal 3 3 2 2 4 7 2 2" xfId="18641" xr:uid="{00000000-0005-0000-0000-0000D1480000}"/>
    <cellStyle name="Normal 3 3 2 2 4 7 2 2 2" xfId="18642" xr:uid="{00000000-0005-0000-0000-0000D2480000}"/>
    <cellStyle name="Normal 3 3 2 2 4 7 2 2 2 2" xfId="18643" xr:uid="{00000000-0005-0000-0000-0000D3480000}"/>
    <cellStyle name="Normal 3 3 2 2 4 7 2 2 3" xfId="18644" xr:uid="{00000000-0005-0000-0000-0000D4480000}"/>
    <cellStyle name="Normal 3 3 2 2 4 7 2 3" xfId="18645" xr:uid="{00000000-0005-0000-0000-0000D5480000}"/>
    <cellStyle name="Normal 3 3 2 2 4 7 2 3 2" xfId="18646" xr:uid="{00000000-0005-0000-0000-0000D6480000}"/>
    <cellStyle name="Normal 3 3 2 2 4 7 2 4" xfId="18647" xr:uid="{00000000-0005-0000-0000-0000D7480000}"/>
    <cellStyle name="Normal 3 3 2 2 4 7 3" xfId="18648" xr:uid="{00000000-0005-0000-0000-0000D8480000}"/>
    <cellStyle name="Normal 3 3 2 2 4 7 3 2" xfId="18649" xr:uid="{00000000-0005-0000-0000-0000D9480000}"/>
    <cellStyle name="Normal 3 3 2 2 4 7 3 2 2" xfId="18650" xr:uid="{00000000-0005-0000-0000-0000DA480000}"/>
    <cellStyle name="Normal 3 3 2 2 4 7 3 3" xfId="18651" xr:uid="{00000000-0005-0000-0000-0000DB480000}"/>
    <cellStyle name="Normal 3 3 2 2 4 7 4" xfId="18652" xr:uid="{00000000-0005-0000-0000-0000DC480000}"/>
    <cellStyle name="Normal 3 3 2 2 4 7 4 2" xfId="18653" xr:uid="{00000000-0005-0000-0000-0000DD480000}"/>
    <cellStyle name="Normal 3 3 2 2 4 7 5" xfId="18654" xr:uid="{00000000-0005-0000-0000-0000DE480000}"/>
    <cellStyle name="Normal 3 3 2 2 4 8" xfId="18655" xr:uid="{00000000-0005-0000-0000-0000DF480000}"/>
    <cellStyle name="Normal 3 3 2 2 4 8 2" xfId="18656" xr:uid="{00000000-0005-0000-0000-0000E0480000}"/>
    <cellStyle name="Normal 3 3 2 2 4 8 2 2" xfId="18657" xr:uid="{00000000-0005-0000-0000-0000E1480000}"/>
    <cellStyle name="Normal 3 3 2 2 4 8 2 2 2" xfId="18658" xr:uid="{00000000-0005-0000-0000-0000E2480000}"/>
    <cellStyle name="Normal 3 3 2 2 4 8 2 3" xfId="18659" xr:uid="{00000000-0005-0000-0000-0000E3480000}"/>
    <cellStyle name="Normal 3 3 2 2 4 8 3" xfId="18660" xr:uid="{00000000-0005-0000-0000-0000E4480000}"/>
    <cellStyle name="Normal 3 3 2 2 4 8 3 2" xfId="18661" xr:uid="{00000000-0005-0000-0000-0000E5480000}"/>
    <cellStyle name="Normal 3 3 2 2 4 8 4" xfId="18662" xr:uid="{00000000-0005-0000-0000-0000E6480000}"/>
    <cellStyle name="Normal 3 3 2 2 4 9" xfId="18663" xr:uid="{00000000-0005-0000-0000-0000E7480000}"/>
    <cellStyle name="Normal 3 3 2 2 4 9 2" xfId="18664" xr:uid="{00000000-0005-0000-0000-0000E8480000}"/>
    <cellStyle name="Normal 3 3 2 2 4 9 2 2" xfId="18665" xr:uid="{00000000-0005-0000-0000-0000E9480000}"/>
    <cellStyle name="Normal 3 3 2 2 4 9 3" xfId="18666" xr:uid="{00000000-0005-0000-0000-0000EA480000}"/>
    <cellStyle name="Normal 3 3 2 2 5" xfId="18667" xr:uid="{00000000-0005-0000-0000-0000EB480000}"/>
    <cellStyle name="Normal 3 3 2 2 5 2" xfId="18668" xr:uid="{00000000-0005-0000-0000-0000EC480000}"/>
    <cellStyle name="Normal 3 3 2 2 5 2 2" xfId="18669" xr:uid="{00000000-0005-0000-0000-0000ED480000}"/>
    <cellStyle name="Normal 3 3 2 2 5 2 2 2" xfId="18670" xr:uid="{00000000-0005-0000-0000-0000EE480000}"/>
    <cellStyle name="Normal 3 3 2 2 5 2 2 2 2" xfId="18671" xr:uid="{00000000-0005-0000-0000-0000EF480000}"/>
    <cellStyle name="Normal 3 3 2 2 5 2 2 2 2 2" xfId="18672" xr:uid="{00000000-0005-0000-0000-0000F0480000}"/>
    <cellStyle name="Normal 3 3 2 2 5 2 2 2 3" xfId="18673" xr:uid="{00000000-0005-0000-0000-0000F1480000}"/>
    <cellStyle name="Normal 3 3 2 2 5 2 2 3" xfId="18674" xr:uid="{00000000-0005-0000-0000-0000F2480000}"/>
    <cellStyle name="Normal 3 3 2 2 5 2 2 3 2" xfId="18675" xr:uid="{00000000-0005-0000-0000-0000F3480000}"/>
    <cellStyle name="Normal 3 3 2 2 5 2 2 4" xfId="18676" xr:uid="{00000000-0005-0000-0000-0000F4480000}"/>
    <cellStyle name="Normal 3 3 2 2 5 2 3" xfId="18677" xr:uid="{00000000-0005-0000-0000-0000F5480000}"/>
    <cellStyle name="Normal 3 3 2 2 5 2 3 2" xfId="18678" xr:uid="{00000000-0005-0000-0000-0000F6480000}"/>
    <cellStyle name="Normal 3 3 2 2 5 2 3 2 2" xfId="18679" xr:uid="{00000000-0005-0000-0000-0000F7480000}"/>
    <cellStyle name="Normal 3 3 2 2 5 2 3 3" xfId="18680" xr:uid="{00000000-0005-0000-0000-0000F8480000}"/>
    <cellStyle name="Normal 3 3 2 2 5 2 4" xfId="18681" xr:uid="{00000000-0005-0000-0000-0000F9480000}"/>
    <cellStyle name="Normal 3 3 2 2 5 2 4 2" xfId="18682" xr:uid="{00000000-0005-0000-0000-0000FA480000}"/>
    <cellStyle name="Normal 3 3 2 2 5 2 5" xfId="18683" xr:uid="{00000000-0005-0000-0000-0000FB480000}"/>
    <cellStyle name="Normal 3 3 2 2 5 3" xfId="18684" xr:uid="{00000000-0005-0000-0000-0000FC480000}"/>
    <cellStyle name="Normal 3 3 2 2 5 3 2" xfId="18685" xr:uid="{00000000-0005-0000-0000-0000FD480000}"/>
    <cellStyle name="Normal 3 3 2 2 5 3 2 2" xfId="18686" xr:uid="{00000000-0005-0000-0000-0000FE480000}"/>
    <cellStyle name="Normal 3 3 2 2 5 3 2 2 2" xfId="18687" xr:uid="{00000000-0005-0000-0000-0000FF480000}"/>
    <cellStyle name="Normal 3 3 2 2 5 3 2 2 2 2" xfId="18688" xr:uid="{00000000-0005-0000-0000-000000490000}"/>
    <cellStyle name="Normal 3 3 2 2 5 3 2 2 3" xfId="18689" xr:uid="{00000000-0005-0000-0000-000001490000}"/>
    <cellStyle name="Normal 3 3 2 2 5 3 2 3" xfId="18690" xr:uid="{00000000-0005-0000-0000-000002490000}"/>
    <cellStyle name="Normal 3 3 2 2 5 3 2 3 2" xfId="18691" xr:uid="{00000000-0005-0000-0000-000003490000}"/>
    <cellStyle name="Normal 3 3 2 2 5 3 2 4" xfId="18692" xr:uid="{00000000-0005-0000-0000-000004490000}"/>
    <cellStyle name="Normal 3 3 2 2 5 3 3" xfId="18693" xr:uid="{00000000-0005-0000-0000-000005490000}"/>
    <cellStyle name="Normal 3 3 2 2 5 3 3 2" xfId="18694" xr:uid="{00000000-0005-0000-0000-000006490000}"/>
    <cellStyle name="Normal 3 3 2 2 5 3 3 2 2" xfId="18695" xr:uid="{00000000-0005-0000-0000-000007490000}"/>
    <cellStyle name="Normal 3 3 2 2 5 3 3 3" xfId="18696" xr:uid="{00000000-0005-0000-0000-000008490000}"/>
    <cellStyle name="Normal 3 3 2 2 5 3 4" xfId="18697" xr:uid="{00000000-0005-0000-0000-000009490000}"/>
    <cellStyle name="Normal 3 3 2 2 5 3 4 2" xfId="18698" xr:uid="{00000000-0005-0000-0000-00000A490000}"/>
    <cellStyle name="Normal 3 3 2 2 5 3 5" xfId="18699" xr:uid="{00000000-0005-0000-0000-00000B490000}"/>
    <cellStyle name="Normal 3 3 2 2 5 4" xfId="18700" xr:uid="{00000000-0005-0000-0000-00000C490000}"/>
    <cellStyle name="Normal 3 3 2 2 5 4 2" xfId="18701" xr:uid="{00000000-0005-0000-0000-00000D490000}"/>
    <cellStyle name="Normal 3 3 2 2 5 4 2 2" xfId="18702" xr:uid="{00000000-0005-0000-0000-00000E490000}"/>
    <cellStyle name="Normal 3 3 2 2 5 4 2 2 2" xfId="18703" xr:uid="{00000000-0005-0000-0000-00000F490000}"/>
    <cellStyle name="Normal 3 3 2 2 5 4 2 3" xfId="18704" xr:uid="{00000000-0005-0000-0000-000010490000}"/>
    <cellStyle name="Normal 3 3 2 2 5 4 3" xfId="18705" xr:uid="{00000000-0005-0000-0000-000011490000}"/>
    <cellStyle name="Normal 3 3 2 2 5 4 3 2" xfId="18706" xr:uid="{00000000-0005-0000-0000-000012490000}"/>
    <cellStyle name="Normal 3 3 2 2 5 4 4" xfId="18707" xr:uid="{00000000-0005-0000-0000-000013490000}"/>
    <cellStyle name="Normal 3 3 2 2 5 5" xfId="18708" xr:uid="{00000000-0005-0000-0000-000014490000}"/>
    <cellStyle name="Normal 3 3 2 2 5 5 2" xfId="18709" xr:uid="{00000000-0005-0000-0000-000015490000}"/>
    <cellStyle name="Normal 3 3 2 2 5 5 2 2" xfId="18710" xr:uid="{00000000-0005-0000-0000-000016490000}"/>
    <cellStyle name="Normal 3 3 2 2 5 5 3" xfId="18711" xr:uid="{00000000-0005-0000-0000-000017490000}"/>
    <cellStyle name="Normal 3 3 2 2 5 6" xfId="18712" xr:uid="{00000000-0005-0000-0000-000018490000}"/>
    <cellStyle name="Normal 3 3 2 2 5 6 2" xfId="18713" xr:uid="{00000000-0005-0000-0000-000019490000}"/>
    <cellStyle name="Normal 3 3 2 2 5 7" xfId="18714" xr:uid="{00000000-0005-0000-0000-00001A490000}"/>
    <cellStyle name="Normal 3 3 2 2 6" xfId="18715" xr:uid="{00000000-0005-0000-0000-00001B490000}"/>
    <cellStyle name="Normal 3 3 2 2 6 2" xfId="18716" xr:uid="{00000000-0005-0000-0000-00001C490000}"/>
    <cellStyle name="Normal 3 3 2 2 6 2 2" xfId="18717" xr:uid="{00000000-0005-0000-0000-00001D490000}"/>
    <cellStyle name="Normal 3 3 2 2 6 2 2 2" xfId="18718" xr:uid="{00000000-0005-0000-0000-00001E490000}"/>
    <cellStyle name="Normal 3 3 2 2 6 2 2 2 2" xfId="18719" xr:uid="{00000000-0005-0000-0000-00001F490000}"/>
    <cellStyle name="Normal 3 3 2 2 6 2 2 2 2 2" xfId="18720" xr:uid="{00000000-0005-0000-0000-000020490000}"/>
    <cellStyle name="Normal 3 3 2 2 6 2 2 2 3" xfId="18721" xr:uid="{00000000-0005-0000-0000-000021490000}"/>
    <cellStyle name="Normal 3 3 2 2 6 2 2 3" xfId="18722" xr:uid="{00000000-0005-0000-0000-000022490000}"/>
    <cellStyle name="Normal 3 3 2 2 6 2 2 3 2" xfId="18723" xr:uid="{00000000-0005-0000-0000-000023490000}"/>
    <cellStyle name="Normal 3 3 2 2 6 2 2 4" xfId="18724" xr:uid="{00000000-0005-0000-0000-000024490000}"/>
    <cellStyle name="Normal 3 3 2 2 6 2 3" xfId="18725" xr:uid="{00000000-0005-0000-0000-000025490000}"/>
    <cellStyle name="Normal 3 3 2 2 6 2 3 2" xfId="18726" xr:uid="{00000000-0005-0000-0000-000026490000}"/>
    <cellStyle name="Normal 3 3 2 2 6 2 3 2 2" xfId="18727" xr:uid="{00000000-0005-0000-0000-000027490000}"/>
    <cellStyle name="Normal 3 3 2 2 6 2 3 3" xfId="18728" xr:uid="{00000000-0005-0000-0000-000028490000}"/>
    <cellStyle name="Normal 3 3 2 2 6 2 4" xfId="18729" xr:uid="{00000000-0005-0000-0000-000029490000}"/>
    <cellStyle name="Normal 3 3 2 2 6 2 4 2" xfId="18730" xr:uid="{00000000-0005-0000-0000-00002A490000}"/>
    <cellStyle name="Normal 3 3 2 2 6 2 5" xfId="18731" xr:uid="{00000000-0005-0000-0000-00002B490000}"/>
    <cellStyle name="Normal 3 3 2 2 6 3" xfId="18732" xr:uid="{00000000-0005-0000-0000-00002C490000}"/>
    <cellStyle name="Normal 3 3 2 2 6 3 2" xfId="18733" xr:uid="{00000000-0005-0000-0000-00002D490000}"/>
    <cellStyle name="Normal 3 3 2 2 6 3 2 2" xfId="18734" xr:uid="{00000000-0005-0000-0000-00002E490000}"/>
    <cellStyle name="Normal 3 3 2 2 6 3 2 2 2" xfId="18735" xr:uid="{00000000-0005-0000-0000-00002F490000}"/>
    <cellStyle name="Normal 3 3 2 2 6 3 2 2 2 2" xfId="18736" xr:uid="{00000000-0005-0000-0000-000030490000}"/>
    <cellStyle name="Normal 3 3 2 2 6 3 2 2 3" xfId="18737" xr:uid="{00000000-0005-0000-0000-000031490000}"/>
    <cellStyle name="Normal 3 3 2 2 6 3 2 3" xfId="18738" xr:uid="{00000000-0005-0000-0000-000032490000}"/>
    <cellStyle name="Normal 3 3 2 2 6 3 2 3 2" xfId="18739" xr:uid="{00000000-0005-0000-0000-000033490000}"/>
    <cellStyle name="Normal 3 3 2 2 6 3 2 4" xfId="18740" xr:uid="{00000000-0005-0000-0000-000034490000}"/>
    <cellStyle name="Normal 3 3 2 2 6 3 3" xfId="18741" xr:uid="{00000000-0005-0000-0000-000035490000}"/>
    <cellStyle name="Normal 3 3 2 2 6 3 3 2" xfId="18742" xr:uid="{00000000-0005-0000-0000-000036490000}"/>
    <cellStyle name="Normal 3 3 2 2 6 3 3 2 2" xfId="18743" xr:uid="{00000000-0005-0000-0000-000037490000}"/>
    <cellStyle name="Normal 3 3 2 2 6 3 3 3" xfId="18744" xr:uid="{00000000-0005-0000-0000-000038490000}"/>
    <cellStyle name="Normal 3 3 2 2 6 3 4" xfId="18745" xr:uid="{00000000-0005-0000-0000-000039490000}"/>
    <cellStyle name="Normal 3 3 2 2 6 3 4 2" xfId="18746" xr:uid="{00000000-0005-0000-0000-00003A490000}"/>
    <cellStyle name="Normal 3 3 2 2 6 3 5" xfId="18747" xr:uid="{00000000-0005-0000-0000-00003B490000}"/>
    <cellStyle name="Normal 3 3 2 2 6 4" xfId="18748" xr:uid="{00000000-0005-0000-0000-00003C490000}"/>
    <cellStyle name="Normal 3 3 2 2 6 4 2" xfId="18749" xr:uid="{00000000-0005-0000-0000-00003D490000}"/>
    <cellStyle name="Normal 3 3 2 2 6 4 2 2" xfId="18750" xr:uid="{00000000-0005-0000-0000-00003E490000}"/>
    <cellStyle name="Normal 3 3 2 2 6 4 2 2 2" xfId="18751" xr:uid="{00000000-0005-0000-0000-00003F490000}"/>
    <cellStyle name="Normal 3 3 2 2 6 4 2 3" xfId="18752" xr:uid="{00000000-0005-0000-0000-000040490000}"/>
    <cellStyle name="Normal 3 3 2 2 6 4 3" xfId="18753" xr:uid="{00000000-0005-0000-0000-000041490000}"/>
    <cellStyle name="Normal 3 3 2 2 6 4 3 2" xfId="18754" xr:uid="{00000000-0005-0000-0000-000042490000}"/>
    <cellStyle name="Normal 3 3 2 2 6 4 4" xfId="18755" xr:uid="{00000000-0005-0000-0000-000043490000}"/>
    <cellStyle name="Normal 3 3 2 2 6 5" xfId="18756" xr:uid="{00000000-0005-0000-0000-000044490000}"/>
    <cellStyle name="Normal 3 3 2 2 6 5 2" xfId="18757" xr:uid="{00000000-0005-0000-0000-000045490000}"/>
    <cellStyle name="Normal 3 3 2 2 6 5 2 2" xfId="18758" xr:uid="{00000000-0005-0000-0000-000046490000}"/>
    <cellStyle name="Normal 3 3 2 2 6 5 3" xfId="18759" xr:uid="{00000000-0005-0000-0000-000047490000}"/>
    <cellStyle name="Normal 3 3 2 2 6 6" xfId="18760" xr:uid="{00000000-0005-0000-0000-000048490000}"/>
    <cellStyle name="Normal 3 3 2 2 6 6 2" xfId="18761" xr:uid="{00000000-0005-0000-0000-000049490000}"/>
    <cellStyle name="Normal 3 3 2 2 6 7" xfId="18762" xr:uid="{00000000-0005-0000-0000-00004A490000}"/>
    <cellStyle name="Normal 3 3 2 2 7" xfId="18763" xr:uid="{00000000-0005-0000-0000-00004B490000}"/>
    <cellStyle name="Normal 3 3 2 2 7 2" xfId="18764" xr:uid="{00000000-0005-0000-0000-00004C490000}"/>
    <cellStyle name="Normal 3 3 2 2 7 2 2" xfId="18765" xr:uid="{00000000-0005-0000-0000-00004D490000}"/>
    <cellStyle name="Normal 3 3 2 2 7 2 2 2" xfId="18766" xr:uid="{00000000-0005-0000-0000-00004E490000}"/>
    <cellStyle name="Normal 3 3 2 2 7 2 2 2 2" xfId="18767" xr:uid="{00000000-0005-0000-0000-00004F490000}"/>
    <cellStyle name="Normal 3 3 2 2 7 2 2 2 2 2" xfId="18768" xr:uid="{00000000-0005-0000-0000-000050490000}"/>
    <cellStyle name="Normal 3 3 2 2 7 2 2 2 3" xfId="18769" xr:uid="{00000000-0005-0000-0000-000051490000}"/>
    <cellStyle name="Normal 3 3 2 2 7 2 2 3" xfId="18770" xr:uid="{00000000-0005-0000-0000-000052490000}"/>
    <cellStyle name="Normal 3 3 2 2 7 2 2 3 2" xfId="18771" xr:uid="{00000000-0005-0000-0000-000053490000}"/>
    <cellStyle name="Normal 3 3 2 2 7 2 2 4" xfId="18772" xr:uid="{00000000-0005-0000-0000-000054490000}"/>
    <cellStyle name="Normal 3 3 2 2 7 2 3" xfId="18773" xr:uid="{00000000-0005-0000-0000-000055490000}"/>
    <cellStyle name="Normal 3 3 2 2 7 2 3 2" xfId="18774" xr:uid="{00000000-0005-0000-0000-000056490000}"/>
    <cellStyle name="Normal 3 3 2 2 7 2 3 2 2" xfId="18775" xr:uid="{00000000-0005-0000-0000-000057490000}"/>
    <cellStyle name="Normal 3 3 2 2 7 2 3 3" xfId="18776" xr:uid="{00000000-0005-0000-0000-000058490000}"/>
    <cellStyle name="Normal 3 3 2 2 7 2 4" xfId="18777" xr:uid="{00000000-0005-0000-0000-000059490000}"/>
    <cellStyle name="Normal 3 3 2 2 7 2 4 2" xfId="18778" xr:uid="{00000000-0005-0000-0000-00005A490000}"/>
    <cellStyle name="Normal 3 3 2 2 7 2 5" xfId="18779" xr:uid="{00000000-0005-0000-0000-00005B490000}"/>
    <cellStyle name="Normal 3 3 2 2 7 3" xfId="18780" xr:uid="{00000000-0005-0000-0000-00005C490000}"/>
    <cellStyle name="Normal 3 3 2 2 7 3 2" xfId="18781" xr:uid="{00000000-0005-0000-0000-00005D490000}"/>
    <cellStyle name="Normal 3 3 2 2 7 3 2 2" xfId="18782" xr:uid="{00000000-0005-0000-0000-00005E490000}"/>
    <cellStyle name="Normal 3 3 2 2 7 3 2 2 2" xfId="18783" xr:uid="{00000000-0005-0000-0000-00005F490000}"/>
    <cellStyle name="Normal 3 3 2 2 7 3 2 2 2 2" xfId="18784" xr:uid="{00000000-0005-0000-0000-000060490000}"/>
    <cellStyle name="Normal 3 3 2 2 7 3 2 2 3" xfId="18785" xr:uid="{00000000-0005-0000-0000-000061490000}"/>
    <cellStyle name="Normal 3 3 2 2 7 3 2 3" xfId="18786" xr:uid="{00000000-0005-0000-0000-000062490000}"/>
    <cellStyle name="Normal 3 3 2 2 7 3 2 3 2" xfId="18787" xr:uid="{00000000-0005-0000-0000-000063490000}"/>
    <cellStyle name="Normal 3 3 2 2 7 3 2 4" xfId="18788" xr:uid="{00000000-0005-0000-0000-000064490000}"/>
    <cellStyle name="Normal 3 3 2 2 7 3 3" xfId="18789" xr:uid="{00000000-0005-0000-0000-000065490000}"/>
    <cellStyle name="Normal 3 3 2 2 7 3 3 2" xfId="18790" xr:uid="{00000000-0005-0000-0000-000066490000}"/>
    <cellStyle name="Normal 3 3 2 2 7 3 3 2 2" xfId="18791" xr:uid="{00000000-0005-0000-0000-000067490000}"/>
    <cellStyle name="Normal 3 3 2 2 7 3 3 3" xfId="18792" xr:uid="{00000000-0005-0000-0000-000068490000}"/>
    <cellStyle name="Normal 3 3 2 2 7 3 4" xfId="18793" xr:uid="{00000000-0005-0000-0000-000069490000}"/>
    <cellStyle name="Normal 3 3 2 2 7 3 4 2" xfId="18794" xr:uid="{00000000-0005-0000-0000-00006A490000}"/>
    <cellStyle name="Normal 3 3 2 2 7 3 5" xfId="18795" xr:uid="{00000000-0005-0000-0000-00006B490000}"/>
    <cellStyle name="Normal 3 3 2 2 7 4" xfId="18796" xr:uid="{00000000-0005-0000-0000-00006C490000}"/>
    <cellStyle name="Normal 3 3 2 2 7 4 2" xfId="18797" xr:uid="{00000000-0005-0000-0000-00006D490000}"/>
    <cellStyle name="Normal 3 3 2 2 7 4 2 2" xfId="18798" xr:uid="{00000000-0005-0000-0000-00006E490000}"/>
    <cellStyle name="Normal 3 3 2 2 7 4 2 2 2" xfId="18799" xr:uid="{00000000-0005-0000-0000-00006F490000}"/>
    <cellStyle name="Normal 3 3 2 2 7 4 2 3" xfId="18800" xr:uid="{00000000-0005-0000-0000-000070490000}"/>
    <cellStyle name="Normal 3 3 2 2 7 4 3" xfId="18801" xr:uid="{00000000-0005-0000-0000-000071490000}"/>
    <cellStyle name="Normal 3 3 2 2 7 4 3 2" xfId="18802" xr:uid="{00000000-0005-0000-0000-000072490000}"/>
    <cellStyle name="Normal 3 3 2 2 7 4 4" xfId="18803" xr:uid="{00000000-0005-0000-0000-000073490000}"/>
    <cellStyle name="Normal 3 3 2 2 7 5" xfId="18804" xr:uid="{00000000-0005-0000-0000-000074490000}"/>
    <cellStyle name="Normal 3 3 2 2 7 5 2" xfId="18805" xr:uid="{00000000-0005-0000-0000-000075490000}"/>
    <cellStyle name="Normal 3 3 2 2 7 5 2 2" xfId="18806" xr:uid="{00000000-0005-0000-0000-000076490000}"/>
    <cellStyle name="Normal 3 3 2 2 7 5 3" xfId="18807" xr:uid="{00000000-0005-0000-0000-000077490000}"/>
    <cellStyle name="Normal 3 3 2 2 7 6" xfId="18808" xr:uid="{00000000-0005-0000-0000-000078490000}"/>
    <cellStyle name="Normal 3 3 2 2 7 6 2" xfId="18809" xr:uid="{00000000-0005-0000-0000-000079490000}"/>
    <cellStyle name="Normal 3 3 2 2 7 7" xfId="18810" xr:uid="{00000000-0005-0000-0000-00007A490000}"/>
    <cellStyle name="Normal 3 3 2 2 8" xfId="18811" xr:uid="{00000000-0005-0000-0000-00007B490000}"/>
    <cellStyle name="Normal 3 3 2 2 8 2" xfId="18812" xr:uid="{00000000-0005-0000-0000-00007C490000}"/>
    <cellStyle name="Normal 3 3 2 2 8 2 2" xfId="18813" xr:uid="{00000000-0005-0000-0000-00007D490000}"/>
    <cellStyle name="Normal 3 3 2 2 8 2 2 2" xfId="18814" xr:uid="{00000000-0005-0000-0000-00007E490000}"/>
    <cellStyle name="Normal 3 3 2 2 8 2 2 2 2" xfId="18815" xr:uid="{00000000-0005-0000-0000-00007F490000}"/>
    <cellStyle name="Normal 3 3 2 2 8 2 2 2 2 2" xfId="18816" xr:uid="{00000000-0005-0000-0000-000080490000}"/>
    <cellStyle name="Normal 3 3 2 2 8 2 2 2 3" xfId="18817" xr:uid="{00000000-0005-0000-0000-000081490000}"/>
    <cellStyle name="Normal 3 3 2 2 8 2 2 3" xfId="18818" xr:uid="{00000000-0005-0000-0000-000082490000}"/>
    <cellStyle name="Normal 3 3 2 2 8 2 2 3 2" xfId="18819" xr:uid="{00000000-0005-0000-0000-000083490000}"/>
    <cellStyle name="Normal 3 3 2 2 8 2 2 4" xfId="18820" xr:uid="{00000000-0005-0000-0000-000084490000}"/>
    <cellStyle name="Normal 3 3 2 2 8 2 3" xfId="18821" xr:uid="{00000000-0005-0000-0000-000085490000}"/>
    <cellStyle name="Normal 3 3 2 2 8 2 3 2" xfId="18822" xr:uid="{00000000-0005-0000-0000-000086490000}"/>
    <cellStyle name="Normal 3 3 2 2 8 2 3 2 2" xfId="18823" xr:uid="{00000000-0005-0000-0000-000087490000}"/>
    <cellStyle name="Normal 3 3 2 2 8 2 3 3" xfId="18824" xr:uid="{00000000-0005-0000-0000-000088490000}"/>
    <cellStyle name="Normal 3 3 2 2 8 2 4" xfId="18825" xr:uid="{00000000-0005-0000-0000-000089490000}"/>
    <cellStyle name="Normal 3 3 2 2 8 2 4 2" xfId="18826" xr:uid="{00000000-0005-0000-0000-00008A490000}"/>
    <cellStyle name="Normal 3 3 2 2 8 2 5" xfId="18827" xr:uid="{00000000-0005-0000-0000-00008B490000}"/>
    <cellStyle name="Normal 3 3 2 2 8 3" xfId="18828" xr:uid="{00000000-0005-0000-0000-00008C490000}"/>
    <cellStyle name="Normal 3 3 2 2 8 3 2" xfId="18829" xr:uid="{00000000-0005-0000-0000-00008D490000}"/>
    <cellStyle name="Normal 3 3 2 2 8 3 2 2" xfId="18830" xr:uid="{00000000-0005-0000-0000-00008E490000}"/>
    <cellStyle name="Normal 3 3 2 2 8 3 2 2 2" xfId="18831" xr:uid="{00000000-0005-0000-0000-00008F490000}"/>
    <cellStyle name="Normal 3 3 2 2 8 3 2 3" xfId="18832" xr:uid="{00000000-0005-0000-0000-000090490000}"/>
    <cellStyle name="Normal 3 3 2 2 8 3 3" xfId="18833" xr:uid="{00000000-0005-0000-0000-000091490000}"/>
    <cellStyle name="Normal 3 3 2 2 8 3 3 2" xfId="18834" xr:uid="{00000000-0005-0000-0000-000092490000}"/>
    <cellStyle name="Normal 3 3 2 2 8 3 4" xfId="18835" xr:uid="{00000000-0005-0000-0000-000093490000}"/>
    <cellStyle name="Normal 3 3 2 2 8 4" xfId="18836" xr:uid="{00000000-0005-0000-0000-000094490000}"/>
    <cellStyle name="Normal 3 3 2 2 8 4 2" xfId="18837" xr:uid="{00000000-0005-0000-0000-000095490000}"/>
    <cellStyle name="Normal 3 3 2 2 8 4 2 2" xfId="18838" xr:uid="{00000000-0005-0000-0000-000096490000}"/>
    <cellStyle name="Normal 3 3 2 2 8 4 3" xfId="18839" xr:uid="{00000000-0005-0000-0000-000097490000}"/>
    <cellStyle name="Normal 3 3 2 2 8 5" xfId="18840" xr:uid="{00000000-0005-0000-0000-000098490000}"/>
    <cellStyle name="Normal 3 3 2 2 8 5 2" xfId="18841" xr:uid="{00000000-0005-0000-0000-000099490000}"/>
    <cellStyle name="Normal 3 3 2 2 8 6" xfId="18842" xr:uid="{00000000-0005-0000-0000-00009A490000}"/>
    <cellStyle name="Normal 3 3 2 2 9" xfId="18843" xr:uid="{00000000-0005-0000-0000-00009B490000}"/>
    <cellStyle name="Normal 3 3 2 2 9 2" xfId="18844" xr:uid="{00000000-0005-0000-0000-00009C490000}"/>
    <cellStyle name="Normal 3 3 2 2 9 2 2" xfId="18845" xr:uid="{00000000-0005-0000-0000-00009D490000}"/>
    <cellStyle name="Normal 3 3 2 2 9 2 2 2" xfId="18846" xr:uid="{00000000-0005-0000-0000-00009E490000}"/>
    <cellStyle name="Normal 3 3 2 2 9 2 2 2 2" xfId="18847" xr:uid="{00000000-0005-0000-0000-00009F490000}"/>
    <cellStyle name="Normal 3 3 2 2 9 2 2 3" xfId="18848" xr:uid="{00000000-0005-0000-0000-0000A0490000}"/>
    <cellStyle name="Normal 3 3 2 2 9 2 3" xfId="18849" xr:uid="{00000000-0005-0000-0000-0000A1490000}"/>
    <cellStyle name="Normal 3 3 2 2 9 2 3 2" xfId="18850" xr:uid="{00000000-0005-0000-0000-0000A2490000}"/>
    <cellStyle name="Normal 3 3 2 2 9 2 4" xfId="18851" xr:uid="{00000000-0005-0000-0000-0000A3490000}"/>
    <cellStyle name="Normal 3 3 2 2 9 3" xfId="18852" xr:uid="{00000000-0005-0000-0000-0000A4490000}"/>
    <cellStyle name="Normal 3 3 2 2 9 3 2" xfId="18853" xr:uid="{00000000-0005-0000-0000-0000A5490000}"/>
    <cellStyle name="Normal 3 3 2 2 9 3 2 2" xfId="18854" xr:uid="{00000000-0005-0000-0000-0000A6490000}"/>
    <cellStyle name="Normal 3 3 2 2 9 3 3" xfId="18855" xr:uid="{00000000-0005-0000-0000-0000A7490000}"/>
    <cellStyle name="Normal 3 3 2 2 9 4" xfId="18856" xr:uid="{00000000-0005-0000-0000-0000A8490000}"/>
    <cellStyle name="Normal 3 3 2 2 9 4 2" xfId="18857" xr:uid="{00000000-0005-0000-0000-0000A9490000}"/>
    <cellStyle name="Normal 3 3 2 2 9 5" xfId="18858" xr:uid="{00000000-0005-0000-0000-0000AA490000}"/>
    <cellStyle name="Normal 3 3 2 3" xfId="18859" xr:uid="{00000000-0005-0000-0000-0000AB490000}"/>
    <cellStyle name="Normal 3 3 2 3 10" xfId="18860" xr:uid="{00000000-0005-0000-0000-0000AC490000}"/>
    <cellStyle name="Normal 3 3 2 3 10 2" xfId="18861" xr:uid="{00000000-0005-0000-0000-0000AD490000}"/>
    <cellStyle name="Normal 3 3 2 3 10 2 2" xfId="18862" xr:uid="{00000000-0005-0000-0000-0000AE490000}"/>
    <cellStyle name="Normal 3 3 2 3 10 2 2 2" xfId="18863" xr:uid="{00000000-0005-0000-0000-0000AF490000}"/>
    <cellStyle name="Normal 3 3 2 3 10 2 3" xfId="18864" xr:uid="{00000000-0005-0000-0000-0000B0490000}"/>
    <cellStyle name="Normal 3 3 2 3 10 3" xfId="18865" xr:uid="{00000000-0005-0000-0000-0000B1490000}"/>
    <cellStyle name="Normal 3 3 2 3 10 3 2" xfId="18866" xr:uid="{00000000-0005-0000-0000-0000B2490000}"/>
    <cellStyle name="Normal 3 3 2 3 10 4" xfId="18867" xr:uid="{00000000-0005-0000-0000-0000B3490000}"/>
    <cellStyle name="Normal 3 3 2 3 11" xfId="18868" xr:uid="{00000000-0005-0000-0000-0000B4490000}"/>
    <cellStyle name="Normal 3 3 2 3 11 2" xfId="18869" xr:uid="{00000000-0005-0000-0000-0000B5490000}"/>
    <cellStyle name="Normal 3 3 2 3 11 2 2" xfId="18870" xr:uid="{00000000-0005-0000-0000-0000B6490000}"/>
    <cellStyle name="Normal 3 3 2 3 11 3" xfId="18871" xr:uid="{00000000-0005-0000-0000-0000B7490000}"/>
    <cellStyle name="Normal 3 3 2 3 12" xfId="18872" xr:uid="{00000000-0005-0000-0000-0000B8490000}"/>
    <cellStyle name="Normal 3 3 2 3 12 2" xfId="18873" xr:uid="{00000000-0005-0000-0000-0000B9490000}"/>
    <cellStyle name="Normal 3 3 2 3 13" xfId="18874" xr:uid="{00000000-0005-0000-0000-0000BA490000}"/>
    <cellStyle name="Normal 3 3 2 3 2" xfId="18875" xr:uid="{00000000-0005-0000-0000-0000BB490000}"/>
    <cellStyle name="Normal 3 3 2 3 2 10" xfId="18876" xr:uid="{00000000-0005-0000-0000-0000BC490000}"/>
    <cellStyle name="Normal 3 3 2 3 2 10 2" xfId="18877" xr:uid="{00000000-0005-0000-0000-0000BD490000}"/>
    <cellStyle name="Normal 3 3 2 3 2 11" xfId="18878" xr:uid="{00000000-0005-0000-0000-0000BE490000}"/>
    <cellStyle name="Normal 3 3 2 3 2 2" xfId="18879" xr:uid="{00000000-0005-0000-0000-0000BF490000}"/>
    <cellStyle name="Normal 3 3 2 3 2 2 2" xfId="18880" xr:uid="{00000000-0005-0000-0000-0000C0490000}"/>
    <cellStyle name="Normal 3 3 2 3 2 2 2 2" xfId="18881" xr:uid="{00000000-0005-0000-0000-0000C1490000}"/>
    <cellStyle name="Normal 3 3 2 3 2 2 2 2 2" xfId="18882" xr:uid="{00000000-0005-0000-0000-0000C2490000}"/>
    <cellStyle name="Normal 3 3 2 3 2 2 2 2 2 2" xfId="18883" xr:uid="{00000000-0005-0000-0000-0000C3490000}"/>
    <cellStyle name="Normal 3 3 2 3 2 2 2 2 2 2 2" xfId="18884" xr:uid="{00000000-0005-0000-0000-0000C4490000}"/>
    <cellStyle name="Normal 3 3 2 3 2 2 2 2 2 3" xfId="18885" xr:uid="{00000000-0005-0000-0000-0000C5490000}"/>
    <cellStyle name="Normal 3 3 2 3 2 2 2 2 3" xfId="18886" xr:uid="{00000000-0005-0000-0000-0000C6490000}"/>
    <cellStyle name="Normal 3 3 2 3 2 2 2 2 3 2" xfId="18887" xr:uid="{00000000-0005-0000-0000-0000C7490000}"/>
    <cellStyle name="Normal 3 3 2 3 2 2 2 2 4" xfId="18888" xr:uid="{00000000-0005-0000-0000-0000C8490000}"/>
    <cellStyle name="Normal 3 3 2 3 2 2 2 3" xfId="18889" xr:uid="{00000000-0005-0000-0000-0000C9490000}"/>
    <cellStyle name="Normal 3 3 2 3 2 2 2 3 2" xfId="18890" xr:uid="{00000000-0005-0000-0000-0000CA490000}"/>
    <cellStyle name="Normal 3 3 2 3 2 2 2 3 2 2" xfId="18891" xr:uid="{00000000-0005-0000-0000-0000CB490000}"/>
    <cellStyle name="Normal 3 3 2 3 2 2 2 3 3" xfId="18892" xr:uid="{00000000-0005-0000-0000-0000CC490000}"/>
    <cellStyle name="Normal 3 3 2 3 2 2 2 4" xfId="18893" xr:uid="{00000000-0005-0000-0000-0000CD490000}"/>
    <cellStyle name="Normal 3 3 2 3 2 2 2 4 2" xfId="18894" xr:uid="{00000000-0005-0000-0000-0000CE490000}"/>
    <cellStyle name="Normal 3 3 2 3 2 2 2 5" xfId="18895" xr:uid="{00000000-0005-0000-0000-0000CF490000}"/>
    <cellStyle name="Normal 3 3 2 3 2 2 3" xfId="18896" xr:uid="{00000000-0005-0000-0000-0000D0490000}"/>
    <cellStyle name="Normal 3 3 2 3 2 2 3 2" xfId="18897" xr:uid="{00000000-0005-0000-0000-0000D1490000}"/>
    <cellStyle name="Normal 3 3 2 3 2 2 3 2 2" xfId="18898" xr:uid="{00000000-0005-0000-0000-0000D2490000}"/>
    <cellStyle name="Normal 3 3 2 3 2 2 3 2 2 2" xfId="18899" xr:uid="{00000000-0005-0000-0000-0000D3490000}"/>
    <cellStyle name="Normal 3 3 2 3 2 2 3 2 2 2 2" xfId="18900" xr:uid="{00000000-0005-0000-0000-0000D4490000}"/>
    <cellStyle name="Normal 3 3 2 3 2 2 3 2 2 3" xfId="18901" xr:uid="{00000000-0005-0000-0000-0000D5490000}"/>
    <cellStyle name="Normal 3 3 2 3 2 2 3 2 3" xfId="18902" xr:uid="{00000000-0005-0000-0000-0000D6490000}"/>
    <cellStyle name="Normal 3 3 2 3 2 2 3 2 3 2" xfId="18903" xr:uid="{00000000-0005-0000-0000-0000D7490000}"/>
    <cellStyle name="Normal 3 3 2 3 2 2 3 2 4" xfId="18904" xr:uid="{00000000-0005-0000-0000-0000D8490000}"/>
    <cellStyle name="Normal 3 3 2 3 2 2 3 3" xfId="18905" xr:uid="{00000000-0005-0000-0000-0000D9490000}"/>
    <cellStyle name="Normal 3 3 2 3 2 2 3 3 2" xfId="18906" xr:uid="{00000000-0005-0000-0000-0000DA490000}"/>
    <cellStyle name="Normal 3 3 2 3 2 2 3 3 2 2" xfId="18907" xr:uid="{00000000-0005-0000-0000-0000DB490000}"/>
    <cellStyle name="Normal 3 3 2 3 2 2 3 3 3" xfId="18908" xr:uid="{00000000-0005-0000-0000-0000DC490000}"/>
    <cellStyle name="Normal 3 3 2 3 2 2 3 4" xfId="18909" xr:uid="{00000000-0005-0000-0000-0000DD490000}"/>
    <cellStyle name="Normal 3 3 2 3 2 2 3 4 2" xfId="18910" xr:uid="{00000000-0005-0000-0000-0000DE490000}"/>
    <cellStyle name="Normal 3 3 2 3 2 2 3 5" xfId="18911" xr:uid="{00000000-0005-0000-0000-0000DF490000}"/>
    <cellStyle name="Normal 3 3 2 3 2 2 4" xfId="18912" xr:uid="{00000000-0005-0000-0000-0000E0490000}"/>
    <cellStyle name="Normal 3 3 2 3 2 2 4 2" xfId="18913" xr:uid="{00000000-0005-0000-0000-0000E1490000}"/>
    <cellStyle name="Normal 3 3 2 3 2 2 4 2 2" xfId="18914" xr:uid="{00000000-0005-0000-0000-0000E2490000}"/>
    <cellStyle name="Normal 3 3 2 3 2 2 4 2 2 2" xfId="18915" xr:uid="{00000000-0005-0000-0000-0000E3490000}"/>
    <cellStyle name="Normal 3 3 2 3 2 2 4 2 3" xfId="18916" xr:uid="{00000000-0005-0000-0000-0000E4490000}"/>
    <cellStyle name="Normal 3 3 2 3 2 2 4 3" xfId="18917" xr:uid="{00000000-0005-0000-0000-0000E5490000}"/>
    <cellStyle name="Normal 3 3 2 3 2 2 4 3 2" xfId="18918" xr:uid="{00000000-0005-0000-0000-0000E6490000}"/>
    <cellStyle name="Normal 3 3 2 3 2 2 4 4" xfId="18919" xr:uid="{00000000-0005-0000-0000-0000E7490000}"/>
    <cellStyle name="Normal 3 3 2 3 2 2 5" xfId="18920" xr:uid="{00000000-0005-0000-0000-0000E8490000}"/>
    <cellStyle name="Normal 3 3 2 3 2 2 5 2" xfId="18921" xr:uid="{00000000-0005-0000-0000-0000E9490000}"/>
    <cellStyle name="Normal 3 3 2 3 2 2 5 2 2" xfId="18922" xr:uid="{00000000-0005-0000-0000-0000EA490000}"/>
    <cellStyle name="Normal 3 3 2 3 2 2 5 3" xfId="18923" xr:uid="{00000000-0005-0000-0000-0000EB490000}"/>
    <cellStyle name="Normal 3 3 2 3 2 2 6" xfId="18924" xr:uid="{00000000-0005-0000-0000-0000EC490000}"/>
    <cellStyle name="Normal 3 3 2 3 2 2 6 2" xfId="18925" xr:uid="{00000000-0005-0000-0000-0000ED490000}"/>
    <cellStyle name="Normal 3 3 2 3 2 2 7" xfId="18926" xr:uid="{00000000-0005-0000-0000-0000EE490000}"/>
    <cellStyle name="Normal 3 3 2 3 2 3" xfId="18927" xr:uid="{00000000-0005-0000-0000-0000EF490000}"/>
    <cellStyle name="Normal 3 3 2 3 2 3 2" xfId="18928" xr:uid="{00000000-0005-0000-0000-0000F0490000}"/>
    <cellStyle name="Normal 3 3 2 3 2 3 2 2" xfId="18929" xr:uid="{00000000-0005-0000-0000-0000F1490000}"/>
    <cellStyle name="Normal 3 3 2 3 2 3 2 2 2" xfId="18930" xr:uid="{00000000-0005-0000-0000-0000F2490000}"/>
    <cellStyle name="Normal 3 3 2 3 2 3 2 2 2 2" xfId="18931" xr:uid="{00000000-0005-0000-0000-0000F3490000}"/>
    <cellStyle name="Normal 3 3 2 3 2 3 2 2 2 2 2" xfId="18932" xr:uid="{00000000-0005-0000-0000-0000F4490000}"/>
    <cellStyle name="Normal 3 3 2 3 2 3 2 2 2 3" xfId="18933" xr:uid="{00000000-0005-0000-0000-0000F5490000}"/>
    <cellStyle name="Normal 3 3 2 3 2 3 2 2 3" xfId="18934" xr:uid="{00000000-0005-0000-0000-0000F6490000}"/>
    <cellStyle name="Normal 3 3 2 3 2 3 2 2 3 2" xfId="18935" xr:uid="{00000000-0005-0000-0000-0000F7490000}"/>
    <cellStyle name="Normal 3 3 2 3 2 3 2 2 4" xfId="18936" xr:uid="{00000000-0005-0000-0000-0000F8490000}"/>
    <cellStyle name="Normal 3 3 2 3 2 3 2 3" xfId="18937" xr:uid="{00000000-0005-0000-0000-0000F9490000}"/>
    <cellStyle name="Normal 3 3 2 3 2 3 2 3 2" xfId="18938" xr:uid="{00000000-0005-0000-0000-0000FA490000}"/>
    <cellStyle name="Normal 3 3 2 3 2 3 2 3 2 2" xfId="18939" xr:uid="{00000000-0005-0000-0000-0000FB490000}"/>
    <cellStyle name="Normal 3 3 2 3 2 3 2 3 3" xfId="18940" xr:uid="{00000000-0005-0000-0000-0000FC490000}"/>
    <cellStyle name="Normal 3 3 2 3 2 3 2 4" xfId="18941" xr:uid="{00000000-0005-0000-0000-0000FD490000}"/>
    <cellStyle name="Normal 3 3 2 3 2 3 2 4 2" xfId="18942" xr:uid="{00000000-0005-0000-0000-0000FE490000}"/>
    <cellStyle name="Normal 3 3 2 3 2 3 2 5" xfId="18943" xr:uid="{00000000-0005-0000-0000-0000FF490000}"/>
    <cellStyle name="Normal 3 3 2 3 2 3 3" xfId="18944" xr:uid="{00000000-0005-0000-0000-0000004A0000}"/>
    <cellStyle name="Normal 3 3 2 3 2 3 3 2" xfId="18945" xr:uid="{00000000-0005-0000-0000-0000014A0000}"/>
    <cellStyle name="Normal 3 3 2 3 2 3 3 2 2" xfId="18946" xr:uid="{00000000-0005-0000-0000-0000024A0000}"/>
    <cellStyle name="Normal 3 3 2 3 2 3 3 2 2 2" xfId="18947" xr:uid="{00000000-0005-0000-0000-0000034A0000}"/>
    <cellStyle name="Normal 3 3 2 3 2 3 3 2 2 2 2" xfId="18948" xr:uid="{00000000-0005-0000-0000-0000044A0000}"/>
    <cellStyle name="Normal 3 3 2 3 2 3 3 2 2 3" xfId="18949" xr:uid="{00000000-0005-0000-0000-0000054A0000}"/>
    <cellStyle name="Normal 3 3 2 3 2 3 3 2 3" xfId="18950" xr:uid="{00000000-0005-0000-0000-0000064A0000}"/>
    <cellStyle name="Normal 3 3 2 3 2 3 3 2 3 2" xfId="18951" xr:uid="{00000000-0005-0000-0000-0000074A0000}"/>
    <cellStyle name="Normal 3 3 2 3 2 3 3 2 4" xfId="18952" xr:uid="{00000000-0005-0000-0000-0000084A0000}"/>
    <cellStyle name="Normal 3 3 2 3 2 3 3 3" xfId="18953" xr:uid="{00000000-0005-0000-0000-0000094A0000}"/>
    <cellStyle name="Normal 3 3 2 3 2 3 3 3 2" xfId="18954" xr:uid="{00000000-0005-0000-0000-00000A4A0000}"/>
    <cellStyle name="Normal 3 3 2 3 2 3 3 3 2 2" xfId="18955" xr:uid="{00000000-0005-0000-0000-00000B4A0000}"/>
    <cellStyle name="Normal 3 3 2 3 2 3 3 3 3" xfId="18956" xr:uid="{00000000-0005-0000-0000-00000C4A0000}"/>
    <cellStyle name="Normal 3 3 2 3 2 3 3 4" xfId="18957" xr:uid="{00000000-0005-0000-0000-00000D4A0000}"/>
    <cellStyle name="Normal 3 3 2 3 2 3 3 4 2" xfId="18958" xr:uid="{00000000-0005-0000-0000-00000E4A0000}"/>
    <cellStyle name="Normal 3 3 2 3 2 3 3 5" xfId="18959" xr:uid="{00000000-0005-0000-0000-00000F4A0000}"/>
    <cellStyle name="Normal 3 3 2 3 2 3 4" xfId="18960" xr:uid="{00000000-0005-0000-0000-0000104A0000}"/>
    <cellStyle name="Normal 3 3 2 3 2 3 4 2" xfId="18961" xr:uid="{00000000-0005-0000-0000-0000114A0000}"/>
    <cellStyle name="Normal 3 3 2 3 2 3 4 2 2" xfId="18962" xr:uid="{00000000-0005-0000-0000-0000124A0000}"/>
    <cellStyle name="Normal 3 3 2 3 2 3 4 2 2 2" xfId="18963" xr:uid="{00000000-0005-0000-0000-0000134A0000}"/>
    <cellStyle name="Normal 3 3 2 3 2 3 4 2 3" xfId="18964" xr:uid="{00000000-0005-0000-0000-0000144A0000}"/>
    <cellStyle name="Normal 3 3 2 3 2 3 4 3" xfId="18965" xr:uid="{00000000-0005-0000-0000-0000154A0000}"/>
    <cellStyle name="Normal 3 3 2 3 2 3 4 3 2" xfId="18966" xr:uid="{00000000-0005-0000-0000-0000164A0000}"/>
    <cellStyle name="Normal 3 3 2 3 2 3 4 4" xfId="18967" xr:uid="{00000000-0005-0000-0000-0000174A0000}"/>
    <cellStyle name="Normal 3 3 2 3 2 3 5" xfId="18968" xr:uid="{00000000-0005-0000-0000-0000184A0000}"/>
    <cellStyle name="Normal 3 3 2 3 2 3 5 2" xfId="18969" xr:uid="{00000000-0005-0000-0000-0000194A0000}"/>
    <cellStyle name="Normal 3 3 2 3 2 3 5 2 2" xfId="18970" xr:uid="{00000000-0005-0000-0000-00001A4A0000}"/>
    <cellStyle name="Normal 3 3 2 3 2 3 5 3" xfId="18971" xr:uid="{00000000-0005-0000-0000-00001B4A0000}"/>
    <cellStyle name="Normal 3 3 2 3 2 3 6" xfId="18972" xr:uid="{00000000-0005-0000-0000-00001C4A0000}"/>
    <cellStyle name="Normal 3 3 2 3 2 3 6 2" xfId="18973" xr:uid="{00000000-0005-0000-0000-00001D4A0000}"/>
    <cellStyle name="Normal 3 3 2 3 2 3 7" xfId="18974" xr:uid="{00000000-0005-0000-0000-00001E4A0000}"/>
    <cellStyle name="Normal 3 3 2 3 2 4" xfId="18975" xr:uid="{00000000-0005-0000-0000-00001F4A0000}"/>
    <cellStyle name="Normal 3 3 2 3 2 4 2" xfId="18976" xr:uid="{00000000-0005-0000-0000-0000204A0000}"/>
    <cellStyle name="Normal 3 3 2 3 2 4 2 2" xfId="18977" xr:uid="{00000000-0005-0000-0000-0000214A0000}"/>
    <cellStyle name="Normal 3 3 2 3 2 4 2 2 2" xfId="18978" xr:uid="{00000000-0005-0000-0000-0000224A0000}"/>
    <cellStyle name="Normal 3 3 2 3 2 4 2 2 2 2" xfId="18979" xr:uid="{00000000-0005-0000-0000-0000234A0000}"/>
    <cellStyle name="Normal 3 3 2 3 2 4 2 2 2 2 2" xfId="18980" xr:uid="{00000000-0005-0000-0000-0000244A0000}"/>
    <cellStyle name="Normal 3 3 2 3 2 4 2 2 2 3" xfId="18981" xr:uid="{00000000-0005-0000-0000-0000254A0000}"/>
    <cellStyle name="Normal 3 3 2 3 2 4 2 2 3" xfId="18982" xr:uid="{00000000-0005-0000-0000-0000264A0000}"/>
    <cellStyle name="Normal 3 3 2 3 2 4 2 2 3 2" xfId="18983" xr:uid="{00000000-0005-0000-0000-0000274A0000}"/>
    <cellStyle name="Normal 3 3 2 3 2 4 2 2 4" xfId="18984" xr:uid="{00000000-0005-0000-0000-0000284A0000}"/>
    <cellStyle name="Normal 3 3 2 3 2 4 2 3" xfId="18985" xr:uid="{00000000-0005-0000-0000-0000294A0000}"/>
    <cellStyle name="Normal 3 3 2 3 2 4 2 3 2" xfId="18986" xr:uid="{00000000-0005-0000-0000-00002A4A0000}"/>
    <cellStyle name="Normal 3 3 2 3 2 4 2 3 2 2" xfId="18987" xr:uid="{00000000-0005-0000-0000-00002B4A0000}"/>
    <cellStyle name="Normal 3 3 2 3 2 4 2 3 3" xfId="18988" xr:uid="{00000000-0005-0000-0000-00002C4A0000}"/>
    <cellStyle name="Normal 3 3 2 3 2 4 2 4" xfId="18989" xr:uid="{00000000-0005-0000-0000-00002D4A0000}"/>
    <cellStyle name="Normal 3 3 2 3 2 4 2 4 2" xfId="18990" xr:uid="{00000000-0005-0000-0000-00002E4A0000}"/>
    <cellStyle name="Normal 3 3 2 3 2 4 2 5" xfId="18991" xr:uid="{00000000-0005-0000-0000-00002F4A0000}"/>
    <cellStyle name="Normal 3 3 2 3 2 4 3" xfId="18992" xr:uid="{00000000-0005-0000-0000-0000304A0000}"/>
    <cellStyle name="Normal 3 3 2 3 2 4 3 2" xfId="18993" xr:uid="{00000000-0005-0000-0000-0000314A0000}"/>
    <cellStyle name="Normal 3 3 2 3 2 4 3 2 2" xfId="18994" xr:uid="{00000000-0005-0000-0000-0000324A0000}"/>
    <cellStyle name="Normal 3 3 2 3 2 4 3 2 2 2" xfId="18995" xr:uid="{00000000-0005-0000-0000-0000334A0000}"/>
    <cellStyle name="Normal 3 3 2 3 2 4 3 2 2 2 2" xfId="18996" xr:uid="{00000000-0005-0000-0000-0000344A0000}"/>
    <cellStyle name="Normal 3 3 2 3 2 4 3 2 2 3" xfId="18997" xr:uid="{00000000-0005-0000-0000-0000354A0000}"/>
    <cellStyle name="Normal 3 3 2 3 2 4 3 2 3" xfId="18998" xr:uid="{00000000-0005-0000-0000-0000364A0000}"/>
    <cellStyle name="Normal 3 3 2 3 2 4 3 2 3 2" xfId="18999" xr:uid="{00000000-0005-0000-0000-0000374A0000}"/>
    <cellStyle name="Normal 3 3 2 3 2 4 3 2 4" xfId="19000" xr:uid="{00000000-0005-0000-0000-0000384A0000}"/>
    <cellStyle name="Normal 3 3 2 3 2 4 3 3" xfId="19001" xr:uid="{00000000-0005-0000-0000-0000394A0000}"/>
    <cellStyle name="Normal 3 3 2 3 2 4 3 3 2" xfId="19002" xr:uid="{00000000-0005-0000-0000-00003A4A0000}"/>
    <cellStyle name="Normal 3 3 2 3 2 4 3 3 2 2" xfId="19003" xr:uid="{00000000-0005-0000-0000-00003B4A0000}"/>
    <cellStyle name="Normal 3 3 2 3 2 4 3 3 3" xfId="19004" xr:uid="{00000000-0005-0000-0000-00003C4A0000}"/>
    <cellStyle name="Normal 3 3 2 3 2 4 3 4" xfId="19005" xr:uid="{00000000-0005-0000-0000-00003D4A0000}"/>
    <cellStyle name="Normal 3 3 2 3 2 4 3 4 2" xfId="19006" xr:uid="{00000000-0005-0000-0000-00003E4A0000}"/>
    <cellStyle name="Normal 3 3 2 3 2 4 3 5" xfId="19007" xr:uid="{00000000-0005-0000-0000-00003F4A0000}"/>
    <cellStyle name="Normal 3 3 2 3 2 4 4" xfId="19008" xr:uid="{00000000-0005-0000-0000-0000404A0000}"/>
    <cellStyle name="Normal 3 3 2 3 2 4 4 2" xfId="19009" xr:uid="{00000000-0005-0000-0000-0000414A0000}"/>
    <cellStyle name="Normal 3 3 2 3 2 4 4 2 2" xfId="19010" xr:uid="{00000000-0005-0000-0000-0000424A0000}"/>
    <cellStyle name="Normal 3 3 2 3 2 4 4 2 2 2" xfId="19011" xr:uid="{00000000-0005-0000-0000-0000434A0000}"/>
    <cellStyle name="Normal 3 3 2 3 2 4 4 2 3" xfId="19012" xr:uid="{00000000-0005-0000-0000-0000444A0000}"/>
    <cellStyle name="Normal 3 3 2 3 2 4 4 3" xfId="19013" xr:uid="{00000000-0005-0000-0000-0000454A0000}"/>
    <cellStyle name="Normal 3 3 2 3 2 4 4 3 2" xfId="19014" xr:uid="{00000000-0005-0000-0000-0000464A0000}"/>
    <cellStyle name="Normal 3 3 2 3 2 4 4 4" xfId="19015" xr:uid="{00000000-0005-0000-0000-0000474A0000}"/>
    <cellStyle name="Normal 3 3 2 3 2 4 5" xfId="19016" xr:uid="{00000000-0005-0000-0000-0000484A0000}"/>
    <cellStyle name="Normal 3 3 2 3 2 4 5 2" xfId="19017" xr:uid="{00000000-0005-0000-0000-0000494A0000}"/>
    <cellStyle name="Normal 3 3 2 3 2 4 5 2 2" xfId="19018" xr:uid="{00000000-0005-0000-0000-00004A4A0000}"/>
    <cellStyle name="Normal 3 3 2 3 2 4 5 3" xfId="19019" xr:uid="{00000000-0005-0000-0000-00004B4A0000}"/>
    <cellStyle name="Normal 3 3 2 3 2 4 6" xfId="19020" xr:uid="{00000000-0005-0000-0000-00004C4A0000}"/>
    <cellStyle name="Normal 3 3 2 3 2 4 6 2" xfId="19021" xr:uid="{00000000-0005-0000-0000-00004D4A0000}"/>
    <cellStyle name="Normal 3 3 2 3 2 4 7" xfId="19022" xr:uid="{00000000-0005-0000-0000-00004E4A0000}"/>
    <cellStyle name="Normal 3 3 2 3 2 5" xfId="19023" xr:uid="{00000000-0005-0000-0000-00004F4A0000}"/>
    <cellStyle name="Normal 3 3 2 3 2 5 2" xfId="19024" xr:uid="{00000000-0005-0000-0000-0000504A0000}"/>
    <cellStyle name="Normal 3 3 2 3 2 5 2 2" xfId="19025" xr:uid="{00000000-0005-0000-0000-0000514A0000}"/>
    <cellStyle name="Normal 3 3 2 3 2 5 2 2 2" xfId="19026" xr:uid="{00000000-0005-0000-0000-0000524A0000}"/>
    <cellStyle name="Normal 3 3 2 3 2 5 2 2 2 2" xfId="19027" xr:uid="{00000000-0005-0000-0000-0000534A0000}"/>
    <cellStyle name="Normal 3 3 2 3 2 5 2 2 2 2 2" xfId="19028" xr:uid="{00000000-0005-0000-0000-0000544A0000}"/>
    <cellStyle name="Normal 3 3 2 3 2 5 2 2 2 3" xfId="19029" xr:uid="{00000000-0005-0000-0000-0000554A0000}"/>
    <cellStyle name="Normal 3 3 2 3 2 5 2 2 3" xfId="19030" xr:uid="{00000000-0005-0000-0000-0000564A0000}"/>
    <cellStyle name="Normal 3 3 2 3 2 5 2 2 3 2" xfId="19031" xr:uid="{00000000-0005-0000-0000-0000574A0000}"/>
    <cellStyle name="Normal 3 3 2 3 2 5 2 2 4" xfId="19032" xr:uid="{00000000-0005-0000-0000-0000584A0000}"/>
    <cellStyle name="Normal 3 3 2 3 2 5 2 3" xfId="19033" xr:uid="{00000000-0005-0000-0000-0000594A0000}"/>
    <cellStyle name="Normal 3 3 2 3 2 5 2 3 2" xfId="19034" xr:uid="{00000000-0005-0000-0000-00005A4A0000}"/>
    <cellStyle name="Normal 3 3 2 3 2 5 2 3 2 2" xfId="19035" xr:uid="{00000000-0005-0000-0000-00005B4A0000}"/>
    <cellStyle name="Normal 3 3 2 3 2 5 2 3 3" xfId="19036" xr:uid="{00000000-0005-0000-0000-00005C4A0000}"/>
    <cellStyle name="Normal 3 3 2 3 2 5 2 4" xfId="19037" xr:uid="{00000000-0005-0000-0000-00005D4A0000}"/>
    <cellStyle name="Normal 3 3 2 3 2 5 2 4 2" xfId="19038" xr:uid="{00000000-0005-0000-0000-00005E4A0000}"/>
    <cellStyle name="Normal 3 3 2 3 2 5 2 5" xfId="19039" xr:uid="{00000000-0005-0000-0000-00005F4A0000}"/>
    <cellStyle name="Normal 3 3 2 3 2 5 3" xfId="19040" xr:uid="{00000000-0005-0000-0000-0000604A0000}"/>
    <cellStyle name="Normal 3 3 2 3 2 5 3 2" xfId="19041" xr:uid="{00000000-0005-0000-0000-0000614A0000}"/>
    <cellStyle name="Normal 3 3 2 3 2 5 3 2 2" xfId="19042" xr:uid="{00000000-0005-0000-0000-0000624A0000}"/>
    <cellStyle name="Normal 3 3 2 3 2 5 3 2 2 2" xfId="19043" xr:uid="{00000000-0005-0000-0000-0000634A0000}"/>
    <cellStyle name="Normal 3 3 2 3 2 5 3 2 3" xfId="19044" xr:uid="{00000000-0005-0000-0000-0000644A0000}"/>
    <cellStyle name="Normal 3 3 2 3 2 5 3 3" xfId="19045" xr:uid="{00000000-0005-0000-0000-0000654A0000}"/>
    <cellStyle name="Normal 3 3 2 3 2 5 3 3 2" xfId="19046" xr:uid="{00000000-0005-0000-0000-0000664A0000}"/>
    <cellStyle name="Normal 3 3 2 3 2 5 3 4" xfId="19047" xr:uid="{00000000-0005-0000-0000-0000674A0000}"/>
    <cellStyle name="Normal 3 3 2 3 2 5 4" xfId="19048" xr:uid="{00000000-0005-0000-0000-0000684A0000}"/>
    <cellStyle name="Normal 3 3 2 3 2 5 4 2" xfId="19049" xr:uid="{00000000-0005-0000-0000-0000694A0000}"/>
    <cellStyle name="Normal 3 3 2 3 2 5 4 2 2" xfId="19050" xr:uid="{00000000-0005-0000-0000-00006A4A0000}"/>
    <cellStyle name="Normal 3 3 2 3 2 5 4 3" xfId="19051" xr:uid="{00000000-0005-0000-0000-00006B4A0000}"/>
    <cellStyle name="Normal 3 3 2 3 2 5 5" xfId="19052" xr:uid="{00000000-0005-0000-0000-00006C4A0000}"/>
    <cellStyle name="Normal 3 3 2 3 2 5 5 2" xfId="19053" xr:uid="{00000000-0005-0000-0000-00006D4A0000}"/>
    <cellStyle name="Normal 3 3 2 3 2 5 6" xfId="19054" xr:uid="{00000000-0005-0000-0000-00006E4A0000}"/>
    <cellStyle name="Normal 3 3 2 3 2 6" xfId="19055" xr:uid="{00000000-0005-0000-0000-00006F4A0000}"/>
    <cellStyle name="Normal 3 3 2 3 2 6 2" xfId="19056" xr:uid="{00000000-0005-0000-0000-0000704A0000}"/>
    <cellStyle name="Normal 3 3 2 3 2 6 2 2" xfId="19057" xr:uid="{00000000-0005-0000-0000-0000714A0000}"/>
    <cellStyle name="Normal 3 3 2 3 2 6 2 2 2" xfId="19058" xr:uid="{00000000-0005-0000-0000-0000724A0000}"/>
    <cellStyle name="Normal 3 3 2 3 2 6 2 2 2 2" xfId="19059" xr:uid="{00000000-0005-0000-0000-0000734A0000}"/>
    <cellStyle name="Normal 3 3 2 3 2 6 2 2 3" xfId="19060" xr:uid="{00000000-0005-0000-0000-0000744A0000}"/>
    <cellStyle name="Normal 3 3 2 3 2 6 2 3" xfId="19061" xr:uid="{00000000-0005-0000-0000-0000754A0000}"/>
    <cellStyle name="Normal 3 3 2 3 2 6 2 3 2" xfId="19062" xr:uid="{00000000-0005-0000-0000-0000764A0000}"/>
    <cellStyle name="Normal 3 3 2 3 2 6 2 4" xfId="19063" xr:uid="{00000000-0005-0000-0000-0000774A0000}"/>
    <cellStyle name="Normal 3 3 2 3 2 6 3" xfId="19064" xr:uid="{00000000-0005-0000-0000-0000784A0000}"/>
    <cellStyle name="Normal 3 3 2 3 2 6 3 2" xfId="19065" xr:uid="{00000000-0005-0000-0000-0000794A0000}"/>
    <cellStyle name="Normal 3 3 2 3 2 6 3 2 2" xfId="19066" xr:uid="{00000000-0005-0000-0000-00007A4A0000}"/>
    <cellStyle name="Normal 3 3 2 3 2 6 3 3" xfId="19067" xr:uid="{00000000-0005-0000-0000-00007B4A0000}"/>
    <cellStyle name="Normal 3 3 2 3 2 6 4" xfId="19068" xr:uid="{00000000-0005-0000-0000-00007C4A0000}"/>
    <cellStyle name="Normal 3 3 2 3 2 6 4 2" xfId="19069" xr:uid="{00000000-0005-0000-0000-00007D4A0000}"/>
    <cellStyle name="Normal 3 3 2 3 2 6 5" xfId="19070" xr:uid="{00000000-0005-0000-0000-00007E4A0000}"/>
    <cellStyle name="Normal 3 3 2 3 2 7" xfId="19071" xr:uid="{00000000-0005-0000-0000-00007F4A0000}"/>
    <cellStyle name="Normal 3 3 2 3 2 7 2" xfId="19072" xr:uid="{00000000-0005-0000-0000-0000804A0000}"/>
    <cellStyle name="Normal 3 3 2 3 2 7 2 2" xfId="19073" xr:uid="{00000000-0005-0000-0000-0000814A0000}"/>
    <cellStyle name="Normal 3 3 2 3 2 7 2 2 2" xfId="19074" xr:uid="{00000000-0005-0000-0000-0000824A0000}"/>
    <cellStyle name="Normal 3 3 2 3 2 7 2 2 2 2" xfId="19075" xr:uid="{00000000-0005-0000-0000-0000834A0000}"/>
    <cellStyle name="Normal 3 3 2 3 2 7 2 2 3" xfId="19076" xr:uid="{00000000-0005-0000-0000-0000844A0000}"/>
    <cellStyle name="Normal 3 3 2 3 2 7 2 3" xfId="19077" xr:uid="{00000000-0005-0000-0000-0000854A0000}"/>
    <cellStyle name="Normal 3 3 2 3 2 7 2 3 2" xfId="19078" xr:uid="{00000000-0005-0000-0000-0000864A0000}"/>
    <cellStyle name="Normal 3 3 2 3 2 7 2 4" xfId="19079" xr:uid="{00000000-0005-0000-0000-0000874A0000}"/>
    <cellStyle name="Normal 3 3 2 3 2 7 3" xfId="19080" xr:uid="{00000000-0005-0000-0000-0000884A0000}"/>
    <cellStyle name="Normal 3 3 2 3 2 7 3 2" xfId="19081" xr:uid="{00000000-0005-0000-0000-0000894A0000}"/>
    <cellStyle name="Normal 3 3 2 3 2 7 3 2 2" xfId="19082" xr:uid="{00000000-0005-0000-0000-00008A4A0000}"/>
    <cellStyle name="Normal 3 3 2 3 2 7 3 3" xfId="19083" xr:uid="{00000000-0005-0000-0000-00008B4A0000}"/>
    <cellStyle name="Normal 3 3 2 3 2 7 4" xfId="19084" xr:uid="{00000000-0005-0000-0000-00008C4A0000}"/>
    <cellStyle name="Normal 3 3 2 3 2 7 4 2" xfId="19085" xr:uid="{00000000-0005-0000-0000-00008D4A0000}"/>
    <cellStyle name="Normal 3 3 2 3 2 7 5" xfId="19086" xr:uid="{00000000-0005-0000-0000-00008E4A0000}"/>
    <cellStyle name="Normal 3 3 2 3 2 8" xfId="19087" xr:uid="{00000000-0005-0000-0000-00008F4A0000}"/>
    <cellStyle name="Normal 3 3 2 3 2 8 2" xfId="19088" xr:uid="{00000000-0005-0000-0000-0000904A0000}"/>
    <cellStyle name="Normal 3 3 2 3 2 8 2 2" xfId="19089" xr:uid="{00000000-0005-0000-0000-0000914A0000}"/>
    <cellStyle name="Normal 3 3 2 3 2 8 2 2 2" xfId="19090" xr:uid="{00000000-0005-0000-0000-0000924A0000}"/>
    <cellStyle name="Normal 3 3 2 3 2 8 2 3" xfId="19091" xr:uid="{00000000-0005-0000-0000-0000934A0000}"/>
    <cellStyle name="Normal 3 3 2 3 2 8 3" xfId="19092" xr:uid="{00000000-0005-0000-0000-0000944A0000}"/>
    <cellStyle name="Normal 3 3 2 3 2 8 3 2" xfId="19093" xr:uid="{00000000-0005-0000-0000-0000954A0000}"/>
    <cellStyle name="Normal 3 3 2 3 2 8 4" xfId="19094" xr:uid="{00000000-0005-0000-0000-0000964A0000}"/>
    <cellStyle name="Normal 3 3 2 3 2 9" xfId="19095" xr:uid="{00000000-0005-0000-0000-0000974A0000}"/>
    <cellStyle name="Normal 3 3 2 3 2 9 2" xfId="19096" xr:uid="{00000000-0005-0000-0000-0000984A0000}"/>
    <cellStyle name="Normal 3 3 2 3 2 9 2 2" xfId="19097" xr:uid="{00000000-0005-0000-0000-0000994A0000}"/>
    <cellStyle name="Normal 3 3 2 3 2 9 3" xfId="19098" xr:uid="{00000000-0005-0000-0000-00009A4A0000}"/>
    <cellStyle name="Normal 3 3 2 3 3" xfId="19099" xr:uid="{00000000-0005-0000-0000-00009B4A0000}"/>
    <cellStyle name="Normal 3 3 2 3 3 10" xfId="19100" xr:uid="{00000000-0005-0000-0000-00009C4A0000}"/>
    <cellStyle name="Normal 3 3 2 3 3 10 2" xfId="19101" xr:uid="{00000000-0005-0000-0000-00009D4A0000}"/>
    <cellStyle name="Normal 3 3 2 3 3 11" xfId="19102" xr:uid="{00000000-0005-0000-0000-00009E4A0000}"/>
    <cellStyle name="Normal 3 3 2 3 3 2" xfId="19103" xr:uid="{00000000-0005-0000-0000-00009F4A0000}"/>
    <cellStyle name="Normal 3 3 2 3 3 2 2" xfId="19104" xr:uid="{00000000-0005-0000-0000-0000A04A0000}"/>
    <cellStyle name="Normal 3 3 2 3 3 2 2 2" xfId="19105" xr:uid="{00000000-0005-0000-0000-0000A14A0000}"/>
    <cellStyle name="Normal 3 3 2 3 3 2 2 2 2" xfId="19106" xr:uid="{00000000-0005-0000-0000-0000A24A0000}"/>
    <cellStyle name="Normal 3 3 2 3 3 2 2 2 2 2" xfId="19107" xr:uid="{00000000-0005-0000-0000-0000A34A0000}"/>
    <cellStyle name="Normal 3 3 2 3 3 2 2 2 2 2 2" xfId="19108" xr:uid="{00000000-0005-0000-0000-0000A44A0000}"/>
    <cellStyle name="Normal 3 3 2 3 3 2 2 2 2 3" xfId="19109" xr:uid="{00000000-0005-0000-0000-0000A54A0000}"/>
    <cellStyle name="Normal 3 3 2 3 3 2 2 2 3" xfId="19110" xr:uid="{00000000-0005-0000-0000-0000A64A0000}"/>
    <cellStyle name="Normal 3 3 2 3 3 2 2 2 3 2" xfId="19111" xr:uid="{00000000-0005-0000-0000-0000A74A0000}"/>
    <cellStyle name="Normal 3 3 2 3 3 2 2 2 4" xfId="19112" xr:uid="{00000000-0005-0000-0000-0000A84A0000}"/>
    <cellStyle name="Normal 3 3 2 3 3 2 2 3" xfId="19113" xr:uid="{00000000-0005-0000-0000-0000A94A0000}"/>
    <cellStyle name="Normal 3 3 2 3 3 2 2 3 2" xfId="19114" xr:uid="{00000000-0005-0000-0000-0000AA4A0000}"/>
    <cellStyle name="Normal 3 3 2 3 3 2 2 3 2 2" xfId="19115" xr:uid="{00000000-0005-0000-0000-0000AB4A0000}"/>
    <cellStyle name="Normal 3 3 2 3 3 2 2 3 3" xfId="19116" xr:uid="{00000000-0005-0000-0000-0000AC4A0000}"/>
    <cellStyle name="Normal 3 3 2 3 3 2 2 4" xfId="19117" xr:uid="{00000000-0005-0000-0000-0000AD4A0000}"/>
    <cellStyle name="Normal 3 3 2 3 3 2 2 4 2" xfId="19118" xr:uid="{00000000-0005-0000-0000-0000AE4A0000}"/>
    <cellStyle name="Normal 3 3 2 3 3 2 2 5" xfId="19119" xr:uid="{00000000-0005-0000-0000-0000AF4A0000}"/>
    <cellStyle name="Normal 3 3 2 3 3 2 3" xfId="19120" xr:uid="{00000000-0005-0000-0000-0000B04A0000}"/>
    <cellStyle name="Normal 3 3 2 3 3 2 3 2" xfId="19121" xr:uid="{00000000-0005-0000-0000-0000B14A0000}"/>
    <cellStyle name="Normal 3 3 2 3 3 2 3 2 2" xfId="19122" xr:uid="{00000000-0005-0000-0000-0000B24A0000}"/>
    <cellStyle name="Normal 3 3 2 3 3 2 3 2 2 2" xfId="19123" xr:uid="{00000000-0005-0000-0000-0000B34A0000}"/>
    <cellStyle name="Normal 3 3 2 3 3 2 3 2 2 2 2" xfId="19124" xr:uid="{00000000-0005-0000-0000-0000B44A0000}"/>
    <cellStyle name="Normal 3 3 2 3 3 2 3 2 2 3" xfId="19125" xr:uid="{00000000-0005-0000-0000-0000B54A0000}"/>
    <cellStyle name="Normal 3 3 2 3 3 2 3 2 3" xfId="19126" xr:uid="{00000000-0005-0000-0000-0000B64A0000}"/>
    <cellStyle name="Normal 3 3 2 3 3 2 3 2 3 2" xfId="19127" xr:uid="{00000000-0005-0000-0000-0000B74A0000}"/>
    <cellStyle name="Normal 3 3 2 3 3 2 3 2 4" xfId="19128" xr:uid="{00000000-0005-0000-0000-0000B84A0000}"/>
    <cellStyle name="Normal 3 3 2 3 3 2 3 3" xfId="19129" xr:uid="{00000000-0005-0000-0000-0000B94A0000}"/>
    <cellStyle name="Normal 3 3 2 3 3 2 3 3 2" xfId="19130" xr:uid="{00000000-0005-0000-0000-0000BA4A0000}"/>
    <cellStyle name="Normal 3 3 2 3 3 2 3 3 2 2" xfId="19131" xr:uid="{00000000-0005-0000-0000-0000BB4A0000}"/>
    <cellStyle name="Normal 3 3 2 3 3 2 3 3 3" xfId="19132" xr:uid="{00000000-0005-0000-0000-0000BC4A0000}"/>
    <cellStyle name="Normal 3 3 2 3 3 2 3 4" xfId="19133" xr:uid="{00000000-0005-0000-0000-0000BD4A0000}"/>
    <cellStyle name="Normal 3 3 2 3 3 2 3 4 2" xfId="19134" xr:uid="{00000000-0005-0000-0000-0000BE4A0000}"/>
    <cellStyle name="Normal 3 3 2 3 3 2 3 5" xfId="19135" xr:uid="{00000000-0005-0000-0000-0000BF4A0000}"/>
    <cellStyle name="Normal 3 3 2 3 3 2 4" xfId="19136" xr:uid="{00000000-0005-0000-0000-0000C04A0000}"/>
    <cellStyle name="Normal 3 3 2 3 3 2 4 2" xfId="19137" xr:uid="{00000000-0005-0000-0000-0000C14A0000}"/>
    <cellStyle name="Normal 3 3 2 3 3 2 4 2 2" xfId="19138" xr:uid="{00000000-0005-0000-0000-0000C24A0000}"/>
    <cellStyle name="Normal 3 3 2 3 3 2 4 2 2 2" xfId="19139" xr:uid="{00000000-0005-0000-0000-0000C34A0000}"/>
    <cellStyle name="Normal 3 3 2 3 3 2 4 2 3" xfId="19140" xr:uid="{00000000-0005-0000-0000-0000C44A0000}"/>
    <cellStyle name="Normal 3 3 2 3 3 2 4 3" xfId="19141" xr:uid="{00000000-0005-0000-0000-0000C54A0000}"/>
    <cellStyle name="Normal 3 3 2 3 3 2 4 3 2" xfId="19142" xr:uid="{00000000-0005-0000-0000-0000C64A0000}"/>
    <cellStyle name="Normal 3 3 2 3 3 2 4 4" xfId="19143" xr:uid="{00000000-0005-0000-0000-0000C74A0000}"/>
    <cellStyle name="Normal 3 3 2 3 3 2 5" xfId="19144" xr:uid="{00000000-0005-0000-0000-0000C84A0000}"/>
    <cellStyle name="Normal 3 3 2 3 3 2 5 2" xfId="19145" xr:uid="{00000000-0005-0000-0000-0000C94A0000}"/>
    <cellStyle name="Normal 3 3 2 3 3 2 5 2 2" xfId="19146" xr:uid="{00000000-0005-0000-0000-0000CA4A0000}"/>
    <cellStyle name="Normal 3 3 2 3 3 2 5 3" xfId="19147" xr:uid="{00000000-0005-0000-0000-0000CB4A0000}"/>
    <cellStyle name="Normal 3 3 2 3 3 2 6" xfId="19148" xr:uid="{00000000-0005-0000-0000-0000CC4A0000}"/>
    <cellStyle name="Normal 3 3 2 3 3 2 6 2" xfId="19149" xr:uid="{00000000-0005-0000-0000-0000CD4A0000}"/>
    <cellStyle name="Normal 3 3 2 3 3 2 7" xfId="19150" xr:uid="{00000000-0005-0000-0000-0000CE4A0000}"/>
    <cellStyle name="Normal 3 3 2 3 3 3" xfId="19151" xr:uid="{00000000-0005-0000-0000-0000CF4A0000}"/>
    <cellStyle name="Normal 3 3 2 3 3 3 2" xfId="19152" xr:uid="{00000000-0005-0000-0000-0000D04A0000}"/>
    <cellStyle name="Normal 3 3 2 3 3 3 2 2" xfId="19153" xr:uid="{00000000-0005-0000-0000-0000D14A0000}"/>
    <cellStyle name="Normal 3 3 2 3 3 3 2 2 2" xfId="19154" xr:uid="{00000000-0005-0000-0000-0000D24A0000}"/>
    <cellStyle name="Normal 3 3 2 3 3 3 2 2 2 2" xfId="19155" xr:uid="{00000000-0005-0000-0000-0000D34A0000}"/>
    <cellStyle name="Normal 3 3 2 3 3 3 2 2 2 2 2" xfId="19156" xr:uid="{00000000-0005-0000-0000-0000D44A0000}"/>
    <cellStyle name="Normal 3 3 2 3 3 3 2 2 2 3" xfId="19157" xr:uid="{00000000-0005-0000-0000-0000D54A0000}"/>
    <cellStyle name="Normal 3 3 2 3 3 3 2 2 3" xfId="19158" xr:uid="{00000000-0005-0000-0000-0000D64A0000}"/>
    <cellStyle name="Normal 3 3 2 3 3 3 2 2 3 2" xfId="19159" xr:uid="{00000000-0005-0000-0000-0000D74A0000}"/>
    <cellStyle name="Normal 3 3 2 3 3 3 2 2 4" xfId="19160" xr:uid="{00000000-0005-0000-0000-0000D84A0000}"/>
    <cellStyle name="Normal 3 3 2 3 3 3 2 3" xfId="19161" xr:uid="{00000000-0005-0000-0000-0000D94A0000}"/>
    <cellStyle name="Normal 3 3 2 3 3 3 2 3 2" xfId="19162" xr:uid="{00000000-0005-0000-0000-0000DA4A0000}"/>
    <cellStyle name="Normal 3 3 2 3 3 3 2 3 2 2" xfId="19163" xr:uid="{00000000-0005-0000-0000-0000DB4A0000}"/>
    <cellStyle name="Normal 3 3 2 3 3 3 2 3 3" xfId="19164" xr:uid="{00000000-0005-0000-0000-0000DC4A0000}"/>
    <cellStyle name="Normal 3 3 2 3 3 3 2 4" xfId="19165" xr:uid="{00000000-0005-0000-0000-0000DD4A0000}"/>
    <cellStyle name="Normal 3 3 2 3 3 3 2 4 2" xfId="19166" xr:uid="{00000000-0005-0000-0000-0000DE4A0000}"/>
    <cellStyle name="Normal 3 3 2 3 3 3 2 5" xfId="19167" xr:uid="{00000000-0005-0000-0000-0000DF4A0000}"/>
    <cellStyle name="Normal 3 3 2 3 3 3 3" xfId="19168" xr:uid="{00000000-0005-0000-0000-0000E04A0000}"/>
    <cellStyle name="Normal 3 3 2 3 3 3 3 2" xfId="19169" xr:uid="{00000000-0005-0000-0000-0000E14A0000}"/>
    <cellStyle name="Normal 3 3 2 3 3 3 3 2 2" xfId="19170" xr:uid="{00000000-0005-0000-0000-0000E24A0000}"/>
    <cellStyle name="Normal 3 3 2 3 3 3 3 2 2 2" xfId="19171" xr:uid="{00000000-0005-0000-0000-0000E34A0000}"/>
    <cellStyle name="Normal 3 3 2 3 3 3 3 2 2 2 2" xfId="19172" xr:uid="{00000000-0005-0000-0000-0000E44A0000}"/>
    <cellStyle name="Normal 3 3 2 3 3 3 3 2 2 3" xfId="19173" xr:uid="{00000000-0005-0000-0000-0000E54A0000}"/>
    <cellStyle name="Normal 3 3 2 3 3 3 3 2 3" xfId="19174" xr:uid="{00000000-0005-0000-0000-0000E64A0000}"/>
    <cellStyle name="Normal 3 3 2 3 3 3 3 2 3 2" xfId="19175" xr:uid="{00000000-0005-0000-0000-0000E74A0000}"/>
    <cellStyle name="Normal 3 3 2 3 3 3 3 2 4" xfId="19176" xr:uid="{00000000-0005-0000-0000-0000E84A0000}"/>
    <cellStyle name="Normal 3 3 2 3 3 3 3 3" xfId="19177" xr:uid="{00000000-0005-0000-0000-0000E94A0000}"/>
    <cellStyle name="Normal 3 3 2 3 3 3 3 3 2" xfId="19178" xr:uid="{00000000-0005-0000-0000-0000EA4A0000}"/>
    <cellStyle name="Normal 3 3 2 3 3 3 3 3 2 2" xfId="19179" xr:uid="{00000000-0005-0000-0000-0000EB4A0000}"/>
    <cellStyle name="Normal 3 3 2 3 3 3 3 3 3" xfId="19180" xr:uid="{00000000-0005-0000-0000-0000EC4A0000}"/>
    <cellStyle name="Normal 3 3 2 3 3 3 3 4" xfId="19181" xr:uid="{00000000-0005-0000-0000-0000ED4A0000}"/>
    <cellStyle name="Normal 3 3 2 3 3 3 3 4 2" xfId="19182" xr:uid="{00000000-0005-0000-0000-0000EE4A0000}"/>
    <cellStyle name="Normal 3 3 2 3 3 3 3 5" xfId="19183" xr:uid="{00000000-0005-0000-0000-0000EF4A0000}"/>
    <cellStyle name="Normal 3 3 2 3 3 3 4" xfId="19184" xr:uid="{00000000-0005-0000-0000-0000F04A0000}"/>
    <cellStyle name="Normal 3 3 2 3 3 3 4 2" xfId="19185" xr:uid="{00000000-0005-0000-0000-0000F14A0000}"/>
    <cellStyle name="Normal 3 3 2 3 3 3 4 2 2" xfId="19186" xr:uid="{00000000-0005-0000-0000-0000F24A0000}"/>
    <cellStyle name="Normal 3 3 2 3 3 3 4 2 2 2" xfId="19187" xr:uid="{00000000-0005-0000-0000-0000F34A0000}"/>
    <cellStyle name="Normal 3 3 2 3 3 3 4 2 3" xfId="19188" xr:uid="{00000000-0005-0000-0000-0000F44A0000}"/>
    <cellStyle name="Normal 3 3 2 3 3 3 4 3" xfId="19189" xr:uid="{00000000-0005-0000-0000-0000F54A0000}"/>
    <cellStyle name="Normal 3 3 2 3 3 3 4 3 2" xfId="19190" xr:uid="{00000000-0005-0000-0000-0000F64A0000}"/>
    <cellStyle name="Normal 3 3 2 3 3 3 4 4" xfId="19191" xr:uid="{00000000-0005-0000-0000-0000F74A0000}"/>
    <cellStyle name="Normal 3 3 2 3 3 3 5" xfId="19192" xr:uid="{00000000-0005-0000-0000-0000F84A0000}"/>
    <cellStyle name="Normal 3 3 2 3 3 3 5 2" xfId="19193" xr:uid="{00000000-0005-0000-0000-0000F94A0000}"/>
    <cellStyle name="Normal 3 3 2 3 3 3 5 2 2" xfId="19194" xr:uid="{00000000-0005-0000-0000-0000FA4A0000}"/>
    <cellStyle name="Normal 3 3 2 3 3 3 5 3" xfId="19195" xr:uid="{00000000-0005-0000-0000-0000FB4A0000}"/>
    <cellStyle name="Normal 3 3 2 3 3 3 6" xfId="19196" xr:uid="{00000000-0005-0000-0000-0000FC4A0000}"/>
    <cellStyle name="Normal 3 3 2 3 3 3 6 2" xfId="19197" xr:uid="{00000000-0005-0000-0000-0000FD4A0000}"/>
    <cellStyle name="Normal 3 3 2 3 3 3 7" xfId="19198" xr:uid="{00000000-0005-0000-0000-0000FE4A0000}"/>
    <cellStyle name="Normal 3 3 2 3 3 4" xfId="19199" xr:uid="{00000000-0005-0000-0000-0000FF4A0000}"/>
    <cellStyle name="Normal 3 3 2 3 3 4 2" xfId="19200" xr:uid="{00000000-0005-0000-0000-0000004B0000}"/>
    <cellStyle name="Normal 3 3 2 3 3 4 2 2" xfId="19201" xr:uid="{00000000-0005-0000-0000-0000014B0000}"/>
    <cellStyle name="Normal 3 3 2 3 3 4 2 2 2" xfId="19202" xr:uid="{00000000-0005-0000-0000-0000024B0000}"/>
    <cellStyle name="Normal 3 3 2 3 3 4 2 2 2 2" xfId="19203" xr:uid="{00000000-0005-0000-0000-0000034B0000}"/>
    <cellStyle name="Normal 3 3 2 3 3 4 2 2 2 2 2" xfId="19204" xr:uid="{00000000-0005-0000-0000-0000044B0000}"/>
    <cellStyle name="Normal 3 3 2 3 3 4 2 2 2 3" xfId="19205" xr:uid="{00000000-0005-0000-0000-0000054B0000}"/>
    <cellStyle name="Normal 3 3 2 3 3 4 2 2 3" xfId="19206" xr:uid="{00000000-0005-0000-0000-0000064B0000}"/>
    <cellStyle name="Normal 3 3 2 3 3 4 2 2 3 2" xfId="19207" xr:uid="{00000000-0005-0000-0000-0000074B0000}"/>
    <cellStyle name="Normal 3 3 2 3 3 4 2 2 4" xfId="19208" xr:uid="{00000000-0005-0000-0000-0000084B0000}"/>
    <cellStyle name="Normal 3 3 2 3 3 4 2 3" xfId="19209" xr:uid="{00000000-0005-0000-0000-0000094B0000}"/>
    <cellStyle name="Normal 3 3 2 3 3 4 2 3 2" xfId="19210" xr:uid="{00000000-0005-0000-0000-00000A4B0000}"/>
    <cellStyle name="Normal 3 3 2 3 3 4 2 3 2 2" xfId="19211" xr:uid="{00000000-0005-0000-0000-00000B4B0000}"/>
    <cellStyle name="Normal 3 3 2 3 3 4 2 3 3" xfId="19212" xr:uid="{00000000-0005-0000-0000-00000C4B0000}"/>
    <cellStyle name="Normal 3 3 2 3 3 4 2 4" xfId="19213" xr:uid="{00000000-0005-0000-0000-00000D4B0000}"/>
    <cellStyle name="Normal 3 3 2 3 3 4 2 4 2" xfId="19214" xr:uid="{00000000-0005-0000-0000-00000E4B0000}"/>
    <cellStyle name="Normal 3 3 2 3 3 4 2 5" xfId="19215" xr:uid="{00000000-0005-0000-0000-00000F4B0000}"/>
    <cellStyle name="Normal 3 3 2 3 3 4 3" xfId="19216" xr:uid="{00000000-0005-0000-0000-0000104B0000}"/>
    <cellStyle name="Normal 3 3 2 3 3 4 3 2" xfId="19217" xr:uid="{00000000-0005-0000-0000-0000114B0000}"/>
    <cellStyle name="Normal 3 3 2 3 3 4 3 2 2" xfId="19218" xr:uid="{00000000-0005-0000-0000-0000124B0000}"/>
    <cellStyle name="Normal 3 3 2 3 3 4 3 2 2 2" xfId="19219" xr:uid="{00000000-0005-0000-0000-0000134B0000}"/>
    <cellStyle name="Normal 3 3 2 3 3 4 3 2 2 2 2" xfId="19220" xr:uid="{00000000-0005-0000-0000-0000144B0000}"/>
    <cellStyle name="Normal 3 3 2 3 3 4 3 2 2 3" xfId="19221" xr:uid="{00000000-0005-0000-0000-0000154B0000}"/>
    <cellStyle name="Normal 3 3 2 3 3 4 3 2 3" xfId="19222" xr:uid="{00000000-0005-0000-0000-0000164B0000}"/>
    <cellStyle name="Normal 3 3 2 3 3 4 3 2 3 2" xfId="19223" xr:uid="{00000000-0005-0000-0000-0000174B0000}"/>
    <cellStyle name="Normal 3 3 2 3 3 4 3 2 4" xfId="19224" xr:uid="{00000000-0005-0000-0000-0000184B0000}"/>
    <cellStyle name="Normal 3 3 2 3 3 4 3 3" xfId="19225" xr:uid="{00000000-0005-0000-0000-0000194B0000}"/>
    <cellStyle name="Normal 3 3 2 3 3 4 3 3 2" xfId="19226" xr:uid="{00000000-0005-0000-0000-00001A4B0000}"/>
    <cellStyle name="Normal 3 3 2 3 3 4 3 3 2 2" xfId="19227" xr:uid="{00000000-0005-0000-0000-00001B4B0000}"/>
    <cellStyle name="Normal 3 3 2 3 3 4 3 3 3" xfId="19228" xr:uid="{00000000-0005-0000-0000-00001C4B0000}"/>
    <cellStyle name="Normal 3 3 2 3 3 4 3 4" xfId="19229" xr:uid="{00000000-0005-0000-0000-00001D4B0000}"/>
    <cellStyle name="Normal 3 3 2 3 3 4 3 4 2" xfId="19230" xr:uid="{00000000-0005-0000-0000-00001E4B0000}"/>
    <cellStyle name="Normal 3 3 2 3 3 4 3 5" xfId="19231" xr:uid="{00000000-0005-0000-0000-00001F4B0000}"/>
    <cellStyle name="Normal 3 3 2 3 3 4 4" xfId="19232" xr:uid="{00000000-0005-0000-0000-0000204B0000}"/>
    <cellStyle name="Normal 3 3 2 3 3 4 4 2" xfId="19233" xr:uid="{00000000-0005-0000-0000-0000214B0000}"/>
    <cellStyle name="Normal 3 3 2 3 3 4 4 2 2" xfId="19234" xr:uid="{00000000-0005-0000-0000-0000224B0000}"/>
    <cellStyle name="Normal 3 3 2 3 3 4 4 2 2 2" xfId="19235" xr:uid="{00000000-0005-0000-0000-0000234B0000}"/>
    <cellStyle name="Normal 3 3 2 3 3 4 4 2 3" xfId="19236" xr:uid="{00000000-0005-0000-0000-0000244B0000}"/>
    <cellStyle name="Normal 3 3 2 3 3 4 4 3" xfId="19237" xr:uid="{00000000-0005-0000-0000-0000254B0000}"/>
    <cellStyle name="Normal 3 3 2 3 3 4 4 3 2" xfId="19238" xr:uid="{00000000-0005-0000-0000-0000264B0000}"/>
    <cellStyle name="Normal 3 3 2 3 3 4 4 4" xfId="19239" xr:uid="{00000000-0005-0000-0000-0000274B0000}"/>
    <cellStyle name="Normal 3 3 2 3 3 4 5" xfId="19240" xr:uid="{00000000-0005-0000-0000-0000284B0000}"/>
    <cellStyle name="Normal 3 3 2 3 3 4 5 2" xfId="19241" xr:uid="{00000000-0005-0000-0000-0000294B0000}"/>
    <cellStyle name="Normal 3 3 2 3 3 4 5 2 2" xfId="19242" xr:uid="{00000000-0005-0000-0000-00002A4B0000}"/>
    <cellStyle name="Normal 3 3 2 3 3 4 5 3" xfId="19243" xr:uid="{00000000-0005-0000-0000-00002B4B0000}"/>
    <cellStyle name="Normal 3 3 2 3 3 4 6" xfId="19244" xr:uid="{00000000-0005-0000-0000-00002C4B0000}"/>
    <cellStyle name="Normal 3 3 2 3 3 4 6 2" xfId="19245" xr:uid="{00000000-0005-0000-0000-00002D4B0000}"/>
    <cellStyle name="Normal 3 3 2 3 3 4 7" xfId="19246" xr:uid="{00000000-0005-0000-0000-00002E4B0000}"/>
    <cellStyle name="Normal 3 3 2 3 3 5" xfId="19247" xr:uid="{00000000-0005-0000-0000-00002F4B0000}"/>
    <cellStyle name="Normal 3 3 2 3 3 5 2" xfId="19248" xr:uid="{00000000-0005-0000-0000-0000304B0000}"/>
    <cellStyle name="Normal 3 3 2 3 3 5 2 2" xfId="19249" xr:uid="{00000000-0005-0000-0000-0000314B0000}"/>
    <cellStyle name="Normal 3 3 2 3 3 5 2 2 2" xfId="19250" xr:uid="{00000000-0005-0000-0000-0000324B0000}"/>
    <cellStyle name="Normal 3 3 2 3 3 5 2 2 2 2" xfId="19251" xr:uid="{00000000-0005-0000-0000-0000334B0000}"/>
    <cellStyle name="Normal 3 3 2 3 3 5 2 2 2 2 2" xfId="19252" xr:uid="{00000000-0005-0000-0000-0000344B0000}"/>
    <cellStyle name="Normal 3 3 2 3 3 5 2 2 2 3" xfId="19253" xr:uid="{00000000-0005-0000-0000-0000354B0000}"/>
    <cellStyle name="Normal 3 3 2 3 3 5 2 2 3" xfId="19254" xr:uid="{00000000-0005-0000-0000-0000364B0000}"/>
    <cellStyle name="Normal 3 3 2 3 3 5 2 2 3 2" xfId="19255" xr:uid="{00000000-0005-0000-0000-0000374B0000}"/>
    <cellStyle name="Normal 3 3 2 3 3 5 2 2 4" xfId="19256" xr:uid="{00000000-0005-0000-0000-0000384B0000}"/>
    <cellStyle name="Normal 3 3 2 3 3 5 2 3" xfId="19257" xr:uid="{00000000-0005-0000-0000-0000394B0000}"/>
    <cellStyle name="Normal 3 3 2 3 3 5 2 3 2" xfId="19258" xr:uid="{00000000-0005-0000-0000-00003A4B0000}"/>
    <cellStyle name="Normal 3 3 2 3 3 5 2 3 2 2" xfId="19259" xr:uid="{00000000-0005-0000-0000-00003B4B0000}"/>
    <cellStyle name="Normal 3 3 2 3 3 5 2 3 3" xfId="19260" xr:uid="{00000000-0005-0000-0000-00003C4B0000}"/>
    <cellStyle name="Normal 3 3 2 3 3 5 2 4" xfId="19261" xr:uid="{00000000-0005-0000-0000-00003D4B0000}"/>
    <cellStyle name="Normal 3 3 2 3 3 5 2 4 2" xfId="19262" xr:uid="{00000000-0005-0000-0000-00003E4B0000}"/>
    <cellStyle name="Normal 3 3 2 3 3 5 2 5" xfId="19263" xr:uid="{00000000-0005-0000-0000-00003F4B0000}"/>
    <cellStyle name="Normal 3 3 2 3 3 5 3" xfId="19264" xr:uid="{00000000-0005-0000-0000-0000404B0000}"/>
    <cellStyle name="Normal 3 3 2 3 3 5 3 2" xfId="19265" xr:uid="{00000000-0005-0000-0000-0000414B0000}"/>
    <cellStyle name="Normal 3 3 2 3 3 5 3 2 2" xfId="19266" xr:uid="{00000000-0005-0000-0000-0000424B0000}"/>
    <cellStyle name="Normal 3 3 2 3 3 5 3 2 2 2" xfId="19267" xr:uid="{00000000-0005-0000-0000-0000434B0000}"/>
    <cellStyle name="Normal 3 3 2 3 3 5 3 2 3" xfId="19268" xr:uid="{00000000-0005-0000-0000-0000444B0000}"/>
    <cellStyle name="Normal 3 3 2 3 3 5 3 3" xfId="19269" xr:uid="{00000000-0005-0000-0000-0000454B0000}"/>
    <cellStyle name="Normal 3 3 2 3 3 5 3 3 2" xfId="19270" xr:uid="{00000000-0005-0000-0000-0000464B0000}"/>
    <cellStyle name="Normal 3 3 2 3 3 5 3 4" xfId="19271" xr:uid="{00000000-0005-0000-0000-0000474B0000}"/>
    <cellStyle name="Normal 3 3 2 3 3 5 4" xfId="19272" xr:uid="{00000000-0005-0000-0000-0000484B0000}"/>
    <cellStyle name="Normal 3 3 2 3 3 5 4 2" xfId="19273" xr:uid="{00000000-0005-0000-0000-0000494B0000}"/>
    <cellStyle name="Normal 3 3 2 3 3 5 4 2 2" xfId="19274" xr:uid="{00000000-0005-0000-0000-00004A4B0000}"/>
    <cellStyle name="Normal 3 3 2 3 3 5 4 3" xfId="19275" xr:uid="{00000000-0005-0000-0000-00004B4B0000}"/>
    <cellStyle name="Normal 3 3 2 3 3 5 5" xfId="19276" xr:uid="{00000000-0005-0000-0000-00004C4B0000}"/>
    <cellStyle name="Normal 3 3 2 3 3 5 5 2" xfId="19277" xr:uid="{00000000-0005-0000-0000-00004D4B0000}"/>
    <cellStyle name="Normal 3 3 2 3 3 5 6" xfId="19278" xr:uid="{00000000-0005-0000-0000-00004E4B0000}"/>
    <cellStyle name="Normal 3 3 2 3 3 6" xfId="19279" xr:uid="{00000000-0005-0000-0000-00004F4B0000}"/>
    <cellStyle name="Normal 3 3 2 3 3 6 2" xfId="19280" xr:uid="{00000000-0005-0000-0000-0000504B0000}"/>
    <cellStyle name="Normal 3 3 2 3 3 6 2 2" xfId="19281" xr:uid="{00000000-0005-0000-0000-0000514B0000}"/>
    <cellStyle name="Normal 3 3 2 3 3 6 2 2 2" xfId="19282" xr:uid="{00000000-0005-0000-0000-0000524B0000}"/>
    <cellStyle name="Normal 3 3 2 3 3 6 2 2 2 2" xfId="19283" xr:uid="{00000000-0005-0000-0000-0000534B0000}"/>
    <cellStyle name="Normal 3 3 2 3 3 6 2 2 3" xfId="19284" xr:uid="{00000000-0005-0000-0000-0000544B0000}"/>
    <cellStyle name="Normal 3 3 2 3 3 6 2 3" xfId="19285" xr:uid="{00000000-0005-0000-0000-0000554B0000}"/>
    <cellStyle name="Normal 3 3 2 3 3 6 2 3 2" xfId="19286" xr:uid="{00000000-0005-0000-0000-0000564B0000}"/>
    <cellStyle name="Normal 3 3 2 3 3 6 2 4" xfId="19287" xr:uid="{00000000-0005-0000-0000-0000574B0000}"/>
    <cellStyle name="Normal 3 3 2 3 3 6 3" xfId="19288" xr:uid="{00000000-0005-0000-0000-0000584B0000}"/>
    <cellStyle name="Normal 3 3 2 3 3 6 3 2" xfId="19289" xr:uid="{00000000-0005-0000-0000-0000594B0000}"/>
    <cellStyle name="Normal 3 3 2 3 3 6 3 2 2" xfId="19290" xr:uid="{00000000-0005-0000-0000-00005A4B0000}"/>
    <cellStyle name="Normal 3 3 2 3 3 6 3 3" xfId="19291" xr:uid="{00000000-0005-0000-0000-00005B4B0000}"/>
    <cellStyle name="Normal 3 3 2 3 3 6 4" xfId="19292" xr:uid="{00000000-0005-0000-0000-00005C4B0000}"/>
    <cellStyle name="Normal 3 3 2 3 3 6 4 2" xfId="19293" xr:uid="{00000000-0005-0000-0000-00005D4B0000}"/>
    <cellStyle name="Normal 3 3 2 3 3 6 5" xfId="19294" xr:uid="{00000000-0005-0000-0000-00005E4B0000}"/>
    <cellStyle name="Normal 3 3 2 3 3 7" xfId="19295" xr:uid="{00000000-0005-0000-0000-00005F4B0000}"/>
    <cellStyle name="Normal 3 3 2 3 3 7 2" xfId="19296" xr:uid="{00000000-0005-0000-0000-0000604B0000}"/>
    <cellStyle name="Normal 3 3 2 3 3 7 2 2" xfId="19297" xr:uid="{00000000-0005-0000-0000-0000614B0000}"/>
    <cellStyle name="Normal 3 3 2 3 3 7 2 2 2" xfId="19298" xr:uid="{00000000-0005-0000-0000-0000624B0000}"/>
    <cellStyle name="Normal 3 3 2 3 3 7 2 2 2 2" xfId="19299" xr:uid="{00000000-0005-0000-0000-0000634B0000}"/>
    <cellStyle name="Normal 3 3 2 3 3 7 2 2 3" xfId="19300" xr:uid="{00000000-0005-0000-0000-0000644B0000}"/>
    <cellStyle name="Normal 3 3 2 3 3 7 2 3" xfId="19301" xr:uid="{00000000-0005-0000-0000-0000654B0000}"/>
    <cellStyle name="Normal 3 3 2 3 3 7 2 3 2" xfId="19302" xr:uid="{00000000-0005-0000-0000-0000664B0000}"/>
    <cellStyle name="Normal 3 3 2 3 3 7 2 4" xfId="19303" xr:uid="{00000000-0005-0000-0000-0000674B0000}"/>
    <cellStyle name="Normal 3 3 2 3 3 7 3" xfId="19304" xr:uid="{00000000-0005-0000-0000-0000684B0000}"/>
    <cellStyle name="Normal 3 3 2 3 3 7 3 2" xfId="19305" xr:uid="{00000000-0005-0000-0000-0000694B0000}"/>
    <cellStyle name="Normal 3 3 2 3 3 7 3 2 2" xfId="19306" xr:uid="{00000000-0005-0000-0000-00006A4B0000}"/>
    <cellStyle name="Normal 3 3 2 3 3 7 3 3" xfId="19307" xr:uid="{00000000-0005-0000-0000-00006B4B0000}"/>
    <cellStyle name="Normal 3 3 2 3 3 7 4" xfId="19308" xr:uid="{00000000-0005-0000-0000-00006C4B0000}"/>
    <cellStyle name="Normal 3 3 2 3 3 7 4 2" xfId="19309" xr:uid="{00000000-0005-0000-0000-00006D4B0000}"/>
    <cellStyle name="Normal 3 3 2 3 3 7 5" xfId="19310" xr:uid="{00000000-0005-0000-0000-00006E4B0000}"/>
    <cellStyle name="Normal 3 3 2 3 3 8" xfId="19311" xr:uid="{00000000-0005-0000-0000-00006F4B0000}"/>
    <cellStyle name="Normal 3 3 2 3 3 8 2" xfId="19312" xr:uid="{00000000-0005-0000-0000-0000704B0000}"/>
    <cellStyle name="Normal 3 3 2 3 3 8 2 2" xfId="19313" xr:uid="{00000000-0005-0000-0000-0000714B0000}"/>
    <cellStyle name="Normal 3 3 2 3 3 8 2 2 2" xfId="19314" xr:uid="{00000000-0005-0000-0000-0000724B0000}"/>
    <cellStyle name="Normal 3 3 2 3 3 8 2 3" xfId="19315" xr:uid="{00000000-0005-0000-0000-0000734B0000}"/>
    <cellStyle name="Normal 3 3 2 3 3 8 3" xfId="19316" xr:uid="{00000000-0005-0000-0000-0000744B0000}"/>
    <cellStyle name="Normal 3 3 2 3 3 8 3 2" xfId="19317" xr:uid="{00000000-0005-0000-0000-0000754B0000}"/>
    <cellStyle name="Normal 3 3 2 3 3 8 4" xfId="19318" xr:uid="{00000000-0005-0000-0000-0000764B0000}"/>
    <cellStyle name="Normal 3 3 2 3 3 9" xfId="19319" xr:uid="{00000000-0005-0000-0000-0000774B0000}"/>
    <cellStyle name="Normal 3 3 2 3 3 9 2" xfId="19320" xr:uid="{00000000-0005-0000-0000-0000784B0000}"/>
    <cellStyle name="Normal 3 3 2 3 3 9 2 2" xfId="19321" xr:uid="{00000000-0005-0000-0000-0000794B0000}"/>
    <cellStyle name="Normal 3 3 2 3 3 9 3" xfId="19322" xr:uid="{00000000-0005-0000-0000-00007A4B0000}"/>
    <cellStyle name="Normal 3 3 2 3 4" xfId="19323" xr:uid="{00000000-0005-0000-0000-00007B4B0000}"/>
    <cellStyle name="Normal 3 3 2 3 4 2" xfId="19324" xr:uid="{00000000-0005-0000-0000-00007C4B0000}"/>
    <cellStyle name="Normal 3 3 2 3 4 2 2" xfId="19325" xr:uid="{00000000-0005-0000-0000-00007D4B0000}"/>
    <cellStyle name="Normal 3 3 2 3 4 2 2 2" xfId="19326" xr:uid="{00000000-0005-0000-0000-00007E4B0000}"/>
    <cellStyle name="Normal 3 3 2 3 4 2 2 2 2" xfId="19327" xr:uid="{00000000-0005-0000-0000-00007F4B0000}"/>
    <cellStyle name="Normal 3 3 2 3 4 2 2 2 2 2" xfId="19328" xr:uid="{00000000-0005-0000-0000-0000804B0000}"/>
    <cellStyle name="Normal 3 3 2 3 4 2 2 2 3" xfId="19329" xr:uid="{00000000-0005-0000-0000-0000814B0000}"/>
    <cellStyle name="Normal 3 3 2 3 4 2 2 3" xfId="19330" xr:uid="{00000000-0005-0000-0000-0000824B0000}"/>
    <cellStyle name="Normal 3 3 2 3 4 2 2 3 2" xfId="19331" xr:uid="{00000000-0005-0000-0000-0000834B0000}"/>
    <cellStyle name="Normal 3 3 2 3 4 2 2 4" xfId="19332" xr:uid="{00000000-0005-0000-0000-0000844B0000}"/>
    <cellStyle name="Normal 3 3 2 3 4 2 3" xfId="19333" xr:uid="{00000000-0005-0000-0000-0000854B0000}"/>
    <cellStyle name="Normal 3 3 2 3 4 2 3 2" xfId="19334" xr:uid="{00000000-0005-0000-0000-0000864B0000}"/>
    <cellStyle name="Normal 3 3 2 3 4 2 3 2 2" xfId="19335" xr:uid="{00000000-0005-0000-0000-0000874B0000}"/>
    <cellStyle name="Normal 3 3 2 3 4 2 3 3" xfId="19336" xr:uid="{00000000-0005-0000-0000-0000884B0000}"/>
    <cellStyle name="Normal 3 3 2 3 4 2 4" xfId="19337" xr:uid="{00000000-0005-0000-0000-0000894B0000}"/>
    <cellStyle name="Normal 3 3 2 3 4 2 4 2" xfId="19338" xr:uid="{00000000-0005-0000-0000-00008A4B0000}"/>
    <cellStyle name="Normal 3 3 2 3 4 2 5" xfId="19339" xr:uid="{00000000-0005-0000-0000-00008B4B0000}"/>
    <cellStyle name="Normal 3 3 2 3 4 3" xfId="19340" xr:uid="{00000000-0005-0000-0000-00008C4B0000}"/>
    <cellStyle name="Normal 3 3 2 3 4 3 2" xfId="19341" xr:uid="{00000000-0005-0000-0000-00008D4B0000}"/>
    <cellStyle name="Normal 3 3 2 3 4 3 2 2" xfId="19342" xr:uid="{00000000-0005-0000-0000-00008E4B0000}"/>
    <cellStyle name="Normal 3 3 2 3 4 3 2 2 2" xfId="19343" xr:uid="{00000000-0005-0000-0000-00008F4B0000}"/>
    <cellStyle name="Normal 3 3 2 3 4 3 2 2 2 2" xfId="19344" xr:uid="{00000000-0005-0000-0000-0000904B0000}"/>
    <cellStyle name="Normal 3 3 2 3 4 3 2 2 3" xfId="19345" xr:uid="{00000000-0005-0000-0000-0000914B0000}"/>
    <cellStyle name="Normal 3 3 2 3 4 3 2 3" xfId="19346" xr:uid="{00000000-0005-0000-0000-0000924B0000}"/>
    <cellStyle name="Normal 3 3 2 3 4 3 2 3 2" xfId="19347" xr:uid="{00000000-0005-0000-0000-0000934B0000}"/>
    <cellStyle name="Normal 3 3 2 3 4 3 2 4" xfId="19348" xr:uid="{00000000-0005-0000-0000-0000944B0000}"/>
    <cellStyle name="Normal 3 3 2 3 4 3 3" xfId="19349" xr:uid="{00000000-0005-0000-0000-0000954B0000}"/>
    <cellStyle name="Normal 3 3 2 3 4 3 3 2" xfId="19350" xr:uid="{00000000-0005-0000-0000-0000964B0000}"/>
    <cellStyle name="Normal 3 3 2 3 4 3 3 2 2" xfId="19351" xr:uid="{00000000-0005-0000-0000-0000974B0000}"/>
    <cellStyle name="Normal 3 3 2 3 4 3 3 3" xfId="19352" xr:uid="{00000000-0005-0000-0000-0000984B0000}"/>
    <cellStyle name="Normal 3 3 2 3 4 3 4" xfId="19353" xr:uid="{00000000-0005-0000-0000-0000994B0000}"/>
    <cellStyle name="Normal 3 3 2 3 4 3 4 2" xfId="19354" xr:uid="{00000000-0005-0000-0000-00009A4B0000}"/>
    <cellStyle name="Normal 3 3 2 3 4 3 5" xfId="19355" xr:uid="{00000000-0005-0000-0000-00009B4B0000}"/>
    <cellStyle name="Normal 3 3 2 3 4 4" xfId="19356" xr:uid="{00000000-0005-0000-0000-00009C4B0000}"/>
    <cellStyle name="Normal 3 3 2 3 4 4 2" xfId="19357" xr:uid="{00000000-0005-0000-0000-00009D4B0000}"/>
    <cellStyle name="Normal 3 3 2 3 4 4 2 2" xfId="19358" xr:uid="{00000000-0005-0000-0000-00009E4B0000}"/>
    <cellStyle name="Normal 3 3 2 3 4 4 2 2 2" xfId="19359" xr:uid="{00000000-0005-0000-0000-00009F4B0000}"/>
    <cellStyle name="Normal 3 3 2 3 4 4 2 3" xfId="19360" xr:uid="{00000000-0005-0000-0000-0000A04B0000}"/>
    <cellStyle name="Normal 3 3 2 3 4 4 3" xfId="19361" xr:uid="{00000000-0005-0000-0000-0000A14B0000}"/>
    <cellStyle name="Normal 3 3 2 3 4 4 3 2" xfId="19362" xr:uid="{00000000-0005-0000-0000-0000A24B0000}"/>
    <cellStyle name="Normal 3 3 2 3 4 4 4" xfId="19363" xr:uid="{00000000-0005-0000-0000-0000A34B0000}"/>
    <cellStyle name="Normal 3 3 2 3 4 5" xfId="19364" xr:uid="{00000000-0005-0000-0000-0000A44B0000}"/>
    <cellStyle name="Normal 3 3 2 3 4 5 2" xfId="19365" xr:uid="{00000000-0005-0000-0000-0000A54B0000}"/>
    <cellStyle name="Normal 3 3 2 3 4 5 2 2" xfId="19366" xr:uid="{00000000-0005-0000-0000-0000A64B0000}"/>
    <cellStyle name="Normal 3 3 2 3 4 5 3" xfId="19367" xr:uid="{00000000-0005-0000-0000-0000A74B0000}"/>
    <cellStyle name="Normal 3 3 2 3 4 6" xfId="19368" xr:uid="{00000000-0005-0000-0000-0000A84B0000}"/>
    <cellStyle name="Normal 3 3 2 3 4 6 2" xfId="19369" xr:uid="{00000000-0005-0000-0000-0000A94B0000}"/>
    <cellStyle name="Normal 3 3 2 3 4 7" xfId="19370" xr:uid="{00000000-0005-0000-0000-0000AA4B0000}"/>
    <cellStyle name="Normal 3 3 2 3 5" xfId="19371" xr:uid="{00000000-0005-0000-0000-0000AB4B0000}"/>
    <cellStyle name="Normal 3 3 2 3 5 2" xfId="19372" xr:uid="{00000000-0005-0000-0000-0000AC4B0000}"/>
    <cellStyle name="Normal 3 3 2 3 5 2 2" xfId="19373" xr:uid="{00000000-0005-0000-0000-0000AD4B0000}"/>
    <cellStyle name="Normal 3 3 2 3 5 2 2 2" xfId="19374" xr:uid="{00000000-0005-0000-0000-0000AE4B0000}"/>
    <cellStyle name="Normal 3 3 2 3 5 2 2 2 2" xfId="19375" xr:uid="{00000000-0005-0000-0000-0000AF4B0000}"/>
    <cellStyle name="Normal 3 3 2 3 5 2 2 2 2 2" xfId="19376" xr:uid="{00000000-0005-0000-0000-0000B04B0000}"/>
    <cellStyle name="Normal 3 3 2 3 5 2 2 2 3" xfId="19377" xr:uid="{00000000-0005-0000-0000-0000B14B0000}"/>
    <cellStyle name="Normal 3 3 2 3 5 2 2 3" xfId="19378" xr:uid="{00000000-0005-0000-0000-0000B24B0000}"/>
    <cellStyle name="Normal 3 3 2 3 5 2 2 3 2" xfId="19379" xr:uid="{00000000-0005-0000-0000-0000B34B0000}"/>
    <cellStyle name="Normal 3 3 2 3 5 2 2 4" xfId="19380" xr:uid="{00000000-0005-0000-0000-0000B44B0000}"/>
    <cellStyle name="Normal 3 3 2 3 5 2 3" xfId="19381" xr:uid="{00000000-0005-0000-0000-0000B54B0000}"/>
    <cellStyle name="Normal 3 3 2 3 5 2 3 2" xfId="19382" xr:uid="{00000000-0005-0000-0000-0000B64B0000}"/>
    <cellStyle name="Normal 3 3 2 3 5 2 3 2 2" xfId="19383" xr:uid="{00000000-0005-0000-0000-0000B74B0000}"/>
    <cellStyle name="Normal 3 3 2 3 5 2 3 3" xfId="19384" xr:uid="{00000000-0005-0000-0000-0000B84B0000}"/>
    <cellStyle name="Normal 3 3 2 3 5 2 4" xfId="19385" xr:uid="{00000000-0005-0000-0000-0000B94B0000}"/>
    <cellStyle name="Normal 3 3 2 3 5 2 4 2" xfId="19386" xr:uid="{00000000-0005-0000-0000-0000BA4B0000}"/>
    <cellStyle name="Normal 3 3 2 3 5 2 5" xfId="19387" xr:uid="{00000000-0005-0000-0000-0000BB4B0000}"/>
    <cellStyle name="Normal 3 3 2 3 5 3" xfId="19388" xr:uid="{00000000-0005-0000-0000-0000BC4B0000}"/>
    <cellStyle name="Normal 3 3 2 3 5 3 2" xfId="19389" xr:uid="{00000000-0005-0000-0000-0000BD4B0000}"/>
    <cellStyle name="Normal 3 3 2 3 5 3 2 2" xfId="19390" xr:uid="{00000000-0005-0000-0000-0000BE4B0000}"/>
    <cellStyle name="Normal 3 3 2 3 5 3 2 2 2" xfId="19391" xr:uid="{00000000-0005-0000-0000-0000BF4B0000}"/>
    <cellStyle name="Normal 3 3 2 3 5 3 2 2 2 2" xfId="19392" xr:uid="{00000000-0005-0000-0000-0000C04B0000}"/>
    <cellStyle name="Normal 3 3 2 3 5 3 2 2 3" xfId="19393" xr:uid="{00000000-0005-0000-0000-0000C14B0000}"/>
    <cellStyle name="Normal 3 3 2 3 5 3 2 3" xfId="19394" xr:uid="{00000000-0005-0000-0000-0000C24B0000}"/>
    <cellStyle name="Normal 3 3 2 3 5 3 2 3 2" xfId="19395" xr:uid="{00000000-0005-0000-0000-0000C34B0000}"/>
    <cellStyle name="Normal 3 3 2 3 5 3 2 4" xfId="19396" xr:uid="{00000000-0005-0000-0000-0000C44B0000}"/>
    <cellStyle name="Normal 3 3 2 3 5 3 3" xfId="19397" xr:uid="{00000000-0005-0000-0000-0000C54B0000}"/>
    <cellStyle name="Normal 3 3 2 3 5 3 3 2" xfId="19398" xr:uid="{00000000-0005-0000-0000-0000C64B0000}"/>
    <cellStyle name="Normal 3 3 2 3 5 3 3 2 2" xfId="19399" xr:uid="{00000000-0005-0000-0000-0000C74B0000}"/>
    <cellStyle name="Normal 3 3 2 3 5 3 3 3" xfId="19400" xr:uid="{00000000-0005-0000-0000-0000C84B0000}"/>
    <cellStyle name="Normal 3 3 2 3 5 3 4" xfId="19401" xr:uid="{00000000-0005-0000-0000-0000C94B0000}"/>
    <cellStyle name="Normal 3 3 2 3 5 3 4 2" xfId="19402" xr:uid="{00000000-0005-0000-0000-0000CA4B0000}"/>
    <cellStyle name="Normal 3 3 2 3 5 3 5" xfId="19403" xr:uid="{00000000-0005-0000-0000-0000CB4B0000}"/>
    <cellStyle name="Normal 3 3 2 3 5 4" xfId="19404" xr:uid="{00000000-0005-0000-0000-0000CC4B0000}"/>
    <cellStyle name="Normal 3 3 2 3 5 4 2" xfId="19405" xr:uid="{00000000-0005-0000-0000-0000CD4B0000}"/>
    <cellStyle name="Normal 3 3 2 3 5 4 2 2" xfId="19406" xr:uid="{00000000-0005-0000-0000-0000CE4B0000}"/>
    <cellStyle name="Normal 3 3 2 3 5 4 2 2 2" xfId="19407" xr:uid="{00000000-0005-0000-0000-0000CF4B0000}"/>
    <cellStyle name="Normal 3 3 2 3 5 4 2 3" xfId="19408" xr:uid="{00000000-0005-0000-0000-0000D04B0000}"/>
    <cellStyle name="Normal 3 3 2 3 5 4 3" xfId="19409" xr:uid="{00000000-0005-0000-0000-0000D14B0000}"/>
    <cellStyle name="Normal 3 3 2 3 5 4 3 2" xfId="19410" xr:uid="{00000000-0005-0000-0000-0000D24B0000}"/>
    <cellStyle name="Normal 3 3 2 3 5 4 4" xfId="19411" xr:uid="{00000000-0005-0000-0000-0000D34B0000}"/>
    <cellStyle name="Normal 3 3 2 3 5 5" xfId="19412" xr:uid="{00000000-0005-0000-0000-0000D44B0000}"/>
    <cellStyle name="Normal 3 3 2 3 5 5 2" xfId="19413" xr:uid="{00000000-0005-0000-0000-0000D54B0000}"/>
    <cellStyle name="Normal 3 3 2 3 5 5 2 2" xfId="19414" xr:uid="{00000000-0005-0000-0000-0000D64B0000}"/>
    <cellStyle name="Normal 3 3 2 3 5 5 3" xfId="19415" xr:uid="{00000000-0005-0000-0000-0000D74B0000}"/>
    <cellStyle name="Normal 3 3 2 3 5 6" xfId="19416" xr:uid="{00000000-0005-0000-0000-0000D84B0000}"/>
    <cellStyle name="Normal 3 3 2 3 5 6 2" xfId="19417" xr:uid="{00000000-0005-0000-0000-0000D94B0000}"/>
    <cellStyle name="Normal 3 3 2 3 5 7" xfId="19418" xr:uid="{00000000-0005-0000-0000-0000DA4B0000}"/>
    <cellStyle name="Normal 3 3 2 3 6" xfId="19419" xr:uid="{00000000-0005-0000-0000-0000DB4B0000}"/>
    <cellStyle name="Normal 3 3 2 3 6 2" xfId="19420" xr:uid="{00000000-0005-0000-0000-0000DC4B0000}"/>
    <cellStyle name="Normal 3 3 2 3 6 2 2" xfId="19421" xr:uid="{00000000-0005-0000-0000-0000DD4B0000}"/>
    <cellStyle name="Normal 3 3 2 3 6 2 2 2" xfId="19422" xr:uid="{00000000-0005-0000-0000-0000DE4B0000}"/>
    <cellStyle name="Normal 3 3 2 3 6 2 2 2 2" xfId="19423" xr:uid="{00000000-0005-0000-0000-0000DF4B0000}"/>
    <cellStyle name="Normal 3 3 2 3 6 2 2 2 2 2" xfId="19424" xr:uid="{00000000-0005-0000-0000-0000E04B0000}"/>
    <cellStyle name="Normal 3 3 2 3 6 2 2 2 3" xfId="19425" xr:uid="{00000000-0005-0000-0000-0000E14B0000}"/>
    <cellStyle name="Normal 3 3 2 3 6 2 2 3" xfId="19426" xr:uid="{00000000-0005-0000-0000-0000E24B0000}"/>
    <cellStyle name="Normal 3 3 2 3 6 2 2 3 2" xfId="19427" xr:uid="{00000000-0005-0000-0000-0000E34B0000}"/>
    <cellStyle name="Normal 3 3 2 3 6 2 2 4" xfId="19428" xr:uid="{00000000-0005-0000-0000-0000E44B0000}"/>
    <cellStyle name="Normal 3 3 2 3 6 2 3" xfId="19429" xr:uid="{00000000-0005-0000-0000-0000E54B0000}"/>
    <cellStyle name="Normal 3 3 2 3 6 2 3 2" xfId="19430" xr:uid="{00000000-0005-0000-0000-0000E64B0000}"/>
    <cellStyle name="Normal 3 3 2 3 6 2 3 2 2" xfId="19431" xr:uid="{00000000-0005-0000-0000-0000E74B0000}"/>
    <cellStyle name="Normal 3 3 2 3 6 2 3 3" xfId="19432" xr:uid="{00000000-0005-0000-0000-0000E84B0000}"/>
    <cellStyle name="Normal 3 3 2 3 6 2 4" xfId="19433" xr:uid="{00000000-0005-0000-0000-0000E94B0000}"/>
    <cellStyle name="Normal 3 3 2 3 6 2 4 2" xfId="19434" xr:uid="{00000000-0005-0000-0000-0000EA4B0000}"/>
    <cellStyle name="Normal 3 3 2 3 6 2 5" xfId="19435" xr:uid="{00000000-0005-0000-0000-0000EB4B0000}"/>
    <cellStyle name="Normal 3 3 2 3 6 3" xfId="19436" xr:uid="{00000000-0005-0000-0000-0000EC4B0000}"/>
    <cellStyle name="Normal 3 3 2 3 6 3 2" xfId="19437" xr:uid="{00000000-0005-0000-0000-0000ED4B0000}"/>
    <cellStyle name="Normal 3 3 2 3 6 3 2 2" xfId="19438" xr:uid="{00000000-0005-0000-0000-0000EE4B0000}"/>
    <cellStyle name="Normal 3 3 2 3 6 3 2 2 2" xfId="19439" xr:uid="{00000000-0005-0000-0000-0000EF4B0000}"/>
    <cellStyle name="Normal 3 3 2 3 6 3 2 2 2 2" xfId="19440" xr:uid="{00000000-0005-0000-0000-0000F04B0000}"/>
    <cellStyle name="Normal 3 3 2 3 6 3 2 2 3" xfId="19441" xr:uid="{00000000-0005-0000-0000-0000F14B0000}"/>
    <cellStyle name="Normal 3 3 2 3 6 3 2 3" xfId="19442" xr:uid="{00000000-0005-0000-0000-0000F24B0000}"/>
    <cellStyle name="Normal 3 3 2 3 6 3 2 3 2" xfId="19443" xr:uid="{00000000-0005-0000-0000-0000F34B0000}"/>
    <cellStyle name="Normal 3 3 2 3 6 3 2 4" xfId="19444" xr:uid="{00000000-0005-0000-0000-0000F44B0000}"/>
    <cellStyle name="Normal 3 3 2 3 6 3 3" xfId="19445" xr:uid="{00000000-0005-0000-0000-0000F54B0000}"/>
    <cellStyle name="Normal 3 3 2 3 6 3 3 2" xfId="19446" xr:uid="{00000000-0005-0000-0000-0000F64B0000}"/>
    <cellStyle name="Normal 3 3 2 3 6 3 3 2 2" xfId="19447" xr:uid="{00000000-0005-0000-0000-0000F74B0000}"/>
    <cellStyle name="Normal 3 3 2 3 6 3 3 3" xfId="19448" xr:uid="{00000000-0005-0000-0000-0000F84B0000}"/>
    <cellStyle name="Normal 3 3 2 3 6 3 4" xfId="19449" xr:uid="{00000000-0005-0000-0000-0000F94B0000}"/>
    <cellStyle name="Normal 3 3 2 3 6 3 4 2" xfId="19450" xr:uid="{00000000-0005-0000-0000-0000FA4B0000}"/>
    <cellStyle name="Normal 3 3 2 3 6 3 5" xfId="19451" xr:uid="{00000000-0005-0000-0000-0000FB4B0000}"/>
    <cellStyle name="Normal 3 3 2 3 6 4" xfId="19452" xr:uid="{00000000-0005-0000-0000-0000FC4B0000}"/>
    <cellStyle name="Normal 3 3 2 3 6 4 2" xfId="19453" xr:uid="{00000000-0005-0000-0000-0000FD4B0000}"/>
    <cellStyle name="Normal 3 3 2 3 6 4 2 2" xfId="19454" xr:uid="{00000000-0005-0000-0000-0000FE4B0000}"/>
    <cellStyle name="Normal 3 3 2 3 6 4 2 2 2" xfId="19455" xr:uid="{00000000-0005-0000-0000-0000FF4B0000}"/>
    <cellStyle name="Normal 3 3 2 3 6 4 2 3" xfId="19456" xr:uid="{00000000-0005-0000-0000-0000004C0000}"/>
    <cellStyle name="Normal 3 3 2 3 6 4 3" xfId="19457" xr:uid="{00000000-0005-0000-0000-0000014C0000}"/>
    <cellStyle name="Normal 3 3 2 3 6 4 3 2" xfId="19458" xr:uid="{00000000-0005-0000-0000-0000024C0000}"/>
    <cellStyle name="Normal 3 3 2 3 6 4 4" xfId="19459" xr:uid="{00000000-0005-0000-0000-0000034C0000}"/>
    <cellStyle name="Normal 3 3 2 3 6 5" xfId="19460" xr:uid="{00000000-0005-0000-0000-0000044C0000}"/>
    <cellStyle name="Normal 3 3 2 3 6 5 2" xfId="19461" xr:uid="{00000000-0005-0000-0000-0000054C0000}"/>
    <cellStyle name="Normal 3 3 2 3 6 5 2 2" xfId="19462" xr:uid="{00000000-0005-0000-0000-0000064C0000}"/>
    <cellStyle name="Normal 3 3 2 3 6 5 3" xfId="19463" xr:uid="{00000000-0005-0000-0000-0000074C0000}"/>
    <cellStyle name="Normal 3 3 2 3 6 6" xfId="19464" xr:uid="{00000000-0005-0000-0000-0000084C0000}"/>
    <cellStyle name="Normal 3 3 2 3 6 6 2" xfId="19465" xr:uid="{00000000-0005-0000-0000-0000094C0000}"/>
    <cellStyle name="Normal 3 3 2 3 6 7" xfId="19466" xr:uid="{00000000-0005-0000-0000-00000A4C0000}"/>
    <cellStyle name="Normal 3 3 2 3 7" xfId="19467" xr:uid="{00000000-0005-0000-0000-00000B4C0000}"/>
    <cellStyle name="Normal 3 3 2 3 7 2" xfId="19468" xr:uid="{00000000-0005-0000-0000-00000C4C0000}"/>
    <cellStyle name="Normal 3 3 2 3 7 2 2" xfId="19469" xr:uid="{00000000-0005-0000-0000-00000D4C0000}"/>
    <cellStyle name="Normal 3 3 2 3 7 2 2 2" xfId="19470" xr:uid="{00000000-0005-0000-0000-00000E4C0000}"/>
    <cellStyle name="Normal 3 3 2 3 7 2 2 2 2" xfId="19471" xr:uid="{00000000-0005-0000-0000-00000F4C0000}"/>
    <cellStyle name="Normal 3 3 2 3 7 2 2 2 2 2" xfId="19472" xr:uid="{00000000-0005-0000-0000-0000104C0000}"/>
    <cellStyle name="Normal 3 3 2 3 7 2 2 2 3" xfId="19473" xr:uid="{00000000-0005-0000-0000-0000114C0000}"/>
    <cellStyle name="Normal 3 3 2 3 7 2 2 3" xfId="19474" xr:uid="{00000000-0005-0000-0000-0000124C0000}"/>
    <cellStyle name="Normal 3 3 2 3 7 2 2 3 2" xfId="19475" xr:uid="{00000000-0005-0000-0000-0000134C0000}"/>
    <cellStyle name="Normal 3 3 2 3 7 2 2 4" xfId="19476" xr:uid="{00000000-0005-0000-0000-0000144C0000}"/>
    <cellStyle name="Normal 3 3 2 3 7 2 3" xfId="19477" xr:uid="{00000000-0005-0000-0000-0000154C0000}"/>
    <cellStyle name="Normal 3 3 2 3 7 2 3 2" xfId="19478" xr:uid="{00000000-0005-0000-0000-0000164C0000}"/>
    <cellStyle name="Normal 3 3 2 3 7 2 3 2 2" xfId="19479" xr:uid="{00000000-0005-0000-0000-0000174C0000}"/>
    <cellStyle name="Normal 3 3 2 3 7 2 3 3" xfId="19480" xr:uid="{00000000-0005-0000-0000-0000184C0000}"/>
    <cellStyle name="Normal 3 3 2 3 7 2 4" xfId="19481" xr:uid="{00000000-0005-0000-0000-0000194C0000}"/>
    <cellStyle name="Normal 3 3 2 3 7 2 4 2" xfId="19482" xr:uid="{00000000-0005-0000-0000-00001A4C0000}"/>
    <cellStyle name="Normal 3 3 2 3 7 2 5" xfId="19483" xr:uid="{00000000-0005-0000-0000-00001B4C0000}"/>
    <cellStyle name="Normal 3 3 2 3 7 3" xfId="19484" xr:uid="{00000000-0005-0000-0000-00001C4C0000}"/>
    <cellStyle name="Normal 3 3 2 3 7 3 2" xfId="19485" xr:uid="{00000000-0005-0000-0000-00001D4C0000}"/>
    <cellStyle name="Normal 3 3 2 3 7 3 2 2" xfId="19486" xr:uid="{00000000-0005-0000-0000-00001E4C0000}"/>
    <cellStyle name="Normal 3 3 2 3 7 3 2 2 2" xfId="19487" xr:uid="{00000000-0005-0000-0000-00001F4C0000}"/>
    <cellStyle name="Normal 3 3 2 3 7 3 2 3" xfId="19488" xr:uid="{00000000-0005-0000-0000-0000204C0000}"/>
    <cellStyle name="Normal 3 3 2 3 7 3 3" xfId="19489" xr:uid="{00000000-0005-0000-0000-0000214C0000}"/>
    <cellStyle name="Normal 3 3 2 3 7 3 3 2" xfId="19490" xr:uid="{00000000-0005-0000-0000-0000224C0000}"/>
    <cellStyle name="Normal 3 3 2 3 7 3 4" xfId="19491" xr:uid="{00000000-0005-0000-0000-0000234C0000}"/>
    <cellStyle name="Normal 3 3 2 3 7 4" xfId="19492" xr:uid="{00000000-0005-0000-0000-0000244C0000}"/>
    <cellStyle name="Normal 3 3 2 3 7 4 2" xfId="19493" xr:uid="{00000000-0005-0000-0000-0000254C0000}"/>
    <cellStyle name="Normal 3 3 2 3 7 4 2 2" xfId="19494" xr:uid="{00000000-0005-0000-0000-0000264C0000}"/>
    <cellStyle name="Normal 3 3 2 3 7 4 3" xfId="19495" xr:uid="{00000000-0005-0000-0000-0000274C0000}"/>
    <cellStyle name="Normal 3 3 2 3 7 5" xfId="19496" xr:uid="{00000000-0005-0000-0000-0000284C0000}"/>
    <cellStyle name="Normal 3 3 2 3 7 5 2" xfId="19497" xr:uid="{00000000-0005-0000-0000-0000294C0000}"/>
    <cellStyle name="Normal 3 3 2 3 7 6" xfId="19498" xr:uid="{00000000-0005-0000-0000-00002A4C0000}"/>
    <cellStyle name="Normal 3 3 2 3 8" xfId="19499" xr:uid="{00000000-0005-0000-0000-00002B4C0000}"/>
    <cellStyle name="Normal 3 3 2 3 8 2" xfId="19500" xr:uid="{00000000-0005-0000-0000-00002C4C0000}"/>
    <cellStyle name="Normal 3 3 2 3 8 2 2" xfId="19501" xr:uid="{00000000-0005-0000-0000-00002D4C0000}"/>
    <cellStyle name="Normal 3 3 2 3 8 2 2 2" xfId="19502" xr:uid="{00000000-0005-0000-0000-00002E4C0000}"/>
    <cellStyle name="Normal 3 3 2 3 8 2 2 2 2" xfId="19503" xr:uid="{00000000-0005-0000-0000-00002F4C0000}"/>
    <cellStyle name="Normal 3 3 2 3 8 2 2 3" xfId="19504" xr:uid="{00000000-0005-0000-0000-0000304C0000}"/>
    <cellStyle name="Normal 3 3 2 3 8 2 3" xfId="19505" xr:uid="{00000000-0005-0000-0000-0000314C0000}"/>
    <cellStyle name="Normal 3 3 2 3 8 2 3 2" xfId="19506" xr:uid="{00000000-0005-0000-0000-0000324C0000}"/>
    <cellStyle name="Normal 3 3 2 3 8 2 4" xfId="19507" xr:uid="{00000000-0005-0000-0000-0000334C0000}"/>
    <cellStyle name="Normal 3 3 2 3 8 3" xfId="19508" xr:uid="{00000000-0005-0000-0000-0000344C0000}"/>
    <cellStyle name="Normal 3 3 2 3 8 3 2" xfId="19509" xr:uid="{00000000-0005-0000-0000-0000354C0000}"/>
    <cellStyle name="Normal 3 3 2 3 8 3 2 2" xfId="19510" xr:uid="{00000000-0005-0000-0000-0000364C0000}"/>
    <cellStyle name="Normal 3 3 2 3 8 3 3" xfId="19511" xr:uid="{00000000-0005-0000-0000-0000374C0000}"/>
    <cellStyle name="Normal 3 3 2 3 8 4" xfId="19512" xr:uid="{00000000-0005-0000-0000-0000384C0000}"/>
    <cellStyle name="Normal 3 3 2 3 8 4 2" xfId="19513" xr:uid="{00000000-0005-0000-0000-0000394C0000}"/>
    <cellStyle name="Normal 3 3 2 3 8 5" xfId="19514" xr:uid="{00000000-0005-0000-0000-00003A4C0000}"/>
    <cellStyle name="Normal 3 3 2 3 9" xfId="19515" xr:uid="{00000000-0005-0000-0000-00003B4C0000}"/>
    <cellStyle name="Normal 3 3 2 3 9 2" xfId="19516" xr:uid="{00000000-0005-0000-0000-00003C4C0000}"/>
    <cellStyle name="Normal 3 3 2 3 9 2 2" xfId="19517" xr:uid="{00000000-0005-0000-0000-00003D4C0000}"/>
    <cellStyle name="Normal 3 3 2 3 9 2 2 2" xfId="19518" xr:uid="{00000000-0005-0000-0000-00003E4C0000}"/>
    <cellStyle name="Normal 3 3 2 3 9 2 2 2 2" xfId="19519" xr:uid="{00000000-0005-0000-0000-00003F4C0000}"/>
    <cellStyle name="Normal 3 3 2 3 9 2 2 3" xfId="19520" xr:uid="{00000000-0005-0000-0000-0000404C0000}"/>
    <cellStyle name="Normal 3 3 2 3 9 2 3" xfId="19521" xr:uid="{00000000-0005-0000-0000-0000414C0000}"/>
    <cellStyle name="Normal 3 3 2 3 9 2 3 2" xfId="19522" xr:uid="{00000000-0005-0000-0000-0000424C0000}"/>
    <cellStyle name="Normal 3 3 2 3 9 2 4" xfId="19523" xr:uid="{00000000-0005-0000-0000-0000434C0000}"/>
    <cellStyle name="Normal 3 3 2 3 9 3" xfId="19524" xr:uid="{00000000-0005-0000-0000-0000444C0000}"/>
    <cellStyle name="Normal 3 3 2 3 9 3 2" xfId="19525" xr:uid="{00000000-0005-0000-0000-0000454C0000}"/>
    <cellStyle name="Normal 3 3 2 3 9 3 2 2" xfId="19526" xr:uid="{00000000-0005-0000-0000-0000464C0000}"/>
    <cellStyle name="Normal 3 3 2 3 9 3 3" xfId="19527" xr:uid="{00000000-0005-0000-0000-0000474C0000}"/>
    <cellStyle name="Normal 3 3 2 3 9 4" xfId="19528" xr:uid="{00000000-0005-0000-0000-0000484C0000}"/>
    <cellStyle name="Normal 3 3 2 3 9 4 2" xfId="19529" xr:uid="{00000000-0005-0000-0000-0000494C0000}"/>
    <cellStyle name="Normal 3 3 2 3 9 5" xfId="19530" xr:uid="{00000000-0005-0000-0000-00004A4C0000}"/>
    <cellStyle name="Normal 3 3 2 4" xfId="19531" xr:uid="{00000000-0005-0000-0000-00004B4C0000}"/>
    <cellStyle name="Normal 3 3 2 4 10" xfId="19532" xr:uid="{00000000-0005-0000-0000-00004C4C0000}"/>
    <cellStyle name="Normal 3 3 2 4 10 2" xfId="19533" xr:uid="{00000000-0005-0000-0000-00004D4C0000}"/>
    <cellStyle name="Normal 3 3 2 4 11" xfId="19534" xr:uid="{00000000-0005-0000-0000-00004E4C0000}"/>
    <cellStyle name="Normal 3 3 2 4 2" xfId="19535" xr:uid="{00000000-0005-0000-0000-00004F4C0000}"/>
    <cellStyle name="Normal 3 3 2 4 2 2" xfId="19536" xr:uid="{00000000-0005-0000-0000-0000504C0000}"/>
    <cellStyle name="Normal 3 3 2 4 2 2 2" xfId="19537" xr:uid="{00000000-0005-0000-0000-0000514C0000}"/>
    <cellStyle name="Normal 3 3 2 4 2 2 2 2" xfId="19538" xr:uid="{00000000-0005-0000-0000-0000524C0000}"/>
    <cellStyle name="Normal 3 3 2 4 2 2 2 2 2" xfId="19539" xr:uid="{00000000-0005-0000-0000-0000534C0000}"/>
    <cellStyle name="Normal 3 3 2 4 2 2 2 2 2 2" xfId="19540" xr:uid="{00000000-0005-0000-0000-0000544C0000}"/>
    <cellStyle name="Normal 3 3 2 4 2 2 2 2 3" xfId="19541" xr:uid="{00000000-0005-0000-0000-0000554C0000}"/>
    <cellStyle name="Normal 3 3 2 4 2 2 2 3" xfId="19542" xr:uid="{00000000-0005-0000-0000-0000564C0000}"/>
    <cellStyle name="Normal 3 3 2 4 2 2 2 3 2" xfId="19543" xr:uid="{00000000-0005-0000-0000-0000574C0000}"/>
    <cellStyle name="Normal 3 3 2 4 2 2 2 4" xfId="19544" xr:uid="{00000000-0005-0000-0000-0000584C0000}"/>
    <cellStyle name="Normal 3 3 2 4 2 2 3" xfId="19545" xr:uid="{00000000-0005-0000-0000-0000594C0000}"/>
    <cellStyle name="Normal 3 3 2 4 2 2 3 2" xfId="19546" xr:uid="{00000000-0005-0000-0000-00005A4C0000}"/>
    <cellStyle name="Normal 3 3 2 4 2 2 3 2 2" xfId="19547" xr:uid="{00000000-0005-0000-0000-00005B4C0000}"/>
    <cellStyle name="Normal 3 3 2 4 2 2 3 3" xfId="19548" xr:uid="{00000000-0005-0000-0000-00005C4C0000}"/>
    <cellStyle name="Normal 3 3 2 4 2 2 4" xfId="19549" xr:uid="{00000000-0005-0000-0000-00005D4C0000}"/>
    <cellStyle name="Normal 3 3 2 4 2 2 4 2" xfId="19550" xr:uid="{00000000-0005-0000-0000-00005E4C0000}"/>
    <cellStyle name="Normal 3 3 2 4 2 2 5" xfId="19551" xr:uid="{00000000-0005-0000-0000-00005F4C0000}"/>
    <cellStyle name="Normal 3 3 2 4 2 3" xfId="19552" xr:uid="{00000000-0005-0000-0000-0000604C0000}"/>
    <cellStyle name="Normal 3 3 2 4 2 3 2" xfId="19553" xr:uid="{00000000-0005-0000-0000-0000614C0000}"/>
    <cellStyle name="Normal 3 3 2 4 2 3 2 2" xfId="19554" xr:uid="{00000000-0005-0000-0000-0000624C0000}"/>
    <cellStyle name="Normal 3 3 2 4 2 3 2 2 2" xfId="19555" xr:uid="{00000000-0005-0000-0000-0000634C0000}"/>
    <cellStyle name="Normal 3 3 2 4 2 3 2 2 2 2" xfId="19556" xr:uid="{00000000-0005-0000-0000-0000644C0000}"/>
    <cellStyle name="Normal 3 3 2 4 2 3 2 2 3" xfId="19557" xr:uid="{00000000-0005-0000-0000-0000654C0000}"/>
    <cellStyle name="Normal 3 3 2 4 2 3 2 3" xfId="19558" xr:uid="{00000000-0005-0000-0000-0000664C0000}"/>
    <cellStyle name="Normal 3 3 2 4 2 3 2 3 2" xfId="19559" xr:uid="{00000000-0005-0000-0000-0000674C0000}"/>
    <cellStyle name="Normal 3 3 2 4 2 3 2 4" xfId="19560" xr:uid="{00000000-0005-0000-0000-0000684C0000}"/>
    <cellStyle name="Normal 3 3 2 4 2 3 3" xfId="19561" xr:uid="{00000000-0005-0000-0000-0000694C0000}"/>
    <cellStyle name="Normal 3 3 2 4 2 3 3 2" xfId="19562" xr:uid="{00000000-0005-0000-0000-00006A4C0000}"/>
    <cellStyle name="Normal 3 3 2 4 2 3 3 2 2" xfId="19563" xr:uid="{00000000-0005-0000-0000-00006B4C0000}"/>
    <cellStyle name="Normal 3 3 2 4 2 3 3 3" xfId="19564" xr:uid="{00000000-0005-0000-0000-00006C4C0000}"/>
    <cellStyle name="Normal 3 3 2 4 2 3 4" xfId="19565" xr:uid="{00000000-0005-0000-0000-00006D4C0000}"/>
    <cellStyle name="Normal 3 3 2 4 2 3 4 2" xfId="19566" xr:uid="{00000000-0005-0000-0000-00006E4C0000}"/>
    <cellStyle name="Normal 3 3 2 4 2 3 5" xfId="19567" xr:uid="{00000000-0005-0000-0000-00006F4C0000}"/>
    <cellStyle name="Normal 3 3 2 4 2 4" xfId="19568" xr:uid="{00000000-0005-0000-0000-0000704C0000}"/>
    <cellStyle name="Normal 3 3 2 4 2 4 2" xfId="19569" xr:uid="{00000000-0005-0000-0000-0000714C0000}"/>
    <cellStyle name="Normal 3 3 2 4 2 4 2 2" xfId="19570" xr:uid="{00000000-0005-0000-0000-0000724C0000}"/>
    <cellStyle name="Normal 3 3 2 4 2 4 2 2 2" xfId="19571" xr:uid="{00000000-0005-0000-0000-0000734C0000}"/>
    <cellStyle name="Normal 3 3 2 4 2 4 2 3" xfId="19572" xr:uid="{00000000-0005-0000-0000-0000744C0000}"/>
    <cellStyle name="Normal 3 3 2 4 2 4 3" xfId="19573" xr:uid="{00000000-0005-0000-0000-0000754C0000}"/>
    <cellStyle name="Normal 3 3 2 4 2 4 3 2" xfId="19574" xr:uid="{00000000-0005-0000-0000-0000764C0000}"/>
    <cellStyle name="Normal 3 3 2 4 2 4 4" xfId="19575" xr:uid="{00000000-0005-0000-0000-0000774C0000}"/>
    <cellStyle name="Normal 3 3 2 4 2 5" xfId="19576" xr:uid="{00000000-0005-0000-0000-0000784C0000}"/>
    <cellStyle name="Normal 3 3 2 4 2 5 2" xfId="19577" xr:uid="{00000000-0005-0000-0000-0000794C0000}"/>
    <cellStyle name="Normal 3 3 2 4 2 5 2 2" xfId="19578" xr:uid="{00000000-0005-0000-0000-00007A4C0000}"/>
    <cellStyle name="Normal 3 3 2 4 2 5 3" xfId="19579" xr:uid="{00000000-0005-0000-0000-00007B4C0000}"/>
    <cellStyle name="Normal 3 3 2 4 2 6" xfId="19580" xr:uid="{00000000-0005-0000-0000-00007C4C0000}"/>
    <cellStyle name="Normal 3 3 2 4 2 6 2" xfId="19581" xr:uid="{00000000-0005-0000-0000-00007D4C0000}"/>
    <cellStyle name="Normal 3 3 2 4 2 7" xfId="19582" xr:uid="{00000000-0005-0000-0000-00007E4C0000}"/>
    <cellStyle name="Normal 3 3 2 4 3" xfId="19583" xr:uid="{00000000-0005-0000-0000-00007F4C0000}"/>
    <cellStyle name="Normal 3 3 2 4 3 2" xfId="19584" xr:uid="{00000000-0005-0000-0000-0000804C0000}"/>
    <cellStyle name="Normal 3 3 2 4 3 2 2" xfId="19585" xr:uid="{00000000-0005-0000-0000-0000814C0000}"/>
    <cellStyle name="Normal 3 3 2 4 3 2 2 2" xfId="19586" xr:uid="{00000000-0005-0000-0000-0000824C0000}"/>
    <cellStyle name="Normal 3 3 2 4 3 2 2 2 2" xfId="19587" xr:uid="{00000000-0005-0000-0000-0000834C0000}"/>
    <cellStyle name="Normal 3 3 2 4 3 2 2 2 2 2" xfId="19588" xr:uid="{00000000-0005-0000-0000-0000844C0000}"/>
    <cellStyle name="Normal 3 3 2 4 3 2 2 2 3" xfId="19589" xr:uid="{00000000-0005-0000-0000-0000854C0000}"/>
    <cellStyle name="Normal 3 3 2 4 3 2 2 3" xfId="19590" xr:uid="{00000000-0005-0000-0000-0000864C0000}"/>
    <cellStyle name="Normal 3 3 2 4 3 2 2 3 2" xfId="19591" xr:uid="{00000000-0005-0000-0000-0000874C0000}"/>
    <cellStyle name="Normal 3 3 2 4 3 2 2 4" xfId="19592" xr:uid="{00000000-0005-0000-0000-0000884C0000}"/>
    <cellStyle name="Normal 3 3 2 4 3 2 3" xfId="19593" xr:uid="{00000000-0005-0000-0000-0000894C0000}"/>
    <cellStyle name="Normal 3 3 2 4 3 2 3 2" xfId="19594" xr:uid="{00000000-0005-0000-0000-00008A4C0000}"/>
    <cellStyle name="Normal 3 3 2 4 3 2 3 2 2" xfId="19595" xr:uid="{00000000-0005-0000-0000-00008B4C0000}"/>
    <cellStyle name="Normal 3 3 2 4 3 2 3 3" xfId="19596" xr:uid="{00000000-0005-0000-0000-00008C4C0000}"/>
    <cellStyle name="Normal 3 3 2 4 3 2 4" xfId="19597" xr:uid="{00000000-0005-0000-0000-00008D4C0000}"/>
    <cellStyle name="Normal 3 3 2 4 3 2 4 2" xfId="19598" xr:uid="{00000000-0005-0000-0000-00008E4C0000}"/>
    <cellStyle name="Normal 3 3 2 4 3 2 5" xfId="19599" xr:uid="{00000000-0005-0000-0000-00008F4C0000}"/>
    <cellStyle name="Normal 3 3 2 4 3 3" xfId="19600" xr:uid="{00000000-0005-0000-0000-0000904C0000}"/>
    <cellStyle name="Normal 3 3 2 4 3 3 2" xfId="19601" xr:uid="{00000000-0005-0000-0000-0000914C0000}"/>
    <cellStyle name="Normal 3 3 2 4 3 3 2 2" xfId="19602" xr:uid="{00000000-0005-0000-0000-0000924C0000}"/>
    <cellStyle name="Normal 3 3 2 4 3 3 2 2 2" xfId="19603" xr:uid="{00000000-0005-0000-0000-0000934C0000}"/>
    <cellStyle name="Normal 3 3 2 4 3 3 2 2 2 2" xfId="19604" xr:uid="{00000000-0005-0000-0000-0000944C0000}"/>
    <cellStyle name="Normal 3 3 2 4 3 3 2 2 3" xfId="19605" xr:uid="{00000000-0005-0000-0000-0000954C0000}"/>
    <cellStyle name="Normal 3 3 2 4 3 3 2 3" xfId="19606" xr:uid="{00000000-0005-0000-0000-0000964C0000}"/>
    <cellStyle name="Normal 3 3 2 4 3 3 2 3 2" xfId="19607" xr:uid="{00000000-0005-0000-0000-0000974C0000}"/>
    <cellStyle name="Normal 3 3 2 4 3 3 2 4" xfId="19608" xr:uid="{00000000-0005-0000-0000-0000984C0000}"/>
    <cellStyle name="Normal 3 3 2 4 3 3 3" xfId="19609" xr:uid="{00000000-0005-0000-0000-0000994C0000}"/>
    <cellStyle name="Normal 3 3 2 4 3 3 3 2" xfId="19610" xr:uid="{00000000-0005-0000-0000-00009A4C0000}"/>
    <cellStyle name="Normal 3 3 2 4 3 3 3 2 2" xfId="19611" xr:uid="{00000000-0005-0000-0000-00009B4C0000}"/>
    <cellStyle name="Normal 3 3 2 4 3 3 3 3" xfId="19612" xr:uid="{00000000-0005-0000-0000-00009C4C0000}"/>
    <cellStyle name="Normal 3 3 2 4 3 3 4" xfId="19613" xr:uid="{00000000-0005-0000-0000-00009D4C0000}"/>
    <cellStyle name="Normal 3 3 2 4 3 3 4 2" xfId="19614" xr:uid="{00000000-0005-0000-0000-00009E4C0000}"/>
    <cellStyle name="Normal 3 3 2 4 3 3 5" xfId="19615" xr:uid="{00000000-0005-0000-0000-00009F4C0000}"/>
    <cellStyle name="Normal 3 3 2 4 3 4" xfId="19616" xr:uid="{00000000-0005-0000-0000-0000A04C0000}"/>
    <cellStyle name="Normal 3 3 2 4 3 4 2" xfId="19617" xr:uid="{00000000-0005-0000-0000-0000A14C0000}"/>
    <cellStyle name="Normal 3 3 2 4 3 4 2 2" xfId="19618" xr:uid="{00000000-0005-0000-0000-0000A24C0000}"/>
    <cellStyle name="Normal 3 3 2 4 3 4 2 2 2" xfId="19619" xr:uid="{00000000-0005-0000-0000-0000A34C0000}"/>
    <cellStyle name="Normal 3 3 2 4 3 4 2 3" xfId="19620" xr:uid="{00000000-0005-0000-0000-0000A44C0000}"/>
    <cellStyle name="Normal 3 3 2 4 3 4 3" xfId="19621" xr:uid="{00000000-0005-0000-0000-0000A54C0000}"/>
    <cellStyle name="Normal 3 3 2 4 3 4 3 2" xfId="19622" xr:uid="{00000000-0005-0000-0000-0000A64C0000}"/>
    <cellStyle name="Normal 3 3 2 4 3 4 4" xfId="19623" xr:uid="{00000000-0005-0000-0000-0000A74C0000}"/>
    <cellStyle name="Normal 3 3 2 4 3 5" xfId="19624" xr:uid="{00000000-0005-0000-0000-0000A84C0000}"/>
    <cellStyle name="Normal 3 3 2 4 3 5 2" xfId="19625" xr:uid="{00000000-0005-0000-0000-0000A94C0000}"/>
    <cellStyle name="Normal 3 3 2 4 3 5 2 2" xfId="19626" xr:uid="{00000000-0005-0000-0000-0000AA4C0000}"/>
    <cellStyle name="Normal 3 3 2 4 3 5 3" xfId="19627" xr:uid="{00000000-0005-0000-0000-0000AB4C0000}"/>
    <cellStyle name="Normal 3 3 2 4 3 6" xfId="19628" xr:uid="{00000000-0005-0000-0000-0000AC4C0000}"/>
    <cellStyle name="Normal 3 3 2 4 3 6 2" xfId="19629" xr:uid="{00000000-0005-0000-0000-0000AD4C0000}"/>
    <cellStyle name="Normal 3 3 2 4 3 7" xfId="19630" xr:uid="{00000000-0005-0000-0000-0000AE4C0000}"/>
    <cellStyle name="Normal 3 3 2 4 4" xfId="19631" xr:uid="{00000000-0005-0000-0000-0000AF4C0000}"/>
    <cellStyle name="Normal 3 3 2 4 4 2" xfId="19632" xr:uid="{00000000-0005-0000-0000-0000B04C0000}"/>
    <cellStyle name="Normal 3 3 2 4 4 2 2" xfId="19633" xr:uid="{00000000-0005-0000-0000-0000B14C0000}"/>
    <cellStyle name="Normal 3 3 2 4 4 2 2 2" xfId="19634" xr:uid="{00000000-0005-0000-0000-0000B24C0000}"/>
    <cellStyle name="Normal 3 3 2 4 4 2 2 2 2" xfId="19635" xr:uid="{00000000-0005-0000-0000-0000B34C0000}"/>
    <cellStyle name="Normal 3 3 2 4 4 2 2 2 2 2" xfId="19636" xr:uid="{00000000-0005-0000-0000-0000B44C0000}"/>
    <cellStyle name="Normal 3 3 2 4 4 2 2 2 3" xfId="19637" xr:uid="{00000000-0005-0000-0000-0000B54C0000}"/>
    <cellStyle name="Normal 3 3 2 4 4 2 2 3" xfId="19638" xr:uid="{00000000-0005-0000-0000-0000B64C0000}"/>
    <cellStyle name="Normal 3 3 2 4 4 2 2 3 2" xfId="19639" xr:uid="{00000000-0005-0000-0000-0000B74C0000}"/>
    <cellStyle name="Normal 3 3 2 4 4 2 2 4" xfId="19640" xr:uid="{00000000-0005-0000-0000-0000B84C0000}"/>
    <cellStyle name="Normal 3 3 2 4 4 2 3" xfId="19641" xr:uid="{00000000-0005-0000-0000-0000B94C0000}"/>
    <cellStyle name="Normal 3 3 2 4 4 2 3 2" xfId="19642" xr:uid="{00000000-0005-0000-0000-0000BA4C0000}"/>
    <cellStyle name="Normal 3 3 2 4 4 2 3 2 2" xfId="19643" xr:uid="{00000000-0005-0000-0000-0000BB4C0000}"/>
    <cellStyle name="Normal 3 3 2 4 4 2 3 3" xfId="19644" xr:uid="{00000000-0005-0000-0000-0000BC4C0000}"/>
    <cellStyle name="Normal 3 3 2 4 4 2 4" xfId="19645" xr:uid="{00000000-0005-0000-0000-0000BD4C0000}"/>
    <cellStyle name="Normal 3 3 2 4 4 2 4 2" xfId="19646" xr:uid="{00000000-0005-0000-0000-0000BE4C0000}"/>
    <cellStyle name="Normal 3 3 2 4 4 2 5" xfId="19647" xr:uid="{00000000-0005-0000-0000-0000BF4C0000}"/>
    <cellStyle name="Normal 3 3 2 4 4 3" xfId="19648" xr:uid="{00000000-0005-0000-0000-0000C04C0000}"/>
    <cellStyle name="Normal 3 3 2 4 4 3 2" xfId="19649" xr:uid="{00000000-0005-0000-0000-0000C14C0000}"/>
    <cellStyle name="Normal 3 3 2 4 4 3 2 2" xfId="19650" xr:uid="{00000000-0005-0000-0000-0000C24C0000}"/>
    <cellStyle name="Normal 3 3 2 4 4 3 2 2 2" xfId="19651" xr:uid="{00000000-0005-0000-0000-0000C34C0000}"/>
    <cellStyle name="Normal 3 3 2 4 4 3 2 2 2 2" xfId="19652" xr:uid="{00000000-0005-0000-0000-0000C44C0000}"/>
    <cellStyle name="Normal 3 3 2 4 4 3 2 2 3" xfId="19653" xr:uid="{00000000-0005-0000-0000-0000C54C0000}"/>
    <cellStyle name="Normal 3 3 2 4 4 3 2 3" xfId="19654" xr:uid="{00000000-0005-0000-0000-0000C64C0000}"/>
    <cellStyle name="Normal 3 3 2 4 4 3 2 3 2" xfId="19655" xr:uid="{00000000-0005-0000-0000-0000C74C0000}"/>
    <cellStyle name="Normal 3 3 2 4 4 3 2 4" xfId="19656" xr:uid="{00000000-0005-0000-0000-0000C84C0000}"/>
    <cellStyle name="Normal 3 3 2 4 4 3 3" xfId="19657" xr:uid="{00000000-0005-0000-0000-0000C94C0000}"/>
    <cellStyle name="Normal 3 3 2 4 4 3 3 2" xfId="19658" xr:uid="{00000000-0005-0000-0000-0000CA4C0000}"/>
    <cellStyle name="Normal 3 3 2 4 4 3 3 2 2" xfId="19659" xr:uid="{00000000-0005-0000-0000-0000CB4C0000}"/>
    <cellStyle name="Normal 3 3 2 4 4 3 3 3" xfId="19660" xr:uid="{00000000-0005-0000-0000-0000CC4C0000}"/>
    <cellStyle name="Normal 3 3 2 4 4 3 4" xfId="19661" xr:uid="{00000000-0005-0000-0000-0000CD4C0000}"/>
    <cellStyle name="Normal 3 3 2 4 4 3 4 2" xfId="19662" xr:uid="{00000000-0005-0000-0000-0000CE4C0000}"/>
    <cellStyle name="Normal 3 3 2 4 4 3 5" xfId="19663" xr:uid="{00000000-0005-0000-0000-0000CF4C0000}"/>
    <cellStyle name="Normal 3 3 2 4 4 4" xfId="19664" xr:uid="{00000000-0005-0000-0000-0000D04C0000}"/>
    <cellStyle name="Normal 3 3 2 4 4 4 2" xfId="19665" xr:uid="{00000000-0005-0000-0000-0000D14C0000}"/>
    <cellStyle name="Normal 3 3 2 4 4 4 2 2" xfId="19666" xr:uid="{00000000-0005-0000-0000-0000D24C0000}"/>
    <cellStyle name="Normal 3 3 2 4 4 4 2 2 2" xfId="19667" xr:uid="{00000000-0005-0000-0000-0000D34C0000}"/>
    <cellStyle name="Normal 3 3 2 4 4 4 2 3" xfId="19668" xr:uid="{00000000-0005-0000-0000-0000D44C0000}"/>
    <cellStyle name="Normal 3 3 2 4 4 4 3" xfId="19669" xr:uid="{00000000-0005-0000-0000-0000D54C0000}"/>
    <cellStyle name="Normal 3 3 2 4 4 4 3 2" xfId="19670" xr:uid="{00000000-0005-0000-0000-0000D64C0000}"/>
    <cellStyle name="Normal 3 3 2 4 4 4 4" xfId="19671" xr:uid="{00000000-0005-0000-0000-0000D74C0000}"/>
    <cellStyle name="Normal 3 3 2 4 4 5" xfId="19672" xr:uid="{00000000-0005-0000-0000-0000D84C0000}"/>
    <cellStyle name="Normal 3 3 2 4 4 5 2" xfId="19673" xr:uid="{00000000-0005-0000-0000-0000D94C0000}"/>
    <cellStyle name="Normal 3 3 2 4 4 5 2 2" xfId="19674" xr:uid="{00000000-0005-0000-0000-0000DA4C0000}"/>
    <cellStyle name="Normal 3 3 2 4 4 5 3" xfId="19675" xr:uid="{00000000-0005-0000-0000-0000DB4C0000}"/>
    <cellStyle name="Normal 3 3 2 4 4 6" xfId="19676" xr:uid="{00000000-0005-0000-0000-0000DC4C0000}"/>
    <cellStyle name="Normal 3 3 2 4 4 6 2" xfId="19677" xr:uid="{00000000-0005-0000-0000-0000DD4C0000}"/>
    <cellStyle name="Normal 3 3 2 4 4 7" xfId="19678" xr:uid="{00000000-0005-0000-0000-0000DE4C0000}"/>
    <cellStyle name="Normal 3 3 2 4 5" xfId="19679" xr:uid="{00000000-0005-0000-0000-0000DF4C0000}"/>
    <cellStyle name="Normal 3 3 2 4 5 2" xfId="19680" xr:uid="{00000000-0005-0000-0000-0000E04C0000}"/>
    <cellStyle name="Normal 3 3 2 4 5 2 2" xfId="19681" xr:uid="{00000000-0005-0000-0000-0000E14C0000}"/>
    <cellStyle name="Normal 3 3 2 4 5 2 2 2" xfId="19682" xr:uid="{00000000-0005-0000-0000-0000E24C0000}"/>
    <cellStyle name="Normal 3 3 2 4 5 2 2 2 2" xfId="19683" xr:uid="{00000000-0005-0000-0000-0000E34C0000}"/>
    <cellStyle name="Normal 3 3 2 4 5 2 2 2 2 2" xfId="19684" xr:uid="{00000000-0005-0000-0000-0000E44C0000}"/>
    <cellStyle name="Normal 3 3 2 4 5 2 2 2 3" xfId="19685" xr:uid="{00000000-0005-0000-0000-0000E54C0000}"/>
    <cellStyle name="Normal 3 3 2 4 5 2 2 3" xfId="19686" xr:uid="{00000000-0005-0000-0000-0000E64C0000}"/>
    <cellStyle name="Normal 3 3 2 4 5 2 2 3 2" xfId="19687" xr:uid="{00000000-0005-0000-0000-0000E74C0000}"/>
    <cellStyle name="Normal 3 3 2 4 5 2 2 4" xfId="19688" xr:uid="{00000000-0005-0000-0000-0000E84C0000}"/>
    <cellStyle name="Normal 3 3 2 4 5 2 3" xfId="19689" xr:uid="{00000000-0005-0000-0000-0000E94C0000}"/>
    <cellStyle name="Normal 3 3 2 4 5 2 3 2" xfId="19690" xr:uid="{00000000-0005-0000-0000-0000EA4C0000}"/>
    <cellStyle name="Normal 3 3 2 4 5 2 3 2 2" xfId="19691" xr:uid="{00000000-0005-0000-0000-0000EB4C0000}"/>
    <cellStyle name="Normal 3 3 2 4 5 2 3 3" xfId="19692" xr:uid="{00000000-0005-0000-0000-0000EC4C0000}"/>
    <cellStyle name="Normal 3 3 2 4 5 2 4" xfId="19693" xr:uid="{00000000-0005-0000-0000-0000ED4C0000}"/>
    <cellStyle name="Normal 3 3 2 4 5 2 4 2" xfId="19694" xr:uid="{00000000-0005-0000-0000-0000EE4C0000}"/>
    <cellStyle name="Normal 3 3 2 4 5 2 5" xfId="19695" xr:uid="{00000000-0005-0000-0000-0000EF4C0000}"/>
    <cellStyle name="Normal 3 3 2 4 5 3" xfId="19696" xr:uid="{00000000-0005-0000-0000-0000F04C0000}"/>
    <cellStyle name="Normal 3 3 2 4 5 3 2" xfId="19697" xr:uid="{00000000-0005-0000-0000-0000F14C0000}"/>
    <cellStyle name="Normal 3 3 2 4 5 3 2 2" xfId="19698" xr:uid="{00000000-0005-0000-0000-0000F24C0000}"/>
    <cellStyle name="Normal 3 3 2 4 5 3 2 2 2" xfId="19699" xr:uid="{00000000-0005-0000-0000-0000F34C0000}"/>
    <cellStyle name="Normal 3 3 2 4 5 3 2 3" xfId="19700" xr:uid="{00000000-0005-0000-0000-0000F44C0000}"/>
    <cellStyle name="Normal 3 3 2 4 5 3 3" xfId="19701" xr:uid="{00000000-0005-0000-0000-0000F54C0000}"/>
    <cellStyle name="Normal 3 3 2 4 5 3 3 2" xfId="19702" xr:uid="{00000000-0005-0000-0000-0000F64C0000}"/>
    <cellStyle name="Normal 3 3 2 4 5 3 4" xfId="19703" xr:uid="{00000000-0005-0000-0000-0000F74C0000}"/>
    <cellStyle name="Normal 3 3 2 4 5 4" xfId="19704" xr:uid="{00000000-0005-0000-0000-0000F84C0000}"/>
    <cellStyle name="Normal 3 3 2 4 5 4 2" xfId="19705" xr:uid="{00000000-0005-0000-0000-0000F94C0000}"/>
    <cellStyle name="Normal 3 3 2 4 5 4 2 2" xfId="19706" xr:uid="{00000000-0005-0000-0000-0000FA4C0000}"/>
    <cellStyle name="Normal 3 3 2 4 5 4 3" xfId="19707" xr:uid="{00000000-0005-0000-0000-0000FB4C0000}"/>
    <cellStyle name="Normal 3 3 2 4 5 5" xfId="19708" xr:uid="{00000000-0005-0000-0000-0000FC4C0000}"/>
    <cellStyle name="Normal 3 3 2 4 5 5 2" xfId="19709" xr:uid="{00000000-0005-0000-0000-0000FD4C0000}"/>
    <cellStyle name="Normal 3 3 2 4 5 6" xfId="19710" xr:uid="{00000000-0005-0000-0000-0000FE4C0000}"/>
    <cellStyle name="Normal 3 3 2 4 6" xfId="19711" xr:uid="{00000000-0005-0000-0000-0000FF4C0000}"/>
    <cellStyle name="Normal 3 3 2 4 6 2" xfId="19712" xr:uid="{00000000-0005-0000-0000-0000004D0000}"/>
    <cellStyle name="Normal 3 3 2 4 6 2 2" xfId="19713" xr:uid="{00000000-0005-0000-0000-0000014D0000}"/>
    <cellStyle name="Normal 3 3 2 4 6 2 2 2" xfId="19714" xr:uid="{00000000-0005-0000-0000-0000024D0000}"/>
    <cellStyle name="Normal 3 3 2 4 6 2 2 2 2" xfId="19715" xr:uid="{00000000-0005-0000-0000-0000034D0000}"/>
    <cellStyle name="Normal 3 3 2 4 6 2 2 3" xfId="19716" xr:uid="{00000000-0005-0000-0000-0000044D0000}"/>
    <cellStyle name="Normal 3 3 2 4 6 2 3" xfId="19717" xr:uid="{00000000-0005-0000-0000-0000054D0000}"/>
    <cellStyle name="Normal 3 3 2 4 6 2 3 2" xfId="19718" xr:uid="{00000000-0005-0000-0000-0000064D0000}"/>
    <cellStyle name="Normal 3 3 2 4 6 2 4" xfId="19719" xr:uid="{00000000-0005-0000-0000-0000074D0000}"/>
    <cellStyle name="Normal 3 3 2 4 6 3" xfId="19720" xr:uid="{00000000-0005-0000-0000-0000084D0000}"/>
    <cellStyle name="Normal 3 3 2 4 6 3 2" xfId="19721" xr:uid="{00000000-0005-0000-0000-0000094D0000}"/>
    <cellStyle name="Normal 3 3 2 4 6 3 2 2" xfId="19722" xr:uid="{00000000-0005-0000-0000-00000A4D0000}"/>
    <cellStyle name="Normal 3 3 2 4 6 3 3" xfId="19723" xr:uid="{00000000-0005-0000-0000-00000B4D0000}"/>
    <cellStyle name="Normal 3 3 2 4 6 4" xfId="19724" xr:uid="{00000000-0005-0000-0000-00000C4D0000}"/>
    <cellStyle name="Normal 3 3 2 4 6 4 2" xfId="19725" xr:uid="{00000000-0005-0000-0000-00000D4D0000}"/>
    <cellStyle name="Normal 3 3 2 4 6 5" xfId="19726" xr:uid="{00000000-0005-0000-0000-00000E4D0000}"/>
    <cellStyle name="Normal 3 3 2 4 7" xfId="19727" xr:uid="{00000000-0005-0000-0000-00000F4D0000}"/>
    <cellStyle name="Normal 3 3 2 4 7 2" xfId="19728" xr:uid="{00000000-0005-0000-0000-0000104D0000}"/>
    <cellStyle name="Normal 3 3 2 4 7 2 2" xfId="19729" xr:uid="{00000000-0005-0000-0000-0000114D0000}"/>
    <cellStyle name="Normal 3 3 2 4 7 2 2 2" xfId="19730" xr:uid="{00000000-0005-0000-0000-0000124D0000}"/>
    <cellStyle name="Normal 3 3 2 4 7 2 2 2 2" xfId="19731" xr:uid="{00000000-0005-0000-0000-0000134D0000}"/>
    <cellStyle name="Normal 3 3 2 4 7 2 2 3" xfId="19732" xr:uid="{00000000-0005-0000-0000-0000144D0000}"/>
    <cellStyle name="Normal 3 3 2 4 7 2 3" xfId="19733" xr:uid="{00000000-0005-0000-0000-0000154D0000}"/>
    <cellStyle name="Normal 3 3 2 4 7 2 3 2" xfId="19734" xr:uid="{00000000-0005-0000-0000-0000164D0000}"/>
    <cellStyle name="Normal 3 3 2 4 7 2 4" xfId="19735" xr:uid="{00000000-0005-0000-0000-0000174D0000}"/>
    <cellStyle name="Normal 3 3 2 4 7 3" xfId="19736" xr:uid="{00000000-0005-0000-0000-0000184D0000}"/>
    <cellStyle name="Normal 3 3 2 4 7 3 2" xfId="19737" xr:uid="{00000000-0005-0000-0000-0000194D0000}"/>
    <cellStyle name="Normal 3 3 2 4 7 3 2 2" xfId="19738" xr:uid="{00000000-0005-0000-0000-00001A4D0000}"/>
    <cellStyle name="Normal 3 3 2 4 7 3 3" xfId="19739" xr:uid="{00000000-0005-0000-0000-00001B4D0000}"/>
    <cellStyle name="Normal 3 3 2 4 7 4" xfId="19740" xr:uid="{00000000-0005-0000-0000-00001C4D0000}"/>
    <cellStyle name="Normal 3 3 2 4 7 4 2" xfId="19741" xr:uid="{00000000-0005-0000-0000-00001D4D0000}"/>
    <cellStyle name="Normal 3 3 2 4 7 5" xfId="19742" xr:uid="{00000000-0005-0000-0000-00001E4D0000}"/>
    <cellStyle name="Normal 3 3 2 4 8" xfId="19743" xr:uid="{00000000-0005-0000-0000-00001F4D0000}"/>
    <cellStyle name="Normal 3 3 2 4 8 2" xfId="19744" xr:uid="{00000000-0005-0000-0000-0000204D0000}"/>
    <cellStyle name="Normal 3 3 2 4 8 2 2" xfId="19745" xr:uid="{00000000-0005-0000-0000-0000214D0000}"/>
    <cellStyle name="Normal 3 3 2 4 8 2 2 2" xfId="19746" xr:uid="{00000000-0005-0000-0000-0000224D0000}"/>
    <cellStyle name="Normal 3 3 2 4 8 2 3" xfId="19747" xr:uid="{00000000-0005-0000-0000-0000234D0000}"/>
    <cellStyle name="Normal 3 3 2 4 8 3" xfId="19748" xr:uid="{00000000-0005-0000-0000-0000244D0000}"/>
    <cellStyle name="Normal 3 3 2 4 8 3 2" xfId="19749" xr:uid="{00000000-0005-0000-0000-0000254D0000}"/>
    <cellStyle name="Normal 3 3 2 4 8 4" xfId="19750" xr:uid="{00000000-0005-0000-0000-0000264D0000}"/>
    <cellStyle name="Normal 3 3 2 4 9" xfId="19751" xr:uid="{00000000-0005-0000-0000-0000274D0000}"/>
    <cellStyle name="Normal 3 3 2 4 9 2" xfId="19752" xr:uid="{00000000-0005-0000-0000-0000284D0000}"/>
    <cellStyle name="Normal 3 3 2 4 9 2 2" xfId="19753" xr:uid="{00000000-0005-0000-0000-0000294D0000}"/>
    <cellStyle name="Normal 3 3 2 4 9 3" xfId="19754" xr:uid="{00000000-0005-0000-0000-00002A4D0000}"/>
    <cellStyle name="Normal 3 3 2 5" xfId="19755" xr:uid="{00000000-0005-0000-0000-00002B4D0000}"/>
    <cellStyle name="Normal 3 3 2 5 10" xfId="19756" xr:uid="{00000000-0005-0000-0000-00002C4D0000}"/>
    <cellStyle name="Normal 3 3 2 5 10 2" xfId="19757" xr:uid="{00000000-0005-0000-0000-00002D4D0000}"/>
    <cellStyle name="Normal 3 3 2 5 11" xfId="19758" xr:uid="{00000000-0005-0000-0000-00002E4D0000}"/>
    <cellStyle name="Normal 3 3 2 5 2" xfId="19759" xr:uid="{00000000-0005-0000-0000-00002F4D0000}"/>
    <cellStyle name="Normal 3 3 2 5 2 2" xfId="19760" xr:uid="{00000000-0005-0000-0000-0000304D0000}"/>
    <cellStyle name="Normal 3 3 2 5 2 2 2" xfId="19761" xr:uid="{00000000-0005-0000-0000-0000314D0000}"/>
    <cellStyle name="Normal 3 3 2 5 2 2 2 2" xfId="19762" xr:uid="{00000000-0005-0000-0000-0000324D0000}"/>
    <cellStyle name="Normal 3 3 2 5 2 2 2 2 2" xfId="19763" xr:uid="{00000000-0005-0000-0000-0000334D0000}"/>
    <cellStyle name="Normal 3 3 2 5 2 2 2 2 2 2" xfId="19764" xr:uid="{00000000-0005-0000-0000-0000344D0000}"/>
    <cellStyle name="Normal 3 3 2 5 2 2 2 2 3" xfId="19765" xr:uid="{00000000-0005-0000-0000-0000354D0000}"/>
    <cellStyle name="Normal 3 3 2 5 2 2 2 3" xfId="19766" xr:uid="{00000000-0005-0000-0000-0000364D0000}"/>
    <cellStyle name="Normal 3 3 2 5 2 2 2 3 2" xfId="19767" xr:uid="{00000000-0005-0000-0000-0000374D0000}"/>
    <cellStyle name="Normal 3 3 2 5 2 2 2 4" xfId="19768" xr:uid="{00000000-0005-0000-0000-0000384D0000}"/>
    <cellStyle name="Normal 3 3 2 5 2 2 3" xfId="19769" xr:uid="{00000000-0005-0000-0000-0000394D0000}"/>
    <cellStyle name="Normal 3 3 2 5 2 2 3 2" xfId="19770" xr:uid="{00000000-0005-0000-0000-00003A4D0000}"/>
    <cellStyle name="Normal 3 3 2 5 2 2 3 2 2" xfId="19771" xr:uid="{00000000-0005-0000-0000-00003B4D0000}"/>
    <cellStyle name="Normal 3 3 2 5 2 2 3 3" xfId="19772" xr:uid="{00000000-0005-0000-0000-00003C4D0000}"/>
    <cellStyle name="Normal 3 3 2 5 2 2 4" xfId="19773" xr:uid="{00000000-0005-0000-0000-00003D4D0000}"/>
    <cellStyle name="Normal 3 3 2 5 2 2 4 2" xfId="19774" xr:uid="{00000000-0005-0000-0000-00003E4D0000}"/>
    <cellStyle name="Normal 3 3 2 5 2 2 5" xfId="19775" xr:uid="{00000000-0005-0000-0000-00003F4D0000}"/>
    <cellStyle name="Normal 3 3 2 5 2 3" xfId="19776" xr:uid="{00000000-0005-0000-0000-0000404D0000}"/>
    <cellStyle name="Normal 3 3 2 5 2 3 2" xfId="19777" xr:uid="{00000000-0005-0000-0000-0000414D0000}"/>
    <cellStyle name="Normal 3 3 2 5 2 3 2 2" xfId="19778" xr:uid="{00000000-0005-0000-0000-0000424D0000}"/>
    <cellStyle name="Normal 3 3 2 5 2 3 2 2 2" xfId="19779" xr:uid="{00000000-0005-0000-0000-0000434D0000}"/>
    <cellStyle name="Normal 3 3 2 5 2 3 2 2 2 2" xfId="19780" xr:uid="{00000000-0005-0000-0000-0000444D0000}"/>
    <cellStyle name="Normal 3 3 2 5 2 3 2 2 3" xfId="19781" xr:uid="{00000000-0005-0000-0000-0000454D0000}"/>
    <cellStyle name="Normal 3 3 2 5 2 3 2 3" xfId="19782" xr:uid="{00000000-0005-0000-0000-0000464D0000}"/>
    <cellStyle name="Normal 3 3 2 5 2 3 2 3 2" xfId="19783" xr:uid="{00000000-0005-0000-0000-0000474D0000}"/>
    <cellStyle name="Normal 3 3 2 5 2 3 2 4" xfId="19784" xr:uid="{00000000-0005-0000-0000-0000484D0000}"/>
    <cellStyle name="Normal 3 3 2 5 2 3 3" xfId="19785" xr:uid="{00000000-0005-0000-0000-0000494D0000}"/>
    <cellStyle name="Normal 3 3 2 5 2 3 3 2" xfId="19786" xr:uid="{00000000-0005-0000-0000-00004A4D0000}"/>
    <cellStyle name="Normal 3 3 2 5 2 3 3 2 2" xfId="19787" xr:uid="{00000000-0005-0000-0000-00004B4D0000}"/>
    <cellStyle name="Normal 3 3 2 5 2 3 3 3" xfId="19788" xr:uid="{00000000-0005-0000-0000-00004C4D0000}"/>
    <cellStyle name="Normal 3 3 2 5 2 3 4" xfId="19789" xr:uid="{00000000-0005-0000-0000-00004D4D0000}"/>
    <cellStyle name="Normal 3 3 2 5 2 3 4 2" xfId="19790" xr:uid="{00000000-0005-0000-0000-00004E4D0000}"/>
    <cellStyle name="Normal 3 3 2 5 2 3 5" xfId="19791" xr:uid="{00000000-0005-0000-0000-00004F4D0000}"/>
    <cellStyle name="Normal 3 3 2 5 2 4" xfId="19792" xr:uid="{00000000-0005-0000-0000-0000504D0000}"/>
    <cellStyle name="Normal 3 3 2 5 2 4 2" xfId="19793" xr:uid="{00000000-0005-0000-0000-0000514D0000}"/>
    <cellStyle name="Normal 3 3 2 5 2 4 2 2" xfId="19794" xr:uid="{00000000-0005-0000-0000-0000524D0000}"/>
    <cellStyle name="Normal 3 3 2 5 2 4 2 2 2" xfId="19795" xr:uid="{00000000-0005-0000-0000-0000534D0000}"/>
    <cellStyle name="Normal 3 3 2 5 2 4 2 3" xfId="19796" xr:uid="{00000000-0005-0000-0000-0000544D0000}"/>
    <cellStyle name="Normal 3 3 2 5 2 4 3" xfId="19797" xr:uid="{00000000-0005-0000-0000-0000554D0000}"/>
    <cellStyle name="Normal 3 3 2 5 2 4 3 2" xfId="19798" xr:uid="{00000000-0005-0000-0000-0000564D0000}"/>
    <cellStyle name="Normal 3 3 2 5 2 4 4" xfId="19799" xr:uid="{00000000-0005-0000-0000-0000574D0000}"/>
    <cellStyle name="Normal 3 3 2 5 2 5" xfId="19800" xr:uid="{00000000-0005-0000-0000-0000584D0000}"/>
    <cellStyle name="Normal 3 3 2 5 2 5 2" xfId="19801" xr:uid="{00000000-0005-0000-0000-0000594D0000}"/>
    <cellStyle name="Normal 3 3 2 5 2 5 2 2" xfId="19802" xr:uid="{00000000-0005-0000-0000-00005A4D0000}"/>
    <cellStyle name="Normal 3 3 2 5 2 5 3" xfId="19803" xr:uid="{00000000-0005-0000-0000-00005B4D0000}"/>
    <cellStyle name="Normal 3 3 2 5 2 6" xfId="19804" xr:uid="{00000000-0005-0000-0000-00005C4D0000}"/>
    <cellStyle name="Normal 3 3 2 5 2 6 2" xfId="19805" xr:uid="{00000000-0005-0000-0000-00005D4D0000}"/>
    <cellStyle name="Normal 3 3 2 5 2 7" xfId="19806" xr:uid="{00000000-0005-0000-0000-00005E4D0000}"/>
    <cellStyle name="Normal 3 3 2 5 3" xfId="19807" xr:uid="{00000000-0005-0000-0000-00005F4D0000}"/>
    <cellStyle name="Normal 3 3 2 5 3 2" xfId="19808" xr:uid="{00000000-0005-0000-0000-0000604D0000}"/>
    <cellStyle name="Normal 3 3 2 5 3 2 2" xfId="19809" xr:uid="{00000000-0005-0000-0000-0000614D0000}"/>
    <cellStyle name="Normal 3 3 2 5 3 2 2 2" xfId="19810" xr:uid="{00000000-0005-0000-0000-0000624D0000}"/>
    <cellStyle name="Normal 3 3 2 5 3 2 2 2 2" xfId="19811" xr:uid="{00000000-0005-0000-0000-0000634D0000}"/>
    <cellStyle name="Normal 3 3 2 5 3 2 2 2 2 2" xfId="19812" xr:uid="{00000000-0005-0000-0000-0000644D0000}"/>
    <cellStyle name="Normal 3 3 2 5 3 2 2 2 3" xfId="19813" xr:uid="{00000000-0005-0000-0000-0000654D0000}"/>
    <cellStyle name="Normal 3 3 2 5 3 2 2 3" xfId="19814" xr:uid="{00000000-0005-0000-0000-0000664D0000}"/>
    <cellStyle name="Normal 3 3 2 5 3 2 2 3 2" xfId="19815" xr:uid="{00000000-0005-0000-0000-0000674D0000}"/>
    <cellStyle name="Normal 3 3 2 5 3 2 2 4" xfId="19816" xr:uid="{00000000-0005-0000-0000-0000684D0000}"/>
    <cellStyle name="Normal 3 3 2 5 3 2 3" xfId="19817" xr:uid="{00000000-0005-0000-0000-0000694D0000}"/>
    <cellStyle name="Normal 3 3 2 5 3 2 3 2" xfId="19818" xr:uid="{00000000-0005-0000-0000-00006A4D0000}"/>
    <cellStyle name="Normal 3 3 2 5 3 2 3 2 2" xfId="19819" xr:uid="{00000000-0005-0000-0000-00006B4D0000}"/>
    <cellStyle name="Normal 3 3 2 5 3 2 3 3" xfId="19820" xr:uid="{00000000-0005-0000-0000-00006C4D0000}"/>
    <cellStyle name="Normal 3 3 2 5 3 2 4" xfId="19821" xr:uid="{00000000-0005-0000-0000-00006D4D0000}"/>
    <cellStyle name="Normal 3 3 2 5 3 2 4 2" xfId="19822" xr:uid="{00000000-0005-0000-0000-00006E4D0000}"/>
    <cellStyle name="Normal 3 3 2 5 3 2 5" xfId="19823" xr:uid="{00000000-0005-0000-0000-00006F4D0000}"/>
    <cellStyle name="Normal 3 3 2 5 3 3" xfId="19824" xr:uid="{00000000-0005-0000-0000-0000704D0000}"/>
    <cellStyle name="Normal 3 3 2 5 3 3 2" xfId="19825" xr:uid="{00000000-0005-0000-0000-0000714D0000}"/>
    <cellStyle name="Normal 3 3 2 5 3 3 2 2" xfId="19826" xr:uid="{00000000-0005-0000-0000-0000724D0000}"/>
    <cellStyle name="Normal 3 3 2 5 3 3 2 2 2" xfId="19827" xr:uid="{00000000-0005-0000-0000-0000734D0000}"/>
    <cellStyle name="Normal 3 3 2 5 3 3 2 2 2 2" xfId="19828" xr:uid="{00000000-0005-0000-0000-0000744D0000}"/>
    <cellStyle name="Normal 3 3 2 5 3 3 2 2 3" xfId="19829" xr:uid="{00000000-0005-0000-0000-0000754D0000}"/>
    <cellStyle name="Normal 3 3 2 5 3 3 2 3" xfId="19830" xr:uid="{00000000-0005-0000-0000-0000764D0000}"/>
    <cellStyle name="Normal 3 3 2 5 3 3 2 3 2" xfId="19831" xr:uid="{00000000-0005-0000-0000-0000774D0000}"/>
    <cellStyle name="Normal 3 3 2 5 3 3 2 4" xfId="19832" xr:uid="{00000000-0005-0000-0000-0000784D0000}"/>
    <cellStyle name="Normal 3 3 2 5 3 3 3" xfId="19833" xr:uid="{00000000-0005-0000-0000-0000794D0000}"/>
    <cellStyle name="Normal 3 3 2 5 3 3 3 2" xfId="19834" xr:uid="{00000000-0005-0000-0000-00007A4D0000}"/>
    <cellStyle name="Normal 3 3 2 5 3 3 3 2 2" xfId="19835" xr:uid="{00000000-0005-0000-0000-00007B4D0000}"/>
    <cellStyle name="Normal 3 3 2 5 3 3 3 3" xfId="19836" xr:uid="{00000000-0005-0000-0000-00007C4D0000}"/>
    <cellStyle name="Normal 3 3 2 5 3 3 4" xfId="19837" xr:uid="{00000000-0005-0000-0000-00007D4D0000}"/>
    <cellStyle name="Normal 3 3 2 5 3 3 4 2" xfId="19838" xr:uid="{00000000-0005-0000-0000-00007E4D0000}"/>
    <cellStyle name="Normal 3 3 2 5 3 3 5" xfId="19839" xr:uid="{00000000-0005-0000-0000-00007F4D0000}"/>
    <cellStyle name="Normal 3 3 2 5 3 4" xfId="19840" xr:uid="{00000000-0005-0000-0000-0000804D0000}"/>
    <cellStyle name="Normal 3 3 2 5 3 4 2" xfId="19841" xr:uid="{00000000-0005-0000-0000-0000814D0000}"/>
    <cellStyle name="Normal 3 3 2 5 3 4 2 2" xfId="19842" xr:uid="{00000000-0005-0000-0000-0000824D0000}"/>
    <cellStyle name="Normal 3 3 2 5 3 4 2 2 2" xfId="19843" xr:uid="{00000000-0005-0000-0000-0000834D0000}"/>
    <cellStyle name="Normal 3 3 2 5 3 4 2 3" xfId="19844" xr:uid="{00000000-0005-0000-0000-0000844D0000}"/>
    <cellStyle name="Normal 3 3 2 5 3 4 3" xfId="19845" xr:uid="{00000000-0005-0000-0000-0000854D0000}"/>
    <cellStyle name="Normal 3 3 2 5 3 4 3 2" xfId="19846" xr:uid="{00000000-0005-0000-0000-0000864D0000}"/>
    <cellStyle name="Normal 3 3 2 5 3 4 4" xfId="19847" xr:uid="{00000000-0005-0000-0000-0000874D0000}"/>
    <cellStyle name="Normal 3 3 2 5 3 5" xfId="19848" xr:uid="{00000000-0005-0000-0000-0000884D0000}"/>
    <cellStyle name="Normal 3 3 2 5 3 5 2" xfId="19849" xr:uid="{00000000-0005-0000-0000-0000894D0000}"/>
    <cellStyle name="Normal 3 3 2 5 3 5 2 2" xfId="19850" xr:uid="{00000000-0005-0000-0000-00008A4D0000}"/>
    <cellStyle name="Normal 3 3 2 5 3 5 3" xfId="19851" xr:uid="{00000000-0005-0000-0000-00008B4D0000}"/>
    <cellStyle name="Normal 3 3 2 5 3 6" xfId="19852" xr:uid="{00000000-0005-0000-0000-00008C4D0000}"/>
    <cellStyle name="Normal 3 3 2 5 3 6 2" xfId="19853" xr:uid="{00000000-0005-0000-0000-00008D4D0000}"/>
    <cellStyle name="Normal 3 3 2 5 3 7" xfId="19854" xr:uid="{00000000-0005-0000-0000-00008E4D0000}"/>
    <cellStyle name="Normal 3 3 2 5 4" xfId="19855" xr:uid="{00000000-0005-0000-0000-00008F4D0000}"/>
    <cellStyle name="Normal 3 3 2 5 4 2" xfId="19856" xr:uid="{00000000-0005-0000-0000-0000904D0000}"/>
    <cellStyle name="Normal 3 3 2 5 4 2 2" xfId="19857" xr:uid="{00000000-0005-0000-0000-0000914D0000}"/>
    <cellStyle name="Normal 3 3 2 5 4 2 2 2" xfId="19858" xr:uid="{00000000-0005-0000-0000-0000924D0000}"/>
    <cellStyle name="Normal 3 3 2 5 4 2 2 2 2" xfId="19859" xr:uid="{00000000-0005-0000-0000-0000934D0000}"/>
    <cellStyle name="Normal 3 3 2 5 4 2 2 2 2 2" xfId="19860" xr:uid="{00000000-0005-0000-0000-0000944D0000}"/>
    <cellStyle name="Normal 3 3 2 5 4 2 2 2 3" xfId="19861" xr:uid="{00000000-0005-0000-0000-0000954D0000}"/>
    <cellStyle name="Normal 3 3 2 5 4 2 2 3" xfId="19862" xr:uid="{00000000-0005-0000-0000-0000964D0000}"/>
    <cellStyle name="Normal 3 3 2 5 4 2 2 3 2" xfId="19863" xr:uid="{00000000-0005-0000-0000-0000974D0000}"/>
    <cellStyle name="Normal 3 3 2 5 4 2 2 4" xfId="19864" xr:uid="{00000000-0005-0000-0000-0000984D0000}"/>
    <cellStyle name="Normal 3 3 2 5 4 2 3" xfId="19865" xr:uid="{00000000-0005-0000-0000-0000994D0000}"/>
    <cellStyle name="Normal 3 3 2 5 4 2 3 2" xfId="19866" xr:uid="{00000000-0005-0000-0000-00009A4D0000}"/>
    <cellStyle name="Normal 3 3 2 5 4 2 3 2 2" xfId="19867" xr:uid="{00000000-0005-0000-0000-00009B4D0000}"/>
    <cellStyle name="Normal 3 3 2 5 4 2 3 3" xfId="19868" xr:uid="{00000000-0005-0000-0000-00009C4D0000}"/>
    <cellStyle name="Normal 3 3 2 5 4 2 4" xfId="19869" xr:uid="{00000000-0005-0000-0000-00009D4D0000}"/>
    <cellStyle name="Normal 3 3 2 5 4 2 4 2" xfId="19870" xr:uid="{00000000-0005-0000-0000-00009E4D0000}"/>
    <cellStyle name="Normal 3 3 2 5 4 2 5" xfId="19871" xr:uid="{00000000-0005-0000-0000-00009F4D0000}"/>
    <cellStyle name="Normal 3 3 2 5 4 3" xfId="19872" xr:uid="{00000000-0005-0000-0000-0000A04D0000}"/>
    <cellStyle name="Normal 3 3 2 5 4 3 2" xfId="19873" xr:uid="{00000000-0005-0000-0000-0000A14D0000}"/>
    <cellStyle name="Normal 3 3 2 5 4 3 2 2" xfId="19874" xr:uid="{00000000-0005-0000-0000-0000A24D0000}"/>
    <cellStyle name="Normal 3 3 2 5 4 3 2 2 2" xfId="19875" xr:uid="{00000000-0005-0000-0000-0000A34D0000}"/>
    <cellStyle name="Normal 3 3 2 5 4 3 2 2 2 2" xfId="19876" xr:uid="{00000000-0005-0000-0000-0000A44D0000}"/>
    <cellStyle name="Normal 3 3 2 5 4 3 2 2 3" xfId="19877" xr:uid="{00000000-0005-0000-0000-0000A54D0000}"/>
    <cellStyle name="Normal 3 3 2 5 4 3 2 3" xfId="19878" xr:uid="{00000000-0005-0000-0000-0000A64D0000}"/>
    <cellStyle name="Normal 3 3 2 5 4 3 2 3 2" xfId="19879" xr:uid="{00000000-0005-0000-0000-0000A74D0000}"/>
    <cellStyle name="Normal 3 3 2 5 4 3 2 4" xfId="19880" xr:uid="{00000000-0005-0000-0000-0000A84D0000}"/>
    <cellStyle name="Normal 3 3 2 5 4 3 3" xfId="19881" xr:uid="{00000000-0005-0000-0000-0000A94D0000}"/>
    <cellStyle name="Normal 3 3 2 5 4 3 3 2" xfId="19882" xr:uid="{00000000-0005-0000-0000-0000AA4D0000}"/>
    <cellStyle name="Normal 3 3 2 5 4 3 3 2 2" xfId="19883" xr:uid="{00000000-0005-0000-0000-0000AB4D0000}"/>
    <cellStyle name="Normal 3 3 2 5 4 3 3 3" xfId="19884" xr:uid="{00000000-0005-0000-0000-0000AC4D0000}"/>
    <cellStyle name="Normal 3 3 2 5 4 3 4" xfId="19885" xr:uid="{00000000-0005-0000-0000-0000AD4D0000}"/>
    <cellStyle name="Normal 3 3 2 5 4 3 4 2" xfId="19886" xr:uid="{00000000-0005-0000-0000-0000AE4D0000}"/>
    <cellStyle name="Normal 3 3 2 5 4 3 5" xfId="19887" xr:uid="{00000000-0005-0000-0000-0000AF4D0000}"/>
    <cellStyle name="Normal 3 3 2 5 4 4" xfId="19888" xr:uid="{00000000-0005-0000-0000-0000B04D0000}"/>
    <cellStyle name="Normal 3 3 2 5 4 4 2" xfId="19889" xr:uid="{00000000-0005-0000-0000-0000B14D0000}"/>
    <cellStyle name="Normal 3 3 2 5 4 4 2 2" xfId="19890" xr:uid="{00000000-0005-0000-0000-0000B24D0000}"/>
    <cellStyle name="Normal 3 3 2 5 4 4 2 2 2" xfId="19891" xr:uid="{00000000-0005-0000-0000-0000B34D0000}"/>
    <cellStyle name="Normal 3 3 2 5 4 4 2 3" xfId="19892" xr:uid="{00000000-0005-0000-0000-0000B44D0000}"/>
    <cellStyle name="Normal 3 3 2 5 4 4 3" xfId="19893" xr:uid="{00000000-0005-0000-0000-0000B54D0000}"/>
    <cellStyle name="Normal 3 3 2 5 4 4 3 2" xfId="19894" xr:uid="{00000000-0005-0000-0000-0000B64D0000}"/>
    <cellStyle name="Normal 3 3 2 5 4 4 4" xfId="19895" xr:uid="{00000000-0005-0000-0000-0000B74D0000}"/>
    <cellStyle name="Normal 3 3 2 5 4 5" xfId="19896" xr:uid="{00000000-0005-0000-0000-0000B84D0000}"/>
    <cellStyle name="Normal 3 3 2 5 4 5 2" xfId="19897" xr:uid="{00000000-0005-0000-0000-0000B94D0000}"/>
    <cellStyle name="Normal 3 3 2 5 4 5 2 2" xfId="19898" xr:uid="{00000000-0005-0000-0000-0000BA4D0000}"/>
    <cellStyle name="Normal 3 3 2 5 4 5 3" xfId="19899" xr:uid="{00000000-0005-0000-0000-0000BB4D0000}"/>
    <cellStyle name="Normal 3 3 2 5 4 6" xfId="19900" xr:uid="{00000000-0005-0000-0000-0000BC4D0000}"/>
    <cellStyle name="Normal 3 3 2 5 4 6 2" xfId="19901" xr:uid="{00000000-0005-0000-0000-0000BD4D0000}"/>
    <cellStyle name="Normal 3 3 2 5 4 7" xfId="19902" xr:uid="{00000000-0005-0000-0000-0000BE4D0000}"/>
    <cellStyle name="Normal 3 3 2 5 5" xfId="19903" xr:uid="{00000000-0005-0000-0000-0000BF4D0000}"/>
    <cellStyle name="Normal 3 3 2 5 5 2" xfId="19904" xr:uid="{00000000-0005-0000-0000-0000C04D0000}"/>
    <cellStyle name="Normal 3 3 2 5 5 2 2" xfId="19905" xr:uid="{00000000-0005-0000-0000-0000C14D0000}"/>
    <cellStyle name="Normal 3 3 2 5 5 2 2 2" xfId="19906" xr:uid="{00000000-0005-0000-0000-0000C24D0000}"/>
    <cellStyle name="Normal 3 3 2 5 5 2 2 2 2" xfId="19907" xr:uid="{00000000-0005-0000-0000-0000C34D0000}"/>
    <cellStyle name="Normal 3 3 2 5 5 2 2 2 2 2" xfId="19908" xr:uid="{00000000-0005-0000-0000-0000C44D0000}"/>
    <cellStyle name="Normal 3 3 2 5 5 2 2 2 3" xfId="19909" xr:uid="{00000000-0005-0000-0000-0000C54D0000}"/>
    <cellStyle name="Normal 3 3 2 5 5 2 2 3" xfId="19910" xr:uid="{00000000-0005-0000-0000-0000C64D0000}"/>
    <cellStyle name="Normal 3 3 2 5 5 2 2 3 2" xfId="19911" xr:uid="{00000000-0005-0000-0000-0000C74D0000}"/>
    <cellStyle name="Normal 3 3 2 5 5 2 2 4" xfId="19912" xr:uid="{00000000-0005-0000-0000-0000C84D0000}"/>
    <cellStyle name="Normal 3 3 2 5 5 2 3" xfId="19913" xr:uid="{00000000-0005-0000-0000-0000C94D0000}"/>
    <cellStyle name="Normal 3 3 2 5 5 2 3 2" xfId="19914" xr:uid="{00000000-0005-0000-0000-0000CA4D0000}"/>
    <cellStyle name="Normal 3 3 2 5 5 2 3 2 2" xfId="19915" xr:uid="{00000000-0005-0000-0000-0000CB4D0000}"/>
    <cellStyle name="Normal 3 3 2 5 5 2 3 3" xfId="19916" xr:uid="{00000000-0005-0000-0000-0000CC4D0000}"/>
    <cellStyle name="Normal 3 3 2 5 5 2 4" xfId="19917" xr:uid="{00000000-0005-0000-0000-0000CD4D0000}"/>
    <cellStyle name="Normal 3 3 2 5 5 2 4 2" xfId="19918" xr:uid="{00000000-0005-0000-0000-0000CE4D0000}"/>
    <cellStyle name="Normal 3 3 2 5 5 2 5" xfId="19919" xr:uid="{00000000-0005-0000-0000-0000CF4D0000}"/>
    <cellStyle name="Normal 3 3 2 5 5 3" xfId="19920" xr:uid="{00000000-0005-0000-0000-0000D04D0000}"/>
    <cellStyle name="Normal 3 3 2 5 5 3 2" xfId="19921" xr:uid="{00000000-0005-0000-0000-0000D14D0000}"/>
    <cellStyle name="Normal 3 3 2 5 5 3 2 2" xfId="19922" xr:uid="{00000000-0005-0000-0000-0000D24D0000}"/>
    <cellStyle name="Normal 3 3 2 5 5 3 2 2 2" xfId="19923" xr:uid="{00000000-0005-0000-0000-0000D34D0000}"/>
    <cellStyle name="Normal 3 3 2 5 5 3 2 3" xfId="19924" xr:uid="{00000000-0005-0000-0000-0000D44D0000}"/>
    <cellStyle name="Normal 3 3 2 5 5 3 3" xfId="19925" xr:uid="{00000000-0005-0000-0000-0000D54D0000}"/>
    <cellStyle name="Normal 3 3 2 5 5 3 3 2" xfId="19926" xr:uid="{00000000-0005-0000-0000-0000D64D0000}"/>
    <cellStyle name="Normal 3 3 2 5 5 3 4" xfId="19927" xr:uid="{00000000-0005-0000-0000-0000D74D0000}"/>
    <cellStyle name="Normal 3 3 2 5 5 4" xfId="19928" xr:uid="{00000000-0005-0000-0000-0000D84D0000}"/>
    <cellStyle name="Normal 3 3 2 5 5 4 2" xfId="19929" xr:uid="{00000000-0005-0000-0000-0000D94D0000}"/>
    <cellStyle name="Normal 3 3 2 5 5 4 2 2" xfId="19930" xr:uid="{00000000-0005-0000-0000-0000DA4D0000}"/>
    <cellStyle name="Normal 3 3 2 5 5 4 3" xfId="19931" xr:uid="{00000000-0005-0000-0000-0000DB4D0000}"/>
    <cellStyle name="Normal 3 3 2 5 5 5" xfId="19932" xr:uid="{00000000-0005-0000-0000-0000DC4D0000}"/>
    <cellStyle name="Normal 3 3 2 5 5 5 2" xfId="19933" xr:uid="{00000000-0005-0000-0000-0000DD4D0000}"/>
    <cellStyle name="Normal 3 3 2 5 5 6" xfId="19934" xr:uid="{00000000-0005-0000-0000-0000DE4D0000}"/>
    <cellStyle name="Normal 3 3 2 5 6" xfId="19935" xr:uid="{00000000-0005-0000-0000-0000DF4D0000}"/>
    <cellStyle name="Normal 3 3 2 5 6 2" xfId="19936" xr:uid="{00000000-0005-0000-0000-0000E04D0000}"/>
    <cellStyle name="Normal 3 3 2 5 6 2 2" xfId="19937" xr:uid="{00000000-0005-0000-0000-0000E14D0000}"/>
    <cellStyle name="Normal 3 3 2 5 6 2 2 2" xfId="19938" xr:uid="{00000000-0005-0000-0000-0000E24D0000}"/>
    <cellStyle name="Normal 3 3 2 5 6 2 2 2 2" xfId="19939" xr:uid="{00000000-0005-0000-0000-0000E34D0000}"/>
    <cellStyle name="Normal 3 3 2 5 6 2 2 3" xfId="19940" xr:uid="{00000000-0005-0000-0000-0000E44D0000}"/>
    <cellStyle name="Normal 3 3 2 5 6 2 3" xfId="19941" xr:uid="{00000000-0005-0000-0000-0000E54D0000}"/>
    <cellStyle name="Normal 3 3 2 5 6 2 3 2" xfId="19942" xr:uid="{00000000-0005-0000-0000-0000E64D0000}"/>
    <cellStyle name="Normal 3 3 2 5 6 2 4" xfId="19943" xr:uid="{00000000-0005-0000-0000-0000E74D0000}"/>
    <cellStyle name="Normal 3 3 2 5 6 3" xfId="19944" xr:uid="{00000000-0005-0000-0000-0000E84D0000}"/>
    <cellStyle name="Normal 3 3 2 5 6 3 2" xfId="19945" xr:uid="{00000000-0005-0000-0000-0000E94D0000}"/>
    <cellStyle name="Normal 3 3 2 5 6 3 2 2" xfId="19946" xr:uid="{00000000-0005-0000-0000-0000EA4D0000}"/>
    <cellStyle name="Normal 3 3 2 5 6 3 3" xfId="19947" xr:uid="{00000000-0005-0000-0000-0000EB4D0000}"/>
    <cellStyle name="Normal 3 3 2 5 6 4" xfId="19948" xr:uid="{00000000-0005-0000-0000-0000EC4D0000}"/>
    <cellStyle name="Normal 3 3 2 5 6 4 2" xfId="19949" xr:uid="{00000000-0005-0000-0000-0000ED4D0000}"/>
    <cellStyle name="Normal 3 3 2 5 6 5" xfId="19950" xr:uid="{00000000-0005-0000-0000-0000EE4D0000}"/>
    <cellStyle name="Normal 3 3 2 5 7" xfId="19951" xr:uid="{00000000-0005-0000-0000-0000EF4D0000}"/>
    <cellStyle name="Normal 3 3 2 5 7 2" xfId="19952" xr:uid="{00000000-0005-0000-0000-0000F04D0000}"/>
    <cellStyle name="Normal 3 3 2 5 7 2 2" xfId="19953" xr:uid="{00000000-0005-0000-0000-0000F14D0000}"/>
    <cellStyle name="Normal 3 3 2 5 7 2 2 2" xfId="19954" xr:uid="{00000000-0005-0000-0000-0000F24D0000}"/>
    <cellStyle name="Normal 3 3 2 5 7 2 2 2 2" xfId="19955" xr:uid="{00000000-0005-0000-0000-0000F34D0000}"/>
    <cellStyle name="Normal 3 3 2 5 7 2 2 3" xfId="19956" xr:uid="{00000000-0005-0000-0000-0000F44D0000}"/>
    <cellStyle name="Normal 3 3 2 5 7 2 3" xfId="19957" xr:uid="{00000000-0005-0000-0000-0000F54D0000}"/>
    <cellStyle name="Normal 3 3 2 5 7 2 3 2" xfId="19958" xr:uid="{00000000-0005-0000-0000-0000F64D0000}"/>
    <cellStyle name="Normal 3 3 2 5 7 2 4" xfId="19959" xr:uid="{00000000-0005-0000-0000-0000F74D0000}"/>
    <cellStyle name="Normal 3 3 2 5 7 3" xfId="19960" xr:uid="{00000000-0005-0000-0000-0000F84D0000}"/>
    <cellStyle name="Normal 3 3 2 5 7 3 2" xfId="19961" xr:uid="{00000000-0005-0000-0000-0000F94D0000}"/>
    <cellStyle name="Normal 3 3 2 5 7 3 2 2" xfId="19962" xr:uid="{00000000-0005-0000-0000-0000FA4D0000}"/>
    <cellStyle name="Normal 3 3 2 5 7 3 3" xfId="19963" xr:uid="{00000000-0005-0000-0000-0000FB4D0000}"/>
    <cellStyle name="Normal 3 3 2 5 7 4" xfId="19964" xr:uid="{00000000-0005-0000-0000-0000FC4D0000}"/>
    <cellStyle name="Normal 3 3 2 5 7 4 2" xfId="19965" xr:uid="{00000000-0005-0000-0000-0000FD4D0000}"/>
    <cellStyle name="Normal 3 3 2 5 7 5" xfId="19966" xr:uid="{00000000-0005-0000-0000-0000FE4D0000}"/>
    <cellStyle name="Normal 3 3 2 5 8" xfId="19967" xr:uid="{00000000-0005-0000-0000-0000FF4D0000}"/>
    <cellStyle name="Normal 3 3 2 5 8 2" xfId="19968" xr:uid="{00000000-0005-0000-0000-0000004E0000}"/>
    <cellStyle name="Normal 3 3 2 5 8 2 2" xfId="19969" xr:uid="{00000000-0005-0000-0000-0000014E0000}"/>
    <cellStyle name="Normal 3 3 2 5 8 2 2 2" xfId="19970" xr:uid="{00000000-0005-0000-0000-0000024E0000}"/>
    <cellStyle name="Normal 3 3 2 5 8 2 3" xfId="19971" xr:uid="{00000000-0005-0000-0000-0000034E0000}"/>
    <cellStyle name="Normal 3 3 2 5 8 3" xfId="19972" xr:uid="{00000000-0005-0000-0000-0000044E0000}"/>
    <cellStyle name="Normal 3 3 2 5 8 3 2" xfId="19973" xr:uid="{00000000-0005-0000-0000-0000054E0000}"/>
    <cellStyle name="Normal 3 3 2 5 8 4" xfId="19974" xr:uid="{00000000-0005-0000-0000-0000064E0000}"/>
    <cellStyle name="Normal 3 3 2 5 9" xfId="19975" xr:uid="{00000000-0005-0000-0000-0000074E0000}"/>
    <cellStyle name="Normal 3 3 2 5 9 2" xfId="19976" xr:uid="{00000000-0005-0000-0000-0000084E0000}"/>
    <cellStyle name="Normal 3 3 2 5 9 2 2" xfId="19977" xr:uid="{00000000-0005-0000-0000-0000094E0000}"/>
    <cellStyle name="Normal 3 3 2 5 9 3" xfId="19978" xr:uid="{00000000-0005-0000-0000-00000A4E0000}"/>
    <cellStyle name="Normal 3 3 2 6" xfId="19979" xr:uid="{00000000-0005-0000-0000-00000B4E0000}"/>
    <cellStyle name="Normal 3 3 2 6 2" xfId="19980" xr:uid="{00000000-0005-0000-0000-00000C4E0000}"/>
    <cellStyle name="Normal 3 3 2 6 2 2" xfId="19981" xr:uid="{00000000-0005-0000-0000-00000D4E0000}"/>
    <cellStyle name="Normal 3 3 2 6 2 2 2" xfId="19982" xr:uid="{00000000-0005-0000-0000-00000E4E0000}"/>
    <cellStyle name="Normal 3 3 2 6 2 2 2 2" xfId="19983" xr:uid="{00000000-0005-0000-0000-00000F4E0000}"/>
    <cellStyle name="Normal 3 3 2 6 2 2 2 2 2" xfId="19984" xr:uid="{00000000-0005-0000-0000-0000104E0000}"/>
    <cellStyle name="Normal 3 3 2 6 2 2 2 3" xfId="19985" xr:uid="{00000000-0005-0000-0000-0000114E0000}"/>
    <cellStyle name="Normal 3 3 2 6 2 2 3" xfId="19986" xr:uid="{00000000-0005-0000-0000-0000124E0000}"/>
    <cellStyle name="Normal 3 3 2 6 2 2 3 2" xfId="19987" xr:uid="{00000000-0005-0000-0000-0000134E0000}"/>
    <cellStyle name="Normal 3 3 2 6 2 2 4" xfId="19988" xr:uid="{00000000-0005-0000-0000-0000144E0000}"/>
    <cellStyle name="Normal 3 3 2 6 2 3" xfId="19989" xr:uid="{00000000-0005-0000-0000-0000154E0000}"/>
    <cellStyle name="Normal 3 3 2 6 2 3 2" xfId="19990" xr:uid="{00000000-0005-0000-0000-0000164E0000}"/>
    <cellStyle name="Normal 3 3 2 6 2 3 2 2" xfId="19991" xr:uid="{00000000-0005-0000-0000-0000174E0000}"/>
    <cellStyle name="Normal 3 3 2 6 2 3 3" xfId="19992" xr:uid="{00000000-0005-0000-0000-0000184E0000}"/>
    <cellStyle name="Normal 3 3 2 6 2 4" xfId="19993" xr:uid="{00000000-0005-0000-0000-0000194E0000}"/>
    <cellStyle name="Normal 3 3 2 6 2 4 2" xfId="19994" xr:uid="{00000000-0005-0000-0000-00001A4E0000}"/>
    <cellStyle name="Normal 3 3 2 6 2 5" xfId="19995" xr:uid="{00000000-0005-0000-0000-00001B4E0000}"/>
    <cellStyle name="Normal 3 3 2 6 3" xfId="19996" xr:uid="{00000000-0005-0000-0000-00001C4E0000}"/>
    <cellStyle name="Normal 3 3 2 6 3 2" xfId="19997" xr:uid="{00000000-0005-0000-0000-00001D4E0000}"/>
    <cellStyle name="Normal 3 3 2 6 3 2 2" xfId="19998" xr:uid="{00000000-0005-0000-0000-00001E4E0000}"/>
    <cellStyle name="Normal 3 3 2 6 3 2 2 2" xfId="19999" xr:uid="{00000000-0005-0000-0000-00001F4E0000}"/>
    <cellStyle name="Normal 3 3 2 6 3 2 2 2 2" xfId="20000" xr:uid="{00000000-0005-0000-0000-0000204E0000}"/>
    <cellStyle name="Normal 3 3 2 6 3 2 2 3" xfId="20001" xr:uid="{00000000-0005-0000-0000-0000214E0000}"/>
    <cellStyle name="Normal 3 3 2 6 3 2 3" xfId="20002" xr:uid="{00000000-0005-0000-0000-0000224E0000}"/>
    <cellStyle name="Normal 3 3 2 6 3 2 3 2" xfId="20003" xr:uid="{00000000-0005-0000-0000-0000234E0000}"/>
    <cellStyle name="Normal 3 3 2 6 3 2 4" xfId="20004" xr:uid="{00000000-0005-0000-0000-0000244E0000}"/>
    <cellStyle name="Normal 3 3 2 6 3 3" xfId="20005" xr:uid="{00000000-0005-0000-0000-0000254E0000}"/>
    <cellStyle name="Normal 3 3 2 6 3 3 2" xfId="20006" xr:uid="{00000000-0005-0000-0000-0000264E0000}"/>
    <cellStyle name="Normal 3 3 2 6 3 3 2 2" xfId="20007" xr:uid="{00000000-0005-0000-0000-0000274E0000}"/>
    <cellStyle name="Normal 3 3 2 6 3 3 3" xfId="20008" xr:uid="{00000000-0005-0000-0000-0000284E0000}"/>
    <cellStyle name="Normal 3 3 2 6 3 4" xfId="20009" xr:uid="{00000000-0005-0000-0000-0000294E0000}"/>
    <cellStyle name="Normal 3 3 2 6 3 4 2" xfId="20010" xr:uid="{00000000-0005-0000-0000-00002A4E0000}"/>
    <cellStyle name="Normal 3 3 2 6 3 5" xfId="20011" xr:uid="{00000000-0005-0000-0000-00002B4E0000}"/>
    <cellStyle name="Normal 3 3 2 6 4" xfId="20012" xr:uid="{00000000-0005-0000-0000-00002C4E0000}"/>
    <cellStyle name="Normal 3 3 2 6 4 2" xfId="20013" xr:uid="{00000000-0005-0000-0000-00002D4E0000}"/>
    <cellStyle name="Normal 3 3 2 6 4 2 2" xfId="20014" xr:uid="{00000000-0005-0000-0000-00002E4E0000}"/>
    <cellStyle name="Normal 3 3 2 6 4 2 2 2" xfId="20015" xr:uid="{00000000-0005-0000-0000-00002F4E0000}"/>
    <cellStyle name="Normal 3 3 2 6 4 2 3" xfId="20016" xr:uid="{00000000-0005-0000-0000-0000304E0000}"/>
    <cellStyle name="Normal 3 3 2 6 4 3" xfId="20017" xr:uid="{00000000-0005-0000-0000-0000314E0000}"/>
    <cellStyle name="Normal 3 3 2 6 4 3 2" xfId="20018" xr:uid="{00000000-0005-0000-0000-0000324E0000}"/>
    <cellStyle name="Normal 3 3 2 6 4 4" xfId="20019" xr:uid="{00000000-0005-0000-0000-0000334E0000}"/>
    <cellStyle name="Normal 3 3 2 6 5" xfId="20020" xr:uid="{00000000-0005-0000-0000-0000344E0000}"/>
    <cellStyle name="Normal 3 3 2 6 5 2" xfId="20021" xr:uid="{00000000-0005-0000-0000-0000354E0000}"/>
    <cellStyle name="Normal 3 3 2 6 5 2 2" xfId="20022" xr:uid="{00000000-0005-0000-0000-0000364E0000}"/>
    <cellStyle name="Normal 3 3 2 6 5 3" xfId="20023" xr:uid="{00000000-0005-0000-0000-0000374E0000}"/>
    <cellStyle name="Normal 3 3 2 6 6" xfId="20024" xr:uid="{00000000-0005-0000-0000-0000384E0000}"/>
    <cellStyle name="Normal 3 3 2 6 6 2" xfId="20025" xr:uid="{00000000-0005-0000-0000-0000394E0000}"/>
    <cellStyle name="Normal 3 3 2 6 7" xfId="20026" xr:uid="{00000000-0005-0000-0000-00003A4E0000}"/>
    <cellStyle name="Normal 3 3 2 7" xfId="20027" xr:uid="{00000000-0005-0000-0000-00003B4E0000}"/>
    <cellStyle name="Normal 3 3 2 7 2" xfId="20028" xr:uid="{00000000-0005-0000-0000-00003C4E0000}"/>
    <cellStyle name="Normal 3 3 2 7 2 2" xfId="20029" xr:uid="{00000000-0005-0000-0000-00003D4E0000}"/>
    <cellStyle name="Normal 3 3 2 7 2 2 2" xfId="20030" xr:uid="{00000000-0005-0000-0000-00003E4E0000}"/>
    <cellStyle name="Normal 3 3 2 7 2 2 2 2" xfId="20031" xr:uid="{00000000-0005-0000-0000-00003F4E0000}"/>
    <cellStyle name="Normal 3 3 2 7 2 2 2 2 2" xfId="20032" xr:uid="{00000000-0005-0000-0000-0000404E0000}"/>
    <cellStyle name="Normal 3 3 2 7 2 2 2 3" xfId="20033" xr:uid="{00000000-0005-0000-0000-0000414E0000}"/>
    <cellStyle name="Normal 3 3 2 7 2 2 3" xfId="20034" xr:uid="{00000000-0005-0000-0000-0000424E0000}"/>
    <cellStyle name="Normal 3 3 2 7 2 2 3 2" xfId="20035" xr:uid="{00000000-0005-0000-0000-0000434E0000}"/>
    <cellStyle name="Normal 3 3 2 7 2 2 4" xfId="20036" xr:uid="{00000000-0005-0000-0000-0000444E0000}"/>
    <cellStyle name="Normal 3 3 2 7 2 3" xfId="20037" xr:uid="{00000000-0005-0000-0000-0000454E0000}"/>
    <cellStyle name="Normal 3 3 2 7 2 3 2" xfId="20038" xr:uid="{00000000-0005-0000-0000-0000464E0000}"/>
    <cellStyle name="Normal 3 3 2 7 2 3 2 2" xfId="20039" xr:uid="{00000000-0005-0000-0000-0000474E0000}"/>
    <cellStyle name="Normal 3 3 2 7 2 3 3" xfId="20040" xr:uid="{00000000-0005-0000-0000-0000484E0000}"/>
    <cellStyle name="Normal 3 3 2 7 2 4" xfId="20041" xr:uid="{00000000-0005-0000-0000-0000494E0000}"/>
    <cellStyle name="Normal 3 3 2 7 2 4 2" xfId="20042" xr:uid="{00000000-0005-0000-0000-00004A4E0000}"/>
    <cellStyle name="Normal 3 3 2 7 2 5" xfId="20043" xr:uid="{00000000-0005-0000-0000-00004B4E0000}"/>
    <cellStyle name="Normal 3 3 2 7 3" xfId="20044" xr:uid="{00000000-0005-0000-0000-00004C4E0000}"/>
    <cellStyle name="Normal 3 3 2 7 3 2" xfId="20045" xr:uid="{00000000-0005-0000-0000-00004D4E0000}"/>
    <cellStyle name="Normal 3 3 2 7 3 2 2" xfId="20046" xr:uid="{00000000-0005-0000-0000-00004E4E0000}"/>
    <cellStyle name="Normal 3 3 2 7 3 2 2 2" xfId="20047" xr:uid="{00000000-0005-0000-0000-00004F4E0000}"/>
    <cellStyle name="Normal 3 3 2 7 3 2 2 2 2" xfId="20048" xr:uid="{00000000-0005-0000-0000-0000504E0000}"/>
    <cellStyle name="Normal 3 3 2 7 3 2 2 3" xfId="20049" xr:uid="{00000000-0005-0000-0000-0000514E0000}"/>
    <cellStyle name="Normal 3 3 2 7 3 2 3" xfId="20050" xr:uid="{00000000-0005-0000-0000-0000524E0000}"/>
    <cellStyle name="Normal 3 3 2 7 3 2 3 2" xfId="20051" xr:uid="{00000000-0005-0000-0000-0000534E0000}"/>
    <cellStyle name="Normal 3 3 2 7 3 2 4" xfId="20052" xr:uid="{00000000-0005-0000-0000-0000544E0000}"/>
    <cellStyle name="Normal 3 3 2 7 3 3" xfId="20053" xr:uid="{00000000-0005-0000-0000-0000554E0000}"/>
    <cellStyle name="Normal 3 3 2 7 3 3 2" xfId="20054" xr:uid="{00000000-0005-0000-0000-0000564E0000}"/>
    <cellStyle name="Normal 3 3 2 7 3 3 2 2" xfId="20055" xr:uid="{00000000-0005-0000-0000-0000574E0000}"/>
    <cellStyle name="Normal 3 3 2 7 3 3 3" xfId="20056" xr:uid="{00000000-0005-0000-0000-0000584E0000}"/>
    <cellStyle name="Normal 3 3 2 7 3 4" xfId="20057" xr:uid="{00000000-0005-0000-0000-0000594E0000}"/>
    <cellStyle name="Normal 3 3 2 7 3 4 2" xfId="20058" xr:uid="{00000000-0005-0000-0000-00005A4E0000}"/>
    <cellStyle name="Normal 3 3 2 7 3 5" xfId="20059" xr:uid="{00000000-0005-0000-0000-00005B4E0000}"/>
    <cellStyle name="Normal 3 3 2 7 4" xfId="20060" xr:uid="{00000000-0005-0000-0000-00005C4E0000}"/>
    <cellStyle name="Normal 3 3 2 7 4 2" xfId="20061" xr:uid="{00000000-0005-0000-0000-00005D4E0000}"/>
    <cellStyle name="Normal 3 3 2 7 4 2 2" xfId="20062" xr:uid="{00000000-0005-0000-0000-00005E4E0000}"/>
    <cellStyle name="Normal 3 3 2 7 4 2 2 2" xfId="20063" xr:uid="{00000000-0005-0000-0000-00005F4E0000}"/>
    <cellStyle name="Normal 3 3 2 7 4 2 3" xfId="20064" xr:uid="{00000000-0005-0000-0000-0000604E0000}"/>
    <cellStyle name="Normal 3 3 2 7 4 3" xfId="20065" xr:uid="{00000000-0005-0000-0000-0000614E0000}"/>
    <cellStyle name="Normal 3 3 2 7 4 3 2" xfId="20066" xr:uid="{00000000-0005-0000-0000-0000624E0000}"/>
    <cellStyle name="Normal 3 3 2 7 4 4" xfId="20067" xr:uid="{00000000-0005-0000-0000-0000634E0000}"/>
    <cellStyle name="Normal 3 3 2 7 5" xfId="20068" xr:uid="{00000000-0005-0000-0000-0000644E0000}"/>
    <cellStyle name="Normal 3 3 2 7 5 2" xfId="20069" xr:uid="{00000000-0005-0000-0000-0000654E0000}"/>
    <cellStyle name="Normal 3 3 2 7 5 2 2" xfId="20070" xr:uid="{00000000-0005-0000-0000-0000664E0000}"/>
    <cellStyle name="Normal 3 3 2 7 5 3" xfId="20071" xr:uid="{00000000-0005-0000-0000-0000674E0000}"/>
    <cellStyle name="Normal 3 3 2 7 6" xfId="20072" xr:uid="{00000000-0005-0000-0000-0000684E0000}"/>
    <cellStyle name="Normal 3 3 2 7 6 2" xfId="20073" xr:uid="{00000000-0005-0000-0000-0000694E0000}"/>
    <cellStyle name="Normal 3 3 2 7 7" xfId="20074" xr:uid="{00000000-0005-0000-0000-00006A4E0000}"/>
    <cellStyle name="Normal 3 3 2 8" xfId="20075" xr:uid="{00000000-0005-0000-0000-00006B4E0000}"/>
    <cellStyle name="Normal 3 3 2 8 2" xfId="20076" xr:uid="{00000000-0005-0000-0000-00006C4E0000}"/>
    <cellStyle name="Normal 3 3 2 8 2 2" xfId="20077" xr:uid="{00000000-0005-0000-0000-00006D4E0000}"/>
    <cellStyle name="Normal 3 3 2 8 2 2 2" xfId="20078" xr:uid="{00000000-0005-0000-0000-00006E4E0000}"/>
    <cellStyle name="Normal 3 3 2 8 2 2 2 2" xfId="20079" xr:uid="{00000000-0005-0000-0000-00006F4E0000}"/>
    <cellStyle name="Normal 3 3 2 8 2 2 2 2 2" xfId="20080" xr:uid="{00000000-0005-0000-0000-0000704E0000}"/>
    <cellStyle name="Normal 3 3 2 8 2 2 2 3" xfId="20081" xr:uid="{00000000-0005-0000-0000-0000714E0000}"/>
    <cellStyle name="Normal 3 3 2 8 2 2 3" xfId="20082" xr:uid="{00000000-0005-0000-0000-0000724E0000}"/>
    <cellStyle name="Normal 3 3 2 8 2 2 3 2" xfId="20083" xr:uid="{00000000-0005-0000-0000-0000734E0000}"/>
    <cellStyle name="Normal 3 3 2 8 2 2 4" xfId="20084" xr:uid="{00000000-0005-0000-0000-0000744E0000}"/>
    <cellStyle name="Normal 3 3 2 8 2 3" xfId="20085" xr:uid="{00000000-0005-0000-0000-0000754E0000}"/>
    <cellStyle name="Normal 3 3 2 8 2 3 2" xfId="20086" xr:uid="{00000000-0005-0000-0000-0000764E0000}"/>
    <cellStyle name="Normal 3 3 2 8 2 3 2 2" xfId="20087" xr:uid="{00000000-0005-0000-0000-0000774E0000}"/>
    <cellStyle name="Normal 3 3 2 8 2 3 3" xfId="20088" xr:uid="{00000000-0005-0000-0000-0000784E0000}"/>
    <cellStyle name="Normal 3 3 2 8 2 4" xfId="20089" xr:uid="{00000000-0005-0000-0000-0000794E0000}"/>
    <cellStyle name="Normal 3 3 2 8 2 4 2" xfId="20090" xr:uid="{00000000-0005-0000-0000-00007A4E0000}"/>
    <cellStyle name="Normal 3 3 2 8 2 5" xfId="20091" xr:uid="{00000000-0005-0000-0000-00007B4E0000}"/>
    <cellStyle name="Normal 3 3 2 8 3" xfId="20092" xr:uid="{00000000-0005-0000-0000-00007C4E0000}"/>
    <cellStyle name="Normal 3 3 2 8 3 2" xfId="20093" xr:uid="{00000000-0005-0000-0000-00007D4E0000}"/>
    <cellStyle name="Normal 3 3 2 8 3 2 2" xfId="20094" xr:uid="{00000000-0005-0000-0000-00007E4E0000}"/>
    <cellStyle name="Normal 3 3 2 8 3 2 2 2" xfId="20095" xr:uid="{00000000-0005-0000-0000-00007F4E0000}"/>
    <cellStyle name="Normal 3 3 2 8 3 2 2 2 2" xfId="20096" xr:uid="{00000000-0005-0000-0000-0000804E0000}"/>
    <cellStyle name="Normal 3 3 2 8 3 2 2 3" xfId="20097" xr:uid="{00000000-0005-0000-0000-0000814E0000}"/>
    <cellStyle name="Normal 3 3 2 8 3 2 3" xfId="20098" xr:uid="{00000000-0005-0000-0000-0000824E0000}"/>
    <cellStyle name="Normal 3 3 2 8 3 2 3 2" xfId="20099" xr:uid="{00000000-0005-0000-0000-0000834E0000}"/>
    <cellStyle name="Normal 3 3 2 8 3 2 4" xfId="20100" xr:uid="{00000000-0005-0000-0000-0000844E0000}"/>
    <cellStyle name="Normal 3 3 2 8 3 3" xfId="20101" xr:uid="{00000000-0005-0000-0000-0000854E0000}"/>
    <cellStyle name="Normal 3 3 2 8 3 3 2" xfId="20102" xr:uid="{00000000-0005-0000-0000-0000864E0000}"/>
    <cellStyle name="Normal 3 3 2 8 3 3 2 2" xfId="20103" xr:uid="{00000000-0005-0000-0000-0000874E0000}"/>
    <cellStyle name="Normal 3 3 2 8 3 3 3" xfId="20104" xr:uid="{00000000-0005-0000-0000-0000884E0000}"/>
    <cellStyle name="Normal 3 3 2 8 3 4" xfId="20105" xr:uid="{00000000-0005-0000-0000-0000894E0000}"/>
    <cellStyle name="Normal 3 3 2 8 3 4 2" xfId="20106" xr:uid="{00000000-0005-0000-0000-00008A4E0000}"/>
    <cellStyle name="Normal 3 3 2 8 3 5" xfId="20107" xr:uid="{00000000-0005-0000-0000-00008B4E0000}"/>
    <cellStyle name="Normal 3 3 2 8 4" xfId="20108" xr:uid="{00000000-0005-0000-0000-00008C4E0000}"/>
    <cellStyle name="Normal 3 3 2 8 4 2" xfId="20109" xr:uid="{00000000-0005-0000-0000-00008D4E0000}"/>
    <cellStyle name="Normal 3 3 2 8 4 2 2" xfId="20110" xr:uid="{00000000-0005-0000-0000-00008E4E0000}"/>
    <cellStyle name="Normal 3 3 2 8 4 2 2 2" xfId="20111" xr:uid="{00000000-0005-0000-0000-00008F4E0000}"/>
    <cellStyle name="Normal 3 3 2 8 4 2 3" xfId="20112" xr:uid="{00000000-0005-0000-0000-0000904E0000}"/>
    <cellStyle name="Normal 3 3 2 8 4 3" xfId="20113" xr:uid="{00000000-0005-0000-0000-0000914E0000}"/>
    <cellStyle name="Normal 3 3 2 8 4 3 2" xfId="20114" xr:uid="{00000000-0005-0000-0000-0000924E0000}"/>
    <cellStyle name="Normal 3 3 2 8 4 4" xfId="20115" xr:uid="{00000000-0005-0000-0000-0000934E0000}"/>
    <cellStyle name="Normal 3 3 2 8 5" xfId="20116" xr:uid="{00000000-0005-0000-0000-0000944E0000}"/>
    <cellStyle name="Normal 3 3 2 8 5 2" xfId="20117" xr:uid="{00000000-0005-0000-0000-0000954E0000}"/>
    <cellStyle name="Normal 3 3 2 8 5 2 2" xfId="20118" xr:uid="{00000000-0005-0000-0000-0000964E0000}"/>
    <cellStyle name="Normal 3 3 2 8 5 3" xfId="20119" xr:uid="{00000000-0005-0000-0000-0000974E0000}"/>
    <cellStyle name="Normal 3 3 2 8 6" xfId="20120" xr:uid="{00000000-0005-0000-0000-0000984E0000}"/>
    <cellStyle name="Normal 3 3 2 8 6 2" xfId="20121" xr:uid="{00000000-0005-0000-0000-0000994E0000}"/>
    <cellStyle name="Normal 3 3 2 8 7" xfId="20122" xr:uid="{00000000-0005-0000-0000-00009A4E0000}"/>
    <cellStyle name="Normal 3 3 2 9" xfId="20123" xr:uid="{00000000-0005-0000-0000-00009B4E0000}"/>
    <cellStyle name="Normal 3 3 2 9 2" xfId="20124" xr:uid="{00000000-0005-0000-0000-00009C4E0000}"/>
    <cellStyle name="Normal 3 3 2 9 2 2" xfId="20125" xr:uid="{00000000-0005-0000-0000-00009D4E0000}"/>
    <cellStyle name="Normal 3 3 2 9 2 2 2" xfId="20126" xr:uid="{00000000-0005-0000-0000-00009E4E0000}"/>
    <cellStyle name="Normal 3 3 2 9 2 2 2 2" xfId="20127" xr:uid="{00000000-0005-0000-0000-00009F4E0000}"/>
    <cellStyle name="Normal 3 3 2 9 2 2 2 2 2" xfId="20128" xr:uid="{00000000-0005-0000-0000-0000A04E0000}"/>
    <cellStyle name="Normal 3 3 2 9 2 2 2 3" xfId="20129" xr:uid="{00000000-0005-0000-0000-0000A14E0000}"/>
    <cellStyle name="Normal 3 3 2 9 2 2 3" xfId="20130" xr:uid="{00000000-0005-0000-0000-0000A24E0000}"/>
    <cellStyle name="Normal 3 3 2 9 2 2 3 2" xfId="20131" xr:uid="{00000000-0005-0000-0000-0000A34E0000}"/>
    <cellStyle name="Normal 3 3 2 9 2 2 4" xfId="20132" xr:uid="{00000000-0005-0000-0000-0000A44E0000}"/>
    <cellStyle name="Normal 3 3 2 9 2 3" xfId="20133" xr:uid="{00000000-0005-0000-0000-0000A54E0000}"/>
    <cellStyle name="Normal 3 3 2 9 2 3 2" xfId="20134" xr:uid="{00000000-0005-0000-0000-0000A64E0000}"/>
    <cellStyle name="Normal 3 3 2 9 2 3 2 2" xfId="20135" xr:uid="{00000000-0005-0000-0000-0000A74E0000}"/>
    <cellStyle name="Normal 3 3 2 9 2 3 3" xfId="20136" xr:uid="{00000000-0005-0000-0000-0000A84E0000}"/>
    <cellStyle name="Normal 3 3 2 9 2 4" xfId="20137" xr:uid="{00000000-0005-0000-0000-0000A94E0000}"/>
    <cellStyle name="Normal 3 3 2 9 2 4 2" xfId="20138" xr:uid="{00000000-0005-0000-0000-0000AA4E0000}"/>
    <cellStyle name="Normal 3 3 2 9 2 5" xfId="20139" xr:uid="{00000000-0005-0000-0000-0000AB4E0000}"/>
    <cellStyle name="Normal 3 3 2 9 3" xfId="20140" xr:uid="{00000000-0005-0000-0000-0000AC4E0000}"/>
    <cellStyle name="Normal 3 3 2 9 3 2" xfId="20141" xr:uid="{00000000-0005-0000-0000-0000AD4E0000}"/>
    <cellStyle name="Normal 3 3 2 9 3 2 2" xfId="20142" xr:uid="{00000000-0005-0000-0000-0000AE4E0000}"/>
    <cellStyle name="Normal 3 3 2 9 3 2 2 2" xfId="20143" xr:uid="{00000000-0005-0000-0000-0000AF4E0000}"/>
    <cellStyle name="Normal 3 3 2 9 3 2 3" xfId="20144" xr:uid="{00000000-0005-0000-0000-0000B04E0000}"/>
    <cellStyle name="Normal 3 3 2 9 3 3" xfId="20145" xr:uid="{00000000-0005-0000-0000-0000B14E0000}"/>
    <cellStyle name="Normal 3 3 2 9 3 3 2" xfId="20146" xr:uid="{00000000-0005-0000-0000-0000B24E0000}"/>
    <cellStyle name="Normal 3 3 2 9 3 4" xfId="20147" xr:uid="{00000000-0005-0000-0000-0000B34E0000}"/>
    <cellStyle name="Normal 3 3 2 9 4" xfId="20148" xr:uid="{00000000-0005-0000-0000-0000B44E0000}"/>
    <cellStyle name="Normal 3 3 2 9 4 2" xfId="20149" xr:uid="{00000000-0005-0000-0000-0000B54E0000}"/>
    <cellStyle name="Normal 3 3 2 9 4 2 2" xfId="20150" xr:uid="{00000000-0005-0000-0000-0000B64E0000}"/>
    <cellStyle name="Normal 3 3 2 9 4 3" xfId="20151" xr:uid="{00000000-0005-0000-0000-0000B74E0000}"/>
    <cellStyle name="Normal 3 3 2 9 5" xfId="20152" xr:uid="{00000000-0005-0000-0000-0000B84E0000}"/>
    <cellStyle name="Normal 3 3 2 9 5 2" xfId="20153" xr:uid="{00000000-0005-0000-0000-0000B94E0000}"/>
    <cellStyle name="Normal 3 3 2 9 6" xfId="20154" xr:uid="{00000000-0005-0000-0000-0000BA4E0000}"/>
    <cellStyle name="Normal 3 3 3" xfId="20155" xr:uid="{00000000-0005-0000-0000-0000BB4E0000}"/>
    <cellStyle name="Normal 3 3 3 10" xfId="20156" xr:uid="{00000000-0005-0000-0000-0000BC4E0000}"/>
    <cellStyle name="Normal 3 3 3 10 2" xfId="20157" xr:uid="{00000000-0005-0000-0000-0000BD4E0000}"/>
    <cellStyle name="Normal 3 3 3 10 2 2" xfId="20158" xr:uid="{00000000-0005-0000-0000-0000BE4E0000}"/>
    <cellStyle name="Normal 3 3 3 10 2 2 2" xfId="20159" xr:uid="{00000000-0005-0000-0000-0000BF4E0000}"/>
    <cellStyle name="Normal 3 3 3 10 2 2 2 2" xfId="20160" xr:uid="{00000000-0005-0000-0000-0000C04E0000}"/>
    <cellStyle name="Normal 3 3 3 10 2 2 3" xfId="20161" xr:uid="{00000000-0005-0000-0000-0000C14E0000}"/>
    <cellStyle name="Normal 3 3 3 10 2 3" xfId="20162" xr:uid="{00000000-0005-0000-0000-0000C24E0000}"/>
    <cellStyle name="Normal 3 3 3 10 2 3 2" xfId="20163" xr:uid="{00000000-0005-0000-0000-0000C34E0000}"/>
    <cellStyle name="Normal 3 3 3 10 2 4" xfId="20164" xr:uid="{00000000-0005-0000-0000-0000C44E0000}"/>
    <cellStyle name="Normal 3 3 3 10 3" xfId="20165" xr:uid="{00000000-0005-0000-0000-0000C54E0000}"/>
    <cellStyle name="Normal 3 3 3 10 3 2" xfId="20166" xr:uid="{00000000-0005-0000-0000-0000C64E0000}"/>
    <cellStyle name="Normal 3 3 3 10 3 2 2" xfId="20167" xr:uid="{00000000-0005-0000-0000-0000C74E0000}"/>
    <cellStyle name="Normal 3 3 3 10 3 3" xfId="20168" xr:uid="{00000000-0005-0000-0000-0000C84E0000}"/>
    <cellStyle name="Normal 3 3 3 10 4" xfId="20169" xr:uid="{00000000-0005-0000-0000-0000C94E0000}"/>
    <cellStyle name="Normal 3 3 3 10 4 2" xfId="20170" xr:uid="{00000000-0005-0000-0000-0000CA4E0000}"/>
    <cellStyle name="Normal 3 3 3 10 5" xfId="20171" xr:uid="{00000000-0005-0000-0000-0000CB4E0000}"/>
    <cellStyle name="Normal 3 3 3 11" xfId="20172" xr:uid="{00000000-0005-0000-0000-0000CC4E0000}"/>
    <cellStyle name="Normal 3 3 3 11 2" xfId="20173" xr:uid="{00000000-0005-0000-0000-0000CD4E0000}"/>
    <cellStyle name="Normal 3 3 3 11 2 2" xfId="20174" xr:uid="{00000000-0005-0000-0000-0000CE4E0000}"/>
    <cellStyle name="Normal 3 3 3 11 2 2 2" xfId="20175" xr:uid="{00000000-0005-0000-0000-0000CF4E0000}"/>
    <cellStyle name="Normal 3 3 3 11 2 2 2 2" xfId="20176" xr:uid="{00000000-0005-0000-0000-0000D04E0000}"/>
    <cellStyle name="Normal 3 3 3 11 2 2 3" xfId="20177" xr:uid="{00000000-0005-0000-0000-0000D14E0000}"/>
    <cellStyle name="Normal 3 3 3 11 2 3" xfId="20178" xr:uid="{00000000-0005-0000-0000-0000D24E0000}"/>
    <cellStyle name="Normal 3 3 3 11 2 3 2" xfId="20179" xr:uid="{00000000-0005-0000-0000-0000D34E0000}"/>
    <cellStyle name="Normal 3 3 3 11 2 4" xfId="20180" xr:uid="{00000000-0005-0000-0000-0000D44E0000}"/>
    <cellStyle name="Normal 3 3 3 11 3" xfId="20181" xr:uid="{00000000-0005-0000-0000-0000D54E0000}"/>
    <cellStyle name="Normal 3 3 3 11 3 2" xfId="20182" xr:uid="{00000000-0005-0000-0000-0000D64E0000}"/>
    <cellStyle name="Normal 3 3 3 11 3 2 2" xfId="20183" xr:uid="{00000000-0005-0000-0000-0000D74E0000}"/>
    <cellStyle name="Normal 3 3 3 11 3 3" xfId="20184" xr:uid="{00000000-0005-0000-0000-0000D84E0000}"/>
    <cellStyle name="Normal 3 3 3 11 4" xfId="20185" xr:uid="{00000000-0005-0000-0000-0000D94E0000}"/>
    <cellStyle name="Normal 3 3 3 11 4 2" xfId="20186" xr:uid="{00000000-0005-0000-0000-0000DA4E0000}"/>
    <cellStyle name="Normal 3 3 3 11 5" xfId="20187" xr:uid="{00000000-0005-0000-0000-0000DB4E0000}"/>
    <cellStyle name="Normal 3 3 3 12" xfId="20188" xr:uid="{00000000-0005-0000-0000-0000DC4E0000}"/>
    <cellStyle name="Normal 3 3 3 12 2" xfId="20189" xr:uid="{00000000-0005-0000-0000-0000DD4E0000}"/>
    <cellStyle name="Normal 3 3 3 12 2 2" xfId="20190" xr:uid="{00000000-0005-0000-0000-0000DE4E0000}"/>
    <cellStyle name="Normal 3 3 3 12 2 2 2" xfId="20191" xr:uid="{00000000-0005-0000-0000-0000DF4E0000}"/>
    <cellStyle name="Normal 3 3 3 12 2 3" xfId="20192" xr:uid="{00000000-0005-0000-0000-0000E04E0000}"/>
    <cellStyle name="Normal 3 3 3 12 3" xfId="20193" xr:uid="{00000000-0005-0000-0000-0000E14E0000}"/>
    <cellStyle name="Normal 3 3 3 12 3 2" xfId="20194" xr:uid="{00000000-0005-0000-0000-0000E24E0000}"/>
    <cellStyle name="Normal 3 3 3 12 4" xfId="20195" xr:uid="{00000000-0005-0000-0000-0000E34E0000}"/>
    <cellStyle name="Normal 3 3 3 13" xfId="20196" xr:uid="{00000000-0005-0000-0000-0000E44E0000}"/>
    <cellStyle name="Normal 3 3 3 13 2" xfId="20197" xr:uid="{00000000-0005-0000-0000-0000E54E0000}"/>
    <cellStyle name="Normal 3 3 3 13 2 2" xfId="20198" xr:uid="{00000000-0005-0000-0000-0000E64E0000}"/>
    <cellStyle name="Normal 3 3 3 13 3" xfId="20199" xr:uid="{00000000-0005-0000-0000-0000E74E0000}"/>
    <cellStyle name="Normal 3 3 3 14" xfId="20200" xr:uid="{00000000-0005-0000-0000-0000E84E0000}"/>
    <cellStyle name="Normal 3 3 3 14 2" xfId="20201" xr:uid="{00000000-0005-0000-0000-0000E94E0000}"/>
    <cellStyle name="Normal 3 3 3 15" xfId="20202" xr:uid="{00000000-0005-0000-0000-0000EA4E0000}"/>
    <cellStyle name="Normal 3 3 3 2" xfId="20203" xr:uid="{00000000-0005-0000-0000-0000EB4E0000}"/>
    <cellStyle name="Normal 3 3 3 2 10" xfId="20204" xr:uid="{00000000-0005-0000-0000-0000EC4E0000}"/>
    <cellStyle name="Normal 3 3 3 2 10 2" xfId="20205" xr:uid="{00000000-0005-0000-0000-0000ED4E0000}"/>
    <cellStyle name="Normal 3 3 3 2 10 2 2" xfId="20206" xr:uid="{00000000-0005-0000-0000-0000EE4E0000}"/>
    <cellStyle name="Normal 3 3 3 2 10 2 2 2" xfId="20207" xr:uid="{00000000-0005-0000-0000-0000EF4E0000}"/>
    <cellStyle name="Normal 3 3 3 2 10 2 2 2 2" xfId="20208" xr:uid="{00000000-0005-0000-0000-0000F04E0000}"/>
    <cellStyle name="Normal 3 3 3 2 10 2 2 3" xfId="20209" xr:uid="{00000000-0005-0000-0000-0000F14E0000}"/>
    <cellStyle name="Normal 3 3 3 2 10 2 3" xfId="20210" xr:uid="{00000000-0005-0000-0000-0000F24E0000}"/>
    <cellStyle name="Normal 3 3 3 2 10 2 3 2" xfId="20211" xr:uid="{00000000-0005-0000-0000-0000F34E0000}"/>
    <cellStyle name="Normal 3 3 3 2 10 2 4" xfId="20212" xr:uid="{00000000-0005-0000-0000-0000F44E0000}"/>
    <cellStyle name="Normal 3 3 3 2 10 3" xfId="20213" xr:uid="{00000000-0005-0000-0000-0000F54E0000}"/>
    <cellStyle name="Normal 3 3 3 2 10 3 2" xfId="20214" xr:uid="{00000000-0005-0000-0000-0000F64E0000}"/>
    <cellStyle name="Normal 3 3 3 2 10 3 2 2" xfId="20215" xr:uid="{00000000-0005-0000-0000-0000F74E0000}"/>
    <cellStyle name="Normal 3 3 3 2 10 3 3" xfId="20216" xr:uid="{00000000-0005-0000-0000-0000F84E0000}"/>
    <cellStyle name="Normal 3 3 3 2 10 4" xfId="20217" xr:uid="{00000000-0005-0000-0000-0000F94E0000}"/>
    <cellStyle name="Normal 3 3 3 2 10 4 2" xfId="20218" xr:uid="{00000000-0005-0000-0000-0000FA4E0000}"/>
    <cellStyle name="Normal 3 3 3 2 10 5" xfId="20219" xr:uid="{00000000-0005-0000-0000-0000FB4E0000}"/>
    <cellStyle name="Normal 3 3 3 2 11" xfId="20220" xr:uid="{00000000-0005-0000-0000-0000FC4E0000}"/>
    <cellStyle name="Normal 3 3 3 2 11 2" xfId="20221" xr:uid="{00000000-0005-0000-0000-0000FD4E0000}"/>
    <cellStyle name="Normal 3 3 3 2 11 2 2" xfId="20222" xr:uid="{00000000-0005-0000-0000-0000FE4E0000}"/>
    <cellStyle name="Normal 3 3 3 2 11 2 2 2" xfId="20223" xr:uid="{00000000-0005-0000-0000-0000FF4E0000}"/>
    <cellStyle name="Normal 3 3 3 2 11 2 3" xfId="20224" xr:uid="{00000000-0005-0000-0000-0000004F0000}"/>
    <cellStyle name="Normal 3 3 3 2 11 3" xfId="20225" xr:uid="{00000000-0005-0000-0000-0000014F0000}"/>
    <cellStyle name="Normal 3 3 3 2 11 3 2" xfId="20226" xr:uid="{00000000-0005-0000-0000-0000024F0000}"/>
    <cellStyle name="Normal 3 3 3 2 11 4" xfId="20227" xr:uid="{00000000-0005-0000-0000-0000034F0000}"/>
    <cellStyle name="Normal 3 3 3 2 12" xfId="20228" xr:uid="{00000000-0005-0000-0000-0000044F0000}"/>
    <cellStyle name="Normal 3 3 3 2 12 2" xfId="20229" xr:uid="{00000000-0005-0000-0000-0000054F0000}"/>
    <cellStyle name="Normal 3 3 3 2 12 2 2" xfId="20230" xr:uid="{00000000-0005-0000-0000-0000064F0000}"/>
    <cellStyle name="Normal 3 3 3 2 12 3" xfId="20231" xr:uid="{00000000-0005-0000-0000-0000074F0000}"/>
    <cellStyle name="Normal 3 3 3 2 13" xfId="20232" xr:uid="{00000000-0005-0000-0000-0000084F0000}"/>
    <cellStyle name="Normal 3 3 3 2 13 2" xfId="20233" xr:uid="{00000000-0005-0000-0000-0000094F0000}"/>
    <cellStyle name="Normal 3 3 3 2 14" xfId="20234" xr:uid="{00000000-0005-0000-0000-00000A4F0000}"/>
    <cellStyle name="Normal 3 3 3 2 2" xfId="20235" xr:uid="{00000000-0005-0000-0000-00000B4F0000}"/>
    <cellStyle name="Normal 3 3 3 2 2 10" xfId="20236" xr:uid="{00000000-0005-0000-0000-00000C4F0000}"/>
    <cellStyle name="Normal 3 3 3 2 2 10 2" xfId="20237" xr:uid="{00000000-0005-0000-0000-00000D4F0000}"/>
    <cellStyle name="Normal 3 3 3 2 2 10 2 2" xfId="20238" xr:uid="{00000000-0005-0000-0000-00000E4F0000}"/>
    <cellStyle name="Normal 3 3 3 2 2 10 2 2 2" xfId="20239" xr:uid="{00000000-0005-0000-0000-00000F4F0000}"/>
    <cellStyle name="Normal 3 3 3 2 2 10 2 3" xfId="20240" xr:uid="{00000000-0005-0000-0000-0000104F0000}"/>
    <cellStyle name="Normal 3 3 3 2 2 10 3" xfId="20241" xr:uid="{00000000-0005-0000-0000-0000114F0000}"/>
    <cellStyle name="Normal 3 3 3 2 2 10 3 2" xfId="20242" xr:uid="{00000000-0005-0000-0000-0000124F0000}"/>
    <cellStyle name="Normal 3 3 3 2 2 10 4" xfId="20243" xr:uid="{00000000-0005-0000-0000-0000134F0000}"/>
    <cellStyle name="Normal 3 3 3 2 2 11" xfId="20244" xr:uid="{00000000-0005-0000-0000-0000144F0000}"/>
    <cellStyle name="Normal 3 3 3 2 2 11 2" xfId="20245" xr:uid="{00000000-0005-0000-0000-0000154F0000}"/>
    <cellStyle name="Normal 3 3 3 2 2 11 2 2" xfId="20246" xr:uid="{00000000-0005-0000-0000-0000164F0000}"/>
    <cellStyle name="Normal 3 3 3 2 2 11 3" xfId="20247" xr:uid="{00000000-0005-0000-0000-0000174F0000}"/>
    <cellStyle name="Normal 3 3 3 2 2 12" xfId="20248" xr:uid="{00000000-0005-0000-0000-0000184F0000}"/>
    <cellStyle name="Normal 3 3 3 2 2 12 2" xfId="20249" xr:uid="{00000000-0005-0000-0000-0000194F0000}"/>
    <cellStyle name="Normal 3 3 3 2 2 13" xfId="20250" xr:uid="{00000000-0005-0000-0000-00001A4F0000}"/>
    <cellStyle name="Normal 3 3 3 2 2 2" xfId="20251" xr:uid="{00000000-0005-0000-0000-00001B4F0000}"/>
    <cellStyle name="Normal 3 3 3 2 2 2 10" xfId="20252" xr:uid="{00000000-0005-0000-0000-00001C4F0000}"/>
    <cellStyle name="Normal 3 3 3 2 2 2 10 2" xfId="20253" xr:uid="{00000000-0005-0000-0000-00001D4F0000}"/>
    <cellStyle name="Normal 3 3 3 2 2 2 11" xfId="20254" xr:uid="{00000000-0005-0000-0000-00001E4F0000}"/>
    <cellStyle name="Normal 3 3 3 2 2 2 2" xfId="20255" xr:uid="{00000000-0005-0000-0000-00001F4F0000}"/>
    <cellStyle name="Normal 3 3 3 2 2 2 2 2" xfId="20256" xr:uid="{00000000-0005-0000-0000-0000204F0000}"/>
    <cellStyle name="Normal 3 3 3 2 2 2 2 2 2" xfId="20257" xr:uid="{00000000-0005-0000-0000-0000214F0000}"/>
    <cellStyle name="Normal 3 3 3 2 2 2 2 2 2 2" xfId="20258" xr:uid="{00000000-0005-0000-0000-0000224F0000}"/>
    <cellStyle name="Normal 3 3 3 2 2 2 2 2 2 2 2" xfId="20259" xr:uid="{00000000-0005-0000-0000-0000234F0000}"/>
    <cellStyle name="Normal 3 3 3 2 2 2 2 2 2 2 2 2" xfId="20260" xr:uid="{00000000-0005-0000-0000-0000244F0000}"/>
    <cellStyle name="Normal 3 3 3 2 2 2 2 2 2 2 3" xfId="20261" xr:uid="{00000000-0005-0000-0000-0000254F0000}"/>
    <cellStyle name="Normal 3 3 3 2 2 2 2 2 2 3" xfId="20262" xr:uid="{00000000-0005-0000-0000-0000264F0000}"/>
    <cellStyle name="Normal 3 3 3 2 2 2 2 2 2 3 2" xfId="20263" xr:uid="{00000000-0005-0000-0000-0000274F0000}"/>
    <cellStyle name="Normal 3 3 3 2 2 2 2 2 2 4" xfId="20264" xr:uid="{00000000-0005-0000-0000-0000284F0000}"/>
    <cellStyle name="Normal 3 3 3 2 2 2 2 2 3" xfId="20265" xr:uid="{00000000-0005-0000-0000-0000294F0000}"/>
    <cellStyle name="Normal 3 3 3 2 2 2 2 2 3 2" xfId="20266" xr:uid="{00000000-0005-0000-0000-00002A4F0000}"/>
    <cellStyle name="Normal 3 3 3 2 2 2 2 2 3 2 2" xfId="20267" xr:uid="{00000000-0005-0000-0000-00002B4F0000}"/>
    <cellStyle name="Normal 3 3 3 2 2 2 2 2 3 3" xfId="20268" xr:uid="{00000000-0005-0000-0000-00002C4F0000}"/>
    <cellStyle name="Normal 3 3 3 2 2 2 2 2 4" xfId="20269" xr:uid="{00000000-0005-0000-0000-00002D4F0000}"/>
    <cellStyle name="Normal 3 3 3 2 2 2 2 2 4 2" xfId="20270" xr:uid="{00000000-0005-0000-0000-00002E4F0000}"/>
    <cellStyle name="Normal 3 3 3 2 2 2 2 2 5" xfId="20271" xr:uid="{00000000-0005-0000-0000-00002F4F0000}"/>
    <cellStyle name="Normal 3 3 3 2 2 2 2 3" xfId="20272" xr:uid="{00000000-0005-0000-0000-0000304F0000}"/>
    <cellStyle name="Normal 3 3 3 2 2 2 2 3 2" xfId="20273" xr:uid="{00000000-0005-0000-0000-0000314F0000}"/>
    <cellStyle name="Normal 3 3 3 2 2 2 2 3 2 2" xfId="20274" xr:uid="{00000000-0005-0000-0000-0000324F0000}"/>
    <cellStyle name="Normal 3 3 3 2 2 2 2 3 2 2 2" xfId="20275" xr:uid="{00000000-0005-0000-0000-0000334F0000}"/>
    <cellStyle name="Normal 3 3 3 2 2 2 2 3 2 2 2 2" xfId="20276" xr:uid="{00000000-0005-0000-0000-0000344F0000}"/>
    <cellStyle name="Normal 3 3 3 2 2 2 2 3 2 2 3" xfId="20277" xr:uid="{00000000-0005-0000-0000-0000354F0000}"/>
    <cellStyle name="Normal 3 3 3 2 2 2 2 3 2 3" xfId="20278" xr:uid="{00000000-0005-0000-0000-0000364F0000}"/>
    <cellStyle name="Normal 3 3 3 2 2 2 2 3 2 3 2" xfId="20279" xr:uid="{00000000-0005-0000-0000-0000374F0000}"/>
    <cellStyle name="Normal 3 3 3 2 2 2 2 3 2 4" xfId="20280" xr:uid="{00000000-0005-0000-0000-0000384F0000}"/>
    <cellStyle name="Normal 3 3 3 2 2 2 2 3 3" xfId="20281" xr:uid="{00000000-0005-0000-0000-0000394F0000}"/>
    <cellStyle name="Normal 3 3 3 2 2 2 2 3 3 2" xfId="20282" xr:uid="{00000000-0005-0000-0000-00003A4F0000}"/>
    <cellStyle name="Normal 3 3 3 2 2 2 2 3 3 2 2" xfId="20283" xr:uid="{00000000-0005-0000-0000-00003B4F0000}"/>
    <cellStyle name="Normal 3 3 3 2 2 2 2 3 3 3" xfId="20284" xr:uid="{00000000-0005-0000-0000-00003C4F0000}"/>
    <cellStyle name="Normal 3 3 3 2 2 2 2 3 4" xfId="20285" xr:uid="{00000000-0005-0000-0000-00003D4F0000}"/>
    <cellStyle name="Normal 3 3 3 2 2 2 2 3 4 2" xfId="20286" xr:uid="{00000000-0005-0000-0000-00003E4F0000}"/>
    <cellStyle name="Normal 3 3 3 2 2 2 2 3 5" xfId="20287" xr:uid="{00000000-0005-0000-0000-00003F4F0000}"/>
    <cellStyle name="Normal 3 3 3 2 2 2 2 4" xfId="20288" xr:uid="{00000000-0005-0000-0000-0000404F0000}"/>
    <cellStyle name="Normal 3 3 3 2 2 2 2 4 2" xfId="20289" xr:uid="{00000000-0005-0000-0000-0000414F0000}"/>
    <cellStyle name="Normal 3 3 3 2 2 2 2 4 2 2" xfId="20290" xr:uid="{00000000-0005-0000-0000-0000424F0000}"/>
    <cellStyle name="Normal 3 3 3 2 2 2 2 4 2 2 2" xfId="20291" xr:uid="{00000000-0005-0000-0000-0000434F0000}"/>
    <cellStyle name="Normal 3 3 3 2 2 2 2 4 2 3" xfId="20292" xr:uid="{00000000-0005-0000-0000-0000444F0000}"/>
    <cellStyle name="Normal 3 3 3 2 2 2 2 4 3" xfId="20293" xr:uid="{00000000-0005-0000-0000-0000454F0000}"/>
    <cellStyle name="Normal 3 3 3 2 2 2 2 4 3 2" xfId="20294" xr:uid="{00000000-0005-0000-0000-0000464F0000}"/>
    <cellStyle name="Normal 3 3 3 2 2 2 2 4 4" xfId="20295" xr:uid="{00000000-0005-0000-0000-0000474F0000}"/>
    <cellStyle name="Normal 3 3 3 2 2 2 2 5" xfId="20296" xr:uid="{00000000-0005-0000-0000-0000484F0000}"/>
    <cellStyle name="Normal 3 3 3 2 2 2 2 5 2" xfId="20297" xr:uid="{00000000-0005-0000-0000-0000494F0000}"/>
    <cellStyle name="Normal 3 3 3 2 2 2 2 5 2 2" xfId="20298" xr:uid="{00000000-0005-0000-0000-00004A4F0000}"/>
    <cellStyle name="Normal 3 3 3 2 2 2 2 5 3" xfId="20299" xr:uid="{00000000-0005-0000-0000-00004B4F0000}"/>
    <cellStyle name="Normal 3 3 3 2 2 2 2 6" xfId="20300" xr:uid="{00000000-0005-0000-0000-00004C4F0000}"/>
    <cellStyle name="Normal 3 3 3 2 2 2 2 6 2" xfId="20301" xr:uid="{00000000-0005-0000-0000-00004D4F0000}"/>
    <cellStyle name="Normal 3 3 3 2 2 2 2 7" xfId="20302" xr:uid="{00000000-0005-0000-0000-00004E4F0000}"/>
    <cellStyle name="Normal 3 3 3 2 2 2 3" xfId="20303" xr:uid="{00000000-0005-0000-0000-00004F4F0000}"/>
    <cellStyle name="Normal 3 3 3 2 2 2 3 2" xfId="20304" xr:uid="{00000000-0005-0000-0000-0000504F0000}"/>
    <cellStyle name="Normal 3 3 3 2 2 2 3 2 2" xfId="20305" xr:uid="{00000000-0005-0000-0000-0000514F0000}"/>
    <cellStyle name="Normal 3 3 3 2 2 2 3 2 2 2" xfId="20306" xr:uid="{00000000-0005-0000-0000-0000524F0000}"/>
    <cellStyle name="Normal 3 3 3 2 2 2 3 2 2 2 2" xfId="20307" xr:uid="{00000000-0005-0000-0000-0000534F0000}"/>
    <cellStyle name="Normal 3 3 3 2 2 2 3 2 2 2 2 2" xfId="20308" xr:uid="{00000000-0005-0000-0000-0000544F0000}"/>
    <cellStyle name="Normal 3 3 3 2 2 2 3 2 2 2 3" xfId="20309" xr:uid="{00000000-0005-0000-0000-0000554F0000}"/>
    <cellStyle name="Normal 3 3 3 2 2 2 3 2 2 3" xfId="20310" xr:uid="{00000000-0005-0000-0000-0000564F0000}"/>
    <cellStyle name="Normal 3 3 3 2 2 2 3 2 2 3 2" xfId="20311" xr:uid="{00000000-0005-0000-0000-0000574F0000}"/>
    <cellStyle name="Normal 3 3 3 2 2 2 3 2 2 4" xfId="20312" xr:uid="{00000000-0005-0000-0000-0000584F0000}"/>
    <cellStyle name="Normal 3 3 3 2 2 2 3 2 3" xfId="20313" xr:uid="{00000000-0005-0000-0000-0000594F0000}"/>
    <cellStyle name="Normal 3 3 3 2 2 2 3 2 3 2" xfId="20314" xr:uid="{00000000-0005-0000-0000-00005A4F0000}"/>
    <cellStyle name="Normal 3 3 3 2 2 2 3 2 3 2 2" xfId="20315" xr:uid="{00000000-0005-0000-0000-00005B4F0000}"/>
    <cellStyle name="Normal 3 3 3 2 2 2 3 2 3 3" xfId="20316" xr:uid="{00000000-0005-0000-0000-00005C4F0000}"/>
    <cellStyle name="Normal 3 3 3 2 2 2 3 2 4" xfId="20317" xr:uid="{00000000-0005-0000-0000-00005D4F0000}"/>
    <cellStyle name="Normal 3 3 3 2 2 2 3 2 4 2" xfId="20318" xr:uid="{00000000-0005-0000-0000-00005E4F0000}"/>
    <cellStyle name="Normal 3 3 3 2 2 2 3 2 5" xfId="20319" xr:uid="{00000000-0005-0000-0000-00005F4F0000}"/>
    <cellStyle name="Normal 3 3 3 2 2 2 3 3" xfId="20320" xr:uid="{00000000-0005-0000-0000-0000604F0000}"/>
    <cellStyle name="Normal 3 3 3 2 2 2 3 3 2" xfId="20321" xr:uid="{00000000-0005-0000-0000-0000614F0000}"/>
    <cellStyle name="Normal 3 3 3 2 2 2 3 3 2 2" xfId="20322" xr:uid="{00000000-0005-0000-0000-0000624F0000}"/>
    <cellStyle name="Normal 3 3 3 2 2 2 3 3 2 2 2" xfId="20323" xr:uid="{00000000-0005-0000-0000-0000634F0000}"/>
    <cellStyle name="Normal 3 3 3 2 2 2 3 3 2 2 2 2" xfId="20324" xr:uid="{00000000-0005-0000-0000-0000644F0000}"/>
    <cellStyle name="Normal 3 3 3 2 2 2 3 3 2 2 3" xfId="20325" xr:uid="{00000000-0005-0000-0000-0000654F0000}"/>
    <cellStyle name="Normal 3 3 3 2 2 2 3 3 2 3" xfId="20326" xr:uid="{00000000-0005-0000-0000-0000664F0000}"/>
    <cellStyle name="Normal 3 3 3 2 2 2 3 3 2 3 2" xfId="20327" xr:uid="{00000000-0005-0000-0000-0000674F0000}"/>
    <cellStyle name="Normal 3 3 3 2 2 2 3 3 2 4" xfId="20328" xr:uid="{00000000-0005-0000-0000-0000684F0000}"/>
    <cellStyle name="Normal 3 3 3 2 2 2 3 3 3" xfId="20329" xr:uid="{00000000-0005-0000-0000-0000694F0000}"/>
    <cellStyle name="Normal 3 3 3 2 2 2 3 3 3 2" xfId="20330" xr:uid="{00000000-0005-0000-0000-00006A4F0000}"/>
    <cellStyle name="Normal 3 3 3 2 2 2 3 3 3 2 2" xfId="20331" xr:uid="{00000000-0005-0000-0000-00006B4F0000}"/>
    <cellStyle name="Normal 3 3 3 2 2 2 3 3 3 3" xfId="20332" xr:uid="{00000000-0005-0000-0000-00006C4F0000}"/>
    <cellStyle name="Normal 3 3 3 2 2 2 3 3 4" xfId="20333" xr:uid="{00000000-0005-0000-0000-00006D4F0000}"/>
    <cellStyle name="Normal 3 3 3 2 2 2 3 3 4 2" xfId="20334" xr:uid="{00000000-0005-0000-0000-00006E4F0000}"/>
    <cellStyle name="Normal 3 3 3 2 2 2 3 3 5" xfId="20335" xr:uid="{00000000-0005-0000-0000-00006F4F0000}"/>
    <cellStyle name="Normal 3 3 3 2 2 2 3 4" xfId="20336" xr:uid="{00000000-0005-0000-0000-0000704F0000}"/>
    <cellStyle name="Normal 3 3 3 2 2 2 3 4 2" xfId="20337" xr:uid="{00000000-0005-0000-0000-0000714F0000}"/>
    <cellStyle name="Normal 3 3 3 2 2 2 3 4 2 2" xfId="20338" xr:uid="{00000000-0005-0000-0000-0000724F0000}"/>
    <cellStyle name="Normal 3 3 3 2 2 2 3 4 2 2 2" xfId="20339" xr:uid="{00000000-0005-0000-0000-0000734F0000}"/>
    <cellStyle name="Normal 3 3 3 2 2 2 3 4 2 3" xfId="20340" xr:uid="{00000000-0005-0000-0000-0000744F0000}"/>
    <cellStyle name="Normal 3 3 3 2 2 2 3 4 3" xfId="20341" xr:uid="{00000000-0005-0000-0000-0000754F0000}"/>
    <cellStyle name="Normal 3 3 3 2 2 2 3 4 3 2" xfId="20342" xr:uid="{00000000-0005-0000-0000-0000764F0000}"/>
    <cellStyle name="Normal 3 3 3 2 2 2 3 4 4" xfId="20343" xr:uid="{00000000-0005-0000-0000-0000774F0000}"/>
    <cellStyle name="Normal 3 3 3 2 2 2 3 5" xfId="20344" xr:uid="{00000000-0005-0000-0000-0000784F0000}"/>
    <cellStyle name="Normal 3 3 3 2 2 2 3 5 2" xfId="20345" xr:uid="{00000000-0005-0000-0000-0000794F0000}"/>
    <cellStyle name="Normal 3 3 3 2 2 2 3 5 2 2" xfId="20346" xr:uid="{00000000-0005-0000-0000-00007A4F0000}"/>
    <cellStyle name="Normal 3 3 3 2 2 2 3 5 3" xfId="20347" xr:uid="{00000000-0005-0000-0000-00007B4F0000}"/>
    <cellStyle name="Normal 3 3 3 2 2 2 3 6" xfId="20348" xr:uid="{00000000-0005-0000-0000-00007C4F0000}"/>
    <cellStyle name="Normal 3 3 3 2 2 2 3 6 2" xfId="20349" xr:uid="{00000000-0005-0000-0000-00007D4F0000}"/>
    <cellStyle name="Normal 3 3 3 2 2 2 3 7" xfId="20350" xr:uid="{00000000-0005-0000-0000-00007E4F0000}"/>
    <cellStyle name="Normal 3 3 3 2 2 2 4" xfId="20351" xr:uid="{00000000-0005-0000-0000-00007F4F0000}"/>
    <cellStyle name="Normal 3 3 3 2 2 2 4 2" xfId="20352" xr:uid="{00000000-0005-0000-0000-0000804F0000}"/>
    <cellStyle name="Normal 3 3 3 2 2 2 4 2 2" xfId="20353" xr:uid="{00000000-0005-0000-0000-0000814F0000}"/>
    <cellStyle name="Normal 3 3 3 2 2 2 4 2 2 2" xfId="20354" xr:uid="{00000000-0005-0000-0000-0000824F0000}"/>
    <cellStyle name="Normal 3 3 3 2 2 2 4 2 2 2 2" xfId="20355" xr:uid="{00000000-0005-0000-0000-0000834F0000}"/>
    <cellStyle name="Normal 3 3 3 2 2 2 4 2 2 2 2 2" xfId="20356" xr:uid="{00000000-0005-0000-0000-0000844F0000}"/>
    <cellStyle name="Normal 3 3 3 2 2 2 4 2 2 2 3" xfId="20357" xr:uid="{00000000-0005-0000-0000-0000854F0000}"/>
    <cellStyle name="Normal 3 3 3 2 2 2 4 2 2 3" xfId="20358" xr:uid="{00000000-0005-0000-0000-0000864F0000}"/>
    <cellStyle name="Normal 3 3 3 2 2 2 4 2 2 3 2" xfId="20359" xr:uid="{00000000-0005-0000-0000-0000874F0000}"/>
    <cellStyle name="Normal 3 3 3 2 2 2 4 2 2 4" xfId="20360" xr:uid="{00000000-0005-0000-0000-0000884F0000}"/>
    <cellStyle name="Normal 3 3 3 2 2 2 4 2 3" xfId="20361" xr:uid="{00000000-0005-0000-0000-0000894F0000}"/>
    <cellStyle name="Normal 3 3 3 2 2 2 4 2 3 2" xfId="20362" xr:uid="{00000000-0005-0000-0000-00008A4F0000}"/>
    <cellStyle name="Normal 3 3 3 2 2 2 4 2 3 2 2" xfId="20363" xr:uid="{00000000-0005-0000-0000-00008B4F0000}"/>
    <cellStyle name="Normal 3 3 3 2 2 2 4 2 3 3" xfId="20364" xr:uid="{00000000-0005-0000-0000-00008C4F0000}"/>
    <cellStyle name="Normal 3 3 3 2 2 2 4 2 4" xfId="20365" xr:uid="{00000000-0005-0000-0000-00008D4F0000}"/>
    <cellStyle name="Normal 3 3 3 2 2 2 4 2 4 2" xfId="20366" xr:uid="{00000000-0005-0000-0000-00008E4F0000}"/>
    <cellStyle name="Normal 3 3 3 2 2 2 4 2 5" xfId="20367" xr:uid="{00000000-0005-0000-0000-00008F4F0000}"/>
    <cellStyle name="Normal 3 3 3 2 2 2 4 3" xfId="20368" xr:uid="{00000000-0005-0000-0000-0000904F0000}"/>
    <cellStyle name="Normal 3 3 3 2 2 2 4 3 2" xfId="20369" xr:uid="{00000000-0005-0000-0000-0000914F0000}"/>
    <cellStyle name="Normal 3 3 3 2 2 2 4 3 2 2" xfId="20370" xr:uid="{00000000-0005-0000-0000-0000924F0000}"/>
    <cellStyle name="Normal 3 3 3 2 2 2 4 3 2 2 2" xfId="20371" xr:uid="{00000000-0005-0000-0000-0000934F0000}"/>
    <cellStyle name="Normal 3 3 3 2 2 2 4 3 2 2 2 2" xfId="20372" xr:uid="{00000000-0005-0000-0000-0000944F0000}"/>
    <cellStyle name="Normal 3 3 3 2 2 2 4 3 2 2 3" xfId="20373" xr:uid="{00000000-0005-0000-0000-0000954F0000}"/>
    <cellStyle name="Normal 3 3 3 2 2 2 4 3 2 3" xfId="20374" xr:uid="{00000000-0005-0000-0000-0000964F0000}"/>
    <cellStyle name="Normal 3 3 3 2 2 2 4 3 2 3 2" xfId="20375" xr:uid="{00000000-0005-0000-0000-0000974F0000}"/>
    <cellStyle name="Normal 3 3 3 2 2 2 4 3 2 4" xfId="20376" xr:uid="{00000000-0005-0000-0000-0000984F0000}"/>
    <cellStyle name="Normal 3 3 3 2 2 2 4 3 3" xfId="20377" xr:uid="{00000000-0005-0000-0000-0000994F0000}"/>
    <cellStyle name="Normal 3 3 3 2 2 2 4 3 3 2" xfId="20378" xr:uid="{00000000-0005-0000-0000-00009A4F0000}"/>
    <cellStyle name="Normal 3 3 3 2 2 2 4 3 3 2 2" xfId="20379" xr:uid="{00000000-0005-0000-0000-00009B4F0000}"/>
    <cellStyle name="Normal 3 3 3 2 2 2 4 3 3 3" xfId="20380" xr:uid="{00000000-0005-0000-0000-00009C4F0000}"/>
    <cellStyle name="Normal 3 3 3 2 2 2 4 3 4" xfId="20381" xr:uid="{00000000-0005-0000-0000-00009D4F0000}"/>
    <cellStyle name="Normal 3 3 3 2 2 2 4 3 4 2" xfId="20382" xr:uid="{00000000-0005-0000-0000-00009E4F0000}"/>
    <cellStyle name="Normal 3 3 3 2 2 2 4 3 5" xfId="20383" xr:uid="{00000000-0005-0000-0000-00009F4F0000}"/>
    <cellStyle name="Normal 3 3 3 2 2 2 4 4" xfId="20384" xr:uid="{00000000-0005-0000-0000-0000A04F0000}"/>
    <cellStyle name="Normal 3 3 3 2 2 2 4 4 2" xfId="20385" xr:uid="{00000000-0005-0000-0000-0000A14F0000}"/>
    <cellStyle name="Normal 3 3 3 2 2 2 4 4 2 2" xfId="20386" xr:uid="{00000000-0005-0000-0000-0000A24F0000}"/>
    <cellStyle name="Normal 3 3 3 2 2 2 4 4 2 2 2" xfId="20387" xr:uid="{00000000-0005-0000-0000-0000A34F0000}"/>
    <cellStyle name="Normal 3 3 3 2 2 2 4 4 2 3" xfId="20388" xr:uid="{00000000-0005-0000-0000-0000A44F0000}"/>
    <cellStyle name="Normal 3 3 3 2 2 2 4 4 3" xfId="20389" xr:uid="{00000000-0005-0000-0000-0000A54F0000}"/>
    <cellStyle name="Normal 3 3 3 2 2 2 4 4 3 2" xfId="20390" xr:uid="{00000000-0005-0000-0000-0000A64F0000}"/>
    <cellStyle name="Normal 3 3 3 2 2 2 4 4 4" xfId="20391" xr:uid="{00000000-0005-0000-0000-0000A74F0000}"/>
    <cellStyle name="Normal 3 3 3 2 2 2 4 5" xfId="20392" xr:uid="{00000000-0005-0000-0000-0000A84F0000}"/>
    <cellStyle name="Normal 3 3 3 2 2 2 4 5 2" xfId="20393" xr:uid="{00000000-0005-0000-0000-0000A94F0000}"/>
    <cellStyle name="Normal 3 3 3 2 2 2 4 5 2 2" xfId="20394" xr:uid="{00000000-0005-0000-0000-0000AA4F0000}"/>
    <cellStyle name="Normal 3 3 3 2 2 2 4 5 3" xfId="20395" xr:uid="{00000000-0005-0000-0000-0000AB4F0000}"/>
    <cellStyle name="Normal 3 3 3 2 2 2 4 6" xfId="20396" xr:uid="{00000000-0005-0000-0000-0000AC4F0000}"/>
    <cellStyle name="Normal 3 3 3 2 2 2 4 6 2" xfId="20397" xr:uid="{00000000-0005-0000-0000-0000AD4F0000}"/>
    <cellStyle name="Normal 3 3 3 2 2 2 4 7" xfId="20398" xr:uid="{00000000-0005-0000-0000-0000AE4F0000}"/>
    <cellStyle name="Normal 3 3 3 2 2 2 5" xfId="20399" xr:uid="{00000000-0005-0000-0000-0000AF4F0000}"/>
    <cellStyle name="Normal 3 3 3 2 2 2 5 2" xfId="20400" xr:uid="{00000000-0005-0000-0000-0000B04F0000}"/>
    <cellStyle name="Normal 3 3 3 2 2 2 5 2 2" xfId="20401" xr:uid="{00000000-0005-0000-0000-0000B14F0000}"/>
    <cellStyle name="Normal 3 3 3 2 2 2 5 2 2 2" xfId="20402" xr:uid="{00000000-0005-0000-0000-0000B24F0000}"/>
    <cellStyle name="Normal 3 3 3 2 2 2 5 2 2 2 2" xfId="20403" xr:uid="{00000000-0005-0000-0000-0000B34F0000}"/>
    <cellStyle name="Normal 3 3 3 2 2 2 5 2 2 2 2 2" xfId="20404" xr:uid="{00000000-0005-0000-0000-0000B44F0000}"/>
    <cellStyle name="Normal 3 3 3 2 2 2 5 2 2 2 3" xfId="20405" xr:uid="{00000000-0005-0000-0000-0000B54F0000}"/>
    <cellStyle name="Normal 3 3 3 2 2 2 5 2 2 3" xfId="20406" xr:uid="{00000000-0005-0000-0000-0000B64F0000}"/>
    <cellStyle name="Normal 3 3 3 2 2 2 5 2 2 3 2" xfId="20407" xr:uid="{00000000-0005-0000-0000-0000B74F0000}"/>
    <cellStyle name="Normal 3 3 3 2 2 2 5 2 2 4" xfId="20408" xr:uid="{00000000-0005-0000-0000-0000B84F0000}"/>
    <cellStyle name="Normal 3 3 3 2 2 2 5 2 3" xfId="20409" xr:uid="{00000000-0005-0000-0000-0000B94F0000}"/>
    <cellStyle name="Normal 3 3 3 2 2 2 5 2 3 2" xfId="20410" xr:uid="{00000000-0005-0000-0000-0000BA4F0000}"/>
    <cellStyle name="Normal 3 3 3 2 2 2 5 2 3 2 2" xfId="20411" xr:uid="{00000000-0005-0000-0000-0000BB4F0000}"/>
    <cellStyle name="Normal 3 3 3 2 2 2 5 2 3 3" xfId="20412" xr:uid="{00000000-0005-0000-0000-0000BC4F0000}"/>
    <cellStyle name="Normal 3 3 3 2 2 2 5 2 4" xfId="20413" xr:uid="{00000000-0005-0000-0000-0000BD4F0000}"/>
    <cellStyle name="Normal 3 3 3 2 2 2 5 2 4 2" xfId="20414" xr:uid="{00000000-0005-0000-0000-0000BE4F0000}"/>
    <cellStyle name="Normal 3 3 3 2 2 2 5 2 5" xfId="20415" xr:uid="{00000000-0005-0000-0000-0000BF4F0000}"/>
    <cellStyle name="Normal 3 3 3 2 2 2 5 3" xfId="20416" xr:uid="{00000000-0005-0000-0000-0000C04F0000}"/>
    <cellStyle name="Normal 3 3 3 2 2 2 5 3 2" xfId="20417" xr:uid="{00000000-0005-0000-0000-0000C14F0000}"/>
    <cellStyle name="Normal 3 3 3 2 2 2 5 3 2 2" xfId="20418" xr:uid="{00000000-0005-0000-0000-0000C24F0000}"/>
    <cellStyle name="Normal 3 3 3 2 2 2 5 3 2 2 2" xfId="20419" xr:uid="{00000000-0005-0000-0000-0000C34F0000}"/>
    <cellStyle name="Normal 3 3 3 2 2 2 5 3 2 3" xfId="20420" xr:uid="{00000000-0005-0000-0000-0000C44F0000}"/>
    <cellStyle name="Normal 3 3 3 2 2 2 5 3 3" xfId="20421" xr:uid="{00000000-0005-0000-0000-0000C54F0000}"/>
    <cellStyle name="Normal 3 3 3 2 2 2 5 3 3 2" xfId="20422" xr:uid="{00000000-0005-0000-0000-0000C64F0000}"/>
    <cellStyle name="Normal 3 3 3 2 2 2 5 3 4" xfId="20423" xr:uid="{00000000-0005-0000-0000-0000C74F0000}"/>
    <cellStyle name="Normal 3 3 3 2 2 2 5 4" xfId="20424" xr:uid="{00000000-0005-0000-0000-0000C84F0000}"/>
    <cellStyle name="Normal 3 3 3 2 2 2 5 4 2" xfId="20425" xr:uid="{00000000-0005-0000-0000-0000C94F0000}"/>
    <cellStyle name="Normal 3 3 3 2 2 2 5 4 2 2" xfId="20426" xr:uid="{00000000-0005-0000-0000-0000CA4F0000}"/>
    <cellStyle name="Normal 3 3 3 2 2 2 5 4 3" xfId="20427" xr:uid="{00000000-0005-0000-0000-0000CB4F0000}"/>
    <cellStyle name="Normal 3 3 3 2 2 2 5 5" xfId="20428" xr:uid="{00000000-0005-0000-0000-0000CC4F0000}"/>
    <cellStyle name="Normal 3 3 3 2 2 2 5 5 2" xfId="20429" xr:uid="{00000000-0005-0000-0000-0000CD4F0000}"/>
    <cellStyle name="Normal 3 3 3 2 2 2 5 6" xfId="20430" xr:uid="{00000000-0005-0000-0000-0000CE4F0000}"/>
    <cellStyle name="Normal 3 3 3 2 2 2 6" xfId="20431" xr:uid="{00000000-0005-0000-0000-0000CF4F0000}"/>
    <cellStyle name="Normal 3 3 3 2 2 2 6 2" xfId="20432" xr:uid="{00000000-0005-0000-0000-0000D04F0000}"/>
    <cellStyle name="Normal 3 3 3 2 2 2 6 2 2" xfId="20433" xr:uid="{00000000-0005-0000-0000-0000D14F0000}"/>
    <cellStyle name="Normal 3 3 3 2 2 2 6 2 2 2" xfId="20434" xr:uid="{00000000-0005-0000-0000-0000D24F0000}"/>
    <cellStyle name="Normal 3 3 3 2 2 2 6 2 2 2 2" xfId="20435" xr:uid="{00000000-0005-0000-0000-0000D34F0000}"/>
    <cellStyle name="Normal 3 3 3 2 2 2 6 2 2 3" xfId="20436" xr:uid="{00000000-0005-0000-0000-0000D44F0000}"/>
    <cellStyle name="Normal 3 3 3 2 2 2 6 2 3" xfId="20437" xr:uid="{00000000-0005-0000-0000-0000D54F0000}"/>
    <cellStyle name="Normal 3 3 3 2 2 2 6 2 3 2" xfId="20438" xr:uid="{00000000-0005-0000-0000-0000D64F0000}"/>
    <cellStyle name="Normal 3 3 3 2 2 2 6 2 4" xfId="20439" xr:uid="{00000000-0005-0000-0000-0000D74F0000}"/>
    <cellStyle name="Normal 3 3 3 2 2 2 6 3" xfId="20440" xr:uid="{00000000-0005-0000-0000-0000D84F0000}"/>
    <cellStyle name="Normal 3 3 3 2 2 2 6 3 2" xfId="20441" xr:uid="{00000000-0005-0000-0000-0000D94F0000}"/>
    <cellStyle name="Normal 3 3 3 2 2 2 6 3 2 2" xfId="20442" xr:uid="{00000000-0005-0000-0000-0000DA4F0000}"/>
    <cellStyle name="Normal 3 3 3 2 2 2 6 3 3" xfId="20443" xr:uid="{00000000-0005-0000-0000-0000DB4F0000}"/>
    <cellStyle name="Normal 3 3 3 2 2 2 6 4" xfId="20444" xr:uid="{00000000-0005-0000-0000-0000DC4F0000}"/>
    <cellStyle name="Normal 3 3 3 2 2 2 6 4 2" xfId="20445" xr:uid="{00000000-0005-0000-0000-0000DD4F0000}"/>
    <cellStyle name="Normal 3 3 3 2 2 2 6 5" xfId="20446" xr:uid="{00000000-0005-0000-0000-0000DE4F0000}"/>
    <cellStyle name="Normal 3 3 3 2 2 2 7" xfId="20447" xr:uid="{00000000-0005-0000-0000-0000DF4F0000}"/>
    <cellStyle name="Normal 3 3 3 2 2 2 7 2" xfId="20448" xr:uid="{00000000-0005-0000-0000-0000E04F0000}"/>
    <cellStyle name="Normal 3 3 3 2 2 2 7 2 2" xfId="20449" xr:uid="{00000000-0005-0000-0000-0000E14F0000}"/>
    <cellStyle name="Normal 3 3 3 2 2 2 7 2 2 2" xfId="20450" xr:uid="{00000000-0005-0000-0000-0000E24F0000}"/>
    <cellStyle name="Normal 3 3 3 2 2 2 7 2 2 2 2" xfId="20451" xr:uid="{00000000-0005-0000-0000-0000E34F0000}"/>
    <cellStyle name="Normal 3 3 3 2 2 2 7 2 2 3" xfId="20452" xr:uid="{00000000-0005-0000-0000-0000E44F0000}"/>
    <cellStyle name="Normal 3 3 3 2 2 2 7 2 3" xfId="20453" xr:uid="{00000000-0005-0000-0000-0000E54F0000}"/>
    <cellStyle name="Normal 3 3 3 2 2 2 7 2 3 2" xfId="20454" xr:uid="{00000000-0005-0000-0000-0000E64F0000}"/>
    <cellStyle name="Normal 3 3 3 2 2 2 7 2 4" xfId="20455" xr:uid="{00000000-0005-0000-0000-0000E74F0000}"/>
    <cellStyle name="Normal 3 3 3 2 2 2 7 3" xfId="20456" xr:uid="{00000000-0005-0000-0000-0000E84F0000}"/>
    <cellStyle name="Normal 3 3 3 2 2 2 7 3 2" xfId="20457" xr:uid="{00000000-0005-0000-0000-0000E94F0000}"/>
    <cellStyle name="Normal 3 3 3 2 2 2 7 3 2 2" xfId="20458" xr:uid="{00000000-0005-0000-0000-0000EA4F0000}"/>
    <cellStyle name="Normal 3 3 3 2 2 2 7 3 3" xfId="20459" xr:uid="{00000000-0005-0000-0000-0000EB4F0000}"/>
    <cellStyle name="Normal 3 3 3 2 2 2 7 4" xfId="20460" xr:uid="{00000000-0005-0000-0000-0000EC4F0000}"/>
    <cellStyle name="Normal 3 3 3 2 2 2 7 4 2" xfId="20461" xr:uid="{00000000-0005-0000-0000-0000ED4F0000}"/>
    <cellStyle name="Normal 3 3 3 2 2 2 7 5" xfId="20462" xr:uid="{00000000-0005-0000-0000-0000EE4F0000}"/>
    <cellStyle name="Normal 3 3 3 2 2 2 8" xfId="20463" xr:uid="{00000000-0005-0000-0000-0000EF4F0000}"/>
    <cellStyle name="Normal 3 3 3 2 2 2 8 2" xfId="20464" xr:uid="{00000000-0005-0000-0000-0000F04F0000}"/>
    <cellStyle name="Normal 3 3 3 2 2 2 8 2 2" xfId="20465" xr:uid="{00000000-0005-0000-0000-0000F14F0000}"/>
    <cellStyle name="Normal 3 3 3 2 2 2 8 2 2 2" xfId="20466" xr:uid="{00000000-0005-0000-0000-0000F24F0000}"/>
    <cellStyle name="Normal 3 3 3 2 2 2 8 2 3" xfId="20467" xr:uid="{00000000-0005-0000-0000-0000F34F0000}"/>
    <cellStyle name="Normal 3 3 3 2 2 2 8 3" xfId="20468" xr:uid="{00000000-0005-0000-0000-0000F44F0000}"/>
    <cellStyle name="Normal 3 3 3 2 2 2 8 3 2" xfId="20469" xr:uid="{00000000-0005-0000-0000-0000F54F0000}"/>
    <cellStyle name="Normal 3 3 3 2 2 2 8 4" xfId="20470" xr:uid="{00000000-0005-0000-0000-0000F64F0000}"/>
    <cellStyle name="Normal 3 3 3 2 2 2 9" xfId="20471" xr:uid="{00000000-0005-0000-0000-0000F74F0000}"/>
    <cellStyle name="Normal 3 3 3 2 2 2 9 2" xfId="20472" xr:uid="{00000000-0005-0000-0000-0000F84F0000}"/>
    <cellStyle name="Normal 3 3 3 2 2 2 9 2 2" xfId="20473" xr:uid="{00000000-0005-0000-0000-0000F94F0000}"/>
    <cellStyle name="Normal 3 3 3 2 2 2 9 3" xfId="20474" xr:uid="{00000000-0005-0000-0000-0000FA4F0000}"/>
    <cellStyle name="Normal 3 3 3 2 2 3" xfId="20475" xr:uid="{00000000-0005-0000-0000-0000FB4F0000}"/>
    <cellStyle name="Normal 3 3 3 2 2 3 10" xfId="20476" xr:uid="{00000000-0005-0000-0000-0000FC4F0000}"/>
    <cellStyle name="Normal 3 3 3 2 2 3 10 2" xfId="20477" xr:uid="{00000000-0005-0000-0000-0000FD4F0000}"/>
    <cellStyle name="Normal 3 3 3 2 2 3 11" xfId="20478" xr:uid="{00000000-0005-0000-0000-0000FE4F0000}"/>
    <cellStyle name="Normal 3 3 3 2 2 3 2" xfId="20479" xr:uid="{00000000-0005-0000-0000-0000FF4F0000}"/>
    <cellStyle name="Normal 3 3 3 2 2 3 2 2" xfId="20480" xr:uid="{00000000-0005-0000-0000-000000500000}"/>
    <cellStyle name="Normal 3 3 3 2 2 3 2 2 2" xfId="20481" xr:uid="{00000000-0005-0000-0000-000001500000}"/>
    <cellStyle name="Normal 3 3 3 2 2 3 2 2 2 2" xfId="20482" xr:uid="{00000000-0005-0000-0000-000002500000}"/>
    <cellStyle name="Normal 3 3 3 2 2 3 2 2 2 2 2" xfId="20483" xr:uid="{00000000-0005-0000-0000-000003500000}"/>
    <cellStyle name="Normal 3 3 3 2 2 3 2 2 2 2 2 2" xfId="20484" xr:uid="{00000000-0005-0000-0000-000004500000}"/>
    <cellStyle name="Normal 3 3 3 2 2 3 2 2 2 2 3" xfId="20485" xr:uid="{00000000-0005-0000-0000-000005500000}"/>
    <cellStyle name="Normal 3 3 3 2 2 3 2 2 2 3" xfId="20486" xr:uid="{00000000-0005-0000-0000-000006500000}"/>
    <cellStyle name="Normal 3 3 3 2 2 3 2 2 2 3 2" xfId="20487" xr:uid="{00000000-0005-0000-0000-000007500000}"/>
    <cellStyle name="Normal 3 3 3 2 2 3 2 2 2 4" xfId="20488" xr:uid="{00000000-0005-0000-0000-000008500000}"/>
    <cellStyle name="Normal 3 3 3 2 2 3 2 2 3" xfId="20489" xr:uid="{00000000-0005-0000-0000-000009500000}"/>
    <cellStyle name="Normal 3 3 3 2 2 3 2 2 3 2" xfId="20490" xr:uid="{00000000-0005-0000-0000-00000A500000}"/>
    <cellStyle name="Normal 3 3 3 2 2 3 2 2 3 2 2" xfId="20491" xr:uid="{00000000-0005-0000-0000-00000B500000}"/>
    <cellStyle name="Normal 3 3 3 2 2 3 2 2 3 3" xfId="20492" xr:uid="{00000000-0005-0000-0000-00000C500000}"/>
    <cellStyle name="Normal 3 3 3 2 2 3 2 2 4" xfId="20493" xr:uid="{00000000-0005-0000-0000-00000D500000}"/>
    <cellStyle name="Normal 3 3 3 2 2 3 2 2 4 2" xfId="20494" xr:uid="{00000000-0005-0000-0000-00000E500000}"/>
    <cellStyle name="Normal 3 3 3 2 2 3 2 2 5" xfId="20495" xr:uid="{00000000-0005-0000-0000-00000F500000}"/>
    <cellStyle name="Normal 3 3 3 2 2 3 2 3" xfId="20496" xr:uid="{00000000-0005-0000-0000-000010500000}"/>
    <cellStyle name="Normal 3 3 3 2 2 3 2 3 2" xfId="20497" xr:uid="{00000000-0005-0000-0000-000011500000}"/>
    <cellStyle name="Normal 3 3 3 2 2 3 2 3 2 2" xfId="20498" xr:uid="{00000000-0005-0000-0000-000012500000}"/>
    <cellStyle name="Normal 3 3 3 2 2 3 2 3 2 2 2" xfId="20499" xr:uid="{00000000-0005-0000-0000-000013500000}"/>
    <cellStyle name="Normal 3 3 3 2 2 3 2 3 2 2 2 2" xfId="20500" xr:uid="{00000000-0005-0000-0000-000014500000}"/>
    <cellStyle name="Normal 3 3 3 2 2 3 2 3 2 2 3" xfId="20501" xr:uid="{00000000-0005-0000-0000-000015500000}"/>
    <cellStyle name="Normal 3 3 3 2 2 3 2 3 2 3" xfId="20502" xr:uid="{00000000-0005-0000-0000-000016500000}"/>
    <cellStyle name="Normal 3 3 3 2 2 3 2 3 2 3 2" xfId="20503" xr:uid="{00000000-0005-0000-0000-000017500000}"/>
    <cellStyle name="Normal 3 3 3 2 2 3 2 3 2 4" xfId="20504" xr:uid="{00000000-0005-0000-0000-000018500000}"/>
    <cellStyle name="Normal 3 3 3 2 2 3 2 3 3" xfId="20505" xr:uid="{00000000-0005-0000-0000-000019500000}"/>
    <cellStyle name="Normal 3 3 3 2 2 3 2 3 3 2" xfId="20506" xr:uid="{00000000-0005-0000-0000-00001A500000}"/>
    <cellStyle name="Normal 3 3 3 2 2 3 2 3 3 2 2" xfId="20507" xr:uid="{00000000-0005-0000-0000-00001B500000}"/>
    <cellStyle name="Normal 3 3 3 2 2 3 2 3 3 3" xfId="20508" xr:uid="{00000000-0005-0000-0000-00001C500000}"/>
    <cellStyle name="Normal 3 3 3 2 2 3 2 3 4" xfId="20509" xr:uid="{00000000-0005-0000-0000-00001D500000}"/>
    <cellStyle name="Normal 3 3 3 2 2 3 2 3 4 2" xfId="20510" xr:uid="{00000000-0005-0000-0000-00001E500000}"/>
    <cellStyle name="Normal 3 3 3 2 2 3 2 3 5" xfId="20511" xr:uid="{00000000-0005-0000-0000-00001F500000}"/>
    <cellStyle name="Normal 3 3 3 2 2 3 2 4" xfId="20512" xr:uid="{00000000-0005-0000-0000-000020500000}"/>
    <cellStyle name="Normal 3 3 3 2 2 3 2 4 2" xfId="20513" xr:uid="{00000000-0005-0000-0000-000021500000}"/>
    <cellStyle name="Normal 3 3 3 2 2 3 2 4 2 2" xfId="20514" xr:uid="{00000000-0005-0000-0000-000022500000}"/>
    <cellStyle name="Normal 3 3 3 2 2 3 2 4 2 2 2" xfId="20515" xr:uid="{00000000-0005-0000-0000-000023500000}"/>
    <cellStyle name="Normal 3 3 3 2 2 3 2 4 2 3" xfId="20516" xr:uid="{00000000-0005-0000-0000-000024500000}"/>
    <cellStyle name="Normal 3 3 3 2 2 3 2 4 3" xfId="20517" xr:uid="{00000000-0005-0000-0000-000025500000}"/>
    <cellStyle name="Normal 3 3 3 2 2 3 2 4 3 2" xfId="20518" xr:uid="{00000000-0005-0000-0000-000026500000}"/>
    <cellStyle name="Normal 3 3 3 2 2 3 2 4 4" xfId="20519" xr:uid="{00000000-0005-0000-0000-000027500000}"/>
    <cellStyle name="Normal 3 3 3 2 2 3 2 5" xfId="20520" xr:uid="{00000000-0005-0000-0000-000028500000}"/>
    <cellStyle name="Normal 3 3 3 2 2 3 2 5 2" xfId="20521" xr:uid="{00000000-0005-0000-0000-000029500000}"/>
    <cellStyle name="Normal 3 3 3 2 2 3 2 5 2 2" xfId="20522" xr:uid="{00000000-0005-0000-0000-00002A500000}"/>
    <cellStyle name="Normal 3 3 3 2 2 3 2 5 3" xfId="20523" xr:uid="{00000000-0005-0000-0000-00002B500000}"/>
    <cellStyle name="Normal 3 3 3 2 2 3 2 6" xfId="20524" xr:uid="{00000000-0005-0000-0000-00002C500000}"/>
    <cellStyle name="Normal 3 3 3 2 2 3 2 6 2" xfId="20525" xr:uid="{00000000-0005-0000-0000-00002D500000}"/>
    <cellStyle name="Normal 3 3 3 2 2 3 2 7" xfId="20526" xr:uid="{00000000-0005-0000-0000-00002E500000}"/>
    <cellStyle name="Normal 3 3 3 2 2 3 3" xfId="20527" xr:uid="{00000000-0005-0000-0000-00002F500000}"/>
    <cellStyle name="Normal 3 3 3 2 2 3 3 2" xfId="20528" xr:uid="{00000000-0005-0000-0000-000030500000}"/>
    <cellStyle name="Normal 3 3 3 2 2 3 3 2 2" xfId="20529" xr:uid="{00000000-0005-0000-0000-000031500000}"/>
    <cellStyle name="Normal 3 3 3 2 2 3 3 2 2 2" xfId="20530" xr:uid="{00000000-0005-0000-0000-000032500000}"/>
    <cellStyle name="Normal 3 3 3 2 2 3 3 2 2 2 2" xfId="20531" xr:uid="{00000000-0005-0000-0000-000033500000}"/>
    <cellStyle name="Normal 3 3 3 2 2 3 3 2 2 2 2 2" xfId="20532" xr:uid="{00000000-0005-0000-0000-000034500000}"/>
    <cellStyle name="Normal 3 3 3 2 2 3 3 2 2 2 3" xfId="20533" xr:uid="{00000000-0005-0000-0000-000035500000}"/>
    <cellStyle name="Normal 3 3 3 2 2 3 3 2 2 3" xfId="20534" xr:uid="{00000000-0005-0000-0000-000036500000}"/>
    <cellStyle name="Normal 3 3 3 2 2 3 3 2 2 3 2" xfId="20535" xr:uid="{00000000-0005-0000-0000-000037500000}"/>
    <cellStyle name="Normal 3 3 3 2 2 3 3 2 2 4" xfId="20536" xr:uid="{00000000-0005-0000-0000-000038500000}"/>
    <cellStyle name="Normal 3 3 3 2 2 3 3 2 3" xfId="20537" xr:uid="{00000000-0005-0000-0000-000039500000}"/>
    <cellStyle name="Normal 3 3 3 2 2 3 3 2 3 2" xfId="20538" xr:uid="{00000000-0005-0000-0000-00003A500000}"/>
    <cellStyle name="Normal 3 3 3 2 2 3 3 2 3 2 2" xfId="20539" xr:uid="{00000000-0005-0000-0000-00003B500000}"/>
    <cellStyle name="Normal 3 3 3 2 2 3 3 2 3 3" xfId="20540" xr:uid="{00000000-0005-0000-0000-00003C500000}"/>
    <cellStyle name="Normal 3 3 3 2 2 3 3 2 4" xfId="20541" xr:uid="{00000000-0005-0000-0000-00003D500000}"/>
    <cellStyle name="Normal 3 3 3 2 2 3 3 2 4 2" xfId="20542" xr:uid="{00000000-0005-0000-0000-00003E500000}"/>
    <cellStyle name="Normal 3 3 3 2 2 3 3 2 5" xfId="20543" xr:uid="{00000000-0005-0000-0000-00003F500000}"/>
    <cellStyle name="Normal 3 3 3 2 2 3 3 3" xfId="20544" xr:uid="{00000000-0005-0000-0000-000040500000}"/>
    <cellStyle name="Normal 3 3 3 2 2 3 3 3 2" xfId="20545" xr:uid="{00000000-0005-0000-0000-000041500000}"/>
    <cellStyle name="Normal 3 3 3 2 2 3 3 3 2 2" xfId="20546" xr:uid="{00000000-0005-0000-0000-000042500000}"/>
    <cellStyle name="Normal 3 3 3 2 2 3 3 3 2 2 2" xfId="20547" xr:uid="{00000000-0005-0000-0000-000043500000}"/>
    <cellStyle name="Normal 3 3 3 2 2 3 3 3 2 2 2 2" xfId="20548" xr:uid="{00000000-0005-0000-0000-000044500000}"/>
    <cellStyle name="Normal 3 3 3 2 2 3 3 3 2 2 3" xfId="20549" xr:uid="{00000000-0005-0000-0000-000045500000}"/>
    <cellStyle name="Normal 3 3 3 2 2 3 3 3 2 3" xfId="20550" xr:uid="{00000000-0005-0000-0000-000046500000}"/>
    <cellStyle name="Normal 3 3 3 2 2 3 3 3 2 3 2" xfId="20551" xr:uid="{00000000-0005-0000-0000-000047500000}"/>
    <cellStyle name="Normal 3 3 3 2 2 3 3 3 2 4" xfId="20552" xr:uid="{00000000-0005-0000-0000-000048500000}"/>
    <cellStyle name="Normal 3 3 3 2 2 3 3 3 3" xfId="20553" xr:uid="{00000000-0005-0000-0000-000049500000}"/>
    <cellStyle name="Normal 3 3 3 2 2 3 3 3 3 2" xfId="20554" xr:uid="{00000000-0005-0000-0000-00004A500000}"/>
    <cellStyle name="Normal 3 3 3 2 2 3 3 3 3 2 2" xfId="20555" xr:uid="{00000000-0005-0000-0000-00004B500000}"/>
    <cellStyle name="Normal 3 3 3 2 2 3 3 3 3 3" xfId="20556" xr:uid="{00000000-0005-0000-0000-00004C500000}"/>
    <cellStyle name="Normal 3 3 3 2 2 3 3 3 4" xfId="20557" xr:uid="{00000000-0005-0000-0000-00004D500000}"/>
    <cellStyle name="Normal 3 3 3 2 2 3 3 3 4 2" xfId="20558" xr:uid="{00000000-0005-0000-0000-00004E500000}"/>
    <cellStyle name="Normal 3 3 3 2 2 3 3 3 5" xfId="20559" xr:uid="{00000000-0005-0000-0000-00004F500000}"/>
    <cellStyle name="Normal 3 3 3 2 2 3 3 4" xfId="20560" xr:uid="{00000000-0005-0000-0000-000050500000}"/>
    <cellStyle name="Normal 3 3 3 2 2 3 3 4 2" xfId="20561" xr:uid="{00000000-0005-0000-0000-000051500000}"/>
    <cellStyle name="Normal 3 3 3 2 2 3 3 4 2 2" xfId="20562" xr:uid="{00000000-0005-0000-0000-000052500000}"/>
    <cellStyle name="Normal 3 3 3 2 2 3 3 4 2 2 2" xfId="20563" xr:uid="{00000000-0005-0000-0000-000053500000}"/>
    <cellStyle name="Normal 3 3 3 2 2 3 3 4 2 3" xfId="20564" xr:uid="{00000000-0005-0000-0000-000054500000}"/>
    <cellStyle name="Normal 3 3 3 2 2 3 3 4 3" xfId="20565" xr:uid="{00000000-0005-0000-0000-000055500000}"/>
    <cellStyle name="Normal 3 3 3 2 2 3 3 4 3 2" xfId="20566" xr:uid="{00000000-0005-0000-0000-000056500000}"/>
    <cellStyle name="Normal 3 3 3 2 2 3 3 4 4" xfId="20567" xr:uid="{00000000-0005-0000-0000-000057500000}"/>
    <cellStyle name="Normal 3 3 3 2 2 3 3 5" xfId="20568" xr:uid="{00000000-0005-0000-0000-000058500000}"/>
    <cellStyle name="Normal 3 3 3 2 2 3 3 5 2" xfId="20569" xr:uid="{00000000-0005-0000-0000-000059500000}"/>
    <cellStyle name="Normal 3 3 3 2 2 3 3 5 2 2" xfId="20570" xr:uid="{00000000-0005-0000-0000-00005A500000}"/>
    <cellStyle name="Normal 3 3 3 2 2 3 3 5 3" xfId="20571" xr:uid="{00000000-0005-0000-0000-00005B500000}"/>
    <cellStyle name="Normal 3 3 3 2 2 3 3 6" xfId="20572" xr:uid="{00000000-0005-0000-0000-00005C500000}"/>
    <cellStyle name="Normal 3 3 3 2 2 3 3 6 2" xfId="20573" xr:uid="{00000000-0005-0000-0000-00005D500000}"/>
    <cellStyle name="Normal 3 3 3 2 2 3 3 7" xfId="20574" xr:uid="{00000000-0005-0000-0000-00005E500000}"/>
    <cellStyle name="Normal 3 3 3 2 2 3 4" xfId="20575" xr:uid="{00000000-0005-0000-0000-00005F500000}"/>
    <cellStyle name="Normal 3 3 3 2 2 3 4 2" xfId="20576" xr:uid="{00000000-0005-0000-0000-000060500000}"/>
    <cellStyle name="Normal 3 3 3 2 2 3 4 2 2" xfId="20577" xr:uid="{00000000-0005-0000-0000-000061500000}"/>
    <cellStyle name="Normal 3 3 3 2 2 3 4 2 2 2" xfId="20578" xr:uid="{00000000-0005-0000-0000-000062500000}"/>
    <cellStyle name="Normal 3 3 3 2 2 3 4 2 2 2 2" xfId="20579" xr:uid="{00000000-0005-0000-0000-000063500000}"/>
    <cellStyle name="Normal 3 3 3 2 2 3 4 2 2 2 2 2" xfId="20580" xr:uid="{00000000-0005-0000-0000-000064500000}"/>
    <cellStyle name="Normal 3 3 3 2 2 3 4 2 2 2 3" xfId="20581" xr:uid="{00000000-0005-0000-0000-000065500000}"/>
    <cellStyle name="Normal 3 3 3 2 2 3 4 2 2 3" xfId="20582" xr:uid="{00000000-0005-0000-0000-000066500000}"/>
    <cellStyle name="Normal 3 3 3 2 2 3 4 2 2 3 2" xfId="20583" xr:uid="{00000000-0005-0000-0000-000067500000}"/>
    <cellStyle name="Normal 3 3 3 2 2 3 4 2 2 4" xfId="20584" xr:uid="{00000000-0005-0000-0000-000068500000}"/>
    <cellStyle name="Normal 3 3 3 2 2 3 4 2 3" xfId="20585" xr:uid="{00000000-0005-0000-0000-000069500000}"/>
    <cellStyle name="Normal 3 3 3 2 2 3 4 2 3 2" xfId="20586" xr:uid="{00000000-0005-0000-0000-00006A500000}"/>
    <cellStyle name="Normal 3 3 3 2 2 3 4 2 3 2 2" xfId="20587" xr:uid="{00000000-0005-0000-0000-00006B500000}"/>
    <cellStyle name="Normal 3 3 3 2 2 3 4 2 3 3" xfId="20588" xr:uid="{00000000-0005-0000-0000-00006C500000}"/>
    <cellStyle name="Normal 3 3 3 2 2 3 4 2 4" xfId="20589" xr:uid="{00000000-0005-0000-0000-00006D500000}"/>
    <cellStyle name="Normal 3 3 3 2 2 3 4 2 4 2" xfId="20590" xr:uid="{00000000-0005-0000-0000-00006E500000}"/>
    <cellStyle name="Normal 3 3 3 2 2 3 4 2 5" xfId="20591" xr:uid="{00000000-0005-0000-0000-00006F500000}"/>
    <cellStyle name="Normal 3 3 3 2 2 3 4 3" xfId="20592" xr:uid="{00000000-0005-0000-0000-000070500000}"/>
    <cellStyle name="Normal 3 3 3 2 2 3 4 3 2" xfId="20593" xr:uid="{00000000-0005-0000-0000-000071500000}"/>
    <cellStyle name="Normal 3 3 3 2 2 3 4 3 2 2" xfId="20594" xr:uid="{00000000-0005-0000-0000-000072500000}"/>
    <cellStyle name="Normal 3 3 3 2 2 3 4 3 2 2 2" xfId="20595" xr:uid="{00000000-0005-0000-0000-000073500000}"/>
    <cellStyle name="Normal 3 3 3 2 2 3 4 3 2 2 2 2" xfId="20596" xr:uid="{00000000-0005-0000-0000-000074500000}"/>
    <cellStyle name="Normal 3 3 3 2 2 3 4 3 2 2 3" xfId="20597" xr:uid="{00000000-0005-0000-0000-000075500000}"/>
    <cellStyle name="Normal 3 3 3 2 2 3 4 3 2 3" xfId="20598" xr:uid="{00000000-0005-0000-0000-000076500000}"/>
    <cellStyle name="Normal 3 3 3 2 2 3 4 3 2 3 2" xfId="20599" xr:uid="{00000000-0005-0000-0000-000077500000}"/>
    <cellStyle name="Normal 3 3 3 2 2 3 4 3 2 4" xfId="20600" xr:uid="{00000000-0005-0000-0000-000078500000}"/>
    <cellStyle name="Normal 3 3 3 2 2 3 4 3 3" xfId="20601" xr:uid="{00000000-0005-0000-0000-000079500000}"/>
    <cellStyle name="Normal 3 3 3 2 2 3 4 3 3 2" xfId="20602" xr:uid="{00000000-0005-0000-0000-00007A500000}"/>
    <cellStyle name="Normal 3 3 3 2 2 3 4 3 3 2 2" xfId="20603" xr:uid="{00000000-0005-0000-0000-00007B500000}"/>
    <cellStyle name="Normal 3 3 3 2 2 3 4 3 3 3" xfId="20604" xr:uid="{00000000-0005-0000-0000-00007C500000}"/>
    <cellStyle name="Normal 3 3 3 2 2 3 4 3 4" xfId="20605" xr:uid="{00000000-0005-0000-0000-00007D500000}"/>
    <cellStyle name="Normal 3 3 3 2 2 3 4 3 4 2" xfId="20606" xr:uid="{00000000-0005-0000-0000-00007E500000}"/>
    <cellStyle name="Normal 3 3 3 2 2 3 4 3 5" xfId="20607" xr:uid="{00000000-0005-0000-0000-00007F500000}"/>
    <cellStyle name="Normal 3 3 3 2 2 3 4 4" xfId="20608" xr:uid="{00000000-0005-0000-0000-000080500000}"/>
    <cellStyle name="Normal 3 3 3 2 2 3 4 4 2" xfId="20609" xr:uid="{00000000-0005-0000-0000-000081500000}"/>
    <cellStyle name="Normal 3 3 3 2 2 3 4 4 2 2" xfId="20610" xr:uid="{00000000-0005-0000-0000-000082500000}"/>
    <cellStyle name="Normal 3 3 3 2 2 3 4 4 2 2 2" xfId="20611" xr:uid="{00000000-0005-0000-0000-000083500000}"/>
    <cellStyle name="Normal 3 3 3 2 2 3 4 4 2 3" xfId="20612" xr:uid="{00000000-0005-0000-0000-000084500000}"/>
    <cellStyle name="Normal 3 3 3 2 2 3 4 4 3" xfId="20613" xr:uid="{00000000-0005-0000-0000-000085500000}"/>
    <cellStyle name="Normal 3 3 3 2 2 3 4 4 3 2" xfId="20614" xr:uid="{00000000-0005-0000-0000-000086500000}"/>
    <cellStyle name="Normal 3 3 3 2 2 3 4 4 4" xfId="20615" xr:uid="{00000000-0005-0000-0000-000087500000}"/>
    <cellStyle name="Normal 3 3 3 2 2 3 4 5" xfId="20616" xr:uid="{00000000-0005-0000-0000-000088500000}"/>
    <cellStyle name="Normal 3 3 3 2 2 3 4 5 2" xfId="20617" xr:uid="{00000000-0005-0000-0000-000089500000}"/>
    <cellStyle name="Normal 3 3 3 2 2 3 4 5 2 2" xfId="20618" xr:uid="{00000000-0005-0000-0000-00008A500000}"/>
    <cellStyle name="Normal 3 3 3 2 2 3 4 5 3" xfId="20619" xr:uid="{00000000-0005-0000-0000-00008B500000}"/>
    <cellStyle name="Normal 3 3 3 2 2 3 4 6" xfId="20620" xr:uid="{00000000-0005-0000-0000-00008C500000}"/>
    <cellStyle name="Normal 3 3 3 2 2 3 4 6 2" xfId="20621" xr:uid="{00000000-0005-0000-0000-00008D500000}"/>
    <cellStyle name="Normal 3 3 3 2 2 3 4 7" xfId="20622" xr:uid="{00000000-0005-0000-0000-00008E500000}"/>
    <cellStyle name="Normal 3 3 3 2 2 3 5" xfId="20623" xr:uid="{00000000-0005-0000-0000-00008F500000}"/>
    <cellStyle name="Normal 3 3 3 2 2 3 5 2" xfId="20624" xr:uid="{00000000-0005-0000-0000-000090500000}"/>
    <cellStyle name="Normal 3 3 3 2 2 3 5 2 2" xfId="20625" xr:uid="{00000000-0005-0000-0000-000091500000}"/>
    <cellStyle name="Normal 3 3 3 2 2 3 5 2 2 2" xfId="20626" xr:uid="{00000000-0005-0000-0000-000092500000}"/>
    <cellStyle name="Normal 3 3 3 2 2 3 5 2 2 2 2" xfId="20627" xr:uid="{00000000-0005-0000-0000-000093500000}"/>
    <cellStyle name="Normal 3 3 3 2 2 3 5 2 2 2 2 2" xfId="20628" xr:uid="{00000000-0005-0000-0000-000094500000}"/>
    <cellStyle name="Normal 3 3 3 2 2 3 5 2 2 2 3" xfId="20629" xr:uid="{00000000-0005-0000-0000-000095500000}"/>
    <cellStyle name="Normal 3 3 3 2 2 3 5 2 2 3" xfId="20630" xr:uid="{00000000-0005-0000-0000-000096500000}"/>
    <cellStyle name="Normal 3 3 3 2 2 3 5 2 2 3 2" xfId="20631" xr:uid="{00000000-0005-0000-0000-000097500000}"/>
    <cellStyle name="Normal 3 3 3 2 2 3 5 2 2 4" xfId="20632" xr:uid="{00000000-0005-0000-0000-000098500000}"/>
    <cellStyle name="Normal 3 3 3 2 2 3 5 2 3" xfId="20633" xr:uid="{00000000-0005-0000-0000-000099500000}"/>
    <cellStyle name="Normal 3 3 3 2 2 3 5 2 3 2" xfId="20634" xr:uid="{00000000-0005-0000-0000-00009A500000}"/>
    <cellStyle name="Normal 3 3 3 2 2 3 5 2 3 2 2" xfId="20635" xr:uid="{00000000-0005-0000-0000-00009B500000}"/>
    <cellStyle name="Normal 3 3 3 2 2 3 5 2 3 3" xfId="20636" xr:uid="{00000000-0005-0000-0000-00009C500000}"/>
    <cellStyle name="Normal 3 3 3 2 2 3 5 2 4" xfId="20637" xr:uid="{00000000-0005-0000-0000-00009D500000}"/>
    <cellStyle name="Normal 3 3 3 2 2 3 5 2 4 2" xfId="20638" xr:uid="{00000000-0005-0000-0000-00009E500000}"/>
    <cellStyle name="Normal 3 3 3 2 2 3 5 2 5" xfId="20639" xr:uid="{00000000-0005-0000-0000-00009F500000}"/>
    <cellStyle name="Normal 3 3 3 2 2 3 5 3" xfId="20640" xr:uid="{00000000-0005-0000-0000-0000A0500000}"/>
    <cellStyle name="Normal 3 3 3 2 2 3 5 3 2" xfId="20641" xr:uid="{00000000-0005-0000-0000-0000A1500000}"/>
    <cellStyle name="Normal 3 3 3 2 2 3 5 3 2 2" xfId="20642" xr:uid="{00000000-0005-0000-0000-0000A2500000}"/>
    <cellStyle name="Normal 3 3 3 2 2 3 5 3 2 2 2" xfId="20643" xr:uid="{00000000-0005-0000-0000-0000A3500000}"/>
    <cellStyle name="Normal 3 3 3 2 2 3 5 3 2 3" xfId="20644" xr:uid="{00000000-0005-0000-0000-0000A4500000}"/>
    <cellStyle name="Normal 3 3 3 2 2 3 5 3 3" xfId="20645" xr:uid="{00000000-0005-0000-0000-0000A5500000}"/>
    <cellStyle name="Normal 3 3 3 2 2 3 5 3 3 2" xfId="20646" xr:uid="{00000000-0005-0000-0000-0000A6500000}"/>
    <cellStyle name="Normal 3 3 3 2 2 3 5 3 4" xfId="20647" xr:uid="{00000000-0005-0000-0000-0000A7500000}"/>
    <cellStyle name="Normal 3 3 3 2 2 3 5 4" xfId="20648" xr:uid="{00000000-0005-0000-0000-0000A8500000}"/>
    <cellStyle name="Normal 3 3 3 2 2 3 5 4 2" xfId="20649" xr:uid="{00000000-0005-0000-0000-0000A9500000}"/>
    <cellStyle name="Normal 3 3 3 2 2 3 5 4 2 2" xfId="20650" xr:uid="{00000000-0005-0000-0000-0000AA500000}"/>
    <cellStyle name="Normal 3 3 3 2 2 3 5 4 3" xfId="20651" xr:uid="{00000000-0005-0000-0000-0000AB500000}"/>
    <cellStyle name="Normal 3 3 3 2 2 3 5 5" xfId="20652" xr:uid="{00000000-0005-0000-0000-0000AC500000}"/>
    <cellStyle name="Normal 3 3 3 2 2 3 5 5 2" xfId="20653" xr:uid="{00000000-0005-0000-0000-0000AD500000}"/>
    <cellStyle name="Normal 3 3 3 2 2 3 5 6" xfId="20654" xr:uid="{00000000-0005-0000-0000-0000AE500000}"/>
    <cellStyle name="Normal 3 3 3 2 2 3 6" xfId="20655" xr:uid="{00000000-0005-0000-0000-0000AF500000}"/>
    <cellStyle name="Normal 3 3 3 2 2 3 6 2" xfId="20656" xr:uid="{00000000-0005-0000-0000-0000B0500000}"/>
    <cellStyle name="Normal 3 3 3 2 2 3 6 2 2" xfId="20657" xr:uid="{00000000-0005-0000-0000-0000B1500000}"/>
    <cellStyle name="Normal 3 3 3 2 2 3 6 2 2 2" xfId="20658" xr:uid="{00000000-0005-0000-0000-0000B2500000}"/>
    <cellStyle name="Normal 3 3 3 2 2 3 6 2 2 2 2" xfId="20659" xr:uid="{00000000-0005-0000-0000-0000B3500000}"/>
    <cellStyle name="Normal 3 3 3 2 2 3 6 2 2 3" xfId="20660" xr:uid="{00000000-0005-0000-0000-0000B4500000}"/>
    <cellStyle name="Normal 3 3 3 2 2 3 6 2 3" xfId="20661" xr:uid="{00000000-0005-0000-0000-0000B5500000}"/>
    <cellStyle name="Normal 3 3 3 2 2 3 6 2 3 2" xfId="20662" xr:uid="{00000000-0005-0000-0000-0000B6500000}"/>
    <cellStyle name="Normal 3 3 3 2 2 3 6 2 4" xfId="20663" xr:uid="{00000000-0005-0000-0000-0000B7500000}"/>
    <cellStyle name="Normal 3 3 3 2 2 3 6 3" xfId="20664" xr:uid="{00000000-0005-0000-0000-0000B8500000}"/>
    <cellStyle name="Normal 3 3 3 2 2 3 6 3 2" xfId="20665" xr:uid="{00000000-0005-0000-0000-0000B9500000}"/>
    <cellStyle name="Normal 3 3 3 2 2 3 6 3 2 2" xfId="20666" xr:uid="{00000000-0005-0000-0000-0000BA500000}"/>
    <cellStyle name="Normal 3 3 3 2 2 3 6 3 3" xfId="20667" xr:uid="{00000000-0005-0000-0000-0000BB500000}"/>
    <cellStyle name="Normal 3 3 3 2 2 3 6 4" xfId="20668" xr:uid="{00000000-0005-0000-0000-0000BC500000}"/>
    <cellStyle name="Normal 3 3 3 2 2 3 6 4 2" xfId="20669" xr:uid="{00000000-0005-0000-0000-0000BD500000}"/>
    <cellStyle name="Normal 3 3 3 2 2 3 6 5" xfId="20670" xr:uid="{00000000-0005-0000-0000-0000BE500000}"/>
    <cellStyle name="Normal 3 3 3 2 2 3 7" xfId="20671" xr:uid="{00000000-0005-0000-0000-0000BF500000}"/>
    <cellStyle name="Normal 3 3 3 2 2 3 7 2" xfId="20672" xr:uid="{00000000-0005-0000-0000-0000C0500000}"/>
    <cellStyle name="Normal 3 3 3 2 2 3 7 2 2" xfId="20673" xr:uid="{00000000-0005-0000-0000-0000C1500000}"/>
    <cellStyle name="Normal 3 3 3 2 2 3 7 2 2 2" xfId="20674" xr:uid="{00000000-0005-0000-0000-0000C2500000}"/>
    <cellStyle name="Normal 3 3 3 2 2 3 7 2 2 2 2" xfId="20675" xr:uid="{00000000-0005-0000-0000-0000C3500000}"/>
    <cellStyle name="Normal 3 3 3 2 2 3 7 2 2 3" xfId="20676" xr:uid="{00000000-0005-0000-0000-0000C4500000}"/>
    <cellStyle name="Normal 3 3 3 2 2 3 7 2 3" xfId="20677" xr:uid="{00000000-0005-0000-0000-0000C5500000}"/>
    <cellStyle name="Normal 3 3 3 2 2 3 7 2 3 2" xfId="20678" xr:uid="{00000000-0005-0000-0000-0000C6500000}"/>
    <cellStyle name="Normal 3 3 3 2 2 3 7 2 4" xfId="20679" xr:uid="{00000000-0005-0000-0000-0000C7500000}"/>
    <cellStyle name="Normal 3 3 3 2 2 3 7 3" xfId="20680" xr:uid="{00000000-0005-0000-0000-0000C8500000}"/>
    <cellStyle name="Normal 3 3 3 2 2 3 7 3 2" xfId="20681" xr:uid="{00000000-0005-0000-0000-0000C9500000}"/>
    <cellStyle name="Normal 3 3 3 2 2 3 7 3 2 2" xfId="20682" xr:uid="{00000000-0005-0000-0000-0000CA500000}"/>
    <cellStyle name="Normal 3 3 3 2 2 3 7 3 3" xfId="20683" xr:uid="{00000000-0005-0000-0000-0000CB500000}"/>
    <cellStyle name="Normal 3 3 3 2 2 3 7 4" xfId="20684" xr:uid="{00000000-0005-0000-0000-0000CC500000}"/>
    <cellStyle name="Normal 3 3 3 2 2 3 7 4 2" xfId="20685" xr:uid="{00000000-0005-0000-0000-0000CD500000}"/>
    <cellStyle name="Normal 3 3 3 2 2 3 7 5" xfId="20686" xr:uid="{00000000-0005-0000-0000-0000CE500000}"/>
    <cellStyle name="Normal 3 3 3 2 2 3 8" xfId="20687" xr:uid="{00000000-0005-0000-0000-0000CF500000}"/>
    <cellStyle name="Normal 3 3 3 2 2 3 8 2" xfId="20688" xr:uid="{00000000-0005-0000-0000-0000D0500000}"/>
    <cellStyle name="Normal 3 3 3 2 2 3 8 2 2" xfId="20689" xr:uid="{00000000-0005-0000-0000-0000D1500000}"/>
    <cellStyle name="Normal 3 3 3 2 2 3 8 2 2 2" xfId="20690" xr:uid="{00000000-0005-0000-0000-0000D2500000}"/>
    <cellStyle name="Normal 3 3 3 2 2 3 8 2 3" xfId="20691" xr:uid="{00000000-0005-0000-0000-0000D3500000}"/>
    <cellStyle name="Normal 3 3 3 2 2 3 8 3" xfId="20692" xr:uid="{00000000-0005-0000-0000-0000D4500000}"/>
    <cellStyle name="Normal 3 3 3 2 2 3 8 3 2" xfId="20693" xr:uid="{00000000-0005-0000-0000-0000D5500000}"/>
    <cellStyle name="Normal 3 3 3 2 2 3 8 4" xfId="20694" xr:uid="{00000000-0005-0000-0000-0000D6500000}"/>
    <cellStyle name="Normal 3 3 3 2 2 3 9" xfId="20695" xr:uid="{00000000-0005-0000-0000-0000D7500000}"/>
    <cellStyle name="Normal 3 3 3 2 2 3 9 2" xfId="20696" xr:uid="{00000000-0005-0000-0000-0000D8500000}"/>
    <cellStyle name="Normal 3 3 3 2 2 3 9 2 2" xfId="20697" xr:uid="{00000000-0005-0000-0000-0000D9500000}"/>
    <cellStyle name="Normal 3 3 3 2 2 3 9 3" xfId="20698" xr:uid="{00000000-0005-0000-0000-0000DA500000}"/>
    <cellStyle name="Normal 3 3 3 2 2 4" xfId="20699" xr:uid="{00000000-0005-0000-0000-0000DB500000}"/>
    <cellStyle name="Normal 3 3 3 2 2 4 2" xfId="20700" xr:uid="{00000000-0005-0000-0000-0000DC500000}"/>
    <cellStyle name="Normal 3 3 3 2 2 4 2 2" xfId="20701" xr:uid="{00000000-0005-0000-0000-0000DD500000}"/>
    <cellStyle name="Normal 3 3 3 2 2 4 2 2 2" xfId="20702" xr:uid="{00000000-0005-0000-0000-0000DE500000}"/>
    <cellStyle name="Normal 3 3 3 2 2 4 2 2 2 2" xfId="20703" xr:uid="{00000000-0005-0000-0000-0000DF500000}"/>
    <cellStyle name="Normal 3 3 3 2 2 4 2 2 2 2 2" xfId="20704" xr:uid="{00000000-0005-0000-0000-0000E0500000}"/>
    <cellStyle name="Normal 3 3 3 2 2 4 2 2 2 3" xfId="20705" xr:uid="{00000000-0005-0000-0000-0000E1500000}"/>
    <cellStyle name="Normal 3 3 3 2 2 4 2 2 3" xfId="20706" xr:uid="{00000000-0005-0000-0000-0000E2500000}"/>
    <cellStyle name="Normal 3 3 3 2 2 4 2 2 3 2" xfId="20707" xr:uid="{00000000-0005-0000-0000-0000E3500000}"/>
    <cellStyle name="Normal 3 3 3 2 2 4 2 2 4" xfId="20708" xr:uid="{00000000-0005-0000-0000-0000E4500000}"/>
    <cellStyle name="Normal 3 3 3 2 2 4 2 3" xfId="20709" xr:uid="{00000000-0005-0000-0000-0000E5500000}"/>
    <cellStyle name="Normal 3 3 3 2 2 4 2 3 2" xfId="20710" xr:uid="{00000000-0005-0000-0000-0000E6500000}"/>
    <cellStyle name="Normal 3 3 3 2 2 4 2 3 2 2" xfId="20711" xr:uid="{00000000-0005-0000-0000-0000E7500000}"/>
    <cellStyle name="Normal 3 3 3 2 2 4 2 3 3" xfId="20712" xr:uid="{00000000-0005-0000-0000-0000E8500000}"/>
    <cellStyle name="Normal 3 3 3 2 2 4 2 4" xfId="20713" xr:uid="{00000000-0005-0000-0000-0000E9500000}"/>
    <cellStyle name="Normal 3 3 3 2 2 4 2 4 2" xfId="20714" xr:uid="{00000000-0005-0000-0000-0000EA500000}"/>
    <cellStyle name="Normal 3 3 3 2 2 4 2 5" xfId="20715" xr:uid="{00000000-0005-0000-0000-0000EB500000}"/>
    <cellStyle name="Normal 3 3 3 2 2 4 3" xfId="20716" xr:uid="{00000000-0005-0000-0000-0000EC500000}"/>
    <cellStyle name="Normal 3 3 3 2 2 4 3 2" xfId="20717" xr:uid="{00000000-0005-0000-0000-0000ED500000}"/>
    <cellStyle name="Normal 3 3 3 2 2 4 3 2 2" xfId="20718" xr:uid="{00000000-0005-0000-0000-0000EE500000}"/>
    <cellStyle name="Normal 3 3 3 2 2 4 3 2 2 2" xfId="20719" xr:uid="{00000000-0005-0000-0000-0000EF500000}"/>
    <cellStyle name="Normal 3 3 3 2 2 4 3 2 2 2 2" xfId="20720" xr:uid="{00000000-0005-0000-0000-0000F0500000}"/>
    <cellStyle name="Normal 3 3 3 2 2 4 3 2 2 3" xfId="20721" xr:uid="{00000000-0005-0000-0000-0000F1500000}"/>
    <cellStyle name="Normal 3 3 3 2 2 4 3 2 3" xfId="20722" xr:uid="{00000000-0005-0000-0000-0000F2500000}"/>
    <cellStyle name="Normal 3 3 3 2 2 4 3 2 3 2" xfId="20723" xr:uid="{00000000-0005-0000-0000-0000F3500000}"/>
    <cellStyle name="Normal 3 3 3 2 2 4 3 2 4" xfId="20724" xr:uid="{00000000-0005-0000-0000-0000F4500000}"/>
    <cellStyle name="Normal 3 3 3 2 2 4 3 3" xfId="20725" xr:uid="{00000000-0005-0000-0000-0000F5500000}"/>
    <cellStyle name="Normal 3 3 3 2 2 4 3 3 2" xfId="20726" xr:uid="{00000000-0005-0000-0000-0000F6500000}"/>
    <cellStyle name="Normal 3 3 3 2 2 4 3 3 2 2" xfId="20727" xr:uid="{00000000-0005-0000-0000-0000F7500000}"/>
    <cellStyle name="Normal 3 3 3 2 2 4 3 3 3" xfId="20728" xr:uid="{00000000-0005-0000-0000-0000F8500000}"/>
    <cellStyle name="Normal 3 3 3 2 2 4 3 4" xfId="20729" xr:uid="{00000000-0005-0000-0000-0000F9500000}"/>
    <cellStyle name="Normal 3 3 3 2 2 4 3 4 2" xfId="20730" xr:uid="{00000000-0005-0000-0000-0000FA500000}"/>
    <cellStyle name="Normal 3 3 3 2 2 4 3 5" xfId="20731" xr:uid="{00000000-0005-0000-0000-0000FB500000}"/>
    <cellStyle name="Normal 3 3 3 2 2 4 4" xfId="20732" xr:uid="{00000000-0005-0000-0000-0000FC500000}"/>
    <cellStyle name="Normal 3 3 3 2 2 4 4 2" xfId="20733" xr:uid="{00000000-0005-0000-0000-0000FD500000}"/>
    <cellStyle name="Normal 3 3 3 2 2 4 4 2 2" xfId="20734" xr:uid="{00000000-0005-0000-0000-0000FE500000}"/>
    <cellStyle name="Normal 3 3 3 2 2 4 4 2 2 2" xfId="20735" xr:uid="{00000000-0005-0000-0000-0000FF500000}"/>
    <cellStyle name="Normal 3 3 3 2 2 4 4 2 3" xfId="20736" xr:uid="{00000000-0005-0000-0000-000000510000}"/>
    <cellStyle name="Normal 3 3 3 2 2 4 4 3" xfId="20737" xr:uid="{00000000-0005-0000-0000-000001510000}"/>
    <cellStyle name="Normal 3 3 3 2 2 4 4 3 2" xfId="20738" xr:uid="{00000000-0005-0000-0000-000002510000}"/>
    <cellStyle name="Normal 3 3 3 2 2 4 4 4" xfId="20739" xr:uid="{00000000-0005-0000-0000-000003510000}"/>
    <cellStyle name="Normal 3 3 3 2 2 4 5" xfId="20740" xr:uid="{00000000-0005-0000-0000-000004510000}"/>
    <cellStyle name="Normal 3 3 3 2 2 4 5 2" xfId="20741" xr:uid="{00000000-0005-0000-0000-000005510000}"/>
    <cellStyle name="Normal 3 3 3 2 2 4 5 2 2" xfId="20742" xr:uid="{00000000-0005-0000-0000-000006510000}"/>
    <cellStyle name="Normal 3 3 3 2 2 4 5 3" xfId="20743" xr:uid="{00000000-0005-0000-0000-000007510000}"/>
    <cellStyle name="Normal 3 3 3 2 2 4 6" xfId="20744" xr:uid="{00000000-0005-0000-0000-000008510000}"/>
    <cellStyle name="Normal 3 3 3 2 2 4 6 2" xfId="20745" xr:uid="{00000000-0005-0000-0000-000009510000}"/>
    <cellStyle name="Normal 3 3 3 2 2 4 7" xfId="20746" xr:uid="{00000000-0005-0000-0000-00000A510000}"/>
    <cellStyle name="Normal 3 3 3 2 2 5" xfId="20747" xr:uid="{00000000-0005-0000-0000-00000B510000}"/>
    <cellStyle name="Normal 3 3 3 2 2 5 2" xfId="20748" xr:uid="{00000000-0005-0000-0000-00000C510000}"/>
    <cellStyle name="Normal 3 3 3 2 2 5 2 2" xfId="20749" xr:uid="{00000000-0005-0000-0000-00000D510000}"/>
    <cellStyle name="Normal 3 3 3 2 2 5 2 2 2" xfId="20750" xr:uid="{00000000-0005-0000-0000-00000E510000}"/>
    <cellStyle name="Normal 3 3 3 2 2 5 2 2 2 2" xfId="20751" xr:uid="{00000000-0005-0000-0000-00000F510000}"/>
    <cellStyle name="Normal 3 3 3 2 2 5 2 2 2 2 2" xfId="20752" xr:uid="{00000000-0005-0000-0000-000010510000}"/>
    <cellStyle name="Normal 3 3 3 2 2 5 2 2 2 3" xfId="20753" xr:uid="{00000000-0005-0000-0000-000011510000}"/>
    <cellStyle name="Normal 3 3 3 2 2 5 2 2 3" xfId="20754" xr:uid="{00000000-0005-0000-0000-000012510000}"/>
    <cellStyle name="Normal 3 3 3 2 2 5 2 2 3 2" xfId="20755" xr:uid="{00000000-0005-0000-0000-000013510000}"/>
    <cellStyle name="Normal 3 3 3 2 2 5 2 2 4" xfId="20756" xr:uid="{00000000-0005-0000-0000-000014510000}"/>
    <cellStyle name="Normal 3 3 3 2 2 5 2 3" xfId="20757" xr:uid="{00000000-0005-0000-0000-000015510000}"/>
    <cellStyle name="Normal 3 3 3 2 2 5 2 3 2" xfId="20758" xr:uid="{00000000-0005-0000-0000-000016510000}"/>
    <cellStyle name="Normal 3 3 3 2 2 5 2 3 2 2" xfId="20759" xr:uid="{00000000-0005-0000-0000-000017510000}"/>
    <cellStyle name="Normal 3 3 3 2 2 5 2 3 3" xfId="20760" xr:uid="{00000000-0005-0000-0000-000018510000}"/>
    <cellStyle name="Normal 3 3 3 2 2 5 2 4" xfId="20761" xr:uid="{00000000-0005-0000-0000-000019510000}"/>
    <cellStyle name="Normal 3 3 3 2 2 5 2 4 2" xfId="20762" xr:uid="{00000000-0005-0000-0000-00001A510000}"/>
    <cellStyle name="Normal 3 3 3 2 2 5 2 5" xfId="20763" xr:uid="{00000000-0005-0000-0000-00001B510000}"/>
    <cellStyle name="Normal 3 3 3 2 2 5 3" xfId="20764" xr:uid="{00000000-0005-0000-0000-00001C510000}"/>
    <cellStyle name="Normal 3 3 3 2 2 5 3 2" xfId="20765" xr:uid="{00000000-0005-0000-0000-00001D510000}"/>
    <cellStyle name="Normal 3 3 3 2 2 5 3 2 2" xfId="20766" xr:uid="{00000000-0005-0000-0000-00001E510000}"/>
    <cellStyle name="Normal 3 3 3 2 2 5 3 2 2 2" xfId="20767" xr:uid="{00000000-0005-0000-0000-00001F510000}"/>
    <cellStyle name="Normal 3 3 3 2 2 5 3 2 2 2 2" xfId="20768" xr:uid="{00000000-0005-0000-0000-000020510000}"/>
    <cellStyle name="Normal 3 3 3 2 2 5 3 2 2 3" xfId="20769" xr:uid="{00000000-0005-0000-0000-000021510000}"/>
    <cellStyle name="Normal 3 3 3 2 2 5 3 2 3" xfId="20770" xr:uid="{00000000-0005-0000-0000-000022510000}"/>
    <cellStyle name="Normal 3 3 3 2 2 5 3 2 3 2" xfId="20771" xr:uid="{00000000-0005-0000-0000-000023510000}"/>
    <cellStyle name="Normal 3 3 3 2 2 5 3 2 4" xfId="20772" xr:uid="{00000000-0005-0000-0000-000024510000}"/>
    <cellStyle name="Normal 3 3 3 2 2 5 3 3" xfId="20773" xr:uid="{00000000-0005-0000-0000-000025510000}"/>
    <cellStyle name="Normal 3 3 3 2 2 5 3 3 2" xfId="20774" xr:uid="{00000000-0005-0000-0000-000026510000}"/>
    <cellStyle name="Normal 3 3 3 2 2 5 3 3 2 2" xfId="20775" xr:uid="{00000000-0005-0000-0000-000027510000}"/>
    <cellStyle name="Normal 3 3 3 2 2 5 3 3 3" xfId="20776" xr:uid="{00000000-0005-0000-0000-000028510000}"/>
    <cellStyle name="Normal 3 3 3 2 2 5 3 4" xfId="20777" xr:uid="{00000000-0005-0000-0000-000029510000}"/>
    <cellStyle name="Normal 3 3 3 2 2 5 3 4 2" xfId="20778" xr:uid="{00000000-0005-0000-0000-00002A510000}"/>
    <cellStyle name="Normal 3 3 3 2 2 5 3 5" xfId="20779" xr:uid="{00000000-0005-0000-0000-00002B510000}"/>
    <cellStyle name="Normal 3 3 3 2 2 5 4" xfId="20780" xr:uid="{00000000-0005-0000-0000-00002C510000}"/>
    <cellStyle name="Normal 3 3 3 2 2 5 4 2" xfId="20781" xr:uid="{00000000-0005-0000-0000-00002D510000}"/>
    <cellStyle name="Normal 3 3 3 2 2 5 4 2 2" xfId="20782" xr:uid="{00000000-0005-0000-0000-00002E510000}"/>
    <cellStyle name="Normal 3 3 3 2 2 5 4 2 2 2" xfId="20783" xr:uid="{00000000-0005-0000-0000-00002F510000}"/>
    <cellStyle name="Normal 3 3 3 2 2 5 4 2 3" xfId="20784" xr:uid="{00000000-0005-0000-0000-000030510000}"/>
    <cellStyle name="Normal 3 3 3 2 2 5 4 3" xfId="20785" xr:uid="{00000000-0005-0000-0000-000031510000}"/>
    <cellStyle name="Normal 3 3 3 2 2 5 4 3 2" xfId="20786" xr:uid="{00000000-0005-0000-0000-000032510000}"/>
    <cellStyle name="Normal 3 3 3 2 2 5 4 4" xfId="20787" xr:uid="{00000000-0005-0000-0000-000033510000}"/>
    <cellStyle name="Normal 3 3 3 2 2 5 5" xfId="20788" xr:uid="{00000000-0005-0000-0000-000034510000}"/>
    <cellStyle name="Normal 3 3 3 2 2 5 5 2" xfId="20789" xr:uid="{00000000-0005-0000-0000-000035510000}"/>
    <cellStyle name="Normal 3 3 3 2 2 5 5 2 2" xfId="20790" xr:uid="{00000000-0005-0000-0000-000036510000}"/>
    <cellStyle name="Normal 3 3 3 2 2 5 5 3" xfId="20791" xr:uid="{00000000-0005-0000-0000-000037510000}"/>
    <cellStyle name="Normal 3 3 3 2 2 5 6" xfId="20792" xr:uid="{00000000-0005-0000-0000-000038510000}"/>
    <cellStyle name="Normal 3 3 3 2 2 5 6 2" xfId="20793" xr:uid="{00000000-0005-0000-0000-000039510000}"/>
    <cellStyle name="Normal 3 3 3 2 2 5 7" xfId="20794" xr:uid="{00000000-0005-0000-0000-00003A510000}"/>
    <cellStyle name="Normal 3 3 3 2 2 6" xfId="20795" xr:uid="{00000000-0005-0000-0000-00003B510000}"/>
    <cellStyle name="Normal 3 3 3 2 2 6 2" xfId="20796" xr:uid="{00000000-0005-0000-0000-00003C510000}"/>
    <cellStyle name="Normal 3 3 3 2 2 6 2 2" xfId="20797" xr:uid="{00000000-0005-0000-0000-00003D510000}"/>
    <cellStyle name="Normal 3 3 3 2 2 6 2 2 2" xfId="20798" xr:uid="{00000000-0005-0000-0000-00003E510000}"/>
    <cellStyle name="Normal 3 3 3 2 2 6 2 2 2 2" xfId="20799" xr:uid="{00000000-0005-0000-0000-00003F510000}"/>
    <cellStyle name="Normal 3 3 3 2 2 6 2 2 2 2 2" xfId="20800" xr:uid="{00000000-0005-0000-0000-000040510000}"/>
    <cellStyle name="Normal 3 3 3 2 2 6 2 2 2 3" xfId="20801" xr:uid="{00000000-0005-0000-0000-000041510000}"/>
    <cellStyle name="Normal 3 3 3 2 2 6 2 2 3" xfId="20802" xr:uid="{00000000-0005-0000-0000-000042510000}"/>
    <cellStyle name="Normal 3 3 3 2 2 6 2 2 3 2" xfId="20803" xr:uid="{00000000-0005-0000-0000-000043510000}"/>
    <cellStyle name="Normal 3 3 3 2 2 6 2 2 4" xfId="20804" xr:uid="{00000000-0005-0000-0000-000044510000}"/>
    <cellStyle name="Normal 3 3 3 2 2 6 2 3" xfId="20805" xr:uid="{00000000-0005-0000-0000-000045510000}"/>
    <cellStyle name="Normal 3 3 3 2 2 6 2 3 2" xfId="20806" xr:uid="{00000000-0005-0000-0000-000046510000}"/>
    <cellStyle name="Normal 3 3 3 2 2 6 2 3 2 2" xfId="20807" xr:uid="{00000000-0005-0000-0000-000047510000}"/>
    <cellStyle name="Normal 3 3 3 2 2 6 2 3 3" xfId="20808" xr:uid="{00000000-0005-0000-0000-000048510000}"/>
    <cellStyle name="Normal 3 3 3 2 2 6 2 4" xfId="20809" xr:uid="{00000000-0005-0000-0000-000049510000}"/>
    <cellStyle name="Normal 3 3 3 2 2 6 2 4 2" xfId="20810" xr:uid="{00000000-0005-0000-0000-00004A510000}"/>
    <cellStyle name="Normal 3 3 3 2 2 6 2 5" xfId="20811" xr:uid="{00000000-0005-0000-0000-00004B510000}"/>
    <cellStyle name="Normal 3 3 3 2 2 6 3" xfId="20812" xr:uid="{00000000-0005-0000-0000-00004C510000}"/>
    <cellStyle name="Normal 3 3 3 2 2 6 3 2" xfId="20813" xr:uid="{00000000-0005-0000-0000-00004D510000}"/>
    <cellStyle name="Normal 3 3 3 2 2 6 3 2 2" xfId="20814" xr:uid="{00000000-0005-0000-0000-00004E510000}"/>
    <cellStyle name="Normal 3 3 3 2 2 6 3 2 2 2" xfId="20815" xr:uid="{00000000-0005-0000-0000-00004F510000}"/>
    <cellStyle name="Normal 3 3 3 2 2 6 3 2 2 2 2" xfId="20816" xr:uid="{00000000-0005-0000-0000-000050510000}"/>
    <cellStyle name="Normal 3 3 3 2 2 6 3 2 2 3" xfId="20817" xr:uid="{00000000-0005-0000-0000-000051510000}"/>
    <cellStyle name="Normal 3 3 3 2 2 6 3 2 3" xfId="20818" xr:uid="{00000000-0005-0000-0000-000052510000}"/>
    <cellStyle name="Normal 3 3 3 2 2 6 3 2 3 2" xfId="20819" xr:uid="{00000000-0005-0000-0000-000053510000}"/>
    <cellStyle name="Normal 3 3 3 2 2 6 3 2 4" xfId="20820" xr:uid="{00000000-0005-0000-0000-000054510000}"/>
    <cellStyle name="Normal 3 3 3 2 2 6 3 3" xfId="20821" xr:uid="{00000000-0005-0000-0000-000055510000}"/>
    <cellStyle name="Normal 3 3 3 2 2 6 3 3 2" xfId="20822" xr:uid="{00000000-0005-0000-0000-000056510000}"/>
    <cellStyle name="Normal 3 3 3 2 2 6 3 3 2 2" xfId="20823" xr:uid="{00000000-0005-0000-0000-000057510000}"/>
    <cellStyle name="Normal 3 3 3 2 2 6 3 3 3" xfId="20824" xr:uid="{00000000-0005-0000-0000-000058510000}"/>
    <cellStyle name="Normal 3 3 3 2 2 6 3 4" xfId="20825" xr:uid="{00000000-0005-0000-0000-000059510000}"/>
    <cellStyle name="Normal 3 3 3 2 2 6 3 4 2" xfId="20826" xr:uid="{00000000-0005-0000-0000-00005A510000}"/>
    <cellStyle name="Normal 3 3 3 2 2 6 3 5" xfId="20827" xr:uid="{00000000-0005-0000-0000-00005B510000}"/>
    <cellStyle name="Normal 3 3 3 2 2 6 4" xfId="20828" xr:uid="{00000000-0005-0000-0000-00005C510000}"/>
    <cellStyle name="Normal 3 3 3 2 2 6 4 2" xfId="20829" xr:uid="{00000000-0005-0000-0000-00005D510000}"/>
    <cellStyle name="Normal 3 3 3 2 2 6 4 2 2" xfId="20830" xr:uid="{00000000-0005-0000-0000-00005E510000}"/>
    <cellStyle name="Normal 3 3 3 2 2 6 4 2 2 2" xfId="20831" xr:uid="{00000000-0005-0000-0000-00005F510000}"/>
    <cellStyle name="Normal 3 3 3 2 2 6 4 2 3" xfId="20832" xr:uid="{00000000-0005-0000-0000-000060510000}"/>
    <cellStyle name="Normal 3 3 3 2 2 6 4 3" xfId="20833" xr:uid="{00000000-0005-0000-0000-000061510000}"/>
    <cellStyle name="Normal 3 3 3 2 2 6 4 3 2" xfId="20834" xr:uid="{00000000-0005-0000-0000-000062510000}"/>
    <cellStyle name="Normal 3 3 3 2 2 6 4 4" xfId="20835" xr:uid="{00000000-0005-0000-0000-000063510000}"/>
    <cellStyle name="Normal 3 3 3 2 2 6 5" xfId="20836" xr:uid="{00000000-0005-0000-0000-000064510000}"/>
    <cellStyle name="Normal 3 3 3 2 2 6 5 2" xfId="20837" xr:uid="{00000000-0005-0000-0000-000065510000}"/>
    <cellStyle name="Normal 3 3 3 2 2 6 5 2 2" xfId="20838" xr:uid="{00000000-0005-0000-0000-000066510000}"/>
    <cellStyle name="Normal 3 3 3 2 2 6 5 3" xfId="20839" xr:uid="{00000000-0005-0000-0000-000067510000}"/>
    <cellStyle name="Normal 3 3 3 2 2 6 6" xfId="20840" xr:uid="{00000000-0005-0000-0000-000068510000}"/>
    <cellStyle name="Normal 3 3 3 2 2 6 6 2" xfId="20841" xr:uid="{00000000-0005-0000-0000-000069510000}"/>
    <cellStyle name="Normal 3 3 3 2 2 6 7" xfId="20842" xr:uid="{00000000-0005-0000-0000-00006A510000}"/>
    <cellStyle name="Normal 3 3 3 2 2 7" xfId="20843" xr:uid="{00000000-0005-0000-0000-00006B510000}"/>
    <cellStyle name="Normal 3 3 3 2 2 7 2" xfId="20844" xr:uid="{00000000-0005-0000-0000-00006C510000}"/>
    <cellStyle name="Normal 3 3 3 2 2 7 2 2" xfId="20845" xr:uid="{00000000-0005-0000-0000-00006D510000}"/>
    <cellStyle name="Normal 3 3 3 2 2 7 2 2 2" xfId="20846" xr:uid="{00000000-0005-0000-0000-00006E510000}"/>
    <cellStyle name="Normal 3 3 3 2 2 7 2 2 2 2" xfId="20847" xr:uid="{00000000-0005-0000-0000-00006F510000}"/>
    <cellStyle name="Normal 3 3 3 2 2 7 2 2 2 2 2" xfId="20848" xr:uid="{00000000-0005-0000-0000-000070510000}"/>
    <cellStyle name="Normal 3 3 3 2 2 7 2 2 2 3" xfId="20849" xr:uid="{00000000-0005-0000-0000-000071510000}"/>
    <cellStyle name="Normal 3 3 3 2 2 7 2 2 3" xfId="20850" xr:uid="{00000000-0005-0000-0000-000072510000}"/>
    <cellStyle name="Normal 3 3 3 2 2 7 2 2 3 2" xfId="20851" xr:uid="{00000000-0005-0000-0000-000073510000}"/>
    <cellStyle name="Normal 3 3 3 2 2 7 2 2 4" xfId="20852" xr:uid="{00000000-0005-0000-0000-000074510000}"/>
    <cellStyle name="Normal 3 3 3 2 2 7 2 3" xfId="20853" xr:uid="{00000000-0005-0000-0000-000075510000}"/>
    <cellStyle name="Normal 3 3 3 2 2 7 2 3 2" xfId="20854" xr:uid="{00000000-0005-0000-0000-000076510000}"/>
    <cellStyle name="Normal 3 3 3 2 2 7 2 3 2 2" xfId="20855" xr:uid="{00000000-0005-0000-0000-000077510000}"/>
    <cellStyle name="Normal 3 3 3 2 2 7 2 3 3" xfId="20856" xr:uid="{00000000-0005-0000-0000-000078510000}"/>
    <cellStyle name="Normal 3 3 3 2 2 7 2 4" xfId="20857" xr:uid="{00000000-0005-0000-0000-000079510000}"/>
    <cellStyle name="Normal 3 3 3 2 2 7 2 4 2" xfId="20858" xr:uid="{00000000-0005-0000-0000-00007A510000}"/>
    <cellStyle name="Normal 3 3 3 2 2 7 2 5" xfId="20859" xr:uid="{00000000-0005-0000-0000-00007B510000}"/>
    <cellStyle name="Normal 3 3 3 2 2 7 3" xfId="20860" xr:uid="{00000000-0005-0000-0000-00007C510000}"/>
    <cellStyle name="Normal 3 3 3 2 2 7 3 2" xfId="20861" xr:uid="{00000000-0005-0000-0000-00007D510000}"/>
    <cellStyle name="Normal 3 3 3 2 2 7 3 2 2" xfId="20862" xr:uid="{00000000-0005-0000-0000-00007E510000}"/>
    <cellStyle name="Normal 3 3 3 2 2 7 3 2 2 2" xfId="20863" xr:uid="{00000000-0005-0000-0000-00007F510000}"/>
    <cellStyle name="Normal 3 3 3 2 2 7 3 2 3" xfId="20864" xr:uid="{00000000-0005-0000-0000-000080510000}"/>
    <cellStyle name="Normal 3 3 3 2 2 7 3 3" xfId="20865" xr:uid="{00000000-0005-0000-0000-000081510000}"/>
    <cellStyle name="Normal 3 3 3 2 2 7 3 3 2" xfId="20866" xr:uid="{00000000-0005-0000-0000-000082510000}"/>
    <cellStyle name="Normal 3 3 3 2 2 7 3 4" xfId="20867" xr:uid="{00000000-0005-0000-0000-000083510000}"/>
    <cellStyle name="Normal 3 3 3 2 2 7 4" xfId="20868" xr:uid="{00000000-0005-0000-0000-000084510000}"/>
    <cellStyle name="Normal 3 3 3 2 2 7 4 2" xfId="20869" xr:uid="{00000000-0005-0000-0000-000085510000}"/>
    <cellStyle name="Normal 3 3 3 2 2 7 4 2 2" xfId="20870" xr:uid="{00000000-0005-0000-0000-000086510000}"/>
    <cellStyle name="Normal 3 3 3 2 2 7 4 3" xfId="20871" xr:uid="{00000000-0005-0000-0000-000087510000}"/>
    <cellStyle name="Normal 3 3 3 2 2 7 5" xfId="20872" xr:uid="{00000000-0005-0000-0000-000088510000}"/>
    <cellStyle name="Normal 3 3 3 2 2 7 5 2" xfId="20873" xr:uid="{00000000-0005-0000-0000-000089510000}"/>
    <cellStyle name="Normal 3 3 3 2 2 7 6" xfId="20874" xr:uid="{00000000-0005-0000-0000-00008A510000}"/>
    <cellStyle name="Normal 3 3 3 2 2 8" xfId="20875" xr:uid="{00000000-0005-0000-0000-00008B510000}"/>
    <cellStyle name="Normal 3 3 3 2 2 8 2" xfId="20876" xr:uid="{00000000-0005-0000-0000-00008C510000}"/>
    <cellStyle name="Normal 3 3 3 2 2 8 2 2" xfId="20877" xr:uid="{00000000-0005-0000-0000-00008D510000}"/>
    <cellStyle name="Normal 3 3 3 2 2 8 2 2 2" xfId="20878" xr:uid="{00000000-0005-0000-0000-00008E510000}"/>
    <cellStyle name="Normal 3 3 3 2 2 8 2 2 2 2" xfId="20879" xr:uid="{00000000-0005-0000-0000-00008F510000}"/>
    <cellStyle name="Normal 3 3 3 2 2 8 2 2 3" xfId="20880" xr:uid="{00000000-0005-0000-0000-000090510000}"/>
    <cellStyle name="Normal 3 3 3 2 2 8 2 3" xfId="20881" xr:uid="{00000000-0005-0000-0000-000091510000}"/>
    <cellStyle name="Normal 3 3 3 2 2 8 2 3 2" xfId="20882" xr:uid="{00000000-0005-0000-0000-000092510000}"/>
    <cellStyle name="Normal 3 3 3 2 2 8 2 4" xfId="20883" xr:uid="{00000000-0005-0000-0000-000093510000}"/>
    <cellStyle name="Normal 3 3 3 2 2 8 3" xfId="20884" xr:uid="{00000000-0005-0000-0000-000094510000}"/>
    <cellStyle name="Normal 3 3 3 2 2 8 3 2" xfId="20885" xr:uid="{00000000-0005-0000-0000-000095510000}"/>
    <cellStyle name="Normal 3 3 3 2 2 8 3 2 2" xfId="20886" xr:uid="{00000000-0005-0000-0000-000096510000}"/>
    <cellStyle name="Normal 3 3 3 2 2 8 3 3" xfId="20887" xr:uid="{00000000-0005-0000-0000-000097510000}"/>
    <cellStyle name="Normal 3 3 3 2 2 8 4" xfId="20888" xr:uid="{00000000-0005-0000-0000-000098510000}"/>
    <cellStyle name="Normal 3 3 3 2 2 8 4 2" xfId="20889" xr:uid="{00000000-0005-0000-0000-000099510000}"/>
    <cellStyle name="Normal 3 3 3 2 2 8 5" xfId="20890" xr:uid="{00000000-0005-0000-0000-00009A510000}"/>
    <cellStyle name="Normal 3 3 3 2 2 9" xfId="20891" xr:uid="{00000000-0005-0000-0000-00009B510000}"/>
    <cellStyle name="Normal 3 3 3 2 2 9 2" xfId="20892" xr:uid="{00000000-0005-0000-0000-00009C510000}"/>
    <cellStyle name="Normal 3 3 3 2 2 9 2 2" xfId="20893" xr:uid="{00000000-0005-0000-0000-00009D510000}"/>
    <cellStyle name="Normal 3 3 3 2 2 9 2 2 2" xfId="20894" xr:uid="{00000000-0005-0000-0000-00009E510000}"/>
    <cellStyle name="Normal 3 3 3 2 2 9 2 2 2 2" xfId="20895" xr:uid="{00000000-0005-0000-0000-00009F510000}"/>
    <cellStyle name="Normal 3 3 3 2 2 9 2 2 3" xfId="20896" xr:uid="{00000000-0005-0000-0000-0000A0510000}"/>
    <cellStyle name="Normal 3 3 3 2 2 9 2 3" xfId="20897" xr:uid="{00000000-0005-0000-0000-0000A1510000}"/>
    <cellStyle name="Normal 3 3 3 2 2 9 2 3 2" xfId="20898" xr:uid="{00000000-0005-0000-0000-0000A2510000}"/>
    <cellStyle name="Normal 3 3 3 2 2 9 2 4" xfId="20899" xr:uid="{00000000-0005-0000-0000-0000A3510000}"/>
    <cellStyle name="Normal 3 3 3 2 2 9 3" xfId="20900" xr:uid="{00000000-0005-0000-0000-0000A4510000}"/>
    <cellStyle name="Normal 3 3 3 2 2 9 3 2" xfId="20901" xr:uid="{00000000-0005-0000-0000-0000A5510000}"/>
    <cellStyle name="Normal 3 3 3 2 2 9 3 2 2" xfId="20902" xr:uid="{00000000-0005-0000-0000-0000A6510000}"/>
    <cellStyle name="Normal 3 3 3 2 2 9 3 3" xfId="20903" xr:uid="{00000000-0005-0000-0000-0000A7510000}"/>
    <cellStyle name="Normal 3 3 3 2 2 9 4" xfId="20904" xr:uid="{00000000-0005-0000-0000-0000A8510000}"/>
    <cellStyle name="Normal 3 3 3 2 2 9 4 2" xfId="20905" xr:uid="{00000000-0005-0000-0000-0000A9510000}"/>
    <cellStyle name="Normal 3 3 3 2 2 9 5" xfId="20906" xr:uid="{00000000-0005-0000-0000-0000AA510000}"/>
    <cellStyle name="Normal 3 3 3 2 3" xfId="20907" xr:uid="{00000000-0005-0000-0000-0000AB510000}"/>
    <cellStyle name="Normal 3 3 3 2 3 10" xfId="20908" xr:uid="{00000000-0005-0000-0000-0000AC510000}"/>
    <cellStyle name="Normal 3 3 3 2 3 10 2" xfId="20909" xr:uid="{00000000-0005-0000-0000-0000AD510000}"/>
    <cellStyle name="Normal 3 3 3 2 3 11" xfId="20910" xr:uid="{00000000-0005-0000-0000-0000AE510000}"/>
    <cellStyle name="Normal 3 3 3 2 3 2" xfId="20911" xr:uid="{00000000-0005-0000-0000-0000AF510000}"/>
    <cellStyle name="Normal 3 3 3 2 3 2 2" xfId="20912" xr:uid="{00000000-0005-0000-0000-0000B0510000}"/>
    <cellStyle name="Normal 3 3 3 2 3 2 2 2" xfId="20913" xr:uid="{00000000-0005-0000-0000-0000B1510000}"/>
    <cellStyle name="Normal 3 3 3 2 3 2 2 2 2" xfId="20914" xr:uid="{00000000-0005-0000-0000-0000B2510000}"/>
    <cellStyle name="Normal 3 3 3 2 3 2 2 2 2 2" xfId="20915" xr:uid="{00000000-0005-0000-0000-0000B3510000}"/>
    <cellStyle name="Normal 3 3 3 2 3 2 2 2 2 2 2" xfId="20916" xr:uid="{00000000-0005-0000-0000-0000B4510000}"/>
    <cellStyle name="Normal 3 3 3 2 3 2 2 2 2 3" xfId="20917" xr:uid="{00000000-0005-0000-0000-0000B5510000}"/>
    <cellStyle name="Normal 3 3 3 2 3 2 2 2 3" xfId="20918" xr:uid="{00000000-0005-0000-0000-0000B6510000}"/>
    <cellStyle name="Normal 3 3 3 2 3 2 2 2 3 2" xfId="20919" xr:uid="{00000000-0005-0000-0000-0000B7510000}"/>
    <cellStyle name="Normal 3 3 3 2 3 2 2 2 4" xfId="20920" xr:uid="{00000000-0005-0000-0000-0000B8510000}"/>
    <cellStyle name="Normal 3 3 3 2 3 2 2 3" xfId="20921" xr:uid="{00000000-0005-0000-0000-0000B9510000}"/>
    <cellStyle name="Normal 3 3 3 2 3 2 2 3 2" xfId="20922" xr:uid="{00000000-0005-0000-0000-0000BA510000}"/>
    <cellStyle name="Normal 3 3 3 2 3 2 2 3 2 2" xfId="20923" xr:uid="{00000000-0005-0000-0000-0000BB510000}"/>
    <cellStyle name="Normal 3 3 3 2 3 2 2 3 3" xfId="20924" xr:uid="{00000000-0005-0000-0000-0000BC510000}"/>
    <cellStyle name="Normal 3 3 3 2 3 2 2 4" xfId="20925" xr:uid="{00000000-0005-0000-0000-0000BD510000}"/>
    <cellStyle name="Normal 3 3 3 2 3 2 2 4 2" xfId="20926" xr:uid="{00000000-0005-0000-0000-0000BE510000}"/>
    <cellStyle name="Normal 3 3 3 2 3 2 2 5" xfId="20927" xr:uid="{00000000-0005-0000-0000-0000BF510000}"/>
    <cellStyle name="Normal 3 3 3 2 3 2 3" xfId="20928" xr:uid="{00000000-0005-0000-0000-0000C0510000}"/>
    <cellStyle name="Normal 3 3 3 2 3 2 3 2" xfId="20929" xr:uid="{00000000-0005-0000-0000-0000C1510000}"/>
    <cellStyle name="Normal 3 3 3 2 3 2 3 2 2" xfId="20930" xr:uid="{00000000-0005-0000-0000-0000C2510000}"/>
    <cellStyle name="Normal 3 3 3 2 3 2 3 2 2 2" xfId="20931" xr:uid="{00000000-0005-0000-0000-0000C3510000}"/>
    <cellStyle name="Normal 3 3 3 2 3 2 3 2 2 2 2" xfId="20932" xr:uid="{00000000-0005-0000-0000-0000C4510000}"/>
    <cellStyle name="Normal 3 3 3 2 3 2 3 2 2 3" xfId="20933" xr:uid="{00000000-0005-0000-0000-0000C5510000}"/>
    <cellStyle name="Normal 3 3 3 2 3 2 3 2 3" xfId="20934" xr:uid="{00000000-0005-0000-0000-0000C6510000}"/>
    <cellStyle name="Normal 3 3 3 2 3 2 3 2 3 2" xfId="20935" xr:uid="{00000000-0005-0000-0000-0000C7510000}"/>
    <cellStyle name="Normal 3 3 3 2 3 2 3 2 4" xfId="20936" xr:uid="{00000000-0005-0000-0000-0000C8510000}"/>
    <cellStyle name="Normal 3 3 3 2 3 2 3 3" xfId="20937" xr:uid="{00000000-0005-0000-0000-0000C9510000}"/>
    <cellStyle name="Normal 3 3 3 2 3 2 3 3 2" xfId="20938" xr:uid="{00000000-0005-0000-0000-0000CA510000}"/>
    <cellStyle name="Normal 3 3 3 2 3 2 3 3 2 2" xfId="20939" xr:uid="{00000000-0005-0000-0000-0000CB510000}"/>
    <cellStyle name="Normal 3 3 3 2 3 2 3 3 3" xfId="20940" xr:uid="{00000000-0005-0000-0000-0000CC510000}"/>
    <cellStyle name="Normal 3 3 3 2 3 2 3 4" xfId="20941" xr:uid="{00000000-0005-0000-0000-0000CD510000}"/>
    <cellStyle name="Normal 3 3 3 2 3 2 3 4 2" xfId="20942" xr:uid="{00000000-0005-0000-0000-0000CE510000}"/>
    <cellStyle name="Normal 3 3 3 2 3 2 3 5" xfId="20943" xr:uid="{00000000-0005-0000-0000-0000CF510000}"/>
    <cellStyle name="Normal 3 3 3 2 3 2 4" xfId="20944" xr:uid="{00000000-0005-0000-0000-0000D0510000}"/>
    <cellStyle name="Normal 3 3 3 2 3 2 4 2" xfId="20945" xr:uid="{00000000-0005-0000-0000-0000D1510000}"/>
    <cellStyle name="Normal 3 3 3 2 3 2 4 2 2" xfId="20946" xr:uid="{00000000-0005-0000-0000-0000D2510000}"/>
    <cellStyle name="Normal 3 3 3 2 3 2 4 2 2 2" xfId="20947" xr:uid="{00000000-0005-0000-0000-0000D3510000}"/>
    <cellStyle name="Normal 3 3 3 2 3 2 4 2 3" xfId="20948" xr:uid="{00000000-0005-0000-0000-0000D4510000}"/>
    <cellStyle name="Normal 3 3 3 2 3 2 4 3" xfId="20949" xr:uid="{00000000-0005-0000-0000-0000D5510000}"/>
    <cellStyle name="Normal 3 3 3 2 3 2 4 3 2" xfId="20950" xr:uid="{00000000-0005-0000-0000-0000D6510000}"/>
    <cellStyle name="Normal 3 3 3 2 3 2 4 4" xfId="20951" xr:uid="{00000000-0005-0000-0000-0000D7510000}"/>
    <cellStyle name="Normal 3 3 3 2 3 2 5" xfId="20952" xr:uid="{00000000-0005-0000-0000-0000D8510000}"/>
    <cellStyle name="Normal 3 3 3 2 3 2 5 2" xfId="20953" xr:uid="{00000000-0005-0000-0000-0000D9510000}"/>
    <cellStyle name="Normal 3 3 3 2 3 2 5 2 2" xfId="20954" xr:uid="{00000000-0005-0000-0000-0000DA510000}"/>
    <cellStyle name="Normal 3 3 3 2 3 2 5 3" xfId="20955" xr:uid="{00000000-0005-0000-0000-0000DB510000}"/>
    <cellStyle name="Normal 3 3 3 2 3 2 6" xfId="20956" xr:uid="{00000000-0005-0000-0000-0000DC510000}"/>
    <cellStyle name="Normal 3 3 3 2 3 2 6 2" xfId="20957" xr:uid="{00000000-0005-0000-0000-0000DD510000}"/>
    <cellStyle name="Normal 3 3 3 2 3 2 7" xfId="20958" xr:uid="{00000000-0005-0000-0000-0000DE510000}"/>
    <cellStyle name="Normal 3 3 3 2 3 3" xfId="20959" xr:uid="{00000000-0005-0000-0000-0000DF510000}"/>
    <cellStyle name="Normal 3 3 3 2 3 3 2" xfId="20960" xr:uid="{00000000-0005-0000-0000-0000E0510000}"/>
    <cellStyle name="Normal 3 3 3 2 3 3 2 2" xfId="20961" xr:uid="{00000000-0005-0000-0000-0000E1510000}"/>
    <cellStyle name="Normal 3 3 3 2 3 3 2 2 2" xfId="20962" xr:uid="{00000000-0005-0000-0000-0000E2510000}"/>
    <cellStyle name="Normal 3 3 3 2 3 3 2 2 2 2" xfId="20963" xr:uid="{00000000-0005-0000-0000-0000E3510000}"/>
    <cellStyle name="Normal 3 3 3 2 3 3 2 2 2 2 2" xfId="20964" xr:uid="{00000000-0005-0000-0000-0000E4510000}"/>
    <cellStyle name="Normal 3 3 3 2 3 3 2 2 2 3" xfId="20965" xr:uid="{00000000-0005-0000-0000-0000E5510000}"/>
    <cellStyle name="Normal 3 3 3 2 3 3 2 2 3" xfId="20966" xr:uid="{00000000-0005-0000-0000-0000E6510000}"/>
    <cellStyle name="Normal 3 3 3 2 3 3 2 2 3 2" xfId="20967" xr:uid="{00000000-0005-0000-0000-0000E7510000}"/>
    <cellStyle name="Normal 3 3 3 2 3 3 2 2 4" xfId="20968" xr:uid="{00000000-0005-0000-0000-0000E8510000}"/>
    <cellStyle name="Normal 3 3 3 2 3 3 2 3" xfId="20969" xr:uid="{00000000-0005-0000-0000-0000E9510000}"/>
    <cellStyle name="Normal 3 3 3 2 3 3 2 3 2" xfId="20970" xr:uid="{00000000-0005-0000-0000-0000EA510000}"/>
    <cellStyle name="Normal 3 3 3 2 3 3 2 3 2 2" xfId="20971" xr:uid="{00000000-0005-0000-0000-0000EB510000}"/>
    <cellStyle name="Normal 3 3 3 2 3 3 2 3 3" xfId="20972" xr:uid="{00000000-0005-0000-0000-0000EC510000}"/>
    <cellStyle name="Normal 3 3 3 2 3 3 2 4" xfId="20973" xr:uid="{00000000-0005-0000-0000-0000ED510000}"/>
    <cellStyle name="Normal 3 3 3 2 3 3 2 4 2" xfId="20974" xr:uid="{00000000-0005-0000-0000-0000EE510000}"/>
    <cellStyle name="Normal 3 3 3 2 3 3 2 5" xfId="20975" xr:uid="{00000000-0005-0000-0000-0000EF510000}"/>
    <cellStyle name="Normal 3 3 3 2 3 3 3" xfId="20976" xr:uid="{00000000-0005-0000-0000-0000F0510000}"/>
    <cellStyle name="Normal 3 3 3 2 3 3 3 2" xfId="20977" xr:uid="{00000000-0005-0000-0000-0000F1510000}"/>
    <cellStyle name="Normal 3 3 3 2 3 3 3 2 2" xfId="20978" xr:uid="{00000000-0005-0000-0000-0000F2510000}"/>
    <cellStyle name="Normal 3 3 3 2 3 3 3 2 2 2" xfId="20979" xr:uid="{00000000-0005-0000-0000-0000F3510000}"/>
    <cellStyle name="Normal 3 3 3 2 3 3 3 2 2 2 2" xfId="20980" xr:uid="{00000000-0005-0000-0000-0000F4510000}"/>
    <cellStyle name="Normal 3 3 3 2 3 3 3 2 2 3" xfId="20981" xr:uid="{00000000-0005-0000-0000-0000F5510000}"/>
    <cellStyle name="Normal 3 3 3 2 3 3 3 2 3" xfId="20982" xr:uid="{00000000-0005-0000-0000-0000F6510000}"/>
    <cellStyle name="Normal 3 3 3 2 3 3 3 2 3 2" xfId="20983" xr:uid="{00000000-0005-0000-0000-0000F7510000}"/>
    <cellStyle name="Normal 3 3 3 2 3 3 3 2 4" xfId="20984" xr:uid="{00000000-0005-0000-0000-0000F8510000}"/>
    <cellStyle name="Normal 3 3 3 2 3 3 3 3" xfId="20985" xr:uid="{00000000-0005-0000-0000-0000F9510000}"/>
    <cellStyle name="Normal 3 3 3 2 3 3 3 3 2" xfId="20986" xr:uid="{00000000-0005-0000-0000-0000FA510000}"/>
    <cellStyle name="Normal 3 3 3 2 3 3 3 3 2 2" xfId="20987" xr:uid="{00000000-0005-0000-0000-0000FB510000}"/>
    <cellStyle name="Normal 3 3 3 2 3 3 3 3 3" xfId="20988" xr:uid="{00000000-0005-0000-0000-0000FC510000}"/>
    <cellStyle name="Normal 3 3 3 2 3 3 3 4" xfId="20989" xr:uid="{00000000-0005-0000-0000-0000FD510000}"/>
    <cellStyle name="Normal 3 3 3 2 3 3 3 4 2" xfId="20990" xr:uid="{00000000-0005-0000-0000-0000FE510000}"/>
    <cellStyle name="Normal 3 3 3 2 3 3 3 5" xfId="20991" xr:uid="{00000000-0005-0000-0000-0000FF510000}"/>
    <cellStyle name="Normal 3 3 3 2 3 3 4" xfId="20992" xr:uid="{00000000-0005-0000-0000-000000520000}"/>
    <cellStyle name="Normal 3 3 3 2 3 3 4 2" xfId="20993" xr:uid="{00000000-0005-0000-0000-000001520000}"/>
    <cellStyle name="Normal 3 3 3 2 3 3 4 2 2" xfId="20994" xr:uid="{00000000-0005-0000-0000-000002520000}"/>
    <cellStyle name="Normal 3 3 3 2 3 3 4 2 2 2" xfId="20995" xr:uid="{00000000-0005-0000-0000-000003520000}"/>
    <cellStyle name="Normal 3 3 3 2 3 3 4 2 3" xfId="20996" xr:uid="{00000000-0005-0000-0000-000004520000}"/>
    <cellStyle name="Normal 3 3 3 2 3 3 4 3" xfId="20997" xr:uid="{00000000-0005-0000-0000-000005520000}"/>
    <cellStyle name="Normal 3 3 3 2 3 3 4 3 2" xfId="20998" xr:uid="{00000000-0005-0000-0000-000006520000}"/>
    <cellStyle name="Normal 3 3 3 2 3 3 4 4" xfId="20999" xr:uid="{00000000-0005-0000-0000-000007520000}"/>
    <cellStyle name="Normal 3 3 3 2 3 3 5" xfId="21000" xr:uid="{00000000-0005-0000-0000-000008520000}"/>
    <cellStyle name="Normal 3 3 3 2 3 3 5 2" xfId="21001" xr:uid="{00000000-0005-0000-0000-000009520000}"/>
    <cellStyle name="Normal 3 3 3 2 3 3 5 2 2" xfId="21002" xr:uid="{00000000-0005-0000-0000-00000A520000}"/>
    <cellStyle name="Normal 3 3 3 2 3 3 5 3" xfId="21003" xr:uid="{00000000-0005-0000-0000-00000B520000}"/>
    <cellStyle name="Normal 3 3 3 2 3 3 6" xfId="21004" xr:uid="{00000000-0005-0000-0000-00000C520000}"/>
    <cellStyle name="Normal 3 3 3 2 3 3 6 2" xfId="21005" xr:uid="{00000000-0005-0000-0000-00000D520000}"/>
    <cellStyle name="Normal 3 3 3 2 3 3 7" xfId="21006" xr:uid="{00000000-0005-0000-0000-00000E520000}"/>
    <cellStyle name="Normal 3 3 3 2 3 4" xfId="21007" xr:uid="{00000000-0005-0000-0000-00000F520000}"/>
    <cellStyle name="Normal 3 3 3 2 3 4 2" xfId="21008" xr:uid="{00000000-0005-0000-0000-000010520000}"/>
    <cellStyle name="Normal 3 3 3 2 3 4 2 2" xfId="21009" xr:uid="{00000000-0005-0000-0000-000011520000}"/>
    <cellStyle name="Normal 3 3 3 2 3 4 2 2 2" xfId="21010" xr:uid="{00000000-0005-0000-0000-000012520000}"/>
    <cellStyle name="Normal 3 3 3 2 3 4 2 2 2 2" xfId="21011" xr:uid="{00000000-0005-0000-0000-000013520000}"/>
    <cellStyle name="Normal 3 3 3 2 3 4 2 2 2 2 2" xfId="21012" xr:uid="{00000000-0005-0000-0000-000014520000}"/>
    <cellStyle name="Normal 3 3 3 2 3 4 2 2 2 3" xfId="21013" xr:uid="{00000000-0005-0000-0000-000015520000}"/>
    <cellStyle name="Normal 3 3 3 2 3 4 2 2 3" xfId="21014" xr:uid="{00000000-0005-0000-0000-000016520000}"/>
    <cellStyle name="Normal 3 3 3 2 3 4 2 2 3 2" xfId="21015" xr:uid="{00000000-0005-0000-0000-000017520000}"/>
    <cellStyle name="Normal 3 3 3 2 3 4 2 2 4" xfId="21016" xr:uid="{00000000-0005-0000-0000-000018520000}"/>
    <cellStyle name="Normal 3 3 3 2 3 4 2 3" xfId="21017" xr:uid="{00000000-0005-0000-0000-000019520000}"/>
    <cellStyle name="Normal 3 3 3 2 3 4 2 3 2" xfId="21018" xr:uid="{00000000-0005-0000-0000-00001A520000}"/>
    <cellStyle name="Normal 3 3 3 2 3 4 2 3 2 2" xfId="21019" xr:uid="{00000000-0005-0000-0000-00001B520000}"/>
    <cellStyle name="Normal 3 3 3 2 3 4 2 3 3" xfId="21020" xr:uid="{00000000-0005-0000-0000-00001C520000}"/>
    <cellStyle name="Normal 3 3 3 2 3 4 2 4" xfId="21021" xr:uid="{00000000-0005-0000-0000-00001D520000}"/>
    <cellStyle name="Normal 3 3 3 2 3 4 2 4 2" xfId="21022" xr:uid="{00000000-0005-0000-0000-00001E520000}"/>
    <cellStyle name="Normal 3 3 3 2 3 4 2 5" xfId="21023" xr:uid="{00000000-0005-0000-0000-00001F520000}"/>
    <cellStyle name="Normal 3 3 3 2 3 4 3" xfId="21024" xr:uid="{00000000-0005-0000-0000-000020520000}"/>
    <cellStyle name="Normal 3 3 3 2 3 4 3 2" xfId="21025" xr:uid="{00000000-0005-0000-0000-000021520000}"/>
    <cellStyle name="Normal 3 3 3 2 3 4 3 2 2" xfId="21026" xr:uid="{00000000-0005-0000-0000-000022520000}"/>
    <cellStyle name="Normal 3 3 3 2 3 4 3 2 2 2" xfId="21027" xr:uid="{00000000-0005-0000-0000-000023520000}"/>
    <cellStyle name="Normal 3 3 3 2 3 4 3 2 2 2 2" xfId="21028" xr:uid="{00000000-0005-0000-0000-000024520000}"/>
    <cellStyle name="Normal 3 3 3 2 3 4 3 2 2 3" xfId="21029" xr:uid="{00000000-0005-0000-0000-000025520000}"/>
    <cellStyle name="Normal 3 3 3 2 3 4 3 2 3" xfId="21030" xr:uid="{00000000-0005-0000-0000-000026520000}"/>
    <cellStyle name="Normal 3 3 3 2 3 4 3 2 3 2" xfId="21031" xr:uid="{00000000-0005-0000-0000-000027520000}"/>
    <cellStyle name="Normal 3 3 3 2 3 4 3 2 4" xfId="21032" xr:uid="{00000000-0005-0000-0000-000028520000}"/>
    <cellStyle name="Normal 3 3 3 2 3 4 3 3" xfId="21033" xr:uid="{00000000-0005-0000-0000-000029520000}"/>
    <cellStyle name="Normal 3 3 3 2 3 4 3 3 2" xfId="21034" xr:uid="{00000000-0005-0000-0000-00002A520000}"/>
    <cellStyle name="Normal 3 3 3 2 3 4 3 3 2 2" xfId="21035" xr:uid="{00000000-0005-0000-0000-00002B520000}"/>
    <cellStyle name="Normal 3 3 3 2 3 4 3 3 3" xfId="21036" xr:uid="{00000000-0005-0000-0000-00002C520000}"/>
    <cellStyle name="Normal 3 3 3 2 3 4 3 4" xfId="21037" xr:uid="{00000000-0005-0000-0000-00002D520000}"/>
    <cellStyle name="Normal 3 3 3 2 3 4 3 4 2" xfId="21038" xr:uid="{00000000-0005-0000-0000-00002E520000}"/>
    <cellStyle name="Normal 3 3 3 2 3 4 3 5" xfId="21039" xr:uid="{00000000-0005-0000-0000-00002F520000}"/>
    <cellStyle name="Normal 3 3 3 2 3 4 4" xfId="21040" xr:uid="{00000000-0005-0000-0000-000030520000}"/>
    <cellStyle name="Normal 3 3 3 2 3 4 4 2" xfId="21041" xr:uid="{00000000-0005-0000-0000-000031520000}"/>
    <cellStyle name="Normal 3 3 3 2 3 4 4 2 2" xfId="21042" xr:uid="{00000000-0005-0000-0000-000032520000}"/>
    <cellStyle name="Normal 3 3 3 2 3 4 4 2 2 2" xfId="21043" xr:uid="{00000000-0005-0000-0000-000033520000}"/>
    <cellStyle name="Normal 3 3 3 2 3 4 4 2 3" xfId="21044" xr:uid="{00000000-0005-0000-0000-000034520000}"/>
    <cellStyle name="Normal 3 3 3 2 3 4 4 3" xfId="21045" xr:uid="{00000000-0005-0000-0000-000035520000}"/>
    <cellStyle name="Normal 3 3 3 2 3 4 4 3 2" xfId="21046" xr:uid="{00000000-0005-0000-0000-000036520000}"/>
    <cellStyle name="Normal 3 3 3 2 3 4 4 4" xfId="21047" xr:uid="{00000000-0005-0000-0000-000037520000}"/>
    <cellStyle name="Normal 3 3 3 2 3 4 5" xfId="21048" xr:uid="{00000000-0005-0000-0000-000038520000}"/>
    <cellStyle name="Normal 3 3 3 2 3 4 5 2" xfId="21049" xr:uid="{00000000-0005-0000-0000-000039520000}"/>
    <cellStyle name="Normal 3 3 3 2 3 4 5 2 2" xfId="21050" xr:uid="{00000000-0005-0000-0000-00003A520000}"/>
    <cellStyle name="Normal 3 3 3 2 3 4 5 3" xfId="21051" xr:uid="{00000000-0005-0000-0000-00003B520000}"/>
    <cellStyle name="Normal 3 3 3 2 3 4 6" xfId="21052" xr:uid="{00000000-0005-0000-0000-00003C520000}"/>
    <cellStyle name="Normal 3 3 3 2 3 4 6 2" xfId="21053" xr:uid="{00000000-0005-0000-0000-00003D520000}"/>
    <cellStyle name="Normal 3 3 3 2 3 4 7" xfId="21054" xr:uid="{00000000-0005-0000-0000-00003E520000}"/>
    <cellStyle name="Normal 3 3 3 2 3 5" xfId="21055" xr:uid="{00000000-0005-0000-0000-00003F520000}"/>
    <cellStyle name="Normal 3 3 3 2 3 5 2" xfId="21056" xr:uid="{00000000-0005-0000-0000-000040520000}"/>
    <cellStyle name="Normal 3 3 3 2 3 5 2 2" xfId="21057" xr:uid="{00000000-0005-0000-0000-000041520000}"/>
    <cellStyle name="Normal 3 3 3 2 3 5 2 2 2" xfId="21058" xr:uid="{00000000-0005-0000-0000-000042520000}"/>
    <cellStyle name="Normal 3 3 3 2 3 5 2 2 2 2" xfId="21059" xr:uid="{00000000-0005-0000-0000-000043520000}"/>
    <cellStyle name="Normal 3 3 3 2 3 5 2 2 2 2 2" xfId="21060" xr:uid="{00000000-0005-0000-0000-000044520000}"/>
    <cellStyle name="Normal 3 3 3 2 3 5 2 2 2 3" xfId="21061" xr:uid="{00000000-0005-0000-0000-000045520000}"/>
    <cellStyle name="Normal 3 3 3 2 3 5 2 2 3" xfId="21062" xr:uid="{00000000-0005-0000-0000-000046520000}"/>
    <cellStyle name="Normal 3 3 3 2 3 5 2 2 3 2" xfId="21063" xr:uid="{00000000-0005-0000-0000-000047520000}"/>
    <cellStyle name="Normal 3 3 3 2 3 5 2 2 4" xfId="21064" xr:uid="{00000000-0005-0000-0000-000048520000}"/>
    <cellStyle name="Normal 3 3 3 2 3 5 2 3" xfId="21065" xr:uid="{00000000-0005-0000-0000-000049520000}"/>
    <cellStyle name="Normal 3 3 3 2 3 5 2 3 2" xfId="21066" xr:uid="{00000000-0005-0000-0000-00004A520000}"/>
    <cellStyle name="Normal 3 3 3 2 3 5 2 3 2 2" xfId="21067" xr:uid="{00000000-0005-0000-0000-00004B520000}"/>
    <cellStyle name="Normal 3 3 3 2 3 5 2 3 3" xfId="21068" xr:uid="{00000000-0005-0000-0000-00004C520000}"/>
    <cellStyle name="Normal 3 3 3 2 3 5 2 4" xfId="21069" xr:uid="{00000000-0005-0000-0000-00004D520000}"/>
    <cellStyle name="Normal 3 3 3 2 3 5 2 4 2" xfId="21070" xr:uid="{00000000-0005-0000-0000-00004E520000}"/>
    <cellStyle name="Normal 3 3 3 2 3 5 2 5" xfId="21071" xr:uid="{00000000-0005-0000-0000-00004F520000}"/>
    <cellStyle name="Normal 3 3 3 2 3 5 3" xfId="21072" xr:uid="{00000000-0005-0000-0000-000050520000}"/>
    <cellStyle name="Normal 3 3 3 2 3 5 3 2" xfId="21073" xr:uid="{00000000-0005-0000-0000-000051520000}"/>
    <cellStyle name="Normal 3 3 3 2 3 5 3 2 2" xfId="21074" xr:uid="{00000000-0005-0000-0000-000052520000}"/>
    <cellStyle name="Normal 3 3 3 2 3 5 3 2 2 2" xfId="21075" xr:uid="{00000000-0005-0000-0000-000053520000}"/>
    <cellStyle name="Normal 3 3 3 2 3 5 3 2 3" xfId="21076" xr:uid="{00000000-0005-0000-0000-000054520000}"/>
    <cellStyle name="Normal 3 3 3 2 3 5 3 3" xfId="21077" xr:uid="{00000000-0005-0000-0000-000055520000}"/>
    <cellStyle name="Normal 3 3 3 2 3 5 3 3 2" xfId="21078" xr:uid="{00000000-0005-0000-0000-000056520000}"/>
    <cellStyle name="Normal 3 3 3 2 3 5 3 4" xfId="21079" xr:uid="{00000000-0005-0000-0000-000057520000}"/>
    <cellStyle name="Normal 3 3 3 2 3 5 4" xfId="21080" xr:uid="{00000000-0005-0000-0000-000058520000}"/>
    <cellStyle name="Normal 3 3 3 2 3 5 4 2" xfId="21081" xr:uid="{00000000-0005-0000-0000-000059520000}"/>
    <cellStyle name="Normal 3 3 3 2 3 5 4 2 2" xfId="21082" xr:uid="{00000000-0005-0000-0000-00005A520000}"/>
    <cellStyle name="Normal 3 3 3 2 3 5 4 3" xfId="21083" xr:uid="{00000000-0005-0000-0000-00005B520000}"/>
    <cellStyle name="Normal 3 3 3 2 3 5 5" xfId="21084" xr:uid="{00000000-0005-0000-0000-00005C520000}"/>
    <cellStyle name="Normal 3 3 3 2 3 5 5 2" xfId="21085" xr:uid="{00000000-0005-0000-0000-00005D520000}"/>
    <cellStyle name="Normal 3 3 3 2 3 5 6" xfId="21086" xr:uid="{00000000-0005-0000-0000-00005E520000}"/>
    <cellStyle name="Normal 3 3 3 2 3 6" xfId="21087" xr:uid="{00000000-0005-0000-0000-00005F520000}"/>
    <cellStyle name="Normal 3 3 3 2 3 6 2" xfId="21088" xr:uid="{00000000-0005-0000-0000-000060520000}"/>
    <cellStyle name="Normal 3 3 3 2 3 6 2 2" xfId="21089" xr:uid="{00000000-0005-0000-0000-000061520000}"/>
    <cellStyle name="Normal 3 3 3 2 3 6 2 2 2" xfId="21090" xr:uid="{00000000-0005-0000-0000-000062520000}"/>
    <cellStyle name="Normal 3 3 3 2 3 6 2 2 2 2" xfId="21091" xr:uid="{00000000-0005-0000-0000-000063520000}"/>
    <cellStyle name="Normal 3 3 3 2 3 6 2 2 3" xfId="21092" xr:uid="{00000000-0005-0000-0000-000064520000}"/>
    <cellStyle name="Normal 3 3 3 2 3 6 2 3" xfId="21093" xr:uid="{00000000-0005-0000-0000-000065520000}"/>
    <cellStyle name="Normal 3 3 3 2 3 6 2 3 2" xfId="21094" xr:uid="{00000000-0005-0000-0000-000066520000}"/>
    <cellStyle name="Normal 3 3 3 2 3 6 2 4" xfId="21095" xr:uid="{00000000-0005-0000-0000-000067520000}"/>
    <cellStyle name="Normal 3 3 3 2 3 6 3" xfId="21096" xr:uid="{00000000-0005-0000-0000-000068520000}"/>
    <cellStyle name="Normal 3 3 3 2 3 6 3 2" xfId="21097" xr:uid="{00000000-0005-0000-0000-000069520000}"/>
    <cellStyle name="Normal 3 3 3 2 3 6 3 2 2" xfId="21098" xr:uid="{00000000-0005-0000-0000-00006A520000}"/>
    <cellStyle name="Normal 3 3 3 2 3 6 3 3" xfId="21099" xr:uid="{00000000-0005-0000-0000-00006B520000}"/>
    <cellStyle name="Normal 3 3 3 2 3 6 4" xfId="21100" xr:uid="{00000000-0005-0000-0000-00006C520000}"/>
    <cellStyle name="Normal 3 3 3 2 3 6 4 2" xfId="21101" xr:uid="{00000000-0005-0000-0000-00006D520000}"/>
    <cellStyle name="Normal 3 3 3 2 3 6 5" xfId="21102" xr:uid="{00000000-0005-0000-0000-00006E520000}"/>
    <cellStyle name="Normal 3 3 3 2 3 7" xfId="21103" xr:uid="{00000000-0005-0000-0000-00006F520000}"/>
    <cellStyle name="Normal 3 3 3 2 3 7 2" xfId="21104" xr:uid="{00000000-0005-0000-0000-000070520000}"/>
    <cellStyle name="Normal 3 3 3 2 3 7 2 2" xfId="21105" xr:uid="{00000000-0005-0000-0000-000071520000}"/>
    <cellStyle name="Normal 3 3 3 2 3 7 2 2 2" xfId="21106" xr:uid="{00000000-0005-0000-0000-000072520000}"/>
    <cellStyle name="Normal 3 3 3 2 3 7 2 2 2 2" xfId="21107" xr:uid="{00000000-0005-0000-0000-000073520000}"/>
    <cellStyle name="Normal 3 3 3 2 3 7 2 2 3" xfId="21108" xr:uid="{00000000-0005-0000-0000-000074520000}"/>
    <cellStyle name="Normal 3 3 3 2 3 7 2 3" xfId="21109" xr:uid="{00000000-0005-0000-0000-000075520000}"/>
    <cellStyle name="Normal 3 3 3 2 3 7 2 3 2" xfId="21110" xr:uid="{00000000-0005-0000-0000-000076520000}"/>
    <cellStyle name="Normal 3 3 3 2 3 7 2 4" xfId="21111" xr:uid="{00000000-0005-0000-0000-000077520000}"/>
    <cellStyle name="Normal 3 3 3 2 3 7 3" xfId="21112" xr:uid="{00000000-0005-0000-0000-000078520000}"/>
    <cellStyle name="Normal 3 3 3 2 3 7 3 2" xfId="21113" xr:uid="{00000000-0005-0000-0000-000079520000}"/>
    <cellStyle name="Normal 3 3 3 2 3 7 3 2 2" xfId="21114" xr:uid="{00000000-0005-0000-0000-00007A520000}"/>
    <cellStyle name="Normal 3 3 3 2 3 7 3 3" xfId="21115" xr:uid="{00000000-0005-0000-0000-00007B520000}"/>
    <cellStyle name="Normal 3 3 3 2 3 7 4" xfId="21116" xr:uid="{00000000-0005-0000-0000-00007C520000}"/>
    <cellStyle name="Normal 3 3 3 2 3 7 4 2" xfId="21117" xr:uid="{00000000-0005-0000-0000-00007D520000}"/>
    <cellStyle name="Normal 3 3 3 2 3 7 5" xfId="21118" xr:uid="{00000000-0005-0000-0000-00007E520000}"/>
    <cellStyle name="Normal 3 3 3 2 3 8" xfId="21119" xr:uid="{00000000-0005-0000-0000-00007F520000}"/>
    <cellStyle name="Normal 3 3 3 2 3 8 2" xfId="21120" xr:uid="{00000000-0005-0000-0000-000080520000}"/>
    <cellStyle name="Normal 3 3 3 2 3 8 2 2" xfId="21121" xr:uid="{00000000-0005-0000-0000-000081520000}"/>
    <cellStyle name="Normal 3 3 3 2 3 8 2 2 2" xfId="21122" xr:uid="{00000000-0005-0000-0000-000082520000}"/>
    <cellStyle name="Normal 3 3 3 2 3 8 2 3" xfId="21123" xr:uid="{00000000-0005-0000-0000-000083520000}"/>
    <cellStyle name="Normal 3 3 3 2 3 8 3" xfId="21124" xr:uid="{00000000-0005-0000-0000-000084520000}"/>
    <cellStyle name="Normal 3 3 3 2 3 8 3 2" xfId="21125" xr:uid="{00000000-0005-0000-0000-000085520000}"/>
    <cellStyle name="Normal 3 3 3 2 3 8 4" xfId="21126" xr:uid="{00000000-0005-0000-0000-000086520000}"/>
    <cellStyle name="Normal 3 3 3 2 3 9" xfId="21127" xr:uid="{00000000-0005-0000-0000-000087520000}"/>
    <cellStyle name="Normal 3 3 3 2 3 9 2" xfId="21128" xr:uid="{00000000-0005-0000-0000-000088520000}"/>
    <cellStyle name="Normal 3 3 3 2 3 9 2 2" xfId="21129" xr:uid="{00000000-0005-0000-0000-000089520000}"/>
    <cellStyle name="Normal 3 3 3 2 3 9 3" xfId="21130" xr:uid="{00000000-0005-0000-0000-00008A520000}"/>
    <cellStyle name="Normal 3 3 3 2 4" xfId="21131" xr:uid="{00000000-0005-0000-0000-00008B520000}"/>
    <cellStyle name="Normal 3 3 3 2 4 10" xfId="21132" xr:uid="{00000000-0005-0000-0000-00008C520000}"/>
    <cellStyle name="Normal 3 3 3 2 4 10 2" xfId="21133" xr:uid="{00000000-0005-0000-0000-00008D520000}"/>
    <cellStyle name="Normal 3 3 3 2 4 11" xfId="21134" xr:uid="{00000000-0005-0000-0000-00008E520000}"/>
    <cellStyle name="Normal 3 3 3 2 4 2" xfId="21135" xr:uid="{00000000-0005-0000-0000-00008F520000}"/>
    <cellStyle name="Normal 3 3 3 2 4 2 2" xfId="21136" xr:uid="{00000000-0005-0000-0000-000090520000}"/>
    <cellStyle name="Normal 3 3 3 2 4 2 2 2" xfId="21137" xr:uid="{00000000-0005-0000-0000-000091520000}"/>
    <cellStyle name="Normal 3 3 3 2 4 2 2 2 2" xfId="21138" xr:uid="{00000000-0005-0000-0000-000092520000}"/>
    <cellStyle name="Normal 3 3 3 2 4 2 2 2 2 2" xfId="21139" xr:uid="{00000000-0005-0000-0000-000093520000}"/>
    <cellStyle name="Normal 3 3 3 2 4 2 2 2 2 2 2" xfId="21140" xr:uid="{00000000-0005-0000-0000-000094520000}"/>
    <cellStyle name="Normal 3 3 3 2 4 2 2 2 2 3" xfId="21141" xr:uid="{00000000-0005-0000-0000-000095520000}"/>
    <cellStyle name="Normal 3 3 3 2 4 2 2 2 3" xfId="21142" xr:uid="{00000000-0005-0000-0000-000096520000}"/>
    <cellStyle name="Normal 3 3 3 2 4 2 2 2 3 2" xfId="21143" xr:uid="{00000000-0005-0000-0000-000097520000}"/>
    <cellStyle name="Normal 3 3 3 2 4 2 2 2 4" xfId="21144" xr:uid="{00000000-0005-0000-0000-000098520000}"/>
    <cellStyle name="Normal 3 3 3 2 4 2 2 3" xfId="21145" xr:uid="{00000000-0005-0000-0000-000099520000}"/>
    <cellStyle name="Normal 3 3 3 2 4 2 2 3 2" xfId="21146" xr:uid="{00000000-0005-0000-0000-00009A520000}"/>
    <cellStyle name="Normal 3 3 3 2 4 2 2 3 2 2" xfId="21147" xr:uid="{00000000-0005-0000-0000-00009B520000}"/>
    <cellStyle name="Normal 3 3 3 2 4 2 2 3 3" xfId="21148" xr:uid="{00000000-0005-0000-0000-00009C520000}"/>
    <cellStyle name="Normal 3 3 3 2 4 2 2 4" xfId="21149" xr:uid="{00000000-0005-0000-0000-00009D520000}"/>
    <cellStyle name="Normal 3 3 3 2 4 2 2 4 2" xfId="21150" xr:uid="{00000000-0005-0000-0000-00009E520000}"/>
    <cellStyle name="Normal 3 3 3 2 4 2 2 5" xfId="21151" xr:uid="{00000000-0005-0000-0000-00009F520000}"/>
    <cellStyle name="Normal 3 3 3 2 4 2 3" xfId="21152" xr:uid="{00000000-0005-0000-0000-0000A0520000}"/>
    <cellStyle name="Normal 3 3 3 2 4 2 3 2" xfId="21153" xr:uid="{00000000-0005-0000-0000-0000A1520000}"/>
    <cellStyle name="Normal 3 3 3 2 4 2 3 2 2" xfId="21154" xr:uid="{00000000-0005-0000-0000-0000A2520000}"/>
    <cellStyle name="Normal 3 3 3 2 4 2 3 2 2 2" xfId="21155" xr:uid="{00000000-0005-0000-0000-0000A3520000}"/>
    <cellStyle name="Normal 3 3 3 2 4 2 3 2 2 2 2" xfId="21156" xr:uid="{00000000-0005-0000-0000-0000A4520000}"/>
    <cellStyle name="Normal 3 3 3 2 4 2 3 2 2 3" xfId="21157" xr:uid="{00000000-0005-0000-0000-0000A5520000}"/>
    <cellStyle name="Normal 3 3 3 2 4 2 3 2 3" xfId="21158" xr:uid="{00000000-0005-0000-0000-0000A6520000}"/>
    <cellStyle name="Normal 3 3 3 2 4 2 3 2 3 2" xfId="21159" xr:uid="{00000000-0005-0000-0000-0000A7520000}"/>
    <cellStyle name="Normal 3 3 3 2 4 2 3 2 4" xfId="21160" xr:uid="{00000000-0005-0000-0000-0000A8520000}"/>
    <cellStyle name="Normal 3 3 3 2 4 2 3 3" xfId="21161" xr:uid="{00000000-0005-0000-0000-0000A9520000}"/>
    <cellStyle name="Normal 3 3 3 2 4 2 3 3 2" xfId="21162" xr:uid="{00000000-0005-0000-0000-0000AA520000}"/>
    <cellStyle name="Normal 3 3 3 2 4 2 3 3 2 2" xfId="21163" xr:uid="{00000000-0005-0000-0000-0000AB520000}"/>
    <cellStyle name="Normal 3 3 3 2 4 2 3 3 3" xfId="21164" xr:uid="{00000000-0005-0000-0000-0000AC520000}"/>
    <cellStyle name="Normal 3 3 3 2 4 2 3 4" xfId="21165" xr:uid="{00000000-0005-0000-0000-0000AD520000}"/>
    <cellStyle name="Normal 3 3 3 2 4 2 3 4 2" xfId="21166" xr:uid="{00000000-0005-0000-0000-0000AE520000}"/>
    <cellStyle name="Normal 3 3 3 2 4 2 3 5" xfId="21167" xr:uid="{00000000-0005-0000-0000-0000AF520000}"/>
    <cellStyle name="Normal 3 3 3 2 4 2 4" xfId="21168" xr:uid="{00000000-0005-0000-0000-0000B0520000}"/>
    <cellStyle name="Normal 3 3 3 2 4 2 4 2" xfId="21169" xr:uid="{00000000-0005-0000-0000-0000B1520000}"/>
    <cellStyle name="Normal 3 3 3 2 4 2 4 2 2" xfId="21170" xr:uid="{00000000-0005-0000-0000-0000B2520000}"/>
    <cellStyle name="Normal 3 3 3 2 4 2 4 2 2 2" xfId="21171" xr:uid="{00000000-0005-0000-0000-0000B3520000}"/>
    <cellStyle name="Normal 3 3 3 2 4 2 4 2 3" xfId="21172" xr:uid="{00000000-0005-0000-0000-0000B4520000}"/>
    <cellStyle name="Normal 3 3 3 2 4 2 4 3" xfId="21173" xr:uid="{00000000-0005-0000-0000-0000B5520000}"/>
    <cellStyle name="Normal 3 3 3 2 4 2 4 3 2" xfId="21174" xr:uid="{00000000-0005-0000-0000-0000B6520000}"/>
    <cellStyle name="Normal 3 3 3 2 4 2 4 4" xfId="21175" xr:uid="{00000000-0005-0000-0000-0000B7520000}"/>
    <cellStyle name="Normal 3 3 3 2 4 2 5" xfId="21176" xr:uid="{00000000-0005-0000-0000-0000B8520000}"/>
    <cellStyle name="Normal 3 3 3 2 4 2 5 2" xfId="21177" xr:uid="{00000000-0005-0000-0000-0000B9520000}"/>
    <cellStyle name="Normal 3 3 3 2 4 2 5 2 2" xfId="21178" xr:uid="{00000000-0005-0000-0000-0000BA520000}"/>
    <cellStyle name="Normal 3 3 3 2 4 2 5 3" xfId="21179" xr:uid="{00000000-0005-0000-0000-0000BB520000}"/>
    <cellStyle name="Normal 3 3 3 2 4 2 6" xfId="21180" xr:uid="{00000000-0005-0000-0000-0000BC520000}"/>
    <cellStyle name="Normal 3 3 3 2 4 2 6 2" xfId="21181" xr:uid="{00000000-0005-0000-0000-0000BD520000}"/>
    <cellStyle name="Normal 3 3 3 2 4 2 7" xfId="21182" xr:uid="{00000000-0005-0000-0000-0000BE520000}"/>
    <cellStyle name="Normal 3 3 3 2 4 3" xfId="21183" xr:uid="{00000000-0005-0000-0000-0000BF520000}"/>
    <cellStyle name="Normal 3 3 3 2 4 3 2" xfId="21184" xr:uid="{00000000-0005-0000-0000-0000C0520000}"/>
    <cellStyle name="Normal 3 3 3 2 4 3 2 2" xfId="21185" xr:uid="{00000000-0005-0000-0000-0000C1520000}"/>
    <cellStyle name="Normal 3 3 3 2 4 3 2 2 2" xfId="21186" xr:uid="{00000000-0005-0000-0000-0000C2520000}"/>
    <cellStyle name="Normal 3 3 3 2 4 3 2 2 2 2" xfId="21187" xr:uid="{00000000-0005-0000-0000-0000C3520000}"/>
    <cellStyle name="Normal 3 3 3 2 4 3 2 2 2 2 2" xfId="21188" xr:uid="{00000000-0005-0000-0000-0000C4520000}"/>
    <cellStyle name="Normal 3 3 3 2 4 3 2 2 2 3" xfId="21189" xr:uid="{00000000-0005-0000-0000-0000C5520000}"/>
    <cellStyle name="Normal 3 3 3 2 4 3 2 2 3" xfId="21190" xr:uid="{00000000-0005-0000-0000-0000C6520000}"/>
    <cellStyle name="Normal 3 3 3 2 4 3 2 2 3 2" xfId="21191" xr:uid="{00000000-0005-0000-0000-0000C7520000}"/>
    <cellStyle name="Normal 3 3 3 2 4 3 2 2 4" xfId="21192" xr:uid="{00000000-0005-0000-0000-0000C8520000}"/>
    <cellStyle name="Normal 3 3 3 2 4 3 2 3" xfId="21193" xr:uid="{00000000-0005-0000-0000-0000C9520000}"/>
    <cellStyle name="Normal 3 3 3 2 4 3 2 3 2" xfId="21194" xr:uid="{00000000-0005-0000-0000-0000CA520000}"/>
    <cellStyle name="Normal 3 3 3 2 4 3 2 3 2 2" xfId="21195" xr:uid="{00000000-0005-0000-0000-0000CB520000}"/>
    <cellStyle name="Normal 3 3 3 2 4 3 2 3 3" xfId="21196" xr:uid="{00000000-0005-0000-0000-0000CC520000}"/>
    <cellStyle name="Normal 3 3 3 2 4 3 2 4" xfId="21197" xr:uid="{00000000-0005-0000-0000-0000CD520000}"/>
    <cellStyle name="Normal 3 3 3 2 4 3 2 4 2" xfId="21198" xr:uid="{00000000-0005-0000-0000-0000CE520000}"/>
    <cellStyle name="Normal 3 3 3 2 4 3 2 5" xfId="21199" xr:uid="{00000000-0005-0000-0000-0000CF520000}"/>
    <cellStyle name="Normal 3 3 3 2 4 3 3" xfId="21200" xr:uid="{00000000-0005-0000-0000-0000D0520000}"/>
    <cellStyle name="Normal 3 3 3 2 4 3 3 2" xfId="21201" xr:uid="{00000000-0005-0000-0000-0000D1520000}"/>
    <cellStyle name="Normal 3 3 3 2 4 3 3 2 2" xfId="21202" xr:uid="{00000000-0005-0000-0000-0000D2520000}"/>
    <cellStyle name="Normal 3 3 3 2 4 3 3 2 2 2" xfId="21203" xr:uid="{00000000-0005-0000-0000-0000D3520000}"/>
    <cellStyle name="Normal 3 3 3 2 4 3 3 2 2 2 2" xfId="21204" xr:uid="{00000000-0005-0000-0000-0000D4520000}"/>
    <cellStyle name="Normal 3 3 3 2 4 3 3 2 2 3" xfId="21205" xr:uid="{00000000-0005-0000-0000-0000D5520000}"/>
    <cellStyle name="Normal 3 3 3 2 4 3 3 2 3" xfId="21206" xr:uid="{00000000-0005-0000-0000-0000D6520000}"/>
    <cellStyle name="Normal 3 3 3 2 4 3 3 2 3 2" xfId="21207" xr:uid="{00000000-0005-0000-0000-0000D7520000}"/>
    <cellStyle name="Normal 3 3 3 2 4 3 3 2 4" xfId="21208" xr:uid="{00000000-0005-0000-0000-0000D8520000}"/>
    <cellStyle name="Normal 3 3 3 2 4 3 3 3" xfId="21209" xr:uid="{00000000-0005-0000-0000-0000D9520000}"/>
    <cellStyle name="Normal 3 3 3 2 4 3 3 3 2" xfId="21210" xr:uid="{00000000-0005-0000-0000-0000DA520000}"/>
    <cellStyle name="Normal 3 3 3 2 4 3 3 3 2 2" xfId="21211" xr:uid="{00000000-0005-0000-0000-0000DB520000}"/>
    <cellStyle name="Normal 3 3 3 2 4 3 3 3 3" xfId="21212" xr:uid="{00000000-0005-0000-0000-0000DC520000}"/>
    <cellStyle name="Normal 3 3 3 2 4 3 3 4" xfId="21213" xr:uid="{00000000-0005-0000-0000-0000DD520000}"/>
    <cellStyle name="Normal 3 3 3 2 4 3 3 4 2" xfId="21214" xr:uid="{00000000-0005-0000-0000-0000DE520000}"/>
    <cellStyle name="Normal 3 3 3 2 4 3 3 5" xfId="21215" xr:uid="{00000000-0005-0000-0000-0000DF520000}"/>
    <cellStyle name="Normal 3 3 3 2 4 3 4" xfId="21216" xr:uid="{00000000-0005-0000-0000-0000E0520000}"/>
    <cellStyle name="Normal 3 3 3 2 4 3 4 2" xfId="21217" xr:uid="{00000000-0005-0000-0000-0000E1520000}"/>
    <cellStyle name="Normal 3 3 3 2 4 3 4 2 2" xfId="21218" xr:uid="{00000000-0005-0000-0000-0000E2520000}"/>
    <cellStyle name="Normal 3 3 3 2 4 3 4 2 2 2" xfId="21219" xr:uid="{00000000-0005-0000-0000-0000E3520000}"/>
    <cellStyle name="Normal 3 3 3 2 4 3 4 2 3" xfId="21220" xr:uid="{00000000-0005-0000-0000-0000E4520000}"/>
    <cellStyle name="Normal 3 3 3 2 4 3 4 3" xfId="21221" xr:uid="{00000000-0005-0000-0000-0000E5520000}"/>
    <cellStyle name="Normal 3 3 3 2 4 3 4 3 2" xfId="21222" xr:uid="{00000000-0005-0000-0000-0000E6520000}"/>
    <cellStyle name="Normal 3 3 3 2 4 3 4 4" xfId="21223" xr:uid="{00000000-0005-0000-0000-0000E7520000}"/>
    <cellStyle name="Normal 3 3 3 2 4 3 5" xfId="21224" xr:uid="{00000000-0005-0000-0000-0000E8520000}"/>
    <cellStyle name="Normal 3 3 3 2 4 3 5 2" xfId="21225" xr:uid="{00000000-0005-0000-0000-0000E9520000}"/>
    <cellStyle name="Normal 3 3 3 2 4 3 5 2 2" xfId="21226" xr:uid="{00000000-0005-0000-0000-0000EA520000}"/>
    <cellStyle name="Normal 3 3 3 2 4 3 5 3" xfId="21227" xr:uid="{00000000-0005-0000-0000-0000EB520000}"/>
    <cellStyle name="Normal 3 3 3 2 4 3 6" xfId="21228" xr:uid="{00000000-0005-0000-0000-0000EC520000}"/>
    <cellStyle name="Normal 3 3 3 2 4 3 6 2" xfId="21229" xr:uid="{00000000-0005-0000-0000-0000ED520000}"/>
    <cellStyle name="Normal 3 3 3 2 4 3 7" xfId="21230" xr:uid="{00000000-0005-0000-0000-0000EE520000}"/>
    <cellStyle name="Normal 3 3 3 2 4 4" xfId="21231" xr:uid="{00000000-0005-0000-0000-0000EF520000}"/>
    <cellStyle name="Normal 3 3 3 2 4 4 2" xfId="21232" xr:uid="{00000000-0005-0000-0000-0000F0520000}"/>
    <cellStyle name="Normal 3 3 3 2 4 4 2 2" xfId="21233" xr:uid="{00000000-0005-0000-0000-0000F1520000}"/>
    <cellStyle name="Normal 3 3 3 2 4 4 2 2 2" xfId="21234" xr:uid="{00000000-0005-0000-0000-0000F2520000}"/>
    <cellStyle name="Normal 3 3 3 2 4 4 2 2 2 2" xfId="21235" xr:uid="{00000000-0005-0000-0000-0000F3520000}"/>
    <cellStyle name="Normal 3 3 3 2 4 4 2 2 2 2 2" xfId="21236" xr:uid="{00000000-0005-0000-0000-0000F4520000}"/>
    <cellStyle name="Normal 3 3 3 2 4 4 2 2 2 3" xfId="21237" xr:uid="{00000000-0005-0000-0000-0000F5520000}"/>
    <cellStyle name="Normal 3 3 3 2 4 4 2 2 3" xfId="21238" xr:uid="{00000000-0005-0000-0000-0000F6520000}"/>
    <cellStyle name="Normal 3 3 3 2 4 4 2 2 3 2" xfId="21239" xr:uid="{00000000-0005-0000-0000-0000F7520000}"/>
    <cellStyle name="Normal 3 3 3 2 4 4 2 2 4" xfId="21240" xr:uid="{00000000-0005-0000-0000-0000F8520000}"/>
    <cellStyle name="Normal 3 3 3 2 4 4 2 3" xfId="21241" xr:uid="{00000000-0005-0000-0000-0000F9520000}"/>
    <cellStyle name="Normal 3 3 3 2 4 4 2 3 2" xfId="21242" xr:uid="{00000000-0005-0000-0000-0000FA520000}"/>
    <cellStyle name="Normal 3 3 3 2 4 4 2 3 2 2" xfId="21243" xr:uid="{00000000-0005-0000-0000-0000FB520000}"/>
    <cellStyle name="Normal 3 3 3 2 4 4 2 3 3" xfId="21244" xr:uid="{00000000-0005-0000-0000-0000FC520000}"/>
    <cellStyle name="Normal 3 3 3 2 4 4 2 4" xfId="21245" xr:uid="{00000000-0005-0000-0000-0000FD520000}"/>
    <cellStyle name="Normal 3 3 3 2 4 4 2 4 2" xfId="21246" xr:uid="{00000000-0005-0000-0000-0000FE520000}"/>
    <cellStyle name="Normal 3 3 3 2 4 4 2 5" xfId="21247" xr:uid="{00000000-0005-0000-0000-0000FF520000}"/>
    <cellStyle name="Normal 3 3 3 2 4 4 3" xfId="21248" xr:uid="{00000000-0005-0000-0000-000000530000}"/>
    <cellStyle name="Normal 3 3 3 2 4 4 3 2" xfId="21249" xr:uid="{00000000-0005-0000-0000-000001530000}"/>
    <cellStyle name="Normal 3 3 3 2 4 4 3 2 2" xfId="21250" xr:uid="{00000000-0005-0000-0000-000002530000}"/>
    <cellStyle name="Normal 3 3 3 2 4 4 3 2 2 2" xfId="21251" xr:uid="{00000000-0005-0000-0000-000003530000}"/>
    <cellStyle name="Normal 3 3 3 2 4 4 3 2 2 2 2" xfId="21252" xr:uid="{00000000-0005-0000-0000-000004530000}"/>
    <cellStyle name="Normal 3 3 3 2 4 4 3 2 2 3" xfId="21253" xr:uid="{00000000-0005-0000-0000-000005530000}"/>
    <cellStyle name="Normal 3 3 3 2 4 4 3 2 3" xfId="21254" xr:uid="{00000000-0005-0000-0000-000006530000}"/>
    <cellStyle name="Normal 3 3 3 2 4 4 3 2 3 2" xfId="21255" xr:uid="{00000000-0005-0000-0000-000007530000}"/>
    <cellStyle name="Normal 3 3 3 2 4 4 3 2 4" xfId="21256" xr:uid="{00000000-0005-0000-0000-000008530000}"/>
    <cellStyle name="Normal 3 3 3 2 4 4 3 3" xfId="21257" xr:uid="{00000000-0005-0000-0000-000009530000}"/>
    <cellStyle name="Normal 3 3 3 2 4 4 3 3 2" xfId="21258" xr:uid="{00000000-0005-0000-0000-00000A530000}"/>
    <cellStyle name="Normal 3 3 3 2 4 4 3 3 2 2" xfId="21259" xr:uid="{00000000-0005-0000-0000-00000B530000}"/>
    <cellStyle name="Normal 3 3 3 2 4 4 3 3 3" xfId="21260" xr:uid="{00000000-0005-0000-0000-00000C530000}"/>
    <cellStyle name="Normal 3 3 3 2 4 4 3 4" xfId="21261" xr:uid="{00000000-0005-0000-0000-00000D530000}"/>
    <cellStyle name="Normal 3 3 3 2 4 4 3 4 2" xfId="21262" xr:uid="{00000000-0005-0000-0000-00000E530000}"/>
    <cellStyle name="Normal 3 3 3 2 4 4 3 5" xfId="21263" xr:uid="{00000000-0005-0000-0000-00000F530000}"/>
    <cellStyle name="Normal 3 3 3 2 4 4 4" xfId="21264" xr:uid="{00000000-0005-0000-0000-000010530000}"/>
    <cellStyle name="Normal 3 3 3 2 4 4 4 2" xfId="21265" xr:uid="{00000000-0005-0000-0000-000011530000}"/>
    <cellStyle name="Normal 3 3 3 2 4 4 4 2 2" xfId="21266" xr:uid="{00000000-0005-0000-0000-000012530000}"/>
    <cellStyle name="Normal 3 3 3 2 4 4 4 2 2 2" xfId="21267" xr:uid="{00000000-0005-0000-0000-000013530000}"/>
    <cellStyle name="Normal 3 3 3 2 4 4 4 2 3" xfId="21268" xr:uid="{00000000-0005-0000-0000-000014530000}"/>
    <cellStyle name="Normal 3 3 3 2 4 4 4 3" xfId="21269" xr:uid="{00000000-0005-0000-0000-000015530000}"/>
    <cellStyle name="Normal 3 3 3 2 4 4 4 3 2" xfId="21270" xr:uid="{00000000-0005-0000-0000-000016530000}"/>
    <cellStyle name="Normal 3 3 3 2 4 4 4 4" xfId="21271" xr:uid="{00000000-0005-0000-0000-000017530000}"/>
    <cellStyle name="Normal 3 3 3 2 4 4 5" xfId="21272" xr:uid="{00000000-0005-0000-0000-000018530000}"/>
    <cellStyle name="Normal 3 3 3 2 4 4 5 2" xfId="21273" xr:uid="{00000000-0005-0000-0000-000019530000}"/>
    <cellStyle name="Normal 3 3 3 2 4 4 5 2 2" xfId="21274" xr:uid="{00000000-0005-0000-0000-00001A530000}"/>
    <cellStyle name="Normal 3 3 3 2 4 4 5 3" xfId="21275" xr:uid="{00000000-0005-0000-0000-00001B530000}"/>
    <cellStyle name="Normal 3 3 3 2 4 4 6" xfId="21276" xr:uid="{00000000-0005-0000-0000-00001C530000}"/>
    <cellStyle name="Normal 3 3 3 2 4 4 6 2" xfId="21277" xr:uid="{00000000-0005-0000-0000-00001D530000}"/>
    <cellStyle name="Normal 3 3 3 2 4 4 7" xfId="21278" xr:uid="{00000000-0005-0000-0000-00001E530000}"/>
    <cellStyle name="Normal 3 3 3 2 4 5" xfId="21279" xr:uid="{00000000-0005-0000-0000-00001F530000}"/>
    <cellStyle name="Normal 3 3 3 2 4 5 2" xfId="21280" xr:uid="{00000000-0005-0000-0000-000020530000}"/>
    <cellStyle name="Normal 3 3 3 2 4 5 2 2" xfId="21281" xr:uid="{00000000-0005-0000-0000-000021530000}"/>
    <cellStyle name="Normal 3 3 3 2 4 5 2 2 2" xfId="21282" xr:uid="{00000000-0005-0000-0000-000022530000}"/>
    <cellStyle name="Normal 3 3 3 2 4 5 2 2 2 2" xfId="21283" xr:uid="{00000000-0005-0000-0000-000023530000}"/>
    <cellStyle name="Normal 3 3 3 2 4 5 2 2 2 2 2" xfId="21284" xr:uid="{00000000-0005-0000-0000-000024530000}"/>
    <cellStyle name="Normal 3 3 3 2 4 5 2 2 2 3" xfId="21285" xr:uid="{00000000-0005-0000-0000-000025530000}"/>
    <cellStyle name="Normal 3 3 3 2 4 5 2 2 3" xfId="21286" xr:uid="{00000000-0005-0000-0000-000026530000}"/>
    <cellStyle name="Normal 3 3 3 2 4 5 2 2 3 2" xfId="21287" xr:uid="{00000000-0005-0000-0000-000027530000}"/>
    <cellStyle name="Normal 3 3 3 2 4 5 2 2 4" xfId="21288" xr:uid="{00000000-0005-0000-0000-000028530000}"/>
    <cellStyle name="Normal 3 3 3 2 4 5 2 3" xfId="21289" xr:uid="{00000000-0005-0000-0000-000029530000}"/>
    <cellStyle name="Normal 3 3 3 2 4 5 2 3 2" xfId="21290" xr:uid="{00000000-0005-0000-0000-00002A530000}"/>
    <cellStyle name="Normal 3 3 3 2 4 5 2 3 2 2" xfId="21291" xr:uid="{00000000-0005-0000-0000-00002B530000}"/>
    <cellStyle name="Normal 3 3 3 2 4 5 2 3 3" xfId="21292" xr:uid="{00000000-0005-0000-0000-00002C530000}"/>
    <cellStyle name="Normal 3 3 3 2 4 5 2 4" xfId="21293" xr:uid="{00000000-0005-0000-0000-00002D530000}"/>
    <cellStyle name="Normal 3 3 3 2 4 5 2 4 2" xfId="21294" xr:uid="{00000000-0005-0000-0000-00002E530000}"/>
    <cellStyle name="Normal 3 3 3 2 4 5 2 5" xfId="21295" xr:uid="{00000000-0005-0000-0000-00002F530000}"/>
    <cellStyle name="Normal 3 3 3 2 4 5 3" xfId="21296" xr:uid="{00000000-0005-0000-0000-000030530000}"/>
    <cellStyle name="Normal 3 3 3 2 4 5 3 2" xfId="21297" xr:uid="{00000000-0005-0000-0000-000031530000}"/>
    <cellStyle name="Normal 3 3 3 2 4 5 3 2 2" xfId="21298" xr:uid="{00000000-0005-0000-0000-000032530000}"/>
    <cellStyle name="Normal 3 3 3 2 4 5 3 2 2 2" xfId="21299" xr:uid="{00000000-0005-0000-0000-000033530000}"/>
    <cellStyle name="Normal 3 3 3 2 4 5 3 2 3" xfId="21300" xr:uid="{00000000-0005-0000-0000-000034530000}"/>
    <cellStyle name="Normal 3 3 3 2 4 5 3 3" xfId="21301" xr:uid="{00000000-0005-0000-0000-000035530000}"/>
    <cellStyle name="Normal 3 3 3 2 4 5 3 3 2" xfId="21302" xr:uid="{00000000-0005-0000-0000-000036530000}"/>
    <cellStyle name="Normal 3 3 3 2 4 5 3 4" xfId="21303" xr:uid="{00000000-0005-0000-0000-000037530000}"/>
    <cellStyle name="Normal 3 3 3 2 4 5 4" xfId="21304" xr:uid="{00000000-0005-0000-0000-000038530000}"/>
    <cellStyle name="Normal 3 3 3 2 4 5 4 2" xfId="21305" xr:uid="{00000000-0005-0000-0000-000039530000}"/>
    <cellStyle name="Normal 3 3 3 2 4 5 4 2 2" xfId="21306" xr:uid="{00000000-0005-0000-0000-00003A530000}"/>
    <cellStyle name="Normal 3 3 3 2 4 5 4 3" xfId="21307" xr:uid="{00000000-0005-0000-0000-00003B530000}"/>
    <cellStyle name="Normal 3 3 3 2 4 5 5" xfId="21308" xr:uid="{00000000-0005-0000-0000-00003C530000}"/>
    <cellStyle name="Normal 3 3 3 2 4 5 5 2" xfId="21309" xr:uid="{00000000-0005-0000-0000-00003D530000}"/>
    <cellStyle name="Normal 3 3 3 2 4 5 6" xfId="21310" xr:uid="{00000000-0005-0000-0000-00003E530000}"/>
    <cellStyle name="Normal 3 3 3 2 4 6" xfId="21311" xr:uid="{00000000-0005-0000-0000-00003F530000}"/>
    <cellStyle name="Normal 3 3 3 2 4 6 2" xfId="21312" xr:uid="{00000000-0005-0000-0000-000040530000}"/>
    <cellStyle name="Normal 3 3 3 2 4 6 2 2" xfId="21313" xr:uid="{00000000-0005-0000-0000-000041530000}"/>
    <cellStyle name="Normal 3 3 3 2 4 6 2 2 2" xfId="21314" xr:uid="{00000000-0005-0000-0000-000042530000}"/>
    <cellStyle name="Normal 3 3 3 2 4 6 2 2 2 2" xfId="21315" xr:uid="{00000000-0005-0000-0000-000043530000}"/>
    <cellStyle name="Normal 3 3 3 2 4 6 2 2 3" xfId="21316" xr:uid="{00000000-0005-0000-0000-000044530000}"/>
    <cellStyle name="Normal 3 3 3 2 4 6 2 3" xfId="21317" xr:uid="{00000000-0005-0000-0000-000045530000}"/>
    <cellStyle name="Normal 3 3 3 2 4 6 2 3 2" xfId="21318" xr:uid="{00000000-0005-0000-0000-000046530000}"/>
    <cellStyle name="Normal 3 3 3 2 4 6 2 4" xfId="21319" xr:uid="{00000000-0005-0000-0000-000047530000}"/>
    <cellStyle name="Normal 3 3 3 2 4 6 3" xfId="21320" xr:uid="{00000000-0005-0000-0000-000048530000}"/>
    <cellStyle name="Normal 3 3 3 2 4 6 3 2" xfId="21321" xr:uid="{00000000-0005-0000-0000-000049530000}"/>
    <cellStyle name="Normal 3 3 3 2 4 6 3 2 2" xfId="21322" xr:uid="{00000000-0005-0000-0000-00004A530000}"/>
    <cellStyle name="Normal 3 3 3 2 4 6 3 3" xfId="21323" xr:uid="{00000000-0005-0000-0000-00004B530000}"/>
    <cellStyle name="Normal 3 3 3 2 4 6 4" xfId="21324" xr:uid="{00000000-0005-0000-0000-00004C530000}"/>
    <cellStyle name="Normal 3 3 3 2 4 6 4 2" xfId="21325" xr:uid="{00000000-0005-0000-0000-00004D530000}"/>
    <cellStyle name="Normal 3 3 3 2 4 6 5" xfId="21326" xr:uid="{00000000-0005-0000-0000-00004E530000}"/>
    <cellStyle name="Normal 3 3 3 2 4 7" xfId="21327" xr:uid="{00000000-0005-0000-0000-00004F530000}"/>
    <cellStyle name="Normal 3 3 3 2 4 7 2" xfId="21328" xr:uid="{00000000-0005-0000-0000-000050530000}"/>
    <cellStyle name="Normal 3 3 3 2 4 7 2 2" xfId="21329" xr:uid="{00000000-0005-0000-0000-000051530000}"/>
    <cellStyle name="Normal 3 3 3 2 4 7 2 2 2" xfId="21330" xr:uid="{00000000-0005-0000-0000-000052530000}"/>
    <cellStyle name="Normal 3 3 3 2 4 7 2 2 2 2" xfId="21331" xr:uid="{00000000-0005-0000-0000-000053530000}"/>
    <cellStyle name="Normal 3 3 3 2 4 7 2 2 3" xfId="21332" xr:uid="{00000000-0005-0000-0000-000054530000}"/>
    <cellStyle name="Normal 3 3 3 2 4 7 2 3" xfId="21333" xr:uid="{00000000-0005-0000-0000-000055530000}"/>
    <cellStyle name="Normal 3 3 3 2 4 7 2 3 2" xfId="21334" xr:uid="{00000000-0005-0000-0000-000056530000}"/>
    <cellStyle name="Normal 3 3 3 2 4 7 2 4" xfId="21335" xr:uid="{00000000-0005-0000-0000-000057530000}"/>
    <cellStyle name="Normal 3 3 3 2 4 7 3" xfId="21336" xr:uid="{00000000-0005-0000-0000-000058530000}"/>
    <cellStyle name="Normal 3 3 3 2 4 7 3 2" xfId="21337" xr:uid="{00000000-0005-0000-0000-000059530000}"/>
    <cellStyle name="Normal 3 3 3 2 4 7 3 2 2" xfId="21338" xr:uid="{00000000-0005-0000-0000-00005A530000}"/>
    <cellStyle name="Normal 3 3 3 2 4 7 3 3" xfId="21339" xr:uid="{00000000-0005-0000-0000-00005B530000}"/>
    <cellStyle name="Normal 3 3 3 2 4 7 4" xfId="21340" xr:uid="{00000000-0005-0000-0000-00005C530000}"/>
    <cellStyle name="Normal 3 3 3 2 4 7 4 2" xfId="21341" xr:uid="{00000000-0005-0000-0000-00005D530000}"/>
    <cellStyle name="Normal 3 3 3 2 4 7 5" xfId="21342" xr:uid="{00000000-0005-0000-0000-00005E530000}"/>
    <cellStyle name="Normal 3 3 3 2 4 8" xfId="21343" xr:uid="{00000000-0005-0000-0000-00005F530000}"/>
    <cellStyle name="Normal 3 3 3 2 4 8 2" xfId="21344" xr:uid="{00000000-0005-0000-0000-000060530000}"/>
    <cellStyle name="Normal 3 3 3 2 4 8 2 2" xfId="21345" xr:uid="{00000000-0005-0000-0000-000061530000}"/>
    <cellStyle name="Normal 3 3 3 2 4 8 2 2 2" xfId="21346" xr:uid="{00000000-0005-0000-0000-000062530000}"/>
    <cellStyle name="Normal 3 3 3 2 4 8 2 3" xfId="21347" xr:uid="{00000000-0005-0000-0000-000063530000}"/>
    <cellStyle name="Normal 3 3 3 2 4 8 3" xfId="21348" xr:uid="{00000000-0005-0000-0000-000064530000}"/>
    <cellStyle name="Normal 3 3 3 2 4 8 3 2" xfId="21349" xr:uid="{00000000-0005-0000-0000-000065530000}"/>
    <cellStyle name="Normal 3 3 3 2 4 8 4" xfId="21350" xr:uid="{00000000-0005-0000-0000-000066530000}"/>
    <cellStyle name="Normal 3 3 3 2 4 9" xfId="21351" xr:uid="{00000000-0005-0000-0000-000067530000}"/>
    <cellStyle name="Normal 3 3 3 2 4 9 2" xfId="21352" xr:uid="{00000000-0005-0000-0000-000068530000}"/>
    <cellStyle name="Normal 3 3 3 2 4 9 2 2" xfId="21353" xr:uid="{00000000-0005-0000-0000-000069530000}"/>
    <cellStyle name="Normal 3 3 3 2 4 9 3" xfId="21354" xr:uid="{00000000-0005-0000-0000-00006A530000}"/>
    <cellStyle name="Normal 3 3 3 2 5" xfId="21355" xr:uid="{00000000-0005-0000-0000-00006B530000}"/>
    <cellStyle name="Normal 3 3 3 2 5 2" xfId="21356" xr:uid="{00000000-0005-0000-0000-00006C530000}"/>
    <cellStyle name="Normal 3 3 3 2 5 2 2" xfId="21357" xr:uid="{00000000-0005-0000-0000-00006D530000}"/>
    <cellStyle name="Normal 3 3 3 2 5 2 2 2" xfId="21358" xr:uid="{00000000-0005-0000-0000-00006E530000}"/>
    <cellStyle name="Normal 3 3 3 2 5 2 2 2 2" xfId="21359" xr:uid="{00000000-0005-0000-0000-00006F530000}"/>
    <cellStyle name="Normal 3 3 3 2 5 2 2 2 2 2" xfId="21360" xr:uid="{00000000-0005-0000-0000-000070530000}"/>
    <cellStyle name="Normal 3 3 3 2 5 2 2 2 3" xfId="21361" xr:uid="{00000000-0005-0000-0000-000071530000}"/>
    <cellStyle name="Normal 3 3 3 2 5 2 2 3" xfId="21362" xr:uid="{00000000-0005-0000-0000-000072530000}"/>
    <cellStyle name="Normal 3 3 3 2 5 2 2 3 2" xfId="21363" xr:uid="{00000000-0005-0000-0000-000073530000}"/>
    <cellStyle name="Normal 3 3 3 2 5 2 2 4" xfId="21364" xr:uid="{00000000-0005-0000-0000-000074530000}"/>
    <cellStyle name="Normal 3 3 3 2 5 2 3" xfId="21365" xr:uid="{00000000-0005-0000-0000-000075530000}"/>
    <cellStyle name="Normal 3 3 3 2 5 2 3 2" xfId="21366" xr:uid="{00000000-0005-0000-0000-000076530000}"/>
    <cellStyle name="Normal 3 3 3 2 5 2 3 2 2" xfId="21367" xr:uid="{00000000-0005-0000-0000-000077530000}"/>
    <cellStyle name="Normal 3 3 3 2 5 2 3 3" xfId="21368" xr:uid="{00000000-0005-0000-0000-000078530000}"/>
    <cellStyle name="Normal 3 3 3 2 5 2 4" xfId="21369" xr:uid="{00000000-0005-0000-0000-000079530000}"/>
    <cellStyle name="Normal 3 3 3 2 5 2 4 2" xfId="21370" xr:uid="{00000000-0005-0000-0000-00007A530000}"/>
    <cellStyle name="Normal 3 3 3 2 5 2 5" xfId="21371" xr:uid="{00000000-0005-0000-0000-00007B530000}"/>
    <cellStyle name="Normal 3 3 3 2 5 3" xfId="21372" xr:uid="{00000000-0005-0000-0000-00007C530000}"/>
    <cellStyle name="Normal 3 3 3 2 5 3 2" xfId="21373" xr:uid="{00000000-0005-0000-0000-00007D530000}"/>
    <cellStyle name="Normal 3 3 3 2 5 3 2 2" xfId="21374" xr:uid="{00000000-0005-0000-0000-00007E530000}"/>
    <cellStyle name="Normal 3 3 3 2 5 3 2 2 2" xfId="21375" xr:uid="{00000000-0005-0000-0000-00007F530000}"/>
    <cellStyle name="Normal 3 3 3 2 5 3 2 2 2 2" xfId="21376" xr:uid="{00000000-0005-0000-0000-000080530000}"/>
    <cellStyle name="Normal 3 3 3 2 5 3 2 2 3" xfId="21377" xr:uid="{00000000-0005-0000-0000-000081530000}"/>
    <cellStyle name="Normal 3 3 3 2 5 3 2 3" xfId="21378" xr:uid="{00000000-0005-0000-0000-000082530000}"/>
    <cellStyle name="Normal 3 3 3 2 5 3 2 3 2" xfId="21379" xr:uid="{00000000-0005-0000-0000-000083530000}"/>
    <cellStyle name="Normal 3 3 3 2 5 3 2 4" xfId="21380" xr:uid="{00000000-0005-0000-0000-000084530000}"/>
    <cellStyle name="Normal 3 3 3 2 5 3 3" xfId="21381" xr:uid="{00000000-0005-0000-0000-000085530000}"/>
    <cellStyle name="Normal 3 3 3 2 5 3 3 2" xfId="21382" xr:uid="{00000000-0005-0000-0000-000086530000}"/>
    <cellStyle name="Normal 3 3 3 2 5 3 3 2 2" xfId="21383" xr:uid="{00000000-0005-0000-0000-000087530000}"/>
    <cellStyle name="Normal 3 3 3 2 5 3 3 3" xfId="21384" xr:uid="{00000000-0005-0000-0000-000088530000}"/>
    <cellStyle name="Normal 3 3 3 2 5 3 4" xfId="21385" xr:uid="{00000000-0005-0000-0000-000089530000}"/>
    <cellStyle name="Normal 3 3 3 2 5 3 4 2" xfId="21386" xr:uid="{00000000-0005-0000-0000-00008A530000}"/>
    <cellStyle name="Normal 3 3 3 2 5 3 5" xfId="21387" xr:uid="{00000000-0005-0000-0000-00008B530000}"/>
    <cellStyle name="Normal 3 3 3 2 5 4" xfId="21388" xr:uid="{00000000-0005-0000-0000-00008C530000}"/>
    <cellStyle name="Normal 3 3 3 2 5 4 2" xfId="21389" xr:uid="{00000000-0005-0000-0000-00008D530000}"/>
    <cellStyle name="Normal 3 3 3 2 5 4 2 2" xfId="21390" xr:uid="{00000000-0005-0000-0000-00008E530000}"/>
    <cellStyle name="Normal 3 3 3 2 5 4 2 2 2" xfId="21391" xr:uid="{00000000-0005-0000-0000-00008F530000}"/>
    <cellStyle name="Normal 3 3 3 2 5 4 2 3" xfId="21392" xr:uid="{00000000-0005-0000-0000-000090530000}"/>
    <cellStyle name="Normal 3 3 3 2 5 4 3" xfId="21393" xr:uid="{00000000-0005-0000-0000-000091530000}"/>
    <cellStyle name="Normal 3 3 3 2 5 4 3 2" xfId="21394" xr:uid="{00000000-0005-0000-0000-000092530000}"/>
    <cellStyle name="Normal 3 3 3 2 5 4 4" xfId="21395" xr:uid="{00000000-0005-0000-0000-000093530000}"/>
    <cellStyle name="Normal 3 3 3 2 5 5" xfId="21396" xr:uid="{00000000-0005-0000-0000-000094530000}"/>
    <cellStyle name="Normal 3 3 3 2 5 5 2" xfId="21397" xr:uid="{00000000-0005-0000-0000-000095530000}"/>
    <cellStyle name="Normal 3 3 3 2 5 5 2 2" xfId="21398" xr:uid="{00000000-0005-0000-0000-000096530000}"/>
    <cellStyle name="Normal 3 3 3 2 5 5 3" xfId="21399" xr:uid="{00000000-0005-0000-0000-000097530000}"/>
    <cellStyle name="Normal 3 3 3 2 5 6" xfId="21400" xr:uid="{00000000-0005-0000-0000-000098530000}"/>
    <cellStyle name="Normal 3 3 3 2 5 6 2" xfId="21401" xr:uid="{00000000-0005-0000-0000-000099530000}"/>
    <cellStyle name="Normal 3 3 3 2 5 7" xfId="21402" xr:uid="{00000000-0005-0000-0000-00009A530000}"/>
    <cellStyle name="Normal 3 3 3 2 6" xfId="21403" xr:uid="{00000000-0005-0000-0000-00009B530000}"/>
    <cellStyle name="Normal 3 3 3 2 6 2" xfId="21404" xr:uid="{00000000-0005-0000-0000-00009C530000}"/>
    <cellStyle name="Normal 3 3 3 2 6 2 2" xfId="21405" xr:uid="{00000000-0005-0000-0000-00009D530000}"/>
    <cellStyle name="Normal 3 3 3 2 6 2 2 2" xfId="21406" xr:uid="{00000000-0005-0000-0000-00009E530000}"/>
    <cellStyle name="Normal 3 3 3 2 6 2 2 2 2" xfId="21407" xr:uid="{00000000-0005-0000-0000-00009F530000}"/>
    <cellStyle name="Normal 3 3 3 2 6 2 2 2 2 2" xfId="21408" xr:uid="{00000000-0005-0000-0000-0000A0530000}"/>
    <cellStyle name="Normal 3 3 3 2 6 2 2 2 3" xfId="21409" xr:uid="{00000000-0005-0000-0000-0000A1530000}"/>
    <cellStyle name="Normal 3 3 3 2 6 2 2 3" xfId="21410" xr:uid="{00000000-0005-0000-0000-0000A2530000}"/>
    <cellStyle name="Normal 3 3 3 2 6 2 2 3 2" xfId="21411" xr:uid="{00000000-0005-0000-0000-0000A3530000}"/>
    <cellStyle name="Normal 3 3 3 2 6 2 2 4" xfId="21412" xr:uid="{00000000-0005-0000-0000-0000A4530000}"/>
    <cellStyle name="Normal 3 3 3 2 6 2 3" xfId="21413" xr:uid="{00000000-0005-0000-0000-0000A5530000}"/>
    <cellStyle name="Normal 3 3 3 2 6 2 3 2" xfId="21414" xr:uid="{00000000-0005-0000-0000-0000A6530000}"/>
    <cellStyle name="Normal 3 3 3 2 6 2 3 2 2" xfId="21415" xr:uid="{00000000-0005-0000-0000-0000A7530000}"/>
    <cellStyle name="Normal 3 3 3 2 6 2 3 3" xfId="21416" xr:uid="{00000000-0005-0000-0000-0000A8530000}"/>
    <cellStyle name="Normal 3 3 3 2 6 2 4" xfId="21417" xr:uid="{00000000-0005-0000-0000-0000A9530000}"/>
    <cellStyle name="Normal 3 3 3 2 6 2 4 2" xfId="21418" xr:uid="{00000000-0005-0000-0000-0000AA530000}"/>
    <cellStyle name="Normal 3 3 3 2 6 2 5" xfId="21419" xr:uid="{00000000-0005-0000-0000-0000AB530000}"/>
    <cellStyle name="Normal 3 3 3 2 6 3" xfId="21420" xr:uid="{00000000-0005-0000-0000-0000AC530000}"/>
    <cellStyle name="Normal 3 3 3 2 6 3 2" xfId="21421" xr:uid="{00000000-0005-0000-0000-0000AD530000}"/>
    <cellStyle name="Normal 3 3 3 2 6 3 2 2" xfId="21422" xr:uid="{00000000-0005-0000-0000-0000AE530000}"/>
    <cellStyle name="Normal 3 3 3 2 6 3 2 2 2" xfId="21423" xr:uid="{00000000-0005-0000-0000-0000AF530000}"/>
    <cellStyle name="Normal 3 3 3 2 6 3 2 2 2 2" xfId="21424" xr:uid="{00000000-0005-0000-0000-0000B0530000}"/>
    <cellStyle name="Normal 3 3 3 2 6 3 2 2 3" xfId="21425" xr:uid="{00000000-0005-0000-0000-0000B1530000}"/>
    <cellStyle name="Normal 3 3 3 2 6 3 2 3" xfId="21426" xr:uid="{00000000-0005-0000-0000-0000B2530000}"/>
    <cellStyle name="Normal 3 3 3 2 6 3 2 3 2" xfId="21427" xr:uid="{00000000-0005-0000-0000-0000B3530000}"/>
    <cellStyle name="Normal 3 3 3 2 6 3 2 4" xfId="21428" xr:uid="{00000000-0005-0000-0000-0000B4530000}"/>
    <cellStyle name="Normal 3 3 3 2 6 3 3" xfId="21429" xr:uid="{00000000-0005-0000-0000-0000B5530000}"/>
    <cellStyle name="Normal 3 3 3 2 6 3 3 2" xfId="21430" xr:uid="{00000000-0005-0000-0000-0000B6530000}"/>
    <cellStyle name="Normal 3 3 3 2 6 3 3 2 2" xfId="21431" xr:uid="{00000000-0005-0000-0000-0000B7530000}"/>
    <cellStyle name="Normal 3 3 3 2 6 3 3 3" xfId="21432" xr:uid="{00000000-0005-0000-0000-0000B8530000}"/>
    <cellStyle name="Normal 3 3 3 2 6 3 4" xfId="21433" xr:uid="{00000000-0005-0000-0000-0000B9530000}"/>
    <cellStyle name="Normal 3 3 3 2 6 3 4 2" xfId="21434" xr:uid="{00000000-0005-0000-0000-0000BA530000}"/>
    <cellStyle name="Normal 3 3 3 2 6 3 5" xfId="21435" xr:uid="{00000000-0005-0000-0000-0000BB530000}"/>
    <cellStyle name="Normal 3 3 3 2 6 4" xfId="21436" xr:uid="{00000000-0005-0000-0000-0000BC530000}"/>
    <cellStyle name="Normal 3 3 3 2 6 4 2" xfId="21437" xr:uid="{00000000-0005-0000-0000-0000BD530000}"/>
    <cellStyle name="Normal 3 3 3 2 6 4 2 2" xfId="21438" xr:uid="{00000000-0005-0000-0000-0000BE530000}"/>
    <cellStyle name="Normal 3 3 3 2 6 4 2 2 2" xfId="21439" xr:uid="{00000000-0005-0000-0000-0000BF530000}"/>
    <cellStyle name="Normal 3 3 3 2 6 4 2 3" xfId="21440" xr:uid="{00000000-0005-0000-0000-0000C0530000}"/>
    <cellStyle name="Normal 3 3 3 2 6 4 3" xfId="21441" xr:uid="{00000000-0005-0000-0000-0000C1530000}"/>
    <cellStyle name="Normal 3 3 3 2 6 4 3 2" xfId="21442" xr:uid="{00000000-0005-0000-0000-0000C2530000}"/>
    <cellStyle name="Normal 3 3 3 2 6 4 4" xfId="21443" xr:uid="{00000000-0005-0000-0000-0000C3530000}"/>
    <cellStyle name="Normal 3 3 3 2 6 5" xfId="21444" xr:uid="{00000000-0005-0000-0000-0000C4530000}"/>
    <cellStyle name="Normal 3 3 3 2 6 5 2" xfId="21445" xr:uid="{00000000-0005-0000-0000-0000C5530000}"/>
    <cellStyle name="Normal 3 3 3 2 6 5 2 2" xfId="21446" xr:uid="{00000000-0005-0000-0000-0000C6530000}"/>
    <cellStyle name="Normal 3 3 3 2 6 5 3" xfId="21447" xr:uid="{00000000-0005-0000-0000-0000C7530000}"/>
    <cellStyle name="Normal 3 3 3 2 6 6" xfId="21448" xr:uid="{00000000-0005-0000-0000-0000C8530000}"/>
    <cellStyle name="Normal 3 3 3 2 6 6 2" xfId="21449" xr:uid="{00000000-0005-0000-0000-0000C9530000}"/>
    <cellStyle name="Normal 3 3 3 2 6 7" xfId="21450" xr:uid="{00000000-0005-0000-0000-0000CA530000}"/>
    <cellStyle name="Normal 3 3 3 2 7" xfId="21451" xr:uid="{00000000-0005-0000-0000-0000CB530000}"/>
    <cellStyle name="Normal 3 3 3 2 7 2" xfId="21452" xr:uid="{00000000-0005-0000-0000-0000CC530000}"/>
    <cellStyle name="Normal 3 3 3 2 7 2 2" xfId="21453" xr:uid="{00000000-0005-0000-0000-0000CD530000}"/>
    <cellStyle name="Normal 3 3 3 2 7 2 2 2" xfId="21454" xr:uid="{00000000-0005-0000-0000-0000CE530000}"/>
    <cellStyle name="Normal 3 3 3 2 7 2 2 2 2" xfId="21455" xr:uid="{00000000-0005-0000-0000-0000CF530000}"/>
    <cellStyle name="Normal 3 3 3 2 7 2 2 2 2 2" xfId="21456" xr:uid="{00000000-0005-0000-0000-0000D0530000}"/>
    <cellStyle name="Normal 3 3 3 2 7 2 2 2 3" xfId="21457" xr:uid="{00000000-0005-0000-0000-0000D1530000}"/>
    <cellStyle name="Normal 3 3 3 2 7 2 2 3" xfId="21458" xr:uid="{00000000-0005-0000-0000-0000D2530000}"/>
    <cellStyle name="Normal 3 3 3 2 7 2 2 3 2" xfId="21459" xr:uid="{00000000-0005-0000-0000-0000D3530000}"/>
    <cellStyle name="Normal 3 3 3 2 7 2 2 4" xfId="21460" xr:uid="{00000000-0005-0000-0000-0000D4530000}"/>
    <cellStyle name="Normal 3 3 3 2 7 2 3" xfId="21461" xr:uid="{00000000-0005-0000-0000-0000D5530000}"/>
    <cellStyle name="Normal 3 3 3 2 7 2 3 2" xfId="21462" xr:uid="{00000000-0005-0000-0000-0000D6530000}"/>
    <cellStyle name="Normal 3 3 3 2 7 2 3 2 2" xfId="21463" xr:uid="{00000000-0005-0000-0000-0000D7530000}"/>
    <cellStyle name="Normal 3 3 3 2 7 2 3 3" xfId="21464" xr:uid="{00000000-0005-0000-0000-0000D8530000}"/>
    <cellStyle name="Normal 3 3 3 2 7 2 4" xfId="21465" xr:uid="{00000000-0005-0000-0000-0000D9530000}"/>
    <cellStyle name="Normal 3 3 3 2 7 2 4 2" xfId="21466" xr:uid="{00000000-0005-0000-0000-0000DA530000}"/>
    <cellStyle name="Normal 3 3 3 2 7 2 5" xfId="21467" xr:uid="{00000000-0005-0000-0000-0000DB530000}"/>
    <cellStyle name="Normal 3 3 3 2 7 3" xfId="21468" xr:uid="{00000000-0005-0000-0000-0000DC530000}"/>
    <cellStyle name="Normal 3 3 3 2 7 3 2" xfId="21469" xr:uid="{00000000-0005-0000-0000-0000DD530000}"/>
    <cellStyle name="Normal 3 3 3 2 7 3 2 2" xfId="21470" xr:uid="{00000000-0005-0000-0000-0000DE530000}"/>
    <cellStyle name="Normal 3 3 3 2 7 3 2 2 2" xfId="21471" xr:uid="{00000000-0005-0000-0000-0000DF530000}"/>
    <cellStyle name="Normal 3 3 3 2 7 3 2 2 2 2" xfId="21472" xr:uid="{00000000-0005-0000-0000-0000E0530000}"/>
    <cellStyle name="Normal 3 3 3 2 7 3 2 2 3" xfId="21473" xr:uid="{00000000-0005-0000-0000-0000E1530000}"/>
    <cellStyle name="Normal 3 3 3 2 7 3 2 3" xfId="21474" xr:uid="{00000000-0005-0000-0000-0000E2530000}"/>
    <cellStyle name="Normal 3 3 3 2 7 3 2 3 2" xfId="21475" xr:uid="{00000000-0005-0000-0000-0000E3530000}"/>
    <cellStyle name="Normal 3 3 3 2 7 3 2 4" xfId="21476" xr:uid="{00000000-0005-0000-0000-0000E4530000}"/>
    <cellStyle name="Normal 3 3 3 2 7 3 3" xfId="21477" xr:uid="{00000000-0005-0000-0000-0000E5530000}"/>
    <cellStyle name="Normal 3 3 3 2 7 3 3 2" xfId="21478" xr:uid="{00000000-0005-0000-0000-0000E6530000}"/>
    <cellStyle name="Normal 3 3 3 2 7 3 3 2 2" xfId="21479" xr:uid="{00000000-0005-0000-0000-0000E7530000}"/>
    <cellStyle name="Normal 3 3 3 2 7 3 3 3" xfId="21480" xr:uid="{00000000-0005-0000-0000-0000E8530000}"/>
    <cellStyle name="Normal 3 3 3 2 7 3 4" xfId="21481" xr:uid="{00000000-0005-0000-0000-0000E9530000}"/>
    <cellStyle name="Normal 3 3 3 2 7 3 4 2" xfId="21482" xr:uid="{00000000-0005-0000-0000-0000EA530000}"/>
    <cellStyle name="Normal 3 3 3 2 7 3 5" xfId="21483" xr:uid="{00000000-0005-0000-0000-0000EB530000}"/>
    <cellStyle name="Normal 3 3 3 2 7 4" xfId="21484" xr:uid="{00000000-0005-0000-0000-0000EC530000}"/>
    <cellStyle name="Normal 3 3 3 2 7 4 2" xfId="21485" xr:uid="{00000000-0005-0000-0000-0000ED530000}"/>
    <cellStyle name="Normal 3 3 3 2 7 4 2 2" xfId="21486" xr:uid="{00000000-0005-0000-0000-0000EE530000}"/>
    <cellStyle name="Normal 3 3 3 2 7 4 2 2 2" xfId="21487" xr:uid="{00000000-0005-0000-0000-0000EF530000}"/>
    <cellStyle name="Normal 3 3 3 2 7 4 2 3" xfId="21488" xr:uid="{00000000-0005-0000-0000-0000F0530000}"/>
    <cellStyle name="Normal 3 3 3 2 7 4 3" xfId="21489" xr:uid="{00000000-0005-0000-0000-0000F1530000}"/>
    <cellStyle name="Normal 3 3 3 2 7 4 3 2" xfId="21490" xr:uid="{00000000-0005-0000-0000-0000F2530000}"/>
    <cellStyle name="Normal 3 3 3 2 7 4 4" xfId="21491" xr:uid="{00000000-0005-0000-0000-0000F3530000}"/>
    <cellStyle name="Normal 3 3 3 2 7 5" xfId="21492" xr:uid="{00000000-0005-0000-0000-0000F4530000}"/>
    <cellStyle name="Normal 3 3 3 2 7 5 2" xfId="21493" xr:uid="{00000000-0005-0000-0000-0000F5530000}"/>
    <cellStyle name="Normal 3 3 3 2 7 5 2 2" xfId="21494" xr:uid="{00000000-0005-0000-0000-0000F6530000}"/>
    <cellStyle name="Normal 3 3 3 2 7 5 3" xfId="21495" xr:uid="{00000000-0005-0000-0000-0000F7530000}"/>
    <cellStyle name="Normal 3 3 3 2 7 6" xfId="21496" xr:uid="{00000000-0005-0000-0000-0000F8530000}"/>
    <cellStyle name="Normal 3 3 3 2 7 6 2" xfId="21497" xr:uid="{00000000-0005-0000-0000-0000F9530000}"/>
    <cellStyle name="Normal 3 3 3 2 7 7" xfId="21498" xr:uid="{00000000-0005-0000-0000-0000FA530000}"/>
    <cellStyle name="Normal 3 3 3 2 8" xfId="21499" xr:uid="{00000000-0005-0000-0000-0000FB530000}"/>
    <cellStyle name="Normal 3 3 3 2 8 2" xfId="21500" xr:uid="{00000000-0005-0000-0000-0000FC530000}"/>
    <cellStyle name="Normal 3 3 3 2 8 2 2" xfId="21501" xr:uid="{00000000-0005-0000-0000-0000FD530000}"/>
    <cellStyle name="Normal 3 3 3 2 8 2 2 2" xfId="21502" xr:uid="{00000000-0005-0000-0000-0000FE530000}"/>
    <cellStyle name="Normal 3 3 3 2 8 2 2 2 2" xfId="21503" xr:uid="{00000000-0005-0000-0000-0000FF530000}"/>
    <cellStyle name="Normal 3 3 3 2 8 2 2 2 2 2" xfId="21504" xr:uid="{00000000-0005-0000-0000-000000540000}"/>
    <cellStyle name="Normal 3 3 3 2 8 2 2 2 3" xfId="21505" xr:uid="{00000000-0005-0000-0000-000001540000}"/>
    <cellStyle name="Normal 3 3 3 2 8 2 2 3" xfId="21506" xr:uid="{00000000-0005-0000-0000-000002540000}"/>
    <cellStyle name="Normal 3 3 3 2 8 2 2 3 2" xfId="21507" xr:uid="{00000000-0005-0000-0000-000003540000}"/>
    <cellStyle name="Normal 3 3 3 2 8 2 2 4" xfId="21508" xr:uid="{00000000-0005-0000-0000-000004540000}"/>
    <cellStyle name="Normal 3 3 3 2 8 2 3" xfId="21509" xr:uid="{00000000-0005-0000-0000-000005540000}"/>
    <cellStyle name="Normal 3 3 3 2 8 2 3 2" xfId="21510" xr:uid="{00000000-0005-0000-0000-000006540000}"/>
    <cellStyle name="Normal 3 3 3 2 8 2 3 2 2" xfId="21511" xr:uid="{00000000-0005-0000-0000-000007540000}"/>
    <cellStyle name="Normal 3 3 3 2 8 2 3 3" xfId="21512" xr:uid="{00000000-0005-0000-0000-000008540000}"/>
    <cellStyle name="Normal 3 3 3 2 8 2 4" xfId="21513" xr:uid="{00000000-0005-0000-0000-000009540000}"/>
    <cellStyle name="Normal 3 3 3 2 8 2 4 2" xfId="21514" xr:uid="{00000000-0005-0000-0000-00000A540000}"/>
    <cellStyle name="Normal 3 3 3 2 8 2 5" xfId="21515" xr:uid="{00000000-0005-0000-0000-00000B540000}"/>
    <cellStyle name="Normal 3 3 3 2 8 3" xfId="21516" xr:uid="{00000000-0005-0000-0000-00000C540000}"/>
    <cellStyle name="Normal 3 3 3 2 8 3 2" xfId="21517" xr:uid="{00000000-0005-0000-0000-00000D540000}"/>
    <cellStyle name="Normal 3 3 3 2 8 3 2 2" xfId="21518" xr:uid="{00000000-0005-0000-0000-00000E540000}"/>
    <cellStyle name="Normal 3 3 3 2 8 3 2 2 2" xfId="21519" xr:uid="{00000000-0005-0000-0000-00000F540000}"/>
    <cellStyle name="Normal 3 3 3 2 8 3 2 3" xfId="21520" xr:uid="{00000000-0005-0000-0000-000010540000}"/>
    <cellStyle name="Normal 3 3 3 2 8 3 3" xfId="21521" xr:uid="{00000000-0005-0000-0000-000011540000}"/>
    <cellStyle name="Normal 3 3 3 2 8 3 3 2" xfId="21522" xr:uid="{00000000-0005-0000-0000-000012540000}"/>
    <cellStyle name="Normal 3 3 3 2 8 3 4" xfId="21523" xr:uid="{00000000-0005-0000-0000-000013540000}"/>
    <cellStyle name="Normal 3 3 3 2 8 4" xfId="21524" xr:uid="{00000000-0005-0000-0000-000014540000}"/>
    <cellStyle name="Normal 3 3 3 2 8 4 2" xfId="21525" xr:uid="{00000000-0005-0000-0000-000015540000}"/>
    <cellStyle name="Normal 3 3 3 2 8 4 2 2" xfId="21526" xr:uid="{00000000-0005-0000-0000-000016540000}"/>
    <cellStyle name="Normal 3 3 3 2 8 4 3" xfId="21527" xr:uid="{00000000-0005-0000-0000-000017540000}"/>
    <cellStyle name="Normal 3 3 3 2 8 5" xfId="21528" xr:uid="{00000000-0005-0000-0000-000018540000}"/>
    <cellStyle name="Normal 3 3 3 2 8 5 2" xfId="21529" xr:uid="{00000000-0005-0000-0000-000019540000}"/>
    <cellStyle name="Normal 3 3 3 2 8 6" xfId="21530" xr:uid="{00000000-0005-0000-0000-00001A540000}"/>
    <cellStyle name="Normal 3 3 3 2 9" xfId="21531" xr:uid="{00000000-0005-0000-0000-00001B540000}"/>
    <cellStyle name="Normal 3 3 3 2 9 2" xfId="21532" xr:uid="{00000000-0005-0000-0000-00001C540000}"/>
    <cellStyle name="Normal 3 3 3 2 9 2 2" xfId="21533" xr:uid="{00000000-0005-0000-0000-00001D540000}"/>
    <cellStyle name="Normal 3 3 3 2 9 2 2 2" xfId="21534" xr:uid="{00000000-0005-0000-0000-00001E540000}"/>
    <cellStyle name="Normal 3 3 3 2 9 2 2 2 2" xfId="21535" xr:uid="{00000000-0005-0000-0000-00001F540000}"/>
    <cellStyle name="Normal 3 3 3 2 9 2 2 3" xfId="21536" xr:uid="{00000000-0005-0000-0000-000020540000}"/>
    <cellStyle name="Normal 3 3 3 2 9 2 3" xfId="21537" xr:uid="{00000000-0005-0000-0000-000021540000}"/>
    <cellStyle name="Normal 3 3 3 2 9 2 3 2" xfId="21538" xr:uid="{00000000-0005-0000-0000-000022540000}"/>
    <cellStyle name="Normal 3 3 3 2 9 2 4" xfId="21539" xr:uid="{00000000-0005-0000-0000-000023540000}"/>
    <cellStyle name="Normal 3 3 3 2 9 3" xfId="21540" xr:uid="{00000000-0005-0000-0000-000024540000}"/>
    <cellStyle name="Normal 3 3 3 2 9 3 2" xfId="21541" xr:uid="{00000000-0005-0000-0000-000025540000}"/>
    <cellStyle name="Normal 3 3 3 2 9 3 2 2" xfId="21542" xr:uid="{00000000-0005-0000-0000-000026540000}"/>
    <cellStyle name="Normal 3 3 3 2 9 3 3" xfId="21543" xr:uid="{00000000-0005-0000-0000-000027540000}"/>
    <cellStyle name="Normal 3 3 3 2 9 4" xfId="21544" xr:uid="{00000000-0005-0000-0000-000028540000}"/>
    <cellStyle name="Normal 3 3 3 2 9 4 2" xfId="21545" xr:uid="{00000000-0005-0000-0000-000029540000}"/>
    <cellStyle name="Normal 3 3 3 2 9 5" xfId="21546" xr:uid="{00000000-0005-0000-0000-00002A540000}"/>
    <cellStyle name="Normal 3 3 3 3" xfId="21547" xr:uid="{00000000-0005-0000-0000-00002B540000}"/>
    <cellStyle name="Normal 3 3 3 3 10" xfId="21548" xr:uid="{00000000-0005-0000-0000-00002C540000}"/>
    <cellStyle name="Normal 3 3 3 3 10 2" xfId="21549" xr:uid="{00000000-0005-0000-0000-00002D540000}"/>
    <cellStyle name="Normal 3 3 3 3 10 2 2" xfId="21550" xr:uid="{00000000-0005-0000-0000-00002E540000}"/>
    <cellStyle name="Normal 3 3 3 3 10 2 2 2" xfId="21551" xr:uid="{00000000-0005-0000-0000-00002F540000}"/>
    <cellStyle name="Normal 3 3 3 3 10 2 3" xfId="21552" xr:uid="{00000000-0005-0000-0000-000030540000}"/>
    <cellStyle name="Normal 3 3 3 3 10 3" xfId="21553" xr:uid="{00000000-0005-0000-0000-000031540000}"/>
    <cellStyle name="Normal 3 3 3 3 10 3 2" xfId="21554" xr:uid="{00000000-0005-0000-0000-000032540000}"/>
    <cellStyle name="Normal 3 3 3 3 10 4" xfId="21555" xr:uid="{00000000-0005-0000-0000-000033540000}"/>
    <cellStyle name="Normal 3 3 3 3 11" xfId="21556" xr:uid="{00000000-0005-0000-0000-000034540000}"/>
    <cellStyle name="Normal 3 3 3 3 11 2" xfId="21557" xr:uid="{00000000-0005-0000-0000-000035540000}"/>
    <cellStyle name="Normal 3 3 3 3 11 2 2" xfId="21558" xr:uid="{00000000-0005-0000-0000-000036540000}"/>
    <cellStyle name="Normal 3 3 3 3 11 3" xfId="21559" xr:uid="{00000000-0005-0000-0000-000037540000}"/>
    <cellStyle name="Normal 3 3 3 3 12" xfId="21560" xr:uid="{00000000-0005-0000-0000-000038540000}"/>
    <cellStyle name="Normal 3 3 3 3 12 2" xfId="21561" xr:uid="{00000000-0005-0000-0000-000039540000}"/>
    <cellStyle name="Normal 3 3 3 3 13" xfId="21562" xr:uid="{00000000-0005-0000-0000-00003A540000}"/>
    <cellStyle name="Normal 3 3 3 3 2" xfId="21563" xr:uid="{00000000-0005-0000-0000-00003B540000}"/>
    <cellStyle name="Normal 3 3 3 3 2 10" xfId="21564" xr:uid="{00000000-0005-0000-0000-00003C540000}"/>
    <cellStyle name="Normal 3 3 3 3 2 10 2" xfId="21565" xr:uid="{00000000-0005-0000-0000-00003D540000}"/>
    <cellStyle name="Normal 3 3 3 3 2 11" xfId="21566" xr:uid="{00000000-0005-0000-0000-00003E540000}"/>
    <cellStyle name="Normal 3 3 3 3 2 2" xfId="21567" xr:uid="{00000000-0005-0000-0000-00003F540000}"/>
    <cellStyle name="Normal 3 3 3 3 2 2 2" xfId="21568" xr:uid="{00000000-0005-0000-0000-000040540000}"/>
    <cellStyle name="Normal 3 3 3 3 2 2 2 2" xfId="21569" xr:uid="{00000000-0005-0000-0000-000041540000}"/>
    <cellStyle name="Normal 3 3 3 3 2 2 2 2 2" xfId="21570" xr:uid="{00000000-0005-0000-0000-000042540000}"/>
    <cellStyle name="Normal 3 3 3 3 2 2 2 2 2 2" xfId="21571" xr:uid="{00000000-0005-0000-0000-000043540000}"/>
    <cellStyle name="Normal 3 3 3 3 2 2 2 2 2 2 2" xfId="21572" xr:uid="{00000000-0005-0000-0000-000044540000}"/>
    <cellStyle name="Normal 3 3 3 3 2 2 2 2 2 3" xfId="21573" xr:uid="{00000000-0005-0000-0000-000045540000}"/>
    <cellStyle name="Normal 3 3 3 3 2 2 2 2 3" xfId="21574" xr:uid="{00000000-0005-0000-0000-000046540000}"/>
    <cellStyle name="Normal 3 3 3 3 2 2 2 2 3 2" xfId="21575" xr:uid="{00000000-0005-0000-0000-000047540000}"/>
    <cellStyle name="Normal 3 3 3 3 2 2 2 2 4" xfId="21576" xr:uid="{00000000-0005-0000-0000-000048540000}"/>
    <cellStyle name="Normal 3 3 3 3 2 2 2 3" xfId="21577" xr:uid="{00000000-0005-0000-0000-000049540000}"/>
    <cellStyle name="Normal 3 3 3 3 2 2 2 3 2" xfId="21578" xr:uid="{00000000-0005-0000-0000-00004A540000}"/>
    <cellStyle name="Normal 3 3 3 3 2 2 2 3 2 2" xfId="21579" xr:uid="{00000000-0005-0000-0000-00004B540000}"/>
    <cellStyle name="Normal 3 3 3 3 2 2 2 3 3" xfId="21580" xr:uid="{00000000-0005-0000-0000-00004C540000}"/>
    <cellStyle name="Normal 3 3 3 3 2 2 2 4" xfId="21581" xr:uid="{00000000-0005-0000-0000-00004D540000}"/>
    <cellStyle name="Normal 3 3 3 3 2 2 2 4 2" xfId="21582" xr:uid="{00000000-0005-0000-0000-00004E540000}"/>
    <cellStyle name="Normal 3 3 3 3 2 2 2 5" xfId="21583" xr:uid="{00000000-0005-0000-0000-00004F540000}"/>
    <cellStyle name="Normal 3 3 3 3 2 2 3" xfId="21584" xr:uid="{00000000-0005-0000-0000-000050540000}"/>
    <cellStyle name="Normal 3 3 3 3 2 2 3 2" xfId="21585" xr:uid="{00000000-0005-0000-0000-000051540000}"/>
    <cellStyle name="Normal 3 3 3 3 2 2 3 2 2" xfId="21586" xr:uid="{00000000-0005-0000-0000-000052540000}"/>
    <cellStyle name="Normal 3 3 3 3 2 2 3 2 2 2" xfId="21587" xr:uid="{00000000-0005-0000-0000-000053540000}"/>
    <cellStyle name="Normal 3 3 3 3 2 2 3 2 2 2 2" xfId="21588" xr:uid="{00000000-0005-0000-0000-000054540000}"/>
    <cellStyle name="Normal 3 3 3 3 2 2 3 2 2 3" xfId="21589" xr:uid="{00000000-0005-0000-0000-000055540000}"/>
    <cellStyle name="Normal 3 3 3 3 2 2 3 2 3" xfId="21590" xr:uid="{00000000-0005-0000-0000-000056540000}"/>
    <cellStyle name="Normal 3 3 3 3 2 2 3 2 3 2" xfId="21591" xr:uid="{00000000-0005-0000-0000-000057540000}"/>
    <cellStyle name="Normal 3 3 3 3 2 2 3 2 4" xfId="21592" xr:uid="{00000000-0005-0000-0000-000058540000}"/>
    <cellStyle name="Normal 3 3 3 3 2 2 3 3" xfId="21593" xr:uid="{00000000-0005-0000-0000-000059540000}"/>
    <cellStyle name="Normal 3 3 3 3 2 2 3 3 2" xfId="21594" xr:uid="{00000000-0005-0000-0000-00005A540000}"/>
    <cellStyle name="Normal 3 3 3 3 2 2 3 3 2 2" xfId="21595" xr:uid="{00000000-0005-0000-0000-00005B540000}"/>
    <cellStyle name="Normal 3 3 3 3 2 2 3 3 3" xfId="21596" xr:uid="{00000000-0005-0000-0000-00005C540000}"/>
    <cellStyle name="Normal 3 3 3 3 2 2 3 4" xfId="21597" xr:uid="{00000000-0005-0000-0000-00005D540000}"/>
    <cellStyle name="Normal 3 3 3 3 2 2 3 4 2" xfId="21598" xr:uid="{00000000-0005-0000-0000-00005E540000}"/>
    <cellStyle name="Normal 3 3 3 3 2 2 3 5" xfId="21599" xr:uid="{00000000-0005-0000-0000-00005F540000}"/>
    <cellStyle name="Normal 3 3 3 3 2 2 4" xfId="21600" xr:uid="{00000000-0005-0000-0000-000060540000}"/>
    <cellStyle name="Normal 3 3 3 3 2 2 4 2" xfId="21601" xr:uid="{00000000-0005-0000-0000-000061540000}"/>
    <cellStyle name="Normal 3 3 3 3 2 2 4 2 2" xfId="21602" xr:uid="{00000000-0005-0000-0000-000062540000}"/>
    <cellStyle name="Normal 3 3 3 3 2 2 4 2 2 2" xfId="21603" xr:uid="{00000000-0005-0000-0000-000063540000}"/>
    <cellStyle name="Normal 3 3 3 3 2 2 4 2 3" xfId="21604" xr:uid="{00000000-0005-0000-0000-000064540000}"/>
    <cellStyle name="Normal 3 3 3 3 2 2 4 3" xfId="21605" xr:uid="{00000000-0005-0000-0000-000065540000}"/>
    <cellStyle name="Normal 3 3 3 3 2 2 4 3 2" xfId="21606" xr:uid="{00000000-0005-0000-0000-000066540000}"/>
    <cellStyle name="Normal 3 3 3 3 2 2 4 4" xfId="21607" xr:uid="{00000000-0005-0000-0000-000067540000}"/>
    <cellStyle name="Normal 3 3 3 3 2 2 5" xfId="21608" xr:uid="{00000000-0005-0000-0000-000068540000}"/>
    <cellStyle name="Normal 3 3 3 3 2 2 5 2" xfId="21609" xr:uid="{00000000-0005-0000-0000-000069540000}"/>
    <cellStyle name="Normal 3 3 3 3 2 2 5 2 2" xfId="21610" xr:uid="{00000000-0005-0000-0000-00006A540000}"/>
    <cellStyle name="Normal 3 3 3 3 2 2 5 3" xfId="21611" xr:uid="{00000000-0005-0000-0000-00006B540000}"/>
    <cellStyle name="Normal 3 3 3 3 2 2 6" xfId="21612" xr:uid="{00000000-0005-0000-0000-00006C540000}"/>
    <cellStyle name="Normal 3 3 3 3 2 2 6 2" xfId="21613" xr:uid="{00000000-0005-0000-0000-00006D540000}"/>
    <cellStyle name="Normal 3 3 3 3 2 2 7" xfId="21614" xr:uid="{00000000-0005-0000-0000-00006E540000}"/>
    <cellStyle name="Normal 3 3 3 3 2 3" xfId="21615" xr:uid="{00000000-0005-0000-0000-00006F540000}"/>
    <cellStyle name="Normal 3 3 3 3 2 3 2" xfId="21616" xr:uid="{00000000-0005-0000-0000-000070540000}"/>
    <cellStyle name="Normal 3 3 3 3 2 3 2 2" xfId="21617" xr:uid="{00000000-0005-0000-0000-000071540000}"/>
    <cellStyle name="Normal 3 3 3 3 2 3 2 2 2" xfId="21618" xr:uid="{00000000-0005-0000-0000-000072540000}"/>
    <cellStyle name="Normal 3 3 3 3 2 3 2 2 2 2" xfId="21619" xr:uid="{00000000-0005-0000-0000-000073540000}"/>
    <cellStyle name="Normal 3 3 3 3 2 3 2 2 2 2 2" xfId="21620" xr:uid="{00000000-0005-0000-0000-000074540000}"/>
    <cellStyle name="Normal 3 3 3 3 2 3 2 2 2 3" xfId="21621" xr:uid="{00000000-0005-0000-0000-000075540000}"/>
    <cellStyle name="Normal 3 3 3 3 2 3 2 2 3" xfId="21622" xr:uid="{00000000-0005-0000-0000-000076540000}"/>
    <cellStyle name="Normal 3 3 3 3 2 3 2 2 3 2" xfId="21623" xr:uid="{00000000-0005-0000-0000-000077540000}"/>
    <cellStyle name="Normal 3 3 3 3 2 3 2 2 4" xfId="21624" xr:uid="{00000000-0005-0000-0000-000078540000}"/>
    <cellStyle name="Normal 3 3 3 3 2 3 2 3" xfId="21625" xr:uid="{00000000-0005-0000-0000-000079540000}"/>
    <cellStyle name="Normal 3 3 3 3 2 3 2 3 2" xfId="21626" xr:uid="{00000000-0005-0000-0000-00007A540000}"/>
    <cellStyle name="Normal 3 3 3 3 2 3 2 3 2 2" xfId="21627" xr:uid="{00000000-0005-0000-0000-00007B540000}"/>
    <cellStyle name="Normal 3 3 3 3 2 3 2 3 3" xfId="21628" xr:uid="{00000000-0005-0000-0000-00007C540000}"/>
    <cellStyle name="Normal 3 3 3 3 2 3 2 4" xfId="21629" xr:uid="{00000000-0005-0000-0000-00007D540000}"/>
    <cellStyle name="Normal 3 3 3 3 2 3 2 4 2" xfId="21630" xr:uid="{00000000-0005-0000-0000-00007E540000}"/>
    <cellStyle name="Normal 3 3 3 3 2 3 2 5" xfId="21631" xr:uid="{00000000-0005-0000-0000-00007F540000}"/>
    <cellStyle name="Normal 3 3 3 3 2 3 3" xfId="21632" xr:uid="{00000000-0005-0000-0000-000080540000}"/>
    <cellStyle name="Normal 3 3 3 3 2 3 3 2" xfId="21633" xr:uid="{00000000-0005-0000-0000-000081540000}"/>
    <cellStyle name="Normal 3 3 3 3 2 3 3 2 2" xfId="21634" xr:uid="{00000000-0005-0000-0000-000082540000}"/>
    <cellStyle name="Normal 3 3 3 3 2 3 3 2 2 2" xfId="21635" xr:uid="{00000000-0005-0000-0000-000083540000}"/>
    <cellStyle name="Normal 3 3 3 3 2 3 3 2 2 2 2" xfId="21636" xr:uid="{00000000-0005-0000-0000-000084540000}"/>
    <cellStyle name="Normal 3 3 3 3 2 3 3 2 2 3" xfId="21637" xr:uid="{00000000-0005-0000-0000-000085540000}"/>
    <cellStyle name="Normal 3 3 3 3 2 3 3 2 3" xfId="21638" xr:uid="{00000000-0005-0000-0000-000086540000}"/>
    <cellStyle name="Normal 3 3 3 3 2 3 3 2 3 2" xfId="21639" xr:uid="{00000000-0005-0000-0000-000087540000}"/>
    <cellStyle name="Normal 3 3 3 3 2 3 3 2 4" xfId="21640" xr:uid="{00000000-0005-0000-0000-000088540000}"/>
    <cellStyle name="Normal 3 3 3 3 2 3 3 3" xfId="21641" xr:uid="{00000000-0005-0000-0000-000089540000}"/>
    <cellStyle name="Normal 3 3 3 3 2 3 3 3 2" xfId="21642" xr:uid="{00000000-0005-0000-0000-00008A540000}"/>
    <cellStyle name="Normal 3 3 3 3 2 3 3 3 2 2" xfId="21643" xr:uid="{00000000-0005-0000-0000-00008B540000}"/>
    <cellStyle name="Normal 3 3 3 3 2 3 3 3 3" xfId="21644" xr:uid="{00000000-0005-0000-0000-00008C540000}"/>
    <cellStyle name="Normal 3 3 3 3 2 3 3 4" xfId="21645" xr:uid="{00000000-0005-0000-0000-00008D540000}"/>
    <cellStyle name="Normal 3 3 3 3 2 3 3 4 2" xfId="21646" xr:uid="{00000000-0005-0000-0000-00008E540000}"/>
    <cellStyle name="Normal 3 3 3 3 2 3 3 5" xfId="21647" xr:uid="{00000000-0005-0000-0000-00008F540000}"/>
    <cellStyle name="Normal 3 3 3 3 2 3 4" xfId="21648" xr:uid="{00000000-0005-0000-0000-000090540000}"/>
    <cellStyle name="Normal 3 3 3 3 2 3 4 2" xfId="21649" xr:uid="{00000000-0005-0000-0000-000091540000}"/>
    <cellStyle name="Normal 3 3 3 3 2 3 4 2 2" xfId="21650" xr:uid="{00000000-0005-0000-0000-000092540000}"/>
    <cellStyle name="Normal 3 3 3 3 2 3 4 2 2 2" xfId="21651" xr:uid="{00000000-0005-0000-0000-000093540000}"/>
    <cellStyle name="Normal 3 3 3 3 2 3 4 2 3" xfId="21652" xr:uid="{00000000-0005-0000-0000-000094540000}"/>
    <cellStyle name="Normal 3 3 3 3 2 3 4 3" xfId="21653" xr:uid="{00000000-0005-0000-0000-000095540000}"/>
    <cellStyle name="Normal 3 3 3 3 2 3 4 3 2" xfId="21654" xr:uid="{00000000-0005-0000-0000-000096540000}"/>
    <cellStyle name="Normal 3 3 3 3 2 3 4 4" xfId="21655" xr:uid="{00000000-0005-0000-0000-000097540000}"/>
    <cellStyle name="Normal 3 3 3 3 2 3 5" xfId="21656" xr:uid="{00000000-0005-0000-0000-000098540000}"/>
    <cellStyle name="Normal 3 3 3 3 2 3 5 2" xfId="21657" xr:uid="{00000000-0005-0000-0000-000099540000}"/>
    <cellStyle name="Normal 3 3 3 3 2 3 5 2 2" xfId="21658" xr:uid="{00000000-0005-0000-0000-00009A540000}"/>
    <cellStyle name="Normal 3 3 3 3 2 3 5 3" xfId="21659" xr:uid="{00000000-0005-0000-0000-00009B540000}"/>
    <cellStyle name="Normal 3 3 3 3 2 3 6" xfId="21660" xr:uid="{00000000-0005-0000-0000-00009C540000}"/>
    <cellStyle name="Normal 3 3 3 3 2 3 6 2" xfId="21661" xr:uid="{00000000-0005-0000-0000-00009D540000}"/>
    <cellStyle name="Normal 3 3 3 3 2 3 7" xfId="21662" xr:uid="{00000000-0005-0000-0000-00009E540000}"/>
    <cellStyle name="Normal 3 3 3 3 2 4" xfId="21663" xr:uid="{00000000-0005-0000-0000-00009F540000}"/>
    <cellStyle name="Normal 3 3 3 3 2 4 2" xfId="21664" xr:uid="{00000000-0005-0000-0000-0000A0540000}"/>
    <cellStyle name="Normal 3 3 3 3 2 4 2 2" xfId="21665" xr:uid="{00000000-0005-0000-0000-0000A1540000}"/>
    <cellStyle name="Normal 3 3 3 3 2 4 2 2 2" xfId="21666" xr:uid="{00000000-0005-0000-0000-0000A2540000}"/>
    <cellStyle name="Normal 3 3 3 3 2 4 2 2 2 2" xfId="21667" xr:uid="{00000000-0005-0000-0000-0000A3540000}"/>
    <cellStyle name="Normal 3 3 3 3 2 4 2 2 2 2 2" xfId="21668" xr:uid="{00000000-0005-0000-0000-0000A4540000}"/>
    <cellStyle name="Normal 3 3 3 3 2 4 2 2 2 3" xfId="21669" xr:uid="{00000000-0005-0000-0000-0000A5540000}"/>
    <cellStyle name="Normal 3 3 3 3 2 4 2 2 3" xfId="21670" xr:uid="{00000000-0005-0000-0000-0000A6540000}"/>
    <cellStyle name="Normal 3 3 3 3 2 4 2 2 3 2" xfId="21671" xr:uid="{00000000-0005-0000-0000-0000A7540000}"/>
    <cellStyle name="Normal 3 3 3 3 2 4 2 2 4" xfId="21672" xr:uid="{00000000-0005-0000-0000-0000A8540000}"/>
    <cellStyle name="Normal 3 3 3 3 2 4 2 3" xfId="21673" xr:uid="{00000000-0005-0000-0000-0000A9540000}"/>
    <cellStyle name="Normal 3 3 3 3 2 4 2 3 2" xfId="21674" xr:uid="{00000000-0005-0000-0000-0000AA540000}"/>
    <cellStyle name="Normal 3 3 3 3 2 4 2 3 2 2" xfId="21675" xr:uid="{00000000-0005-0000-0000-0000AB540000}"/>
    <cellStyle name="Normal 3 3 3 3 2 4 2 3 3" xfId="21676" xr:uid="{00000000-0005-0000-0000-0000AC540000}"/>
    <cellStyle name="Normal 3 3 3 3 2 4 2 4" xfId="21677" xr:uid="{00000000-0005-0000-0000-0000AD540000}"/>
    <cellStyle name="Normal 3 3 3 3 2 4 2 4 2" xfId="21678" xr:uid="{00000000-0005-0000-0000-0000AE540000}"/>
    <cellStyle name="Normal 3 3 3 3 2 4 2 5" xfId="21679" xr:uid="{00000000-0005-0000-0000-0000AF540000}"/>
    <cellStyle name="Normal 3 3 3 3 2 4 3" xfId="21680" xr:uid="{00000000-0005-0000-0000-0000B0540000}"/>
    <cellStyle name="Normal 3 3 3 3 2 4 3 2" xfId="21681" xr:uid="{00000000-0005-0000-0000-0000B1540000}"/>
    <cellStyle name="Normal 3 3 3 3 2 4 3 2 2" xfId="21682" xr:uid="{00000000-0005-0000-0000-0000B2540000}"/>
    <cellStyle name="Normal 3 3 3 3 2 4 3 2 2 2" xfId="21683" xr:uid="{00000000-0005-0000-0000-0000B3540000}"/>
    <cellStyle name="Normal 3 3 3 3 2 4 3 2 2 2 2" xfId="21684" xr:uid="{00000000-0005-0000-0000-0000B4540000}"/>
    <cellStyle name="Normal 3 3 3 3 2 4 3 2 2 3" xfId="21685" xr:uid="{00000000-0005-0000-0000-0000B5540000}"/>
    <cellStyle name="Normal 3 3 3 3 2 4 3 2 3" xfId="21686" xr:uid="{00000000-0005-0000-0000-0000B6540000}"/>
    <cellStyle name="Normal 3 3 3 3 2 4 3 2 3 2" xfId="21687" xr:uid="{00000000-0005-0000-0000-0000B7540000}"/>
    <cellStyle name="Normal 3 3 3 3 2 4 3 2 4" xfId="21688" xr:uid="{00000000-0005-0000-0000-0000B8540000}"/>
    <cellStyle name="Normal 3 3 3 3 2 4 3 3" xfId="21689" xr:uid="{00000000-0005-0000-0000-0000B9540000}"/>
    <cellStyle name="Normal 3 3 3 3 2 4 3 3 2" xfId="21690" xr:uid="{00000000-0005-0000-0000-0000BA540000}"/>
    <cellStyle name="Normal 3 3 3 3 2 4 3 3 2 2" xfId="21691" xr:uid="{00000000-0005-0000-0000-0000BB540000}"/>
    <cellStyle name="Normal 3 3 3 3 2 4 3 3 3" xfId="21692" xr:uid="{00000000-0005-0000-0000-0000BC540000}"/>
    <cellStyle name="Normal 3 3 3 3 2 4 3 4" xfId="21693" xr:uid="{00000000-0005-0000-0000-0000BD540000}"/>
    <cellStyle name="Normal 3 3 3 3 2 4 3 4 2" xfId="21694" xr:uid="{00000000-0005-0000-0000-0000BE540000}"/>
    <cellStyle name="Normal 3 3 3 3 2 4 3 5" xfId="21695" xr:uid="{00000000-0005-0000-0000-0000BF540000}"/>
    <cellStyle name="Normal 3 3 3 3 2 4 4" xfId="21696" xr:uid="{00000000-0005-0000-0000-0000C0540000}"/>
    <cellStyle name="Normal 3 3 3 3 2 4 4 2" xfId="21697" xr:uid="{00000000-0005-0000-0000-0000C1540000}"/>
    <cellStyle name="Normal 3 3 3 3 2 4 4 2 2" xfId="21698" xr:uid="{00000000-0005-0000-0000-0000C2540000}"/>
    <cellStyle name="Normal 3 3 3 3 2 4 4 2 2 2" xfId="21699" xr:uid="{00000000-0005-0000-0000-0000C3540000}"/>
    <cellStyle name="Normal 3 3 3 3 2 4 4 2 3" xfId="21700" xr:uid="{00000000-0005-0000-0000-0000C4540000}"/>
    <cellStyle name="Normal 3 3 3 3 2 4 4 3" xfId="21701" xr:uid="{00000000-0005-0000-0000-0000C5540000}"/>
    <cellStyle name="Normal 3 3 3 3 2 4 4 3 2" xfId="21702" xr:uid="{00000000-0005-0000-0000-0000C6540000}"/>
    <cellStyle name="Normal 3 3 3 3 2 4 4 4" xfId="21703" xr:uid="{00000000-0005-0000-0000-0000C7540000}"/>
    <cellStyle name="Normal 3 3 3 3 2 4 5" xfId="21704" xr:uid="{00000000-0005-0000-0000-0000C8540000}"/>
    <cellStyle name="Normal 3 3 3 3 2 4 5 2" xfId="21705" xr:uid="{00000000-0005-0000-0000-0000C9540000}"/>
    <cellStyle name="Normal 3 3 3 3 2 4 5 2 2" xfId="21706" xr:uid="{00000000-0005-0000-0000-0000CA540000}"/>
    <cellStyle name="Normal 3 3 3 3 2 4 5 3" xfId="21707" xr:uid="{00000000-0005-0000-0000-0000CB540000}"/>
    <cellStyle name="Normal 3 3 3 3 2 4 6" xfId="21708" xr:uid="{00000000-0005-0000-0000-0000CC540000}"/>
    <cellStyle name="Normal 3 3 3 3 2 4 6 2" xfId="21709" xr:uid="{00000000-0005-0000-0000-0000CD540000}"/>
    <cellStyle name="Normal 3 3 3 3 2 4 7" xfId="21710" xr:uid="{00000000-0005-0000-0000-0000CE540000}"/>
    <cellStyle name="Normal 3 3 3 3 2 5" xfId="21711" xr:uid="{00000000-0005-0000-0000-0000CF540000}"/>
    <cellStyle name="Normal 3 3 3 3 2 5 2" xfId="21712" xr:uid="{00000000-0005-0000-0000-0000D0540000}"/>
    <cellStyle name="Normal 3 3 3 3 2 5 2 2" xfId="21713" xr:uid="{00000000-0005-0000-0000-0000D1540000}"/>
    <cellStyle name="Normal 3 3 3 3 2 5 2 2 2" xfId="21714" xr:uid="{00000000-0005-0000-0000-0000D2540000}"/>
    <cellStyle name="Normal 3 3 3 3 2 5 2 2 2 2" xfId="21715" xr:uid="{00000000-0005-0000-0000-0000D3540000}"/>
    <cellStyle name="Normal 3 3 3 3 2 5 2 2 2 2 2" xfId="21716" xr:uid="{00000000-0005-0000-0000-0000D4540000}"/>
    <cellStyle name="Normal 3 3 3 3 2 5 2 2 2 3" xfId="21717" xr:uid="{00000000-0005-0000-0000-0000D5540000}"/>
    <cellStyle name="Normal 3 3 3 3 2 5 2 2 3" xfId="21718" xr:uid="{00000000-0005-0000-0000-0000D6540000}"/>
    <cellStyle name="Normal 3 3 3 3 2 5 2 2 3 2" xfId="21719" xr:uid="{00000000-0005-0000-0000-0000D7540000}"/>
    <cellStyle name="Normal 3 3 3 3 2 5 2 2 4" xfId="21720" xr:uid="{00000000-0005-0000-0000-0000D8540000}"/>
    <cellStyle name="Normal 3 3 3 3 2 5 2 3" xfId="21721" xr:uid="{00000000-0005-0000-0000-0000D9540000}"/>
    <cellStyle name="Normal 3 3 3 3 2 5 2 3 2" xfId="21722" xr:uid="{00000000-0005-0000-0000-0000DA540000}"/>
    <cellStyle name="Normal 3 3 3 3 2 5 2 3 2 2" xfId="21723" xr:uid="{00000000-0005-0000-0000-0000DB540000}"/>
    <cellStyle name="Normal 3 3 3 3 2 5 2 3 3" xfId="21724" xr:uid="{00000000-0005-0000-0000-0000DC540000}"/>
    <cellStyle name="Normal 3 3 3 3 2 5 2 4" xfId="21725" xr:uid="{00000000-0005-0000-0000-0000DD540000}"/>
    <cellStyle name="Normal 3 3 3 3 2 5 2 4 2" xfId="21726" xr:uid="{00000000-0005-0000-0000-0000DE540000}"/>
    <cellStyle name="Normal 3 3 3 3 2 5 2 5" xfId="21727" xr:uid="{00000000-0005-0000-0000-0000DF540000}"/>
    <cellStyle name="Normal 3 3 3 3 2 5 3" xfId="21728" xr:uid="{00000000-0005-0000-0000-0000E0540000}"/>
    <cellStyle name="Normal 3 3 3 3 2 5 3 2" xfId="21729" xr:uid="{00000000-0005-0000-0000-0000E1540000}"/>
    <cellStyle name="Normal 3 3 3 3 2 5 3 2 2" xfId="21730" xr:uid="{00000000-0005-0000-0000-0000E2540000}"/>
    <cellStyle name="Normal 3 3 3 3 2 5 3 2 2 2" xfId="21731" xr:uid="{00000000-0005-0000-0000-0000E3540000}"/>
    <cellStyle name="Normal 3 3 3 3 2 5 3 2 3" xfId="21732" xr:uid="{00000000-0005-0000-0000-0000E4540000}"/>
    <cellStyle name="Normal 3 3 3 3 2 5 3 3" xfId="21733" xr:uid="{00000000-0005-0000-0000-0000E5540000}"/>
    <cellStyle name="Normal 3 3 3 3 2 5 3 3 2" xfId="21734" xr:uid="{00000000-0005-0000-0000-0000E6540000}"/>
    <cellStyle name="Normal 3 3 3 3 2 5 3 4" xfId="21735" xr:uid="{00000000-0005-0000-0000-0000E7540000}"/>
    <cellStyle name="Normal 3 3 3 3 2 5 4" xfId="21736" xr:uid="{00000000-0005-0000-0000-0000E8540000}"/>
    <cellStyle name="Normal 3 3 3 3 2 5 4 2" xfId="21737" xr:uid="{00000000-0005-0000-0000-0000E9540000}"/>
    <cellStyle name="Normal 3 3 3 3 2 5 4 2 2" xfId="21738" xr:uid="{00000000-0005-0000-0000-0000EA540000}"/>
    <cellStyle name="Normal 3 3 3 3 2 5 4 3" xfId="21739" xr:uid="{00000000-0005-0000-0000-0000EB540000}"/>
    <cellStyle name="Normal 3 3 3 3 2 5 5" xfId="21740" xr:uid="{00000000-0005-0000-0000-0000EC540000}"/>
    <cellStyle name="Normal 3 3 3 3 2 5 5 2" xfId="21741" xr:uid="{00000000-0005-0000-0000-0000ED540000}"/>
    <cellStyle name="Normal 3 3 3 3 2 5 6" xfId="21742" xr:uid="{00000000-0005-0000-0000-0000EE540000}"/>
    <cellStyle name="Normal 3 3 3 3 2 6" xfId="21743" xr:uid="{00000000-0005-0000-0000-0000EF540000}"/>
    <cellStyle name="Normal 3 3 3 3 2 6 2" xfId="21744" xr:uid="{00000000-0005-0000-0000-0000F0540000}"/>
    <cellStyle name="Normal 3 3 3 3 2 6 2 2" xfId="21745" xr:uid="{00000000-0005-0000-0000-0000F1540000}"/>
    <cellStyle name="Normal 3 3 3 3 2 6 2 2 2" xfId="21746" xr:uid="{00000000-0005-0000-0000-0000F2540000}"/>
    <cellStyle name="Normal 3 3 3 3 2 6 2 2 2 2" xfId="21747" xr:uid="{00000000-0005-0000-0000-0000F3540000}"/>
    <cellStyle name="Normal 3 3 3 3 2 6 2 2 3" xfId="21748" xr:uid="{00000000-0005-0000-0000-0000F4540000}"/>
    <cellStyle name="Normal 3 3 3 3 2 6 2 3" xfId="21749" xr:uid="{00000000-0005-0000-0000-0000F5540000}"/>
    <cellStyle name="Normal 3 3 3 3 2 6 2 3 2" xfId="21750" xr:uid="{00000000-0005-0000-0000-0000F6540000}"/>
    <cellStyle name="Normal 3 3 3 3 2 6 2 4" xfId="21751" xr:uid="{00000000-0005-0000-0000-0000F7540000}"/>
    <cellStyle name="Normal 3 3 3 3 2 6 3" xfId="21752" xr:uid="{00000000-0005-0000-0000-0000F8540000}"/>
    <cellStyle name="Normal 3 3 3 3 2 6 3 2" xfId="21753" xr:uid="{00000000-0005-0000-0000-0000F9540000}"/>
    <cellStyle name="Normal 3 3 3 3 2 6 3 2 2" xfId="21754" xr:uid="{00000000-0005-0000-0000-0000FA540000}"/>
    <cellStyle name="Normal 3 3 3 3 2 6 3 3" xfId="21755" xr:uid="{00000000-0005-0000-0000-0000FB540000}"/>
    <cellStyle name="Normal 3 3 3 3 2 6 4" xfId="21756" xr:uid="{00000000-0005-0000-0000-0000FC540000}"/>
    <cellStyle name="Normal 3 3 3 3 2 6 4 2" xfId="21757" xr:uid="{00000000-0005-0000-0000-0000FD540000}"/>
    <cellStyle name="Normal 3 3 3 3 2 6 5" xfId="21758" xr:uid="{00000000-0005-0000-0000-0000FE540000}"/>
    <cellStyle name="Normal 3 3 3 3 2 7" xfId="21759" xr:uid="{00000000-0005-0000-0000-0000FF540000}"/>
    <cellStyle name="Normal 3 3 3 3 2 7 2" xfId="21760" xr:uid="{00000000-0005-0000-0000-000000550000}"/>
    <cellStyle name="Normal 3 3 3 3 2 7 2 2" xfId="21761" xr:uid="{00000000-0005-0000-0000-000001550000}"/>
    <cellStyle name="Normal 3 3 3 3 2 7 2 2 2" xfId="21762" xr:uid="{00000000-0005-0000-0000-000002550000}"/>
    <cellStyle name="Normal 3 3 3 3 2 7 2 2 2 2" xfId="21763" xr:uid="{00000000-0005-0000-0000-000003550000}"/>
    <cellStyle name="Normal 3 3 3 3 2 7 2 2 3" xfId="21764" xr:uid="{00000000-0005-0000-0000-000004550000}"/>
    <cellStyle name="Normal 3 3 3 3 2 7 2 3" xfId="21765" xr:uid="{00000000-0005-0000-0000-000005550000}"/>
    <cellStyle name="Normal 3 3 3 3 2 7 2 3 2" xfId="21766" xr:uid="{00000000-0005-0000-0000-000006550000}"/>
    <cellStyle name="Normal 3 3 3 3 2 7 2 4" xfId="21767" xr:uid="{00000000-0005-0000-0000-000007550000}"/>
    <cellStyle name="Normal 3 3 3 3 2 7 3" xfId="21768" xr:uid="{00000000-0005-0000-0000-000008550000}"/>
    <cellStyle name="Normal 3 3 3 3 2 7 3 2" xfId="21769" xr:uid="{00000000-0005-0000-0000-000009550000}"/>
    <cellStyle name="Normal 3 3 3 3 2 7 3 2 2" xfId="21770" xr:uid="{00000000-0005-0000-0000-00000A550000}"/>
    <cellStyle name="Normal 3 3 3 3 2 7 3 3" xfId="21771" xr:uid="{00000000-0005-0000-0000-00000B550000}"/>
    <cellStyle name="Normal 3 3 3 3 2 7 4" xfId="21772" xr:uid="{00000000-0005-0000-0000-00000C550000}"/>
    <cellStyle name="Normal 3 3 3 3 2 7 4 2" xfId="21773" xr:uid="{00000000-0005-0000-0000-00000D550000}"/>
    <cellStyle name="Normal 3 3 3 3 2 7 5" xfId="21774" xr:uid="{00000000-0005-0000-0000-00000E550000}"/>
    <cellStyle name="Normal 3 3 3 3 2 8" xfId="21775" xr:uid="{00000000-0005-0000-0000-00000F550000}"/>
    <cellStyle name="Normal 3 3 3 3 2 8 2" xfId="21776" xr:uid="{00000000-0005-0000-0000-000010550000}"/>
    <cellStyle name="Normal 3 3 3 3 2 8 2 2" xfId="21777" xr:uid="{00000000-0005-0000-0000-000011550000}"/>
    <cellStyle name="Normal 3 3 3 3 2 8 2 2 2" xfId="21778" xr:uid="{00000000-0005-0000-0000-000012550000}"/>
    <cellStyle name="Normal 3 3 3 3 2 8 2 3" xfId="21779" xr:uid="{00000000-0005-0000-0000-000013550000}"/>
    <cellStyle name="Normal 3 3 3 3 2 8 3" xfId="21780" xr:uid="{00000000-0005-0000-0000-000014550000}"/>
    <cellStyle name="Normal 3 3 3 3 2 8 3 2" xfId="21781" xr:uid="{00000000-0005-0000-0000-000015550000}"/>
    <cellStyle name="Normal 3 3 3 3 2 8 4" xfId="21782" xr:uid="{00000000-0005-0000-0000-000016550000}"/>
    <cellStyle name="Normal 3 3 3 3 2 9" xfId="21783" xr:uid="{00000000-0005-0000-0000-000017550000}"/>
    <cellStyle name="Normal 3 3 3 3 2 9 2" xfId="21784" xr:uid="{00000000-0005-0000-0000-000018550000}"/>
    <cellStyle name="Normal 3 3 3 3 2 9 2 2" xfId="21785" xr:uid="{00000000-0005-0000-0000-000019550000}"/>
    <cellStyle name="Normal 3 3 3 3 2 9 3" xfId="21786" xr:uid="{00000000-0005-0000-0000-00001A550000}"/>
    <cellStyle name="Normal 3 3 3 3 3" xfId="21787" xr:uid="{00000000-0005-0000-0000-00001B550000}"/>
    <cellStyle name="Normal 3 3 3 3 3 10" xfId="21788" xr:uid="{00000000-0005-0000-0000-00001C550000}"/>
    <cellStyle name="Normal 3 3 3 3 3 10 2" xfId="21789" xr:uid="{00000000-0005-0000-0000-00001D550000}"/>
    <cellStyle name="Normal 3 3 3 3 3 11" xfId="21790" xr:uid="{00000000-0005-0000-0000-00001E550000}"/>
    <cellStyle name="Normal 3 3 3 3 3 2" xfId="21791" xr:uid="{00000000-0005-0000-0000-00001F550000}"/>
    <cellStyle name="Normal 3 3 3 3 3 2 2" xfId="21792" xr:uid="{00000000-0005-0000-0000-000020550000}"/>
    <cellStyle name="Normal 3 3 3 3 3 2 2 2" xfId="21793" xr:uid="{00000000-0005-0000-0000-000021550000}"/>
    <cellStyle name="Normal 3 3 3 3 3 2 2 2 2" xfId="21794" xr:uid="{00000000-0005-0000-0000-000022550000}"/>
    <cellStyle name="Normal 3 3 3 3 3 2 2 2 2 2" xfId="21795" xr:uid="{00000000-0005-0000-0000-000023550000}"/>
    <cellStyle name="Normal 3 3 3 3 3 2 2 2 2 2 2" xfId="21796" xr:uid="{00000000-0005-0000-0000-000024550000}"/>
    <cellStyle name="Normal 3 3 3 3 3 2 2 2 2 3" xfId="21797" xr:uid="{00000000-0005-0000-0000-000025550000}"/>
    <cellStyle name="Normal 3 3 3 3 3 2 2 2 3" xfId="21798" xr:uid="{00000000-0005-0000-0000-000026550000}"/>
    <cellStyle name="Normal 3 3 3 3 3 2 2 2 3 2" xfId="21799" xr:uid="{00000000-0005-0000-0000-000027550000}"/>
    <cellStyle name="Normal 3 3 3 3 3 2 2 2 4" xfId="21800" xr:uid="{00000000-0005-0000-0000-000028550000}"/>
    <cellStyle name="Normal 3 3 3 3 3 2 2 3" xfId="21801" xr:uid="{00000000-0005-0000-0000-000029550000}"/>
    <cellStyle name="Normal 3 3 3 3 3 2 2 3 2" xfId="21802" xr:uid="{00000000-0005-0000-0000-00002A550000}"/>
    <cellStyle name="Normal 3 3 3 3 3 2 2 3 2 2" xfId="21803" xr:uid="{00000000-0005-0000-0000-00002B550000}"/>
    <cellStyle name="Normal 3 3 3 3 3 2 2 3 3" xfId="21804" xr:uid="{00000000-0005-0000-0000-00002C550000}"/>
    <cellStyle name="Normal 3 3 3 3 3 2 2 4" xfId="21805" xr:uid="{00000000-0005-0000-0000-00002D550000}"/>
    <cellStyle name="Normal 3 3 3 3 3 2 2 4 2" xfId="21806" xr:uid="{00000000-0005-0000-0000-00002E550000}"/>
    <cellStyle name="Normal 3 3 3 3 3 2 2 5" xfId="21807" xr:uid="{00000000-0005-0000-0000-00002F550000}"/>
    <cellStyle name="Normal 3 3 3 3 3 2 3" xfId="21808" xr:uid="{00000000-0005-0000-0000-000030550000}"/>
    <cellStyle name="Normal 3 3 3 3 3 2 3 2" xfId="21809" xr:uid="{00000000-0005-0000-0000-000031550000}"/>
    <cellStyle name="Normal 3 3 3 3 3 2 3 2 2" xfId="21810" xr:uid="{00000000-0005-0000-0000-000032550000}"/>
    <cellStyle name="Normal 3 3 3 3 3 2 3 2 2 2" xfId="21811" xr:uid="{00000000-0005-0000-0000-000033550000}"/>
    <cellStyle name="Normal 3 3 3 3 3 2 3 2 2 2 2" xfId="21812" xr:uid="{00000000-0005-0000-0000-000034550000}"/>
    <cellStyle name="Normal 3 3 3 3 3 2 3 2 2 3" xfId="21813" xr:uid="{00000000-0005-0000-0000-000035550000}"/>
    <cellStyle name="Normal 3 3 3 3 3 2 3 2 3" xfId="21814" xr:uid="{00000000-0005-0000-0000-000036550000}"/>
    <cellStyle name="Normal 3 3 3 3 3 2 3 2 3 2" xfId="21815" xr:uid="{00000000-0005-0000-0000-000037550000}"/>
    <cellStyle name="Normal 3 3 3 3 3 2 3 2 4" xfId="21816" xr:uid="{00000000-0005-0000-0000-000038550000}"/>
    <cellStyle name="Normal 3 3 3 3 3 2 3 3" xfId="21817" xr:uid="{00000000-0005-0000-0000-000039550000}"/>
    <cellStyle name="Normal 3 3 3 3 3 2 3 3 2" xfId="21818" xr:uid="{00000000-0005-0000-0000-00003A550000}"/>
    <cellStyle name="Normal 3 3 3 3 3 2 3 3 2 2" xfId="21819" xr:uid="{00000000-0005-0000-0000-00003B550000}"/>
    <cellStyle name="Normal 3 3 3 3 3 2 3 3 3" xfId="21820" xr:uid="{00000000-0005-0000-0000-00003C550000}"/>
    <cellStyle name="Normal 3 3 3 3 3 2 3 4" xfId="21821" xr:uid="{00000000-0005-0000-0000-00003D550000}"/>
    <cellStyle name="Normal 3 3 3 3 3 2 3 4 2" xfId="21822" xr:uid="{00000000-0005-0000-0000-00003E550000}"/>
    <cellStyle name="Normal 3 3 3 3 3 2 3 5" xfId="21823" xr:uid="{00000000-0005-0000-0000-00003F550000}"/>
    <cellStyle name="Normal 3 3 3 3 3 2 4" xfId="21824" xr:uid="{00000000-0005-0000-0000-000040550000}"/>
    <cellStyle name="Normal 3 3 3 3 3 2 4 2" xfId="21825" xr:uid="{00000000-0005-0000-0000-000041550000}"/>
    <cellStyle name="Normal 3 3 3 3 3 2 4 2 2" xfId="21826" xr:uid="{00000000-0005-0000-0000-000042550000}"/>
    <cellStyle name="Normal 3 3 3 3 3 2 4 2 2 2" xfId="21827" xr:uid="{00000000-0005-0000-0000-000043550000}"/>
    <cellStyle name="Normal 3 3 3 3 3 2 4 2 3" xfId="21828" xr:uid="{00000000-0005-0000-0000-000044550000}"/>
    <cellStyle name="Normal 3 3 3 3 3 2 4 3" xfId="21829" xr:uid="{00000000-0005-0000-0000-000045550000}"/>
    <cellStyle name="Normal 3 3 3 3 3 2 4 3 2" xfId="21830" xr:uid="{00000000-0005-0000-0000-000046550000}"/>
    <cellStyle name="Normal 3 3 3 3 3 2 4 4" xfId="21831" xr:uid="{00000000-0005-0000-0000-000047550000}"/>
    <cellStyle name="Normal 3 3 3 3 3 2 5" xfId="21832" xr:uid="{00000000-0005-0000-0000-000048550000}"/>
    <cellStyle name="Normal 3 3 3 3 3 2 5 2" xfId="21833" xr:uid="{00000000-0005-0000-0000-000049550000}"/>
    <cellStyle name="Normal 3 3 3 3 3 2 5 2 2" xfId="21834" xr:uid="{00000000-0005-0000-0000-00004A550000}"/>
    <cellStyle name="Normal 3 3 3 3 3 2 5 3" xfId="21835" xr:uid="{00000000-0005-0000-0000-00004B550000}"/>
    <cellStyle name="Normal 3 3 3 3 3 2 6" xfId="21836" xr:uid="{00000000-0005-0000-0000-00004C550000}"/>
    <cellStyle name="Normal 3 3 3 3 3 2 6 2" xfId="21837" xr:uid="{00000000-0005-0000-0000-00004D550000}"/>
    <cellStyle name="Normal 3 3 3 3 3 2 7" xfId="21838" xr:uid="{00000000-0005-0000-0000-00004E550000}"/>
    <cellStyle name="Normal 3 3 3 3 3 3" xfId="21839" xr:uid="{00000000-0005-0000-0000-00004F550000}"/>
    <cellStyle name="Normal 3 3 3 3 3 3 2" xfId="21840" xr:uid="{00000000-0005-0000-0000-000050550000}"/>
    <cellStyle name="Normal 3 3 3 3 3 3 2 2" xfId="21841" xr:uid="{00000000-0005-0000-0000-000051550000}"/>
    <cellStyle name="Normal 3 3 3 3 3 3 2 2 2" xfId="21842" xr:uid="{00000000-0005-0000-0000-000052550000}"/>
    <cellStyle name="Normal 3 3 3 3 3 3 2 2 2 2" xfId="21843" xr:uid="{00000000-0005-0000-0000-000053550000}"/>
    <cellStyle name="Normal 3 3 3 3 3 3 2 2 2 2 2" xfId="21844" xr:uid="{00000000-0005-0000-0000-000054550000}"/>
    <cellStyle name="Normal 3 3 3 3 3 3 2 2 2 3" xfId="21845" xr:uid="{00000000-0005-0000-0000-000055550000}"/>
    <cellStyle name="Normal 3 3 3 3 3 3 2 2 3" xfId="21846" xr:uid="{00000000-0005-0000-0000-000056550000}"/>
    <cellStyle name="Normal 3 3 3 3 3 3 2 2 3 2" xfId="21847" xr:uid="{00000000-0005-0000-0000-000057550000}"/>
    <cellStyle name="Normal 3 3 3 3 3 3 2 2 4" xfId="21848" xr:uid="{00000000-0005-0000-0000-000058550000}"/>
    <cellStyle name="Normal 3 3 3 3 3 3 2 3" xfId="21849" xr:uid="{00000000-0005-0000-0000-000059550000}"/>
    <cellStyle name="Normal 3 3 3 3 3 3 2 3 2" xfId="21850" xr:uid="{00000000-0005-0000-0000-00005A550000}"/>
    <cellStyle name="Normal 3 3 3 3 3 3 2 3 2 2" xfId="21851" xr:uid="{00000000-0005-0000-0000-00005B550000}"/>
    <cellStyle name="Normal 3 3 3 3 3 3 2 3 3" xfId="21852" xr:uid="{00000000-0005-0000-0000-00005C550000}"/>
    <cellStyle name="Normal 3 3 3 3 3 3 2 4" xfId="21853" xr:uid="{00000000-0005-0000-0000-00005D550000}"/>
    <cellStyle name="Normal 3 3 3 3 3 3 2 4 2" xfId="21854" xr:uid="{00000000-0005-0000-0000-00005E550000}"/>
    <cellStyle name="Normal 3 3 3 3 3 3 2 5" xfId="21855" xr:uid="{00000000-0005-0000-0000-00005F550000}"/>
    <cellStyle name="Normal 3 3 3 3 3 3 3" xfId="21856" xr:uid="{00000000-0005-0000-0000-000060550000}"/>
    <cellStyle name="Normal 3 3 3 3 3 3 3 2" xfId="21857" xr:uid="{00000000-0005-0000-0000-000061550000}"/>
    <cellStyle name="Normal 3 3 3 3 3 3 3 2 2" xfId="21858" xr:uid="{00000000-0005-0000-0000-000062550000}"/>
    <cellStyle name="Normal 3 3 3 3 3 3 3 2 2 2" xfId="21859" xr:uid="{00000000-0005-0000-0000-000063550000}"/>
    <cellStyle name="Normal 3 3 3 3 3 3 3 2 2 2 2" xfId="21860" xr:uid="{00000000-0005-0000-0000-000064550000}"/>
    <cellStyle name="Normal 3 3 3 3 3 3 3 2 2 3" xfId="21861" xr:uid="{00000000-0005-0000-0000-000065550000}"/>
    <cellStyle name="Normal 3 3 3 3 3 3 3 2 3" xfId="21862" xr:uid="{00000000-0005-0000-0000-000066550000}"/>
    <cellStyle name="Normal 3 3 3 3 3 3 3 2 3 2" xfId="21863" xr:uid="{00000000-0005-0000-0000-000067550000}"/>
    <cellStyle name="Normal 3 3 3 3 3 3 3 2 4" xfId="21864" xr:uid="{00000000-0005-0000-0000-000068550000}"/>
    <cellStyle name="Normal 3 3 3 3 3 3 3 3" xfId="21865" xr:uid="{00000000-0005-0000-0000-000069550000}"/>
    <cellStyle name="Normal 3 3 3 3 3 3 3 3 2" xfId="21866" xr:uid="{00000000-0005-0000-0000-00006A550000}"/>
    <cellStyle name="Normal 3 3 3 3 3 3 3 3 2 2" xfId="21867" xr:uid="{00000000-0005-0000-0000-00006B550000}"/>
    <cellStyle name="Normal 3 3 3 3 3 3 3 3 3" xfId="21868" xr:uid="{00000000-0005-0000-0000-00006C550000}"/>
    <cellStyle name="Normal 3 3 3 3 3 3 3 4" xfId="21869" xr:uid="{00000000-0005-0000-0000-00006D550000}"/>
    <cellStyle name="Normal 3 3 3 3 3 3 3 4 2" xfId="21870" xr:uid="{00000000-0005-0000-0000-00006E550000}"/>
    <cellStyle name="Normal 3 3 3 3 3 3 3 5" xfId="21871" xr:uid="{00000000-0005-0000-0000-00006F550000}"/>
    <cellStyle name="Normal 3 3 3 3 3 3 4" xfId="21872" xr:uid="{00000000-0005-0000-0000-000070550000}"/>
    <cellStyle name="Normal 3 3 3 3 3 3 4 2" xfId="21873" xr:uid="{00000000-0005-0000-0000-000071550000}"/>
    <cellStyle name="Normal 3 3 3 3 3 3 4 2 2" xfId="21874" xr:uid="{00000000-0005-0000-0000-000072550000}"/>
    <cellStyle name="Normal 3 3 3 3 3 3 4 2 2 2" xfId="21875" xr:uid="{00000000-0005-0000-0000-000073550000}"/>
    <cellStyle name="Normal 3 3 3 3 3 3 4 2 3" xfId="21876" xr:uid="{00000000-0005-0000-0000-000074550000}"/>
    <cellStyle name="Normal 3 3 3 3 3 3 4 3" xfId="21877" xr:uid="{00000000-0005-0000-0000-000075550000}"/>
    <cellStyle name="Normal 3 3 3 3 3 3 4 3 2" xfId="21878" xr:uid="{00000000-0005-0000-0000-000076550000}"/>
    <cellStyle name="Normal 3 3 3 3 3 3 4 4" xfId="21879" xr:uid="{00000000-0005-0000-0000-000077550000}"/>
    <cellStyle name="Normal 3 3 3 3 3 3 5" xfId="21880" xr:uid="{00000000-0005-0000-0000-000078550000}"/>
    <cellStyle name="Normal 3 3 3 3 3 3 5 2" xfId="21881" xr:uid="{00000000-0005-0000-0000-000079550000}"/>
    <cellStyle name="Normal 3 3 3 3 3 3 5 2 2" xfId="21882" xr:uid="{00000000-0005-0000-0000-00007A550000}"/>
    <cellStyle name="Normal 3 3 3 3 3 3 5 3" xfId="21883" xr:uid="{00000000-0005-0000-0000-00007B550000}"/>
    <cellStyle name="Normal 3 3 3 3 3 3 6" xfId="21884" xr:uid="{00000000-0005-0000-0000-00007C550000}"/>
    <cellStyle name="Normal 3 3 3 3 3 3 6 2" xfId="21885" xr:uid="{00000000-0005-0000-0000-00007D550000}"/>
    <cellStyle name="Normal 3 3 3 3 3 3 7" xfId="21886" xr:uid="{00000000-0005-0000-0000-00007E550000}"/>
    <cellStyle name="Normal 3 3 3 3 3 4" xfId="21887" xr:uid="{00000000-0005-0000-0000-00007F550000}"/>
    <cellStyle name="Normal 3 3 3 3 3 4 2" xfId="21888" xr:uid="{00000000-0005-0000-0000-000080550000}"/>
    <cellStyle name="Normal 3 3 3 3 3 4 2 2" xfId="21889" xr:uid="{00000000-0005-0000-0000-000081550000}"/>
    <cellStyle name="Normal 3 3 3 3 3 4 2 2 2" xfId="21890" xr:uid="{00000000-0005-0000-0000-000082550000}"/>
    <cellStyle name="Normal 3 3 3 3 3 4 2 2 2 2" xfId="21891" xr:uid="{00000000-0005-0000-0000-000083550000}"/>
    <cellStyle name="Normal 3 3 3 3 3 4 2 2 2 2 2" xfId="21892" xr:uid="{00000000-0005-0000-0000-000084550000}"/>
    <cellStyle name="Normal 3 3 3 3 3 4 2 2 2 3" xfId="21893" xr:uid="{00000000-0005-0000-0000-000085550000}"/>
    <cellStyle name="Normal 3 3 3 3 3 4 2 2 3" xfId="21894" xr:uid="{00000000-0005-0000-0000-000086550000}"/>
    <cellStyle name="Normal 3 3 3 3 3 4 2 2 3 2" xfId="21895" xr:uid="{00000000-0005-0000-0000-000087550000}"/>
    <cellStyle name="Normal 3 3 3 3 3 4 2 2 4" xfId="21896" xr:uid="{00000000-0005-0000-0000-000088550000}"/>
    <cellStyle name="Normal 3 3 3 3 3 4 2 3" xfId="21897" xr:uid="{00000000-0005-0000-0000-000089550000}"/>
    <cellStyle name="Normal 3 3 3 3 3 4 2 3 2" xfId="21898" xr:uid="{00000000-0005-0000-0000-00008A550000}"/>
    <cellStyle name="Normal 3 3 3 3 3 4 2 3 2 2" xfId="21899" xr:uid="{00000000-0005-0000-0000-00008B550000}"/>
    <cellStyle name="Normal 3 3 3 3 3 4 2 3 3" xfId="21900" xr:uid="{00000000-0005-0000-0000-00008C550000}"/>
    <cellStyle name="Normal 3 3 3 3 3 4 2 4" xfId="21901" xr:uid="{00000000-0005-0000-0000-00008D550000}"/>
    <cellStyle name="Normal 3 3 3 3 3 4 2 4 2" xfId="21902" xr:uid="{00000000-0005-0000-0000-00008E550000}"/>
    <cellStyle name="Normal 3 3 3 3 3 4 2 5" xfId="21903" xr:uid="{00000000-0005-0000-0000-00008F550000}"/>
    <cellStyle name="Normal 3 3 3 3 3 4 3" xfId="21904" xr:uid="{00000000-0005-0000-0000-000090550000}"/>
    <cellStyle name="Normal 3 3 3 3 3 4 3 2" xfId="21905" xr:uid="{00000000-0005-0000-0000-000091550000}"/>
    <cellStyle name="Normal 3 3 3 3 3 4 3 2 2" xfId="21906" xr:uid="{00000000-0005-0000-0000-000092550000}"/>
    <cellStyle name="Normal 3 3 3 3 3 4 3 2 2 2" xfId="21907" xr:uid="{00000000-0005-0000-0000-000093550000}"/>
    <cellStyle name="Normal 3 3 3 3 3 4 3 2 2 2 2" xfId="21908" xr:uid="{00000000-0005-0000-0000-000094550000}"/>
    <cellStyle name="Normal 3 3 3 3 3 4 3 2 2 3" xfId="21909" xr:uid="{00000000-0005-0000-0000-000095550000}"/>
    <cellStyle name="Normal 3 3 3 3 3 4 3 2 3" xfId="21910" xr:uid="{00000000-0005-0000-0000-000096550000}"/>
    <cellStyle name="Normal 3 3 3 3 3 4 3 2 3 2" xfId="21911" xr:uid="{00000000-0005-0000-0000-000097550000}"/>
    <cellStyle name="Normal 3 3 3 3 3 4 3 2 4" xfId="21912" xr:uid="{00000000-0005-0000-0000-000098550000}"/>
    <cellStyle name="Normal 3 3 3 3 3 4 3 3" xfId="21913" xr:uid="{00000000-0005-0000-0000-000099550000}"/>
    <cellStyle name="Normal 3 3 3 3 3 4 3 3 2" xfId="21914" xr:uid="{00000000-0005-0000-0000-00009A550000}"/>
    <cellStyle name="Normal 3 3 3 3 3 4 3 3 2 2" xfId="21915" xr:uid="{00000000-0005-0000-0000-00009B550000}"/>
    <cellStyle name="Normal 3 3 3 3 3 4 3 3 3" xfId="21916" xr:uid="{00000000-0005-0000-0000-00009C550000}"/>
    <cellStyle name="Normal 3 3 3 3 3 4 3 4" xfId="21917" xr:uid="{00000000-0005-0000-0000-00009D550000}"/>
    <cellStyle name="Normal 3 3 3 3 3 4 3 4 2" xfId="21918" xr:uid="{00000000-0005-0000-0000-00009E550000}"/>
    <cellStyle name="Normal 3 3 3 3 3 4 3 5" xfId="21919" xr:uid="{00000000-0005-0000-0000-00009F550000}"/>
    <cellStyle name="Normal 3 3 3 3 3 4 4" xfId="21920" xr:uid="{00000000-0005-0000-0000-0000A0550000}"/>
    <cellStyle name="Normal 3 3 3 3 3 4 4 2" xfId="21921" xr:uid="{00000000-0005-0000-0000-0000A1550000}"/>
    <cellStyle name="Normal 3 3 3 3 3 4 4 2 2" xfId="21922" xr:uid="{00000000-0005-0000-0000-0000A2550000}"/>
    <cellStyle name="Normal 3 3 3 3 3 4 4 2 2 2" xfId="21923" xr:uid="{00000000-0005-0000-0000-0000A3550000}"/>
    <cellStyle name="Normal 3 3 3 3 3 4 4 2 3" xfId="21924" xr:uid="{00000000-0005-0000-0000-0000A4550000}"/>
    <cellStyle name="Normal 3 3 3 3 3 4 4 3" xfId="21925" xr:uid="{00000000-0005-0000-0000-0000A5550000}"/>
    <cellStyle name="Normal 3 3 3 3 3 4 4 3 2" xfId="21926" xr:uid="{00000000-0005-0000-0000-0000A6550000}"/>
    <cellStyle name="Normal 3 3 3 3 3 4 4 4" xfId="21927" xr:uid="{00000000-0005-0000-0000-0000A7550000}"/>
    <cellStyle name="Normal 3 3 3 3 3 4 5" xfId="21928" xr:uid="{00000000-0005-0000-0000-0000A8550000}"/>
    <cellStyle name="Normal 3 3 3 3 3 4 5 2" xfId="21929" xr:uid="{00000000-0005-0000-0000-0000A9550000}"/>
    <cellStyle name="Normal 3 3 3 3 3 4 5 2 2" xfId="21930" xr:uid="{00000000-0005-0000-0000-0000AA550000}"/>
    <cellStyle name="Normal 3 3 3 3 3 4 5 3" xfId="21931" xr:uid="{00000000-0005-0000-0000-0000AB550000}"/>
    <cellStyle name="Normal 3 3 3 3 3 4 6" xfId="21932" xr:uid="{00000000-0005-0000-0000-0000AC550000}"/>
    <cellStyle name="Normal 3 3 3 3 3 4 6 2" xfId="21933" xr:uid="{00000000-0005-0000-0000-0000AD550000}"/>
    <cellStyle name="Normal 3 3 3 3 3 4 7" xfId="21934" xr:uid="{00000000-0005-0000-0000-0000AE550000}"/>
    <cellStyle name="Normal 3 3 3 3 3 5" xfId="21935" xr:uid="{00000000-0005-0000-0000-0000AF550000}"/>
    <cellStyle name="Normal 3 3 3 3 3 5 2" xfId="21936" xr:uid="{00000000-0005-0000-0000-0000B0550000}"/>
    <cellStyle name="Normal 3 3 3 3 3 5 2 2" xfId="21937" xr:uid="{00000000-0005-0000-0000-0000B1550000}"/>
    <cellStyle name="Normal 3 3 3 3 3 5 2 2 2" xfId="21938" xr:uid="{00000000-0005-0000-0000-0000B2550000}"/>
    <cellStyle name="Normal 3 3 3 3 3 5 2 2 2 2" xfId="21939" xr:uid="{00000000-0005-0000-0000-0000B3550000}"/>
    <cellStyle name="Normal 3 3 3 3 3 5 2 2 2 2 2" xfId="21940" xr:uid="{00000000-0005-0000-0000-0000B4550000}"/>
    <cellStyle name="Normal 3 3 3 3 3 5 2 2 2 3" xfId="21941" xr:uid="{00000000-0005-0000-0000-0000B5550000}"/>
    <cellStyle name="Normal 3 3 3 3 3 5 2 2 3" xfId="21942" xr:uid="{00000000-0005-0000-0000-0000B6550000}"/>
    <cellStyle name="Normal 3 3 3 3 3 5 2 2 3 2" xfId="21943" xr:uid="{00000000-0005-0000-0000-0000B7550000}"/>
    <cellStyle name="Normal 3 3 3 3 3 5 2 2 4" xfId="21944" xr:uid="{00000000-0005-0000-0000-0000B8550000}"/>
    <cellStyle name="Normal 3 3 3 3 3 5 2 3" xfId="21945" xr:uid="{00000000-0005-0000-0000-0000B9550000}"/>
    <cellStyle name="Normal 3 3 3 3 3 5 2 3 2" xfId="21946" xr:uid="{00000000-0005-0000-0000-0000BA550000}"/>
    <cellStyle name="Normal 3 3 3 3 3 5 2 3 2 2" xfId="21947" xr:uid="{00000000-0005-0000-0000-0000BB550000}"/>
    <cellStyle name="Normal 3 3 3 3 3 5 2 3 3" xfId="21948" xr:uid="{00000000-0005-0000-0000-0000BC550000}"/>
    <cellStyle name="Normal 3 3 3 3 3 5 2 4" xfId="21949" xr:uid="{00000000-0005-0000-0000-0000BD550000}"/>
    <cellStyle name="Normal 3 3 3 3 3 5 2 4 2" xfId="21950" xr:uid="{00000000-0005-0000-0000-0000BE550000}"/>
    <cellStyle name="Normal 3 3 3 3 3 5 2 5" xfId="21951" xr:uid="{00000000-0005-0000-0000-0000BF550000}"/>
    <cellStyle name="Normal 3 3 3 3 3 5 3" xfId="21952" xr:uid="{00000000-0005-0000-0000-0000C0550000}"/>
    <cellStyle name="Normal 3 3 3 3 3 5 3 2" xfId="21953" xr:uid="{00000000-0005-0000-0000-0000C1550000}"/>
    <cellStyle name="Normal 3 3 3 3 3 5 3 2 2" xfId="21954" xr:uid="{00000000-0005-0000-0000-0000C2550000}"/>
    <cellStyle name="Normal 3 3 3 3 3 5 3 2 2 2" xfId="21955" xr:uid="{00000000-0005-0000-0000-0000C3550000}"/>
    <cellStyle name="Normal 3 3 3 3 3 5 3 2 3" xfId="21956" xr:uid="{00000000-0005-0000-0000-0000C4550000}"/>
    <cellStyle name="Normal 3 3 3 3 3 5 3 3" xfId="21957" xr:uid="{00000000-0005-0000-0000-0000C5550000}"/>
    <cellStyle name="Normal 3 3 3 3 3 5 3 3 2" xfId="21958" xr:uid="{00000000-0005-0000-0000-0000C6550000}"/>
    <cellStyle name="Normal 3 3 3 3 3 5 3 4" xfId="21959" xr:uid="{00000000-0005-0000-0000-0000C7550000}"/>
    <cellStyle name="Normal 3 3 3 3 3 5 4" xfId="21960" xr:uid="{00000000-0005-0000-0000-0000C8550000}"/>
    <cellStyle name="Normal 3 3 3 3 3 5 4 2" xfId="21961" xr:uid="{00000000-0005-0000-0000-0000C9550000}"/>
    <cellStyle name="Normal 3 3 3 3 3 5 4 2 2" xfId="21962" xr:uid="{00000000-0005-0000-0000-0000CA550000}"/>
    <cellStyle name="Normal 3 3 3 3 3 5 4 3" xfId="21963" xr:uid="{00000000-0005-0000-0000-0000CB550000}"/>
    <cellStyle name="Normal 3 3 3 3 3 5 5" xfId="21964" xr:uid="{00000000-0005-0000-0000-0000CC550000}"/>
    <cellStyle name="Normal 3 3 3 3 3 5 5 2" xfId="21965" xr:uid="{00000000-0005-0000-0000-0000CD550000}"/>
    <cellStyle name="Normal 3 3 3 3 3 5 6" xfId="21966" xr:uid="{00000000-0005-0000-0000-0000CE550000}"/>
    <cellStyle name="Normal 3 3 3 3 3 6" xfId="21967" xr:uid="{00000000-0005-0000-0000-0000CF550000}"/>
    <cellStyle name="Normal 3 3 3 3 3 6 2" xfId="21968" xr:uid="{00000000-0005-0000-0000-0000D0550000}"/>
    <cellStyle name="Normal 3 3 3 3 3 6 2 2" xfId="21969" xr:uid="{00000000-0005-0000-0000-0000D1550000}"/>
    <cellStyle name="Normal 3 3 3 3 3 6 2 2 2" xfId="21970" xr:uid="{00000000-0005-0000-0000-0000D2550000}"/>
    <cellStyle name="Normal 3 3 3 3 3 6 2 2 2 2" xfId="21971" xr:uid="{00000000-0005-0000-0000-0000D3550000}"/>
    <cellStyle name="Normal 3 3 3 3 3 6 2 2 3" xfId="21972" xr:uid="{00000000-0005-0000-0000-0000D4550000}"/>
    <cellStyle name="Normal 3 3 3 3 3 6 2 3" xfId="21973" xr:uid="{00000000-0005-0000-0000-0000D5550000}"/>
    <cellStyle name="Normal 3 3 3 3 3 6 2 3 2" xfId="21974" xr:uid="{00000000-0005-0000-0000-0000D6550000}"/>
    <cellStyle name="Normal 3 3 3 3 3 6 2 4" xfId="21975" xr:uid="{00000000-0005-0000-0000-0000D7550000}"/>
    <cellStyle name="Normal 3 3 3 3 3 6 3" xfId="21976" xr:uid="{00000000-0005-0000-0000-0000D8550000}"/>
    <cellStyle name="Normal 3 3 3 3 3 6 3 2" xfId="21977" xr:uid="{00000000-0005-0000-0000-0000D9550000}"/>
    <cellStyle name="Normal 3 3 3 3 3 6 3 2 2" xfId="21978" xr:uid="{00000000-0005-0000-0000-0000DA550000}"/>
    <cellStyle name="Normal 3 3 3 3 3 6 3 3" xfId="21979" xr:uid="{00000000-0005-0000-0000-0000DB550000}"/>
    <cellStyle name="Normal 3 3 3 3 3 6 4" xfId="21980" xr:uid="{00000000-0005-0000-0000-0000DC550000}"/>
    <cellStyle name="Normal 3 3 3 3 3 6 4 2" xfId="21981" xr:uid="{00000000-0005-0000-0000-0000DD550000}"/>
    <cellStyle name="Normal 3 3 3 3 3 6 5" xfId="21982" xr:uid="{00000000-0005-0000-0000-0000DE550000}"/>
    <cellStyle name="Normal 3 3 3 3 3 7" xfId="21983" xr:uid="{00000000-0005-0000-0000-0000DF550000}"/>
    <cellStyle name="Normal 3 3 3 3 3 7 2" xfId="21984" xr:uid="{00000000-0005-0000-0000-0000E0550000}"/>
    <cellStyle name="Normal 3 3 3 3 3 7 2 2" xfId="21985" xr:uid="{00000000-0005-0000-0000-0000E1550000}"/>
    <cellStyle name="Normal 3 3 3 3 3 7 2 2 2" xfId="21986" xr:uid="{00000000-0005-0000-0000-0000E2550000}"/>
    <cellStyle name="Normal 3 3 3 3 3 7 2 2 2 2" xfId="21987" xr:uid="{00000000-0005-0000-0000-0000E3550000}"/>
    <cellStyle name="Normal 3 3 3 3 3 7 2 2 3" xfId="21988" xr:uid="{00000000-0005-0000-0000-0000E4550000}"/>
    <cellStyle name="Normal 3 3 3 3 3 7 2 3" xfId="21989" xr:uid="{00000000-0005-0000-0000-0000E5550000}"/>
    <cellStyle name="Normal 3 3 3 3 3 7 2 3 2" xfId="21990" xr:uid="{00000000-0005-0000-0000-0000E6550000}"/>
    <cellStyle name="Normal 3 3 3 3 3 7 2 4" xfId="21991" xr:uid="{00000000-0005-0000-0000-0000E7550000}"/>
    <cellStyle name="Normal 3 3 3 3 3 7 3" xfId="21992" xr:uid="{00000000-0005-0000-0000-0000E8550000}"/>
    <cellStyle name="Normal 3 3 3 3 3 7 3 2" xfId="21993" xr:uid="{00000000-0005-0000-0000-0000E9550000}"/>
    <cellStyle name="Normal 3 3 3 3 3 7 3 2 2" xfId="21994" xr:uid="{00000000-0005-0000-0000-0000EA550000}"/>
    <cellStyle name="Normal 3 3 3 3 3 7 3 3" xfId="21995" xr:uid="{00000000-0005-0000-0000-0000EB550000}"/>
    <cellStyle name="Normal 3 3 3 3 3 7 4" xfId="21996" xr:uid="{00000000-0005-0000-0000-0000EC550000}"/>
    <cellStyle name="Normal 3 3 3 3 3 7 4 2" xfId="21997" xr:uid="{00000000-0005-0000-0000-0000ED550000}"/>
    <cellStyle name="Normal 3 3 3 3 3 7 5" xfId="21998" xr:uid="{00000000-0005-0000-0000-0000EE550000}"/>
    <cellStyle name="Normal 3 3 3 3 3 8" xfId="21999" xr:uid="{00000000-0005-0000-0000-0000EF550000}"/>
    <cellStyle name="Normal 3 3 3 3 3 8 2" xfId="22000" xr:uid="{00000000-0005-0000-0000-0000F0550000}"/>
    <cellStyle name="Normal 3 3 3 3 3 8 2 2" xfId="22001" xr:uid="{00000000-0005-0000-0000-0000F1550000}"/>
    <cellStyle name="Normal 3 3 3 3 3 8 2 2 2" xfId="22002" xr:uid="{00000000-0005-0000-0000-0000F2550000}"/>
    <cellStyle name="Normal 3 3 3 3 3 8 2 3" xfId="22003" xr:uid="{00000000-0005-0000-0000-0000F3550000}"/>
    <cellStyle name="Normal 3 3 3 3 3 8 3" xfId="22004" xr:uid="{00000000-0005-0000-0000-0000F4550000}"/>
    <cellStyle name="Normal 3 3 3 3 3 8 3 2" xfId="22005" xr:uid="{00000000-0005-0000-0000-0000F5550000}"/>
    <cellStyle name="Normal 3 3 3 3 3 8 4" xfId="22006" xr:uid="{00000000-0005-0000-0000-0000F6550000}"/>
    <cellStyle name="Normal 3 3 3 3 3 9" xfId="22007" xr:uid="{00000000-0005-0000-0000-0000F7550000}"/>
    <cellStyle name="Normal 3 3 3 3 3 9 2" xfId="22008" xr:uid="{00000000-0005-0000-0000-0000F8550000}"/>
    <cellStyle name="Normal 3 3 3 3 3 9 2 2" xfId="22009" xr:uid="{00000000-0005-0000-0000-0000F9550000}"/>
    <cellStyle name="Normal 3 3 3 3 3 9 3" xfId="22010" xr:uid="{00000000-0005-0000-0000-0000FA550000}"/>
    <cellStyle name="Normal 3 3 3 3 4" xfId="22011" xr:uid="{00000000-0005-0000-0000-0000FB550000}"/>
    <cellStyle name="Normal 3 3 3 3 4 2" xfId="22012" xr:uid="{00000000-0005-0000-0000-0000FC550000}"/>
    <cellStyle name="Normal 3 3 3 3 4 2 2" xfId="22013" xr:uid="{00000000-0005-0000-0000-0000FD550000}"/>
    <cellStyle name="Normal 3 3 3 3 4 2 2 2" xfId="22014" xr:uid="{00000000-0005-0000-0000-0000FE550000}"/>
    <cellStyle name="Normal 3 3 3 3 4 2 2 2 2" xfId="22015" xr:uid="{00000000-0005-0000-0000-0000FF550000}"/>
    <cellStyle name="Normal 3 3 3 3 4 2 2 2 2 2" xfId="22016" xr:uid="{00000000-0005-0000-0000-000000560000}"/>
    <cellStyle name="Normal 3 3 3 3 4 2 2 2 3" xfId="22017" xr:uid="{00000000-0005-0000-0000-000001560000}"/>
    <cellStyle name="Normal 3 3 3 3 4 2 2 3" xfId="22018" xr:uid="{00000000-0005-0000-0000-000002560000}"/>
    <cellStyle name="Normal 3 3 3 3 4 2 2 3 2" xfId="22019" xr:uid="{00000000-0005-0000-0000-000003560000}"/>
    <cellStyle name="Normal 3 3 3 3 4 2 2 4" xfId="22020" xr:uid="{00000000-0005-0000-0000-000004560000}"/>
    <cellStyle name="Normal 3 3 3 3 4 2 3" xfId="22021" xr:uid="{00000000-0005-0000-0000-000005560000}"/>
    <cellStyle name="Normal 3 3 3 3 4 2 3 2" xfId="22022" xr:uid="{00000000-0005-0000-0000-000006560000}"/>
    <cellStyle name="Normal 3 3 3 3 4 2 3 2 2" xfId="22023" xr:uid="{00000000-0005-0000-0000-000007560000}"/>
    <cellStyle name="Normal 3 3 3 3 4 2 3 3" xfId="22024" xr:uid="{00000000-0005-0000-0000-000008560000}"/>
    <cellStyle name="Normal 3 3 3 3 4 2 4" xfId="22025" xr:uid="{00000000-0005-0000-0000-000009560000}"/>
    <cellStyle name="Normal 3 3 3 3 4 2 4 2" xfId="22026" xr:uid="{00000000-0005-0000-0000-00000A560000}"/>
    <cellStyle name="Normal 3 3 3 3 4 2 5" xfId="22027" xr:uid="{00000000-0005-0000-0000-00000B560000}"/>
    <cellStyle name="Normal 3 3 3 3 4 3" xfId="22028" xr:uid="{00000000-0005-0000-0000-00000C560000}"/>
    <cellStyle name="Normal 3 3 3 3 4 3 2" xfId="22029" xr:uid="{00000000-0005-0000-0000-00000D560000}"/>
    <cellStyle name="Normal 3 3 3 3 4 3 2 2" xfId="22030" xr:uid="{00000000-0005-0000-0000-00000E560000}"/>
    <cellStyle name="Normal 3 3 3 3 4 3 2 2 2" xfId="22031" xr:uid="{00000000-0005-0000-0000-00000F560000}"/>
    <cellStyle name="Normal 3 3 3 3 4 3 2 2 2 2" xfId="22032" xr:uid="{00000000-0005-0000-0000-000010560000}"/>
    <cellStyle name="Normal 3 3 3 3 4 3 2 2 3" xfId="22033" xr:uid="{00000000-0005-0000-0000-000011560000}"/>
    <cellStyle name="Normal 3 3 3 3 4 3 2 3" xfId="22034" xr:uid="{00000000-0005-0000-0000-000012560000}"/>
    <cellStyle name="Normal 3 3 3 3 4 3 2 3 2" xfId="22035" xr:uid="{00000000-0005-0000-0000-000013560000}"/>
    <cellStyle name="Normal 3 3 3 3 4 3 2 4" xfId="22036" xr:uid="{00000000-0005-0000-0000-000014560000}"/>
    <cellStyle name="Normal 3 3 3 3 4 3 3" xfId="22037" xr:uid="{00000000-0005-0000-0000-000015560000}"/>
    <cellStyle name="Normal 3 3 3 3 4 3 3 2" xfId="22038" xr:uid="{00000000-0005-0000-0000-000016560000}"/>
    <cellStyle name="Normal 3 3 3 3 4 3 3 2 2" xfId="22039" xr:uid="{00000000-0005-0000-0000-000017560000}"/>
    <cellStyle name="Normal 3 3 3 3 4 3 3 3" xfId="22040" xr:uid="{00000000-0005-0000-0000-000018560000}"/>
    <cellStyle name="Normal 3 3 3 3 4 3 4" xfId="22041" xr:uid="{00000000-0005-0000-0000-000019560000}"/>
    <cellStyle name="Normal 3 3 3 3 4 3 4 2" xfId="22042" xr:uid="{00000000-0005-0000-0000-00001A560000}"/>
    <cellStyle name="Normal 3 3 3 3 4 3 5" xfId="22043" xr:uid="{00000000-0005-0000-0000-00001B560000}"/>
    <cellStyle name="Normal 3 3 3 3 4 4" xfId="22044" xr:uid="{00000000-0005-0000-0000-00001C560000}"/>
    <cellStyle name="Normal 3 3 3 3 4 4 2" xfId="22045" xr:uid="{00000000-0005-0000-0000-00001D560000}"/>
    <cellStyle name="Normal 3 3 3 3 4 4 2 2" xfId="22046" xr:uid="{00000000-0005-0000-0000-00001E560000}"/>
    <cellStyle name="Normal 3 3 3 3 4 4 2 2 2" xfId="22047" xr:uid="{00000000-0005-0000-0000-00001F560000}"/>
    <cellStyle name="Normal 3 3 3 3 4 4 2 3" xfId="22048" xr:uid="{00000000-0005-0000-0000-000020560000}"/>
    <cellStyle name="Normal 3 3 3 3 4 4 3" xfId="22049" xr:uid="{00000000-0005-0000-0000-000021560000}"/>
    <cellStyle name="Normal 3 3 3 3 4 4 3 2" xfId="22050" xr:uid="{00000000-0005-0000-0000-000022560000}"/>
    <cellStyle name="Normal 3 3 3 3 4 4 4" xfId="22051" xr:uid="{00000000-0005-0000-0000-000023560000}"/>
    <cellStyle name="Normal 3 3 3 3 4 5" xfId="22052" xr:uid="{00000000-0005-0000-0000-000024560000}"/>
    <cellStyle name="Normal 3 3 3 3 4 5 2" xfId="22053" xr:uid="{00000000-0005-0000-0000-000025560000}"/>
    <cellStyle name="Normal 3 3 3 3 4 5 2 2" xfId="22054" xr:uid="{00000000-0005-0000-0000-000026560000}"/>
    <cellStyle name="Normal 3 3 3 3 4 5 3" xfId="22055" xr:uid="{00000000-0005-0000-0000-000027560000}"/>
    <cellStyle name="Normal 3 3 3 3 4 6" xfId="22056" xr:uid="{00000000-0005-0000-0000-000028560000}"/>
    <cellStyle name="Normal 3 3 3 3 4 6 2" xfId="22057" xr:uid="{00000000-0005-0000-0000-000029560000}"/>
    <cellStyle name="Normal 3 3 3 3 4 7" xfId="22058" xr:uid="{00000000-0005-0000-0000-00002A560000}"/>
    <cellStyle name="Normal 3 3 3 3 5" xfId="22059" xr:uid="{00000000-0005-0000-0000-00002B560000}"/>
    <cellStyle name="Normal 3 3 3 3 5 2" xfId="22060" xr:uid="{00000000-0005-0000-0000-00002C560000}"/>
    <cellStyle name="Normal 3 3 3 3 5 2 2" xfId="22061" xr:uid="{00000000-0005-0000-0000-00002D560000}"/>
    <cellStyle name="Normal 3 3 3 3 5 2 2 2" xfId="22062" xr:uid="{00000000-0005-0000-0000-00002E560000}"/>
    <cellStyle name="Normal 3 3 3 3 5 2 2 2 2" xfId="22063" xr:uid="{00000000-0005-0000-0000-00002F560000}"/>
    <cellStyle name="Normal 3 3 3 3 5 2 2 2 2 2" xfId="22064" xr:uid="{00000000-0005-0000-0000-000030560000}"/>
    <cellStyle name="Normal 3 3 3 3 5 2 2 2 3" xfId="22065" xr:uid="{00000000-0005-0000-0000-000031560000}"/>
    <cellStyle name="Normal 3 3 3 3 5 2 2 3" xfId="22066" xr:uid="{00000000-0005-0000-0000-000032560000}"/>
    <cellStyle name="Normal 3 3 3 3 5 2 2 3 2" xfId="22067" xr:uid="{00000000-0005-0000-0000-000033560000}"/>
    <cellStyle name="Normal 3 3 3 3 5 2 2 4" xfId="22068" xr:uid="{00000000-0005-0000-0000-000034560000}"/>
    <cellStyle name="Normal 3 3 3 3 5 2 3" xfId="22069" xr:uid="{00000000-0005-0000-0000-000035560000}"/>
    <cellStyle name="Normal 3 3 3 3 5 2 3 2" xfId="22070" xr:uid="{00000000-0005-0000-0000-000036560000}"/>
    <cellStyle name="Normal 3 3 3 3 5 2 3 2 2" xfId="22071" xr:uid="{00000000-0005-0000-0000-000037560000}"/>
    <cellStyle name="Normal 3 3 3 3 5 2 3 3" xfId="22072" xr:uid="{00000000-0005-0000-0000-000038560000}"/>
    <cellStyle name="Normal 3 3 3 3 5 2 4" xfId="22073" xr:uid="{00000000-0005-0000-0000-000039560000}"/>
    <cellStyle name="Normal 3 3 3 3 5 2 4 2" xfId="22074" xr:uid="{00000000-0005-0000-0000-00003A560000}"/>
    <cellStyle name="Normal 3 3 3 3 5 2 5" xfId="22075" xr:uid="{00000000-0005-0000-0000-00003B560000}"/>
    <cellStyle name="Normal 3 3 3 3 5 3" xfId="22076" xr:uid="{00000000-0005-0000-0000-00003C560000}"/>
    <cellStyle name="Normal 3 3 3 3 5 3 2" xfId="22077" xr:uid="{00000000-0005-0000-0000-00003D560000}"/>
    <cellStyle name="Normal 3 3 3 3 5 3 2 2" xfId="22078" xr:uid="{00000000-0005-0000-0000-00003E560000}"/>
    <cellStyle name="Normal 3 3 3 3 5 3 2 2 2" xfId="22079" xr:uid="{00000000-0005-0000-0000-00003F560000}"/>
    <cellStyle name="Normal 3 3 3 3 5 3 2 2 2 2" xfId="22080" xr:uid="{00000000-0005-0000-0000-000040560000}"/>
    <cellStyle name="Normal 3 3 3 3 5 3 2 2 3" xfId="22081" xr:uid="{00000000-0005-0000-0000-000041560000}"/>
    <cellStyle name="Normal 3 3 3 3 5 3 2 3" xfId="22082" xr:uid="{00000000-0005-0000-0000-000042560000}"/>
    <cellStyle name="Normal 3 3 3 3 5 3 2 3 2" xfId="22083" xr:uid="{00000000-0005-0000-0000-000043560000}"/>
    <cellStyle name="Normal 3 3 3 3 5 3 2 4" xfId="22084" xr:uid="{00000000-0005-0000-0000-000044560000}"/>
    <cellStyle name="Normal 3 3 3 3 5 3 3" xfId="22085" xr:uid="{00000000-0005-0000-0000-000045560000}"/>
    <cellStyle name="Normal 3 3 3 3 5 3 3 2" xfId="22086" xr:uid="{00000000-0005-0000-0000-000046560000}"/>
    <cellStyle name="Normal 3 3 3 3 5 3 3 2 2" xfId="22087" xr:uid="{00000000-0005-0000-0000-000047560000}"/>
    <cellStyle name="Normal 3 3 3 3 5 3 3 3" xfId="22088" xr:uid="{00000000-0005-0000-0000-000048560000}"/>
    <cellStyle name="Normal 3 3 3 3 5 3 4" xfId="22089" xr:uid="{00000000-0005-0000-0000-000049560000}"/>
    <cellStyle name="Normal 3 3 3 3 5 3 4 2" xfId="22090" xr:uid="{00000000-0005-0000-0000-00004A560000}"/>
    <cellStyle name="Normal 3 3 3 3 5 3 5" xfId="22091" xr:uid="{00000000-0005-0000-0000-00004B560000}"/>
    <cellStyle name="Normal 3 3 3 3 5 4" xfId="22092" xr:uid="{00000000-0005-0000-0000-00004C560000}"/>
    <cellStyle name="Normal 3 3 3 3 5 4 2" xfId="22093" xr:uid="{00000000-0005-0000-0000-00004D560000}"/>
    <cellStyle name="Normal 3 3 3 3 5 4 2 2" xfId="22094" xr:uid="{00000000-0005-0000-0000-00004E560000}"/>
    <cellStyle name="Normal 3 3 3 3 5 4 2 2 2" xfId="22095" xr:uid="{00000000-0005-0000-0000-00004F560000}"/>
    <cellStyle name="Normal 3 3 3 3 5 4 2 3" xfId="22096" xr:uid="{00000000-0005-0000-0000-000050560000}"/>
    <cellStyle name="Normal 3 3 3 3 5 4 3" xfId="22097" xr:uid="{00000000-0005-0000-0000-000051560000}"/>
    <cellStyle name="Normal 3 3 3 3 5 4 3 2" xfId="22098" xr:uid="{00000000-0005-0000-0000-000052560000}"/>
    <cellStyle name="Normal 3 3 3 3 5 4 4" xfId="22099" xr:uid="{00000000-0005-0000-0000-000053560000}"/>
    <cellStyle name="Normal 3 3 3 3 5 5" xfId="22100" xr:uid="{00000000-0005-0000-0000-000054560000}"/>
    <cellStyle name="Normal 3 3 3 3 5 5 2" xfId="22101" xr:uid="{00000000-0005-0000-0000-000055560000}"/>
    <cellStyle name="Normal 3 3 3 3 5 5 2 2" xfId="22102" xr:uid="{00000000-0005-0000-0000-000056560000}"/>
    <cellStyle name="Normal 3 3 3 3 5 5 3" xfId="22103" xr:uid="{00000000-0005-0000-0000-000057560000}"/>
    <cellStyle name="Normal 3 3 3 3 5 6" xfId="22104" xr:uid="{00000000-0005-0000-0000-000058560000}"/>
    <cellStyle name="Normal 3 3 3 3 5 6 2" xfId="22105" xr:uid="{00000000-0005-0000-0000-000059560000}"/>
    <cellStyle name="Normal 3 3 3 3 5 7" xfId="22106" xr:uid="{00000000-0005-0000-0000-00005A560000}"/>
    <cellStyle name="Normal 3 3 3 3 6" xfId="22107" xr:uid="{00000000-0005-0000-0000-00005B560000}"/>
    <cellStyle name="Normal 3 3 3 3 6 2" xfId="22108" xr:uid="{00000000-0005-0000-0000-00005C560000}"/>
    <cellStyle name="Normal 3 3 3 3 6 2 2" xfId="22109" xr:uid="{00000000-0005-0000-0000-00005D560000}"/>
    <cellStyle name="Normal 3 3 3 3 6 2 2 2" xfId="22110" xr:uid="{00000000-0005-0000-0000-00005E560000}"/>
    <cellStyle name="Normal 3 3 3 3 6 2 2 2 2" xfId="22111" xr:uid="{00000000-0005-0000-0000-00005F560000}"/>
    <cellStyle name="Normal 3 3 3 3 6 2 2 2 2 2" xfId="22112" xr:uid="{00000000-0005-0000-0000-000060560000}"/>
    <cellStyle name="Normal 3 3 3 3 6 2 2 2 3" xfId="22113" xr:uid="{00000000-0005-0000-0000-000061560000}"/>
    <cellStyle name="Normal 3 3 3 3 6 2 2 3" xfId="22114" xr:uid="{00000000-0005-0000-0000-000062560000}"/>
    <cellStyle name="Normal 3 3 3 3 6 2 2 3 2" xfId="22115" xr:uid="{00000000-0005-0000-0000-000063560000}"/>
    <cellStyle name="Normal 3 3 3 3 6 2 2 4" xfId="22116" xr:uid="{00000000-0005-0000-0000-000064560000}"/>
    <cellStyle name="Normal 3 3 3 3 6 2 3" xfId="22117" xr:uid="{00000000-0005-0000-0000-000065560000}"/>
    <cellStyle name="Normal 3 3 3 3 6 2 3 2" xfId="22118" xr:uid="{00000000-0005-0000-0000-000066560000}"/>
    <cellStyle name="Normal 3 3 3 3 6 2 3 2 2" xfId="22119" xr:uid="{00000000-0005-0000-0000-000067560000}"/>
    <cellStyle name="Normal 3 3 3 3 6 2 3 3" xfId="22120" xr:uid="{00000000-0005-0000-0000-000068560000}"/>
    <cellStyle name="Normal 3 3 3 3 6 2 4" xfId="22121" xr:uid="{00000000-0005-0000-0000-000069560000}"/>
    <cellStyle name="Normal 3 3 3 3 6 2 4 2" xfId="22122" xr:uid="{00000000-0005-0000-0000-00006A560000}"/>
    <cellStyle name="Normal 3 3 3 3 6 2 5" xfId="22123" xr:uid="{00000000-0005-0000-0000-00006B560000}"/>
    <cellStyle name="Normal 3 3 3 3 6 3" xfId="22124" xr:uid="{00000000-0005-0000-0000-00006C560000}"/>
    <cellStyle name="Normal 3 3 3 3 6 3 2" xfId="22125" xr:uid="{00000000-0005-0000-0000-00006D560000}"/>
    <cellStyle name="Normal 3 3 3 3 6 3 2 2" xfId="22126" xr:uid="{00000000-0005-0000-0000-00006E560000}"/>
    <cellStyle name="Normal 3 3 3 3 6 3 2 2 2" xfId="22127" xr:uid="{00000000-0005-0000-0000-00006F560000}"/>
    <cellStyle name="Normal 3 3 3 3 6 3 2 2 2 2" xfId="22128" xr:uid="{00000000-0005-0000-0000-000070560000}"/>
    <cellStyle name="Normal 3 3 3 3 6 3 2 2 3" xfId="22129" xr:uid="{00000000-0005-0000-0000-000071560000}"/>
    <cellStyle name="Normal 3 3 3 3 6 3 2 3" xfId="22130" xr:uid="{00000000-0005-0000-0000-000072560000}"/>
    <cellStyle name="Normal 3 3 3 3 6 3 2 3 2" xfId="22131" xr:uid="{00000000-0005-0000-0000-000073560000}"/>
    <cellStyle name="Normal 3 3 3 3 6 3 2 4" xfId="22132" xr:uid="{00000000-0005-0000-0000-000074560000}"/>
    <cellStyle name="Normal 3 3 3 3 6 3 3" xfId="22133" xr:uid="{00000000-0005-0000-0000-000075560000}"/>
    <cellStyle name="Normal 3 3 3 3 6 3 3 2" xfId="22134" xr:uid="{00000000-0005-0000-0000-000076560000}"/>
    <cellStyle name="Normal 3 3 3 3 6 3 3 2 2" xfId="22135" xr:uid="{00000000-0005-0000-0000-000077560000}"/>
    <cellStyle name="Normal 3 3 3 3 6 3 3 3" xfId="22136" xr:uid="{00000000-0005-0000-0000-000078560000}"/>
    <cellStyle name="Normal 3 3 3 3 6 3 4" xfId="22137" xr:uid="{00000000-0005-0000-0000-000079560000}"/>
    <cellStyle name="Normal 3 3 3 3 6 3 4 2" xfId="22138" xr:uid="{00000000-0005-0000-0000-00007A560000}"/>
    <cellStyle name="Normal 3 3 3 3 6 3 5" xfId="22139" xr:uid="{00000000-0005-0000-0000-00007B560000}"/>
    <cellStyle name="Normal 3 3 3 3 6 4" xfId="22140" xr:uid="{00000000-0005-0000-0000-00007C560000}"/>
    <cellStyle name="Normal 3 3 3 3 6 4 2" xfId="22141" xr:uid="{00000000-0005-0000-0000-00007D560000}"/>
    <cellStyle name="Normal 3 3 3 3 6 4 2 2" xfId="22142" xr:uid="{00000000-0005-0000-0000-00007E560000}"/>
    <cellStyle name="Normal 3 3 3 3 6 4 2 2 2" xfId="22143" xr:uid="{00000000-0005-0000-0000-00007F560000}"/>
    <cellStyle name="Normal 3 3 3 3 6 4 2 3" xfId="22144" xr:uid="{00000000-0005-0000-0000-000080560000}"/>
    <cellStyle name="Normal 3 3 3 3 6 4 3" xfId="22145" xr:uid="{00000000-0005-0000-0000-000081560000}"/>
    <cellStyle name="Normal 3 3 3 3 6 4 3 2" xfId="22146" xr:uid="{00000000-0005-0000-0000-000082560000}"/>
    <cellStyle name="Normal 3 3 3 3 6 4 4" xfId="22147" xr:uid="{00000000-0005-0000-0000-000083560000}"/>
    <cellStyle name="Normal 3 3 3 3 6 5" xfId="22148" xr:uid="{00000000-0005-0000-0000-000084560000}"/>
    <cellStyle name="Normal 3 3 3 3 6 5 2" xfId="22149" xr:uid="{00000000-0005-0000-0000-000085560000}"/>
    <cellStyle name="Normal 3 3 3 3 6 5 2 2" xfId="22150" xr:uid="{00000000-0005-0000-0000-000086560000}"/>
    <cellStyle name="Normal 3 3 3 3 6 5 3" xfId="22151" xr:uid="{00000000-0005-0000-0000-000087560000}"/>
    <cellStyle name="Normal 3 3 3 3 6 6" xfId="22152" xr:uid="{00000000-0005-0000-0000-000088560000}"/>
    <cellStyle name="Normal 3 3 3 3 6 6 2" xfId="22153" xr:uid="{00000000-0005-0000-0000-000089560000}"/>
    <cellStyle name="Normal 3 3 3 3 6 7" xfId="22154" xr:uid="{00000000-0005-0000-0000-00008A560000}"/>
    <cellStyle name="Normal 3 3 3 3 7" xfId="22155" xr:uid="{00000000-0005-0000-0000-00008B560000}"/>
    <cellStyle name="Normal 3 3 3 3 7 2" xfId="22156" xr:uid="{00000000-0005-0000-0000-00008C560000}"/>
    <cellStyle name="Normal 3 3 3 3 7 2 2" xfId="22157" xr:uid="{00000000-0005-0000-0000-00008D560000}"/>
    <cellStyle name="Normal 3 3 3 3 7 2 2 2" xfId="22158" xr:uid="{00000000-0005-0000-0000-00008E560000}"/>
    <cellStyle name="Normal 3 3 3 3 7 2 2 2 2" xfId="22159" xr:uid="{00000000-0005-0000-0000-00008F560000}"/>
    <cellStyle name="Normal 3 3 3 3 7 2 2 2 2 2" xfId="22160" xr:uid="{00000000-0005-0000-0000-000090560000}"/>
    <cellStyle name="Normal 3 3 3 3 7 2 2 2 3" xfId="22161" xr:uid="{00000000-0005-0000-0000-000091560000}"/>
    <cellStyle name="Normal 3 3 3 3 7 2 2 3" xfId="22162" xr:uid="{00000000-0005-0000-0000-000092560000}"/>
    <cellStyle name="Normal 3 3 3 3 7 2 2 3 2" xfId="22163" xr:uid="{00000000-0005-0000-0000-000093560000}"/>
    <cellStyle name="Normal 3 3 3 3 7 2 2 4" xfId="22164" xr:uid="{00000000-0005-0000-0000-000094560000}"/>
    <cellStyle name="Normal 3 3 3 3 7 2 3" xfId="22165" xr:uid="{00000000-0005-0000-0000-000095560000}"/>
    <cellStyle name="Normal 3 3 3 3 7 2 3 2" xfId="22166" xr:uid="{00000000-0005-0000-0000-000096560000}"/>
    <cellStyle name="Normal 3 3 3 3 7 2 3 2 2" xfId="22167" xr:uid="{00000000-0005-0000-0000-000097560000}"/>
    <cellStyle name="Normal 3 3 3 3 7 2 3 3" xfId="22168" xr:uid="{00000000-0005-0000-0000-000098560000}"/>
    <cellStyle name="Normal 3 3 3 3 7 2 4" xfId="22169" xr:uid="{00000000-0005-0000-0000-000099560000}"/>
    <cellStyle name="Normal 3 3 3 3 7 2 4 2" xfId="22170" xr:uid="{00000000-0005-0000-0000-00009A560000}"/>
    <cellStyle name="Normal 3 3 3 3 7 2 5" xfId="22171" xr:uid="{00000000-0005-0000-0000-00009B560000}"/>
    <cellStyle name="Normal 3 3 3 3 7 3" xfId="22172" xr:uid="{00000000-0005-0000-0000-00009C560000}"/>
    <cellStyle name="Normal 3 3 3 3 7 3 2" xfId="22173" xr:uid="{00000000-0005-0000-0000-00009D560000}"/>
    <cellStyle name="Normal 3 3 3 3 7 3 2 2" xfId="22174" xr:uid="{00000000-0005-0000-0000-00009E560000}"/>
    <cellStyle name="Normal 3 3 3 3 7 3 2 2 2" xfId="22175" xr:uid="{00000000-0005-0000-0000-00009F560000}"/>
    <cellStyle name="Normal 3 3 3 3 7 3 2 3" xfId="22176" xr:uid="{00000000-0005-0000-0000-0000A0560000}"/>
    <cellStyle name="Normal 3 3 3 3 7 3 3" xfId="22177" xr:uid="{00000000-0005-0000-0000-0000A1560000}"/>
    <cellStyle name="Normal 3 3 3 3 7 3 3 2" xfId="22178" xr:uid="{00000000-0005-0000-0000-0000A2560000}"/>
    <cellStyle name="Normal 3 3 3 3 7 3 4" xfId="22179" xr:uid="{00000000-0005-0000-0000-0000A3560000}"/>
    <cellStyle name="Normal 3 3 3 3 7 4" xfId="22180" xr:uid="{00000000-0005-0000-0000-0000A4560000}"/>
    <cellStyle name="Normal 3 3 3 3 7 4 2" xfId="22181" xr:uid="{00000000-0005-0000-0000-0000A5560000}"/>
    <cellStyle name="Normal 3 3 3 3 7 4 2 2" xfId="22182" xr:uid="{00000000-0005-0000-0000-0000A6560000}"/>
    <cellStyle name="Normal 3 3 3 3 7 4 3" xfId="22183" xr:uid="{00000000-0005-0000-0000-0000A7560000}"/>
    <cellStyle name="Normal 3 3 3 3 7 5" xfId="22184" xr:uid="{00000000-0005-0000-0000-0000A8560000}"/>
    <cellStyle name="Normal 3 3 3 3 7 5 2" xfId="22185" xr:uid="{00000000-0005-0000-0000-0000A9560000}"/>
    <cellStyle name="Normal 3 3 3 3 7 6" xfId="22186" xr:uid="{00000000-0005-0000-0000-0000AA560000}"/>
    <cellStyle name="Normal 3 3 3 3 8" xfId="22187" xr:uid="{00000000-0005-0000-0000-0000AB560000}"/>
    <cellStyle name="Normal 3 3 3 3 8 2" xfId="22188" xr:uid="{00000000-0005-0000-0000-0000AC560000}"/>
    <cellStyle name="Normal 3 3 3 3 8 2 2" xfId="22189" xr:uid="{00000000-0005-0000-0000-0000AD560000}"/>
    <cellStyle name="Normal 3 3 3 3 8 2 2 2" xfId="22190" xr:uid="{00000000-0005-0000-0000-0000AE560000}"/>
    <cellStyle name="Normal 3 3 3 3 8 2 2 2 2" xfId="22191" xr:uid="{00000000-0005-0000-0000-0000AF560000}"/>
    <cellStyle name="Normal 3 3 3 3 8 2 2 3" xfId="22192" xr:uid="{00000000-0005-0000-0000-0000B0560000}"/>
    <cellStyle name="Normal 3 3 3 3 8 2 3" xfId="22193" xr:uid="{00000000-0005-0000-0000-0000B1560000}"/>
    <cellStyle name="Normal 3 3 3 3 8 2 3 2" xfId="22194" xr:uid="{00000000-0005-0000-0000-0000B2560000}"/>
    <cellStyle name="Normal 3 3 3 3 8 2 4" xfId="22195" xr:uid="{00000000-0005-0000-0000-0000B3560000}"/>
    <cellStyle name="Normal 3 3 3 3 8 3" xfId="22196" xr:uid="{00000000-0005-0000-0000-0000B4560000}"/>
    <cellStyle name="Normal 3 3 3 3 8 3 2" xfId="22197" xr:uid="{00000000-0005-0000-0000-0000B5560000}"/>
    <cellStyle name="Normal 3 3 3 3 8 3 2 2" xfId="22198" xr:uid="{00000000-0005-0000-0000-0000B6560000}"/>
    <cellStyle name="Normal 3 3 3 3 8 3 3" xfId="22199" xr:uid="{00000000-0005-0000-0000-0000B7560000}"/>
    <cellStyle name="Normal 3 3 3 3 8 4" xfId="22200" xr:uid="{00000000-0005-0000-0000-0000B8560000}"/>
    <cellStyle name="Normal 3 3 3 3 8 4 2" xfId="22201" xr:uid="{00000000-0005-0000-0000-0000B9560000}"/>
    <cellStyle name="Normal 3 3 3 3 8 5" xfId="22202" xr:uid="{00000000-0005-0000-0000-0000BA560000}"/>
    <cellStyle name="Normal 3 3 3 3 9" xfId="22203" xr:uid="{00000000-0005-0000-0000-0000BB560000}"/>
    <cellStyle name="Normal 3 3 3 3 9 2" xfId="22204" xr:uid="{00000000-0005-0000-0000-0000BC560000}"/>
    <cellStyle name="Normal 3 3 3 3 9 2 2" xfId="22205" xr:uid="{00000000-0005-0000-0000-0000BD560000}"/>
    <cellStyle name="Normal 3 3 3 3 9 2 2 2" xfId="22206" xr:uid="{00000000-0005-0000-0000-0000BE560000}"/>
    <cellStyle name="Normal 3 3 3 3 9 2 2 2 2" xfId="22207" xr:uid="{00000000-0005-0000-0000-0000BF560000}"/>
    <cellStyle name="Normal 3 3 3 3 9 2 2 3" xfId="22208" xr:uid="{00000000-0005-0000-0000-0000C0560000}"/>
    <cellStyle name="Normal 3 3 3 3 9 2 3" xfId="22209" xr:uid="{00000000-0005-0000-0000-0000C1560000}"/>
    <cellStyle name="Normal 3 3 3 3 9 2 3 2" xfId="22210" xr:uid="{00000000-0005-0000-0000-0000C2560000}"/>
    <cellStyle name="Normal 3 3 3 3 9 2 4" xfId="22211" xr:uid="{00000000-0005-0000-0000-0000C3560000}"/>
    <cellStyle name="Normal 3 3 3 3 9 3" xfId="22212" xr:uid="{00000000-0005-0000-0000-0000C4560000}"/>
    <cellStyle name="Normal 3 3 3 3 9 3 2" xfId="22213" xr:uid="{00000000-0005-0000-0000-0000C5560000}"/>
    <cellStyle name="Normal 3 3 3 3 9 3 2 2" xfId="22214" xr:uid="{00000000-0005-0000-0000-0000C6560000}"/>
    <cellStyle name="Normal 3 3 3 3 9 3 3" xfId="22215" xr:uid="{00000000-0005-0000-0000-0000C7560000}"/>
    <cellStyle name="Normal 3 3 3 3 9 4" xfId="22216" xr:uid="{00000000-0005-0000-0000-0000C8560000}"/>
    <cellStyle name="Normal 3 3 3 3 9 4 2" xfId="22217" xr:uid="{00000000-0005-0000-0000-0000C9560000}"/>
    <cellStyle name="Normal 3 3 3 3 9 5" xfId="22218" xr:uid="{00000000-0005-0000-0000-0000CA560000}"/>
    <cellStyle name="Normal 3 3 3 4" xfId="22219" xr:uid="{00000000-0005-0000-0000-0000CB560000}"/>
    <cellStyle name="Normal 3 3 3 4 10" xfId="22220" xr:uid="{00000000-0005-0000-0000-0000CC560000}"/>
    <cellStyle name="Normal 3 3 3 4 10 2" xfId="22221" xr:uid="{00000000-0005-0000-0000-0000CD560000}"/>
    <cellStyle name="Normal 3 3 3 4 11" xfId="22222" xr:uid="{00000000-0005-0000-0000-0000CE560000}"/>
    <cellStyle name="Normal 3 3 3 4 2" xfId="22223" xr:uid="{00000000-0005-0000-0000-0000CF560000}"/>
    <cellStyle name="Normal 3 3 3 4 2 2" xfId="22224" xr:uid="{00000000-0005-0000-0000-0000D0560000}"/>
    <cellStyle name="Normal 3 3 3 4 2 2 2" xfId="22225" xr:uid="{00000000-0005-0000-0000-0000D1560000}"/>
    <cellStyle name="Normal 3 3 3 4 2 2 2 2" xfId="22226" xr:uid="{00000000-0005-0000-0000-0000D2560000}"/>
    <cellStyle name="Normal 3 3 3 4 2 2 2 2 2" xfId="22227" xr:uid="{00000000-0005-0000-0000-0000D3560000}"/>
    <cellStyle name="Normal 3 3 3 4 2 2 2 2 2 2" xfId="22228" xr:uid="{00000000-0005-0000-0000-0000D4560000}"/>
    <cellStyle name="Normal 3 3 3 4 2 2 2 2 3" xfId="22229" xr:uid="{00000000-0005-0000-0000-0000D5560000}"/>
    <cellStyle name="Normal 3 3 3 4 2 2 2 3" xfId="22230" xr:uid="{00000000-0005-0000-0000-0000D6560000}"/>
    <cellStyle name="Normal 3 3 3 4 2 2 2 3 2" xfId="22231" xr:uid="{00000000-0005-0000-0000-0000D7560000}"/>
    <cellStyle name="Normal 3 3 3 4 2 2 2 4" xfId="22232" xr:uid="{00000000-0005-0000-0000-0000D8560000}"/>
    <cellStyle name="Normal 3 3 3 4 2 2 3" xfId="22233" xr:uid="{00000000-0005-0000-0000-0000D9560000}"/>
    <cellStyle name="Normal 3 3 3 4 2 2 3 2" xfId="22234" xr:uid="{00000000-0005-0000-0000-0000DA560000}"/>
    <cellStyle name="Normal 3 3 3 4 2 2 3 2 2" xfId="22235" xr:uid="{00000000-0005-0000-0000-0000DB560000}"/>
    <cellStyle name="Normal 3 3 3 4 2 2 3 3" xfId="22236" xr:uid="{00000000-0005-0000-0000-0000DC560000}"/>
    <cellStyle name="Normal 3 3 3 4 2 2 4" xfId="22237" xr:uid="{00000000-0005-0000-0000-0000DD560000}"/>
    <cellStyle name="Normal 3 3 3 4 2 2 4 2" xfId="22238" xr:uid="{00000000-0005-0000-0000-0000DE560000}"/>
    <cellStyle name="Normal 3 3 3 4 2 2 5" xfId="22239" xr:uid="{00000000-0005-0000-0000-0000DF560000}"/>
    <cellStyle name="Normal 3 3 3 4 2 3" xfId="22240" xr:uid="{00000000-0005-0000-0000-0000E0560000}"/>
    <cellStyle name="Normal 3 3 3 4 2 3 2" xfId="22241" xr:uid="{00000000-0005-0000-0000-0000E1560000}"/>
    <cellStyle name="Normal 3 3 3 4 2 3 2 2" xfId="22242" xr:uid="{00000000-0005-0000-0000-0000E2560000}"/>
    <cellStyle name="Normal 3 3 3 4 2 3 2 2 2" xfId="22243" xr:uid="{00000000-0005-0000-0000-0000E3560000}"/>
    <cellStyle name="Normal 3 3 3 4 2 3 2 2 2 2" xfId="22244" xr:uid="{00000000-0005-0000-0000-0000E4560000}"/>
    <cellStyle name="Normal 3 3 3 4 2 3 2 2 3" xfId="22245" xr:uid="{00000000-0005-0000-0000-0000E5560000}"/>
    <cellStyle name="Normal 3 3 3 4 2 3 2 3" xfId="22246" xr:uid="{00000000-0005-0000-0000-0000E6560000}"/>
    <cellStyle name="Normal 3 3 3 4 2 3 2 3 2" xfId="22247" xr:uid="{00000000-0005-0000-0000-0000E7560000}"/>
    <cellStyle name="Normal 3 3 3 4 2 3 2 4" xfId="22248" xr:uid="{00000000-0005-0000-0000-0000E8560000}"/>
    <cellStyle name="Normal 3 3 3 4 2 3 3" xfId="22249" xr:uid="{00000000-0005-0000-0000-0000E9560000}"/>
    <cellStyle name="Normal 3 3 3 4 2 3 3 2" xfId="22250" xr:uid="{00000000-0005-0000-0000-0000EA560000}"/>
    <cellStyle name="Normal 3 3 3 4 2 3 3 2 2" xfId="22251" xr:uid="{00000000-0005-0000-0000-0000EB560000}"/>
    <cellStyle name="Normal 3 3 3 4 2 3 3 3" xfId="22252" xr:uid="{00000000-0005-0000-0000-0000EC560000}"/>
    <cellStyle name="Normal 3 3 3 4 2 3 4" xfId="22253" xr:uid="{00000000-0005-0000-0000-0000ED560000}"/>
    <cellStyle name="Normal 3 3 3 4 2 3 4 2" xfId="22254" xr:uid="{00000000-0005-0000-0000-0000EE560000}"/>
    <cellStyle name="Normal 3 3 3 4 2 3 5" xfId="22255" xr:uid="{00000000-0005-0000-0000-0000EF560000}"/>
    <cellStyle name="Normal 3 3 3 4 2 4" xfId="22256" xr:uid="{00000000-0005-0000-0000-0000F0560000}"/>
    <cellStyle name="Normal 3 3 3 4 2 4 2" xfId="22257" xr:uid="{00000000-0005-0000-0000-0000F1560000}"/>
    <cellStyle name="Normal 3 3 3 4 2 4 2 2" xfId="22258" xr:uid="{00000000-0005-0000-0000-0000F2560000}"/>
    <cellStyle name="Normal 3 3 3 4 2 4 2 2 2" xfId="22259" xr:uid="{00000000-0005-0000-0000-0000F3560000}"/>
    <cellStyle name="Normal 3 3 3 4 2 4 2 3" xfId="22260" xr:uid="{00000000-0005-0000-0000-0000F4560000}"/>
    <cellStyle name="Normal 3 3 3 4 2 4 3" xfId="22261" xr:uid="{00000000-0005-0000-0000-0000F5560000}"/>
    <cellStyle name="Normal 3 3 3 4 2 4 3 2" xfId="22262" xr:uid="{00000000-0005-0000-0000-0000F6560000}"/>
    <cellStyle name="Normal 3 3 3 4 2 4 4" xfId="22263" xr:uid="{00000000-0005-0000-0000-0000F7560000}"/>
    <cellStyle name="Normal 3 3 3 4 2 5" xfId="22264" xr:uid="{00000000-0005-0000-0000-0000F8560000}"/>
    <cellStyle name="Normal 3 3 3 4 2 5 2" xfId="22265" xr:uid="{00000000-0005-0000-0000-0000F9560000}"/>
    <cellStyle name="Normal 3 3 3 4 2 5 2 2" xfId="22266" xr:uid="{00000000-0005-0000-0000-0000FA560000}"/>
    <cellStyle name="Normal 3 3 3 4 2 5 3" xfId="22267" xr:uid="{00000000-0005-0000-0000-0000FB560000}"/>
    <cellStyle name="Normal 3 3 3 4 2 6" xfId="22268" xr:uid="{00000000-0005-0000-0000-0000FC560000}"/>
    <cellStyle name="Normal 3 3 3 4 2 6 2" xfId="22269" xr:uid="{00000000-0005-0000-0000-0000FD560000}"/>
    <cellStyle name="Normal 3 3 3 4 2 7" xfId="22270" xr:uid="{00000000-0005-0000-0000-0000FE560000}"/>
    <cellStyle name="Normal 3 3 3 4 3" xfId="22271" xr:uid="{00000000-0005-0000-0000-0000FF560000}"/>
    <cellStyle name="Normal 3 3 3 4 3 2" xfId="22272" xr:uid="{00000000-0005-0000-0000-000000570000}"/>
    <cellStyle name="Normal 3 3 3 4 3 2 2" xfId="22273" xr:uid="{00000000-0005-0000-0000-000001570000}"/>
    <cellStyle name="Normal 3 3 3 4 3 2 2 2" xfId="22274" xr:uid="{00000000-0005-0000-0000-000002570000}"/>
    <cellStyle name="Normal 3 3 3 4 3 2 2 2 2" xfId="22275" xr:uid="{00000000-0005-0000-0000-000003570000}"/>
    <cellStyle name="Normal 3 3 3 4 3 2 2 2 2 2" xfId="22276" xr:uid="{00000000-0005-0000-0000-000004570000}"/>
    <cellStyle name="Normal 3 3 3 4 3 2 2 2 3" xfId="22277" xr:uid="{00000000-0005-0000-0000-000005570000}"/>
    <cellStyle name="Normal 3 3 3 4 3 2 2 3" xfId="22278" xr:uid="{00000000-0005-0000-0000-000006570000}"/>
    <cellStyle name="Normal 3 3 3 4 3 2 2 3 2" xfId="22279" xr:uid="{00000000-0005-0000-0000-000007570000}"/>
    <cellStyle name="Normal 3 3 3 4 3 2 2 4" xfId="22280" xr:uid="{00000000-0005-0000-0000-000008570000}"/>
    <cellStyle name="Normal 3 3 3 4 3 2 3" xfId="22281" xr:uid="{00000000-0005-0000-0000-000009570000}"/>
    <cellStyle name="Normal 3 3 3 4 3 2 3 2" xfId="22282" xr:uid="{00000000-0005-0000-0000-00000A570000}"/>
    <cellStyle name="Normal 3 3 3 4 3 2 3 2 2" xfId="22283" xr:uid="{00000000-0005-0000-0000-00000B570000}"/>
    <cellStyle name="Normal 3 3 3 4 3 2 3 3" xfId="22284" xr:uid="{00000000-0005-0000-0000-00000C570000}"/>
    <cellStyle name="Normal 3 3 3 4 3 2 4" xfId="22285" xr:uid="{00000000-0005-0000-0000-00000D570000}"/>
    <cellStyle name="Normal 3 3 3 4 3 2 4 2" xfId="22286" xr:uid="{00000000-0005-0000-0000-00000E570000}"/>
    <cellStyle name="Normal 3 3 3 4 3 2 5" xfId="22287" xr:uid="{00000000-0005-0000-0000-00000F570000}"/>
    <cellStyle name="Normal 3 3 3 4 3 3" xfId="22288" xr:uid="{00000000-0005-0000-0000-000010570000}"/>
    <cellStyle name="Normal 3 3 3 4 3 3 2" xfId="22289" xr:uid="{00000000-0005-0000-0000-000011570000}"/>
    <cellStyle name="Normal 3 3 3 4 3 3 2 2" xfId="22290" xr:uid="{00000000-0005-0000-0000-000012570000}"/>
    <cellStyle name="Normal 3 3 3 4 3 3 2 2 2" xfId="22291" xr:uid="{00000000-0005-0000-0000-000013570000}"/>
    <cellStyle name="Normal 3 3 3 4 3 3 2 2 2 2" xfId="22292" xr:uid="{00000000-0005-0000-0000-000014570000}"/>
    <cellStyle name="Normal 3 3 3 4 3 3 2 2 3" xfId="22293" xr:uid="{00000000-0005-0000-0000-000015570000}"/>
    <cellStyle name="Normal 3 3 3 4 3 3 2 3" xfId="22294" xr:uid="{00000000-0005-0000-0000-000016570000}"/>
    <cellStyle name="Normal 3 3 3 4 3 3 2 3 2" xfId="22295" xr:uid="{00000000-0005-0000-0000-000017570000}"/>
    <cellStyle name="Normal 3 3 3 4 3 3 2 4" xfId="22296" xr:uid="{00000000-0005-0000-0000-000018570000}"/>
    <cellStyle name="Normal 3 3 3 4 3 3 3" xfId="22297" xr:uid="{00000000-0005-0000-0000-000019570000}"/>
    <cellStyle name="Normal 3 3 3 4 3 3 3 2" xfId="22298" xr:uid="{00000000-0005-0000-0000-00001A570000}"/>
    <cellStyle name="Normal 3 3 3 4 3 3 3 2 2" xfId="22299" xr:uid="{00000000-0005-0000-0000-00001B570000}"/>
    <cellStyle name="Normal 3 3 3 4 3 3 3 3" xfId="22300" xr:uid="{00000000-0005-0000-0000-00001C570000}"/>
    <cellStyle name="Normal 3 3 3 4 3 3 4" xfId="22301" xr:uid="{00000000-0005-0000-0000-00001D570000}"/>
    <cellStyle name="Normal 3 3 3 4 3 3 4 2" xfId="22302" xr:uid="{00000000-0005-0000-0000-00001E570000}"/>
    <cellStyle name="Normal 3 3 3 4 3 3 5" xfId="22303" xr:uid="{00000000-0005-0000-0000-00001F570000}"/>
    <cellStyle name="Normal 3 3 3 4 3 4" xfId="22304" xr:uid="{00000000-0005-0000-0000-000020570000}"/>
    <cellStyle name="Normal 3 3 3 4 3 4 2" xfId="22305" xr:uid="{00000000-0005-0000-0000-000021570000}"/>
    <cellStyle name="Normal 3 3 3 4 3 4 2 2" xfId="22306" xr:uid="{00000000-0005-0000-0000-000022570000}"/>
    <cellStyle name="Normal 3 3 3 4 3 4 2 2 2" xfId="22307" xr:uid="{00000000-0005-0000-0000-000023570000}"/>
    <cellStyle name="Normal 3 3 3 4 3 4 2 3" xfId="22308" xr:uid="{00000000-0005-0000-0000-000024570000}"/>
    <cellStyle name="Normal 3 3 3 4 3 4 3" xfId="22309" xr:uid="{00000000-0005-0000-0000-000025570000}"/>
    <cellStyle name="Normal 3 3 3 4 3 4 3 2" xfId="22310" xr:uid="{00000000-0005-0000-0000-000026570000}"/>
    <cellStyle name="Normal 3 3 3 4 3 4 4" xfId="22311" xr:uid="{00000000-0005-0000-0000-000027570000}"/>
    <cellStyle name="Normal 3 3 3 4 3 5" xfId="22312" xr:uid="{00000000-0005-0000-0000-000028570000}"/>
    <cellStyle name="Normal 3 3 3 4 3 5 2" xfId="22313" xr:uid="{00000000-0005-0000-0000-000029570000}"/>
    <cellStyle name="Normal 3 3 3 4 3 5 2 2" xfId="22314" xr:uid="{00000000-0005-0000-0000-00002A570000}"/>
    <cellStyle name="Normal 3 3 3 4 3 5 3" xfId="22315" xr:uid="{00000000-0005-0000-0000-00002B570000}"/>
    <cellStyle name="Normal 3 3 3 4 3 6" xfId="22316" xr:uid="{00000000-0005-0000-0000-00002C570000}"/>
    <cellStyle name="Normal 3 3 3 4 3 6 2" xfId="22317" xr:uid="{00000000-0005-0000-0000-00002D570000}"/>
    <cellStyle name="Normal 3 3 3 4 3 7" xfId="22318" xr:uid="{00000000-0005-0000-0000-00002E570000}"/>
    <cellStyle name="Normal 3 3 3 4 4" xfId="22319" xr:uid="{00000000-0005-0000-0000-00002F570000}"/>
    <cellStyle name="Normal 3 3 3 4 4 2" xfId="22320" xr:uid="{00000000-0005-0000-0000-000030570000}"/>
    <cellStyle name="Normal 3 3 3 4 4 2 2" xfId="22321" xr:uid="{00000000-0005-0000-0000-000031570000}"/>
    <cellStyle name="Normal 3 3 3 4 4 2 2 2" xfId="22322" xr:uid="{00000000-0005-0000-0000-000032570000}"/>
    <cellStyle name="Normal 3 3 3 4 4 2 2 2 2" xfId="22323" xr:uid="{00000000-0005-0000-0000-000033570000}"/>
    <cellStyle name="Normal 3 3 3 4 4 2 2 2 2 2" xfId="22324" xr:uid="{00000000-0005-0000-0000-000034570000}"/>
    <cellStyle name="Normal 3 3 3 4 4 2 2 2 3" xfId="22325" xr:uid="{00000000-0005-0000-0000-000035570000}"/>
    <cellStyle name="Normal 3 3 3 4 4 2 2 3" xfId="22326" xr:uid="{00000000-0005-0000-0000-000036570000}"/>
    <cellStyle name="Normal 3 3 3 4 4 2 2 3 2" xfId="22327" xr:uid="{00000000-0005-0000-0000-000037570000}"/>
    <cellStyle name="Normal 3 3 3 4 4 2 2 4" xfId="22328" xr:uid="{00000000-0005-0000-0000-000038570000}"/>
    <cellStyle name="Normal 3 3 3 4 4 2 3" xfId="22329" xr:uid="{00000000-0005-0000-0000-000039570000}"/>
    <cellStyle name="Normal 3 3 3 4 4 2 3 2" xfId="22330" xr:uid="{00000000-0005-0000-0000-00003A570000}"/>
    <cellStyle name="Normal 3 3 3 4 4 2 3 2 2" xfId="22331" xr:uid="{00000000-0005-0000-0000-00003B570000}"/>
    <cellStyle name="Normal 3 3 3 4 4 2 3 3" xfId="22332" xr:uid="{00000000-0005-0000-0000-00003C570000}"/>
    <cellStyle name="Normal 3 3 3 4 4 2 4" xfId="22333" xr:uid="{00000000-0005-0000-0000-00003D570000}"/>
    <cellStyle name="Normal 3 3 3 4 4 2 4 2" xfId="22334" xr:uid="{00000000-0005-0000-0000-00003E570000}"/>
    <cellStyle name="Normal 3 3 3 4 4 2 5" xfId="22335" xr:uid="{00000000-0005-0000-0000-00003F570000}"/>
    <cellStyle name="Normal 3 3 3 4 4 3" xfId="22336" xr:uid="{00000000-0005-0000-0000-000040570000}"/>
    <cellStyle name="Normal 3 3 3 4 4 3 2" xfId="22337" xr:uid="{00000000-0005-0000-0000-000041570000}"/>
    <cellStyle name="Normal 3 3 3 4 4 3 2 2" xfId="22338" xr:uid="{00000000-0005-0000-0000-000042570000}"/>
    <cellStyle name="Normal 3 3 3 4 4 3 2 2 2" xfId="22339" xr:uid="{00000000-0005-0000-0000-000043570000}"/>
    <cellStyle name="Normal 3 3 3 4 4 3 2 2 2 2" xfId="22340" xr:uid="{00000000-0005-0000-0000-000044570000}"/>
    <cellStyle name="Normal 3 3 3 4 4 3 2 2 3" xfId="22341" xr:uid="{00000000-0005-0000-0000-000045570000}"/>
    <cellStyle name="Normal 3 3 3 4 4 3 2 3" xfId="22342" xr:uid="{00000000-0005-0000-0000-000046570000}"/>
    <cellStyle name="Normal 3 3 3 4 4 3 2 3 2" xfId="22343" xr:uid="{00000000-0005-0000-0000-000047570000}"/>
    <cellStyle name="Normal 3 3 3 4 4 3 2 4" xfId="22344" xr:uid="{00000000-0005-0000-0000-000048570000}"/>
    <cellStyle name="Normal 3 3 3 4 4 3 3" xfId="22345" xr:uid="{00000000-0005-0000-0000-000049570000}"/>
    <cellStyle name="Normal 3 3 3 4 4 3 3 2" xfId="22346" xr:uid="{00000000-0005-0000-0000-00004A570000}"/>
    <cellStyle name="Normal 3 3 3 4 4 3 3 2 2" xfId="22347" xr:uid="{00000000-0005-0000-0000-00004B570000}"/>
    <cellStyle name="Normal 3 3 3 4 4 3 3 3" xfId="22348" xr:uid="{00000000-0005-0000-0000-00004C570000}"/>
    <cellStyle name="Normal 3 3 3 4 4 3 4" xfId="22349" xr:uid="{00000000-0005-0000-0000-00004D570000}"/>
    <cellStyle name="Normal 3 3 3 4 4 3 4 2" xfId="22350" xr:uid="{00000000-0005-0000-0000-00004E570000}"/>
    <cellStyle name="Normal 3 3 3 4 4 3 5" xfId="22351" xr:uid="{00000000-0005-0000-0000-00004F570000}"/>
    <cellStyle name="Normal 3 3 3 4 4 4" xfId="22352" xr:uid="{00000000-0005-0000-0000-000050570000}"/>
    <cellStyle name="Normal 3 3 3 4 4 4 2" xfId="22353" xr:uid="{00000000-0005-0000-0000-000051570000}"/>
    <cellStyle name="Normal 3 3 3 4 4 4 2 2" xfId="22354" xr:uid="{00000000-0005-0000-0000-000052570000}"/>
    <cellStyle name="Normal 3 3 3 4 4 4 2 2 2" xfId="22355" xr:uid="{00000000-0005-0000-0000-000053570000}"/>
    <cellStyle name="Normal 3 3 3 4 4 4 2 3" xfId="22356" xr:uid="{00000000-0005-0000-0000-000054570000}"/>
    <cellStyle name="Normal 3 3 3 4 4 4 3" xfId="22357" xr:uid="{00000000-0005-0000-0000-000055570000}"/>
    <cellStyle name="Normal 3 3 3 4 4 4 3 2" xfId="22358" xr:uid="{00000000-0005-0000-0000-000056570000}"/>
    <cellStyle name="Normal 3 3 3 4 4 4 4" xfId="22359" xr:uid="{00000000-0005-0000-0000-000057570000}"/>
    <cellStyle name="Normal 3 3 3 4 4 5" xfId="22360" xr:uid="{00000000-0005-0000-0000-000058570000}"/>
    <cellStyle name="Normal 3 3 3 4 4 5 2" xfId="22361" xr:uid="{00000000-0005-0000-0000-000059570000}"/>
    <cellStyle name="Normal 3 3 3 4 4 5 2 2" xfId="22362" xr:uid="{00000000-0005-0000-0000-00005A570000}"/>
    <cellStyle name="Normal 3 3 3 4 4 5 3" xfId="22363" xr:uid="{00000000-0005-0000-0000-00005B570000}"/>
    <cellStyle name="Normal 3 3 3 4 4 6" xfId="22364" xr:uid="{00000000-0005-0000-0000-00005C570000}"/>
    <cellStyle name="Normal 3 3 3 4 4 6 2" xfId="22365" xr:uid="{00000000-0005-0000-0000-00005D570000}"/>
    <cellStyle name="Normal 3 3 3 4 4 7" xfId="22366" xr:uid="{00000000-0005-0000-0000-00005E570000}"/>
    <cellStyle name="Normal 3 3 3 4 5" xfId="22367" xr:uid="{00000000-0005-0000-0000-00005F570000}"/>
    <cellStyle name="Normal 3 3 3 4 5 2" xfId="22368" xr:uid="{00000000-0005-0000-0000-000060570000}"/>
    <cellStyle name="Normal 3 3 3 4 5 2 2" xfId="22369" xr:uid="{00000000-0005-0000-0000-000061570000}"/>
    <cellStyle name="Normal 3 3 3 4 5 2 2 2" xfId="22370" xr:uid="{00000000-0005-0000-0000-000062570000}"/>
    <cellStyle name="Normal 3 3 3 4 5 2 2 2 2" xfId="22371" xr:uid="{00000000-0005-0000-0000-000063570000}"/>
    <cellStyle name="Normal 3 3 3 4 5 2 2 2 2 2" xfId="22372" xr:uid="{00000000-0005-0000-0000-000064570000}"/>
    <cellStyle name="Normal 3 3 3 4 5 2 2 2 3" xfId="22373" xr:uid="{00000000-0005-0000-0000-000065570000}"/>
    <cellStyle name="Normal 3 3 3 4 5 2 2 3" xfId="22374" xr:uid="{00000000-0005-0000-0000-000066570000}"/>
    <cellStyle name="Normal 3 3 3 4 5 2 2 3 2" xfId="22375" xr:uid="{00000000-0005-0000-0000-000067570000}"/>
    <cellStyle name="Normal 3 3 3 4 5 2 2 4" xfId="22376" xr:uid="{00000000-0005-0000-0000-000068570000}"/>
    <cellStyle name="Normal 3 3 3 4 5 2 3" xfId="22377" xr:uid="{00000000-0005-0000-0000-000069570000}"/>
    <cellStyle name="Normal 3 3 3 4 5 2 3 2" xfId="22378" xr:uid="{00000000-0005-0000-0000-00006A570000}"/>
    <cellStyle name="Normal 3 3 3 4 5 2 3 2 2" xfId="22379" xr:uid="{00000000-0005-0000-0000-00006B570000}"/>
    <cellStyle name="Normal 3 3 3 4 5 2 3 3" xfId="22380" xr:uid="{00000000-0005-0000-0000-00006C570000}"/>
    <cellStyle name="Normal 3 3 3 4 5 2 4" xfId="22381" xr:uid="{00000000-0005-0000-0000-00006D570000}"/>
    <cellStyle name="Normal 3 3 3 4 5 2 4 2" xfId="22382" xr:uid="{00000000-0005-0000-0000-00006E570000}"/>
    <cellStyle name="Normal 3 3 3 4 5 2 5" xfId="22383" xr:uid="{00000000-0005-0000-0000-00006F570000}"/>
    <cellStyle name="Normal 3 3 3 4 5 3" xfId="22384" xr:uid="{00000000-0005-0000-0000-000070570000}"/>
    <cellStyle name="Normal 3 3 3 4 5 3 2" xfId="22385" xr:uid="{00000000-0005-0000-0000-000071570000}"/>
    <cellStyle name="Normal 3 3 3 4 5 3 2 2" xfId="22386" xr:uid="{00000000-0005-0000-0000-000072570000}"/>
    <cellStyle name="Normal 3 3 3 4 5 3 2 2 2" xfId="22387" xr:uid="{00000000-0005-0000-0000-000073570000}"/>
    <cellStyle name="Normal 3 3 3 4 5 3 2 3" xfId="22388" xr:uid="{00000000-0005-0000-0000-000074570000}"/>
    <cellStyle name="Normal 3 3 3 4 5 3 3" xfId="22389" xr:uid="{00000000-0005-0000-0000-000075570000}"/>
    <cellStyle name="Normal 3 3 3 4 5 3 3 2" xfId="22390" xr:uid="{00000000-0005-0000-0000-000076570000}"/>
    <cellStyle name="Normal 3 3 3 4 5 3 4" xfId="22391" xr:uid="{00000000-0005-0000-0000-000077570000}"/>
    <cellStyle name="Normal 3 3 3 4 5 4" xfId="22392" xr:uid="{00000000-0005-0000-0000-000078570000}"/>
    <cellStyle name="Normal 3 3 3 4 5 4 2" xfId="22393" xr:uid="{00000000-0005-0000-0000-000079570000}"/>
    <cellStyle name="Normal 3 3 3 4 5 4 2 2" xfId="22394" xr:uid="{00000000-0005-0000-0000-00007A570000}"/>
    <cellStyle name="Normal 3 3 3 4 5 4 3" xfId="22395" xr:uid="{00000000-0005-0000-0000-00007B570000}"/>
    <cellStyle name="Normal 3 3 3 4 5 5" xfId="22396" xr:uid="{00000000-0005-0000-0000-00007C570000}"/>
    <cellStyle name="Normal 3 3 3 4 5 5 2" xfId="22397" xr:uid="{00000000-0005-0000-0000-00007D570000}"/>
    <cellStyle name="Normal 3 3 3 4 5 6" xfId="22398" xr:uid="{00000000-0005-0000-0000-00007E570000}"/>
    <cellStyle name="Normal 3 3 3 4 6" xfId="22399" xr:uid="{00000000-0005-0000-0000-00007F570000}"/>
    <cellStyle name="Normal 3 3 3 4 6 2" xfId="22400" xr:uid="{00000000-0005-0000-0000-000080570000}"/>
    <cellStyle name="Normal 3 3 3 4 6 2 2" xfId="22401" xr:uid="{00000000-0005-0000-0000-000081570000}"/>
    <cellStyle name="Normal 3 3 3 4 6 2 2 2" xfId="22402" xr:uid="{00000000-0005-0000-0000-000082570000}"/>
    <cellStyle name="Normal 3 3 3 4 6 2 2 2 2" xfId="22403" xr:uid="{00000000-0005-0000-0000-000083570000}"/>
    <cellStyle name="Normal 3 3 3 4 6 2 2 3" xfId="22404" xr:uid="{00000000-0005-0000-0000-000084570000}"/>
    <cellStyle name="Normal 3 3 3 4 6 2 3" xfId="22405" xr:uid="{00000000-0005-0000-0000-000085570000}"/>
    <cellStyle name="Normal 3 3 3 4 6 2 3 2" xfId="22406" xr:uid="{00000000-0005-0000-0000-000086570000}"/>
    <cellStyle name="Normal 3 3 3 4 6 2 4" xfId="22407" xr:uid="{00000000-0005-0000-0000-000087570000}"/>
    <cellStyle name="Normal 3 3 3 4 6 3" xfId="22408" xr:uid="{00000000-0005-0000-0000-000088570000}"/>
    <cellStyle name="Normal 3 3 3 4 6 3 2" xfId="22409" xr:uid="{00000000-0005-0000-0000-000089570000}"/>
    <cellStyle name="Normal 3 3 3 4 6 3 2 2" xfId="22410" xr:uid="{00000000-0005-0000-0000-00008A570000}"/>
    <cellStyle name="Normal 3 3 3 4 6 3 3" xfId="22411" xr:uid="{00000000-0005-0000-0000-00008B570000}"/>
    <cellStyle name="Normal 3 3 3 4 6 4" xfId="22412" xr:uid="{00000000-0005-0000-0000-00008C570000}"/>
    <cellStyle name="Normal 3 3 3 4 6 4 2" xfId="22413" xr:uid="{00000000-0005-0000-0000-00008D570000}"/>
    <cellStyle name="Normal 3 3 3 4 6 5" xfId="22414" xr:uid="{00000000-0005-0000-0000-00008E570000}"/>
    <cellStyle name="Normal 3 3 3 4 7" xfId="22415" xr:uid="{00000000-0005-0000-0000-00008F570000}"/>
    <cellStyle name="Normal 3 3 3 4 7 2" xfId="22416" xr:uid="{00000000-0005-0000-0000-000090570000}"/>
    <cellStyle name="Normal 3 3 3 4 7 2 2" xfId="22417" xr:uid="{00000000-0005-0000-0000-000091570000}"/>
    <cellStyle name="Normal 3 3 3 4 7 2 2 2" xfId="22418" xr:uid="{00000000-0005-0000-0000-000092570000}"/>
    <cellStyle name="Normal 3 3 3 4 7 2 2 2 2" xfId="22419" xr:uid="{00000000-0005-0000-0000-000093570000}"/>
    <cellStyle name="Normal 3 3 3 4 7 2 2 3" xfId="22420" xr:uid="{00000000-0005-0000-0000-000094570000}"/>
    <cellStyle name="Normal 3 3 3 4 7 2 3" xfId="22421" xr:uid="{00000000-0005-0000-0000-000095570000}"/>
    <cellStyle name="Normal 3 3 3 4 7 2 3 2" xfId="22422" xr:uid="{00000000-0005-0000-0000-000096570000}"/>
    <cellStyle name="Normal 3 3 3 4 7 2 4" xfId="22423" xr:uid="{00000000-0005-0000-0000-000097570000}"/>
    <cellStyle name="Normal 3 3 3 4 7 3" xfId="22424" xr:uid="{00000000-0005-0000-0000-000098570000}"/>
    <cellStyle name="Normal 3 3 3 4 7 3 2" xfId="22425" xr:uid="{00000000-0005-0000-0000-000099570000}"/>
    <cellStyle name="Normal 3 3 3 4 7 3 2 2" xfId="22426" xr:uid="{00000000-0005-0000-0000-00009A570000}"/>
    <cellStyle name="Normal 3 3 3 4 7 3 3" xfId="22427" xr:uid="{00000000-0005-0000-0000-00009B570000}"/>
    <cellStyle name="Normal 3 3 3 4 7 4" xfId="22428" xr:uid="{00000000-0005-0000-0000-00009C570000}"/>
    <cellStyle name="Normal 3 3 3 4 7 4 2" xfId="22429" xr:uid="{00000000-0005-0000-0000-00009D570000}"/>
    <cellStyle name="Normal 3 3 3 4 7 5" xfId="22430" xr:uid="{00000000-0005-0000-0000-00009E570000}"/>
    <cellStyle name="Normal 3 3 3 4 8" xfId="22431" xr:uid="{00000000-0005-0000-0000-00009F570000}"/>
    <cellStyle name="Normal 3 3 3 4 8 2" xfId="22432" xr:uid="{00000000-0005-0000-0000-0000A0570000}"/>
    <cellStyle name="Normal 3 3 3 4 8 2 2" xfId="22433" xr:uid="{00000000-0005-0000-0000-0000A1570000}"/>
    <cellStyle name="Normal 3 3 3 4 8 2 2 2" xfId="22434" xr:uid="{00000000-0005-0000-0000-0000A2570000}"/>
    <cellStyle name="Normal 3 3 3 4 8 2 3" xfId="22435" xr:uid="{00000000-0005-0000-0000-0000A3570000}"/>
    <cellStyle name="Normal 3 3 3 4 8 3" xfId="22436" xr:uid="{00000000-0005-0000-0000-0000A4570000}"/>
    <cellStyle name="Normal 3 3 3 4 8 3 2" xfId="22437" xr:uid="{00000000-0005-0000-0000-0000A5570000}"/>
    <cellStyle name="Normal 3 3 3 4 8 4" xfId="22438" xr:uid="{00000000-0005-0000-0000-0000A6570000}"/>
    <cellStyle name="Normal 3 3 3 4 9" xfId="22439" xr:uid="{00000000-0005-0000-0000-0000A7570000}"/>
    <cellStyle name="Normal 3 3 3 4 9 2" xfId="22440" xr:uid="{00000000-0005-0000-0000-0000A8570000}"/>
    <cellStyle name="Normal 3 3 3 4 9 2 2" xfId="22441" xr:uid="{00000000-0005-0000-0000-0000A9570000}"/>
    <cellStyle name="Normal 3 3 3 4 9 3" xfId="22442" xr:uid="{00000000-0005-0000-0000-0000AA570000}"/>
    <cellStyle name="Normal 3 3 3 5" xfId="22443" xr:uid="{00000000-0005-0000-0000-0000AB570000}"/>
    <cellStyle name="Normal 3 3 3 5 10" xfId="22444" xr:uid="{00000000-0005-0000-0000-0000AC570000}"/>
    <cellStyle name="Normal 3 3 3 5 10 2" xfId="22445" xr:uid="{00000000-0005-0000-0000-0000AD570000}"/>
    <cellStyle name="Normal 3 3 3 5 11" xfId="22446" xr:uid="{00000000-0005-0000-0000-0000AE570000}"/>
    <cellStyle name="Normal 3 3 3 5 2" xfId="22447" xr:uid="{00000000-0005-0000-0000-0000AF570000}"/>
    <cellStyle name="Normal 3 3 3 5 2 2" xfId="22448" xr:uid="{00000000-0005-0000-0000-0000B0570000}"/>
    <cellStyle name="Normal 3 3 3 5 2 2 2" xfId="22449" xr:uid="{00000000-0005-0000-0000-0000B1570000}"/>
    <cellStyle name="Normal 3 3 3 5 2 2 2 2" xfId="22450" xr:uid="{00000000-0005-0000-0000-0000B2570000}"/>
    <cellStyle name="Normal 3 3 3 5 2 2 2 2 2" xfId="22451" xr:uid="{00000000-0005-0000-0000-0000B3570000}"/>
    <cellStyle name="Normal 3 3 3 5 2 2 2 2 2 2" xfId="22452" xr:uid="{00000000-0005-0000-0000-0000B4570000}"/>
    <cellStyle name="Normal 3 3 3 5 2 2 2 2 3" xfId="22453" xr:uid="{00000000-0005-0000-0000-0000B5570000}"/>
    <cellStyle name="Normal 3 3 3 5 2 2 2 3" xfId="22454" xr:uid="{00000000-0005-0000-0000-0000B6570000}"/>
    <cellStyle name="Normal 3 3 3 5 2 2 2 3 2" xfId="22455" xr:uid="{00000000-0005-0000-0000-0000B7570000}"/>
    <cellStyle name="Normal 3 3 3 5 2 2 2 4" xfId="22456" xr:uid="{00000000-0005-0000-0000-0000B8570000}"/>
    <cellStyle name="Normal 3 3 3 5 2 2 3" xfId="22457" xr:uid="{00000000-0005-0000-0000-0000B9570000}"/>
    <cellStyle name="Normal 3 3 3 5 2 2 3 2" xfId="22458" xr:uid="{00000000-0005-0000-0000-0000BA570000}"/>
    <cellStyle name="Normal 3 3 3 5 2 2 3 2 2" xfId="22459" xr:uid="{00000000-0005-0000-0000-0000BB570000}"/>
    <cellStyle name="Normal 3 3 3 5 2 2 3 3" xfId="22460" xr:uid="{00000000-0005-0000-0000-0000BC570000}"/>
    <cellStyle name="Normal 3 3 3 5 2 2 4" xfId="22461" xr:uid="{00000000-0005-0000-0000-0000BD570000}"/>
    <cellStyle name="Normal 3 3 3 5 2 2 4 2" xfId="22462" xr:uid="{00000000-0005-0000-0000-0000BE570000}"/>
    <cellStyle name="Normal 3 3 3 5 2 2 5" xfId="22463" xr:uid="{00000000-0005-0000-0000-0000BF570000}"/>
    <cellStyle name="Normal 3 3 3 5 2 3" xfId="22464" xr:uid="{00000000-0005-0000-0000-0000C0570000}"/>
    <cellStyle name="Normal 3 3 3 5 2 3 2" xfId="22465" xr:uid="{00000000-0005-0000-0000-0000C1570000}"/>
    <cellStyle name="Normal 3 3 3 5 2 3 2 2" xfId="22466" xr:uid="{00000000-0005-0000-0000-0000C2570000}"/>
    <cellStyle name="Normal 3 3 3 5 2 3 2 2 2" xfId="22467" xr:uid="{00000000-0005-0000-0000-0000C3570000}"/>
    <cellStyle name="Normal 3 3 3 5 2 3 2 2 2 2" xfId="22468" xr:uid="{00000000-0005-0000-0000-0000C4570000}"/>
    <cellStyle name="Normal 3 3 3 5 2 3 2 2 3" xfId="22469" xr:uid="{00000000-0005-0000-0000-0000C5570000}"/>
    <cellStyle name="Normal 3 3 3 5 2 3 2 3" xfId="22470" xr:uid="{00000000-0005-0000-0000-0000C6570000}"/>
    <cellStyle name="Normal 3 3 3 5 2 3 2 3 2" xfId="22471" xr:uid="{00000000-0005-0000-0000-0000C7570000}"/>
    <cellStyle name="Normal 3 3 3 5 2 3 2 4" xfId="22472" xr:uid="{00000000-0005-0000-0000-0000C8570000}"/>
    <cellStyle name="Normal 3 3 3 5 2 3 3" xfId="22473" xr:uid="{00000000-0005-0000-0000-0000C9570000}"/>
    <cellStyle name="Normal 3 3 3 5 2 3 3 2" xfId="22474" xr:uid="{00000000-0005-0000-0000-0000CA570000}"/>
    <cellStyle name="Normal 3 3 3 5 2 3 3 2 2" xfId="22475" xr:uid="{00000000-0005-0000-0000-0000CB570000}"/>
    <cellStyle name="Normal 3 3 3 5 2 3 3 3" xfId="22476" xr:uid="{00000000-0005-0000-0000-0000CC570000}"/>
    <cellStyle name="Normal 3 3 3 5 2 3 4" xfId="22477" xr:uid="{00000000-0005-0000-0000-0000CD570000}"/>
    <cellStyle name="Normal 3 3 3 5 2 3 4 2" xfId="22478" xr:uid="{00000000-0005-0000-0000-0000CE570000}"/>
    <cellStyle name="Normal 3 3 3 5 2 3 5" xfId="22479" xr:uid="{00000000-0005-0000-0000-0000CF570000}"/>
    <cellStyle name="Normal 3 3 3 5 2 4" xfId="22480" xr:uid="{00000000-0005-0000-0000-0000D0570000}"/>
    <cellStyle name="Normal 3 3 3 5 2 4 2" xfId="22481" xr:uid="{00000000-0005-0000-0000-0000D1570000}"/>
    <cellStyle name="Normal 3 3 3 5 2 4 2 2" xfId="22482" xr:uid="{00000000-0005-0000-0000-0000D2570000}"/>
    <cellStyle name="Normal 3 3 3 5 2 4 2 2 2" xfId="22483" xr:uid="{00000000-0005-0000-0000-0000D3570000}"/>
    <cellStyle name="Normal 3 3 3 5 2 4 2 3" xfId="22484" xr:uid="{00000000-0005-0000-0000-0000D4570000}"/>
    <cellStyle name="Normal 3 3 3 5 2 4 3" xfId="22485" xr:uid="{00000000-0005-0000-0000-0000D5570000}"/>
    <cellStyle name="Normal 3 3 3 5 2 4 3 2" xfId="22486" xr:uid="{00000000-0005-0000-0000-0000D6570000}"/>
    <cellStyle name="Normal 3 3 3 5 2 4 4" xfId="22487" xr:uid="{00000000-0005-0000-0000-0000D7570000}"/>
    <cellStyle name="Normal 3 3 3 5 2 5" xfId="22488" xr:uid="{00000000-0005-0000-0000-0000D8570000}"/>
    <cellStyle name="Normal 3 3 3 5 2 5 2" xfId="22489" xr:uid="{00000000-0005-0000-0000-0000D9570000}"/>
    <cellStyle name="Normal 3 3 3 5 2 5 2 2" xfId="22490" xr:uid="{00000000-0005-0000-0000-0000DA570000}"/>
    <cellStyle name="Normal 3 3 3 5 2 5 3" xfId="22491" xr:uid="{00000000-0005-0000-0000-0000DB570000}"/>
    <cellStyle name="Normal 3 3 3 5 2 6" xfId="22492" xr:uid="{00000000-0005-0000-0000-0000DC570000}"/>
    <cellStyle name="Normal 3 3 3 5 2 6 2" xfId="22493" xr:uid="{00000000-0005-0000-0000-0000DD570000}"/>
    <cellStyle name="Normal 3 3 3 5 2 7" xfId="22494" xr:uid="{00000000-0005-0000-0000-0000DE570000}"/>
    <cellStyle name="Normal 3 3 3 5 3" xfId="22495" xr:uid="{00000000-0005-0000-0000-0000DF570000}"/>
    <cellStyle name="Normal 3 3 3 5 3 2" xfId="22496" xr:uid="{00000000-0005-0000-0000-0000E0570000}"/>
    <cellStyle name="Normal 3 3 3 5 3 2 2" xfId="22497" xr:uid="{00000000-0005-0000-0000-0000E1570000}"/>
    <cellStyle name="Normal 3 3 3 5 3 2 2 2" xfId="22498" xr:uid="{00000000-0005-0000-0000-0000E2570000}"/>
    <cellStyle name="Normal 3 3 3 5 3 2 2 2 2" xfId="22499" xr:uid="{00000000-0005-0000-0000-0000E3570000}"/>
    <cellStyle name="Normal 3 3 3 5 3 2 2 2 2 2" xfId="22500" xr:uid="{00000000-0005-0000-0000-0000E4570000}"/>
    <cellStyle name="Normal 3 3 3 5 3 2 2 2 3" xfId="22501" xr:uid="{00000000-0005-0000-0000-0000E5570000}"/>
    <cellStyle name="Normal 3 3 3 5 3 2 2 3" xfId="22502" xr:uid="{00000000-0005-0000-0000-0000E6570000}"/>
    <cellStyle name="Normal 3 3 3 5 3 2 2 3 2" xfId="22503" xr:uid="{00000000-0005-0000-0000-0000E7570000}"/>
    <cellStyle name="Normal 3 3 3 5 3 2 2 4" xfId="22504" xr:uid="{00000000-0005-0000-0000-0000E8570000}"/>
    <cellStyle name="Normal 3 3 3 5 3 2 3" xfId="22505" xr:uid="{00000000-0005-0000-0000-0000E9570000}"/>
    <cellStyle name="Normal 3 3 3 5 3 2 3 2" xfId="22506" xr:uid="{00000000-0005-0000-0000-0000EA570000}"/>
    <cellStyle name="Normal 3 3 3 5 3 2 3 2 2" xfId="22507" xr:uid="{00000000-0005-0000-0000-0000EB570000}"/>
    <cellStyle name="Normal 3 3 3 5 3 2 3 3" xfId="22508" xr:uid="{00000000-0005-0000-0000-0000EC570000}"/>
    <cellStyle name="Normal 3 3 3 5 3 2 4" xfId="22509" xr:uid="{00000000-0005-0000-0000-0000ED570000}"/>
    <cellStyle name="Normal 3 3 3 5 3 2 4 2" xfId="22510" xr:uid="{00000000-0005-0000-0000-0000EE570000}"/>
    <cellStyle name="Normal 3 3 3 5 3 2 5" xfId="22511" xr:uid="{00000000-0005-0000-0000-0000EF570000}"/>
    <cellStyle name="Normal 3 3 3 5 3 3" xfId="22512" xr:uid="{00000000-0005-0000-0000-0000F0570000}"/>
    <cellStyle name="Normal 3 3 3 5 3 3 2" xfId="22513" xr:uid="{00000000-0005-0000-0000-0000F1570000}"/>
    <cellStyle name="Normal 3 3 3 5 3 3 2 2" xfId="22514" xr:uid="{00000000-0005-0000-0000-0000F2570000}"/>
    <cellStyle name="Normal 3 3 3 5 3 3 2 2 2" xfId="22515" xr:uid="{00000000-0005-0000-0000-0000F3570000}"/>
    <cellStyle name="Normal 3 3 3 5 3 3 2 2 2 2" xfId="22516" xr:uid="{00000000-0005-0000-0000-0000F4570000}"/>
    <cellStyle name="Normal 3 3 3 5 3 3 2 2 3" xfId="22517" xr:uid="{00000000-0005-0000-0000-0000F5570000}"/>
    <cellStyle name="Normal 3 3 3 5 3 3 2 3" xfId="22518" xr:uid="{00000000-0005-0000-0000-0000F6570000}"/>
    <cellStyle name="Normal 3 3 3 5 3 3 2 3 2" xfId="22519" xr:uid="{00000000-0005-0000-0000-0000F7570000}"/>
    <cellStyle name="Normal 3 3 3 5 3 3 2 4" xfId="22520" xr:uid="{00000000-0005-0000-0000-0000F8570000}"/>
    <cellStyle name="Normal 3 3 3 5 3 3 3" xfId="22521" xr:uid="{00000000-0005-0000-0000-0000F9570000}"/>
    <cellStyle name="Normal 3 3 3 5 3 3 3 2" xfId="22522" xr:uid="{00000000-0005-0000-0000-0000FA570000}"/>
    <cellStyle name="Normal 3 3 3 5 3 3 3 2 2" xfId="22523" xr:uid="{00000000-0005-0000-0000-0000FB570000}"/>
    <cellStyle name="Normal 3 3 3 5 3 3 3 3" xfId="22524" xr:uid="{00000000-0005-0000-0000-0000FC570000}"/>
    <cellStyle name="Normal 3 3 3 5 3 3 4" xfId="22525" xr:uid="{00000000-0005-0000-0000-0000FD570000}"/>
    <cellStyle name="Normal 3 3 3 5 3 3 4 2" xfId="22526" xr:uid="{00000000-0005-0000-0000-0000FE570000}"/>
    <cellStyle name="Normal 3 3 3 5 3 3 5" xfId="22527" xr:uid="{00000000-0005-0000-0000-0000FF570000}"/>
    <cellStyle name="Normal 3 3 3 5 3 4" xfId="22528" xr:uid="{00000000-0005-0000-0000-000000580000}"/>
    <cellStyle name="Normal 3 3 3 5 3 4 2" xfId="22529" xr:uid="{00000000-0005-0000-0000-000001580000}"/>
    <cellStyle name="Normal 3 3 3 5 3 4 2 2" xfId="22530" xr:uid="{00000000-0005-0000-0000-000002580000}"/>
    <cellStyle name="Normal 3 3 3 5 3 4 2 2 2" xfId="22531" xr:uid="{00000000-0005-0000-0000-000003580000}"/>
    <cellStyle name="Normal 3 3 3 5 3 4 2 3" xfId="22532" xr:uid="{00000000-0005-0000-0000-000004580000}"/>
    <cellStyle name="Normal 3 3 3 5 3 4 3" xfId="22533" xr:uid="{00000000-0005-0000-0000-000005580000}"/>
    <cellStyle name="Normal 3 3 3 5 3 4 3 2" xfId="22534" xr:uid="{00000000-0005-0000-0000-000006580000}"/>
    <cellStyle name="Normal 3 3 3 5 3 4 4" xfId="22535" xr:uid="{00000000-0005-0000-0000-000007580000}"/>
    <cellStyle name="Normal 3 3 3 5 3 5" xfId="22536" xr:uid="{00000000-0005-0000-0000-000008580000}"/>
    <cellStyle name="Normal 3 3 3 5 3 5 2" xfId="22537" xr:uid="{00000000-0005-0000-0000-000009580000}"/>
    <cellStyle name="Normal 3 3 3 5 3 5 2 2" xfId="22538" xr:uid="{00000000-0005-0000-0000-00000A580000}"/>
    <cellStyle name="Normal 3 3 3 5 3 5 3" xfId="22539" xr:uid="{00000000-0005-0000-0000-00000B580000}"/>
    <cellStyle name="Normal 3 3 3 5 3 6" xfId="22540" xr:uid="{00000000-0005-0000-0000-00000C580000}"/>
    <cellStyle name="Normal 3 3 3 5 3 6 2" xfId="22541" xr:uid="{00000000-0005-0000-0000-00000D580000}"/>
    <cellStyle name="Normal 3 3 3 5 3 7" xfId="22542" xr:uid="{00000000-0005-0000-0000-00000E580000}"/>
    <cellStyle name="Normal 3 3 3 5 4" xfId="22543" xr:uid="{00000000-0005-0000-0000-00000F580000}"/>
    <cellStyle name="Normal 3 3 3 5 4 2" xfId="22544" xr:uid="{00000000-0005-0000-0000-000010580000}"/>
    <cellStyle name="Normal 3 3 3 5 4 2 2" xfId="22545" xr:uid="{00000000-0005-0000-0000-000011580000}"/>
    <cellStyle name="Normal 3 3 3 5 4 2 2 2" xfId="22546" xr:uid="{00000000-0005-0000-0000-000012580000}"/>
    <cellStyle name="Normal 3 3 3 5 4 2 2 2 2" xfId="22547" xr:uid="{00000000-0005-0000-0000-000013580000}"/>
    <cellStyle name="Normal 3 3 3 5 4 2 2 2 2 2" xfId="22548" xr:uid="{00000000-0005-0000-0000-000014580000}"/>
    <cellStyle name="Normal 3 3 3 5 4 2 2 2 3" xfId="22549" xr:uid="{00000000-0005-0000-0000-000015580000}"/>
    <cellStyle name="Normal 3 3 3 5 4 2 2 3" xfId="22550" xr:uid="{00000000-0005-0000-0000-000016580000}"/>
    <cellStyle name="Normal 3 3 3 5 4 2 2 3 2" xfId="22551" xr:uid="{00000000-0005-0000-0000-000017580000}"/>
    <cellStyle name="Normal 3 3 3 5 4 2 2 4" xfId="22552" xr:uid="{00000000-0005-0000-0000-000018580000}"/>
    <cellStyle name="Normal 3 3 3 5 4 2 3" xfId="22553" xr:uid="{00000000-0005-0000-0000-000019580000}"/>
    <cellStyle name="Normal 3 3 3 5 4 2 3 2" xfId="22554" xr:uid="{00000000-0005-0000-0000-00001A580000}"/>
    <cellStyle name="Normal 3 3 3 5 4 2 3 2 2" xfId="22555" xr:uid="{00000000-0005-0000-0000-00001B580000}"/>
    <cellStyle name="Normal 3 3 3 5 4 2 3 3" xfId="22556" xr:uid="{00000000-0005-0000-0000-00001C580000}"/>
    <cellStyle name="Normal 3 3 3 5 4 2 4" xfId="22557" xr:uid="{00000000-0005-0000-0000-00001D580000}"/>
    <cellStyle name="Normal 3 3 3 5 4 2 4 2" xfId="22558" xr:uid="{00000000-0005-0000-0000-00001E580000}"/>
    <cellStyle name="Normal 3 3 3 5 4 2 5" xfId="22559" xr:uid="{00000000-0005-0000-0000-00001F580000}"/>
    <cellStyle name="Normal 3 3 3 5 4 3" xfId="22560" xr:uid="{00000000-0005-0000-0000-000020580000}"/>
    <cellStyle name="Normal 3 3 3 5 4 3 2" xfId="22561" xr:uid="{00000000-0005-0000-0000-000021580000}"/>
    <cellStyle name="Normal 3 3 3 5 4 3 2 2" xfId="22562" xr:uid="{00000000-0005-0000-0000-000022580000}"/>
    <cellStyle name="Normal 3 3 3 5 4 3 2 2 2" xfId="22563" xr:uid="{00000000-0005-0000-0000-000023580000}"/>
    <cellStyle name="Normal 3 3 3 5 4 3 2 2 2 2" xfId="22564" xr:uid="{00000000-0005-0000-0000-000024580000}"/>
    <cellStyle name="Normal 3 3 3 5 4 3 2 2 3" xfId="22565" xr:uid="{00000000-0005-0000-0000-000025580000}"/>
    <cellStyle name="Normal 3 3 3 5 4 3 2 3" xfId="22566" xr:uid="{00000000-0005-0000-0000-000026580000}"/>
    <cellStyle name="Normal 3 3 3 5 4 3 2 3 2" xfId="22567" xr:uid="{00000000-0005-0000-0000-000027580000}"/>
    <cellStyle name="Normal 3 3 3 5 4 3 2 4" xfId="22568" xr:uid="{00000000-0005-0000-0000-000028580000}"/>
    <cellStyle name="Normal 3 3 3 5 4 3 3" xfId="22569" xr:uid="{00000000-0005-0000-0000-000029580000}"/>
    <cellStyle name="Normal 3 3 3 5 4 3 3 2" xfId="22570" xr:uid="{00000000-0005-0000-0000-00002A580000}"/>
    <cellStyle name="Normal 3 3 3 5 4 3 3 2 2" xfId="22571" xr:uid="{00000000-0005-0000-0000-00002B580000}"/>
    <cellStyle name="Normal 3 3 3 5 4 3 3 3" xfId="22572" xr:uid="{00000000-0005-0000-0000-00002C580000}"/>
    <cellStyle name="Normal 3 3 3 5 4 3 4" xfId="22573" xr:uid="{00000000-0005-0000-0000-00002D580000}"/>
    <cellStyle name="Normal 3 3 3 5 4 3 4 2" xfId="22574" xr:uid="{00000000-0005-0000-0000-00002E580000}"/>
    <cellStyle name="Normal 3 3 3 5 4 3 5" xfId="22575" xr:uid="{00000000-0005-0000-0000-00002F580000}"/>
    <cellStyle name="Normal 3 3 3 5 4 4" xfId="22576" xr:uid="{00000000-0005-0000-0000-000030580000}"/>
    <cellStyle name="Normal 3 3 3 5 4 4 2" xfId="22577" xr:uid="{00000000-0005-0000-0000-000031580000}"/>
    <cellStyle name="Normal 3 3 3 5 4 4 2 2" xfId="22578" xr:uid="{00000000-0005-0000-0000-000032580000}"/>
    <cellStyle name="Normal 3 3 3 5 4 4 2 2 2" xfId="22579" xr:uid="{00000000-0005-0000-0000-000033580000}"/>
    <cellStyle name="Normal 3 3 3 5 4 4 2 3" xfId="22580" xr:uid="{00000000-0005-0000-0000-000034580000}"/>
    <cellStyle name="Normal 3 3 3 5 4 4 3" xfId="22581" xr:uid="{00000000-0005-0000-0000-000035580000}"/>
    <cellStyle name="Normal 3 3 3 5 4 4 3 2" xfId="22582" xr:uid="{00000000-0005-0000-0000-000036580000}"/>
    <cellStyle name="Normal 3 3 3 5 4 4 4" xfId="22583" xr:uid="{00000000-0005-0000-0000-000037580000}"/>
    <cellStyle name="Normal 3 3 3 5 4 5" xfId="22584" xr:uid="{00000000-0005-0000-0000-000038580000}"/>
    <cellStyle name="Normal 3 3 3 5 4 5 2" xfId="22585" xr:uid="{00000000-0005-0000-0000-000039580000}"/>
    <cellStyle name="Normal 3 3 3 5 4 5 2 2" xfId="22586" xr:uid="{00000000-0005-0000-0000-00003A580000}"/>
    <cellStyle name="Normal 3 3 3 5 4 5 3" xfId="22587" xr:uid="{00000000-0005-0000-0000-00003B580000}"/>
    <cellStyle name="Normal 3 3 3 5 4 6" xfId="22588" xr:uid="{00000000-0005-0000-0000-00003C580000}"/>
    <cellStyle name="Normal 3 3 3 5 4 6 2" xfId="22589" xr:uid="{00000000-0005-0000-0000-00003D580000}"/>
    <cellStyle name="Normal 3 3 3 5 4 7" xfId="22590" xr:uid="{00000000-0005-0000-0000-00003E580000}"/>
    <cellStyle name="Normal 3 3 3 5 5" xfId="22591" xr:uid="{00000000-0005-0000-0000-00003F580000}"/>
    <cellStyle name="Normal 3 3 3 5 5 2" xfId="22592" xr:uid="{00000000-0005-0000-0000-000040580000}"/>
    <cellStyle name="Normal 3 3 3 5 5 2 2" xfId="22593" xr:uid="{00000000-0005-0000-0000-000041580000}"/>
    <cellStyle name="Normal 3 3 3 5 5 2 2 2" xfId="22594" xr:uid="{00000000-0005-0000-0000-000042580000}"/>
    <cellStyle name="Normal 3 3 3 5 5 2 2 2 2" xfId="22595" xr:uid="{00000000-0005-0000-0000-000043580000}"/>
    <cellStyle name="Normal 3 3 3 5 5 2 2 2 2 2" xfId="22596" xr:uid="{00000000-0005-0000-0000-000044580000}"/>
    <cellStyle name="Normal 3 3 3 5 5 2 2 2 3" xfId="22597" xr:uid="{00000000-0005-0000-0000-000045580000}"/>
    <cellStyle name="Normal 3 3 3 5 5 2 2 3" xfId="22598" xr:uid="{00000000-0005-0000-0000-000046580000}"/>
    <cellStyle name="Normal 3 3 3 5 5 2 2 3 2" xfId="22599" xr:uid="{00000000-0005-0000-0000-000047580000}"/>
    <cellStyle name="Normal 3 3 3 5 5 2 2 4" xfId="22600" xr:uid="{00000000-0005-0000-0000-000048580000}"/>
    <cellStyle name="Normal 3 3 3 5 5 2 3" xfId="22601" xr:uid="{00000000-0005-0000-0000-000049580000}"/>
    <cellStyle name="Normal 3 3 3 5 5 2 3 2" xfId="22602" xr:uid="{00000000-0005-0000-0000-00004A580000}"/>
    <cellStyle name="Normal 3 3 3 5 5 2 3 2 2" xfId="22603" xr:uid="{00000000-0005-0000-0000-00004B580000}"/>
    <cellStyle name="Normal 3 3 3 5 5 2 3 3" xfId="22604" xr:uid="{00000000-0005-0000-0000-00004C580000}"/>
    <cellStyle name="Normal 3 3 3 5 5 2 4" xfId="22605" xr:uid="{00000000-0005-0000-0000-00004D580000}"/>
    <cellStyle name="Normal 3 3 3 5 5 2 4 2" xfId="22606" xr:uid="{00000000-0005-0000-0000-00004E580000}"/>
    <cellStyle name="Normal 3 3 3 5 5 2 5" xfId="22607" xr:uid="{00000000-0005-0000-0000-00004F580000}"/>
    <cellStyle name="Normal 3 3 3 5 5 3" xfId="22608" xr:uid="{00000000-0005-0000-0000-000050580000}"/>
    <cellStyle name="Normal 3 3 3 5 5 3 2" xfId="22609" xr:uid="{00000000-0005-0000-0000-000051580000}"/>
    <cellStyle name="Normal 3 3 3 5 5 3 2 2" xfId="22610" xr:uid="{00000000-0005-0000-0000-000052580000}"/>
    <cellStyle name="Normal 3 3 3 5 5 3 2 2 2" xfId="22611" xr:uid="{00000000-0005-0000-0000-000053580000}"/>
    <cellStyle name="Normal 3 3 3 5 5 3 2 3" xfId="22612" xr:uid="{00000000-0005-0000-0000-000054580000}"/>
    <cellStyle name="Normal 3 3 3 5 5 3 3" xfId="22613" xr:uid="{00000000-0005-0000-0000-000055580000}"/>
    <cellStyle name="Normal 3 3 3 5 5 3 3 2" xfId="22614" xr:uid="{00000000-0005-0000-0000-000056580000}"/>
    <cellStyle name="Normal 3 3 3 5 5 3 4" xfId="22615" xr:uid="{00000000-0005-0000-0000-000057580000}"/>
    <cellStyle name="Normal 3 3 3 5 5 4" xfId="22616" xr:uid="{00000000-0005-0000-0000-000058580000}"/>
    <cellStyle name="Normal 3 3 3 5 5 4 2" xfId="22617" xr:uid="{00000000-0005-0000-0000-000059580000}"/>
    <cellStyle name="Normal 3 3 3 5 5 4 2 2" xfId="22618" xr:uid="{00000000-0005-0000-0000-00005A580000}"/>
    <cellStyle name="Normal 3 3 3 5 5 4 3" xfId="22619" xr:uid="{00000000-0005-0000-0000-00005B580000}"/>
    <cellStyle name="Normal 3 3 3 5 5 5" xfId="22620" xr:uid="{00000000-0005-0000-0000-00005C580000}"/>
    <cellStyle name="Normal 3 3 3 5 5 5 2" xfId="22621" xr:uid="{00000000-0005-0000-0000-00005D580000}"/>
    <cellStyle name="Normal 3 3 3 5 5 6" xfId="22622" xr:uid="{00000000-0005-0000-0000-00005E580000}"/>
    <cellStyle name="Normal 3 3 3 5 6" xfId="22623" xr:uid="{00000000-0005-0000-0000-00005F580000}"/>
    <cellStyle name="Normal 3 3 3 5 6 2" xfId="22624" xr:uid="{00000000-0005-0000-0000-000060580000}"/>
    <cellStyle name="Normal 3 3 3 5 6 2 2" xfId="22625" xr:uid="{00000000-0005-0000-0000-000061580000}"/>
    <cellStyle name="Normal 3 3 3 5 6 2 2 2" xfId="22626" xr:uid="{00000000-0005-0000-0000-000062580000}"/>
    <cellStyle name="Normal 3 3 3 5 6 2 2 2 2" xfId="22627" xr:uid="{00000000-0005-0000-0000-000063580000}"/>
    <cellStyle name="Normal 3 3 3 5 6 2 2 3" xfId="22628" xr:uid="{00000000-0005-0000-0000-000064580000}"/>
    <cellStyle name="Normal 3 3 3 5 6 2 3" xfId="22629" xr:uid="{00000000-0005-0000-0000-000065580000}"/>
    <cellStyle name="Normal 3 3 3 5 6 2 3 2" xfId="22630" xr:uid="{00000000-0005-0000-0000-000066580000}"/>
    <cellStyle name="Normal 3 3 3 5 6 2 4" xfId="22631" xr:uid="{00000000-0005-0000-0000-000067580000}"/>
    <cellStyle name="Normal 3 3 3 5 6 3" xfId="22632" xr:uid="{00000000-0005-0000-0000-000068580000}"/>
    <cellStyle name="Normal 3 3 3 5 6 3 2" xfId="22633" xr:uid="{00000000-0005-0000-0000-000069580000}"/>
    <cellStyle name="Normal 3 3 3 5 6 3 2 2" xfId="22634" xr:uid="{00000000-0005-0000-0000-00006A580000}"/>
    <cellStyle name="Normal 3 3 3 5 6 3 3" xfId="22635" xr:uid="{00000000-0005-0000-0000-00006B580000}"/>
    <cellStyle name="Normal 3 3 3 5 6 4" xfId="22636" xr:uid="{00000000-0005-0000-0000-00006C580000}"/>
    <cellStyle name="Normal 3 3 3 5 6 4 2" xfId="22637" xr:uid="{00000000-0005-0000-0000-00006D580000}"/>
    <cellStyle name="Normal 3 3 3 5 6 5" xfId="22638" xr:uid="{00000000-0005-0000-0000-00006E580000}"/>
    <cellStyle name="Normal 3 3 3 5 7" xfId="22639" xr:uid="{00000000-0005-0000-0000-00006F580000}"/>
    <cellStyle name="Normal 3 3 3 5 7 2" xfId="22640" xr:uid="{00000000-0005-0000-0000-000070580000}"/>
    <cellStyle name="Normal 3 3 3 5 7 2 2" xfId="22641" xr:uid="{00000000-0005-0000-0000-000071580000}"/>
    <cellStyle name="Normal 3 3 3 5 7 2 2 2" xfId="22642" xr:uid="{00000000-0005-0000-0000-000072580000}"/>
    <cellStyle name="Normal 3 3 3 5 7 2 2 2 2" xfId="22643" xr:uid="{00000000-0005-0000-0000-000073580000}"/>
    <cellStyle name="Normal 3 3 3 5 7 2 2 3" xfId="22644" xr:uid="{00000000-0005-0000-0000-000074580000}"/>
    <cellStyle name="Normal 3 3 3 5 7 2 3" xfId="22645" xr:uid="{00000000-0005-0000-0000-000075580000}"/>
    <cellStyle name="Normal 3 3 3 5 7 2 3 2" xfId="22646" xr:uid="{00000000-0005-0000-0000-000076580000}"/>
    <cellStyle name="Normal 3 3 3 5 7 2 4" xfId="22647" xr:uid="{00000000-0005-0000-0000-000077580000}"/>
    <cellStyle name="Normal 3 3 3 5 7 3" xfId="22648" xr:uid="{00000000-0005-0000-0000-000078580000}"/>
    <cellStyle name="Normal 3 3 3 5 7 3 2" xfId="22649" xr:uid="{00000000-0005-0000-0000-000079580000}"/>
    <cellStyle name="Normal 3 3 3 5 7 3 2 2" xfId="22650" xr:uid="{00000000-0005-0000-0000-00007A580000}"/>
    <cellStyle name="Normal 3 3 3 5 7 3 3" xfId="22651" xr:uid="{00000000-0005-0000-0000-00007B580000}"/>
    <cellStyle name="Normal 3 3 3 5 7 4" xfId="22652" xr:uid="{00000000-0005-0000-0000-00007C580000}"/>
    <cellStyle name="Normal 3 3 3 5 7 4 2" xfId="22653" xr:uid="{00000000-0005-0000-0000-00007D580000}"/>
    <cellStyle name="Normal 3 3 3 5 7 5" xfId="22654" xr:uid="{00000000-0005-0000-0000-00007E580000}"/>
    <cellStyle name="Normal 3 3 3 5 8" xfId="22655" xr:uid="{00000000-0005-0000-0000-00007F580000}"/>
    <cellStyle name="Normal 3 3 3 5 8 2" xfId="22656" xr:uid="{00000000-0005-0000-0000-000080580000}"/>
    <cellStyle name="Normal 3 3 3 5 8 2 2" xfId="22657" xr:uid="{00000000-0005-0000-0000-000081580000}"/>
    <cellStyle name="Normal 3 3 3 5 8 2 2 2" xfId="22658" xr:uid="{00000000-0005-0000-0000-000082580000}"/>
    <cellStyle name="Normal 3 3 3 5 8 2 3" xfId="22659" xr:uid="{00000000-0005-0000-0000-000083580000}"/>
    <cellStyle name="Normal 3 3 3 5 8 3" xfId="22660" xr:uid="{00000000-0005-0000-0000-000084580000}"/>
    <cellStyle name="Normal 3 3 3 5 8 3 2" xfId="22661" xr:uid="{00000000-0005-0000-0000-000085580000}"/>
    <cellStyle name="Normal 3 3 3 5 8 4" xfId="22662" xr:uid="{00000000-0005-0000-0000-000086580000}"/>
    <cellStyle name="Normal 3 3 3 5 9" xfId="22663" xr:uid="{00000000-0005-0000-0000-000087580000}"/>
    <cellStyle name="Normal 3 3 3 5 9 2" xfId="22664" xr:uid="{00000000-0005-0000-0000-000088580000}"/>
    <cellStyle name="Normal 3 3 3 5 9 2 2" xfId="22665" xr:uid="{00000000-0005-0000-0000-000089580000}"/>
    <cellStyle name="Normal 3 3 3 5 9 3" xfId="22666" xr:uid="{00000000-0005-0000-0000-00008A580000}"/>
    <cellStyle name="Normal 3 3 3 6" xfId="22667" xr:uid="{00000000-0005-0000-0000-00008B580000}"/>
    <cellStyle name="Normal 3 3 3 6 2" xfId="22668" xr:uid="{00000000-0005-0000-0000-00008C580000}"/>
    <cellStyle name="Normal 3 3 3 6 2 2" xfId="22669" xr:uid="{00000000-0005-0000-0000-00008D580000}"/>
    <cellStyle name="Normal 3 3 3 6 2 2 2" xfId="22670" xr:uid="{00000000-0005-0000-0000-00008E580000}"/>
    <cellStyle name="Normal 3 3 3 6 2 2 2 2" xfId="22671" xr:uid="{00000000-0005-0000-0000-00008F580000}"/>
    <cellStyle name="Normal 3 3 3 6 2 2 2 2 2" xfId="22672" xr:uid="{00000000-0005-0000-0000-000090580000}"/>
    <cellStyle name="Normal 3 3 3 6 2 2 2 3" xfId="22673" xr:uid="{00000000-0005-0000-0000-000091580000}"/>
    <cellStyle name="Normal 3 3 3 6 2 2 3" xfId="22674" xr:uid="{00000000-0005-0000-0000-000092580000}"/>
    <cellStyle name="Normal 3 3 3 6 2 2 3 2" xfId="22675" xr:uid="{00000000-0005-0000-0000-000093580000}"/>
    <cellStyle name="Normal 3 3 3 6 2 2 4" xfId="22676" xr:uid="{00000000-0005-0000-0000-000094580000}"/>
    <cellStyle name="Normal 3 3 3 6 2 3" xfId="22677" xr:uid="{00000000-0005-0000-0000-000095580000}"/>
    <cellStyle name="Normal 3 3 3 6 2 3 2" xfId="22678" xr:uid="{00000000-0005-0000-0000-000096580000}"/>
    <cellStyle name="Normal 3 3 3 6 2 3 2 2" xfId="22679" xr:uid="{00000000-0005-0000-0000-000097580000}"/>
    <cellStyle name="Normal 3 3 3 6 2 3 3" xfId="22680" xr:uid="{00000000-0005-0000-0000-000098580000}"/>
    <cellStyle name="Normal 3 3 3 6 2 4" xfId="22681" xr:uid="{00000000-0005-0000-0000-000099580000}"/>
    <cellStyle name="Normal 3 3 3 6 2 4 2" xfId="22682" xr:uid="{00000000-0005-0000-0000-00009A580000}"/>
    <cellStyle name="Normal 3 3 3 6 2 5" xfId="22683" xr:uid="{00000000-0005-0000-0000-00009B580000}"/>
    <cellStyle name="Normal 3 3 3 6 3" xfId="22684" xr:uid="{00000000-0005-0000-0000-00009C580000}"/>
    <cellStyle name="Normal 3 3 3 6 3 2" xfId="22685" xr:uid="{00000000-0005-0000-0000-00009D580000}"/>
    <cellStyle name="Normal 3 3 3 6 3 2 2" xfId="22686" xr:uid="{00000000-0005-0000-0000-00009E580000}"/>
    <cellStyle name="Normal 3 3 3 6 3 2 2 2" xfId="22687" xr:uid="{00000000-0005-0000-0000-00009F580000}"/>
    <cellStyle name="Normal 3 3 3 6 3 2 2 2 2" xfId="22688" xr:uid="{00000000-0005-0000-0000-0000A0580000}"/>
    <cellStyle name="Normal 3 3 3 6 3 2 2 3" xfId="22689" xr:uid="{00000000-0005-0000-0000-0000A1580000}"/>
    <cellStyle name="Normal 3 3 3 6 3 2 3" xfId="22690" xr:uid="{00000000-0005-0000-0000-0000A2580000}"/>
    <cellStyle name="Normal 3 3 3 6 3 2 3 2" xfId="22691" xr:uid="{00000000-0005-0000-0000-0000A3580000}"/>
    <cellStyle name="Normal 3 3 3 6 3 2 4" xfId="22692" xr:uid="{00000000-0005-0000-0000-0000A4580000}"/>
    <cellStyle name="Normal 3 3 3 6 3 3" xfId="22693" xr:uid="{00000000-0005-0000-0000-0000A5580000}"/>
    <cellStyle name="Normal 3 3 3 6 3 3 2" xfId="22694" xr:uid="{00000000-0005-0000-0000-0000A6580000}"/>
    <cellStyle name="Normal 3 3 3 6 3 3 2 2" xfId="22695" xr:uid="{00000000-0005-0000-0000-0000A7580000}"/>
    <cellStyle name="Normal 3 3 3 6 3 3 3" xfId="22696" xr:uid="{00000000-0005-0000-0000-0000A8580000}"/>
    <cellStyle name="Normal 3 3 3 6 3 4" xfId="22697" xr:uid="{00000000-0005-0000-0000-0000A9580000}"/>
    <cellStyle name="Normal 3 3 3 6 3 4 2" xfId="22698" xr:uid="{00000000-0005-0000-0000-0000AA580000}"/>
    <cellStyle name="Normal 3 3 3 6 3 5" xfId="22699" xr:uid="{00000000-0005-0000-0000-0000AB580000}"/>
    <cellStyle name="Normal 3 3 3 6 4" xfId="22700" xr:uid="{00000000-0005-0000-0000-0000AC580000}"/>
    <cellStyle name="Normal 3 3 3 6 4 2" xfId="22701" xr:uid="{00000000-0005-0000-0000-0000AD580000}"/>
    <cellStyle name="Normal 3 3 3 6 4 2 2" xfId="22702" xr:uid="{00000000-0005-0000-0000-0000AE580000}"/>
    <cellStyle name="Normal 3 3 3 6 4 2 2 2" xfId="22703" xr:uid="{00000000-0005-0000-0000-0000AF580000}"/>
    <cellStyle name="Normal 3 3 3 6 4 2 3" xfId="22704" xr:uid="{00000000-0005-0000-0000-0000B0580000}"/>
    <cellStyle name="Normal 3 3 3 6 4 3" xfId="22705" xr:uid="{00000000-0005-0000-0000-0000B1580000}"/>
    <cellStyle name="Normal 3 3 3 6 4 3 2" xfId="22706" xr:uid="{00000000-0005-0000-0000-0000B2580000}"/>
    <cellStyle name="Normal 3 3 3 6 4 4" xfId="22707" xr:uid="{00000000-0005-0000-0000-0000B3580000}"/>
    <cellStyle name="Normal 3 3 3 6 5" xfId="22708" xr:uid="{00000000-0005-0000-0000-0000B4580000}"/>
    <cellStyle name="Normal 3 3 3 6 5 2" xfId="22709" xr:uid="{00000000-0005-0000-0000-0000B5580000}"/>
    <cellStyle name="Normal 3 3 3 6 5 2 2" xfId="22710" xr:uid="{00000000-0005-0000-0000-0000B6580000}"/>
    <cellStyle name="Normal 3 3 3 6 5 3" xfId="22711" xr:uid="{00000000-0005-0000-0000-0000B7580000}"/>
    <cellStyle name="Normal 3 3 3 6 6" xfId="22712" xr:uid="{00000000-0005-0000-0000-0000B8580000}"/>
    <cellStyle name="Normal 3 3 3 6 6 2" xfId="22713" xr:uid="{00000000-0005-0000-0000-0000B9580000}"/>
    <cellStyle name="Normal 3 3 3 6 7" xfId="22714" xr:uid="{00000000-0005-0000-0000-0000BA580000}"/>
    <cellStyle name="Normal 3 3 3 7" xfId="22715" xr:uid="{00000000-0005-0000-0000-0000BB580000}"/>
    <cellStyle name="Normal 3 3 3 7 2" xfId="22716" xr:uid="{00000000-0005-0000-0000-0000BC580000}"/>
    <cellStyle name="Normal 3 3 3 7 2 2" xfId="22717" xr:uid="{00000000-0005-0000-0000-0000BD580000}"/>
    <cellStyle name="Normal 3 3 3 7 2 2 2" xfId="22718" xr:uid="{00000000-0005-0000-0000-0000BE580000}"/>
    <cellStyle name="Normal 3 3 3 7 2 2 2 2" xfId="22719" xr:uid="{00000000-0005-0000-0000-0000BF580000}"/>
    <cellStyle name="Normal 3 3 3 7 2 2 2 2 2" xfId="22720" xr:uid="{00000000-0005-0000-0000-0000C0580000}"/>
    <cellStyle name="Normal 3 3 3 7 2 2 2 3" xfId="22721" xr:uid="{00000000-0005-0000-0000-0000C1580000}"/>
    <cellStyle name="Normal 3 3 3 7 2 2 3" xfId="22722" xr:uid="{00000000-0005-0000-0000-0000C2580000}"/>
    <cellStyle name="Normal 3 3 3 7 2 2 3 2" xfId="22723" xr:uid="{00000000-0005-0000-0000-0000C3580000}"/>
    <cellStyle name="Normal 3 3 3 7 2 2 4" xfId="22724" xr:uid="{00000000-0005-0000-0000-0000C4580000}"/>
    <cellStyle name="Normal 3 3 3 7 2 3" xfId="22725" xr:uid="{00000000-0005-0000-0000-0000C5580000}"/>
    <cellStyle name="Normal 3 3 3 7 2 3 2" xfId="22726" xr:uid="{00000000-0005-0000-0000-0000C6580000}"/>
    <cellStyle name="Normal 3 3 3 7 2 3 2 2" xfId="22727" xr:uid="{00000000-0005-0000-0000-0000C7580000}"/>
    <cellStyle name="Normal 3 3 3 7 2 3 3" xfId="22728" xr:uid="{00000000-0005-0000-0000-0000C8580000}"/>
    <cellStyle name="Normal 3 3 3 7 2 4" xfId="22729" xr:uid="{00000000-0005-0000-0000-0000C9580000}"/>
    <cellStyle name="Normal 3 3 3 7 2 4 2" xfId="22730" xr:uid="{00000000-0005-0000-0000-0000CA580000}"/>
    <cellStyle name="Normal 3 3 3 7 2 5" xfId="22731" xr:uid="{00000000-0005-0000-0000-0000CB580000}"/>
    <cellStyle name="Normal 3 3 3 7 3" xfId="22732" xr:uid="{00000000-0005-0000-0000-0000CC580000}"/>
    <cellStyle name="Normal 3 3 3 7 3 2" xfId="22733" xr:uid="{00000000-0005-0000-0000-0000CD580000}"/>
    <cellStyle name="Normal 3 3 3 7 3 2 2" xfId="22734" xr:uid="{00000000-0005-0000-0000-0000CE580000}"/>
    <cellStyle name="Normal 3 3 3 7 3 2 2 2" xfId="22735" xr:uid="{00000000-0005-0000-0000-0000CF580000}"/>
    <cellStyle name="Normal 3 3 3 7 3 2 2 2 2" xfId="22736" xr:uid="{00000000-0005-0000-0000-0000D0580000}"/>
    <cellStyle name="Normal 3 3 3 7 3 2 2 3" xfId="22737" xr:uid="{00000000-0005-0000-0000-0000D1580000}"/>
    <cellStyle name="Normal 3 3 3 7 3 2 3" xfId="22738" xr:uid="{00000000-0005-0000-0000-0000D2580000}"/>
    <cellStyle name="Normal 3 3 3 7 3 2 3 2" xfId="22739" xr:uid="{00000000-0005-0000-0000-0000D3580000}"/>
    <cellStyle name="Normal 3 3 3 7 3 2 4" xfId="22740" xr:uid="{00000000-0005-0000-0000-0000D4580000}"/>
    <cellStyle name="Normal 3 3 3 7 3 3" xfId="22741" xr:uid="{00000000-0005-0000-0000-0000D5580000}"/>
    <cellStyle name="Normal 3 3 3 7 3 3 2" xfId="22742" xr:uid="{00000000-0005-0000-0000-0000D6580000}"/>
    <cellStyle name="Normal 3 3 3 7 3 3 2 2" xfId="22743" xr:uid="{00000000-0005-0000-0000-0000D7580000}"/>
    <cellStyle name="Normal 3 3 3 7 3 3 3" xfId="22744" xr:uid="{00000000-0005-0000-0000-0000D8580000}"/>
    <cellStyle name="Normal 3 3 3 7 3 4" xfId="22745" xr:uid="{00000000-0005-0000-0000-0000D9580000}"/>
    <cellStyle name="Normal 3 3 3 7 3 4 2" xfId="22746" xr:uid="{00000000-0005-0000-0000-0000DA580000}"/>
    <cellStyle name="Normal 3 3 3 7 3 5" xfId="22747" xr:uid="{00000000-0005-0000-0000-0000DB580000}"/>
    <cellStyle name="Normal 3 3 3 7 4" xfId="22748" xr:uid="{00000000-0005-0000-0000-0000DC580000}"/>
    <cellStyle name="Normal 3 3 3 7 4 2" xfId="22749" xr:uid="{00000000-0005-0000-0000-0000DD580000}"/>
    <cellStyle name="Normal 3 3 3 7 4 2 2" xfId="22750" xr:uid="{00000000-0005-0000-0000-0000DE580000}"/>
    <cellStyle name="Normal 3 3 3 7 4 2 2 2" xfId="22751" xr:uid="{00000000-0005-0000-0000-0000DF580000}"/>
    <cellStyle name="Normal 3 3 3 7 4 2 3" xfId="22752" xr:uid="{00000000-0005-0000-0000-0000E0580000}"/>
    <cellStyle name="Normal 3 3 3 7 4 3" xfId="22753" xr:uid="{00000000-0005-0000-0000-0000E1580000}"/>
    <cellStyle name="Normal 3 3 3 7 4 3 2" xfId="22754" xr:uid="{00000000-0005-0000-0000-0000E2580000}"/>
    <cellStyle name="Normal 3 3 3 7 4 4" xfId="22755" xr:uid="{00000000-0005-0000-0000-0000E3580000}"/>
    <cellStyle name="Normal 3 3 3 7 5" xfId="22756" xr:uid="{00000000-0005-0000-0000-0000E4580000}"/>
    <cellStyle name="Normal 3 3 3 7 5 2" xfId="22757" xr:uid="{00000000-0005-0000-0000-0000E5580000}"/>
    <cellStyle name="Normal 3 3 3 7 5 2 2" xfId="22758" xr:uid="{00000000-0005-0000-0000-0000E6580000}"/>
    <cellStyle name="Normal 3 3 3 7 5 3" xfId="22759" xr:uid="{00000000-0005-0000-0000-0000E7580000}"/>
    <cellStyle name="Normal 3 3 3 7 6" xfId="22760" xr:uid="{00000000-0005-0000-0000-0000E8580000}"/>
    <cellStyle name="Normal 3 3 3 7 6 2" xfId="22761" xr:uid="{00000000-0005-0000-0000-0000E9580000}"/>
    <cellStyle name="Normal 3 3 3 7 7" xfId="22762" xr:uid="{00000000-0005-0000-0000-0000EA580000}"/>
    <cellStyle name="Normal 3 3 3 8" xfId="22763" xr:uid="{00000000-0005-0000-0000-0000EB580000}"/>
    <cellStyle name="Normal 3 3 3 8 2" xfId="22764" xr:uid="{00000000-0005-0000-0000-0000EC580000}"/>
    <cellStyle name="Normal 3 3 3 8 2 2" xfId="22765" xr:uid="{00000000-0005-0000-0000-0000ED580000}"/>
    <cellStyle name="Normal 3 3 3 8 2 2 2" xfId="22766" xr:uid="{00000000-0005-0000-0000-0000EE580000}"/>
    <cellStyle name="Normal 3 3 3 8 2 2 2 2" xfId="22767" xr:uid="{00000000-0005-0000-0000-0000EF580000}"/>
    <cellStyle name="Normal 3 3 3 8 2 2 2 2 2" xfId="22768" xr:uid="{00000000-0005-0000-0000-0000F0580000}"/>
    <cellStyle name="Normal 3 3 3 8 2 2 2 3" xfId="22769" xr:uid="{00000000-0005-0000-0000-0000F1580000}"/>
    <cellStyle name="Normal 3 3 3 8 2 2 3" xfId="22770" xr:uid="{00000000-0005-0000-0000-0000F2580000}"/>
    <cellStyle name="Normal 3 3 3 8 2 2 3 2" xfId="22771" xr:uid="{00000000-0005-0000-0000-0000F3580000}"/>
    <cellStyle name="Normal 3 3 3 8 2 2 4" xfId="22772" xr:uid="{00000000-0005-0000-0000-0000F4580000}"/>
    <cellStyle name="Normal 3 3 3 8 2 3" xfId="22773" xr:uid="{00000000-0005-0000-0000-0000F5580000}"/>
    <cellStyle name="Normal 3 3 3 8 2 3 2" xfId="22774" xr:uid="{00000000-0005-0000-0000-0000F6580000}"/>
    <cellStyle name="Normal 3 3 3 8 2 3 2 2" xfId="22775" xr:uid="{00000000-0005-0000-0000-0000F7580000}"/>
    <cellStyle name="Normal 3 3 3 8 2 3 3" xfId="22776" xr:uid="{00000000-0005-0000-0000-0000F8580000}"/>
    <cellStyle name="Normal 3 3 3 8 2 4" xfId="22777" xr:uid="{00000000-0005-0000-0000-0000F9580000}"/>
    <cellStyle name="Normal 3 3 3 8 2 4 2" xfId="22778" xr:uid="{00000000-0005-0000-0000-0000FA580000}"/>
    <cellStyle name="Normal 3 3 3 8 2 5" xfId="22779" xr:uid="{00000000-0005-0000-0000-0000FB580000}"/>
    <cellStyle name="Normal 3 3 3 8 3" xfId="22780" xr:uid="{00000000-0005-0000-0000-0000FC580000}"/>
    <cellStyle name="Normal 3 3 3 8 3 2" xfId="22781" xr:uid="{00000000-0005-0000-0000-0000FD580000}"/>
    <cellStyle name="Normal 3 3 3 8 3 2 2" xfId="22782" xr:uid="{00000000-0005-0000-0000-0000FE580000}"/>
    <cellStyle name="Normal 3 3 3 8 3 2 2 2" xfId="22783" xr:uid="{00000000-0005-0000-0000-0000FF580000}"/>
    <cellStyle name="Normal 3 3 3 8 3 2 2 2 2" xfId="22784" xr:uid="{00000000-0005-0000-0000-000000590000}"/>
    <cellStyle name="Normal 3 3 3 8 3 2 2 3" xfId="22785" xr:uid="{00000000-0005-0000-0000-000001590000}"/>
    <cellStyle name="Normal 3 3 3 8 3 2 3" xfId="22786" xr:uid="{00000000-0005-0000-0000-000002590000}"/>
    <cellStyle name="Normal 3 3 3 8 3 2 3 2" xfId="22787" xr:uid="{00000000-0005-0000-0000-000003590000}"/>
    <cellStyle name="Normal 3 3 3 8 3 2 4" xfId="22788" xr:uid="{00000000-0005-0000-0000-000004590000}"/>
    <cellStyle name="Normal 3 3 3 8 3 3" xfId="22789" xr:uid="{00000000-0005-0000-0000-000005590000}"/>
    <cellStyle name="Normal 3 3 3 8 3 3 2" xfId="22790" xr:uid="{00000000-0005-0000-0000-000006590000}"/>
    <cellStyle name="Normal 3 3 3 8 3 3 2 2" xfId="22791" xr:uid="{00000000-0005-0000-0000-000007590000}"/>
    <cellStyle name="Normal 3 3 3 8 3 3 3" xfId="22792" xr:uid="{00000000-0005-0000-0000-000008590000}"/>
    <cellStyle name="Normal 3 3 3 8 3 4" xfId="22793" xr:uid="{00000000-0005-0000-0000-000009590000}"/>
    <cellStyle name="Normal 3 3 3 8 3 4 2" xfId="22794" xr:uid="{00000000-0005-0000-0000-00000A590000}"/>
    <cellStyle name="Normal 3 3 3 8 3 5" xfId="22795" xr:uid="{00000000-0005-0000-0000-00000B590000}"/>
    <cellStyle name="Normal 3 3 3 8 4" xfId="22796" xr:uid="{00000000-0005-0000-0000-00000C590000}"/>
    <cellStyle name="Normal 3 3 3 8 4 2" xfId="22797" xr:uid="{00000000-0005-0000-0000-00000D590000}"/>
    <cellStyle name="Normal 3 3 3 8 4 2 2" xfId="22798" xr:uid="{00000000-0005-0000-0000-00000E590000}"/>
    <cellStyle name="Normal 3 3 3 8 4 2 2 2" xfId="22799" xr:uid="{00000000-0005-0000-0000-00000F590000}"/>
    <cellStyle name="Normal 3 3 3 8 4 2 3" xfId="22800" xr:uid="{00000000-0005-0000-0000-000010590000}"/>
    <cellStyle name="Normal 3 3 3 8 4 3" xfId="22801" xr:uid="{00000000-0005-0000-0000-000011590000}"/>
    <cellStyle name="Normal 3 3 3 8 4 3 2" xfId="22802" xr:uid="{00000000-0005-0000-0000-000012590000}"/>
    <cellStyle name="Normal 3 3 3 8 4 4" xfId="22803" xr:uid="{00000000-0005-0000-0000-000013590000}"/>
    <cellStyle name="Normal 3 3 3 8 5" xfId="22804" xr:uid="{00000000-0005-0000-0000-000014590000}"/>
    <cellStyle name="Normal 3 3 3 8 5 2" xfId="22805" xr:uid="{00000000-0005-0000-0000-000015590000}"/>
    <cellStyle name="Normal 3 3 3 8 5 2 2" xfId="22806" xr:uid="{00000000-0005-0000-0000-000016590000}"/>
    <cellStyle name="Normal 3 3 3 8 5 3" xfId="22807" xr:uid="{00000000-0005-0000-0000-000017590000}"/>
    <cellStyle name="Normal 3 3 3 8 6" xfId="22808" xr:uid="{00000000-0005-0000-0000-000018590000}"/>
    <cellStyle name="Normal 3 3 3 8 6 2" xfId="22809" xr:uid="{00000000-0005-0000-0000-000019590000}"/>
    <cellStyle name="Normal 3 3 3 8 7" xfId="22810" xr:uid="{00000000-0005-0000-0000-00001A590000}"/>
    <cellStyle name="Normal 3 3 3 9" xfId="22811" xr:uid="{00000000-0005-0000-0000-00001B590000}"/>
    <cellStyle name="Normal 3 3 3 9 2" xfId="22812" xr:uid="{00000000-0005-0000-0000-00001C590000}"/>
    <cellStyle name="Normal 3 3 3 9 2 2" xfId="22813" xr:uid="{00000000-0005-0000-0000-00001D590000}"/>
    <cellStyle name="Normal 3 3 3 9 2 2 2" xfId="22814" xr:uid="{00000000-0005-0000-0000-00001E590000}"/>
    <cellStyle name="Normal 3 3 3 9 2 2 2 2" xfId="22815" xr:uid="{00000000-0005-0000-0000-00001F590000}"/>
    <cellStyle name="Normal 3 3 3 9 2 2 2 2 2" xfId="22816" xr:uid="{00000000-0005-0000-0000-000020590000}"/>
    <cellStyle name="Normal 3 3 3 9 2 2 2 3" xfId="22817" xr:uid="{00000000-0005-0000-0000-000021590000}"/>
    <cellStyle name="Normal 3 3 3 9 2 2 3" xfId="22818" xr:uid="{00000000-0005-0000-0000-000022590000}"/>
    <cellStyle name="Normal 3 3 3 9 2 2 3 2" xfId="22819" xr:uid="{00000000-0005-0000-0000-000023590000}"/>
    <cellStyle name="Normal 3 3 3 9 2 2 4" xfId="22820" xr:uid="{00000000-0005-0000-0000-000024590000}"/>
    <cellStyle name="Normal 3 3 3 9 2 3" xfId="22821" xr:uid="{00000000-0005-0000-0000-000025590000}"/>
    <cellStyle name="Normal 3 3 3 9 2 3 2" xfId="22822" xr:uid="{00000000-0005-0000-0000-000026590000}"/>
    <cellStyle name="Normal 3 3 3 9 2 3 2 2" xfId="22823" xr:uid="{00000000-0005-0000-0000-000027590000}"/>
    <cellStyle name="Normal 3 3 3 9 2 3 3" xfId="22824" xr:uid="{00000000-0005-0000-0000-000028590000}"/>
    <cellStyle name="Normal 3 3 3 9 2 4" xfId="22825" xr:uid="{00000000-0005-0000-0000-000029590000}"/>
    <cellStyle name="Normal 3 3 3 9 2 4 2" xfId="22826" xr:uid="{00000000-0005-0000-0000-00002A590000}"/>
    <cellStyle name="Normal 3 3 3 9 2 5" xfId="22827" xr:uid="{00000000-0005-0000-0000-00002B590000}"/>
    <cellStyle name="Normal 3 3 3 9 3" xfId="22828" xr:uid="{00000000-0005-0000-0000-00002C590000}"/>
    <cellStyle name="Normal 3 3 3 9 3 2" xfId="22829" xr:uid="{00000000-0005-0000-0000-00002D590000}"/>
    <cellStyle name="Normal 3 3 3 9 3 2 2" xfId="22830" xr:uid="{00000000-0005-0000-0000-00002E590000}"/>
    <cellStyle name="Normal 3 3 3 9 3 2 2 2" xfId="22831" xr:uid="{00000000-0005-0000-0000-00002F590000}"/>
    <cellStyle name="Normal 3 3 3 9 3 2 3" xfId="22832" xr:uid="{00000000-0005-0000-0000-000030590000}"/>
    <cellStyle name="Normal 3 3 3 9 3 3" xfId="22833" xr:uid="{00000000-0005-0000-0000-000031590000}"/>
    <cellStyle name="Normal 3 3 3 9 3 3 2" xfId="22834" xr:uid="{00000000-0005-0000-0000-000032590000}"/>
    <cellStyle name="Normal 3 3 3 9 3 4" xfId="22835" xr:uid="{00000000-0005-0000-0000-000033590000}"/>
    <cellStyle name="Normal 3 3 3 9 4" xfId="22836" xr:uid="{00000000-0005-0000-0000-000034590000}"/>
    <cellStyle name="Normal 3 3 3 9 4 2" xfId="22837" xr:uid="{00000000-0005-0000-0000-000035590000}"/>
    <cellStyle name="Normal 3 3 3 9 4 2 2" xfId="22838" xr:uid="{00000000-0005-0000-0000-000036590000}"/>
    <cellStyle name="Normal 3 3 3 9 4 3" xfId="22839" xr:uid="{00000000-0005-0000-0000-000037590000}"/>
    <cellStyle name="Normal 3 3 3 9 5" xfId="22840" xr:uid="{00000000-0005-0000-0000-000038590000}"/>
    <cellStyle name="Normal 3 3 3 9 5 2" xfId="22841" xr:uid="{00000000-0005-0000-0000-000039590000}"/>
    <cellStyle name="Normal 3 3 3 9 6" xfId="22842" xr:uid="{00000000-0005-0000-0000-00003A590000}"/>
    <cellStyle name="Normal 3 3 4" xfId="22843" xr:uid="{00000000-0005-0000-0000-00003B590000}"/>
    <cellStyle name="Normal 3 3 4 10" xfId="22844" xr:uid="{00000000-0005-0000-0000-00003C590000}"/>
    <cellStyle name="Normal 3 3 4 10 2" xfId="22845" xr:uid="{00000000-0005-0000-0000-00003D590000}"/>
    <cellStyle name="Normal 3 3 4 10 2 2" xfId="22846" xr:uid="{00000000-0005-0000-0000-00003E590000}"/>
    <cellStyle name="Normal 3 3 4 10 2 2 2" xfId="22847" xr:uid="{00000000-0005-0000-0000-00003F590000}"/>
    <cellStyle name="Normal 3 3 4 10 2 2 2 2" xfId="22848" xr:uid="{00000000-0005-0000-0000-000040590000}"/>
    <cellStyle name="Normal 3 3 4 10 2 2 3" xfId="22849" xr:uid="{00000000-0005-0000-0000-000041590000}"/>
    <cellStyle name="Normal 3 3 4 10 2 3" xfId="22850" xr:uid="{00000000-0005-0000-0000-000042590000}"/>
    <cellStyle name="Normal 3 3 4 10 2 3 2" xfId="22851" xr:uid="{00000000-0005-0000-0000-000043590000}"/>
    <cellStyle name="Normal 3 3 4 10 2 4" xfId="22852" xr:uid="{00000000-0005-0000-0000-000044590000}"/>
    <cellStyle name="Normal 3 3 4 10 3" xfId="22853" xr:uid="{00000000-0005-0000-0000-000045590000}"/>
    <cellStyle name="Normal 3 3 4 10 3 2" xfId="22854" xr:uid="{00000000-0005-0000-0000-000046590000}"/>
    <cellStyle name="Normal 3 3 4 10 3 2 2" xfId="22855" xr:uid="{00000000-0005-0000-0000-000047590000}"/>
    <cellStyle name="Normal 3 3 4 10 3 3" xfId="22856" xr:uid="{00000000-0005-0000-0000-000048590000}"/>
    <cellStyle name="Normal 3 3 4 10 4" xfId="22857" xr:uid="{00000000-0005-0000-0000-000049590000}"/>
    <cellStyle name="Normal 3 3 4 10 4 2" xfId="22858" xr:uid="{00000000-0005-0000-0000-00004A590000}"/>
    <cellStyle name="Normal 3 3 4 10 5" xfId="22859" xr:uid="{00000000-0005-0000-0000-00004B590000}"/>
    <cellStyle name="Normal 3 3 4 11" xfId="22860" xr:uid="{00000000-0005-0000-0000-00004C590000}"/>
    <cellStyle name="Normal 3 3 4 11 2" xfId="22861" xr:uid="{00000000-0005-0000-0000-00004D590000}"/>
    <cellStyle name="Normal 3 3 4 11 2 2" xfId="22862" xr:uid="{00000000-0005-0000-0000-00004E590000}"/>
    <cellStyle name="Normal 3 3 4 11 2 2 2" xfId="22863" xr:uid="{00000000-0005-0000-0000-00004F590000}"/>
    <cellStyle name="Normal 3 3 4 11 2 3" xfId="22864" xr:uid="{00000000-0005-0000-0000-000050590000}"/>
    <cellStyle name="Normal 3 3 4 11 3" xfId="22865" xr:uid="{00000000-0005-0000-0000-000051590000}"/>
    <cellStyle name="Normal 3 3 4 11 3 2" xfId="22866" xr:uid="{00000000-0005-0000-0000-000052590000}"/>
    <cellStyle name="Normal 3 3 4 11 4" xfId="22867" xr:uid="{00000000-0005-0000-0000-000053590000}"/>
    <cellStyle name="Normal 3 3 4 12" xfId="22868" xr:uid="{00000000-0005-0000-0000-000054590000}"/>
    <cellStyle name="Normal 3 3 4 12 2" xfId="22869" xr:uid="{00000000-0005-0000-0000-000055590000}"/>
    <cellStyle name="Normal 3 3 4 12 2 2" xfId="22870" xr:uid="{00000000-0005-0000-0000-000056590000}"/>
    <cellStyle name="Normal 3 3 4 12 3" xfId="22871" xr:uid="{00000000-0005-0000-0000-000057590000}"/>
    <cellStyle name="Normal 3 3 4 13" xfId="22872" xr:uid="{00000000-0005-0000-0000-000058590000}"/>
    <cellStyle name="Normal 3 3 4 13 2" xfId="22873" xr:uid="{00000000-0005-0000-0000-000059590000}"/>
    <cellStyle name="Normal 3 3 4 14" xfId="22874" xr:uid="{00000000-0005-0000-0000-00005A590000}"/>
    <cellStyle name="Normal 3 3 4 2" xfId="22875" xr:uid="{00000000-0005-0000-0000-00005B590000}"/>
    <cellStyle name="Normal 3 3 4 2 10" xfId="22876" xr:uid="{00000000-0005-0000-0000-00005C590000}"/>
    <cellStyle name="Normal 3 3 4 2 10 2" xfId="22877" xr:uid="{00000000-0005-0000-0000-00005D590000}"/>
    <cellStyle name="Normal 3 3 4 2 10 2 2" xfId="22878" xr:uid="{00000000-0005-0000-0000-00005E590000}"/>
    <cellStyle name="Normal 3 3 4 2 10 2 2 2" xfId="22879" xr:uid="{00000000-0005-0000-0000-00005F590000}"/>
    <cellStyle name="Normal 3 3 4 2 10 2 3" xfId="22880" xr:uid="{00000000-0005-0000-0000-000060590000}"/>
    <cellStyle name="Normal 3 3 4 2 10 3" xfId="22881" xr:uid="{00000000-0005-0000-0000-000061590000}"/>
    <cellStyle name="Normal 3 3 4 2 10 3 2" xfId="22882" xr:uid="{00000000-0005-0000-0000-000062590000}"/>
    <cellStyle name="Normal 3 3 4 2 10 4" xfId="22883" xr:uid="{00000000-0005-0000-0000-000063590000}"/>
    <cellStyle name="Normal 3 3 4 2 11" xfId="22884" xr:uid="{00000000-0005-0000-0000-000064590000}"/>
    <cellStyle name="Normal 3 3 4 2 11 2" xfId="22885" xr:uid="{00000000-0005-0000-0000-000065590000}"/>
    <cellStyle name="Normal 3 3 4 2 11 2 2" xfId="22886" xr:uid="{00000000-0005-0000-0000-000066590000}"/>
    <cellStyle name="Normal 3 3 4 2 11 3" xfId="22887" xr:uid="{00000000-0005-0000-0000-000067590000}"/>
    <cellStyle name="Normal 3 3 4 2 12" xfId="22888" xr:uid="{00000000-0005-0000-0000-000068590000}"/>
    <cellStyle name="Normal 3 3 4 2 12 2" xfId="22889" xr:uid="{00000000-0005-0000-0000-000069590000}"/>
    <cellStyle name="Normal 3 3 4 2 13" xfId="22890" xr:uid="{00000000-0005-0000-0000-00006A590000}"/>
    <cellStyle name="Normal 3 3 4 2 2" xfId="22891" xr:uid="{00000000-0005-0000-0000-00006B590000}"/>
    <cellStyle name="Normal 3 3 4 2 2 10" xfId="22892" xr:uid="{00000000-0005-0000-0000-00006C590000}"/>
    <cellStyle name="Normal 3 3 4 2 2 10 2" xfId="22893" xr:uid="{00000000-0005-0000-0000-00006D590000}"/>
    <cellStyle name="Normal 3 3 4 2 2 11" xfId="22894" xr:uid="{00000000-0005-0000-0000-00006E590000}"/>
    <cellStyle name="Normal 3 3 4 2 2 2" xfId="22895" xr:uid="{00000000-0005-0000-0000-00006F590000}"/>
    <cellStyle name="Normal 3 3 4 2 2 2 2" xfId="22896" xr:uid="{00000000-0005-0000-0000-000070590000}"/>
    <cellStyle name="Normal 3 3 4 2 2 2 2 2" xfId="22897" xr:uid="{00000000-0005-0000-0000-000071590000}"/>
    <cellStyle name="Normal 3 3 4 2 2 2 2 2 2" xfId="22898" xr:uid="{00000000-0005-0000-0000-000072590000}"/>
    <cellStyle name="Normal 3 3 4 2 2 2 2 2 2 2" xfId="22899" xr:uid="{00000000-0005-0000-0000-000073590000}"/>
    <cellStyle name="Normal 3 3 4 2 2 2 2 2 2 2 2" xfId="22900" xr:uid="{00000000-0005-0000-0000-000074590000}"/>
    <cellStyle name="Normal 3 3 4 2 2 2 2 2 2 3" xfId="22901" xr:uid="{00000000-0005-0000-0000-000075590000}"/>
    <cellStyle name="Normal 3 3 4 2 2 2 2 2 3" xfId="22902" xr:uid="{00000000-0005-0000-0000-000076590000}"/>
    <cellStyle name="Normal 3 3 4 2 2 2 2 2 3 2" xfId="22903" xr:uid="{00000000-0005-0000-0000-000077590000}"/>
    <cellStyle name="Normal 3 3 4 2 2 2 2 2 4" xfId="22904" xr:uid="{00000000-0005-0000-0000-000078590000}"/>
    <cellStyle name="Normal 3 3 4 2 2 2 2 3" xfId="22905" xr:uid="{00000000-0005-0000-0000-000079590000}"/>
    <cellStyle name="Normal 3 3 4 2 2 2 2 3 2" xfId="22906" xr:uid="{00000000-0005-0000-0000-00007A590000}"/>
    <cellStyle name="Normal 3 3 4 2 2 2 2 3 2 2" xfId="22907" xr:uid="{00000000-0005-0000-0000-00007B590000}"/>
    <cellStyle name="Normal 3 3 4 2 2 2 2 3 3" xfId="22908" xr:uid="{00000000-0005-0000-0000-00007C590000}"/>
    <cellStyle name="Normal 3 3 4 2 2 2 2 4" xfId="22909" xr:uid="{00000000-0005-0000-0000-00007D590000}"/>
    <cellStyle name="Normal 3 3 4 2 2 2 2 4 2" xfId="22910" xr:uid="{00000000-0005-0000-0000-00007E590000}"/>
    <cellStyle name="Normal 3 3 4 2 2 2 2 5" xfId="22911" xr:uid="{00000000-0005-0000-0000-00007F590000}"/>
    <cellStyle name="Normal 3 3 4 2 2 2 3" xfId="22912" xr:uid="{00000000-0005-0000-0000-000080590000}"/>
    <cellStyle name="Normal 3 3 4 2 2 2 3 2" xfId="22913" xr:uid="{00000000-0005-0000-0000-000081590000}"/>
    <cellStyle name="Normal 3 3 4 2 2 2 3 2 2" xfId="22914" xr:uid="{00000000-0005-0000-0000-000082590000}"/>
    <cellStyle name="Normal 3 3 4 2 2 2 3 2 2 2" xfId="22915" xr:uid="{00000000-0005-0000-0000-000083590000}"/>
    <cellStyle name="Normal 3 3 4 2 2 2 3 2 2 2 2" xfId="22916" xr:uid="{00000000-0005-0000-0000-000084590000}"/>
    <cellStyle name="Normal 3 3 4 2 2 2 3 2 2 3" xfId="22917" xr:uid="{00000000-0005-0000-0000-000085590000}"/>
    <cellStyle name="Normal 3 3 4 2 2 2 3 2 3" xfId="22918" xr:uid="{00000000-0005-0000-0000-000086590000}"/>
    <cellStyle name="Normal 3 3 4 2 2 2 3 2 3 2" xfId="22919" xr:uid="{00000000-0005-0000-0000-000087590000}"/>
    <cellStyle name="Normal 3 3 4 2 2 2 3 2 4" xfId="22920" xr:uid="{00000000-0005-0000-0000-000088590000}"/>
    <cellStyle name="Normal 3 3 4 2 2 2 3 3" xfId="22921" xr:uid="{00000000-0005-0000-0000-000089590000}"/>
    <cellStyle name="Normal 3 3 4 2 2 2 3 3 2" xfId="22922" xr:uid="{00000000-0005-0000-0000-00008A590000}"/>
    <cellStyle name="Normal 3 3 4 2 2 2 3 3 2 2" xfId="22923" xr:uid="{00000000-0005-0000-0000-00008B590000}"/>
    <cellStyle name="Normal 3 3 4 2 2 2 3 3 3" xfId="22924" xr:uid="{00000000-0005-0000-0000-00008C590000}"/>
    <cellStyle name="Normal 3 3 4 2 2 2 3 4" xfId="22925" xr:uid="{00000000-0005-0000-0000-00008D590000}"/>
    <cellStyle name="Normal 3 3 4 2 2 2 3 4 2" xfId="22926" xr:uid="{00000000-0005-0000-0000-00008E590000}"/>
    <cellStyle name="Normal 3 3 4 2 2 2 3 5" xfId="22927" xr:uid="{00000000-0005-0000-0000-00008F590000}"/>
    <cellStyle name="Normal 3 3 4 2 2 2 4" xfId="22928" xr:uid="{00000000-0005-0000-0000-000090590000}"/>
    <cellStyle name="Normal 3 3 4 2 2 2 4 2" xfId="22929" xr:uid="{00000000-0005-0000-0000-000091590000}"/>
    <cellStyle name="Normal 3 3 4 2 2 2 4 2 2" xfId="22930" xr:uid="{00000000-0005-0000-0000-000092590000}"/>
    <cellStyle name="Normal 3 3 4 2 2 2 4 2 2 2" xfId="22931" xr:uid="{00000000-0005-0000-0000-000093590000}"/>
    <cellStyle name="Normal 3 3 4 2 2 2 4 2 3" xfId="22932" xr:uid="{00000000-0005-0000-0000-000094590000}"/>
    <cellStyle name="Normal 3 3 4 2 2 2 4 3" xfId="22933" xr:uid="{00000000-0005-0000-0000-000095590000}"/>
    <cellStyle name="Normal 3 3 4 2 2 2 4 3 2" xfId="22934" xr:uid="{00000000-0005-0000-0000-000096590000}"/>
    <cellStyle name="Normal 3 3 4 2 2 2 4 4" xfId="22935" xr:uid="{00000000-0005-0000-0000-000097590000}"/>
    <cellStyle name="Normal 3 3 4 2 2 2 5" xfId="22936" xr:uid="{00000000-0005-0000-0000-000098590000}"/>
    <cellStyle name="Normal 3 3 4 2 2 2 5 2" xfId="22937" xr:uid="{00000000-0005-0000-0000-000099590000}"/>
    <cellStyle name="Normal 3 3 4 2 2 2 5 2 2" xfId="22938" xr:uid="{00000000-0005-0000-0000-00009A590000}"/>
    <cellStyle name="Normal 3 3 4 2 2 2 5 3" xfId="22939" xr:uid="{00000000-0005-0000-0000-00009B590000}"/>
    <cellStyle name="Normal 3 3 4 2 2 2 6" xfId="22940" xr:uid="{00000000-0005-0000-0000-00009C590000}"/>
    <cellStyle name="Normal 3 3 4 2 2 2 6 2" xfId="22941" xr:uid="{00000000-0005-0000-0000-00009D590000}"/>
    <cellStyle name="Normal 3 3 4 2 2 2 7" xfId="22942" xr:uid="{00000000-0005-0000-0000-00009E590000}"/>
    <cellStyle name="Normal 3 3 4 2 2 3" xfId="22943" xr:uid="{00000000-0005-0000-0000-00009F590000}"/>
    <cellStyle name="Normal 3 3 4 2 2 3 2" xfId="22944" xr:uid="{00000000-0005-0000-0000-0000A0590000}"/>
    <cellStyle name="Normal 3 3 4 2 2 3 2 2" xfId="22945" xr:uid="{00000000-0005-0000-0000-0000A1590000}"/>
    <cellStyle name="Normal 3 3 4 2 2 3 2 2 2" xfId="22946" xr:uid="{00000000-0005-0000-0000-0000A2590000}"/>
    <cellStyle name="Normal 3 3 4 2 2 3 2 2 2 2" xfId="22947" xr:uid="{00000000-0005-0000-0000-0000A3590000}"/>
    <cellStyle name="Normal 3 3 4 2 2 3 2 2 2 2 2" xfId="22948" xr:uid="{00000000-0005-0000-0000-0000A4590000}"/>
    <cellStyle name="Normal 3 3 4 2 2 3 2 2 2 3" xfId="22949" xr:uid="{00000000-0005-0000-0000-0000A5590000}"/>
    <cellStyle name="Normal 3 3 4 2 2 3 2 2 3" xfId="22950" xr:uid="{00000000-0005-0000-0000-0000A6590000}"/>
    <cellStyle name="Normal 3 3 4 2 2 3 2 2 3 2" xfId="22951" xr:uid="{00000000-0005-0000-0000-0000A7590000}"/>
    <cellStyle name="Normal 3 3 4 2 2 3 2 2 4" xfId="22952" xr:uid="{00000000-0005-0000-0000-0000A8590000}"/>
    <cellStyle name="Normal 3 3 4 2 2 3 2 3" xfId="22953" xr:uid="{00000000-0005-0000-0000-0000A9590000}"/>
    <cellStyle name="Normal 3 3 4 2 2 3 2 3 2" xfId="22954" xr:uid="{00000000-0005-0000-0000-0000AA590000}"/>
    <cellStyle name="Normal 3 3 4 2 2 3 2 3 2 2" xfId="22955" xr:uid="{00000000-0005-0000-0000-0000AB590000}"/>
    <cellStyle name="Normal 3 3 4 2 2 3 2 3 3" xfId="22956" xr:uid="{00000000-0005-0000-0000-0000AC590000}"/>
    <cellStyle name="Normal 3 3 4 2 2 3 2 4" xfId="22957" xr:uid="{00000000-0005-0000-0000-0000AD590000}"/>
    <cellStyle name="Normal 3 3 4 2 2 3 2 4 2" xfId="22958" xr:uid="{00000000-0005-0000-0000-0000AE590000}"/>
    <cellStyle name="Normal 3 3 4 2 2 3 2 5" xfId="22959" xr:uid="{00000000-0005-0000-0000-0000AF590000}"/>
    <cellStyle name="Normal 3 3 4 2 2 3 3" xfId="22960" xr:uid="{00000000-0005-0000-0000-0000B0590000}"/>
    <cellStyle name="Normal 3 3 4 2 2 3 3 2" xfId="22961" xr:uid="{00000000-0005-0000-0000-0000B1590000}"/>
    <cellStyle name="Normal 3 3 4 2 2 3 3 2 2" xfId="22962" xr:uid="{00000000-0005-0000-0000-0000B2590000}"/>
    <cellStyle name="Normal 3 3 4 2 2 3 3 2 2 2" xfId="22963" xr:uid="{00000000-0005-0000-0000-0000B3590000}"/>
    <cellStyle name="Normal 3 3 4 2 2 3 3 2 2 2 2" xfId="22964" xr:uid="{00000000-0005-0000-0000-0000B4590000}"/>
    <cellStyle name="Normal 3 3 4 2 2 3 3 2 2 3" xfId="22965" xr:uid="{00000000-0005-0000-0000-0000B5590000}"/>
    <cellStyle name="Normal 3 3 4 2 2 3 3 2 3" xfId="22966" xr:uid="{00000000-0005-0000-0000-0000B6590000}"/>
    <cellStyle name="Normal 3 3 4 2 2 3 3 2 3 2" xfId="22967" xr:uid="{00000000-0005-0000-0000-0000B7590000}"/>
    <cellStyle name="Normal 3 3 4 2 2 3 3 2 4" xfId="22968" xr:uid="{00000000-0005-0000-0000-0000B8590000}"/>
    <cellStyle name="Normal 3 3 4 2 2 3 3 3" xfId="22969" xr:uid="{00000000-0005-0000-0000-0000B9590000}"/>
    <cellStyle name="Normal 3 3 4 2 2 3 3 3 2" xfId="22970" xr:uid="{00000000-0005-0000-0000-0000BA590000}"/>
    <cellStyle name="Normal 3 3 4 2 2 3 3 3 2 2" xfId="22971" xr:uid="{00000000-0005-0000-0000-0000BB590000}"/>
    <cellStyle name="Normal 3 3 4 2 2 3 3 3 3" xfId="22972" xr:uid="{00000000-0005-0000-0000-0000BC590000}"/>
    <cellStyle name="Normal 3 3 4 2 2 3 3 4" xfId="22973" xr:uid="{00000000-0005-0000-0000-0000BD590000}"/>
    <cellStyle name="Normal 3 3 4 2 2 3 3 4 2" xfId="22974" xr:uid="{00000000-0005-0000-0000-0000BE590000}"/>
    <cellStyle name="Normal 3 3 4 2 2 3 3 5" xfId="22975" xr:uid="{00000000-0005-0000-0000-0000BF590000}"/>
    <cellStyle name="Normal 3 3 4 2 2 3 4" xfId="22976" xr:uid="{00000000-0005-0000-0000-0000C0590000}"/>
    <cellStyle name="Normal 3 3 4 2 2 3 4 2" xfId="22977" xr:uid="{00000000-0005-0000-0000-0000C1590000}"/>
    <cellStyle name="Normal 3 3 4 2 2 3 4 2 2" xfId="22978" xr:uid="{00000000-0005-0000-0000-0000C2590000}"/>
    <cellStyle name="Normal 3 3 4 2 2 3 4 2 2 2" xfId="22979" xr:uid="{00000000-0005-0000-0000-0000C3590000}"/>
    <cellStyle name="Normal 3 3 4 2 2 3 4 2 3" xfId="22980" xr:uid="{00000000-0005-0000-0000-0000C4590000}"/>
    <cellStyle name="Normal 3 3 4 2 2 3 4 3" xfId="22981" xr:uid="{00000000-0005-0000-0000-0000C5590000}"/>
    <cellStyle name="Normal 3 3 4 2 2 3 4 3 2" xfId="22982" xr:uid="{00000000-0005-0000-0000-0000C6590000}"/>
    <cellStyle name="Normal 3 3 4 2 2 3 4 4" xfId="22983" xr:uid="{00000000-0005-0000-0000-0000C7590000}"/>
    <cellStyle name="Normal 3 3 4 2 2 3 5" xfId="22984" xr:uid="{00000000-0005-0000-0000-0000C8590000}"/>
    <cellStyle name="Normal 3 3 4 2 2 3 5 2" xfId="22985" xr:uid="{00000000-0005-0000-0000-0000C9590000}"/>
    <cellStyle name="Normal 3 3 4 2 2 3 5 2 2" xfId="22986" xr:uid="{00000000-0005-0000-0000-0000CA590000}"/>
    <cellStyle name="Normal 3 3 4 2 2 3 5 3" xfId="22987" xr:uid="{00000000-0005-0000-0000-0000CB590000}"/>
    <cellStyle name="Normal 3 3 4 2 2 3 6" xfId="22988" xr:uid="{00000000-0005-0000-0000-0000CC590000}"/>
    <cellStyle name="Normal 3 3 4 2 2 3 6 2" xfId="22989" xr:uid="{00000000-0005-0000-0000-0000CD590000}"/>
    <cellStyle name="Normal 3 3 4 2 2 3 7" xfId="22990" xr:uid="{00000000-0005-0000-0000-0000CE590000}"/>
    <cellStyle name="Normal 3 3 4 2 2 4" xfId="22991" xr:uid="{00000000-0005-0000-0000-0000CF590000}"/>
    <cellStyle name="Normal 3 3 4 2 2 4 2" xfId="22992" xr:uid="{00000000-0005-0000-0000-0000D0590000}"/>
    <cellStyle name="Normal 3 3 4 2 2 4 2 2" xfId="22993" xr:uid="{00000000-0005-0000-0000-0000D1590000}"/>
    <cellStyle name="Normal 3 3 4 2 2 4 2 2 2" xfId="22994" xr:uid="{00000000-0005-0000-0000-0000D2590000}"/>
    <cellStyle name="Normal 3 3 4 2 2 4 2 2 2 2" xfId="22995" xr:uid="{00000000-0005-0000-0000-0000D3590000}"/>
    <cellStyle name="Normal 3 3 4 2 2 4 2 2 2 2 2" xfId="22996" xr:uid="{00000000-0005-0000-0000-0000D4590000}"/>
    <cellStyle name="Normal 3 3 4 2 2 4 2 2 2 3" xfId="22997" xr:uid="{00000000-0005-0000-0000-0000D5590000}"/>
    <cellStyle name="Normal 3 3 4 2 2 4 2 2 3" xfId="22998" xr:uid="{00000000-0005-0000-0000-0000D6590000}"/>
    <cellStyle name="Normal 3 3 4 2 2 4 2 2 3 2" xfId="22999" xr:uid="{00000000-0005-0000-0000-0000D7590000}"/>
    <cellStyle name="Normal 3 3 4 2 2 4 2 2 4" xfId="23000" xr:uid="{00000000-0005-0000-0000-0000D8590000}"/>
    <cellStyle name="Normal 3 3 4 2 2 4 2 3" xfId="23001" xr:uid="{00000000-0005-0000-0000-0000D9590000}"/>
    <cellStyle name="Normal 3 3 4 2 2 4 2 3 2" xfId="23002" xr:uid="{00000000-0005-0000-0000-0000DA590000}"/>
    <cellStyle name="Normal 3 3 4 2 2 4 2 3 2 2" xfId="23003" xr:uid="{00000000-0005-0000-0000-0000DB590000}"/>
    <cellStyle name="Normal 3 3 4 2 2 4 2 3 3" xfId="23004" xr:uid="{00000000-0005-0000-0000-0000DC590000}"/>
    <cellStyle name="Normal 3 3 4 2 2 4 2 4" xfId="23005" xr:uid="{00000000-0005-0000-0000-0000DD590000}"/>
    <cellStyle name="Normal 3 3 4 2 2 4 2 4 2" xfId="23006" xr:uid="{00000000-0005-0000-0000-0000DE590000}"/>
    <cellStyle name="Normal 3 3 4 2 2 4 2 5" xfId="23007" xr:uid="{00000000-0005-0000-0000-0000DF590000}"/>
    <cellStyle name="Normal 3 3 4 2 2 4 3" xfId="23008" xr:uid="{00000000-0005-0000-0000-0000E0590000}"/>
    <cellStyle name="Normal 3 3 4 2 2 4 3 2" xfId="23009" xr:uid="{00000000-0005-0000-0000-0000E1590000}"/>
    <cellStyle name="Normal 3 3 4 2 2 4 3 2 2" xfId="23010" xr:uid="{00000000-0005-0000-0000-0000E2590000}"/>
    <cellStyle name="Normal 3 3 4 2 2 4 3 2 2 2" xfId="23011" xr:uid="{00000000-0005-0000-0000-0000E3590000}"/>
    <cellStyle name="Normal 3 3 4 2 2 4 3 2 2 2 2" xfId="23012" xr:uid="{00000000-0005-0000-0000-0000E4590000}"/>
    <cellStyle name="Normal 3 3 4 2 2 4 3 2 2 3" xfId="23013" xr:uid="{00000000-0005-0000-0000-0000E5590000}"/>
    <cellStyle name="Normal 3 3 4 2 2 4 3 2 3" xfId="23014" xr:uid="{00000000-0005-0000-0000-0000E6590000}"/>
    <cellStyle name="Normal 3 3 4 2 2 4 3 2 3 2" xfId="23015" xr:uid="{00000000-0005-0000-0000-0000E7590000}"/>
    <cellStyle name="Normal 3 3 4 2 2 4 3 2 4" xfId="23016" xr:uid="{00000000-0005-0000-0000-0000E8590000}"/>
    <cellStyle name="Normal 3 3 4 2 2 4 3 3" xfId="23017" xr:uid="{00000000-0005-0000-0000-0000E9590000}"/>
    <cellStyle name="Normal 3 3 4 2 2 4 3 3 2" xfId="23018" xr:uid="{00000000-0005-0000-0000-0000EA590000}"/>
    <cellStyle name="Normal 3 3 4 2 2 4 3 3 2 2" xfId="23019" xr:uid="{00000000-0005-0000-0000-0000EB590000}"/>
    <cellStyle name="Normal 3 3 4 2 2 4 3 3 3" xfId="23020" xr:uid="{00000000-0005-0000-0000-0000EC590000}"/>
    <cellStyle name="Normal 3 3 4 2 2 4 3 4" xfId="23021" xr:uid="{00000000-0005-0000-0000-0000ED590000}"/>
    <cellStyle name="Normal 3 3 4 2 2 4 3 4 2" xfId="23022" xr:uid="{00000000-0005-0000-0000-0000EE590000}"/>
    <cellStyle name="Normal 3 3 4 2 2 4 3 5" xfId="23023" xr:uid="{00000000-0005-0000-0000-0000EF590000}"/>
    <cellStyle name="Normal 3 3 4 2 2 4 4" xfId="23024" xr:uid="{00000000-0005-0000-0000-0000F0590000}"/>
    <cellStyle name="Normal 3 3 4 2 2 4 4 2" xfId="23025" xr:uid="{00000000-0005-0000-0000-0000F1590000}"/>
    <cellStyle name="Normal 3 3 4 2 2 4 4 2 2" xfId="23026" xr:uid="{00000000-0005-0000-0000-0000F2590000}"/>
    <cellStyle name="Normal 3 3 4 2 2 4 4 2 2 2" xfId="23027" xr:uid="{00000000-0005-0000-0000-0000F3590000}"/>
    <cellStyle name="Normal 3 3 4 2 2 4 4 2 3" xfId="23028" xr:uid="{00000000-0005-0000-0000-0000F4590000}"/>
    <cellStyle name="Normal 3 3 4 2 2 4 4 3" xfId="23029" xr:uid="{00000000-0005-0000-0000-0000F5590000}"/>
    <cellStyle name="Normal 3 3 4 2 2 4 4 3 2" xfId="23030" xr:uid="{00000000-0005-0000-0000-0000F6590000}"/>
    <cellStyle name="Normal 3 3 4 2 2 4 4 4" xfId="23031" xr:uid="{00000000-0005-0000-0000-0000F7590000}"/>
    <cellStyle name="Normal 3 3 4 2 2 4 5" xfId="23032" xr:uid="{00000000-0005-0000-0000-0000F8590000}"/>
    <cellStyle name="Normal 3 3 4 2 2 4 5 2" xfId="23033" xr:uid="{00000000-0005-0000-0000-0000F9590000}"/>
    <cellStyle name="Normal 3 3 4 2 2 4 5 2 2" xfId="23034" xr:uid="{00000000-0005-0000-0000-0000FA590000}"/>
    <cellStyle name="Normal 3 3 4 2 2 4 5 3" xfId="23035" xr:uid="{00000000-0005-0000-0000-0000FB590000}"/>
    <cellStyle name="Normal 3 3 4 2 2 4 6" xfId="23036" xr:uid="{00000000-0005-0000-0000-0000FC590000}"/>
    <cellStyle name="Normal 3 3 4 2 2 4 6 2" xfId="23037" xr:uid="{00000000-0005-0000-0000-0000FD590000}"/>
    <cellStyle name="Normal 3 3 4 2 2 4 7" xfId="23038" xr:uid="{00000000-0005-0000-0000-0000FE590000}"/>
    <cellStyle name="Normal 3 3 4 2 2 5" xfId="23039" xr:uid="{00000000-0005-0000-0000-0000FF590000}"/>
    <cellStyle name="Normal 3 3 4 2 2 5 2" xfId="23040" xr:uid="{00000000-0005-0000-0000-0000005A0000}"/>
    <cellStyle name="Normal 3 3 4 2 2 5 2 2" xfId="23041" xr:uid="{00000000-0005-0000-0000-0000015A0000}"/>
    <cellStyle name="Normal 3 3 4 2 2 5 2 2 2" xfId="23042" xr:uid="{00000000-0005-0000-0000-0000025A0000}"/>
    <cellStyle name="Normal 3 3 4 2 2 5 2 2 2 2" xfId="23043" xr:uid="{00000000-0005-0000-0000-0000035A0000}"/>
    <cellStyle name="Normal 3 3 4 2 2 5 2 2 2 2 2" xfId="23044" xr:uid="{00000000-0005-0000-0000-0000045A0000}"/>
    <cellStyle name="Normal 3 3 4 2 2 5 2 2 2 3" xfId="23045" xr:uid="{00000000-0005-0000-0000-0000055A0000}"/>
    <cellStyle name="Normal 3 3 4 2 2 5 2 2 3" xfId="23046" xr:uid="{00000000-0005-0000-0000-0000065A0000}"/>
    <cellStyle name="Normal 3 3 4 2 2 5 2 2 3 2" xfId="23047" xr:uid="{00000000-0005-0000-0000-0000075A0000}"/>
    <cellStyle name="Normal 3 3 4 2 2 5 2 2 4" xfId="23048" xr:uid="{00000000-0005-0000-0000-0000085A0000}"/>
    <cellStyle name="Normal 3 3 4 2 2 5 2 3" xfId="23049" xr:uid="{00000000-0005-0000-0000-0000095A0000}"/>
    <cellStyle name="Normal 3 3 4 2 2 5 2 3 2" xfId="23050" xr:uid="{00000000-0005-0000-0000-00000A5A0000}"/>
    <cellStyle name="Normal 3 3 4 2 2 5 2 3 2 2" xfId="23051" xr:uid="{00000000-0005-0000-0000-00000B5A0000}"/>
    <cellStyle name="Normal 3 3 4 2 2 5 2 3 3" xfId="23052" xr:uid="{00000000-0005-0000-0000-00000C5A0000}"/>
    <cellStyle name="Normal 3 3 4 2 2 5 2 4" xfId="23053" xr:uid="{00000000-0005-0000-0000-00000D5A0000}"/>
    <cellStyle name="Normal 3 3 4 2 2 5 2 4 2" xfId="23054" xr:uid="{00000000-0005-0000-0000-00000E5A0000}"/>
    <cellStyle name="Normal 3 3 4 2 2 5 2 5" xfId="23055" xr:uid="{00000000-0005-0000-0000-00000F5A0000}"/>
    <cellStyle name="Normal 3 3 4 2 2 5 3" xfId="23056" xr:uid="{00000000-0005-0000-0000-0000105A0000}"/>
    <cellStyle name="Normal 3 3 4 2 2 5 3 2" xfId="23057" xr:uid="{00000000-0005-0000-0000-0000115A0000}"/>
    <cellStyle name="Normal 3 3 4 2 2 5 3 2 2" xfId="23058" xr:uid="{00000000-0005-0000-0000-0000125A0000}"/>
    <cellStyle name="Normal 3 3 4 2 2 5 3 2 2 2" xfId="23059" xr:uid="{00000000-0005-0000-0000-0000135A0000}"/>
    <cellStyle name="Normal 3 3 4 2 2 5 3 2 3" xfId="23060" xr:uid="{00000000-0005-0000-0000-0000145A0000}"/>
    <cellStyle name="Normal 3 3 4 2 2 5 3 3" xfId="23061" xr:uid="{00000000-0005-0000-0000-0000155A0000}"/>
    <cellStyle name="Normal 3 3 4 2 2 5 3 3 2" xfId="23062" xr:uid="{00000000-0005-0000-0000-0000165A0000}"/>
    <cellStyle name="Normal 3 3 4 2 2 5 3 4" xfId="23063" xr:uid="{00000000-0005-0000-0000-0000175A0000}"/>
    <cellStyle name="Normal 3 3 4 2 2 5 4" xfId="23064" xr:uid="{00000000-0005-0000-0000-0000185A0000}"/>
    <cellStyle name="Normal 3 3 4 2 2 5 4 2" xfId="23065" xr:uid="{00000000-0005-0000-0000-0000195A0000}"/>
    <cellStyle name="Normal 3 3 4 2 2 5 4 2 2" xfId="23066" xr:uid="{00000000-0005-0000-0000-00001A5A0000}"/>
    <cellStyle name="Normal 3 3 4 2 2 5 4 3" xfId="23067" xr:uid="{00000000-0005-0000-0000-00001B5A0000}"/>
    <cellStyle name="Normal 3 3 4 2 2 5 5" xfId="23068" xr:uid="{00000000-0005-0000-0000-00001C5A0000}"/>
    <cellStyle name="Normal 3 3 4 2 2 5 5 2" xfId="23069" xr:uid="{00000000-0005-0000-0000-00001D5A0000}"/>
    <cellStyle name="Normal 3 3 4 2 2 5 6" xfId="23070" xr:uid="{00000000-0005-0000-0000-00001E5A0000}"/>
    <cellStyle name="Normal 3 3 4 2 2 6" xfId="23071" xr:uid="{00000000-0005-0000-0000-00001F5A0000}"/>
    <cellStyle name="Normal 3 3 4 2 2 6 2" xfId="23072" xr:uid="{00000000-0005-0000-0000-0000205A0000}"/>
    <cellStyle name="Normal 3 3 4 2 2 6 2 2" xfId="23073" xr:uid="{00000000-0005-0000-0000-0000215A0000}"/>
    <cellStyle name="Normal 3 3 4 2 2 6 2 2 2" xfId="23074" xr:uid="{00000000-0005-0000-0000-0000225A0000}"/>
    <cellStyle name="Normal 3 3 4 2 2 6 2 2 2 2" xfId="23075" xr:uid="{00000000-0005-0000-0000-0000235A0000}"/>
    <cellStyle name="Normal 3 3 4 2 2 6 2 2 3" xfId="23076" xr:uid="{00000000-0005-0000-0000-0000245A0000}"/>
    <cellStyle name="Normal 3 3 4 2 2 6 2 3" xfId="23077" xr:uid="{00000000-0005-0000-0000-0000255A0000}"/>
    <cellStyle name="Normal 3 3 4 2 2 6 2 3 2" xfId="23078" xr:uid="{00000000-0005-0000-0000-0000265A0000}"/>
    <cellStyle name="Normal 3 3 4 2 2 6 2 4" xfId="23079" xr:uid="{00000000-0005-0000-0000-0000275A0000}"/>
    <cellStyle name="Normal 3 3 4 2 2 6 3" xfId="23080" xr:uid="{00000000-0005-0000-0000-0000285A0000}"/>
    <cellStyle name="Normal 3 3 4 2 2 6 3 2" xfId="23081" xr:uid="{00000000-0005-0000-0000-0000295A0000}"/>
    <cellStyle name="Normal 3 3 4 2 2 6 3 2 2" xfId="23082" xr:uid="{00000000-0005-0000-0000-00002A5A0000}"/>
    <cellStyle name="Normal 3 3 4 2 2 6 3 3" xfId="23083" xr:uid="{00000000-0005-0000-0000-00002B5A0000}"/>
    <cellStyle name="Normal 3 3 4 2 2 6 4" xfId="23084" xr:uid="{00000000-0005-0000-0000-00002C5A0000}"/>
    <cellStyle name="Normal 3 3 4 2 2 6 4 2" xfId="23085" xr:uid="{00000000-0005-0000-0000-00002D5A0000}"/>
    <cellStyle name="Normal 3 3 4 2 2 6 5" xfId="23086" xr:uid="{00000000-0005-0000-0000-00002E5A0000}"/>
    <cellStyle name="Normal 3 3 4 2 2 7" xfId="23087" xr:uid="{00000000-0005-0000-0000-00002F5A0000}"/>
    <cellStyle name="Normal 3 3 4 2 2 7 2" xfId="23088" xr:uid="{00000000-0005-0000-0000-0000305A0000}"/>
    <cellStyle name="Normal 3 3 4 2 2 7 2 2" xfId="23089" xr:uid="{00000000-0005-0000-0000-0000315A0000}"/>
    <cellStyle name="Normal 3 3 4 2 2 7 2 2 2" xfId="23090" xr:uid="{00000000-0005-0000-0000-0000325A0000}"/>
    <cellStyle name="Normal 3 3 4 2 2 7 2 2 2 2" xfId="23091" xr:uid="{00000000-0005-0000-0000-0000335A0000}"/>
    <cellStyle name="Normal 3 3 4 2 2 7 2 2 3" xfId="23092" xr:uid="{00000000-0005-0000-0000-0000345A0000}"/>
    <cellStyle name="Normal 3 3 4 2 2 7 2 3" xfId="23093" xr:uid="{00000000-0005-0000-0000-0000355A0000}"/>
    <cellStyle name="Normal 3 3 4 2 2 7 2 3 2" xfId="23094" xr:uid="{00000000-0005-0000-0000-0000365A0000}"/>
    <cellStyle name="Normal 3 3 4 2 2 7 2 4" xfId="23095" xr:uid="{00000000-0005-0000-0000-0000375A0000}"/>
    <cellStyle name="Normal 3 3 4 2 2 7 3" xfId="23096" xr:uid="{00000000-0005-0000-0000-0000385A0000}"/>
    <cellStyle name="Normal 3 3 4 2 2 7 3 2" xfId="23097" xr:uid="{00000000-0005-0000-0000-0000395A0000}"/>
    <cellStyle name="Normal 3 3 4 2 2 7 3 2 2" xfId="23098" xr:uid="{00000000-0005-0000-0000-00003A5A0000}"/>
    <cellStyle name="Normal 3 3 4 2 2 7 3 3" xfId="23099" xr:uid="{00000000-0005-0000-0000-00003B5A0000}"/>
    <cellStyle name="Normal 3 3 4 2 2 7 4" xfId="23100" xr:uid="{00000000-0005-0000-0000-00003C5A0000}"/>
    <cellStyle name="Normal 3 3 4 2 2 7 4 2" xfId="23101" xr:uid="{00000000-0005-0000-0000-00003D5A0000}"/>
    <cellStyle name="Normal 3 3 4 2 2 7 5" xfId="23102" xr:uid="{00000000-0005-0000-0000-00003E5A0000}"/>
    <cellStyle name="Normal 3 3 4 2 2 8" xfId="23103" xr:uid="{00000000-0005-0000-0000-00003F5A0000}"/>
    <cellStyle name="Normal 3 3 4 2 2 8 2" xfId="23104" xr:uid="{00000000-0005-0000-0000-0000405A0000}"/>
    <cellStyle name="Normal 3 3 4 2 2 8 2 2" xfId="23105" xr:uid="{00000000-0005-0000-0000-0000415A0000}"/>
    <cellStyle name="Normal 3 3 4 2 2 8 2 2 2" xfId="23106" xr:uid="{00000000-0005-0000-0000-0000425A0000}"/>
    <cellStyle name="Normal 3 3 4 2 2 8 2 3" xfId="23107" xr:uid="{00000000-0005-0000-0000-0000435A0000}"/>
    <cellStyle name="Normal 3 3 4 2 2 8 3" xfId="23108" xr:uid="{00000000-0005-0000-0000-0000445A0000}"/>
    <cellStyle name="Normal 3 3 4 2 2 8 3 2" xfId="23109" xr:uid="{00000000-0005-0000-0000-0000455A0000}"/>
    <cellStyle name="Normal 3 3 4 2 2 8 4" xfId="23110" xr:uid="{00000000-0005-0000-0000-0000465A0000}"/>
    <cellStyle name="Normal 3 3 4 2 2 9" xfId="23111" xr:uid="{00000000-0005-0000-0000-0000475A0000}"/>
    <cellStyle name="Normal 3 3 4 2 2 9 2" xfId="23112" xr:uid="{00000000-0005-0000-0000-0000485A0000}"/>
    <cellStyle name="Normal 3 3 4 2 2 9 2 2" xfId="23113" xr:uid="{00000000-0005-0000-0000-0000495A0000}"/>
    <cellStyle name="Normal 3 3 4 2 2 9 3" xfId="23114" xr:uid="{00000000-0005-0000-0000-00004A5A0000}"/>
    <cellStyle name="Normal 3 3 4 2 3" xfId="23115" xr:uid="{00000000-0005-0000-0000-00004B5A0000}"/>
    <cellStyle name="Normal 3 3 4 2 3 10" xfId="23116" xr:uid="{00000000-0005-0000-0000-00004C5A0000}"/>
    <cellStyle name="Normal 3 3 4 2 3 10 2" xfId="23117" xr:uid="{00000000-0005-0000-0000-00004D5A0000}"/>
    <cellStyle name="Normal 3 3 4 2 3 11" xfId="23118" xr:uid="{00000000-0005-0000-0000-00004E5A0000}"/>
    <cellStyle name="Normal 3 3 4 2 3 2" xfId="23119" xr:uid="{00000000-0005-0000-0000-00004F5A0000}"/>
    <cellStyle name="Normal 3 3 4 2 3 2 2" xfId="23120" xr:uid="{00000000-0005-0000-0000-0000505A0000}"/>
    <cellStyle name="Normal 3 3 4 2 3 2 2 2" xfId="23121" xr:uid="{00000000-0005-0000-0000-0000515A0000}"/>
    <cellStyle name="Normal 3 3 4 2 3 2 2 2 2" xfId="23122" xr:uid="{00000000-0005-0000-0000-0000525A0000}"/>
    <cellStyle name="Normal 3 3 4 2 3 2 2 2 2 2" xfId="23123" xr:uid="{00000000-0005-0000-0000-0000535A0000}"/>
    <cellStyle name="Normal 3 3 4 2 3 2 2 2 2 2 2" xfId="23124" xr:uid="{00000000-0005-0000-0000-0000545A0000}"/>
    <cellStyle name="Normal 3 3 4 2 3 2 2 2 2 3" xfId="23125" xr:uid="{00000000-0005-0000-0000-0000555A0000}"/>
    <cellStyle name="Normal 3 3 4 2 3 2 2 2 3" xfId="23126" xr:uid="{00000000-0005-0000-0000-0000565A0000}"/>
    <cellStyle name="Normal 3 3 4 2 3 2 2 2 3 2" xfId="23127" xr:uid="{00000000-0005-0000-0000-0000575A0000}"/>
    <cellStyle name="Normal 3 3 4 2 3 2 2 2 4" xfId="23128" xr:uid="{00000000-0005-0000-0000-0000585A0000}"/>
    <cellStyle name="Normal 3 3 4 2 3 2 2 3" xfId="23129" xr:uid="{00000000-0005-0000-0000-0000595A0000}"/>
    <cellStyle name="Normal 3 3 4 2 3 2 2 3 2" xfId="23130" xr:uid="{00000000-0005-0000-0000-00005A5A0000}"/>
    <cellStyle name="Normal 3 3 4 2 3 2 2 3 2 2" xfId="23131" xr:uid="{00000000-0005-0000-0000-00005B5A0000}"/>
    <cellStyle name="Normal 3 3 4 2 3 2 2 3 3" xfId="23132" xr:uid="{00000000-0005-0000-0000-00005C5A0000}"/>
    <cellStyle name="Normal 3 3 4 2 3 2 2 4" xfId="23133" xr:uid="{00000000-0005-0000-0000-00005D5A0000}"/>
    <cellStyle name="Normal 3 3 4 2 3 2 2 4 2" xfId="23134" xr:uid="{00000000-0005-0000-0000-00005E5A0000}"/>
    <cellStyle name="Normal 3 3 4 2 3 2 2 5" xfId="23135" xr:uid="{00000000-0005-0000-0000-00005F5A0000}"/>
    <cellStyle name="Normal 3 3 4 2 3 2 3" xfId="23136" xr:uid="{00000000-0005-0000-0000-0000605A0000}"/>
    <cellStyle name="Normal 3 3 4 2 3 2 3 2" xfId="23137" xr:uid="{00000000-0005-0000-0000-0000615A0000}"/>
    <cellStyle name="Normal 3 3 4 2 3 2 3 2 2" xfId="23138" xr:uid="{00000000-0005-0000-0000-0000625A0000}"/>
    <cellStyle name="Normal 3 3 4 2 3 2 3 2 2 2" xfId="23139" xr:uid="{00000000-0005-0000-0000-0000635A0000}"/>
    <cellStyle name="Normal 3 3 4 2 3 2 3 2 2 2 2" xfId="23140" xr:uid="{00000000-0005-0000-0000-0000645A0000}"/>
    <cellStyle name="Normal 3 3 4 2 3 2 3 2 2 3" xfId="23141" xr:uid="{00000000-0005-0000-0000-0000655A0000}"/>
    <cellStyle name="Normal 3 3 4 2 3 2 3 2 3" xfId="23142" xr:uid="{00000000-0005-0000-0000-0000665A0000}"/>
    <cellStyle name="Normal 3 3 4 2 3 2 3 2 3 2" xfId="23143" xr:uid="{00000000-0005-0000-0000-0000675A0000}"/>
    <cellStyle name="Normal 3 3 4 2 3 2 3 2 4" xfId="23144" xr:uid="{00000000-0005-0000-0000-0000685A0000}"/>
    <cellStyle name="Normal 3 3 4 2 3 2 3 3" xfId="23145" xr:uid="{00000000-0005-0000-0000-0000695A0000}"/>
    <cellStyle name="Normal 3 3 4 2 3 2 3 3 2" xfId="23146" xr:uid="{00000000-0005-0000-0000-00006A5A0000}"/>
    <cellStyle name="Normal 3 3 4 2 3 2 3 3 2 2" xfId="23147" xr:uid="{00000000-0005-0000-0000-00006B5A0000}"/>
    <cellStyle name="Normal 3 3 4 2 3 2 3 3 3" xfId="23148" xr:uid="{00000000-0005-0000-0000-00006C5A0000}"/>
    <cellStyle name="Normal 3 3 4 2 3 2 3 4" xfId="23149" xr:uid="{00000000-0005-0000-0000-00006D5A0000}"/>
    <cellStyle name="Normal 3 3 4 2 3 2 3 4 2" xfId="23150" xr:uid="{00000000-0005-0000-0000-00006E5A0000}"/>
    <cellStyle name="Normal 3 3 4 2 3 2 3 5" xfId="23151" xr:uid="{00000000-0005-0000-0000-00006F5A0000}"/>
    <cellStyle name="Normal 3 3 4 2 3 2 4" xfId="23152" xr:uid="{00000000-0005-0000-0000-0000705A0000}"/>
    <cellStyle name="Normal 3 3 4 2 3 2 4 2" xfId="23153" xr:uid="{00000000-0005-0000-0000-0000715A0000}"/>
    <cellStyle name="Normal 3 3 4 2 3 2 4 2 2" xfId="23154" xr:uid="{00000000-0005-0000-0000-0000725A0000}"/>
    <cellStyle name="Normal 3 3 4 2 3 2 4 2 2 2" xfId="23155" xr:uid="{00000000-0005-0000-0000-0000735A0000}"/>
    <cellStyle name="Normal 3 3 4 2 3 2 4 2 3" xfId="23156" xr:uid="{00000000-0005-0000-0000-0000745A0000}"/>
    <cellStyle name="Normal 3 3 4 2 3 2 4 3" xfId="23157" xr:uid="{00000000-0005-0000-0000-0000755A0000}"/>
    <cellStyle name="Normal 3 3 4 2 3 2 4 3 2" xfId="23158" xr:uid="{00000000-0005-0000-0000-0000765A0000}"/>
    <cellStyle name="Normal 3 3 4 2 3 2 4 4" xfId="23159" xr:uid="{00000000-0005-0000-0000-0000775A0000}"/>
    <cellStyle name="Normal 3 3 4 2 3 2 5" xfId="23160" xr:uid="{00000000-0005-0000-0000-0000785A0000}"/>
    <cellStyle name="Normal 3 3 4 2 3 2 5 2" xfId="23161" xr:uid="{00000000-0005-0000-0000-0000795A0000}"/>
    <cellStyle name="Normal 3 3 4 2 3 2 5 2 2" xfId="23162" xr:uid="{00000000-0005-0000-0000-00007A5A0000}"/>
    <cellStyle name="Normal 3 3 4 2 3 2 5 3" xfId="23163" xr:uid="{00000000-0005-0000-0000-00007B5A0000}"/>
    <cellStyle name="Normal 3 3 4 2 3 2 6" xfId="23164" xr:uid="{00000000-0005-0000-0000-00007C5A0000}"/>
    <cellStyle name="Normal 3 3 4 2 3 2 6 2" xfId="23165" xr:uid="{00000000-0005-0000-0000-00007D5A0000}"/>
    <cellStyle name="Normal 3 3 4 2 3 2 7" xfId="23166" xr:uid="{00000000-0005-0000-0000-00007E5A0000}"/>
    <cellStyle name="Normal 3 3 4 2 3 3" xfId="23167" xr:uid="{00000000-0005-0000-0000-00007F5A0000}"/>
    <cellStyle name="Normal 3 3 4 2 3 3 2" xfId="23168" xr:uid="{00000000-0005-0000-0000-0000805A0000}"/>
    <cellStyle name="Normal 3 3 4 2 3 3 2 2" xfId="23169" xr:uid="{00000000-0005-0000-0000-0000815A0000}"/>
    <cellStyle name="Normal 3 3 4 2 3 3 2 2 2" xfId="23170" xr:uid="{00000000-0005-0000-0000-0000825A0000}"/>
    <cellStyle name="Normal 3 3 4 2 3 3 2 2 2 2" xfId="23171" xr:uid="{00000000-0005-0000-0000-0000835A0000}"/>
    <cellStyle name="Normal 3 3 4 2 3 3 2 2 2 2 2" xfId="23172" xr:uid="{00000000-0005-0000-0000-0000845A0000}"/>
    <cellStyle name="Normal 3 3 4 2 3 3 2 2 2 3" xfId="23173" xr:uid="{00000000-0005-0000-0000-0000855A0000}"/>
    <cellStyle name="Normal 3 3 4 2 3 3 2 2 3" xfId="23174" xr:uid="{00000000-0005-0000-0000-0000865A0000}"/>
    <cellStyle name="Normal 3 3 4 2 3 3 2 2 3 2" xfId="23175" xr:uid="{00000000-0005-0000-0000-0000875A0000}"/>
    <cellStyle name="Normal 3 3 4 2 3 3 2 2 4" xfId="23176" xr:uid="{00000000-0005-0000-0000-0000885A0000}"/>
    <cellStyle name="Normal 3 3 4 2 3 3 2 3" xfId="23177" xr:uid="{00000000-0005-0000-0000-0000895A0000}"/>
    <cellStyle name="Normal 3 3 4 2 3 3 2 3 2" xfId="23178" xr:uid="{00000000-0005-0000-0000-00008A5A0000}"/>
    <cellStyle name="Normal 3 3 4 2 3 3 2 3 2 2" xfId="23179" xr:uid="{00000000-0005-0000-0000-00008B5A0000}"/>
    <cellStyle name="Normal 3 3 4 2 3 3 2 3 3" xfId="23180" xr:uid="{00000000-0005-0000-0000-00008C5A0000}"/>
    <cellStyle name="Normal 3 3 4 2 3 3 2 4" xfId="23181" xr:uid="{00000000-0005-0000-0000-00008D5A0000}"/>
    <cellStyle name="Normal 3 3 4 2 3 3 2 4 2" xfId="23182" xr:uid="{00000000-0005-0000-0000-00008E5A0000}"/>
    <cellStyle name="Normal 3 3 4 2 3 3 2 5" xfId="23183" xr:uid="{00000000-0005-0000-0000-00008F5A0000}"/>
    <cellStyle name="Normal 3 3 4 2 3 3 3" xfId="23184" xr:uid="{00000000-0005-0000-0000-0000905A0000}"/>
    <cellStyle name="Normal 3 3 4 2 3 3 3 2" xfId="23185" xr:uid="{00000000-0005-0000-0000-0000915A0000}"/>
    <cellStyle name="Normal 3 3 4 2 3 3 3 2 2" xfId="23186" xr:uid="{00000000-0005-0000-0000-0000925A0000}"/>
    <cellStyle name="Normal 3 3 4 2 3 3 3 2 2 2" xfId="23187" xr:uid="{00000000-0005-0000-0000-0000935A0000}"/>
    <cellStyle name="Normal 3 3 4 2 3 3 3 2 2 2 2" xfId="23188" xr:uid="{00000000-0005-0000-0000-0000945A0000}"/>
    <cellStyle name="Normal 3 3 4 2 3 3 3 2 2 3" xfId="23189" xr:uid="{00000000-0005-0000-0000-0000955A0000}"/>
    <cellStyle name="Normal 3 3 4 2 3 3 3 2 3" xfId="23190" xr:uid="{00000000-0005-0000-0000-0000965A0000}"/>
    <cellStyle name="Normal 3 3 4 2 3 3 3 2 3 2" xfId="23191" xr:uid="{00000000-0005-0000-0000-0000975A0000}"/>
    <cellStyle name="Normal 3 3 4 2 3 3 3 2 4" xfId="23192" xr:uid="{00000000-0005-0000-0000-0000985A0000}"/>
    <cellStyle name="Normal 3 3 4 2 3 3 3 3" xfId="23193" xr:uid="{00000000-0005-0000-0000-0000995A0000}"/>
    <cellStyle name="Normal 3 3 4 2 3 3 3 3 2" xfId="23194" xr:uid="{00000000-0005-0000-0000-00009A5A0000}"/>
    <cellStyle name="Normal 3 3 4 2 3 3 3 3 2 2" xfId="23195" xr:uid="{00000000-0005-0000-0000-00009B5A0000}"/>
    <cellStyle name="Normal 3 3 4 2 3 3 3 3 3" xfId="23196" xr:uid="{00000000-0005-0000-0000-00009C5A0000}"/>
    <cellStyle name="Normal 3 3 4 2 3 3 3 4" xfId="23197" xr:uid="{00000000-0005-0000-0000-00009D5A0000}"/>
    <cellStyle name="Normal 3 3 4 2 3 3 3 4 2" xfId="23198" xr:uid="{00000000-0005-0000-0000-00009E5A0000}"/>
    <cellStyle name="Normal 3 3 4 2 3 3 3 5" xfId="23199" xr:uid="{00000000-0005-0000-0000-00009F5A0000}"/>
    <cellStyle name="Normal 3 3 4 2 3 3 4" xfId="23200" xr:uid="{00000000-0005-0000-0000-0000A05A0000}"/>
    <cellStyle name="Normal 3 3 4 2 3 3 4 2" xfId="23201" xr:uid="{00000000-0005-0000-0000-0000A15A0000}"/>
    <cellStyle name="Normal 3 3 4 2 3 3 4 2 2" xfId="23202" xr:uid="{00000000-0005-0000-0000-0000A25A0000}"/>
    <cellStyle name="Normal 3 3 4 2 3 3 4 2 2 2" xfId="23203" xr:uid="{00000000-0005-0000-0000-0000A35A0000}"/>
    <cellStyle name="Normal 3 3 4 2 3 3 4 2 3" xfId="23204" xr:uid="{00000000-0005-0000-0000-0000A45A0000}"/>
    <cellStyle name="Normal 3 3 4 2 3 3 4 3" xfId="23205" xr:uid="{00000000-0005-0000-0000-0000A55A0000}"/>
    <cellStyle name="Normal 3 3 4 2 3 3 4 3 2" xfId="23206" xr:uid="{00000000-0005-0000-0000-0000A65A0000}"/>
    <cellStyle name="Normal 3 3 4 2 3 3 4 4" xfId="23207" xr:uid="{00000000-0005-0000-0000-0000A75A0000}"/>
    <cellStyle name="Normal 3 3 4 2 3 3 5" xfId="23208" xr:uid="{00000000-0005-0000-0000-0000A85A0000}"/>
    <cellStyle name="Normal 3 3 4 2 3 3 5 2" xfId="23209" xr:uid="{00000000-0005-0000-0000-0000A95A0000}"/>
    <cellStyle name="Normal 3 3 4 2 3 3 5 2 2" xfId="23210" xr:uid="{00000000-0005-0000-0000-0000AA5A0000}"/>
    <cellStyle name="Normal 3 3 4 2 3 3 5 3" xfId="23211" xr:uid="{00000000-0005-0000-0000-0000AB5A0000}"/>
    <cellStyle name="Normal 3 3 4 2 3 3 6" xfId="23212" xr:uid="{00000000-0005-0000-0000-0000AC5A0000}"/>
    <cellStyle name="Normal 3 3 4 2 3 3 6 2" xfId="23213" xr:uid="{00000000-0005-0000-0000-0000AD5A0000}"/>
    <cellStyle name="Normal 3 3 4 2 3 3 7" xfId="23214" xr:uid="{00000000-0005-0000-0000-0000AE5A0000}"/>
    <cellStyle name="Normal 3 3 4 2 3 4" xfId="23215" xr:uid="{00000000-0005-0000-0000-0000AF5A0000}"/>
    <cellStyle name="Normal 3 3 4 2 3 4 2" xfId="23216" xr:uid="{00000000-0005-0000-0000-0000B05A0000}"/>
    <cellStyle name="Normal 3 3 4 2 3 4 2 2" xfId="23217" xr:uid="{00000000-0005-0000-0000-0000B15A0000}"/>
    <cellStyle name="Normal 3 3 4 2 3 4 2 2 2" xfId="23218" xr:uid="{00000000-0005-0000-0000-0000B25A0000}"/>
    <cellStyle name="Normal 3 3 4 2 3 4 2 2 2 2" xfId="23219" xr:uid="{00000000-0005-0000-0000-0000B35A0000}"/>
    <cellStyle name="Normal 3 3 4 2 3 4 2 2 2 2 2" xfId="23220" xr:uid="{00000000-0005-0000-0000-0000B45A0000}"/>
    <cellStyle name="Normal 3 3 4 2 3 4 2 2 2 3" xfId="23221" xr:uid="{00000000-0005-0000-0000-0000B55A0000}"/>
    <cellStyle name="Normal 3 3 4 2 3 4 2 2 3" xfId="23222" xr:uid="{00000000-0005-0000-0000-0000B65A0000}"/>
    <cellStyle name="Normal 3 3 4 2 3 4 2 2 3 2" xfId="23223" xr:uid="{00000000-0005-0000-0000-0000B75A0000}"/>
    <cellStyle name="Normal 3 3 4 2 3 4 2 2 4" xfId="23224" xr:uid="{00000000-0005-0000-0000-0000B85A0000}"/>
    <cellStyle name="Normal 3 3 4 2 3 4 2 3" xfId="23225" xr:uid="{00000000-0005-0000-0000-0000B95A0000}"/>
    <cellStyle name="Normal 3 3 4 2 3 4 2 3 2" xfId="23226" xr:uid="{00000000-0005-0000-0000-0000BA5A0000}"/>
    <cellStyle name="Normal 3 3 4 2 3 4 2 3 2 2" xfId="23227" xr:uid="{00000000-0005-0000-0000-0000BB5A0000}"/>
    <cellStyle name="Normal 3 3 4 2 3 4 2 3 3" xfId="23228" xr:uid="{00000000-0005-0000-0000-0000BC5A0000}"/>
    <cellStyle name="Normal 3 3 4 2 3 4 2 4" xfId="23229" xr:uid="{00000000-0005-0000-0000-0000BD5A0000}"/>
    <cellStyle name="Normal 3 3 4 2 3 4 2 4 2" xfId="23230" xr:uid="{00000000-0005-0000-0000-0000BE5A0000}"/>
    <cellStyle name="Normal 3 3 4 2 3 4 2 5" xfId="23231" xr:uid="{00000000-0005-0000-0000-0000BF5A0000}"/>
    <cellStyle name="Normal 3 3 4 2 3 4 3" xfId="23232" xr:uid="{00000000-0005-0000-0000-0000C05A0000}"/>
    <cellStyle name="Normal 3 3 4 2 3 4 3 2" xfId="23233" xr:uid="{00000000-0005-0000-0000-0000C15A0000}"/>
    <cellStyle name="Normal 3 3 4 2 3 4 3 2 2" xfId="23234" xr:uid="{00000000-0005-0000-0000-0000C25A0000}"/>
    <cellStyle name="Normal 3 3 4 2 3 4 3 2 2 2" xfId="23235" xr:uid="{00000000-0005-0000-0000-0000C35A0000}"/>
    <cellStyle name="Normal 3 3 4 2 3 4 3 2 2 2 2" xfId="23236" xr:uid="{00000000-0005-0000-0000-0000C45A0000}"/>
    <cellStyle name="Normal 3 3 4 2 3 4 3 2 2 3" xfId="23237" xr:uid="{00000000-0005-0000-0000-0000C55A0000}"/>
    <cellStyle name="Normal 3 3 4 2 3 4 3 2 3" xfId="23238" xr:uid="{00000000-0005-0000-0000-0000C65A0000}"/>
    <cellStyle name="Normal 3 3 4 2 3 4 3 2 3 2" xfId="23239" xr:uid="{00000000-0005-0000-0000-0000C75A0000}"/>
    <cellStyle name="Normal 3 3 4 2 3 4 3 2 4" xfId="23240" xr:uid="{00000000-0005-0000-0000-0000C85A0000}"/>
    <cellStyle name="Normal 3 3 4 2 3 4 3 3" xfId="23241" xr:uid="{00000000-0005-0000-0000-0000C95A0000}"/>
    <cellStyle name="Normal 3 3 4 2 3 4 3 3 2" xfId="23242" xr:uid="{00000000-0005-0000-0000-0000CA5A0000}"/>
    <cellStyle name="Normal 3 3 4 2 3 4 3 3 2 2" xfId="23243" xr:uid="{00000000-0005-0000-0000-0000CB5A0000}"/>
    <cellStyle name="Normal 3 3 4 2 3 4 3 3 3" xfId="23244" xr:uid="{00000000-0005-0000-0000-0000CC5A0000}"/>
    <cellStyle name="Normal 3 3 4 2 3 4 3 4" xfId="23245" xr:uid="{00000000-0005-0000-0000-0000CD5A0000}"/>
    <cellStyle name="Normal 3 3 4 2 3 4 3 4 2" xfId="23246" xr:uid="{00000000-0005-0000-0000-0000CE5A0000}"/>
    <cellStyle name="Normal 3 3 4 2 3 4 3 5" xfId="23247" xr:uid="{00000000-0005-0000-0000-0000CF5A0000}"/>
    <cellStyle name="Normal 3 3 4 2 3 4 4" xfId="23248" xr:uid="{00000000-0005-0000-0000-0000D05A0000}"/>
    <cellStyle name="Normal 3 3 4 2 3 4 4 2" xfId="23249" xr:uid="{00000000-0005-0000-0000-0000D15A0000}"/>
    <cellStyle name="Normal 3 3 4 2 3 4 4 2 2" xfId="23250" xr:uid="{00000000-0005-0000-0000-0000D25A0000}"/>
    <cellStyle name="Normal 3 3 4 2 3 4 4 2 2 2" xfId="23251" xr:uid="{00000000-0005-0000-0000-0000D35A0000}"/>
    <cellStyle name="Normal 3 3 4 2 3 4 4 2 3" xfId="23252" xr:uid="{00000000-0005-0000-0000-0000D45A0000}"/>
    <cellStyle name="Normal 3 3 4 2 3 4 4 3" xfId="23253" xr:uid="{00000000-0005-0000-0000-0000D55A0000}"/>
    <cellStyle name="Normal 3 3 4 2 3 4 4 3 2" xfId="23254" xr:uid="{00000000-0005-0000-0000-0000D65A0000}"/>
    <cellStyle name="Normal 3 3 4 2 3 4 4 4" xfId="23255" xr:uid="{00000000-0005-0000-0000-0000D75A0000}"/>
    <cellStyle name="Normal 3 3 4 2 3 4 5" xfId="23256" xr:uid="{00000000-0005-0000-0000-0000D85A0000}"/>
    <cellStyle name="Normal 3 3 4 2 3 4 5 2" xfId="23257" xr:uid="{00000000-0005-0000-0000-0000D95A0000}"/>
    <cellStyle name="Normal 3 3 4 2 3 4 5 2 2" xfId="23258" xr:uid="{00000000-0005-0000-0000-0000DA5A0000}"/>
    <cellStyle name="Normal 3 3 4 2 3 4 5 3" xfId="23259" xr:uid="{00000000-0005-0000-0000-0000DB5A0000}"/>
    <cellStyle name="Normal 3 3 4 2 3 4 6" xfId="23260" xr:uid="{00000000-0005-0000-0000-0000DC5A0000}"/>
    <cellStyle name="Normal 3 3 4 2 3 4 6 2" xfId="23261" xr:uid="{00000000-0005-0000-0000-0000DD5A0000}"/>
    <cellStyle name="Normal 3 3 4 2 3 4 7" xfId="23262" xr:uid="{00000000-0005-0000-0000-0000DE5A0000}"/>
    <cellStyle name="Normal 3 3 4 2 3 5" xfId="23263" xr:uid="{00000000-0005-0000-0000-0000DF5A0000}"/>
    <cellStyle name="Normal 3 3 4 2 3 5 2" xfId="23264" xr:uid="{00000000-0005-0000-0000-0000E05A0000}"/>
    <cellStyle name="Normal 3 3 4 2 3 5 2 2" xfId="23265" xr:uid="{00000000-0005-0000-0000-0000E15A0000}"/>
    <cellStyle name="Normal 3 3 4 2 3 5 2 2 2" xfId="23266" xr:uid="{00000000-0005-0000-0000-0000E25A0000}"/>
    <cellStyle name="Normal 3 3 4 2 3 5 2 2 2 2" xfId="23267" xr:uid="{00000000-0005-0000-0000-0000E35A0000}"/>
    <cellStyle name="Normal 3 3 4 2 3 5 2 2 2 2 2" xfId="23268" xr:uid="{00000000-0005-0000-0000-0000E45A0000}"/>
    <cellStyle name="Normal 3 3 4 2 3 5 2 2 2 3" xfId="23269" xr:uid="{00000000-0005-0000-0000-0000E55A0000}"/>
    <cellStyle name="Normal 3 3 4 2 3 5 2 2 3" xfId="23270" xr:uid="{00000000-0005-0000-0000-0000E65A0000}"/>
    <cellStyle name="Normal 3 3 4 2 3 5 2 2 3 2" xfId="23271" xr:uid="{00000000-0005-0000-0000-0000E75A0000}"/>
    <cellStyle name="Normal 3 3 4 2 3 5 2 2 4" xfId="23272" xr:uid="{00000000-0005-0000-0000-0000E85A0000}"/>
    <cellStyle name="Normal 3 3 4 2 3 5 2 3" xfId="23273" xr:uid="{00000000-0005-0000-0000-0000E95A0000}"/>
    <cellStyle name="Normal 3 3 4 2 3 5 2 3 2" xfId="23274" xr:uid="{00000000-0005-0000-0000-0000EA5A0000}"/>
    <cellStyle name="Normal 3 3 4 2 3 5 2 3 2 2" xfId="23275" xr:uid="{00000000-0005-0000-0000-0000EB5A0000}"/>
    <cellStyle name="Normal 3 3 4 2 3 5 2 3 3" xfId="23276" xr:uid="{00000000-0005-0000-0000-0000EC5A0000}"/>
    <cellStyle name="Normal 3 3 4 2 3 5 2 4" xfId="23277" xr:uid="{00000000-0005-0000-0000-0000ED5A0000}"/>
    <cellStyle name="Normal 3 3 4 2 3 5 2 4 2" xfId="23278" xr:uid="{00000000-0005-0000-0000-0000EE5A0000}"/>
    <cellStyle name="Normal 3 3 4 2 3 5 2 5" xfId="23279" xr:uid="{00000000-0005-0000-0000-0000EF5A0000}"/>
    <cellStyle name="Normal 3 3 4 2 3 5 3" xfId="23280" xr:uid="{00000000-0005-0000-0000-0000F05A0000}"/>
    <cellStyle name="Normal 3 3 4 2 3 5 3 2" xfId="23281" xr:uid="{00000000-0005-0000-0000-0000F15A0000}"/>
    <cellStyle name="Normal 3 3 4 2 3 5 3 2 2" xfId="23282" xr:uid="{00000000-0005-0000-0000-0000F25A0000}"/>
    <cellStyle name="Normal 3 3 4 2 3 5 3 2 2 2" xfId="23283" xr:uid="{00000000-0005-0000-0000-0000F35A0000}"/>
    <cellStyle name="Normal 3 3 4 2 3 5 3 2 3" xfId="23284" xr:uid="{00000000-0005-0000-0000-0000F45A0000}"/>
    <cellStyle name="Normal 3 3 4 2 3 5 3 3" xfId="23285" xr:uid="{00000000-0005-0000-0000-0000F55A0000}"/>
    <cellStyle name="Normal 3 3 4 2 3 5 3 3 2" xfId="23286" xr:uid="{00000000-0005-0000-0000-0000F65A0000}"/>
    <cellStyle name="Normal 3 3 4 2 3 5 3 4" xfId="23287" xr:uid="{00000000-0005-0000-0000-0000F75A0000}"/>
    <cellStyle name="Normal 3 3 4 2 3 5 4" xfId="23288" xr:uid="{00000000-0005-0000-0000-0000F85A0000}"/>
    <cellStyle name="Normal 3 3 4 2 3 5 4 2" xfId="23289" xr:uid="{00000000-0005-0000-0000-0000F95A0000}"/>
    <cellStyle name="Normal 3 3 4 2 3 5 4 2 2" xfId="23290" xr:uid="{00000000-0005-0000-0000-0000FA5A0000}"/>
    <cellStyle name="Normal 3 3 4 2 3 5 4 3" xfId="23291" xr:uid="{00000000-0005-0000-0000-0000FB5A0000}"/>
    <cellStyle name="Normal 3 3 4 2 3 5 5" xfId="23292" xr:uid="{00000000-0005-0000-0000-0000FC5A0000}"/>
    <cellStyle name="Normal 3 3 4 2 3 5 5 2" xfId="23293" xr:uid="{00000000-0005-0000-0000-0000FD5A0000}"/>
    <cellStyle name="Normal 3 3 4 2 3 5 6" xfId="23294" xr:uid="{00000000-0005-0000-0000-0000FE5A0000}"/>
    <cellStyle name="Normal 3 3 4 2 3 6" xfId="23295" xr:uid="{00000000-0005-0000-0000-0000FF5A0000}"/>
    <cellStyle name="Normal 3 3 4 2 3 6 2" xfId="23296" xr:uid="{00000000-0005-0000-0000-0000005B0000}"/>
    <cellStyle name="Normal 3 3 4 2 3 6 2 2" xfId="23297" xr:uid="{00000000-0005-0000-0000-0000015B0000}"/>
    <cellStyle name="Normal 3 3 4 2 3 6 2 2 2" xfId="23298" xr:uid="{00000000-0005-0000-0000-0000025B0000}"/>
    <cellStyle name="Normal 3 3 4 2 3 6 2 2 2 2" xfId="23299" xr:uid="{00000000-0005-0000-0000-0000035B0000}"/>
    <cellStyle name="Normal 3 3 4 2 3 6 2 2 3" xfId="23300" xr:uid="{00000000-0005-0000-0000-0000045B0000}"/>
    <cellStyle name="Normal 3 3 4 2 3 6 2 3" xfId="23301" xr:uid="{00000000-0005-0000-0000-0000055B0000}"/>
    <cellStyle name="Normal 3 3 4 2 3 6 2 3 2" xfId="23302" xr:uid="{00000000-0005-0000-0000-0000065B0000}"/>
    <cellStyle name="Normal 3 3 4 2 3 6 2 4" xfId="23303" xr:uid="{00000000-0005-0000-0000-0000075B0000}"/>
    <cellStyle name="Normal 3 3 4 2 3 6 3" xfId="23304" xr:uid="{00000000-0005-0000-0000-0000085B0000}"/>
    <cellStyle name="Normal 3 3 4 2 3 6 3 2" xfId="23305" xr:uid="{00000000-0005-0000-0000-0000095B0000}"/>
    <cellStyle name="Normal 3 3 4 2 3 6 3 2 2" xfId="23306" xr:uid="{00000000-0005-0000-0000-00000A5B0000}"/>
    <cellStyle name="Normal 3 3 4 2 3 6 3 3" xfId="23307" xr:uid="{00000000-0005-0000-0000-00000B5B0000}"/>
    <cellStyle name="Normal 3 3 4 2 3 6 4" xfId="23308" xr:uid="{00000000-0005-0000-0000-00000C5B0000}"/>
    <cellStyle name="Normal 3 3 4 2 3 6 4 2" xfId="23309" xr:uid="{00000000-0005-0000-0000-00000D5B0000}"/>
    <cellStyle name="Normal 3 3 4 2 3 6 5" xfId="23310" xr:uid="{00000000-0005-0000-0000-00000E5B0000}"/>
    <cellStyle name="Normal 3 3 4 2 3 7" xfId="23311" xr:uid="{00000000-0005-0000-0000-00000F5B0000}"/>
    <cellStyle name="Normal 3 3 4 2 3 7 2" xfId="23312" xr:uid="{00000000-0005-0000-0000-0000105B0000}"/>
    <cellStyle name="Normal 3 3 4 2 3 7 2 2" xfId="23313" xr:uid="{00000000-0005-0000-0000-0000115B0000}"/>
    <cellStyle name="Normal 3 3 4 2 3 7 2 2 2" xfId="23314" xr:uid="{00000000-0005-0000-0000-0000125B0000}"/>
    <cellStyle name="Normal 3 3 4 2 3 7 2 2 2 2" xfId="23315" xr:uid="{00000000-0005-0000-0000-0000135B0000}"/>
    <cellStyle name="Normal 3 3 4 2 3 7 2 2 3" xfId="23316" xr:uid="{00000000-0005-0000-0000-0000145B0000}"/>
    <cellStyle name="Normal 3 3 4 2 3 7 2 3" xfId="23317" xr:uid="{00000000-0005-0000-0000-0000155B0000}"/>
    <cellStyle name="Normal 3 3 4 2 3 7 2 3 2" xfId="23318" xr:uid="{00000000-0005-0000-0000-0000165B0000}"/>
    <cellStyle name="Normal 3 3 4 2 3 7 2 4" xfId="23319" xr:uid="{00000000-0005-0000-0000-0000175B0000}"/>
    <cellStyle name="Normal 3 3 4 2 3 7 3" xfId="23320" xr:uid="{00000000-0005-0000-0000-0000185B0000}"/>
    <cellStyle name="Normal 3 3 4 2 3 7 3 2" xfId="23321" xr:uid="{00000000-0005-0000-0000-0000195B0000}"/>
    <cellStyle name="Normal 3 3 4 2 3 7 3 2 2" xfId="23322" xr:uid="{00000000-0005-0000-0000-00001A5B0000}"/>
    <cellStyle name="Normal 3 3 4 2 3 7 3 3" xfId="23323" xr:uid="{00000000-0005-0000-0000-00001B5B0000}"/>
    <cellStyle name="Normal 3 3 4 2 3 7 4" xfId="23324" xr:uid="{00000000-0005-0000-0000-00001C5B0000}"/>
    <cellStyle name="Normal 3 3 4 2 3 7 4 2" xfId="23325" xr:uid="{00000000-0005-0000-0000-00001D5B0000}"/>
    <cellStyle name="Normal 3 3 4 2 3 7 5" xfId="23326" xr:uid="{00000000-0005-0000-0000-00001E5B0000}"/>
    <cellStyle name="Normal 3 3 4 2 3 8" xfId="23327" xr:uid="{00000000-0005-0000-0000-00001F5B0000}"/>
    <cellStyle name="Normal 3 3 4 2 3 8 2" xfId="23328" xr:uid="{00000000-0005-0000-0000-0000205B0000}"/>
    <cellStyle name="Normal 3 3 4 2 3 8 2 2" xfId="23329" xr:uid="{00000000-0005-0000-0000-0000215B0000}"/>
    <cellStyle name="Normal 3 3 4 2 3 8 2 2 2" xfId="23330" xr:uid="{00000000-0005-0000-0000-0000225B0000}"/>
    <cellStyle name="Normal 3 3 4 2 3 8 2 3" xfId="23331" xr:uid="{00000000-0005-0000-0000-0000235B0000}"/>
    <cellStyle name="Normal 3 3 4 2 3 8 3" xfId="23332" xr:uid="{00000000-0005-0000-0000-0000245B0000}"/>
    <cellStyle name="Normal 3 3 4 2 3 8 3 2" xfId="23333" xr:uid="{00000000-0005-0000-0000-0000255B0000}"/>
    <cellStyle name="Normal 3 3 4 2 3 8 4" xfId="23334" xr:uid="{00000000-0005-0000-0000-0000265B0000}"/>
    <cellStyle name="Normal 3 3 4 2 3 9" xfId="23335" xr:uid="{00000000-0005-0000-0000-0000275B0000}"/>
    <cellStyle name="Normal 3 3 4 2 3 9 2" xfId="23336" xr:uid="{00000000-0005-0000-0000-0000285B0000}"/>
    <cellStyle name="Normal 3 3 4 2 3 9 2 2" xfId="23337" xr:uid="{00000000-0005-0000-0000-0000295B0000}"/>
    <cellStyle name="Normal 3 3 4 2 3 9 3" xfId="23338" xr:uid="{00000000-0005-0000-0000-00002A5B0000}"/>
    <cellStyle name="Normal 3 3 4 2 4" xfId="23339" xr:uid="{00000000-0005-0000-0000-00002B5B0000}"/>
    <cellStyle name="Normal 3 3 4 2 4 2" xfId="23340" xr:uid="{00000000-0005-0000-0000-00002C5B0000}"/>
    <cellStyle name="Normal 3 3 4 2 4 2 2" xfId="23341" xr:uid="{00000000-0005-0000-0000-00002D5B0000}"/>
    <cellStyle name="Normal 3 3 4 2 4 2 2 2" xfId="23342" xr:uid="{00000000-0005-0000-0000-00002E5B0000}"/>
    <cellStyle name="Normal 3 3 4 2 4 2 2 2 2" xfId="23343" xr:uid="{00000000-0005-0000-0000-00002F5B0000}"/>
    <cellStyle name="Normal 3 3 4 2 4 2 2 2 2 2" xfId="23344" xr:uid="{00000000-0005-0000-0000-0000305B0000}"/>
    <cellStyle name="Normal 3 3 4 2 4 2 2 2 3" xfId="23345" xr:uid="{00000000-0005-0000-0000-0000315B0000}"/>
    <cellStyle name="Normal 3 3 4 2 4 2 2 3" xfId="23346" xr:uid="{00000000-0005-0000-0000-0000325B0000}"/>
    <cellStyle name="Normal 3 3 4 2 4 2 2 3 2" xfId="23347" xr:uid="{00000000-0005-0000-0000-0000335B0000}"/>
    <cellStyle name="Normal 3 3 4 2 4 2 2 4" xfId="23348" xr:uid="{00000000-0005-0000-0000-0000345B0000}"/>
    <cellStyle name="Normal 3 3 4 2 4 2 3" xfId="23349" xr:uid="{00000000-0005-0000-0000-0000355B0000}"/>
    <cellStyle name="Normal 3 3 4 2 4 2 3 2" xfId="23350" xr:uid="{00000000-0005-0000-0000-0000365B0000}"/>
    <cellStyle name="Normal 3 3 4 2 4 2 3 2 2" xfId="23351" xr:uid="{00000000-0005-0000-0000-0000375B0000}"/>
    <cellStyle name="Normal 3 3 4 2 4 2 3 3" xfId="23352" xr:uid="{00000000-0005-0000-0000-0000385B0000}"/>
    <cellStyle name="Normal 3 3 4 2 4 2 4" xfId="23353" xr:uid="{00000000-0005-0000-0000-0000395B0000}"/>
    <cellStyle name="Normal 3 3 4 2 4 2 4 2" xfId="23354" xr:uid="{00000000-0005-0000-0000-00003A5B0000}"/>
    <cellStyle name="Normal 3 3 4 2 4 2 5" xfId="23355" xr:uid="{00000000-0005-0000-0000-00003B5B0000}"/>
    <cellStyle name="Normal 3 3 4 2 4 3" xfId="23356" xr:uid="{00000000-0005-0000-0000-00003C5B0000}"/>
    <cellStyle name="Normal 3 3 4 2 4 3 2" xfId="23357" xr:uid="{00000000-0005-0000-0000-00003D5B0000}"/>
    <cellStyle name="Normal 3 3 4 2 4 3 2 2" xfId="23358" xr:uid="{00000000-0005-0000-0000-00003E5B0000}"/>
    <cellStyle name="Normal 3 3 4 2 4 3 2 2 2" xfId="23359" xr:uid="{00000000-0005-0000-0000-00003F5B0000}"/>
    <cellStyle name="Normal 3 3 4 2 4 3 2 2 2 2" xfId="23360" xr:uid="{00000000-0005-0000-0000-0000405B0000}"/>
    <cellStyle name="Normal 3 3 4 2 4 3 2 2 3" xfId="23361" xr:uid="{00000000-0005-0000-0000-0000415B0000}"/>
    <cellStyle name="Normal 3 3 4 2 4 3 2 3" xfId="23362" xr:uid="{00000000-0005-0000-0000-0000425B0000}"/>
    <cellStyle name="Normal 3 3 4 2 4 3 2 3 2" xfId="23363" xr:uid="{00000000-0005-0000-0000-0000435B0000}"/>
    <cellStyle name="Normal 3 3 4 2 4 3 2 4" xfId="23364" xr:uid="{00000000-0005-0000-0000-0000445B0000}"/>
    <cellStyle name="Normal 3 3 4 2 4 3 3" xfId="23365" xr:uid="{00000000-0005-0000-0000-0000455B0000}"/>
    <cellStyle name="Normal 3 3 4 2 4 3 3 2" xfId="23366" xr:uid="{00000000-0005-0000-0000-0000465B0000}"/>
    <cellStyle name="Normal 3 3 4 2 4 3 3 2 2" xfId="23367" xr:uid="{00000000-0005-0000-0000-0000475B0000}"/>
    <cellStyle name="Normal 3 3 4 2 4 3 3 3" xfId="23368" xr:uid="{00000000-0005-0000-0000-0000485B0000}"/>
    <cellStyle name="Normal 3 3 4 2 4 3 4" xfId="23369" xr:uid="{00000000-0005-0000-0000-0000495B0000}"/>
    <cellStyle name="Normal 3 3 4 2 4 3 4 2" xfId="23370" xr:uid="{00000000-0005-0000-0000-00004A5B0000}"/>
    <cellStyle name="Normal 3 3 4 2 4 3 5" xfId="23371" xr:uid="{00000000-0005-0000-0000-00004B5B0000}"/>
    <cellStyle name="Normal 3 3 4 2 4 4" xfId="23372" xr:uid="{00000000-0005-0000-0000-00004C5B0000}"/>
    <cellStyle name="Normal 3 3 4 2 4 4 2" xfId="23373" xr:uid="{00000000-0005-0000-0000-00004D5B0000}"/>
    <cellStyle name="Normal 3 3 4 2 4 4 2 2" xfId="23374" xr:uid="{00000000-0005-0000-0000-00004E5B0000}"/>
    <cellStyle name="Normal 3 3 4 2 4 4 2 2 2" xfId="23375" xr:uid="{00000000-0005-0000-0000-00004F5B0000}"/>
    <cellStyle name="Normal 3 3 4 2 4 4 2 3" xfId="23376" xr:uid="{00000000-0005-0000-0000-0000505B0000}"/>
    <cellStyle name="Normal 3 3 4 2 4 4 3" xfId="23377" xr:uid="{00000000-0005-0000-0000-0000515B0000}"/>
    <cellStyle name="Normal 3 3 4 2 4 4 3 2" xfId="23378" xr:uid="{00000000-0005-0000-0000-0000525B0000}"/>
    <cellStyle name="Normal 3 3 4 2 4 4 4" xfId="23379" xr:uid="{00000000-0005-0000-0000-0000535B0000}"/>
    <cellStyle name="Normal 3 3 4 2 4 5" xfId="23380" xr:uid="{00000000-0005-0000-0000-0000545B0000}"/>
    <cellStyle name="Normal 3 3 4 2 4 5 2" xfId="23381" xr:uid="{00000000-0005-0000-0000-0000555B0000}"/>
    <cellStyle name="Normal 3 3 4 2 4 5 2 2" xfId="23382" xr:uid="{00000000-0005-0000-0000-0000565B0000}"/>
    <cellStyle name="Normal 3 3 4 2 4 5 3" xfId="23383" xr:uid="{00000000-0005-0000-0000-0000575B0000}"/>
    <cellStyle name="Normal 3 3 4 2 4 6" xfId="23384" xr:uid="{00000000-0005-0000-0000-0000585B0000}"/>
    <cellStyle name="Normal 3 3 4 2 4 6 2" xfId="23385" xr:uid="{00000000-0005-0000-0000-0000595B0000}"/>
    <cellStyle name="Normal 3 3 4 2 4 7" xfId="23386" xr:uid="{00000000-0005-0000-0000-00005A5B0000}"/>
    <cellStyle name="Normal 3 3 4 2 5" xfId="23387" xr:uid="{00000000-0005-0000-0000-00005B5B0000}"/>
    <cellStyle name="Normal 3 3 4 2 5 2" xfId="23388" xr:uid="{00000000-0005-0000-0000-00005C5B0000}"/>
    <cellStyle name="Normal 3 3 4 2 5 2 2" xfId="23389" xr:uid="{00000000-0005-0000-0000-00005D5B0000}"/>
    <cellStyle name="Normal 3 3 4 2 5 2 2 2" xfId="23390" xr:uid="{00000000-0005-0000-0000-00005E5B0000}"/>
    <cellStyle name="Normal 3 3 4 2 5 2 2 2 2" xfId="23391" xr:uid="{00000000-0005-0000-0000-00005F5B0000}"/>
    <cellStyle name="Normal 3 3 4 2 5 2 2 2 2 2" xfId="23392" xr:uid="{00000000-0005-0000-0000-0000605B0000}"/>
    <cellStyle name="Normal 3 3 4 2 5 2 2 2 3" xfId="23393" xr:uid="{00000000-0005-0000-0000-0000615B0000}"/>
    <cellStyle name="Normal 3 3 4 2 5 2 2 3" xfId="23394" xr:uid="{00000000-0005-0000-0000-0000625B0000}"/>
    <cellStyle name="Normal 3 3 4 2 5 2 2 3 2" xfId="23395" xr:uid="{00000000-0005-0000-0000-0000635B0000}"/>
    <cellStyle name="Normal 3 3 4 2 5 2 2 4" xfId="23396" xr:uid="{00000000-0005-0000-0000-0000645B0000}"/>
    <cellStyle name="Normal 3 3 4 2 5 2 3" xfId="23397" xr:uid="{00000000-0005-0000-0000-0000655B0000}"/>
    <cellStyle name="Normal 3 3 4 2 5 2 3 2" xfId="23398" xr:uid="{00000000-0005-0000-0000-0000665B0000}"/>
    <cellStyle name="Normal 3 3 4 2 5 2 3 2 2" xfId="23399" xr:uid="{00000000-0005-0000-0000-0000675B0000}"/>
    <cellStyle name="Normal 3 3 4 2 5 2 3 3" xfId="23400" xr:uid="{00000000-0005-0000-0000-0000685B0000}"/>
    <cellStyle name="Normal 3 3 4 2 5 2 4" xfId="23401" xr:uid="{00000000-0005-0000-0000-0000695B0000}"/>
    <cellStyle name="Normal 3 3 4 2 5 2 4 2" xfId="23402" xr:uid="{00000000-0005-0000-0000-00006A5B0000}"/>
    <cellStyle name="Normal 3 3 4 2 5 2 5" xfId="23403" xr:uid="{00000000-0005-0000-0000-00006B5B0000}"/>
    <cellStyle name="Normal 3 3 4 2 5 3" xfId="23404" xr:uid="{00000000-0005-0000-0000-00006C5B0000}"/>
    <cellStyle name="Normal 3 3 4 2 5 3 2" xfId="23405" xr:uid="{00000000-0005-0000-0000-00006D5B0000}"/>
    <cellStyle name="Normal 3 3 4 2 5 3 2 2" xfId="23406" xr:uid="{00000000-0005-0000-0000-00006E5B0000}"/>
    <cellStyle name="Normal 3 3 4 2 5 3 2 2 2" xfId="23407" xr:uid="{00000000-0005-0000-0000-00006F5B0000}"/>
    <cellStyle name="Normal 3 3 4 2 5 3 2 2 2 2" xfId="23408" xr:uid="{00000000-0005-0000-0000-0000705B0000}"/>
    <cellStyle name="Normal 3 3 4 2 5 3 2 2 3" xfId="23409" xr:uid="{00000000-0005-0000-0000-0000715B0000}"/>
    <cellStyle name="Normal 3 3 4 2 5 3 2 3" xfId="23410" xr:uid="{00000000-0005-0000-0000-0000725B0000}"/>
    <cellStyle name="Normal 3 3 4 2 5 3 2 3 2" xfId="23411" xr:uid="{00000000-0005-0000-0000-0000735B0000}"/>
    <cellStyle name="Normal 3 3 4 2 5 3 2 4" xfId="23412" xr:uid="{00000000-0005-0000-0000-0000745B0000}"/>
    <cellStyle name="Normal 3 3 4 2 5 3 3" xfId="23413" xr:uid="{00000000-0005-0000-0000-0000755B0000}"/>
    <cellStyle name="Normal 3 3 4 2 5 3 3 2" xfId="23414" xr:uid="{00000000-0005-0000-0000-0000765B0000}"/>
    <cellStyle name="Normal 3 3 4 2 5 3 3 2 2" xfId="23415" xr:uid="{00000000-0005-0000-0000-0000775B0000}"/>
    <cellStyle name="Normal 3 3 4 2 5 3 3 3" xfId="23416" xr:uid="{00000000-0005-0000-0000-0000785B0000}"/>
    <cellStyle name="Normal 3 3 4 2 5 3 4" xfId="23417" xr:uid="{00000000-0005-0000-0000-0000795B0000}"/>
    <cellStyle name="Normal 3 3 4 2 5 3 4 2" xfId="23418" xr:uid="{00000000-0005-0000-0000-00007A5B0000}"/>
    <cellStyle name="Normal 3 3 4 2 5 3 5" xfId="23419" xr:uid="{00000000-0005-0000-0000-00007B5B0000}"/>
    <cellStyle name="Normal 3 3 4 2 5 4" xfId="23420" xr:uid="{00000000-0005-0000-0000-00007C5B0000}"/>
    <cellStyle name="Normal 3 3 4 2 5 4 2" xfId="23421" xr:uid="{00000000-0005-0000-0000-00007D5B0000}"/>
    <cellStyle name="Normal 3 3 4 2 5 4 2 2" xfId="23422" xr:uid="{00000000-0005-0000-0000-00007E5B0000}"/>
    <cellStyle name="Normal 3 3 4 2 5 4 2 2 2" xfId="23423" xr:uid="{00000000-0005-0000-0000-00007F5B0000}"/>
    <cellStyle name="Normal 3 3 4 2 5 4 2 3" xfId="23424" xr:uid="{00000000-0005-0000-0000-0000805B0000}"/>
    <cellStyle name="Normal 3 3 4 2 5 4 3" xfId="23425" xr:uid="{00000000-0005-0000-0000-0000815B0000}"/>
    <cellStyle name="Normal 3 3 4 2 5 4 3 2" xfId="23426" xr:uid="{00000000-0005-0000-0000-0000825B0000}"/>
    <cellStyle name="Normal 3 3 4 2 5 4 4" xfId="23427" xr:uid="{00000000-0005-0000-0000-0000835B0000}"/>
    <cellStyle name="Normal 3 3 4 2 5 5" xfId="23428" xr:uid="{00000000-0005-0000-0000-0000845B0000}"/>
    <cellStyle name="Normal 3 3 4 2 5 5 2" xfId="23429" xr:uid="{00000000-0005-0000-0000-0000855B0000}"/>
    <cellStyle name="Normal 3 3 4 2 5 5 2 2" xfId="23430" xr:uid="{00000000-0005-0000-0000-0000865B0000}"/>
    <cellStyle name="Normal 3 3 4 2 5 5 3" xfId="23431" xr:uid="{00000000-0005-0000-0000-0000875B0000}"/>
    <cellStyle name="Normal 3 3 4 2 5 6" xfId="23432" xr:uid="{00000000-0005-0000-0000-0000885B0000}"/>
    <cellStyle name="Normal 3 3 4 2 5 6 2" xfId="23433" xr:uid="{00000000-0005-0000-0000-0000895B0000}"/>
    <cellStyle name="Normal 3 3 4 2 5 7" xfId="23434" xr:uid="{00000000-0005-0000-0000-00008A5B0000}"/>
    <cellStyle name="Normal 3 3 4 2 6" xfId="23435" xr:uid="{00000000-0005-0000-0000-00008B5B0000}"/>
    <cellStyle name="Normal 3 3 4 2 6 2" xfId="23436" xr:uid="{00000000-0005-0000-0000-00008C5B0000}"/>
    <cellStyle name="Normal 3 3 4 2 6 2 2" xfId="23437" xr:uid="{00000000-0005-0000-0000-00008D5B0000}"/>
    <cellStyle name="Normal 3 3 4 2 6 2 2 2" xfId="23438" xr:uid="{00000000-0005-0000-0000-00008E5B0000}"/>
    <cellStyle name="Normal 3 3 4 2 6 2 2 2 2" xfId="23439" xr:uid="{00000000-0005-0000-0000-00008F5B0000}"/>
    <cellStyle name="Normal 3 3 4 2 6 2 2 2 2 2" xfId="23440" xr:uid="{00000000-0005-0000-0000-0000905B0000}"/>
    <cellStyle name="Normal 3 3 4 2 6 2 2 2 3" xfId="23441" xr:uid="{00000000-0005-0000-0000-0000915B0000}"/>
    <cellStyle name="Normal 3 3 4 2 6 2 2 3" xfId="23442" xr:uid="{00000000-0005-0000-0000-0000925B0000}"/>
    <cellStyle name="Normal 3 3 4 2 6 2 2 3 2" xfId="23443" xr:uid="{00000000-0005-0000-0000-0000935B0000}"/>
    <cellStyle name="Normal 3 3 4 2 6 2 2 4" xfId="23444" xr:uid="{00000000-0005-0000-0000-0000945B0000}"/>
    <cellStyle name="Normal 3 3 4 2 6 2 3" xfId="23445" xr:uid="{00000000-0005-0000-0000-0000955B0000}"/>
    <cellStyle name="Normal 3 3 4 2 6 2 3 2" xfId="23446" xr:uid="{00000000-0005-0000-0000-0000965B0000}"/>
    <cellStyle name="Normal 3 3 4 2 6 2 3 2 2" xfId="23447" xr:uid="{00000000-0005-0000-0000-0000975B0000}"/>
    <cellStyle name="Normal 3 3 4 2 6 2 3 3" xfId="23448" xr:uid="{00000000-0005-0000-0000-0000985B0000}"/>
    <cellStyle name="Normal 3 3 4 2 6 2 4" xfId="23449" xr:uid="{00000000-0005-0000-0000-0000995B0000}"/>
    <cellStyle name="Normal 3 3 4 2 6 2 4 2" xfId="23450" xr:uid="{00000000-0005-0000-0000-00009A5B0000}"/>
    <cellStyle name="Normal 3 3 4 2 6 2 5" xfId="23451" xr:uid="{00000000-0005-0000-0000-00009B5B0000}"/>
    <cellStyle name="Normal 3 3 4 2 6 3" xfId="23452" xr:uid="{00000000-0005-0000-0000-00009C5B0000}"/>
    <cellStyle name="Normal 3 3 4 2 6 3 2" xfId="23453" xr:uid="{00000000-0005-0000-0000-00009D5B0000}"/>
    <cellStyle name="Normal 3 3 4 2 6 3 2 2" xfId="23454" xr:uid="{00000000-0005-0000-0000-00009E5B0000}"/>
    <cellStyle name="Normal 3 3 4 2 6 3 2 2 2" xfId="23455" xr:uid="{00000000-0005-0000-0000-00009F5B0000}"/>
    <cellStyle name="Normal 3 3 4 2 6 3 2 2 2 2" xfId="23456" xr:uid="{00000000-0005-0000-0000-0000A05B0000}"/>
    <cellStyle name="Normal 3 3 4 2 6 3 2 2 3" xfId="23457" xr:uid="{00000000-0005-0000-0000-0000A15B0000}"/>
    <cellStyle name="Normal 3 3 4 2 6 3 2 3" xfId="23458" xr:uid="{00000000-0005-0000-0000-0000A25B0000}"/>
    <cellStyle name="Normal 3 3 4 2 6 3 2 3 2" xfId="23459" xr:uid="{00000000-0005-0000-0000-0000A35B0000}"/>
    <cellStyle name="Normal 3 3 4 2 6 3 2 4" xfId="23460" xr:uid="{00000000-0005-0000-0000-0000A45B0000}"/>
    <cellStyle name="Normal 3 3 4 2 6 3 3" xfId="23461" xr:uid="{00000000-0005-0000-0000-0000A55B0000}"/>
    <cellStyle name="Normal 3 3 4 2 6 3 3 2" xfId="23462" xr:uid="{00000000-0005-0000-0000-0000A65B0000}"/>
    <cellStyle name="Normal 3 3 4 2 6 3 3 2 2" xfId="23463" xr:uid="{00000000-0005-0000-0000-0000A75B0000}"/>
    <cellStyle name="Normal 3 3 4 2 6 3 3 3" xfId="23464" xr:uid="{00000000-0005-0000-0000-0000A85B0000}"/>
    <cellStyle name="Normal 3 3 4 2 6 3 4" xfId="23465" xr:uid="{00000000-0005-0000-0000-0000A95B0000}"/>
    <cellStyle name="Normal 3 3 4 2 6 3 4 2" xfId="23466" xr:uid="{00000000-0005-0000-0000-0000AA5B0000}"/>
    <cellStyle name="Normal 3 3 4 2 6 3 5" xfId="23467" xr:uid="{00000000-0005-0000-0000-0000AB5B0000}"/>
    <cellStyle name="Normal 3 3 4 2 6 4" xfId="23468" xr:uid="{00000000-0005-0000-0000-0000AC5B0000}"/>
    <cellStyle name="Normal 3 3 4 2 6 4 2" xfId="23469" xr:uid="{00000000-0005-0000-0000-0000AD5B0000}"/>
    <cellStyle name="Normal 3 3 4 2 6 4 2 2" xfId="23470" xr:uid="{00000000-0005-0000-0000-0000AE5B0000}"/>
    <cellStyle name="Normal 3 3 4 2 6 4 2 2 2" xfId="23471" xr:uid="{00000000-0005-0000-0000-0000AF5B0000}"/>
    <cellStyle name="Normal 3 3 4 2 6 4 2 3" xfId="23472" xr:uid="{00000000-0005-0000-0000-0000B05B0000}"/>
    <cellStyle name="Normal 3 3 4 2 6 4 3" xfId="23473" xr:uid="{00000000-0005-0000-0000-0000B15B0000}"/>
    <cellStyle name="Normal 3 3 4 2 6 4 3 2" xfId="23474" xr:uid="{00000000-0005-0000-0000-0000B25B0000}"/>
    <cellStyle name="Normal 3 3 4 2 6 4 4" xfId="23475" xr:uid="{00000000-0005-0000-0000-0000B35B0000}"/>
    <cellStyle name="Normal 3 3 4 2 6 5" xfId="23476" xr:uid="{00000000-0005-0000-0000-0000B45B0000}"/>
    <cellStyle name="Normal 3 3 4 2 6 5 2" xfId="23477" xr:uid="{00000000-0005-0000-0000-0000B55B0000}"/>
    <cellStyle name="Normal 3 3 4 2 6 5 2 2" xfId="23478" xr:uid="{00000000-0005-0000-0000-0000B65B0000}"/>
    <cellStyle name="Normal 3 3 4 2 6 5 3" xfId="23479" xr:uid="{00000000-0005-0000-0000-0000B75B0000}"/>
    <cellStyle name="Normal 3 3 4 2 6 6" xfId="23480" xr:uid="{00000000-0005-0000-0000-0000B85B0000}"/>
    <cellStyle name="Normal 3 3 4 2 6 6 2" xfId="23481" xr:uid="{00000000-0005-0000-0000-0000B95B0000}"/>
    <cellStyle name="Normal 3 3 4 2 6 7" xfId="23482" xr:uid="{00000000-0005-0000-0000-0000BA5B0000}"/>
    <cellStyle name="Normal 3 3 4 2 7" xfId="23483" xr:uid="{00000000-0005-0000-0000-0000BB5B0000}"/>
    <cellStyle name="Normal 3 3 4 2 7 2" xfId="23484" xr:uid="{00000000-0005-0000-0000-0000BC5B0000}"/>
    <cellStyle name="Normal 3 3 4 2 7 2 2" xfId="23485" xr:uid="{00000000-0005-0000-0000-0000BD5B0000}"/>
    <cellStyle name="Normal 3 3 4 2 7 2 2 2" xfId="23486" xr:uid="{00000000-0005-0000-0000-0000BE5B0000}"/>
    <cellStyle name="Normal 3 3 4 2 7 2 2 2 2" xfId="23487" xr:uid="{00000000-0005-0000-0000-0000BF5B0000}"/>
    <cellStyle name="Normal 3 3 4 2 7 2 2 2 2 2" xfId="23488" xr:uid="{00000000-0005-0000-0000-0000C05B0000}"/>
    <cellStyle name="Normal 3 3 4 2 7 2 2 2 3" xfId="23489" xr:uid="{00000000-0005-0000-0000-0000C15B0000}"/>
    <cellStyle name="Normal 3 3 4 2 7 2 2 3" xfId="23490" xr:uid="{00000000-0005-0000-0000-0000C25B0000}"/>
    <cellStyle name="Normal 3 3 4 2 7 2 2 3 2" xfId="23491" xr:uid="{00000000-0005-0000-0000-0000C35B0000}"/>
    <cellStyle name="Normal 3 3 4 2 7 2 2 4" xfId="23492" xr:uid="{00000000-0005-0000-0000-0000C45B0000}"/>
    <cellStyle name="Normal 3 3 4 2 7 2 3" xfId="23493" xr:uid="{00000000-0005-0000-0000-0000C55B0000}"/>
    <cellStyle name="Normal 3 3 4 2 7 2 3 2" xfId="23494" xr:uid="{00000000-0005-0000-0000-0000C65B0000}"/>
    <cellStyle name="Normal 3 3 4 2 7 2 3 2 2" xfId="23495" xr:uid="{00000000-0005-0000-0000-0000C75B0000}"/>
    <cellStyle name="Normal 3 3 4 2 7 2 3 3" xfId="23496" xr:uid="{00000000-0005-0000-0000-0000C85B0000}"/>
    <cellStyle name="Normal 3 3 4 2 7 2 4" xfId="23497" xr:uid="{00000000-0005-0000-0000-0000C95B0000}"/>
    <cellStyle name="Normal 3 3 4 2 7 2 4 2" xfId="23498" xr:uid="{00000000-0005-0000-0000-0000CA5B0000}"/>
    <cellStyle name="Normal 3 3 4 2 7 2 5" xfId="23499" xr:uid="{00000000-0005-0000-0000-0000CB5B0000}"/>
    <cellStyle name="Normal 3 3 4 2 7 3" xfId="23500" xr:uid="{00000000-0005-0000-0000-0000CC5B0000}"/>
    <cellStyle name="Normal 3 3 4 2 7 3 2" xfId="23501" xr:uid="{00000000-0005-0000-0000-0000CD5B0000}"/>
    <cellStyle name="Normal 3 3 4 2 7 3 2 2" xfId="23502" xr:uid="{00000000-0005-0000-0000-0000CE5B0000}"/>
    <cellStyle name="Normal 3 3 4 2 7 3 2 2 2" xfId="23503" xr:uid="{00000000-0005-0000-0000-0000CF5B0000}"/>
    <cellStyle name="Normal 3 3 4 2 7 3 2 3" xfId="23504" xr:uid="{00000000-0005-0000-0000-0000D05B0000}"/>
    <cellStyle name="Normal 3 3 4 2 7 3 3" xfId="23505" xr:uid="{00000000-0005-0000-0000-0000D15B0000}"/>
    <cellStyle name="Normal 3 3 4 2 7 3 3 2" xfId="23506" xr:uid="{00000000-0005-0000-0000-0000D25B0000}"/>
    <cellStyle name="Normal 3 3 4 2 7 3 4" xfId="23507" xr:uid="{00000000-0005-0000-0000-0000D35B0000}"/>
    <cellStyle name="Normal 3 3 4 2 7 4" xfId="23508" xr:uid="{00000000-0005-0000-0000-0000D45B0000}"/>
    <cellStyle name="Normal 3 3 4 2 7 4 2" xfId="23509" xr:uid="{00000000-0005-0000-0000-0000D55B0000}"/>
    <cellStyle name="Normal 3 3 4 2 7 4 2 2" xfId="23510" xr:uid="{00000000-0005-0000-0000-0000D65B0000}"/>
    <cellStyle name="Normal 3 3 4 2 7 4 3" xfId="23511" xr:uid="{00000000-0005-0000-0000-0000D75B0000}"/>
    <cellStyle name="Normal 3 3 4 2 7 5" xfId="23512" xr:uid="{00000000-0005-0000-0000-0000D85B0000}"/>
    <cellStyle name="Normal 3 3 4 2 7 5 2" xfId="23513" xr:uid="{00000000-0005-0000-0000-0000D95B0000}"/>
    <cellStyle name="Normal 3 3 4 2 7 6" xfId="23514" xr:uid="{00000000-0005-0000-0000-0000DA5B0000}"/>
    <cellStyle name="Normal 3 3 4 2 8" xfId="23515" xr:uid="{00000000-0005-0000-0000-0000DB5B0000}"/>
    <cellStyle name="Normal 3 3 4 2 8 2" xfId="23516" xr:uid="{00000000-0005-0000-0000-0000DC5B0000}"/>
    <cellStyle name="Normal 3 3 4 2 8 2 2" xfId="23517" xr:uid="{00000000-0005-0000-0000-0000DD5B0000}"/>
    <cellStyle name="Normal 3 3 4 2 8 2 2 2" xfId="23518" xr:uid="{00000000-0005-0000-0000-0000DE5B0000}"/>
    <cellStyle name="Normal 3 3 4 2 8 2 2 2 2" xfId="23519" xr:uid="{00000000-0005-0000-0000-0000DF5B0000}"/>
    <cellStyle name="Normal 3 3 4 2 8 2 2 3" xfId="23520" xr:uid="{00000000-0005-0000-0000-0000E05B0000}"/>
    <cellStyle name="Normal 3 3 4 2 8 2 3" xfId="23521" xr:uid="{00000000-0005-0000-0000-0000E15B0000}"/>
    <cellStyle name="Normal 3 3 4 2 8 2 3 2" xfId="23522" xr:uid="{00000000-0005-0000-0000-0000E25B0000}"/>
    <cellStyle name="Normal 3 3 4 2 8 2 4" xfId="23523" xr:uid="{00000000-0005-0000-0000-0000E35B0000}"/>
    <cellStyle name="Normal 3 3 4 2 8 3" xfId="23524" xr:uid="{00000000-0005-0000-0000-0000E45B0000}"/>
    <cellStyle name="Normal 3 3 4 2 8 3 2" xfId="23525" xr:uid="{00000000-0005-0000-0000-0000E55B0000}"/>
    <cellStyle name="Normal 3 3 4 2 8 3 2 2" xfId="23526" xr:uid="{00000000-0005-0000-0000-0000E65B0000}"/>
    <cellStyle name="Normal 3 3 4 2 8 3 3" xfId="23527" xr:uid="{00000000-0005-0000-0000-0000E75B0000}"/>
    <cellStyle name="Normal 3 3 4 2 8 4" xfId="23528" xr:uid="{00000000-0005-0000-0000-0000E85B0000}"/>
    <cellStyle name="Normal 3 3 4 2 8 4 2" xfId="23529" xr:uid="{00000000-0005-0000-0000-0000E95B0000}"/>
    <cellStyle name="Normal 3 3 4 2 8 5" xfId="23530" xr:uid="{00000000-0005-0000-0000-0000EA5B0000}"/>
    <cellStyle name="Normal 3 3 4 2 9" xfId="23531" xr:uid="{00000000-0005-0000-0000-0000EB5B0000}"/>
    <cellStyle name="Normal 3 3 4 2 9 2" xfId="23532" xr:uid="{00000000-0005-0000-0000-0000EC5B0000}"/>
    <cellStyle name="Normal 3 3 4 2 9 2 2" xfId="23533" xr:uid="{00000000-0005-0000-0000-0000ED5B0000}"/>
    <cellStyle name="Normal 3 3 4 2 9 2 2 2" xfId="23534" xr:uid="{00000000-0005-0000-0000-0000EE5B0000}"/>
    <cellStyle name="Normal 3 3 4 2 9 2 2 2 2" xfId="23535" xr:uid="{00000000-0005-0000-0000-0000EF5B0000}"/>
    <cellStyle name="Normal 3 3 4 2 9 2 2 3" xfId="23536" xr:uid="{00000000-0005-0000-0000-0000F05B0000}"/>
    <cellStyle name="Normal 3 3 4 2 9 2 3" xfId="23537" xr:uid="{00000000-0005-0000-0000-0000F15B0000}"/>
    <cellStyle name="Normal 3 3 4 2 9 2 3 2" xfId="23538" xr:uid="{00000000-0005-0000-0000-0000F25B0000}"/>
    <cellStyle name="Normal 3 3 4 2 9 2 4" xfId="23539" xr:uid="{00000000-0005-0000-0000-0000F35B0000}"/>
    <cellStyle name="Normal 3 3 4 2 9 3" xfId="23540" xr:uid="{00000000-0005-0000-0000-0000F45B0000}"/>
    <cellStyle name="Normal 3 3 4 2 9 3 2" xfId="23541" xr:uid="{00000000-0005-0000-0000-0000F55B0000}"/>
    <cellStyle name="Normal 3 3 4 2 9 3 2 2" xfId="23542" xr:uid="{00000000-0005-0000-0000-0000F65B0000}"/>
    <cellStyle name="Normal 3 3 4 2 9 3 3" xfId="23543" xr:uid="{00000000-0005-0000-0000-0000F75B0000}"/>
    <cellStyle name="Normal 3 3 4 2 9 4" xfId="23544" xr:uid="{00000000-0005-0000-0000-0000F85B0000}"/>
    <cellStyle name="Normal 3 3 4 2 9 4 2" xfId="23545" xr:uid="{00000000-0005-0000-0000-0000F95B0000}"/>
    <cellStyle name="Normal 3 3 4 2 9 5" xfId="23546" xr:uid="{00000000-0005-0000-0000-0000FA5B0000}"/>
    <cellStyle name="Normal 3 3 4 3" xfId="23547" xr:uid="{00000000-0005-0000-0000-0000FB5B0000}"/>
    <cellStyle name="Normal 3 3 4 3 10" xfId="23548" xr:uid="{00000000-0005-0000-0000-0000FC5B0000}"/>
    <cellStyle name="Normal 3 3 4 3 10 2" xfId="23549" xr:uid="{00000000-0005-0000-0000-0000FD5B0000}"/>
    <cellStyle name="Normal 3 3 4 3 11" xfId="23550" xr:uid="{00000000-0005-0000-0000-0000FE5B0000}"/>
    <cellStyle name="Normal 3 3 4 3 2" xfId="23551" xr:uid="{00000000-0005-0000-0000-0000FF5B0000}"/>
    <cellStyle name="Normal 3 3 4 3 2 2" xfId="23552" xr:uid="{00000000-0005-0000-0000-0000005C0000}"/>
    <cellStyle name="Normal 3 3 4 3 2 2 2" xfId="23553" xr:uid="{00000000-0005-0000-0000-0000015C0000}"/>
    <cellStyle name="Normal 3 3 4 3 2 2 2 2" xfId="23554" xr:uid="{00000000-0005-0000-0000-0000025C0000}"/>
    <cellStyle name="Normal 3 3 4 3 2 2 2 2 2" xfId="23555" xr:uid="{00000000-0005-0000-0000-0000035C0000}"/>
    <cellStyle name="Normal 3 3 4 3 2 2 2 2 2 2" xfId="23556" xr:uid="{00000000-0005-0000-0000-0000045C0000}"/>
    <cellStyle name="Normal 3 3 4 3 2 2 2 2 3" xfId="23557" xr:uid="{00000000-0005-0000-0000-0000055C0000}"/>
    <cellStyle name="Normal 3 3 4 3 2 2 2 3" xfId="23558" xr:uid="{00000000-0005-0000-0000-0000065C0000}"/>
    <cellStyle name="Normal 3 3 4 3 2 2 2 3 2" xfId="23559" xr:uid="{00000000-0005-0000-0000-0000075C0000}"/>
    <cellStyle name="Normal 3 3 4 3 2 2 2 4" xfId="23560" xr:uid="{00000000-0005-0000-0000-0000085C0000}"/>
    <cellStyle name="Normal 3 3 4 3 2 2 3" xfId="23561" xr:uid="{00000000-0005-0000-0000-0000095C0000}"/>
    <cellStyle name="Normal 3 3 4 3 2 2 3 2" xfId="23562" xr:uid="{00000000-0005-0000-0000-00000A5C0000}"/>
    <cellStyle name="Normal 3 3 4 3 2 2 3 2 2" xfId="23563" xr:uid="{00000000-0005-0000-0000-00000B5C0000}"/>
    <cellStyle name="Normal 3 3 4 3 2 2 3 3" xfId="23564" xr:uid="{00000000-0005-0000-0000-00000C5C0000}"/>
    <cellStyle name="Normal 3 3 4 3 2 2 4" xfId="23565" xr:uid="{00000000-0005-0000-0000-00000D5C0000}"/>
    <cellStyle name="Normal 3 3 4 3 2 2 4 2" xfId="23566" xr:uid="{00000000-0005-0000-0000-00000E5C0000}"/>
    <cellStyle name="Normal 3 3 4 3 2 2 5" xfId="23567" xr:uid="{00000000-0005-0000-0000-00000F5C0000}"/>
    <cellStyle name="Normal 3 3 4 3 2 3" xfId="23568" xr:uid="{00000000-0005-0000-0000-0000105C0000}"/>
    <cellStyle name="Normal 3 3 4 3 2 3 2" xfId="23569" xr:uid="{00000000-0005-0000-0000-0000115C0000}"/>
    <cellStyle name="Normal 3 3 4 3 2 3 2 2" xfId="23570" xr:uid="{00000000-0005-0000-0000-0000125C0000}"/>
    <cellStyle name="Normal 3 3 4 3 2 3 2 2 2" xfId="23571" xr:uid="{00000000-0005-0000-0000-0000135C0000}"/>
    <cellStyle name="Normal 3 3 4 3 2 3 2 2 2 2" xfId="23572" xr:uid="{00000000-0005-0000-0000-0000145C0000}"/>
    <cellStyle name="Normal 3 3 4 3 2 3 2 2 3" xfId="23573" xr:uid="{00000000-0005-0000-0000-0000155C0000}"/>
    <cellStyle name="Normal 3 3 4 3 2 3 2 3" xfId="23574" xr:uid="{00000000-0005-0000-0000-0000165C0000}"/>
    <cellStyle name="Normal 3 3 4 3 2 3 2 3 2" xfId="23575" xr:uid="{00000000-0005-0000-0000-0000175C0000}"/>
    <cellStyle name="Normal 3 3 4 3 2 3 2 4" xfId="23576" xr:uid="{00000000-0005-0000-0000-0000185C0000}"/>
    <cellStyle name="Normal 3 3 4 3 2 3 3" xfId="23577" xr:uid="{00000000-0005-0000-0000-0000195C0000}"/>
    <cellStyle name="Normal 3 3 4 3 2 3 3 2" xfId="23578" xr:uid="{00000000-0005-0000-0000-00001A5C0000}"/>
    <cellStyle name="Normal 3 3 4 3 2 3 3 2 2" xfId="23579" xr:uid="{00000000-0005-0000-0000-00001B5C0000}"/>
    <cellStyle name="Normal 3 3 4 3 2 3 3 3" xfId="23580" xr:uid="{00000000-0005-0000-0000-00001C5C0000}"/>
    <cellStyle name="Normal 3 3 4 3 2 3 4" xfId="23581" xr:uid="{00000000-0005-0000-0000-00001D5C0000}"/>
    <cellStyle name="Normal 3 3 4 3 2 3 4 2" xfId="23582" xr:uid="{00000000-0005-0000-0000-00001E5C0000}"/>
    <cellStyle name="Normal 3 3 4 3 2 3 5" xfId="23583" xr:uid="{00000000-0005-0000-0000-00001F5C0000}"/>
    <cellStyle name="Normal 3 3 4 3 2 4" xfId="23584" xr:uid="{00000000-0005-0000-0000-0000205C0000}"/>
    <cellStyle name="Normal 3 3 4 3 2 4 2" xfId="23585" xr:uid="{00000000-0005-0000-0000-0000215C0000}"/>
    <cellStyle name="Normal 3 3 4 3 2 4 2 2" xfId="23586" xr:uid="{00000000-0005-0000-0000-0000225C0000}"/>
    <cellStyle name="Normal 3 3 4 3 2 4 2 2 2" xfId="23587" xr:uid="{00000000-0005-0000-0000-0000235C0000}"/>
    <cellStyle name="Normal 3 3 4 3 2 4 2 3" xfId="23588" xr:uid="{00000000-0005-0000-0000-0000245C0000}"/>
    <cellStyle name="Normal 3 3 4 3 2 4 3" xfId="23589" xr:uid="{00000000-0005-0000-0000-0000255C0000}"/>
    <cellStyle name="Normal 3 3 4 3 2 4 3 2" xfId="23590" xr:uid="{00000000-0005-0000-0000-0000265C0000}"/>
    <cellStyle name="Normal 3 3 4 3 2 4 4" xfId="23591" xr:uid="{00000000-0005-0000-0000-0000275C0000}"/>
    <cellStyle name="Normal 3 3 4 3 2 5" xfId="23592" xr:uid="{00000000-0005-0000-0000-0000285C0000}"/>
    <cellStyle name="Normal 3 3 4 3 2 5 2" xfId="23593" xr:uid="{00000000-0005-0000-0000-0000295C0000}"/>
    <cellStyle name="Normal 3 3 4 3 2 5 2 2" xfId="23594" xr:uid="{00000000-0005-0000-0000-00002A5C0000}"/>
    <cellStyle name="Normal 3 3 4 3 2 5 3" xfId="23595" xr:uid="{00000000-0005-0000-0000-00002B5C0000}"/>
    <cellStyle name="Normal 3 3 4 3 2 6" xfId="23596" xr:uid="{00000000-0005-0000-0000-00002C5C0000}"/>
    <cellStyle name="Normal 3 3 4 3 2 6 2" xfId="23597" xr:uid="{00000000-0005-0000-0000-00002D5C0000}"/>
    <cellStyle name="Normal 3 3 4 3 2 7" xfId="23598" xr:uid="{00000000-0005-0000-0000-00002E5C0000}"/>
    <cellStyle name="Normal 3 3 4 3 3" xfId="23599" xr:uid="{00000000-0005-0000-0000-00002F5C0000}"/>
    <cellStyle name="Normal 3 3 4 3 3 2" xfId="23600" xr:uid="{00000000-0005-0000-0000-0000305C0000}"/>
    <cellStyle name="Normal 3 3 4 3 3 2 2" xfId="23601" xr:uid="{00000000-0005-0000-0000-0000315C0000}"/>
    <cellStyle name="Normal 3 3 4 3 3 2 2 2" xfId="23602" xr:uid="{00000000-0005-0000-0000-0000325C0000}"/>
    <cellStyle name="Normal 3 3 4 3 3 2 2 2 2" xfId="23603" xr:uid="{00000000-0005-0000-0000-0000335C0000}"/>
    <cellStyle name="Normal 3 3 4 3 3 2 2 2 2 2" xfId="23604" xr:uid="{00000000-0005-0000-0000-0000345C0000}"/>
    <cellStyle name="Normal 3 3 4 3 3 2 2 2 3" xfId="23605" xr:uid="{00000000-0005-0000-0000-0000355C0000}"/>
    <cellStyle name="Normal 3 3 4 3 3 2 2 3" xfId="23606" xr:uid="{00000000-0005-0000-0000-0000365C0000}"/>
    <cellStyle name="Normal 3 3 4 3 3 2 2 3 2" xfId="23607" xr:uid="{00000000-0005-0000-0000-0000375C0000}"/>
    <cellStyle name="Normal 3 3 4 3 3 2 2 4" xfId="23608" xr:uid="{00000000-0005-0000-0000-0000385C0000}"/>
    <cellStyle name="Normal 3 3 4 3 3 2 3" xfId="23609" xr:uid="{00000000-0005-0000-0000-0000395C0000}"/>
    <cellStyle name="Normal 3 3 4 3 3 2 3 2" xfId="23610" xr:uid="{00000000-0005-0000-0000-00003A5C0000}"/>
    <cellStyle name="Normal 3 3 4 3 3 2 3 2 2" xfId="23611" xr:uid="{00000000-0005-0000-0000-00003B5C0000}"/>
    <cellStyle name="Normal 3 3 4 3 3 2 3 3" xfId="23612" xr:uid="{00000000-0005-0000-0000-00003C5C0000}"/>
    <cellStyle name="Normal 3 3 4 3 3 2 4" xfId="23613" xr:uid="{00000000-0005-0000-0000-00003D5C0000}"/>
    <cellStyle name="Normal 3 3 4 3 3 2 4 2" xfId="23614" xr:uid="{00000000-0005-0000-0000-00003E5C0000}"/>
    <cellStyle name="Normal 3 3 4 3 3 2 5" xfId="23615" xr:uid="{00000000-0005-0000-0000-00003F5C0000}"/>
    <cellStyle name="Normal 3 3 4 3 3 3" xfId="23616" xr:uid="{00000000-0005-0000-0000-0000405C0000}"/>
    <cellStyle name="Normal 3 3 4 3 3 3 2" xfId="23617" xr:uid="{00000000-0005-0000-0000-0000415C0000}"/>
    <cellStyle name="Normal 3 3 4 3 3 3 2 2" xfId="23618" xr:uid="{00000000-0005-0000-0000-0000425C0000}"/>
    <cellStyle name="Normal 3 3 4 3 3 3 2 2 2" xfId="23619" xr:uid="{00000000-0005-0000-0000-0000435C0000}"/>
    <cellStyle name="Normal 3 3 4 3 3 3 2 2 2 2" xfId="23620" xr:uid="{00000000-0005-0000-0000-0000445C0000}"/>
    <cellStyle name="Normal 3 3 4 3 3 3 2 2 3" xfId="23621" xr:uid="{00000000-0005-0000-0000-0000455C0000}"/>
    <cellStyle name="Normal 3 3 4 3 3 3 2 3" xfId="23622" xr:uid="{00000000-0005-0000-0000-0000465C0000}"/>
    <cellStyle name="Normal 3 3 4 3 3 3 2 3 2" xfId="23623" xr:uid="{00000000-0005-0000-0000-0000475C0000}"/>
    <cellStyle name="Normal 3 3 4 3 3 3 2 4" xfId="23624" xr:uid="{00000000-0005-0000-0000-0000485C0000}"/>
    <cellStyle name="Normal 3 3 4 3 3 3 3" xfId="23625" xr:uid="{00000000-0005-0000-0000-0000495C0000}"/>
    <cellStyle name="Normal 3 3 4 3 3 3 3 2" xfId="23626" xr:uid="{00000000-0005-0000-0000-00004A5C0000}"/>
    <cellStyle name="Normal 3 3 4 3 3 3 3 2 2" xfId="23627" xr:uid="{00000000-0005-0000-0000-00004B5C0000}"/>
    <cellStyle name="Normal 3 3 4 3 3 3 3 3" xfId="23628" xr:uid="{00000000-0005-0000-0000-00004C5C0000}"/>
    <cellStyle name="Normal 3 3 4 3 3 3 4" xfId="23629" xr:uid="{00000000-0005-0000-0000-00004D5C0000}"/>
    <cellStyle name="Normal 3 3 4 3 3 3 4 2" xfId="23630" xr:uid="{00000000-0005-0000-0000-00004E5C0000}"/>
    <cellStyle name="Normal 3 3 4 3 3 3 5" xfId="23631" xr:uid="{00000000-0005-0000-0000-00004F5C0000}"/>
    <cellStyle name="Normal 3 3 4 3 3 4" xfId="23632" xr:uid="{00000000-0005-0000-0000-0000505C0000}"/>
    <cellStyle name="Normal 3 3 4 3 3 4 2" xfId="23633" xr:uid="{00000000-0005-0000-0000-0000515C0000}"/>
    <cellStyle name="Normal 3 3 4 3 3 4 2 2" xfId="23634" xr:uid="{00000000-0005-0000-0000-0000525C0000}"/>
    <cellStyle name="Normal 3 3 4 3 3 4 2 2 2" xfId="23635" xr:uid="{00000000-0005-0000-0000-0000535C0000}"/>
    <cellStyle name="Normal 3 3 4 3 3 4 2 3" xfId="23636" xr:uid="{00000000-0005-0000-0000-0000545C0000}"/>
    <cellStyle name="Normal 3 3 4 3 3 4 3" xfId="23637" xr:uid="{00000000-0005-0000-0000-0000555C0000}"/>
    <cellStyle name="Normal 3 3 4 3 3 4 3 2" xfId="23638" xr:uid="{00000000-0005-0000-0000-0000565C0000}"/>
    <cellStyle name="Normal 3 3 4 3 3 4 4" xfId="23639" xr:uid="{00000000-0005-0000-0000-0000575C0000}"/>
    <cellStyle name="Normal 3 3 4 3 3 5" xfId="23640" xr:uid="{00000000-0005-0000-0000-0000585C0000}"/>
    <cellStyle name="Normal 3 3 4 3 3 5 2" xfId="23641" xr:uid="{00000000-0005-0000-0000-0000595C0000}"/>
    <cellStyle name="Normal 3 3 4 3 3 5 2 2" xfId="23642" xr:uid="{00000000-0005-0000-0000-00005A5C0000}"/>
    <cellStyle name="Normal 3 3 4 3 3 5 3" xfId="23643" xr:uid="{00000000-0005-0000-0000-00005B5C0000}"/>
    <cellStyle name="Normal 3 3 4 3 3 6" xfId="23644" xr:uid="{00000000-0005-0000-0000-00005C5C0000}"/>
    <cellStyle name="Normal 3 3 4 3 3 6 2" xfId="23645" xr:uid="{00000000-0005-0000-0000-00005D5C0000}"/>
    <cellStyle name="Normal 3 3 4 3 3 7" xfId="23646" xr:uid="{00000000-0005-0000-0000-00005E5C0000}"/>
    <cellStyle name="Normal 3 3 4 3 4" xfId="23647" xr:uid="{00000000-0005-0000-0000-00005F5C0000}"/>
    <cellStyle name="Normal 3 3 4 3 4 2" xfId="23648" xr:uid="{00000000-0005-0000-0000-0000605C0000}"/>
    <cellStyle name="Normal 3 3 4 3 4 2 2" xfId="23649" xr:uid="{00000000-0005-0000-0000-0000615C0000}"/>
    <cellStyle name="Normal 3 3 4 3 4 2 2 2" xfId="23650" xr:uid="{00000000-0005-0000-0000-0000625C0000}"/>
    <cellStyle name="Normal 3 3 4 3 4 2 2 2 2" xfId="23651" xr:uid="{00000000-0005-0000-0000-0000635C0000}"/>
    <cellStyle name="Normal 3 3 4 3 4 2 2 2 2 2" xfId="23652" xr:uid="{00000000-0005-0000-0000-0000645C0000}"/>
    <cellStyle name="Normal 3 3 4 3 4 2 2 2 3" xfId="23653" xr:uid="{00000000-0005-0000-0000-0000655C0000}"/>
    <cellStyle name="Normal 3 3 4 3 4 2 2 3" xfId="23654" xr:uid="{00000000-0005-0000-0000-0000665C0000}"/>
    <cellStyle name="Normal 3 3 4 3 4 2 2 3 2" xfId="23655" xr:uid="{00000000-0005-0000-0000-0000675C0000}"/>
    <cellStyle name="Normal 3 3 4 3 4 2 2 4" xfId="23656" xr:uid="{00000000-0005-0000-0000-0000685C0000}"/>
    <cellStyle name="Normal 3 3 4 3 4 2 3" xfId="23657" xr:uid="{00000000-0005-0000-0000-0000695C0000}"/>
    <cellStyle name="Normal 3 3 4 3 4 2 3 2" xfId="23658" xr:uid="{00000000-0005-0000-0000-00006A5C0000}"/>
    <cellStyle name="Normal 3 3 4 3 4 2 3 2 2" xfId="23659" xr:uid="{00000000-0005-0000-0000-00006B5C0000}"/>
    <cellStyle name="Normal 3 3 4 3 4 2 3 3" xfId="23660" xr:uid="{00000000-0005-0000-0000-00006C5C0000}"/>
    <cellStyle name="Normal 3 3 4 3 4 2 4" xfId="23661" xr:uid="{00000000-0005-0000-0000-00006D5C0000}"/>
    <cellStyle name="Normal 3 3 4 3 4 2 4 2" xfId="23662" xr:uid="{00000000-0005-0000-0000-00006E5C0000}"/>
    <cellStyle name="Normal 3 3 4 3 4 2 5" xfId="23663" xr:uid="{00000000-0005-0000-0000-00006F5C0000}"/>
    <cellStyle name="Normal 3 3 4 3 4 3" xfId="23664" xr:uid="{00000000-0005-0000-0000-0000705C0000}"/>
    <cellStyle name="Normal 3 3 4 3 4 3 2" xfId="23665" xr:uid="{00000000-0005-0000-0000-0000715C0000}"/>
    <cellStyle name="Normal 3 3 4 3 4 3 2 2" xfId="23666" xr:uid="{00000000-0005-0000-0000-0000725C0000}"/>
    <cellStyle name="Normal 3 3 4 3 4 3 2 2 2" xfId="23667" xr:uid="{00000000-0005-0000-0000-0000735C0000}"/>
    <cellStyle name="Normal 3 3 4 3 4 3 2 2 2 2" xfId="23668" xr:uid="{00000000-0005-0000-0000-0000745C0000}"/>
    <cellStyle name="Normal 3 3 4 3 4 3 2 2 3" xfId="23669" xr:uid="{00000000-0005-0000-0000-0000755C0000}"/>
    <cellStyle name="Normal 3 3 4 3 4 3 2 3" xfId="23670" xr:uid="{00000000-0005-0000-0000-0000765C0000}"/>
    <cellStyle name="Normal 3 3 4 3 4 3 2 3 2" xfId="23671" xr:uid="{00000000-0005-0000-0000-0000775C0000}"/>
    <cellStyle name="Normal 3 3 4 3 4 3 2 4" xfId="23672" xr:uid="{00000000-0005-0000-0000-0000785C0000}"/>
    <cellStyle name="Normal 3 3 4 3 4 3 3" xfId="23673" xr:uid="{00000000-0005-0000-0000-0000795C0000}"/>
    <cellStyle name="Normal 3 3 4 3 4 3 3 2" xfId="23674" xr:uid="{00000000-0005-0000-0000-00007A5C0000}"/>
    <cellStyle name="Normal 3 3 4 3 4 3 3 2 2" xfId="23675" xr:uid="{00000000-0005-0000-0000-00007B5C0000}"/>
    <cellStyle name="Normal 3 3 4 3 4 3 3 3" xfId="23676" xr:uid="{00000000-0005-0000-0000-00007C5C0000}"/>
    <cellStyle name="Normal 3 3 4 3 4 3 4" xfId="23677" xr:uid="{00000000-0005-0000-0000-00007D5C0000}"/>
    <cellStyle name="Normal 3 3 4 3 4 3 4 2" xfId="23678" xr:uid="{00000000-0005-0000-0000-00007E5C0000}"/>
    <cellStyle name="Normal 3 3 4 3 4 3 5" xfId="23679" xr:uid="{00000000-0005-0000-0000-00007F5C0000}"/>
    <cellStyle name="Normal 3 3 4 3 4 4" xfId="23680" xr:uid="{00000000-0005-0000-0000-0000805C0000}"/>
    <cellStyle name="Normal 3 3 4 3 4 4 2" xfId="23681" xr:uid="{00000000-0005-0000-0000-0000815C0000}"/>
    <cellStyle name="Normal 3 3 4 3 4 4 2 2" xfId="23682" xr:uid="{00000000-0005-0000-0000-0000825C0000}"/>
    <cellStyle name="Normal 3 3 4 3 4 4 2 2 2" xfId="23683" xr:uid="{00000000-0005-0000-0000-0000835C0000}"/>
    <cellStyle name="Normal 3 3 4 3 4 4 2 3" xfId="23684" xr:uid="{00000000-0005-0000-0000-0000845C0000}"/>
    <cellStyle name="Normal 3 3 4 3 4 4 3" xfId="23685" xr:uid="{00000000-0005-0000-0000-0000855C0000}"/>
    <cellStyle name="Normal 3 3 4 3 4 4 3 2" xfId="23686" xr:uid="{00000000-0005-0000-0000-0000865C0000}"/>
    <cellStyle name="Normal 3 3 4 3 4 4 4" xfId="23687" xr:uid="{00000000-0005-0000-0000-0000875C0000}"/>
    <cellStyle name="Normal 3 3 4 3 4 5" xfId="23688" xr:uid="{00000000-0005-0000-0000-0000885C0000}"/>
    <cellStyle name="Normal 3 3 4 3 4 5 2" xfId="23689" xr:uid="{00000000-0005-0000-0000-0000895C0000}"/>
    <cellStyle name="Normal 3 3 4 3 4 5 2 2" xfId="23690" xr:uid="{00000000-0005-0000-0000-00008A5C0000}"/>
    <cellStyle name="Normal 3 3 4 3 4 5 3" xfId="23691" xr:uid="{00000000-0005-0000-0000-00008B5C0000}"/>
    <cellStyle name="Normal 3 3 4 3 4 6" xfId="23692" xr:uid="{00000000-0005-0000-0000-00008C5C0000}"/>
    <cellStyle name="Normal 3 3 4 3 4 6 2" xfId="23693" xr:uid="{00000000-0005-0000-0000-00008D5C0000}"/>
    <cellStyle name="Normal 3 3 4 3 4 7" xfId="23694" xr:uid="{00000000-0005-0000-0000-00008E5C0000}"/>
    <cellStyle name="Normal 3 3 4 3 5" xfId="23695" xr:uid="{00000000-0005-0000-0000-00008F5C0000}"/>
    <cellStyle name="Normal 3 3 4 3 5 2" xfId="23696" xr:uid="{00000000-0005-0000-0000-0000905C0000}"/>
    <cellStyle name="Normal 3 3 4 3 5 2 2" xfId="23697" xr:uid="{00000000-0005-0000-0000-0000915C0000}"/>
    <cellStyle name="Normal 3 3 4 3 5 2 2 2" xfId="23698" xr:uid="{00000000-0005-0000-0000-0000925C0000}"/>
    <cellStyle name="Normal 3 3 4 3 5 2 2 2 2" xfId="23699" xr:uid="{00000000-0005-0000-0000-0000935C0000}"/>
    <cellStyle name="Normal 3 3 4 3 5 2 2 2 2 2" xfId="23700" xr:uid="{00000000-0005-0000-0000-0000945C0000}"/>
    <cellStyle name="Normal 3 3 4 3 5 2 2 2 3" xfId="23701" xr:uid="{00000000-0005-0000-0000-0000955C0000}"/>
    <cellStyle name="Normal 3 3 4 3 5 2 2 3" xfId="23702" xr:uid="{00000000-0005-0000-0000-0000965C0000}"/>
    <cellStyle name="Normal 3 3 4 3 5 2 2 3 2" xfId="23703" xr:uid="{00000000-0005-0000-0000-0000975C0000}"/>
    <cellStyle name="Normal 3 3 4 3 5 2 2 4" xfId="23704" xr:uid="{00000000-0005-0000-0000-0000985C0000}"/>
    <cellStyle name="Normal 3 3 4 3 5 2 3" xfId="23705" xr:uid="{00000000-0005-0000-0000-0000995C0000}"/>
    <cellStyle name="Normal 3 3 4 3 5 2 3 2" xfId="23706" xr:uid="{00000000-0005-0000-0000-00009A5C0000}"/>
    <cellStyle name="Normal 3 3 4 3 5 2 3 2 2" xfId="23707" xr:uid="{00000000-0005-0000-0000-00009B5C0000}"/>
    <cellStyle name="Normal 3 3 4 3 5 2 3 3" xfId="23708" xr:uid="{00000000-0005-0000-0000-00009C5C0000}"/>
    <cellStyle name="Normal 3 3 4 3 5 2 4" xfId="23709" xr:uid="{00000000-0005-0000-0000-00009D5C0000}"/>
    <cellStyle name="Normal 3 3 4 3 5 2 4 2" xfId="23710" xr:uid="{00000000-0005-0000-0000-00009E5C0000}"/>
    <cellStyle name="Normal 3 3 4 3 5 2 5" xfId="23711" xr:uid="{00000000-0005-0000-0000-00009F5C0000}"/>
    <cellStyle name="Normal 3 3 4 3 5 3" xfId="23712" xr:uid="{00000000-0005-0000-0000-0000A05C0000}"/>
    <cellStyle name="Normal 3 3 4 3 5 3 2" xfId="23713" xr:uid="{00000000-0005-0000-0000-0000A15C0000}"/>
    <cellStyle name="Normal 3 3 4 3 5 3 2 2" xfId="23714" xr:uid="{00000000-0005-0000-0000-0000A25C0000}"/>
    <cellStyle name="Normal 3 3 4 3 5 3 2 2 2" xfId="23715" xr:uid="{00000000-0005-0000-0000-0000A35C0000}"/>
    <cellStyle name="Normal 3 3 4 3 5 3 2 3" xfId="23716" xr:uid="{00000000-0005-0000-0000-0000A45C0000}"/>
    <cellStyle name="Normal 3 3 4 3 5 3 3" xfId="23717" xr:uid="{00000000-0005-0000-0000-0000A55C0000}"/>
    <cellStyle name="Normal 3 3 4 3 5 3 3 2" xfId="23718" xr:uid="{00000000-0005-0000-0000-0000A65C0000}"/>
    <cellStyle name="Normal 3 3 4 3 5 3 4" xfId="23719" xr:uid="{00000000-0005-0000-0000-0000A75C0000}"/>
    <cellStyle name="Normal 3 3 4 3 5 4" xfId="23720" xr:uid="{00000000-0005-0000-0000-0000A85C0000}"/>
    <cellStyle name="Normal 3 3 4 3 5 4 2" xfId="23721" xr:uid="{00000000-0005-0000-0000-0000A95C0000}"/>
    <cellStyle name="Normal 3 3 4 3 5 4 2 2" xfId="23722" xr:uid="{00000000-0005-0000-0000-0000AA5C0000}"/>
    <cellStyle name="Normal 3 3 4 3 5 4 3" xfId="23723" xr:uid="{00000000-0005-0000-0000-0000AB5C0000}"/>
    <cellStyle name="Normal 3 3 4 3 5 5" xfId="23724" xr:uid="{00000000-0005-0000-0000-0000AC5C0000}"/>
    <cellStyle name="Normal 3 3 4 3 5 5 2" xfId="23725" xr:uid="{00000000-0005-0000-0000-0000AD5C0000}"/>
    <cellStyle name="Normal 3 3 4 3 5 6" xfId="23726" xr:uid="{00000000-0005-0000-0000-0000AE5C0000}"/>
    <cellStyle name="Normal 3 3 4 3 6" xfId="23727" xr:uid="{00000000-0005-0000-0000-0000AF5C0000}"/>
    <cellStyle name="Normal 3 3 4 3 6 2" xfId="23728" xr:uid="{00000000-0005-0000-0000-0000B05C0000}"/>
    <cellStyle name="Normal 3 3 4 3 6 2 2" xfId="23729" xr:uid="{00000000-0005-0000-0000-0000B15C0000}"/>
    <cellStyle name="Normal 3 3 4 3 6 2 2 2" xfId="23730" xr:uid="{00000000-0005-0000-0000-0000B25C0000}"/>
    <cellStyle name="Normal 3 3 4 3 6 2 2 2 2" xfId="23731" xr:uid="{00000000-0005-0000-0000-0000B35C0000}"/>
    <cellStyle name="Normal 3 3 4 3 6 2 2 3" xfId="23732" xr:uid="{00000000-0005-0000-0000-0000B45C0000}"/>
    <cellStyle name="Normal 3 3 4 3 6 2 3" xfId="23733" xr:uid="{00000000-0005-0000-0000-0000B55C0000}"/>
    <cellStyle name="Normal 3 3 4 3 6 2 3 2" xfId="23734" xr:uid="{00000000-0005-0000-0000-0000B65C0000}"/>
    <cellStyle name="Normal 3 3 4 3 6 2 4" xfId="23735" xr:uid="{00000000-0005-0000-0000-0000B75C0000}"/>
    <cellStyle name="Normal 3 3 4 3 6 3" xfId="23736" xr:uid="{00000000-0005-0000-0000-0000B85C0000}"/>
    <cellStyle name="Normal 3 3 4 3 6 3 2" xfId="23737" xr:uid="{00000000-0005-0000-0000-0000B95C0000}"/>
    <cellStyle name="Normal 3 3 4 3 6 3 2 2" xfId="23738" xr:uid="{00000000-0005-0000-0000-0000BA5C0000}"/>
    <cellStyle name="Normal 3 3 4 3 6 3 3" xfId="23739" xr:uid="{00000000-0005-0000-0000-0000BB5C0000}"/>
    <cellStyle name="Normal 3 3 4 3 6 4" xfId="23740" xr:uid="{00000000-0005-0000-0000-0000BC5C0000}"/>
    <cellStyle name="Normal 3 3 4 3 6 4 2" xfId="23741" xr:uid="{00000000-0005-0000-0000-0000BD5C0000}"/>
    <cellStyle name="Normal 3 3 4 3 6 5" xfId="23742" xr:uid="{00000000-0005-0000-0000-0000BE5C0000}"/>
    <cellStyle name="Normal 3 3 4 3 7" xfId="23743" xr:uid="{00000000-0005-0000-0000-0000BF5C0000}"/>
    <cellStyle name="Normal 3 3 4 3 7 2" xfId="23744" xr:uid="{00000000-0005-0000-0000-0000C05C0000}"/>
    <cellStyle name="Normal 3 3 4 3 7 2 2" xfId="23745" xr:uid="{00000000-0005-0000-0000-0000C15C0000}"/>
    <cellStyle name="Normal 3 3 4 3 7 2 2 2" xfId="23746" xr:uid="{00000000-0005-0000-0000-0000C25C0000}"/>
    <cellStyle name="Normal 3 3 4 3 7 2 2 2 2" xfId="23747" xr:uid="{00000000-0005-0000-0000-0000C35C0000}"/>
    <cellStyle name="Normal 3 3 4 3 7 2 2 3" xfId="23748" xr:uid="{00000000-0005-0000-0000-0000C45C0000}"/>
    <cellStyle name="Normal 3 3 4 3 7 2 3" xfId="23749" xr:uid="{00000000-0005-0000-0000-0000C55C0000}"/>
    <cellStyle name="Normal 3 3 4 3 7 2 3 2" xfId="23750" xr:uid="{00000000-0005-0000-0000-0000C65C0000}"/>
    <cellStyle name="Normal 3 3 4 3 7 2 4" xfId="23751" xr:uid="{00000000-0005-0000-0000-0000C75C0000}"/>
    <cellStyle name="Normal 3 3 4 3 7 3" xfId="23752" xr:uid="{00000000-0005-0000-0000-0000C85C0000}"/>
    <cellStyle name="Normal 3 3 4 3 7 3 2" xfId="23753" xr:uid="{00000000-0005-0000-0000-0000C95C0000}"/>
    <cellStyle name="Normal 3 3 4 3 7 3 2 2" xfId="23754" xr:uid="{00000000-0005-0000-0000-0000CA5C0000}"/>
    <cellStyle name="Normal 3 3 4 3 7 3 3" xfId="23755" xr:uid="{00000000-0005-0000-0000-0000CB5C0000}"/>
    <cellStyle name="Normal 3 3 4 3 7 4" xfId="23756" xr:uid="{00000000-0005-0000-0000-0000CC5C0000}"/>
    <cellStyle name="Normal 3 3 4 3 7 4 2" xfId="23757" xr:uid="{00000000-0005-0000-0000-0000CD5C0000}"/>
    <cellStyle name="Normal 3 3 4 3 7 5" xfId="23758" xr:uid="{00000000-0005-0000-0000-0000CE5C0000}"/>
    <cellStyle name="Normal 3 3 4 3 8" xfId="23759" xr:uid="{00000000-0005-0000-0000-0000CF5C0000}"/>
    <cellStyle name="Normal 3 3 4 3 8 2" xfId="23760" xr:uid="{00000000-0005-0000-0000-0000D05C0000}"/>
    <cellStyle name="Normal 3 3 4 3 8 2 2" xfId="23761" xr:uid="{00000000-0005-0000-0000-0000D15C0000}"/>
    <cellStyle name="Normal 3 3 4 3 8 2 2 2" xfId="23762" xr:uid="{00000000-0005-0000-0000-0000D25C0000}"/>
    <cellStyle name="Normal 3 3 4 3 8 2 3" xfId="23763" xr:uid="{00000000-0005-0000-0000-0000D35C0000}"/>
    <cellStyle name="Normal 3 3 4 3 8 3" xfId="23764" xr:uid="{00000000-0005-0000-0000-0000D45C0000}"/>
    <cellStyle name="Normal 3 3 4 3 8 3 2" xfId="23765" xr:uid="{00000000-0005-0000-0000-0000D55C0000}"/>
    <cellStyle name="Normal 3 3 4 3 8 4" xfId="23766" xr:uid="{00000000-0005-0000-0000-0000D65C0000}"/>
    <cellStyle name="Normal 3 3 4 3 9" xfId="23767" xr:uid="{00000000-0005-0000-0000-0000D75C0000}"/>
    <cellStyle name="Normal 3 3 4 3 9 2" xfId="23768" xr:uid="{00000000-0005-0000-0000-0000D85C0000}"/>
    <cellStyle name="Normal 3 3 4 3 9 2 2" xfId="23769" xr:uid="{00000000-0005-0000-0000-0000D95C0000}"/>
    <cellStyle name="Normal 3 3 4 3 9 3" xfId="23770" xr:uid="{00000000-0005-0000-0000-0000DA5C0000}"/>
    <cellStyle name="Normal 3 3 4 4" xfId="23771" xr:uid="{00000000-0005-0000-0000-0000DB5C0000}"/>
    <cellStyle name="Normal 3 3 4 4 10" xfId="23772" xr:uid="{00000000-0005-0000-0000-0000DC5C0000}"/>
    <cellStyle name="Normal 3 3 4 4 10 2" xfId="23773" xr:uid="{00000000-0005-0000-0000-0000DD5C0000}"/>
    <cellStyle name="Normal 3 3 4 4 11" xfId="23774" xr:uid="{00000000-0005-0000-0000-0000DE5C0000}"/>
    <cellStyle name="Normal 3 3 4 4 2" xfId="23775" xr:uid="{00000000-0005-0000-0000-0000DF5C0000}"/>
    <cellStyle name="Normal 3 3 4 4 2 2" xfId="23776" xr:uid="{00000000-0005-0000-0000-0000E05C0000}"/>
    <cellStyle name="Normal 3 3 4 4 2 2 2" xfId="23777" xr:uid="{00000000-0005-0000-0000-0000E15C0000}"/>
    <cellStyle name="Normal 3 3 4 4 2 2 2 2" xfId="23778" xr:uid="{00000000-0005-0000-0000-0000E25C0000}"/>
    <cellStyle name="Normal 3 3 4 4 2 2 2 2 2" xfId="23779" xr:uid="{00000000-0005-0000-0000-0000E35C0000}"/>
    <cellStyle name="Normal 3 3 4 4 2 2 2 2 2 2" xfId="23780" xr:uid="{00000000-0005-0000-0000-0000E45C0000}"/>
    <cellStyle name="Normal 3 3 4 4 2 2 2 2 3" xfId="23781" xr:uid="{00000000-0005-0000-0000-0000E55C0000}"/>
    <cellStyle name="Normal 3 3 4 4 2 2 2 3" xfId="23782" xr:uid="{00000000-0005-0000-0000-0000E65C0000}"/>
    <cellStyle name="Normal 3 3 4 4 2 2 2 3 2" xfId="23783" xr:uid="{00000000-0005-0000-0000-0000E75C0000}"/>
    <cellStyle name="Normal 3 3 4 4 2 2 2 4" xfId="23784" xr:uid="{00000000-0005-0000-0000-0000E85C0000}"/>
    <cellStyle name="Normal 3 3 4 4 2 2 3" xfId="23785" xr:uid="{00000000-0005-0000-0000-0000E95C0000}"/>
    <cellStyle name="Normal 3 3 4 4 2 2 3 2" xfId="23786" xr:uid="{00000000-0005-0000-0000-0000EA5C0000}"/>
    <cellStyle name="Normal 3 3 4 4 2 2 3 2 2" xfId="23787" xr:uid="{00000000-0005-0000-0000-0000EB5C0000}"/>
    <cellStyle name="Normal 3 3 4 4 2 2 3 3" xfId="23788" xr:uid="{00000000-0005-0000-0000-0000EC5C0000}"/>
    <cellStyle name="Normal 3 3 4 4 2 2 4" xfId="23789" xr:uid="{00000000-0005-0000-0000-0000ED5C0000}"/>
    <cellStyle name="Normal 3 3 4 4 2 2 4 2" xfId="23790" xr:uid="{00000000-0005-0000-0000-0000EE5C0000}"/>
    <cellStyle name="Normal 3 3 4 4 2 2 5" xfId="23791" xr:uid="{00000000-0005-0000-0000-0000EF5C0000}"/>
    <cellStyle name="Normal 3 3 4 4 2 3" xfId="23792" xr:uid="{00000000-0005-0000-0000-0000F05C0000}"/>
    <cellStyle name="Normal 3 3 4 4 2 3 2" xfId="23793" xr:uid="{00000000-0005-0000-0000-0000F15C0000}"/>
    <cellStyle name="Normal 3 3 4 4 2 3 2 2" xfId="23794" xr:uid="{00000000-0005-0000-0000-0000F25C0000}"/>
    <cellStyle name="Normal 3 3 4 4 2 3 2 2 2" xfId="23795" xr:uid="{00000000-0005-0000-0000-0000F35C0000}"/>
    <cellStyle name="Normal 3 3 4 4 2 3 2 2 2 2" xfId="23796" xr:uid="{00000000-0005-0000-0000-0000F45C0000}"/>
    <cellStyle name="Normal 3 3 4 4 2 3 2 2 3" xfId="23797" xr:uid="{00000000-0005-0000-0000-0000F55C0000}"/>
    <cellStyle name="Normal 3 3 4 4 2 3 2 3" xfId="23798" xr:uid="{00000000-0005-0000-0000-0000F65C0000}"/>
    <cellStyle name="Normal 3 3 4 4 2 3 2 3 2" xfId="23799" xr:uid="{00000000-0005-0000-0000-0000F75C0000}"/>
    <cellStyle name="Normal 3 3 4 4 2 3 2 4" xfId="23800" xr:uid="{00000000-0005-0000-0000-0000F85C0000}"/>
    <cellStyle name="Normal 3 3 4 4 2 3 3" xfId="23801" xr:uid="{00000000-0005-0000-0000-0000F95C0000}"/>
    <cellStyle name="Normal 3 3 4 4 2 3 3 2" xfId="23802" xr:uid="{00000000-0005-0000-0000-0000FA5C0000}"/>
    <cellStyle name="Normal 3 3 4 4 2 3 3 2 2" xfId="23803" xr:uid="{00000000-0005-0000-0000-0000FB5C0000}"/>
    <cellStyle name="Normal 3 3 4 4 2 3 3 3" xfId="23804" xr:uid="{00000000-0005-0000-0000-0000FC5C0000}"/>
    <cellStyle name="Normal 3 3 4 4 2 3 4" xfId="23805" xr:uid="{00000000-0005-0000-0000-0000FD5C0000}"/>
    <cellStyle name="Normal 3 3 4 4 2 3 4 2" xfId="23806" xr:uid="{00000000-0005-0000-0000-0000FE5C0000}"/>
    <cellStyle name="Normal 3 3 4 4 2 3 5" xfId="23807" xr:uid="{00000000-0005-0000-0000-0000FF5C0000}"/>
    <cellStyle name="Normal 3 3 4 4 2 4" xfId="23808" xr:uid="{00000000-0005-0000-0000-0000005D0000}"/>
    <cellStyle name="Normal 3 3 4 4 2 4 2" xfId="23809" xr:uid="{00000000-0005-0000-0000-0000015D0000}"/>
    <cellStyle name="Normal 3 3 4 4 2 4 2 2" xfId="23810" xr:uid="{00000000-0005-0000-0000-0000025D0000}"/>
    <cellStyle name="Normal 3 3 4 4 2 4 2 2 2" xfId="23811" xr:uid="{00000000-0005-0000-0000-0000035D0000}"/>
    <cellStyle name="Normal 3 3 4 4 2 4 2 3" xfId="23812" xr:uid="{00000000-0005-0000-0000-0000045D0000}"/>
    <cellStyle name="Normal 3 3 4 4 2 4 3" xfId="23813" xr:uid="{00000000-0005-0000-0000-0000055D0000}"/>
    <cellStyle name="Normal 3 3 4 4 2 4 3 2" xfId="23814" xr:uid="{00000000-0005-0000-0000-0000065D0000}"/>
    <cellStyle name="Normal 3 3 4 4 2 4 4" xfId="23815" xr:uid="{00000000-0005-0000-0000-0000075D0000}"/>
    <cellStyle name="Normal 3 3 4 4 2 5" xfId="23816" xr:uid="{00000000-0005-0000-0000-0000085D0000}"/>
    <cellStyle name="Normal 3 3 4 4 2 5 2" xfId="23817" xr:uid="{00000000-0005-0000-0000-0000095D0000}"/>
    <cellStyle name="Normal 3 3 4 4 2 5 2 2" xfId="23818" xr:uid="{00000000-0005-0000-0000-00000A5D0000}"/>
    <cellStyle name="Normal 3 3 4 4 2 5 3" xfId="23819" xr:uid="{00000000-0005-0000-0000-00000B5D0000}"/>
    <cellStyle name="Normal 3 3 4 4 2 6" xfId="23820" xr:uid="{00000000-0005-0000-0000-00000C5D0000}"/>
    <cellStyle name="Normal 3 3 4 4 2 6 2" xfId="23821" xr:uid="{00000000-0005-0000-0000-00000D5D0000}"/>
    <cellStyle name="Normal 3 3 4 4 2 7" xfId="23822" xr:uid="{00000000-0005-0000-0000-00000E5D0000}"/>
    <cellStyle name="Normal 3 3 4 4 3" xfId="23823" xr:uid="{00000000-0005-0000-0000-00000F5D0000}"/>
    <cellStyle name="Normal 3 3 4 4 3 2" xfId="23824" xr:uid="{00000000-0005-0000-0000-0000105D0000}"/>
    <cellStyle name="Normal 3 3 4 4 3 2 2" xfId="23825" xr:uid="{00000000-0005-0000-0000-0000115D0000}"/>
    <cellStyle name="Normal 3 3 4 4 3 2 2 2" xfId="23826" xr:uid="{00000000-0005-0000-0000-0000125D0000}"/>
    <cellStyle name="Normal 3 3 4 4 3 2 2 2 2" xfId="23827" xr:uid="{00000000-0005-0000-0000-0000135D0000}"/>
    <cellStyle name="Normal 3 3 4 4 3 2 2 2 2 2" xfId="23828" xr:uid="{00000000-0005-0000-0000-0000145D0000}"/>
    <cellStyle name="Normal 3 3 4 4 3 2 2 2 3" xfId="23829" xr:uid="{00000000-0005-0000-0000-0000155D0000}"/>
    <cellStyle name="Normal 3 3 4 4 3 2 2 3" xfId="23830" xr:uid="{00000000-0005-0000-0000-0000165D0000}"/>
    <cellStyle name="Normal 3 3 4 4 3 2 2 3 2" xfId="23831" xr:uid="{00000000-0005-0000-0000-0000175D0000}"/>
    <cellStyle name="Normal 3 3 4 4 3 2 2 4" xfId="23832" xr:uid="{00000000-0005-0000-0000-0000185D0000}"/>
    <cellStyle name="Normal 3 3 4 4 3 2 3" xfId="23833" xr:uid="{00000000-0005-0000-0000-0000195D0000}"/>
    <cellStyle name="Normal 3 3 4 4 3 2 3 2" xfId="23834" xr:uid="{00000000-0005-0000-0000-00001A5D0000}"/>
    <cellStyle name="Normal 3 3 4 4 3 2 3 2 2" xfId="23835" xr:uid="{00000000-0005-0000-0000-00001B5D0000}"/>
    <cellStyle name="Normal 3 3 4 4 3 2 3 3" xfId="23836" xr:uid="{00000000-0005-0000-0000-00001C5D0000}"/>
    <cellStyle name="Normal 3 3 4 4 3 2 4" xfId="23837" xr:uid="{00000000-0005-0000-0000-00001D5D0000}"/>
    <cellStyle name="Normal 3 3 4 4 3 2 4 2" xfId="23838" xr:uid="{00000000-0005-0000-0000-00001E5D0000}"/>
    <cellStyle name="Normal 3 3 4 4 3 2 5" xfId="23839" xr:uid="{00000000-0005-0000-0000-00001F5D0000}"/>
    <cellStyle name="Normal 3 3 4 4 3 3" xfId="23840" xr:uid="{00000000-0005-0000-0000-0000205D0000}"/>
    <cellStyle name="Normal 3 3 4 4 3 3 2" xfId="23841" xr:uid="{00000000-0005-0000-0000-0000215D0000}"/>
    <cellStyle name="Normal 3 3 4 4 3 3 2 2" xfId="23842" xr:uid="{00000000-0005-0000-0000-0000225D0000}"/>
    <cellStyle name="Normal 3 3 4 4 3 3 2 2 2" xfId="23843" xr:uid="{00000000-0005-0000-0000-0000235D0000}"/>
    <cellStyle name="Normal 3 3 4 4 3 3 2 2 2 2" xfId="23844" xr:uid="{00000000-0005-0000-0000-0000245D0000}"/>
    <cellStyle name="Normal 3 3 4 4 3 3 2 2 3" xfId="23845" xr:uid="{00000000-0005-0000-0000-0000255D0000}"/>
    <cellStyle name="Normal 3 3 4 4 3 3 2 3" xfId="23846" xr:uid="{00000000-0005-0000-0000-0000265D0000}"/>
    <cellStyle name="Normal 3 3 4 4 3 3 2 3 2" xfId="23847" xr:uid="{00000000-0005-0000-0000-0000275D0000}"/>
    <cellStyle name="Normal 3 3 4 4 3 3 2 4" xfId="23848" xr:uid="{00000000-0005-0000-0000-0000285D0000}"/>
    <cellStyle name="Normal 3 3 4 4 3 3 3" xfId="23849" xr:uid="{00000000-0005-0000-0000-0000295D0000}"/>
    <cellStyle name="Normal 3 3 4 4 3 3 3 2" xfId="23850" xr:uid="{00000000-0005-0000-0000-00002A5D0000}"/>
    <cellStyle name="Normal 3 3 4 4 3 3 3 2 2" xfId="23851" xr:uid="{00000000-0005-0000-0000-00002B5D0000}"/>
    <cellStyle name="Normal 3 3 4 4 3 3 3 3" xfId="23852" xr:uid="{00000000-0005-0000-0000-00002C5D0000}"/>
    <cellStyle name="Normal 3 3 4 4 3 3 4" xfId="23853" xr:uid="{00000000-0005-0000-0000-00002D5D0000}"/>
    <cellStyle name="Normal 3 3 4 4 3 3 4 2" xfId="23854" xr:uid="{00000000-0005-0000-0000-00002E5D0000}"/>
    <cellStyle name="Normal 3 3 4 4 3 3 5" xfId="23855" xr:uid="{00000000-0005-0000-0000-00002F5D0000}"/>
    <cellStyle name="Normal 3 3 4 4 3 4" xfId="23856" xr:uid="{00000000-0005-0000-0000-0000305D0000}"/>
    <cellStyle name="Normal 3 3 4 4 3 4 2" xfId="23857" xr:uid="{00000000-0005-0000-0000-0000315D0000}"/>
    <cellStyle name="Normal 3 3 4 4 3 4 2 2" xfId="23858" xr:uid="{00000000-0005-0000-0000-0000325D0000}"/>
    <cellStyle name="Normal 3 3 4 4 3 4 2 2 2" xfId="23859" xr:uid="{00000000-0005-0000-0000-0000335D0000}"/>
    <cellStyle name="Normal 3 3 4 4 3 4 2 3" xfId="23860" xr:uid="{00000000-0005-0000-0000-0000345D0000}"/>
    <cellStyle name="Normal 3 3 4 4 3 4 3" xfId="23861" xr:uid="{00000000-0005-0000-0000-0000355D0000}"/>
    <cellStyle name="Normal 3 3 4 4 3 4 3 2" xfId="23862" xr:uid="{00000000-0005-0000-0000-0000365D0000}"/>
    <cellStyle name="Normal 3 3 4 4 3 4 4" xfId="23863" xr:uid="{00000000-0005-0000-0000-0000375D0000}"/>
    <cellStyle name="Normal 3 3 4 4 3 5" xfId="23864" xr:uid="{00000000-0005-0000-0000-0000385D0000}"/>
    <cellStyle name="Normal 3 3 4 4 3 5 2" xfId="23865" xr:uid="{00000000-0005-0000-0000-0000395D0000}"/>
    <cellStyle name="Normal 3 3 4 4 3 5 2 2" xfId="23866" xr:uid="{00000000-0005-0000-0000-00003A5D0000}"/>
    <cellStyle name="Normal 3 3 4 4 3 5 3" xfId="23867" xr:uid="{00000000-0005-0000-0000-00003B5D0000}"/>
    <cellStyle name="Normal 3 3 4 4 3 6" xfId="23868" xr:uid="{00000000-0005-0000-0000-00003C5D0000}"/>
    <cellStyle name="Normal 3 3 4 4 3 6 2" xfId="23869" xr:uid="{00000000-0005-0000-0000-00003D5D0000}"/>
    <cellStyle name="Normal 3 3 4 4 3 7" xfId="23870" xr:uid="{00000000-0005-0000-0000-00003E5D0000}"/>
    <cellStyle name="Normal 3 3 4 4 4" xfId="23871" xr:uid="{00000000-0005-0000-0000-00003F5D0000}"/>
    <cellStyle name="Normal 3 3 4 4 4 2" xfId="23872" xr:uid="{00000000-0005-0000-0000-0000405D0000}"/>
    <cellStyle name="Normal 3 3 4 4 4 2 2" xfId="23873" xr:uid="{00000000-0005-0000-0000-0000415D0000}"/>
    <cellStyle name="Normal 3 3 4 4 4 2 2 2" xfId="23874" xr:uid="{00000000-0005-0000-0000-0000425D0000}"/>
    <cellStyle name="Normal 3 3 4 4 4 2 2 2 2" xfId="23875" xr:uid="{00000000-0005-0000-0000-0000435D0000}"/>
    <cellStyle name="Normal 3 3 4 4 4 2 2 2 2 2" xfId="23876" xr:uid="{00000000-0005-0000-0000-0000445D0000}"/>
    <cellStyle name="Normal 3 3 4 4 4 2 2 2 3" xfId="23877" xr:uid="{00000000-0005-0000-0000-0000455D0000}"/>
    <cellStyle name="Normal 3 3 4 4 4 2 2 3" xfId="23878" xr:uid="{00000000-0005-0000-0000-0000465D0000}"/>
    <cellStyle name="Normal 3 3 4 4 4 2 2 3 2" xfId="23879" xr:uid="{00000000-0005-0000-0000-0000475D0000}"/>
    <cellStyle name="Normal 3 3 4 4 4 2 2 4" xfId="23880" xr:uid="{00000000-0005-0000-0000-0000485D0000}"/>
    <cellStyle name="Normal 3 3 4 4 4 2 3" xfId="23881" xr:uid="{00000000-0005-0000-0000-0000495D0000}"/>
    <cellStyle name="Normal 3 3 4 4 4 2 3 2" xfId="23882" xr:uid="{00000000-0005-0000-0000-00004A5D0000}"/>
    <cellStyle name="Normal 3 3 4 4 4 2 3 2 2" xfId="23883" xr:uid="{00000000-0005-0000-0000-00004B5D0000}"/>
    <cellStyle name="Normal 3 3 4 4 4 2 3 3" xfId="23884" xr:uid="{00000000-0005-0000-0000-00004C5D0000}"/>
    <cellStyle name="Normal 3 3 4 4 4 2 4" xfId="23885" xr:uid="{00000000-0005-0000-0000-00004D5D0000}"/>
    <cellStyle name="Normal 3 3 4 4 4 2 4 2" xfId="23886" xr:uid="{00000000-0005-0000-0000-00004E5D0000}"/>
    <cellStyle name="Normal 3 3 4 4 4 2 5" xfId="23887" xr:uid="{00000000-0005-0000-0000-00004F5D0000}"/>
    <cellStyle name="Normal 3 3 4 4 4 3" xfId="23888" xr:uid="{00000000-0005-0000-0000-0000505D0000}"/>
    <cellStyle name="Normal 3 3 4 4 4 3 2" xfId="23889" xr:uid="{00000000-0005-0000-0000-0000515D0000}"/>
    <cellStyle name="Normal 3 3 4 4 4 3 2 2" xfId="23890" xr:uid="{00000000-0005-0000-0000-0000525D0000}"/>
    <cellStyle name="Normal 3 3 4 4 4 3 2 2 2" xfId="23891" xr:uid="{00000000-0005-0000-0000-0000535D0000}"/>
    <cellStyle name="Normal 3 3 4 4 4 3 2 2 2 2" xfId="23892" xr:uid="{00000000-0005-0000-0000-0000545D0000}"/>
    <cellStyle name="Normal 3 3 4 4 4 3 2 2 3" xfId="23893" xr:uid="{00000000-0005-0000-0000-0000555D0000}"/>
    <cellStyle name="Normal 3 3 4 4 4 3 2 3" xfId="23894" xr:uid="{00000000-0005-0000-0000-0000565D0000}"/>
    <cellStyle name="Normal 3 3 4 4 4 3 2 3 2" xfId="23895" xr:uid="{00000000-0005-0000-0000-0000575D0000}"/>
    <cellStyle name="Normal 3 3 4 4 4 3 2 4" xfId="23896" xr:uid="{00000000-0005-0000-0000-0000585D0000}"/>
    <cellStyle name="Normal 3 3 4 4 4 3 3" xfId="23897" xr:uid="{00000000-0005-0000-0000-0000595D0000}"/>
    <cellStyle name="Normal 3 3 4 4 4 3 3 2" xfId="23898" xr:uid="{00000000-0005-0000-0000-00005A5D0000}"/>
    <cellStyle name="Normal 3 3 4 4 4 3 3 2 2" xfId="23899" xr:uid="{00000000-0005-0000-0000-00005B5D0000}"/>
    <cellStyle name="Normal 3 3 4 4 4 3 3 3" xfId="23900" xr:uid="{00000000-0005-0000-0000-00005C5D0000}"/>
    <cellStyle name="Normal 3 3 4 4 4 3 4" xfId="23901" xr:uid="{00000000-0005-0000-0000-00005D5D0000}"/>
    <cellStyle name="Normal 3 3 4 4 4 3 4 2" xfId="23902" xr:uid="{00000000-0005-0000-0000-00005E5D0000}"/>
    <cellStyle name="Normal 3 3 4 4 4 3 5" xfId="23903" xr:uid="{00000000-0005-0000-0000-00005F5D0000}"/>
    <cellStyle name="Normal 3 3 4 4 4 4" xfId="23904" xr:uid="{00000000-0005-0000-0000-0000605D0000}"/>
    <cellStyle name="Normal 3 3 4 4 4 4 2" xfId="23905" xr:uid="{00000000-0005-0000-0000-0000615D0000}"/>
    <cellStyle name="Normal 3 3 4 4 4 4 2 2" xfId="23906" xr:uid="{00000000-0005-0000-0000-0000625D0000}"/>
    <cellStyle name="Normal 3 3 4 4 4 4 2 2 2" xfId="23907" xr:uid="{00000000-0005-0000-0000-0000635D0000}"/>
    <cellStyle name="Normal 3 3 4 4 4 4 2 3" xfId="23908" xr:uid="{00000000-0005-0000-0000-0000645D0000}"/>
    <cellStyle name="Normal 3 3 4 4 4 4 3" xfId="23909" xr:uid="{00000000-0005-0000-0000-0000655D0000}"/>
    <cellStyle name="Normal 3 3 4 4 4 4 3 2" xfId="23910" xr:uid="{00000000-0005-0000-0000-0000665D0000}"/>
    <cellStyle name="Normal 3 3 4 4 4 4 4" xfId="23911" xr:uid="{00000000-0005-0000-0000-0000675D0000}"/>
    <cellStyle name="Normal 3 3 4 4 4 5" xfId="23912" xr:uid="{00000000-0005-0000-0000-0000685D0000}"/>
    <cellStyle name="Normal 3 3 4 4 4 5 2" xfId="23913" xr:uid="{00000000-0005-0000-0000-0000695D0000}"/>
    <cellStyle name="Normal 3 3 4 4 4 5 2 2" xfId="23914" xr:uid="{00000000-0005-0000-0000-00006A5D0000}"/>
    <cellStyle name="Normal 3 3 4 4 4 5 3" xfId="23915" xr:uid="{00000000-0005-0000-0000-00006B5D0000}"/>
    <cellStyle name="Normal 3 3 4 4 4 6" xfId="23916" xr:uid="{00000000-0005-0000-0000-00006C5D0000}"/>
    <cellStyle name="Normal 3 3 4 4 4 6 2" xfId="23917" xr:uid="{00000000-0005-0000-0000-00006D5D0000}"/>
    <cellStyle name="Normal 3 3 4 4 4 7" xfId="23918" xr:uid="{00000000-0005-0000-0000-00006E5D0000}"/>
    <cellStyle name="Normal 3 3 4 4 5" xfId="23919" xr:uid="{00000000-0005-0000-0000-00006F5D0000}"/>
    <cellStyle name="Normal 3 3 4 4 5 2" xfId="23920" xr:uid="{00000000-0005-0000-0000-0000705D0000}"/>
    <cellStyle name="Normal 3 3 4 4 5 2 2" xfId="23921" xr:uid="{00000000-0005-0000-0000-0000715D0000}"/>
    <cellStyle name="Normal 3 3 4 4 5 2 2 2" xfId="23922" xr:uid="{00000000-0005-0000-0000-0000725D0000}"/>
    <cellStyle name="Normal 3 3 4 4 5 2 2 2 2" xfId="23923" xr:uid="{00000000-0005-0000-0000-0000735D0000}"/>
    <cellStyle name="Normal 3 3 4 4 5 2 2 2 2 2" xfId="23924" xr:uid="{00000000-0005-0000-0000-0000745D0000}"/>
    <cellStyle name="Normal 3 3 4 4 5 2 2 2 3" xfId="23925" xr:uid="{00000000-0005-0000-0000-0000755D0000}"/>
    <cellStyle name="Normal 3 3 4 4 5 2 2 3" xfId="23926" xr:uid="{00000000-0005-0000-0000-0000765D0000}"/>
    <cellStyle name="Normal 3 3 4 4 5 2 2 3 2" xfId="23927" xr:uid="{00000000-0005-0000-0000-0000775D0000}"/>
    <cellStyle name="Normal 3 3 4 4 5 2 2 4" xfId="23928" xr:uid="{00000000-0005-0000-0000-0000785D0000}"/>
    <cellStyle name="Normal 3 3 4 4 5 2 3" xfId="23929" xr:uid="{00000000-0005-0000-0000-0000795D0000}"/>
    <cellStyle name="Normal 3 3 4 4 5 2 3 2" xfId="23930" xr:uid="{00000000-0005-0000-0000-00007A5D0000}"/>
    <cellStyle name="Normal 3 3 4 4 5 2 3 2 2" xfId="23931" xr:uid="{00000000-0005-0000-0000-00007B5D0000}"/>
    <cellStyle name="Normal 3 3 4 4 5 2 3 3" xfId="23932" xr:uid="{00000000-0005-0000-0000-00007C5D0000}"/>
    <cellStyle name="Normal 3 3 4 4 5 2 4" xfId="23933" xr:uid="{00000000-0005-0000-0000-00007D5D0000}"/>
    <cellStyle name="Normal 3 3 4 4 5 2 4 2" xfId="23934" xr:uid="{00000000-0005-0000-0000-00007E5D0000}"/>
    <cellStyle name="Normal 3 3 4 4 5 2 5" xfId="23935" xr:uid="{00000000-0005-0000-0000-00007F5D0000}"/>
    <cellStyle name="Normal 3 3 4 4 5 3" xfId="23936" xr:uid="{00000000-0005-0000-0000-0000805D0000}"/>
    <cellStyle name="Normal 3 3 4 4 5 3 2" xfId="23937" xr:uid="{00000000-0005-0000-0000-0000815D0000}"/>
    <cellStyle name="Normal 3 3 4 4 5 3 2 2" xfId="23938" xr:uid="{00000000-0005-0000-0000-0000825D0000}"/>
    <cellStyle name="Normal 3 3 4 4 5 3 2 2 2" xfId="23939" xr:uid="{00000000-0005-0000-0000-0000835D0000}"/>
    <cellStyle name="Normal 3 3 4 4 5 3 2 3" xfId="23940" xr:uid="{00000000-0005-0000-0000-0000845D0000}"/>
    <cellStyle name="Normal 3 3 4 4 5 3 3" xfId="23941" xr:uid="{00000000-0005-0000-0000-0000855D0000}"/>
    <cellStyle name="Normal 3 3 4 4 5 3 3 2" xfId="23942" xr:uid="{00000000-0005-0000-0000-0000865D0000}"/>
    <cellStyle name="Normal 3 3 4 4 5 3 4" xfId="23943" xr:uid="{00000000-0005-0000-0000-0000875D0000}"/>
    <cellStyle name="Normal 3 3 4 4 5 4" xfId="23944" xr:uid="{00000000-0005-0000-0000-0000885D0000}"/>
    <cellStyle name="Normal 3 3 4 4 5 4 2" xfId="23945" xr:uid="{00000000-0005-0000-0000-0000895D0000}"/>
    <cellStyle name="Normal 3 3 4 4 5 4 2 2" xfId="23946" xr:uid="{00000000-0005-0000-0000-00008A5D0000}"/>
    <cellStyle name="Normal 3 3 4 4 5 4 3" xfId="23947" xr:uid="{00000000-0005-0000-0000-00008B5D0000}"/>
    <cellStyle name="Normal 3 3 4 4 5 5" xfId="23948" xr:uid="{00000000-0005-0000-0000-00008C5D0000}"/>
    <cellStyle name="Normal 3 3 4 4 5 5 2" xfId="23949" xr:uid="{00000000-0005-0000-0000-00008D5D0000}"/>
    <cellStyle name="Normal 3 3 4 4 5 6" xfId="23950" xr:uid="{00000000-0005-0000-0000-00008E5D0000}"/>
    <cellStyle name="Normal 3 3 4 4 6" xfId="23951" xr:uid="{00000000-0005-0000-0000-00008F5D0000}"/>
    <cellStyle name="Normal 3 3 4 4 6 2" xfId="23952" xr:uid="{00000000-0005-0000-0000-0000905D0000}"/>
    <cellStyle name="Normal 3 3 4 4 6 2 2" xfId="23953" xr:uid="{00000000-0005-0000-0000-0000915D0000}"/>
    <cellStyle name="Normal 3 3 4 4 6 2 2 2" xfId="23954" xr:uid="{00000000-0005-0000-0000-0000925D0000}"/>
    <cellStyle name="Normal 3 3 4 4 6 2 2 2 2" xfId="23955" xr:uid="{00000000-0005-0000-0000-0000935D0000}"/>
    <cellStyle name="Normal 3 3 4 4 6 2 2 3" xfId="23956" xr:uid="{00000000-0005-0000-0000-0000945D0000}"/>
    <cellStyle name="Normal 3 3 4 4 6 2 3" xfId="23957" xr:uid="{00000000-0005-0000-0000-0000955D0000}"/>
    <cellStyle name="Normal 3 3 4 4 6 2 3 2" xfId="23958" xr:uid="{00000000-0005-0000-0000-0000965D0000}"/>
    <cellStyle name="Normal 3 3 4 4 6 2 4" xfId="23959" xr:uid="{00000000-0005-0000-0000-0000975D0000}"/>
    <cellStyle name="Normal 3 3 4 4 6 3" xfId="23960" xr:uid="{00000000-0005-0000-0000-0000985D0000}"/>
    <cellStyle name="Normal 3 3 4 4 6 3 2" xfId="23961" xr:uid="{00000000-0005-0000-0000-0000995D0000}"/>
    <cellStyle name="Normal 3 3 4 4 6 3 2 2" xfId="23962" xr:uid="{00000000-0005-0000-0000-00009A5D0000}"/>
    <cellStyle name="Normal 3 3 4 4 6 3 3" xfId="23963" xr:uid="{00000000-0005-0000-0000-00009B5D0000}"/>
    <cellStyle name="Normal 3 3 4 4 6 4" xfId="23964" xr:uid="{00000000-0005-0000-0000-00009C5D0000}"/>
    <cellStyle name="Normal 3 3 4 4 6 4 2" xfId="23965" xr:uid="{00000000-0005-0000-0000-00009D5D0000}"/>
    <cellStyle name="Normal 3 3 4 4 6 5" xfId="23966" xr:uid="{00000000-0005-0000-0000-00009E5D0000}"/>
    <cellStyle name="Normal 3 3 4 4 7" xfId="23967" xr:uid="{00000000-0005-0000-0000-00009F5D0000}"/>
    <cellStyle name="Normal 3 3 4 4 7 2" xfId="23968" xr:uid="{00000000-0005-0000-0000-0000A05D0000}"/>
    <cellStyle name="Normal 3 3 4 4 7 2 2" xfId="23969" xr:uid="{00000000-0005-0000-0000-0000A15D0000}"/>
    <cellStyle name="Normal 3 3 4 4 7 2 2 2" xfId="23970" xr:uid="{00000000-0005-0000-0000-0000A25D0000}"/>
    <cellStyle name="Normal 3 3 4 4 7 2 2 2 2" xfId="23971" xr:uid="{00000000-0005-0000-0000-0000A35D0000}"/>
    <cellStyle name="Normal 3 3 4 4 7 2 2 3" xfId="23972" xr:uid="{00000000-0005-0000-0000-0000A45D0000}"/>
    <cellStyle name="Normal 3 3 4 4 7 2 3" xfId="23973" xr:uid="{00000000-0005-0000-0000-0000A55D0000}"/>
    <cellStyle name="Normal 3 3 4 4 7 2 3 2" xfId="23974" xr:uid="{00000000-0005-0000-0000-0000A65D0000}"/>
    <cellStyle name="Normal 3 3 4 4 7 2 4" xfId="23975" xr:uid="{00000000-0005-0000-0000-0000A75D0000}"/>
    <cellStyle name="Normal 3 3 4 4 7 3" xfId="23976" xr:uid="{00000000-0005-0000-0000-0000A85D0000}"/>
    <cellStyle name="Normal 3 3 4 4 7 3 2" xfId="23977" xr:uid="{00000000-0005-0000-0000-0000A95D0000}"/>
    <cellStyle name="Normal 3 3 4 4 7 3 2 2" xfId="23978" xr:uid="{00000000-0005-0000-0000-0000AA5D0000}"/>
    <cellStyle name="Normal 3 3 4 4 7 3 3" xfId="23979" xr:uid="{00000000-0005-0000-0000-0000AB5D0000}"/>
    <cellStyle name="Normal 3 3 4 4 7 4" xfId="23980" xr:uid="{00000000-0005-0000-0000-0000AC5D0000}"/>
    <cellStyle name="Normal 3 3 4 4 7 4 2" xfId="23981" xr:uid="{00000000-0005-0000-0000-0000AD5D0000}"/>
    <cellStyle name="Normal 3 3 4 4 7 5" xfId="23982" xr:uid="{00000000-0005-0000-0000-0000AE5D0000}"/>
    <cellStyle name="Normal 3 3 4 4 8" xfId="23983" xr:uid="{00000000-0005-0000-0000-0000AF5D0000}"/>
    <cellStyle name="Normal 3 3 4 4 8 2" xfId="23984" xr:uid="{00000000-0005-0000-0000-0000B05D0000}"/>
    <cellStyle name="Normal 3 3 4 4 8 2 2" xfId="23985" xr:uid="{00000000-0005-0000-0000-0000B15D0000}"/>
    <cellStyle name="Normal 3 3 4 4 8 2 2 2" xfId="23986" xr:uid="{00000000-0005-0000-0000-0000B25D0000}"/>
    <cellStyle name="Normal 3 3 4 4 8 2 3" xfId="23987" xr:uid="{00000000-0005-0000-0000-0000B35D0000}"/>
    <cellStyle name="Normal 3 3 4 4 8 3" xfId="23988" xr:uid="{00000000-0005-0000-0000-0000B45D0000}"/>
    <cellStyle name="Normal 3 3 4 4 8 3 2" xfId="23989" xr:uid="{00000000-0005-0000-0000-0000B55D0000}"/>
    <cellStyle name="Normal 3 3 4 4 8 4" xfId="23990" xr:uid="{00000000-0005-0000-0000-0000B65D0000}"/>
    <cellStyle name="Normal 3 3 4 4 9" xfId="23991" xr:uid="{00000000-0005-0000-0000-0000B75D0000}"/>
    <cellStyle name="Normal 3 3 4 4 9 2" xfId="23992" xr:uid="{00000000-0005-0000-0000-0000B85D0000}"/>
    <cellStyle name="Normal 3 3 4 4 9 2 2" xfId="23993" xr:uid="{00000000-0005-0000-0000-0000B95D0000}"/>
    <cellStyle name="Normal 3 3 4 4 9 3" xfId="23994" xr:uid="{00000000-0005-0000-0000-0000BA5D0000}"/>
    <cellStyle name="Normal 3 3 4 5" xfId="23995" xr:uid="{00000000-0005-0000-0000-0000BB5D0000}"/>
    <cellStyle name="Normal 3 3 4 5 2" xfId="23996" xr:uid="{00000000-0005-0000-0000-0000BC5D0000}"/>
    <cellStyle name="Normal 3 3 4 5 2 2" xfId="23997" xr:uid="{00000000-0005-0000-0000-0000BD5D0000}"/>
    <cellStyle name="Normal 3 3 4 5 2 2 2" xfId="23998" xr:uid="{00000000-0005-0000-0000-0000BE5D0000}"/>
    <cellStyle name="Normal 3 3 4 5 2 2 2 2" xfId="23999" xr:uid="{00000000-0005-0000-0000-0000BF5D0000}"/>
    <cellStyle name="Normal 3 3 4 5 2 2 2 2 2" xfId="24000" xr:uid="{00000000-0005-0000-0000-0000C05D0000}"/>
    <cellStyle name="Normal 3 3 4 5 2 2 2 3" xfId="24001" xr:uid="{00000000-0005-0000-0000-0000C15D0000}"/>
    <cellStyle name="Normal 3 3 4 5 2 2 3" xfId="24002" xr:uid="{00000000-0005-0000-0000-0000C25D0000}"/>
    <cellStyle name="Normal 3 3 4 5 2 2 3 2" xfId="24003" xr:uid="{00000000-0005-0000-0000-0000C35D0000}"/>
    <cellStyle name="Normal 3 3 4 5 2 2 4" xfId="24004" xr:uid="{00000000-0005-0000-0000-0000C45D0000}"/>
    <cellStyle name="Normal 3 3 4 5 2 3" xfId="24005" xr:uid="{00000000-0005-0000-0000-0000C55D0000}"/>
    <cellStyle name="Normal 3 3 4 5 2 3 2" xfId="24006" xr:uid="{00000000-0005-0000-0000-0000C65D0000}"/>
    <cellStyle name="Normal 3 3 4 5 2 3 2 2" xfId="24007" xr:uid="{00000000-0005-0000-0000-0000C75D0000}"/>
    <cellStyle name="Normal 3 3 4 5 2 3 3" xfId="24008" xr:uid="{00000000-0005-0000-0000-0000C85D0000}"/>
    <cellStyle name="Normal 3 3 4 5 2 4" xfId="24009" xr:uid="{00000000-0005-0000-0000-0000C95D0000}"/>
    <cellStyle name="Normal 3 3 4 5 2 4 2" xfId="24010" xr:uid="{00000000-0005-0000-0000-0000CA5D0000}"/>
    <cellStyle name="Normal 3 3 4 5 2 5" xfId="24011" xr:uid="{00000000-0005-0000-0000-0000CB5D0000}"/>
    <cellStyle name="Normal 3 3 4 5 3" xfId="24012" xr:uid="{00000000-0005-0000-0000-0000CC5D0000}"/>
    <cellStyle name="Normal 3 3 4 5 3 2" xfId="24013" xr:uid="{00000000-0005-0000-0000-0000CD5D0000}"/>
    <cellStyle name="Normal 3 3 4 5 3 2 2" xfId="24014" xr:uid="{00000000-0005-0000-0000-0000CE5D0000}"/>
    <cellStyle name="Normal 3 3 4 5 3 2 2 2" xfId="24015" xr:uid="{00000000-0005-0000-0000-0000CF5D0000}"/>
    <cellStyle name="Normal 3 3 4 5 3 2 2 2 2" xfId="24016" xr:uid="{00000000-0005-0000-0000-0000D05D0000}"/>
    <cellStyle name="Normal 3 3 4 5 3 2 2 3" xfId="24017" xr:uid="{00000000-0005-0000-0000-0000D15D0000}"/>
    <cellStyle name="Normal 3 3 4 5 3 2 3" xfId="24018" xr:uid="{00000000-0005-0000-0000-0000D25D0000}"/>
    <cellStyle name="Normal 3 3 4 5 3 2 3 2" xfId="24019" xr:uid="{00000000-0005-0000-0000-0000D35D0000}"/>
    <cellStyle name="Normal 3 3 4 5 3 2 4" xfId="24020" xr:uid="{00000000-0005-0000-0000-0000D45D0000}"/>
    <cellStyle name="Normal 3 3 4 5 3 3" xfId="24021" xr:uid="{00000000-0005-0000-0000-0000D55D0000}"/>
    <cellStyle name="Normal 3 3 4 5 3 3 2" xfId="24022" xr:uid="{00000000-0005-0000-0000-0000D65D0000}"/>
    <cellStyle name="Normal 3 3 4 5 3 3 2 2" xfId="24023" xr:uid="{00000000-0005-0000-0000-0000D75D0000}"/>
    <cellStyle name="Normal 3 3 4 5 3 3 3" xfId="24024" xr:uid="{00000000-0005-0000-0000-0000D85D0000}"/>
    <cellStyle name="Normal 3 3 4 5 3 4" xfId="24025" xr:uid="{00000000-0005-0000-0000-0000D95D0000}"/>
    <cellStyle name="Normal 3 3 4 5 3 4 2" xfId="24026" xr:uid="{00000000-0005-0000-0000-0000DA5D0000}"/>
    <cellStyle name="Normal 3 3 4 5 3 5" xfId="24027" xr:uid="{00000000-0005-0000-0000-0000DB5D0000}"/>
    <cellStyle name="Normal 3 3 4 5 4" xfId="24028" xr:uid="{00000000-0005-0000-0000-0000DC5D0000}"/>
    <cellStyle name="Normal 3 3 4 5 4 2" xfId="24029" xr:uid="{00000000-0005-0000-0000-0000DD5D0000}"/>
    <cellStyle name="Normal 3 3 4 5 4 2 2" xfId="24030" xr:uid="{00000000-0005-0000-0000-0000DE5D0000}"/>
    <cellStyle name="Normal 3 3 4 5 4 2 2 2" xfId="24031" xr:uid="{00000000-0005-0000-0000-0000DF5D0000}"/>
    <cellStyle name="Normal 3 3 4 5 4 2 3" xfId="24032" xr:uid="{00000000-0005-0000-0000-0000E05D0000}"/>
    <cellStyle name="Normal 3 3 4 5 4 3" xfId="24033" xr:uid="{00000000-0005-0000-0000-0000E15D0000}"/>
    <cellStyle name="Normal 3 3 4 5 4 3 2" xfId="24034" xr:uid="{00000000-0005-0000-0000-0000E25D0000}"/>
    <cellStyle name="Normal 3 3 4 5 4 4" xfId="24035" xr:uid="{00000000-0005-0000-0000-0000E35D0000}"/>
    <cellStyle name="Normal 3 3 4 5 5" xfId="24036" xr:uid="{00000000-0005-0000-0000-0000E45D0000}"/>
    <cellStyle name="Normal 3 3 4 5 5 2" xfId="24037" xr:uid="{00000000-0005-0000-0000-0000E55D0000}"/>
    <cellStyle name="Normal 3 3 4 5 5 2 2" xfId="24038" xr:uid="{00000000-0005-0000-0000-0000E65D0000}"/>
    <cellStyle name="Normal 3 3 4 5 5 3" xfId="24039" xr:uid="{00000000-0005-0000-0000-0000E75D0000}"/>
    <cellStyle name="Normal 3 3 4 5 6" xfId="24040" xr:uid="{00000000-0005-0000-0000-0000E85D0000}"/>
    <cellStyle name="Normal 3 3 4 5 6 2" xfId="24041" xr:uid="{00000000-0005-0000-0000-0000E95D0000}"/>
    <cellStyle name="Normal 3 3 4 5 7" xfId="24042" xr:uid="{00000000-0005-0000-0000-0000EA5D0000}"/>
    <cellStyle name="Normal 3 3 4 6" xfId="24043" xr:uid="{00000000-0005-0000-0000-0000EB5D0000}"/>
    <cellStyle name="Normal 3 3 4 6 2" xfId="24044" xr:uid="{00000000-0005-0000-0000-0000EC5D0000}"/>
    <cellStyle name="Normal 3 3 4 6 2 2" xfId="24045" xr:uid="{00000000-0005-0000-0000-0000ED5D0000}"/>
    <cellStyle name="Normal 3 3 4 6 2 2 2" xfId="24046" xr:uid="{00000000-0005-0000-0000-0000EE5D0000}"/>
    <cellStyle name="Normal 3 3 4 6 2 2 2 2" xfId="24047" xr:uid="{00000000-0005-0000-0000-0000EF5D0000}"/>
    <cellStyle name="Normal 3 3 4 6 2 2 2 2 2" xfId="24048" xr:uid="{00000000-0005-0000-0000-0000F05D0000}"/>
    <cellStyle name="Normal 3 3 4 6 2 2 2 3" xfId="24049" xr:uid="{00000000-0005-0000-0000-0000F15D0000}"/>
    <cellStyle name="Normal 3 3 4 6 2 2 3" xfId="24050" xr:uid="{00000000-0005-0000-0000-0000F25D0000}"/>
    <cellStyle name="Normal 3 3 4 6 2 2 3 2" xfId="24051" xr:uid="{00000000-0005-0000-0000-0000F35D0000}"/>
    <cellStyle name="Normal 3 3 4 6 2 2 4" xfId="24052" xr:uid="{00000000-0005-0000-0000-0000F45D0000}"/>
    <cellStyle name="Normal 3 3 4 6 2 3" xfId="24053" xr:uid="{00000000-0005-0000-0000-0000F55D0000}"/>
    <cellStyle name="Normal 3 3 4 6 2 3 2" xfId="24054" xr:uid="{00000000-0005-0000-0000-0000F65D0000}"/>
    <cellStyle name="Normal 3 3 4 6 2 3 2 2" xfId="24055" xr:uid="{00000000-0005-0000-0000-0000F75D0000}"/>
    <cellStyle name="Normal 3 3 4 6 2 3 3" xfId="24056" xr:uid="{00000000-0005-0000-0000-0000F85D0000}"/>
    <cellStyle name="Normal 3 3 4 6 2 4" xfId="24057" xr:uid="{00000000-0005-0000-0000-0000F95D0000}"/>
    <cellStyle name="Normal 3 3 4 6 2 4 2" xfId="24058" xr:uid="{00000000-0005-0000-0000-0000FA5D0000}"/>
    <cellStyle name="Normal 3 3 4 6 2 5" xfId="24059" xr:uid="{00000000-0005-0000-0000-0000FB5D0000}"/>
    <cellStyle name="Normal 3 3 4 6 3" xfId="24060" xr:uid="{00000000-0005-0000-0000-0000FC5D0000}"/>
    <cellStyle name="Normal 3 3 4 6 3 2" xfId="24061" xr:uid="{00000000-0005-0000-0000-0000FD5D0000}"/>
    <cellStyle name="Normal 3 3 4 6 3 2 2" xfId="24062" xr:uid="{00000000-0005-0000-0000-0000FE5D0000}"/>
    <cellStyle name="Normal 3 3 4 6 3 2 2 2" xfId="24063" xr:uid="{00000000-0005-0000-0000-0000FF5D0000}"/>
    <cellStyle name="Normal 3 3 4 6 3 2 2 2 2" xfId="24064" xr:uid="{00000000-0005-0000-0000-0000005E0000}"/>
    <cellStyle name="Normal 3 3 4 6 3 2 2 3" xfId="24065" xr:uid="{00000000-0005-0000-0000-0000015E0000}"/>
    <cellStyle name="Normal 3 3 4 6 3 2 3" xfId="24066" xr:uid="{00000000-0005-0000-0000-0000025E0000}"/>
    <cellStyle name="Normal 3 3 4 6 3 2 3 2" xfId="24067" xr:uid="{00000000-0005-0000-0000-0000035E0000}"/>
    <cellStyle name="Normal 3 3 4 6 3 2 4" xfId="24068" xr:uid="{00000000-0005-0000-0000-0000045E0000}"/>
    <cellStyle name="Normal 3 3 4 6 3 3" xfId="24069" xr:uid="{00000000-0005-0000-0000-0000055E0000}"/>
    <cellStyle name="Normal 3 3 4 6 3 3 2" xfId="24070" xr:uid="{00000000-0005-0000-0000-0000065E0000}"/>
    <cellStyle name="Normal 3 3 4 6 3 3 2 2" xfId="24071" xr:uid="{00000000-0005-0000-0000-0000075E0000}"/>
    <cellStyle name="Normal 3 3 4 6 3 3 3" xfId="24072" xr:uid="{00000000-0005-0000-0000-0000085E0000}"/>
    <cellStyle name="Normal 3 3 4 6 3 4" xfId="24073" xr:uid="{00000000-0005-0000-0000-0000095E0000}"/>
    <cellStyle name="Normal 3 3 4 6 3 4 2" xfId="24074" xr:uid="{00000000-0005-0000-0000-00000A5E0000}"/>
    <cellStyle name="Normal 3 3 4 6 3 5" xfId="24075" xr:uid="{00000000-0005-0000-0000-00000B5E0000}"/>
    <cellStyle name="Normal 3 3 4 6 4" xfId="24076" xr:uid="{00000000-0005-0000-0000-00000C5E0000}"/>
    <cellStyle name="Normal 3 3 4 6 4 2" xfId="24077" xr:uid="{00000000-0005-0000-0000-00000D5E0000}"/>
    <cellStyle name="Normal 3 3 4 6 4 2 2" xfId="24078" xr:uid="{00000000-0005-0000-0000-00000E5E0000}"/>
    <cellStyle name="Normal 3 3 4 6 4 2 2 2" xfId="24079" xr:uid="{00000000-0005-0000-0000-00000F5E0000}"/>
    <cellStyle name="Normal 3 3 4 6 4 2 3" xfId="24080" xr:uid="{00000000-0005-0000-0000-0000105E0000}"/>
    <cellStyle name="Normal 3 3 4 6 4 3" xfId="24081" xr:uid="{00000000-0005-0000-0000-0000115E0000}"/>
    <cellStyle name="Normal 3 3 4 6 4 3 2" xfId="24082" xr:uid="{00000000-0005-0000-0000-0000125E0000}"/>
    <cellStyle name="Normal 3 3 4 6 4 4" xfId="24083" xr:uid="{00000000-0005-0000-0000-0000135E0000}"/>
    <cellStyle name="Normal 3 3 4 6 5" xfId="24084" xr:uid="{00000000-0005-0000-0000-0000145E0000}"/>
    <cellStyle name="Normal 3 3 4 6 5 2" xfId="24085" xr:uid="{00000000-0005-0000-0000-0000155E0000}"/>
    <cellStyle name="Normal 3 3 4 6 5 2 2" xfId="24086" xr:uid="{00000000-0005-0000-0000-0000165E0000}"/>
    <cellStyle name="Normal 3 3 4 6 5 3" xfId="24087" xr:uid="{00000000-0005-0000-0000-0000175E0000}"/>
    <cellStyle name="Normal 3 3 4 6 6" xfId="24088" xr:uid="{00000000-0005-0000-0000-0000185E0000}"/>
    <cellStyle name="Normal 3 3 4 6 6 2" xfId="24089" xr:uid="{00000000-0005-0000-0000-0000195E0000}"/>
    <cellStyle name="Normal 3 3 4 6 7" xfId="24090" xr:uid="{00000000-0005-0000-0000-00001A5E0000}"/>
    <cellStyle name="Normal 3 3 4 7" xfId="24091" xr:uid="{00000000-0005-0000-0000-00001B5E0000}"/>
    <cellStyle name="Normal 3 3 4 7 2" xfId="24092" xr:uid="{00000000-0005-0000-0000-00001C5E0000}"/>
    <cellStyle name="Normal 3 3 4 7 2 2" xfId="24093" xr:uid="{00000000-0005-0000-0000-00001D5E0000}"/>
    <cellStyle name="Normal 3 3 4 7 2 2 2" xfId="24094" xr:uid="{00000000-0005-0000-0000-00001E5E0000}"/>
    <cellStyle name="Normal 3 3 4 7 2 2 2 2" xfId="24095" xr:uid="{00000000-0005-0000-0000-00001F5E0000}"/>
    <cellStyle name="Normal 3 3 4 7 2 2 2 2 2" xfId="24096" xr:uid="{00000000-0005-0000-0000-0000205E0000}"/>
    <cellStyle name="Normal 3 3 4 7 2 2 2 3" xfId="24097" xr:uid="{00000000-0005-0000-0000-0000215E0000}"/>
    <cellStyle name="Normal 3 3 4 7 2 2 3" xfId="24098" xr:uid="{00000000-0005-0000-0000-0000225E0000}"/>
    <cellStyle name="Normal 3 3 4 7 2 2 3 2" xfId="24099" xr:uid="{00000000-0005-0000-0000-0000235E0000}"/>
    <cellStyle name="Normal 3 3 4 7 2 2 4" xfId="24100" xr:uid="{00000000-0005-0000-0000-0000245E0000}"/>
    <cellStyle name="Normal 3 3 4 7 2 3" xfId="24101" xr:uid="{00000000-0005-0000-0000-0000255E0000}"/>
    <cellStyle name="Normal 3 3 4 7 2 3 2" xfId="24102" xr:uid="{00000000-0005-0000-0000-0000265E0000}"/>
    <cellStyle name="Normal 3 3 4 7 2 3 2 2" xfId="24103" xr:uid="{00000000-0005-0000-0000-0000275E0000}"/>
    <cellStyle name="Normal 3 3 4 7 2 3 3" xfId="24104" xr:uid="{00000000-0005-0000-0000-0000285E0000}"/>
    <cellStyle name="Normal 3 3 4 7 2 4" xfId="24105" xr:uid="{00000000-0005-0000-0000-0000295E0000}"/>
    <cellStyle name="Normal 3 3 4 7 2 4 2" xfId="24106" xr:uid="{00000000-0005-0000-0000-00002A5E0000}"/>
    <cellStyle name="Normal 3 3 4 7 2 5" xfId="24107" xr:uid="{00000000-0005-0000-0000-00002B5E0000}"/>
    <cellStyle name="Normal 3 3 4 7 3" xfId="24108" xr:uid="{00000000-0005-0000-0000-00002C5E0000}"/>
    <cellStyle name="Normal 3 3 4 7 3 2" xfId="24109" xr:uid="{00000000-0005-0000-0000-00002D5E0000}"/>
    <cellStyle name="Normal 3 3 4 7 3 2 2" xfId="24110" xr:uid="{00000000-0005-0000-0000-00002E5E0000}"/>
    <cellStyle name="Normal 3 3 4 7 3 2 2 2" xfId="24111" xr:uid="{00000000-0005-0000-0000-00002F5E0000}"/>
    <cellStyle name="Normal 3 3 4 7 3 2 2 2 2" xfId="24112" xr:uid="{00000000-0005-0000-0000-0000305E0000}"/>
    <cellStyle name="Normal 3 3 4 7 3 2 2 3" xfId="24113" xr:uid="{00000000-0005-0000-0000-0000315E0000}"/>
    <cellStyle name="Normal 3 3 4 7 3 2 3" xfId="24114" xr:uid="{00000000-0005-0000-0000-0000325E0000}"/>
    <cellStyle name="Normal 3 3 4 7 3 2 3 2" xfId="24115" xr:uid="{00000000-0005-0000-0000-0000335E0000}"/>
    <cellStyle name="Normal 3 3 4 7 3 2 4" xfId="24116" xr:uid="{00000000-0005-0000-0000-0000345E0000}"/>
    <cellStyle name="Normal 3 3 4 7 3 3" xfId="24117" xr:uid="{00000000-0005-0000-0000-0000355E0000}"/>
    <cellStyle name="Normal 3 3 4 7 3 3 2" xfId="24118" xr:uid="{00000000-0005-0000-0000-0000365E0000}"/>
    <cellStyle name="Normal 3 3 4 7 3 3 2 2" xfId="24119" xr:uid="{00000000-0005-0000-0000-0000375E0000}"/>
    <cellStyle name="Normal 3 3 4 7 3 3 3" xfId="24120" xr:uid="{00000000-0005-0000-0000-0000385E0000}"/>
    <cellStyle name="Normal 3 3 4 7 3 4" xfId="24121" xr:uid="{00000000-0005-0000-0000-0000395E0000}"/>
    <cellStyle name="Normal 3 3 4 7 3 4 2" xfId="24122" xr:uid="{00000000-0005-0000-0000-00003A5E0000}"/>
    <cellStyle name="Normal 3 3 4 7 3 5" xfId="24123" xr:uid="{00000000-0005-0000-0000-00003B5E0000}"/>
    <cellStyle name="Normal 3 3 4 7 4" xfId="24124" xr:uid="{00000000-0005-0000-0000-00003C5E0000}"/>
    <cellStyle name="Normal 3 3 4 7 4 2" xfId="24125" xr:uid="{00000000-0005-0000-0000-00003D5E0000}"/>
    <cellStyle name="Normal 3 3 4 7 4 2 2" xfId="24126" xr:uid="{00000000-0005-0000-0000-00003E5E0000}"/>
    <cellStyle name="Normal 3 3 4 7 4 2 2 2" xfId="24127" xr:uid="{00000000-0005-0000-0000-00003F5E0000}"/>
    <cellStyle name="Normal 3 3 4 7 4 2 3" xfId="24128" xr:uid="{00000000-0005-0000-0000-0000405E0000}"/>
    <cellStyle name="Normal 3 3 4 7 4 3" xfId="24129" xr:uid="{00000000-0005-0000-0000-0000415E0000}"/>
    <cellStyle name="Normal 3 3 4 7 4 3 2" xfId="24130" xr:uid="{00000000-0005-0000-0000-0000425E0000}"/>
    <cellStyle name="Normal 3 3 4 7 4 4" xfId="24131" xr:uid="{00000000-0005-0000-0000-0000435E0000}"/>
    <cellStyle name="Normal 3 3 4 7 5" xfId="24132" xr:uid="{00000000-0005-0000-0000-0000445E0000}"/>
    <cellStyle name="Normal 3 3 4 7 5 2" xfId="24133" xr:uid="{00000000-0005-0000-0000-0000455E0000}"/>
    <cellStyle name="Normal 3 3 4 7 5 2 2" xfId="24134" xr:uid="{00000000-0005-0000-0000-0000465E0000}"/>
    <cellStyle name="Normal 3 3 4 7 5 3" xfId="24135" xr:uid="{00000000-0005-0000-0000-0000475E0000}"/>
    <cellStyle name="Normal 3 3 4 7 6" xfId="24136" xr:uid="{00000000-0005-0000-0000-0000485E0000}"/>
    <cellStyle name="Normal 3 3 4 7 6 2" xfId="24137" xr:uid="{00000000-0005-0000-0000-0000495E0000}"/>
    <cellStyle name="Normal 3 3 4 7 7" xfId="24138" xr:uid="{00000000-0005-0000-0000-00004A5E0000}"/>
    <cellStyle name="Normal 3 3 4 8" xfId="24139" xr:uid="{00000000-0005-0000-0000-00004B5E0000}"/>
    <cellStyle name="Normal 3 3 4 8 2" xfId="24140" xr:uid="{00000000-0005-0000-0000-00004C5E0000}"/>
    <cellStyle name="Normal 3 3 4 8 2 2" xfId="24141" xr:uid="{00000000-0005-0000-0000-00004D5E0000}"/>
    <cellStyle name="Normal 3 3 4 8 2 2 2" xfId="24142" xr:uid="{00000000-0005-0000-0000-00004E5E0000}"/>
    <cellStyle name="Normal 3 3 4 8 2 2 2 2" xfId="24143" xr:uid="{00000000-0005-0000-0000-00004F5E0000}"/>
    <cellStyle name="Normal 3 3 4 8 2 2 2 2 2" xfId="24144" xr:uid="{00000000-0005-0000-0000-0000505E0000}"/>
    <cellStyle name="Normal 3 3 4 8 2 2 2 3" xfId="24145" xr:uid="{00000000-0005-0000-0000-0000515E0000}"/>
    <cellStyle name="Normal 3 3 4 8 2 2 3" xfId="24146" xr:uid="{00000000-0005-0000-0000-0000525E0000}"/>
    <cellStyle name="Normal 3 3 4 8 2 2 3 2" xfId="24147" xr:uid="{00000000-0005-0000-0000-0000535E0000}"/>
    <cellStyle name="Normal 3 3 4 8 2 2 4" xfId="24148" xr:uid="{00000000-0005-0000-0000-0000545E0000}"/>
    <cellStyle name="Normal 3 3 4 8 2 3" xfId="24149" xr:uid="{00000000-0005-0000-0000-0000555E0000}"/>
    <cellStyle name="Normal 3 3 4 8 2 3 2" xfId="24150" xr:uid="{00000000-0005-0000-0000-0000565E0000}"/>
    <cellStyle name="Normal 3 3 4 8 2 3 2 2" xfId="24151" xr:uid="{00000000-0005-0000-0000-0000575E0000}"/>
    <cellStyle name="Normal 3 3 4 8 2 3 3" xfId="24152" xr:uid="{00000000-0005-0000-0000-0000585E0000}"/>
    <cellStyle name="Normal 3 3 4 8 2 4" xfId="24153" xr:uid="{00000000-0005-0000-0000-0000595E0000}"/>
    <cellStyle name="Normal 3 3 4 8 2 4 2" xfId="24154" xr:uid="{00000000-0005-0000-0000-00005A5E0000}"/>
    <cellStyle name="Normal 3 3 4 8 2 5" xfId="24155" xr:uid="{00000000-0005-0000-0000-00005B5E0000}"/>
    <cellStyle name="Normal 3 3 4 8 3" xfId="24156" xr:uid="{00000000-0005-0000-0000-00005C5E0000}"/>
    <cellStyle name="Normal 3 3 4 8 3 2" xfId="24157" xr:uid="{00000000-0005-0000-0000-00005D5E0000}"/>
    <cellStyle name="Normal 3 3 4 8 3 2 2" xfId="24158" xr:uid="{00000000-0005-0000-0000-00005E5E0000}"/>
    <cellStyle name="Normal 3 3 4 8 3 2 2 2" xfId="24159" xr:uid="{00000000-0005-0000-0000-00005F5E0000}"/>
    <cellStyle name="Normal 3 3 4 8 3 2 3" xfId="24160" xr:uid="{00000000-0005-0000-0000-0000605E0000}"/>
    <cellStyle name="Normal 3 3 4 8 3 3" xfId="24161" xr:uid="{00000000-0005-0000-0000-0000615E0000}"/>
    <cellStyle name="Normal 3 3 4 8 3 3 2" xfId="24162" xr:uid="{00000000-0005-0000-0000-0000625E0000}"/>
    <cellStyle name="Normal 3 3 4 8 3 4" xfId="24163" xr:uid="{00000000-0005-0000-0000-0000635E0000}"/>
    <cellStyle name="Normal 3 3 4 8 4" xfId="24164" xr:uid="{00000000-0005-0000-0000-0000645E0000}"/>
    <cellStyle name="Normal 3 3 4 8 4 2" xfId="24165" xr:uid="{00000000-0005-0000-0000-0000655E0000}"/>
    <cellStyle name="Normal 3 3 4 8 4 2 2" xfId="24166" xr:uid="{00000000-0005-0000-0000-0000665E0000}"/>
    <cellStyle name="Normal 3 3 4 8 4 3" xfId="24167" xr:uid="{00000000-0005-0000-0000-0000675E0000}"/>
    <cellStyle name="Normal 3 3 4 8 5" xfId="24168" xr:uid="{00000000-0005-0000-0000-0000685E0000}"/>
    <cellStyle name="Normal 3 3 4 8 5 2" xfId="24169" xr:uid="{00000000-0005-0000-0000-0000695E0000}"/>
    <cellStyle name="Normal 3 3 4 8 6" xfId="24170" xr:uid="{00000000-0005-0000-0000-00006A5E0000}"/>
    <cellStyle name="Normal 3 3 4 9" xfId="24171" xr:uid="{00000000-0005-0000-0000-00006B5E0000}"/>
    <cellStyle name="Normal 3 3 4 9 2" xfId="24172" xr:uid="{00000000-0005-0000-0000-00006C5E0000}"/>
    <cellStyle name="Normal 3 3 4 9 2 2" xfId="24173" xr:uid="{00000000-0005-0000-0000-00006D5E0000}"/>
    <cellStyle name="Normal 3 3 4 9 2 2 2" xfId="24174" xr:uid="{00000000-0005-0000-0000-00006E5E0000}"/>
    <cellStyle name="Normal 3 3 4 9 2 2 2 2" xfId="24175" xr:uid="{00000000-0005-0000-0000-00006F5E0000}"/>
    <cellStyle name="Normal 3 3 4 9 2 2 3" xfId="24176" xr:uid="{00000000-0005-0000-0000-0000705E0000}"/>
    <cellStyle name="Normal 3 3 4 9 2 3" xfId="24177" xr:uid="{00000000-0005-0000-0000-0000715E0000}"/>
    <cellStyle name="Normal 3 3 4 9 2 3 2" xfId="24178" xr:uid="{00000000-0005-0000-0000-0000725E0000}"/>
    <cellStyle name="Normal 3 3 4 9 2 4" xfId="24179" xr:uid="{00000000-0005-0000-0000-0000735E0000}"/>
    <cellStyle name="Normal 3 3 4 9 3" xfId="24180" xr:uid="{00000000-0005-0000-0000-0000745E0000}"/>
    <cellStyle name="Normal 3 3 4 9 3 2" xfId="24181" xr:uid="{00000000-0005-0000-0000-0000755E0000}"/>
    <cellStyle name="Normal 3 3 4 9 3 2 2" xfId="24182" xr:uid="{00000000-0005-0000-0000-0000765E0000}"/>
    <cellStyle name="Normal 3 3 4 9 3 3" xfId="24183" xr:uid="{00000000-0005-0000-0000-0000775E0000}"/>
    <cellStyle name="Normal 3 3 4 9 4" xfId="24184" xr:uid="{00000000-0005-0000-0000-0000785E0000}"/>
    <cellStyle name="Normal 3 3 4 9 4 2" xfId="24185" xr:uid="{00000000-0005-0000-0000-0000795E0000}"/>
    <cellStyle name="Normal 3 3 4 9 5" xfId="24186" xr:uid="{00000000-0005-0000-0000-00007A5E0000}"/>
    <cellStyle name="Normal 3 3 5" xfId="24187" xr:uid="{00000000-0005-0000-0000-00007B5E0000}"/>
    <cellStyle name="Normal 3 3 5 10" xfId="24188" xr:uid="{00000000-0005-0000-0000-00007C5E0000}"/>
    <cellStyle name="Normal 3 3 5 10 2" xfId="24189" xr:uid="{00000000-0005-0000-0000-00007D5E0000}"/>
    <cellStyle name="Normal 3 3 5 10 2 2" xfId="24190" xr:uid="{00000000-0005-0000-0000-00007E5E0000}"/>
    <cellStyle name="Normal 3 3 5 10 2 2 2" xfId="24191" xr:uid="{00000000-0005-0000-0000-00007F5E0000}"/>
    <cellStyle name="Normal 3 3 5 10 2 3" xfId="24192" xr:uid="{00000000-0005-0000-0000-0000805E0000}"/>
    <cellStyle name="Normal 3 3 5 10 3" xfId="24193" xr:uid="{00000000-0005-0000-0000-0000815E0000}"/>
    <cellStyle name="Normal 3 3 5 10 3 2" xfId="24194" xr:uid="{00000000-0005-0000-0000-0000825E0000}"/>
    <cellStyle name="Normal 3 3 5 10 4" xfId="24195" xr:uid="{00000000-0005-0000-0000-0000835E0000}"/>
    <cellStyle name="Normal 3 3 5 11" xfId="24196" xr:uid="{00000000-0005-0000-0000-0000845E0000}"/>
    <cellStyle name="Normal 3 3 5 11 2" xfId="24197" xr:uid="{00000000-0005-0000-0000-0000855E0000}"/>
    <cellStyle name="Normal 3 3 5 11 2 2" xfId="24198" xr:uid="{00000000-0005-0000-0000-0000865E0000}"/>
    <cellStyle name="Normal 3 3 5 11 3" xfId="24199" xr:uid="{00000000-0005-0000-0000-0000875E0000}"/>
    <cellStyle name="Normal 3 3 5 12" xfId="24200" xr:uid="{00000000-0005-0000-0000-0000885E0000}"/>
    <cellStyle name="Normal 3 3 5 12 2" xfId="24201" xr:uid="{00000000-0005-0000-0000-0000895E0000}"/>
    <cellStyle name="Normal 3 3 5 13" xfId="24202" xr:uid="{00000000-0005-0000-0000-00008A5E0000}"/>
    <cellStyle name="Normal 3 3 5 2" xfId="24203" xr:uid="{00000000-0005-0000-0000-00008B5E0000}"/>
    <cellStyle name="Normal 3 3 5 2 10" xfId="24204" xr:uid="{00000000-0005-0000-0000-00008C5E0000}"/>
    <cellStyle name="Normal 3 3 5 2 10 2" xfId="24205" xr:uid="{00000000-0005-0000-0000-00008D5E0000}"/>
    <cellStyle name="Normal 3 3 5 2 11" xfId="24206" xr:uid="{00000000-0005-0000-0000-00008E5E0000}"/>
    <cellStyle name="Normal 3 3 5 2 2" xfId="24207" xr:uid="{00000000-0005-0000-0000-00008F5E0000}"/>
    <cellStyle name="Normal 3 3 5 2 2 2" xfId="24208" xr:uid="{00000000-0005-0000-0000-0000905E0000}"/>
    <cellStyle name="Normal 3 3 5 2 2 2 2" xfId="24209" xr:uid="{00000000-0005-0000-0000-0000915E0000}"/>
    <cellStyle name="Normal 3 3 5 2 2 2 2 2" xfId="24210" xr:uid="{00000000-0005-0000-0000-0000925E0000}"/>
    <cellStyle name="Normal 3 3 5 2 2 2 2 2 2" xfId="24211" xr:uid="{00000000-0005-0000-0000-0000935E0000}"/>
    <cellStyle name="Normal 3 3 5 2 2 2 2 2 2 2" xfId="24212" xr:uid="{00000000-0005-0000-0000-0000945E0000}"/>
    <cellStyle name="Normal 3 3 5 2 2 2 2 2 3" xfId="24213" xr:uid="{00000000-0005-0000-0000-0000955E0000}"/>
    <cellStyle name="Normal 3 3 5 2 2 2 2 3" xfId="24214" xr:uid="{00000000-0005-0000-0000-0000965E0000}"/>
    <cellStyle name="Normal 3 3 5 2 2 2 2 3 2" xfId="24215" xr:uid="{00000000-0005-0000-0000-0000975E0000}"/>
    <cellStyle name="Normal 3 3 5 2 2 2 2 4" xfId="24216" xr:uid="{00000000-0005-0000-0000-0000985E0000}"/>
    <cellStyle name="Normal 3 3 5 2 2 2 3" xfId="24217" xr:uid="{00000000-0005-0000-0000-0000995E0000}"/>
    <cellStyle name="Normal 3 3 5 2 2 2 3 2" xfId="24218" xr:uid="{00000000-0005-0000-0000-00009A5E0000}"/>
    <cellStyle name="Normal 3 3 5 2 2 2 3 2 2" xfId="24219" xr:uid="{00000000-0005-0000-0000-00009B5E0000}"/>
    <cellStyle name="Normal 3 3 5 2 2 2 3 3" xfId="24220" xr:uid="{00000000-0005-0000-0000-00009C5E0000}"/>
    <cellStyle name="Normal 3 3 5 2 2 2 4" xfId="24221" xr:uid="{00000000-0005-0000-0000-00009D5E0000}"/>
    <cellStyle name="Normal 3 3 5 2 2 2 4 2" xfId="24222" xr:uid="{00000000-0005-0000-0000-00009E5E0000}"/>
    <cellStyle name="Normal 3 3 5 2 2 2 5" xfId="24223" xr:uid="{00000000-0005-0000-0000-00009F5E0000}"/>
    <cellStyle name="Normal 3 3 5 2 2 3" xfId="24224" xr:uid="{00000000-0005-0000-0000-0000A05E0000}"/>
    <cellStyle name="Normal 3 3 5 2 2 3 2" xfId="24225" xr:uid="{00000000-0005-0000-0000-0000A15E0000}"/>
    <cellStyle name="Normal 3 3 5 2 2 3 2 2" xfId="24226" xr:uid="{00000000-0005-0000-0000-0000A25E0000}"/>
    <cellStyle name="Normal 3 3 5 2 2 3 2 2 2" xfId="24227" xr:uid="{00000000-0005-0000-0000-0000A35E0000}"/>
    <cellStyle name="Normal 3 3 5 2 2 3 2 2 2 2" xfId="24228" xr:uid="{00000000-0005-0000-0000-0000A45E0000}"/>
    <cellStyle name="Normal 3 3 5 2 2 3 2 2 3" xfId="24229" xr:uid="{00000000-0005-0000-0000-0000A55E0000}"/>
    <cellStyle name="Normal 3 3 5 2 2 3 2 3" xfId="24230" xr:uid="{00000000-0005-0000-0000-0000A65E0000}"/>
    <cellStyle name="Normal 3 3 5 2 2 3 2 3 2" xfId="24231" xr:uid="{00000000-0005-0000-0000-0000A75E0000}"/>
    <cellStyle name="Normal 3 3 5 2 2 3 2 4" xfId="24232" xr:uid="{00000000-0005-0000-0000-0000A85E0000}"/>
    <cellStyle name="Normal 3 3 5 2 2 3 3" xfId="24233" xr:uid="{00000000-0005-0000-0000-0000A95E0000}"/>
    <cellStyle name="Normal 3 3 5 2 2 3 3 2" xfId="24234" xr:uid="{00000000-0005-0000-0000-0000AA5E0000}"/>
    <cellStyle name="Normal 3 3 5 2 2 3 3 2 2" xfId="24235" xr:uid="{00000000-0005-0000-0000-0000AB5E0000}"/>
    <cellStyle name="Normal 3 3 5 2 2 3 3 3" xfId="24236" xr:uid="{00000000-0005-0000-0000-0000AC5E0000}"/>
    <cellStyle name="Normal 3 3 5 2 2 3 4" xfId="24237" xr:uid="{00000000-0005-0000-0000-0000AD5E0000}"/>
    <cellStyle name="Normal 3 3 5 2 2 3 4 2" xfId="24238" xr:uid="{00000000-0005-0000-0000-0000AE5E0000}"/>
    <cellStyle name="Normal 3 3 5 2 2 3 5" xfId="24239" xr:uid="{00000000-0005-0000-0000-0000AF5E0000}"/>
    <cellStyle name="Normal 3 3 5 2 2 4" xfId="24240" xr:uid="{00000000-0005-0000-0000-0000B05E0000}"/>
    <cellStyle name="Normal 3 3 5 2 2 4 2" xfId="24241" xr:uid="{00000000-0005-0000-0000-0000B15E0000}"/>
    <cellStyle name="Normal 3 3 5 2 2 4 2 2" xfId="24242" xr:uid="{00000000-0005-0000-0000-0000B25E0000}"/>
    <cellStyle name="Normal 3 3 5 2 2 4 2 2 2" xfId="24243" xr:uid="{00000000-0005-0000-0000-0000B35E0000}"/>
    <cellStyle name="Normal 3 3 5 2 2 4 2 3" xfId="24244" xr:uid="{00000000-0005-0000-0000-0000B45E0000}"/>
    <cellStyle name="Normal 3 3 5 2 2 4 3" xfId="24245" xr:uid="{00000000-0005-0000-0000-0000B55E0000}"/>
    <cellStyle name="Normal 3 3 5 2 2 4 3 2" xfId="24246" xr:uid="{00000000-0005-0000-0000-0000B65E0000}"/>
    <cellStyle name="Normal 3 3 5 2 2 4 4" xfId="24247" xr:uid="{00000000-0005-0000-0000-0000B75E0000}"/>
    <cellStyle name="Normal 3 3 5 2 2 5" xfId="24248" xr:uid="{00000000-0005-0000-0000-0000B85E0000}"/>
    <cellStyle name="Normal 3 3 5 2 2 5 2" xfId="24249" xr:uid="{00000000-0005-0000-0000-0000B95E0000}"/>
    <cellStyle name="Normal 3 3 5 2 2 5 2 2" xfId="24250" xr:uid="{00000000-0005-0000-0000-0000BA5E0000}"/>
    <cellStyle name="Normal 3 3 5 2 2 5 3" xfId="24251" xr:uid="{00000000-0005-0000-0000-0000BB5E0000}"/>
    <cellStyle name="Normal 3 3 5 2 2 6" xfId="24252" xr:uid="{00000000-0005-0000-0000-0000BC5E0000}"/>
    <cellStyle name="Normal 3 3 5 2 2 6 2" xfId="24253" xr:uid="{00000000-0005-0000-0000-0000BD5E0000}"/>
    <cellStyle name="Normal 3 3 5 2 2 7" xfId="24254" xr:uid="{00000000-0005-0000-0000-0000BE5E0000}"/>
    <cellStyle name="Normal 3 3 5 2 3" xfId="24255" xr:uid="{00000000-0005-0000-0000-0000BF5E0000}"/>
    <cellStyle name="Normal 3 3 5 2 3 2" xfId="24256" xr:uid="{00000000-0005-0000-0000-0000C05E0000}"/>
    <cellStyle name="Normal 3 3 5 2 3 2 2" xfId="24257" xr:uid="{00000000-0005-0000-0000-0000C15E0000}"/>
    <cellStyle name="Normal 3 3 5 2 3 2 2 2" xfId="24258" xr:uid="{00000000-0005-0000-0000-0000C25E0000}"/>
    <cellStyle name="Normal 3 3 5 2 3 2 2 2 2" xfId="24259" xr:uid="{00000000-0005-0000-0000-0000C35E0000}"/>
    <cellStyle name="Normal 3 3 5 2 3 2 2 2 2 2" xfId="24260" xr:uid="{00000000-0005-0000-0000-0000C45E0000}"/>
    <cellStyle name="Normal 3 3 5 2 3 2 2 2 3" xfId="24261" xr:uid="{00000000-0005-0000-0000-0000C55E0000}"/>
    <cellStyle name="Normal 3 3 5 2 3 2 2 3" xfId="24262" xr:uid="{00000000-0005-0000-0000-0000C65E0000}"/>
    <cellStyle name="Normal 3 3 5 2 3 2 2 3 2" xfId="24263" xr:uid="{00000000-0005-0000-0000-0000C75E0000}"/>
    <cellStyle name="Normal 3 3 5 2 3 2 2 4" xfId="24264" xr:uid="{00000000-0005-0000-0000-0000C85E0000}"/>
    <cellStyle name="Normal 3 3 5 2 3 2 3" xfId="24265" xr:uid="{00000000-0005-0000-0000-0000C95E0000}"/>
    <cellStyle name="Normal 3 3 5 2 3 2 3 2" xfId="24266" xr:uid="{00000000-0005-0000-0000-0000CA5E0000}"/>
    <cellStyle name="Normal 3 3 5 2 3 2 3 2 2" xfId="24267" xr:uid="{00000000-0005-0000-0000-0000CB5E0000}"/>
    <cellStyle name="Normal 3 3 5 2 3 2 3 3" xfId="24268" xr:uid="{00000000-0005-0000-0000-0000CC5E0000}"/>
    <cellStyle name="Normal 3 3 5 2 3 2 4" xfId="24269" xr:uid="{00000000-0005-0000-0000-0000CD5E0000}"/>
    <cellStyle name="Normal 3 3 5 2 3 2 4 2" xfId="24270" xr:uid="{00000000-0005-0000-0000-0000CE5E0000}"/>
    <cellStyle name="Normal 3 3 5 2 3 2 5" xfId="24271" xr:uid="{00000000-0005-0000-0000-0000CF5E0000}"/>
    <cellStyle name="Normal 3 3 5 2 3 3" xfId="24272" xr:uid="{00000000-0005-0000-0000-0000D05E0000}"/>
    <cellStyle name="Normal 3 3 5 2 3 3 2" xfId="24273" xr:uid="{00000000-0005-0000-0000-0000D15E0000}"/>
    <cellStyle name="Normal 3 3 5 2 3 3 2 2" xfId="24274" xr:uid="{00000000-0005-0000-0000-0000D25E0000}"/>
    <cellStyle name="Normal 3 3 5 2 3 3 2 2 2" xfId="24275" xr:uid="{00000000-0005-0000-0000-0000D35E0000}"/>
    <cellStyle name="Normal 3 3 5 2 3 3 2 2 2 2" xfId="24276" xr:uid="{00000000-0005-0000-0000-0000D45E0000}"/>
    <cellStyle name="Normal 3 3 5 2 3 3 2 2 3" xfId="24277" xr:uid="{00000000-0005-0000-0000-0000D55E0000}"/>
    <cellStyle name="Normal 3 3 5 2 3 3 2 3" xfId="24278" xr:uid="{00000000-0005-0000-0000-0000D65E0000}"/>
    <cellStyle name="Normal 3 3 5 2 3 3 2 3 2" xfId="24279" xr:uid="{00000000-0005-0000-0000-0000D75E0000}"/>
    <cellStyle name="Normal 3 3 5 2 3 3 2 4" xfId="24280" xr:uid="{00000000-0005-0000-0000-0000D85E0000}"/>
    <cellStyle name="Normal 3 3 5 2 3 3 3" xfId="24281" xr:uid="{00000000-0005-0000-0000-0000D95E0000}"/>
    <cellStyle name="Normal 3 3 5 2 3 3 3 2" xfId="24282" xr:uid="{00000000-0005-0000-0000-0000DA5E0000}"/>
    <cellStyle name="Normal 3 3 5 2 3 3 3 2 2" xfId="24283" xr:uid="{00000000-0005-0000-0000-0000DB5E0000}"/>
    <cellStyle name="Normal 3 3 5 2 3 3 3 3" xfId="24284" xr:uid="{00000000-0005-0000-0000-0000DC5E0000}"/>
    <cellStyle name="Normal 3 3 5 2 3 3 4" xfId="24285" xr:uid="{00000000-0005-0000-0000-0000DD5E0000}"/>
    <cellStyle name="Normal 3 3 5 2 3 3 4 2" xfId="24286" xr:uid="{00000000-0005-0000-0000-0000DE5E0000}"/>
    <cellStyle name="Normal 3 3 5 2 3 3 5" xfId="24287" xr:uid="{00000000-0005-0000-0000-0000DF5E0000}"/>
    <cellStyle name="Normal 3 3 5 2 3 4" xfId="24288" xr:uid="{00000000-0005-0000-0000-0000E05E0000}"/>
    <cellStyle name="Normal 3 3 5 2 3 4 2" xfId="24289" xr:uid="{00000000-0005-0000-0000-0000E15E0000}"/>
    <cellStyle name="Normal 3 3 5 2 3 4 2 2" xfId="24290" xr:uid="{00000000-0005-0000-0000-0000E25E0000}"/>
    <cellStyle name="Normal 3 3 5 2 3 4 2 2 2" xfId="24291" xr:uid="{00000000-0005-0000-0000-0000E35E0000}"/>
    <cellStyle name="Normal 3 3 5 2 3 4 2 3" xfId="24292" xr:uid="{00000000-0005-0000-0000-0000E45E0000}"/>
    <cellStyle name="Normal 3 3 5 2 3 4 3" xfId="24293" xr:uid="{00000000-0005-0000-0000-0000E55E0000}"/>
    <cellStyle name="Normal 3 3 5 2 3 4 3 2" xfId="24294" xr:uid="{00000000-0005-0000-0000-0000E65E0000}"/>
    <cellStyle name="Normal 3 3 5 2 3 4 4" xfId="24295" xr:uid="{00000000-0005-0000-0000-0000E75E0000}"/>
    <cellStyle name="Normal 3 3 5 2 3 5" xfId="24296" xr:uid="{00000000-0005-0000-0000-0000E85E0000}"/>
    <cellStyle name="Normal 3 3 5 2 3 5 2" xfId="24297" xr:uid="{00000000-0005-0000-0000-0000E95E0000}"/>
    <cellStyle name="Normal 3 3 5 2 3 5 2 2" xfId="24298" xr:uid="{00000000-0005-0000-0000-0000EA5E0000}"/>
    <cellStyle name="Normal 3 3 5 2 3 5 3" xfId="24299" xr:uid="{00000000-0005-0000-0000-0000EB5E0000}"/>
    <cellStyle name="Normal 3 3 5 2 3 6" xfId="24300" xr:uid="{00000000-0005-0000-0000-0000EC5E0000}"/>
    <cellStyle name="Normal 3 3 5 2 3 6 2" xfId="24301" xr:uid="{00000000-0005-0000-0000-0000ED5E0000}"/>
    <cellStyle name="Normal 3 3 5 2 3 7" xfId="24302" xr:uid="{00000000-0005-0000-0000-0000EE5E0000}"/>
    <cellStyle name="Normal 3 3 5 2 4" xfId="24303" xr:uid="{00000000-0005-0000-0000-0000EF5E0000}"/>
    <cellStyle name="Normal 3 3 5 2 4 2" xfId="24304" xr:uid="{00000000-0005-0000-0000-0000F05E0000}"/>
    <cellStyle name="Normal 3 3 5 2 4 2 2" xfId="24305" xr:uid="{00000000-0005-0000-0000-0000F15E0000}"/>
    <cellStyle name="Normal 3 3 5 2 4 2 2 2" xfId="24306" xr:uid="{00000000-0005-0000-0000-0000F25E0000}"/>
    <cellStyle name="Normal 3 3 5 2 4 2 2 2 2" xfId="24307" xr:uid="{00000000-0005-0000-0000-0000F35E0000}"/>
    <cellStyle name="Normal 3 3 5 2 4 2 2 2 2 2" xfId="24308" xr:uid="{00000000-0005-0000-0000-0000F45E0000}"/>
    <cellStyle name="Normal 3 3 5 2 4 2 2 2 3" xfId="24309" xr:uid="{00000000-0005-0000-0000-0000F55E0000}"/>
    <cellStyle name="Normal 3 3 5 2 4 2 2 3" xfId="24310" xr:uid="{00000000-0005-0000-0000-0000F65E0000}"/>
    <cellStyle name="Normal 3 3 5 2 4 2 2 3 2" xfId="24311" xr:uid="{00000000-0005-0000-0000-0000F75E0000}"/>
    <cellStyle name="Normal 3 3 5 2 4 2 2 4" xfId="24312" xr:uid="{00000000-0005-0000-0000-0000F85E0000}"/>
    <cellStyle name="Normal 3 3 5 2 4 2 3" xfId="24313" xr:uid="{00000000-0005-0000-0000-0000F95E0000}"/>
    <cellStyle name="Normal 3 3 5 2 4 2 3 2" xfId="24314" xr:uid="{00000000-0005-0000-0000-0000FA5E0000}"/>
    <cellStyle name="Normal 3 3 5 2 4 2 3 2 2" xfId="24315" xr:uid="{00000000-0005-0000-0000-0000FB5E0000}"/>
    <cellStyle name="Normal 3 3 5 2 4 2 3 3" xfId="24316" xr:uid="{00000000-0005-0000-0000-0000FC5E0000}"/>
    <cellStyle name="Normal 3 3 5 2 4 2 4" xfId="24317" xr:uid="{00000000-0005-0000-0000-0000FD5E0000}"/>
    <cellStyle name="Normal 3 3 5 2 4 2 4 2" xfId="24318" xr:uid="{00000000-0005-0000-0000-0000FE5E0000}"/>
    <cellStyle name="Normal 3 3 5 2 4 2 5" xfId="24319" xr:uid="{00000000-0005-0000-0000-0000FF5E0000}"/>
    <cellStyle name="Normal 3 3 5 2 4 3" xfId="24320" xr:uid="{00000000-0005-0000-0000-0000005F0000}"/>
    <cellStyle name="Normal 3 3 5 2 4 3 2" xfId="24321" xr:uid="{00000000-0005-0000-0000-0000015F0000}"/>
    <cellStyle name="Normal 3 3 5 2 4 3 2 2" xfId="24322" xr:uid="{00000000-0005-0000-0000-0000025F0000}"/>
    <cellStyle name="Normal 3 3 5 2 4 3 2 2 2" xfId="24323" xr:uid="{00000000-0005-0000-0000-0000035F0000}"/>
    <cellStyle name="Normal 3 3 5 2 4 3 2 2 2 2" xfId="24324" xr:uid="{00000000-0005-0000-0000-0000045F0000}"/>
    <cellStyle name="Normal 3 3 5 2 4 3 2 2 3" xfId="24325" xr:uid="{00000000-0005-0000-0000-0000055F0000}"/>
    <cellStyle name="Normal 3 3 5 2 4 3 2 3" xfId="24326" xr:uid="{00000000-0005-0000-0000-0000065F0000}"/>
    <cellStyle name="Normal 3 3 5 2 4 3 2 3 2" xfId="24327" xr:uid="{00000000-0005-0000-0000-0000075F0000}"/>
    <cellStyle name="Normal 3 3 5 2 4 3 2 4" xfId="24328" xr:uid="{00000000-0005-0000-0000-0000085F0000}"/>
    <cellStyle name="Normal 3 3 5 2 4 3 3" xfId="24329" xr:uid="{00000000-0005-0000-0000-0000095F0000}"/>
    <cellStyle name="Normal 3 3 5 2 4 3 3 2" xfId="24330" xr:uid="{00000000-0005-0000-0000-00000A5F0000}"/>
    <cellStyle name="Normal 3 3 5 2 4 3 3 2 2" xfId="24331" xr:uid="{00000000-0005-0000-0000-00000B5F0000}"/>
    <cellStyle name="Normal 3 3 5 2 4 3 3 3" xfId="24332" xr:uid="{00000000-0005-0000-0000-00000C5F0000}"/>
    <cellStyle name="Normal 3 3 5 2 4 3 4" xfId="24333" xr:uid="{00000000-0005-0000-0000-00000D5F0000}"/>
    <cellStyle name="Normal 3 3 5 2 4 3 4 2" xfId="24334" xr:uid="{00000000-0005-0000-0000-00000E5F0000}"/>
    <cellStyle name="Normal 3 3 5 2 4 3 5" xfId="24335" xr:uid="{00000000-0005-0000-0000-00000F5F0000}"/>
    <cellStyle name="Normal 3 3 5 2 4 4" xfId="24336" xr:uid="{00000000-0005-0000-0000-0000105F0000}"/>
    <cellStyle name="Normal 3 3 5 2 4 4 2" xfId="24337" xr:uid="{00000000-0005-0000-0000-0000115F0000}"/>
    <cellStyle name="Normal 3 3 5 2 4 4 2 2" xfId="24338" xr:uid="{00000000-0005-0000-0000-0000125F0000}"/>
    <cellStyle name="Normal 3 3 5 2 4 4 2 2 2" xfId="24339" xr:uid="{00000000-0005-0000-0000-0000135F0000}"/>
    <cellStyle name="Normal 3 3 5 2 4 4 2 3" xfId="24340" xr:uid="{00000000-0005-0000-0000-0000145F0000}"/>
    <cellStyle name="Normal 3 3 5 2 4 4 3" xfId="24341" xr:uid="{00000000-0005-0000-0000-0000155F0000}"/>
    <cellStyle name="Normal 3 3 5 2 4 4 3 2" xfId="24342" xr:uid="{00000000-0005-0000-0000-0000165F0000}"/>
    <cellStyle name="Normal 3 3 5 2 4 4 4" xfId="24343" xr:uid="{00000000-0005-0000-0000-0000175F0000}"/>
    <cellStyle name="Normal 3 3 5 2 4 5" xfId="24344" xr:uid="{00000000-0005-0000-0000-0000185F0000}"/>
    <cellStyle name="Normal 3 3 5 2 4 5 2" xfId="24345" xr:uid="{00000000-0005-0000-0000-0000195F0000}"/>
    <cellStyle name="Normal 3 3 5 2 4 5 2 2" xfId="24346" xr:uid="{00000000-0005-0000-0000-00001A5F0000}"/>
    <cellStyle name="Normal 3 3 5 2 4 5 3" xfId="24347" xr:uid="{00000000-0005-0000-0000-00001B5F0000}"/>
    <cellStyle name="Normal 3 3 5 2 4 6" xfId="24348" xr:uid="{00000000-0005-0000-0000-00001C5F0000}"/>
    <cellStyle name="Normal 3 3 5 2 4 6 2" xfId="24349" xr:uid="{00000000-0005-0000-0000-00001D5F0000}"/>
    <cellStyle name="Normal 3 3 5 2 4 7" xfId="24350" xr:uid="{00000000-0005-0000-0000-00001E5F0000}"/>
    <cellStyle name="Normal 3 3 5 2 5" xfId="24351" xr:uid="{00000000-0005-0000-0000-00001F5F0000}"/>
    <cellStyle name="Normal 3 3 5 2 5 2" xfId="24352" xr:uid="{00000000-0005-0000-0000-0000205F0000}"/>
    <cellStyle name="Normal 3 3 5 2 5 2 2" xfId="24353" xr:uid="{00000000-0005-0000-0000-0000215F0000}"/>
    <cellStyle name="Normal 3 3 5 2 5 2 2 2" xfId="24354" xr:uid="{00000000-0005-0000-0000-0000225F0000}"/>
    <cellStyle name="Normal 3 3 5 2 5 2 2 2 2" xfId="24355" xr:uid="{00000000-0005-0000-0000-0000235F0000}"/>
    <cellStyle name="Normal 3 3 5 2 5 2 2 2 2 2" xfId="24356" xr:uid="{00000000-0005-0000-0000-0000245F0000}"/>
    <cellStyle name="Normal 3 3 5 2 5 2 2 2 3" xfId="24357" xr:uid="{00000000-0005-0000-0000-0000255F0000}"/>
    <cellStyle name="Normal 3 3 5 2 5 2 2 3" xfId="24358" xr:uid="{00000000-0005-0000-0000-0000265F0000}"/>
    <cellStyle name="Normal 3 3 5 2 5 2 2 3 2" xfId="24359" xr:uid="{00000000-0005-0000-0000-0000275F0000}"/>
    <cellStyle name="Normal 3 3 5 2 5 2 2 4" xfId="24360" xr:uid="{00000000-0005-0000-0000-0000285F0000}"/>
    <cellStyle name="Normal 3 3 5 2 5 2 3" xfId="24361" xr:uid="{00000000-0005-0000-0000-0000295F0000}"/>
    <cellStyle name="Normal 3 3 5 2 5 2 3 2" xfId="24362" xr:uid="{00000000-0005-0000-0000-00002A5F0000}"/>
    <cellStyle name="Normal 3 3 5 2 5 2 3 2 2" xfId="24363" xr:uid="{00000000-0005-0000-0000-00002B5F0000}"/>
    <cellStyle name="Normal 3 3 5 2 5 2 3 3" xfId="24364" xr:uid="{00000000-0005-0000-0000-00002C5F0000}"/>
    <cellStyle name="Normal 3 3 5 2 5 2 4" xfId="24365" xr:uid="{00000000-0005-0000-0000-00002D5F0000}"/>
    <cellStyle name="Normal 3 3 5 2 5 2 4 2" xfId="24366" xr:uid="{00000000-0005-0000-0000-00002E5F0000}"/>
    <cellStyle name="Normal 3 3 5 2 5 2 5" xfId="24367" xr:uid="{00000000-0005-0000-0000-00002F5F0000}"/>
    <cellStyle name="Normal 3 3 5 2 5 3" xfId="24368" xr:uid="{00000000-0005-0000-0000-0000305F0000}"/>
    <cellStyle name="Normal 3 3 5 2 5 3 2" xfId="24369" xr:uid="{00000000-0005-0000-0000-0000315F0000}"/>
    <cellStyle name="Normal 3 3 5 2 5 3 2 2" xfId="24370" xr:uid="{00000000-0005-0000-0000-0000325F0000}"/>
    <cellStyle name="Normal 3 3 5 2 5 3 2 2 2" xfId="24371" xr:uid="{00000000-0005-0000-0000-0000335F0000}"/>
    <cellStyle name="Normal 3 3 5 2 5 3 2 3" xfId="24372" xr:uid="{00000000-0005-0000-0000-0000345F0000}"/>
    <cellStyle name="Normal 3 3 5 2 5 3 3" xfId="24373" xr:uid="{00000000-0005-0000-0000-0000355F0000}"/>
    <cellStyle name="Normal 3 3 5 2 5 3 3 2" xfId="24374" xr:uid="{00000000-0005-0000-0000-0000365F0000}"/>
    <cellStyle name="Normal 3 3 5 2 5 3 4" xfId="24375" xr:uid="{00000000-0005-0000-0000-0000375F0000}"/>
    <cellStyle name="Normal 3 3 5 2 5 4" xfId="24376" xr:uid="{00000000-0005-0000-0000-0000385F0000}"/>
    <cellStyle name="Normal 3 3 5 2 5 4 2" xfId="24377" xr:uid="{00000000-0005-0000-0000-0000395F0000}"/>
    <cellStyle name="Normal 3 3 5 2 5 4 2 2" xfId="24378" xr:uid="{00000000-0005-0000-0000-00003A5F0000}"/>
    <cellStyle name="Normal 3 3 5 2 5 4 3" xfId="24379" xr:uid="{00000000-0005-0000-0000-00003B5F0000}"/>
    <cellStyle name="Normal 3 3 5 2 5 5" xfId="24380" xr:uid="{00000000-0005-0000-0000-00003C5F0000}"/>
    <cellStyle name="Normal 3 3 5 2 5 5 2" xfId="24381" xr:uid="{00000000-0005-0000-0000-00003D5F0000}"/>
    <cellStyle name="Normal 3 3 5 2 5 6" xfId="24382" xr:uid="{00000000-0005-0000-0000-00003E5F0000}"/>
    <cellStyle name="Normal 3 3 5 2 6" xfId="24383" xr:uid="{00000000-0005-0000-0000-00003F5F0000}"/>
    <cellStyle name="Normal 3 3 5 2 6 2" xfId="24384" xr:uid="{00000000-0005-0000-0000-0000405F0000}"/>
    <cellStyle name="Normal 3 3 5 2 6 2 2" xfId="24385" xr:uid="{00000000-0005-0000-0000-0000415F0000}"/>
    <cellStyle name="Normal 3 3 5 2 6 2 2 2" xfId="24386" xr:uid="{00000000-0005-0000-0000-0000425F0000}"/>
    <cellStyle name="Normal 3 3 5 2 6 2 2 2 2" xfId="24387" xr:uid="{00000000-0005-0000-0000-0000435F0000}"/>
    <cellStyle name="Normal 3 3 5 2 6 2 2 3" xfId="24388" xr:uid="{00000000-0005-0000-0000-0000445F0000}"/>
    <cellStyle name="Normal 3 3 5 2 6 2 3" xfId="24389" xr:uid="{00000000-0005-0000-0000-0000455F0000}"/>
    <cellStyle name="Normal 3 3 5 2 6 2 3 2" xfId="24390" xr:uid="{00000000-0005-0000-0000-0000465F0000}"/>
    <cellStyle name="Normal 3 3 5 2 6 2 4" xfId="24391" xr:uid="{00000000-0005-0000-0000-0000475F0000}"/>
    <cellStyle name="Normal 3 3 5 2 6 3" xfId="24392" xr:uid="{00000000-0005-0000-0000-0000485F0000}"/>
    <cellStyle name="Normal 3 3 5 2 6 3 2" xfId="24393" xr:uid="{00000000-0005-0000-0000-0000495F0000}"/>
    <cellStyle name="Normal 3 3 5 2 6 3 2 2" xfId="24394" xr:uid="{00000000-0005-0000-0000-00004A5F0000}"/>
    <cellStyle name="Normal 3 3 5 2 6 3 3" xfId="24395" xr:uid="{00000000-0005-0000-0000-00004B5F0000}"/>
    <cellStyle name="Normal 3 3 5 2 6 4" xfId="24396" xr:uid="{00000000-0005-0000-0000-00004C5F0000}"/>
    <cellStyle name="Normal 3 3 5 2 6 4 2" xfId="24397" xr:uid="{00000000-0005-0000-0000-00004D5F0000}"/>
    <cellStyle name="Normal 3 3 5 2 6 5" xfId="24398" xr:uid="{00000000-0005-0000-0000-00004E5F0000}"/>
    <cellStyle name="Normal 3 3 5 2 7" xfId="24399" xr:uid="{00000000-0005-0000-0000-00004F5F0000}"/>
    <cellStyle name="Normal 3 3 5 2 7 2" xfId="24400" xr:uid="{00000000-0005-0000-0000-0000505F0000}"/>
    <cellStyle name="Normal 3 3 5 2 7 2 2" xfId="24401" xr:uid="{00000000-0005-0000-0000-0000515F0000}"/>
    <cellStyle name="Normal 3 3 5 2 7 2 2 2" xfId="24402" xr:uid="{00000000-0005-0000-0000-0000525F0000}"/>
    <cellStyle name="Normal 3 3 5 2 7 2 2 2 2" xfId="24403" xr:uid="{00000000-0005-0000-0000-0000535F0000}"/>
    <cellStyle name="Normal 3 3 5 2 7 2 2 3" xfId="24404" xr:uid="{00000000-0005-0000-0000-0000545F0000}"/>
    <cellStyle name="Normal 3 3 5 2 7 2 3" xfId="24405" xr:uid="{00000000-0005-0000-0000-0000555F0000}"/>
    <cellStyle name="Normal 3 3 5 2 7 2 3 2" xfId="24406" xr:uid="{00000000-0005-0000-0000-0000565F0000}"/>
    <cellStyle name="Normal 3 3 5 2 7 2 4" xfId="24407" xr:uid="{00000000-0005-0000-0000-0000575F0000}"/>
    <cellStyle name="Normal 3 3 5 2 7 3" xfId="24408" xr:uid="{00000000-0005-0000-0000-0000585F0000}"/>
    <cellStyle name="Normal 3 3 5 2 7 3 2" xfId="24409" xr:uid="{00000000-0005-0000-0000-0000595F0000}"/>
    <cellStyle name="Normal 3 3 5 2 7 3 2 2" xfId="24410" xr:uid="{00000000-0005-0000-0000-00005A5F0000}"/>
    <cellStyle name="Normal 3 3 5 2 7 3 3" xfId="24411" xr:uid="{00000000-0005-0000-0000-00005B5F0000}"/>
    <cellStyle name="Normal 3 3 5 2 7 4" xfId="24412" xr:uid="{00000000-0005-0000-0000-00005C5F0000}"/>
    <cellStyle name="Normal 3 3 5 2 7 4 2" xfId="24413" xr:uid="{00000000-0005-0000-0000-00005D5F0000}"/>
    <cellStyle name="Normal 3 3 5 2 7 5" xfId="24414" xr:uid="{00000000-0005-0000-0000-00005E5F0000}"/>
    <cellStyle name="Normal 3 3 5 2 8" xfId="24415" xr:uid="{00000000-0005-0000-0000-00005F5F0000}"/>
    <cellStyle name="Normal 3 3 5 2 8 2" xfId="24416" xr:uid="{00000000-0005-0000-0000-0000605F0000}"/>
    <cellStyle name="Normal 3 3 5 2 8 2 2" xfId="24417" xr:uid="{00000000-0005-0000-0000-0000615F0000}"/>
    <cellStyle name="Normal 3 3 5 2 8 2 2 2" xfId="24418" xr:uid="{00000000-0005-0000-0000-0000625F0000}"/>
    <cellStyle name="Normal 3 3 5 2 8 2 3" xfId="24419" xr:uid="{00000000-0005-0000-0000-0000635F0000}"/>
    <cellStyle name="Normal 3 3 5 2 8 3" xfId="24420" xr:uid="{00000000-0005-0000-0000-0000645F0000}"/>
    <cellStyle name="Normal 3 3 5 2 8 3 2" xfId="24421" xr:uid="{00000000-0005-0000-0000-0000655F0000}"/>
    <cellStyle name="Normal 3 3 5 2 8 4" xfId="24422" xr:uid="{00000000-0005-0000-0000-0000665F0000}"/>
    <cellStyle name="Normal 3 3 5 2 9" xfId="24423" xr:uid="{00000000-0005-0000-0000-0000675F0000}"/>
    <cellStyle name="Normal 3 3 5 2 9 2" xfId="24424" xr:uid="{00000000-0005-0000-0000-0000685F0000}"/>
    <cellStyle name="Normal 3 3 5 2 9 2 2" xfId="24425" xr:uid="{00000000-0005-0000-0000-0000695F0000}"/>
    <cellStyle name="Normal 3 3 5 2 9 3" xfId="24426" xr:uid="{00000000-0005-0000-0000-00006A5F0000}"/>
    <cellStyle name="Normal 3 3 5 3" xfId="24427" xr:uid="{00000000-0005-0000-0000-00006B5F0000}"/>
    <cellStyle name="Normal 3 3 5 3 10" xfId="24428" xr:uid="{00000000-0005-0000-0000-00006C5F0000}"/>
    <cellStyle name="Normal 3 3 5 3 10 2" xfId="24429" xr:uid="{00000000-0005-0000-0000-00006D5F0000}"/>
    <cellStyle name="Normal 3 3 5 3 11" xfId="24430" xr:uid="{00000000-0005-0000-0000-00006E5F0000}"/>
    <cellStyle name="Normal 3 3 5 3 2" xfId="24431" xr:uid="{00000000-0005-0000-0000-00006F5F0000}"/>
    <cellStyle name="Normal 3 3 5 3 2 2" xfId="24432" xr:uid="{00000000-0005-0000-0000-0000705F0000}"/>
    <cellStyle name="Normal 3 3 5 3 2 2 2" xfId="24433" xr:uid="{00000000-0005-0000-0000-0000715F0000}"/>
    <cellStyle name="Normal 3 3 5 3 2 2 2 2" xfId="24434" xr:uid="{00000000-0005-0000-0000-0000725F0000}"/>
    <cellStyle name="Normal 3 3 5 3 2 2 2 2 2" xfId="24435" xr:uid="{00000000-0005-0000-0000-0000735F0000}"/>
    <cellStyle name="Normal 3 3 5 3 2 2 2 2 2 2" xfId="24436" xr:uid="{00000000-0005-0000-0000-0000745F0000}"/>
    <cellStyle name="Normal 3 3 5 3 2 2 2 2 3" xfId="24437" xr:uid="{00000000-0005-0000-0000-0000755F0000}"/>
    <cellStyle name="Normal 3 3 5 3 2 2 2 3" xfId="24438" xr:uid="{00000000-0005-0000-0000-0000765F0000}"/>
    <cellStyle name="Normal 3 3 5 3 2 2 2 3 2" xfId="24439" xr:uid="{00000000-0005-0000-0000-0000775F0000}"/>
    <cellStyle name="Normal 3 3 5 3 2 2 2 4" xfId="24440" xr:uid="{00000000-0005-0000-0000-0000785F0000}"/>
    <cellStyle name="Normal 3 3 5 3 2 2 3" xfId="24441" xr:uid="{00000000-0005-0000-0000-0000795F0000}"/>
    <cellStyle name="Normal 3 3 5 3 2 2 3 2" xfId="24442" xr:uid="{00000000-0005-0000-0000-00007A5F0000}"/>
    <cellStyle name="Normal 3 3 5 3 2 2 3 2 2" xfId="24443" xr:uid="{00000000-0005-0000-0000-00007B5F0000}"/>
    <cellStyle name="Normal 3 3 5 3 2 2 3 3" xfId="24444" xr:uid="{00000000-0005-0000-0000-00007C5F0000}"/>
    <cellStyle name="Normal 3 3 5 3 2 2 4" xfId="24445" xr:uid="{00000000-0005-0000-0000-00007D5F0000}"/>
    <cellStyle name="Normal 3 3 5 3 2 2 4 2" xfId="24446" xr:uid="{00000000-0005-0000-0000-00007E5F0000}"/>
    <cellStyle name="Normal 3 3 5 3 2 2 5" xfId="24447" xr:uid="{00000000-0005-0000-0000-00007F5F0000}"/>
    <cellStyle name="Normal 3 3 5 3 2 3" xfId="24448" xr:uid="{00000000-0005-0000-0000-0000805F0000}"/>
    <cellStyle name="Normal 3 3 5 3 2 3 2" xfId="24449" xr:uid="{00000000-0005-0000-0000-0000815F0000}"/>
    <cellStyle name="Normal 3 3 5 3 2 3 2 2" xfId="24450" xr:uid="{00000000-0005-0000-0000-0000825F0000}"/>
    <cellStyle name="Normal 3 3 5 3 2 3 2 2 2" xfId="24451" xr:uid="{00000000-0005-0000-0000-0000835F0000}"/>
    <cellStyle name="Normal 3 3 5 3 2 3 2 2 2 2" xfId="24452" xr:uid="{00000000-0005-0000-0000-0000845F0000}"/>
    <cellStyle name="Normal 3 3 5 3 2 3 2 2 3" xfId="24453" xr:uid="{00000000-0005-0000-0000-0000855F0000}"/>
    <cellStyle name="Normal 3 3 5 3 2 3 2 3" xfId="24454" xr:uid="{00000000-0005-0000-0000-0000865F0000}"/>
    <cellStyle name="Normal 3 3 5 3 2 3 2 3 2" xfId="24455" xr:uid="{00000000-0005-0000-0000-0000875F0000}"/>
    <cellStyle name="Normal 3 3 5 3 2 3 2 4" xfId="24456" xr:uid="{00000000-0005-0000-0000-0000885F0000}"/>
    <cellStyle name="Normal 3 3 5 3 2 3 3" xfId="24457" xr:uid="{00000000-0005-0000-0000-0000895F0000}"/>
    <cellStyle name="Normal 3 3 5 3 2 3 3 2" xfId="24458" xr:uid="{00000000-0005-0000-0000-00008A5F0000}"/>
    <cellStyle name="Normal 3 3 5 3 2 3 3 2 2" xfId="24459" xr:uid="{00000000-0005-0000-0000-00008B5F0000}"/>
    <cellStyle name="Normal 3 3 5 3 2 3 3 3" xfId="24460" xr:uid="{00000000-0005-0000-0000-00008C5F0000}"/>
    <cellStyle name="Normal 3 3 5 3 2 3 4" xfId="24461" xr:uid="{00000000-0005-0000-0000-00008D5F0000}"/>
    <cellStyle name="Normal 3 3 5 3 2 3 4 2" xfId="24462" xr:uid="{00000000-0005-0000-0000-00008E5F0000}"/>
    <cellStyle name="Normal 3 3 5 3 2 3 5" xfId="24463" xr:uid="{00000000-0005-0000-0000-00008F5F0000}"/>
    <cellStyle name="Normal 3 3 5 3 2 4" xfId="24464" xr:uid="{00000000-0005-0000-0000-0000905F0000}"/>
    <cellStyle name="Normal 3 3 5 3 2 4 2" xfId="24465" xr:uid="{00000000-0005-0000-0000-0000915F0000}"/>
    <cellStyle name="Normal 3 3 5 3 2 4 2 2" xfId="24466" xr:uid="{00000000-0005-0000-0000-0000925F0000}"/>
    <cellStyle name="Normal 3 3 5 3 2 4 2 2 2" xfId="24467" xr:uid="{00000000-0005-0000-0000-0000935F0000}"/>
    <cellStyle name="Normal 3 3 5 3 2 4 2 3" xfId="24468" xr:uid="{00000000-0005-0000-0000-0000945F0000}"/>
    <cellStyle name="Normal 3 3 5 3 2 4 3" xfId="24469" xr:uid="{00000000-0005-0000-0000-0000955F0000}"/>
    <cellStyle name="Normal 3 3 5 3 2 4 3 2" xfId="24470" xr:uid="{00000000-0005-0000-0000-0000965F0000}"/>
    <cellStyle name="Normal 3 3 5 3 2 4 4" xfId="24471" xr:uid="{00000000-0005-0000-0000-0000975F0000}"/>
    <cellStyle name="Normal 3 3 5 3 2 5" xfId="24472" xr:uid="{00000000-0005-0000-0000-0000985F0000}"/>
    <cellStyle name="Normal 3 3 5 3 2 5 2" xfId="24473" xr:uid="{00000000-0005-0000-0000-0000995F0000}"/>
    <cellStyle name="Normal 3 3 5 3 2 5 2 2" xfId="24474" xr:uid="{00000000-0005-0000-0000-00009A5F0000}"/>
    <cellStyle name="Normal 3 3 5 3 2 5 3" xfId="24475" xr:uid="{00000000-0005-0000-0000-00009B5F0000}"/>
    <cellStyle name="Normal 3 3 5 3 2 6" xfId="24476" xr:uid="{00000000-0005-0000-0000-00009C5F0000}"/>
    <cellStyle name="Normal 3 3 5 3 2 6 2" xfId="24477" xr:uid="{00000000-0005-0000-0000-00009D5F0000}"/>
    <cellStyle name="Normal 3 3 5 3 2 7" xfId="24478" xr:uid="{00000000-0005-0000-0000-00009E5F0000}"/>
    <cellStyle name="Normal 3 3 5 3 3" xfId="24479" xr:uid="{00000000-0005-0000-0000-00009F5F0000}"/>
    <cellStyle name="Normal 3 3 5 3 3 2" xfId="24480" xr:uid="{00000000-0005-0000-0000-0000A05F0000}"/>
    <cellStyle name="Normal 3 3 5 3 3 2 2" xfId="24481" xr:uid="{00000000-0005-0000-0000-0000A15F0000}"/>
    <cellStyle name="Normal 3 3 5 3 3 2 2 2" xfId="24482" xr:uid="{00000000-0005-0000-0000-0000A25F0000}"/>
    <cellStyle name="Normal 3 3 5 3 3 2 2 2 2" xfId="24483" xr:uid="{00000000-0005-0000-0000-0000A35F0000}"/>
    <cellStyle name="Normal 3 3 5 3 3 2 2 2 2 2" xfId="24484" xr:uid="{00000000-0005-0000-0000-0000A45F0000}"/>
    <cellStyle name="Normal 3 3 5 3 3 2 2 2 3" xfId="24485" xr:uid="{00000000-0005-0000-0000-0000A55F0000}"/>
    <cellStyle name="Normal 3 3 5 3 3 2 2 3" xfId="24486" xr:uid="{00000000-0005-0000-0000-0000A65F0000}"/>
    <cellStyle name="Normal 3 3 5 3 3 2 2 3 2" xfId="24487" xr:uid="{00000000-0005-0000-0000-0000A75F0000}"/>
    <cellStyle name="Normal 3 3 5 3 3 2 2 4" xfId="24488" xr:uid="{00000000-0005-0000-0000-0000A85F0000}"/>
    <cellStyle name="Normal 3 3 5 3 3 2 3" xfId="24489" xr:uid="{00000000-0005-0000-0000-0000A95F0000}"/>
    <cellStyle name="Normal 3 3 5 3 3 2 3 2" xfId="24490" xr:uid="{00000000-0005-0000-0000-0000AA5F0000}"/>
    <cellStyle name="Normal 3 3 5 3 3 2 3 2 2" xfId="24491" xr:uid="{00000000-0005-0000-0000-0000AB5F0000}"/>
    <cellStyle name="Normal 3 3 5 3 3 2 3 3" xfId="24492" xr:uid="{00000000-0005-0000-0000-0000AC5F0000}"/>
    <cellStyle name="Normal 3 3 5 3 3 2 4" xfId="24493" xr:uid="{00000000-0005-0000-0000-0000AD5F0000}"/>
    <cellStyle name="Normal 3 3 5 3 3 2 4 2" xfId="24494" xr:uid="{00000000-0005-0000-0000-0000AE5F0000}"/>
    <cellStyle name="Normal 3 3 5 3 3 2 5" xfId="24495" xr:uid="{00000000-0005-0000-0000-0000AF5F0000}"/>
    <cellStyle name="Normal 3 3 5 3 3 3" xfId="24496" xr:uid="{00000000-0005-0000-0000-0000B05F0000}"/>
    <cellStyle name="Normal 3 3 5 3 3 3 2" xfId="24497" xr:uid="{00000000-0005-0000-0000-0000B15F0000}"/>
    <cellStyle name="Normal 3 3 5 3 3 3 2 2" xfId="24498" xr:uid="{00000000-0005-0000-0000-0000B25F0000}"/>
    <cellStyle name="Normal 3 3 5 3 3 3 2 2 2" xfId="24499" xr:uid="{00000000-0005-0000-0000-0000B35F0000}"/>
    <cellStyle name="Normal 3 3 5 3 3 3 2 2 2 2" xfId="24500" xr:uid="{00000000-0005-0000-0000-0000B45F0000}"/>
    <cellStyle name="Normal 3 3 5 3 3 3 2 2 3" xfId="24501" xr:uid="{00000000-0005-0000-0000-0000B55F0000}"/>
    <cellStyle name="Normal 3 3 5 3 3 3 2 3" xfId="24502" xr:uid="{00000000-0005-0000-0000-0000B65F0000}"/>
    <cellStyle name="Normal 3 3 5 3 3 3 2 3 2" xfId="24503" xr:uid="{00000000-0005-0000-0000-0000B75F0000}"/>
    <cellStyle name="Normal 3 3 5 3 3 3 2 4" xfId="24504" xr:uid="{00000000-0005-0000-0000-0000B85F0000}"/>
    <cellStyle name="Normal 3 3 5 3 3 3 3" xfId="24505" xr:uid="{00000000-0005-0000-0000-0000B95F0000}"/>
    <cellStyle name="Normal 3 3 5 3 3 3 3 2" xfId="24506" xr:uid="{00000000-0005-0000-0000-0000BA5F0000}"/>
    <cellStyle name="Normal 3 3 5 3 3 3 3 2 2" xfId="24507" xr:uid="{00000000-0005-0000-0000-0000BB5F0000}"/>
    <cellStyle name="Normal 3 3 5 3 3 3 3 3" xfId="24508" xr:uid="{00000000-0005-0000-0000-0000BC5F0000}"/>
    <cellStyle name="Normal 3 3 5 3 3 3 4" xfId="24509" xr:uid="{00000000-0005-0000-0000-0000BD5F0000}"/>
    <cellStyle name="Normal 3 3 5 3 3 3 4 2" xfId="24510" xr:uid="{00000000-0005-0000-0000-0000BE5F0000}"/>
    <cellStyle name="Normal 3 3 5 3 3 3 5" xfId="24511" xr:uid="{00000000-0005-0000-0000-0000BF5F0000}"/>
    <cellStyle name="Normal 3 3 5 3 3 4" xfId="24512" xr:uid="{00000000-0005-0000-0000-0000C05F0000}"/>
    <cellStyle name="Normal 3 3 5 3 3 4 2" xfId="24513" xr:uid="{00000000-0005-0000-0000-0000C15F0000}"/>
    <cellStyle name="Normal 3 3 5 3 3 4 2 2" xfId="24514" xr:uid="{00000000-0005-0000-0000-0000C25F0000}"/>
    <cellStyle name="Normal 3 3 5 3 3 4 2 2 2" xfId="24515" xr:uid="{00000000-0005-0000-0000-0000C35F0000}"/>
    <cellStyle name="Normal 3 3 5 3 3 4 2 3" xfId="24516" xr:uid="{00000000-0005-0000-0000-0000C45F0000}"/>
    <cellStyle name="Normal 3 3 5 3 3 4 3" xfId="24517" xr:uid="{00000000-0005-0000-0000-0000C55F0000}"/>
    <cellStyle name="Normal 3 3 5 3 3 4 3 2" xfId="24518" xr:uid="{00000000-0005-0000-0000-0000C65F0000}"/>
    <cellStyle name="Normal 3 3 5 3 3 4 4" xfId="24519" xr:uid="{00000000-0005-0000-0000-0000C75F0000}"/>
    <cellStyle name="Normal 3 3 5 3 3 5" xfId="24520" xr:uid="{00000000-0005-0000-0000-0000C85F0000}"/>
    <cellStyle name="Normal 3 3 5 3 3 5 2" xfId="24521" xr:uid="{00000000-0005-0000-0000-0000C95F0000}"/>
    <cellStyle name="Normal 3 3 5 3 3 5 2 2" xfId="24522" xr:uid="{00000000-0005-0000-0000-0000CA5F0000}"/>
    <cellStyle name="Normal 3 3 5 3 3 5 3" xfId="24523" xr:uid="{00000000-0005-0000-0000-0000CB5F0000}"/>
    <cellStyle name="Normal 3 3 5 3 3 6" xfId="24524" xr:uid="{00000000-0005-0000-0000-0000CC5F0000}"/>
    <cellStyle name="Normal 3 3 5 3 3 6 2" xfId="24525" xr:uid="{00000000-0005-0000-0000-0000CD5F0000}"/>
    <cellStyle name="Normal 3 3 5 3 3 7" xfId="24526" xr:uid="{00000000-0005-0000-0000-0000CE5F0000}"/>
    <cellStyle name="Normal 3 3 5 3 4" xfId="24527" xr:uid="{00000000-0005-0000-0000-0000CF5F0000}"/>
    <cellStyle name="Normal 3 3 5 3 4 2" xfId="24528" xr:uid="{00000000-0005-0000-0000-0000D05F0000}"/>
    <cellStyle name="Normal 3 3 5 3 4 2 2" xfId="24529" xr:uid="{00000000-0005-0000-0000-0000D15F0000}"/>
    <cellStyle name="Normal 3 3 5 3 4 2 2 2" xfId="24530" xr:uid="{00000000-0005-0000-0000-0000D25F0000}"/>
    <cellStyle name="Normal 3 3 5 3 4 2 2 2 2" xfId="24531" xr:uid="{00000000-0005-0000-0000-0000D35F0000}"/>
    <cellStyle name="Normal 3 3 5 3 4 2 2 2 2 2" xfId="24532" xr:uid="{00000000-0005-0000-0000-0000D45F0000}"/>
    <cellStyle name="Normal 3 3 5 3 4 2 2 2 3" xfId="24533" xr:uid="{00000000-0005-0000-0000-0000D55F0000}"/>
    <cellStyle name="Normal 3 3 5 3 4 2 2 3" xfId="24534" xr:uid="{00000000-0005-0000-0000-0000D65F0000}"/>
    <cellStyle name="Normal 3 3 5 3 4 2 2 3 2" xfId="24535" xr:uid="{00000000-0005-0000-0000-0000D75F0000}"/>
    <cellStyle name="Normal 3 3 5 3 4 2 2 4" xfId="24536" xr:uid="{00000000-0005-0000-0000-0000D85F0000}"/>
    <cellStyle name="Normal 3 3 5 3 4 2 3" xfId="24537" xr:uid="{00000000-0005-0000-0000-0000D95F0000}"/>
    <cellStyle name="Normal 3 3 5 3 4 2 3 2" xfId="24538" xr:uid="{00000000-0005-0000-0000-0000DA5F0000}"/>
    <cellStyle name="Normal 3 3 5 3 4 2 3 2 2" xfId="24539" xr:uid="{00000000-0005-0000-0000-0000DB5F0000}"/>
    <cellStyle name="Normal 3 3 5 3 4 2 3 3" xfId="24540" xr:uid="{00000000-0005-0000-0000-0000DC5F0000}"/>
    <cellStyle name="Normal 3 3 5 3 4 2 4" xfId="24541" xr:uid="{00000000-0005-0000-0000-0000DD5F0000}"/>
    <cellStyle name="Normal 3 3 5 3 4 2 4 2" xfId="24542" xr:uid="{00000000-0005-0000-0000-0000DE5F0000}"/>
    <cellStyle name="Normal 3 3 5 3 4 2 5" xfId="24543" xr:uid="{00000000-0005-0000-0000-0000DF5F0000}"/>
    <cellStyle name="Normal 3 3 5 3 4 3" xfId="24544" xr:uid="{00000000-0005-0000-0000-0000E05F0000}"/>
    <cellStyle name="Normal 3 3 5 3 4 3 2" xfId="24545" xr:uid="{00000000-0005-0000-0000-0000E15F0000}"/>
    <cellStyle name="Normal 3 3 5 3 4 3 2 2" xfId="24546" xr:uid="{00000000-0005-0000-0000-0000E25F0000}"/>
    <cellStyle name="Normal 3 3 5 3 4 3 2 2 2" xfId="24547" xr:uid="{00000000-0005-0000-0000-0000E35F0000}"/>
    <cellStyle name="Normal 3 3 5 3 4 3 2 2 2 2" xfId="24548" xr:uid="{00000000-0005-0000-0000-0000E45F0000}"/>
    <cellStyle name="Normal 3 3 5 3 4 3 2 2 3" xfId="24549" xr:uid="{00000000-0005-0000-0000-0000E55F0000}"/>
    <cellStyle name="Normal 3 3 5 3 4 3 2 3" xfId="24550" xr:uid="{00000000-0005-0000-0000-0000E65F0000}"/>
    <cellStyle name="Normal 3 3 5 3 4 3 2 3 2" xfId="24551" xr:uid="{00000000-0005-0000-0000-0000E75F0000}"/>
    <cellStyle name="Normal 3 3 5 3 4 3 2 4" xfId="24552" xr:uid="{00000000-0005-0000-0000-0000E85F0000}"/>
    <cellStyle name="Normal 3 3 5 3 4 3 3" xfId="24553" xr:uid="{00000000-0005-0000-0000-0000E95F0000}"/>
    <cellStyle name="Normal 3 3 5 3 4 3 3 2" xfId="24554" xr:uid="{00000000-0005-0000-0000-0000EA5F0000}"/>
    <cellStyle name="Normal 3 3 5 3 4 3 3 2 2" xfId="24555" xr:uid="{00000000-0005-0000-0000-0000EB5F0000}"/>
    <cellStyle name="Normal 3 3 5 3 4 3 3 3" xfId="24556" xr:uid="{00000000-0005-0000-0000-0000EC5F0000}"/>
    <cellStyle name="Normal 3 3 5 3 4 3 4" xfId="24557" xr:uid="{00000000-0005-0000-0000-0000ED5F0000}"/>
    <cellStyle name="Normal 3 3 5 3 4 3 4 2" xfId="24558" xr:uid="{00000000-0005-0000-0000-0000EE5F0000}"/>
    <cellStyle name="Normal 3 3 5 3 4 3 5" xfId="24559" xr:uid="{00000000-0005-0000-0000-0000EF5F0000}"/>
    <cellStyle name="Normal 3 3 5 3 4 4" xfId="24560" xr:uid="{00000000-0005-0000-0000-0000F05F0000}"/>
    <cellStyle name="Normal 3 3 5 3 4 4 2" xfId="24561" xr:uid="{00000000-0005-0000-0000-0000F15F0000}"/>
    <cellStyle name="Normal 3 3 5 3 4 4 2 2" xfId="24562" xr:uid="{00000000-0005-0000-0000-0000F25F0000}"/>
    <cellStyle name="Normal 3 3 5 3 4 4 2 2 2" xfId="24563" xr:uid="{00000000-0005-0000-0000-0000F35F0000}"/>
    <cellStyle name="Normal 3 3 5 3 4 4 2 3" xfId="24564" xr:uid="{00000000-0005-0000-0000-0000F45F0000}"/>
    <cellStyle name="Normal 3 3 5 3 4 4 3" xfId="24565" xr:uid="{00000000-0005-0000-0000-0000F55F0000}"/>
    <cellStyle name="Normal 3 3 5 3 4 4 3 2" xfId="24566" xr:uid="{00000000-0005-0000-0000-0000F65F0000}"/>
    <cellStyle name="Normal 3 3 5 3 4 4 4" xfId="24567" xr:uid="{00000000-0005-0000-0000-0000F75F0000}"/>
    <cellStyle name="Normal 3 3 5 3 4 5" xfId="24568" xr:uid="{00000000-0005-0000-0000-0000F85F0000}"/>
    <cellStyle name="Normal 3 3 5 3 4 5 2" xfId="24569" xr:uid="{00000000-0005-0000-0000-0000F95F0000}"/>
    <cellStyle name="Normal 3 3 5 3 4 5 2 2" xfId="24570" xr:uid="{00000000-0005-0000-0000-0000FA5F0000}"/>
    <cellStyle name="Normal 3 3 5 3 4 5 3" xfId="24571" xr:uid="{00000000-0005-0000-0000-0000FB5F0000}"/>
    <cellStyle name="Normal 3 3 5 3 4 6" xfId="24572" xr:uid="{00000000-0005-0000-0000-0000FC5F0000}"/>
    <cellStyle name="Normal 3 3 5 3 4 6 2" xfId="24573" xr:uid="{00000000-0005-0000-0000-0000FD5F0000}"/>
    <cellStyle name="Normal 3 3 5 3 4 7" xfId="24574" xr:uid="{00000000-0005-0000-0000-0000FE5F0000}"/>
    <cellStyle name="Normal 3 3 5 3 5" xfId="24575" xr:uid="{00000000-0005-0000-0000-0000FF5F0000}"/>
    <cellStyle name="Normal 3 3 5 3 5 2" xfId="24576" xr:uid="{00000000-0005-0000-0000-000000600000}"/>
    <cellStyle name="Normal 3 3 5 3 5 2 2" xfId="24577" xr:uid="{00000000-0005-0000-0000-000001600000}"/>
    <cellStyle name="Normal 3 3 5 3 5 2 2 2" xfId="24578" xr:uid="{00000000-0005-0000-0000-000002600000}"/>
    <cellStyle name="Normal 3 3 5 3 5 2 2 2 2" xfId="24579" xr:uid="{00000000-0005-0000-0000-000003600000}"/>
    <cellStyle name="Normal 3 3 5 3 5 2 2 2 2 2" xfId="24580" xr:uid="{00000000-0005-0000-0000-000004600000}"/>
    <cellStyle name="Normal 3 3 5 3 5 2 2 2 3" xfId="24581" xr:uid="{00000000-0005-0000-0000-000005600000}"/>
    <cellStyle name="Normal 3 3 5 3 5 2 2 3" xfId="24582" xr:uid="{00000000-0005-0000-0000-000006600000}"/>
    <cellStyle name="Normal 3 3 5 3 5 2 2 3 2" xfId="24583" xr:uid="{00000000-0005-0000-0000-000007600000}"/>
    <cellStyle name="Normal 3 3 5 3 5 2 2 4" xfId="24584" xr:uid="{00000000-0005-0000-0000-000008600000}"/>
    <cellStyle name="Normal 3 3 5 3 5 2 3" xfId="24585" xr:uid="{00000000-0005-0000-0000-000009600000}"/>
    <cellStyle name="Normal 3 3 5 3 5 2 3 2" xfId="24586" xr:uid="{00000000-0005-0000-0000-00000A600000}"/>
    <cellStyle name="Normal 3 3 5 3 5 2 3 2 2" xfId="24587" xr:uid="{00000000-0005-0000-0000-00000B600000}"/>
    <cellStyle name="Normal 3 3 5 3 5 2 3 3" xfId="24588" xr:uid="{00000000-0005-0000-0000-00000C600000}"/>
    <cellStyle name="Normal 3 3 5 3 5 2 4" xfId="24589" xr:uid="{00000000-0005-0000-0000-00000D600000}"/>
    <cellStyle name="Normal 3 3 5 3 5 2 4 2" xfId="24590" xr:uid="{00000000-0005-0000-0000-00000E600000}"/>
    <cellStyle name="Normal 3 3 5 3 5 2 5" xfId="24591" xr:uid="{00000000-0005-0000-0000-00000F600000}"/>
    <cellStyle name="Normal 3 3 5 3 5 3" xfId="24592" xr:uid="{00000000-0005-0000-0000-000010600000}"/>
    <cellStyle name="Normal 3 3 5 3 5 3 2" xfId="24593" xr:uid="{00000000-0005-0000-0000-000011600000}"/>
    <cellStyle name="Normal 3 3 5 3 5 3 2 2" xfId="24594" xr:uid="{00000000-0005-0000-0000-000012600000}"/>
    <cellStyle name="Normal 3 3 5 3 5 3 2 2 2" xfId="24595" xr:uid="{00000000-0005-0000-0000-000013600000}"/>
    <cellStyle name="Normal 3 3 5 3 5 3 2 3" xfId="24596" xr:uid="{00000000-0005-0000-0000-000014600000}"/>
    <cellStyle name="Normal 3 3 5 3 5 3 3" xfId="24597" xr:uid="{00000000-0005-0000-0000-000015600000}"/>
    <cellStyle name="Normal 3 3 5 3 5 3 3 2" xfId="24598" xr:uid="{00000000-0005-0000-0000-000016600000}"/>
    <cellStyle name="Normal 3 3 5 3 5 3 4" xfId="24599" xr:uid="{00000000-0005-0000-0000-000017600000}"/>
    <cellStyle name="Normal 3 3 5 3 5 4" xfId="24600" xr:uid="{00000000-0005-0000-0000-000018600000}"/>
    <cellStyle name="Normal 3 3 5 3 5 4 2" xfId="24601" xr:uid="{00000000-0005-0000-0000-000019600000}"/>
    <cellStyle name="Normal 3 3 5 3 5 4 2 2" xfId="24602" xr:uid="{00000000-0005-0000-0000-00001A600000}"/>
    <cellStyle name="Normal 3 3 5 3 5 4 3" xfId="24603" xr:uid="{00000000-0005-0000-0000-00001B600000}"/>
    <cellStyle name="Normal 3 3 5 3 5 5" xfId="24604" xr:uid="{00000000-0005-0000-0000-00001C600000}"/>
    <cellStyle name="Normal 3 3 5 3 5 5 2" xfId="24605" xr:uid="{00000000-0005-0000-0000-00001D600000}"/>
    <cellStyle name="Normal 3 3 5 3 5 6" xfId="24606" xr:uid="{00000000-0005-0000-0000-00001E600000}"/>
    <cellStyle name="Normal 3 3 5 3 6" xfId="24607" xr:uid="{00000000-0005-0000-0000-00001F600000}"/>
    <cellStyle name="Normal 3 3 5 3 6 2" xfId="24608" xr:uid="{00000000-0005-0000-0000-000020600000}"/>
    <cellStyle name="Normal 3 3 5 3 6 2 2" xfId="24609" xr:uid="{00000000-0005-0000-0000-000021600000}"/>
    <cellStyle name="Normal 3 3 5 3 6 2 2 2" xfId="24610" xr:uid="{00000000-0005-0000-0000-000022600000}"/>
    <cellStyle name="Normal 3 3 5 3 6 2 2 2 2" xfId="24611" xr:uid="{00000000-0005-0000-0000-000023600000}"/>
    <cellStyle name="Normal 3 3 5 3 6 2 2 3" xfId="24612" xr:uid="{00000000-0005-0000-0000-000024600000}"/>
    <cellStyle name="Normal 3 3 5 3 6 2 3" xfId="24613" xr:uid="{00000000-0005-0000-0000-000025600000}"/>
    <cellStyle name="Normal 3 3 5 3 6 2 3 2" xfId="24614" xr:uid="{00000000-0005-0000-0000-000026600000}"/>
    <cellStyle name="Normal 3 3 5 3 6 2 4" xfId="24615" xr:uid="{00000000-0005-0000-0000-000027600000}"/>
    <cellStyle name="Normal 3 3 5 3 6 3" xfId="24616" xr:uid="{00000000-0005-0000-0000-000028600000}"/>
    <cellStyle name="Normal 3 3 5 3 6 3 2" xfId="24617" xr:uid="{00000000-0005-0000-0000-000029600000}"/>
    <cellStyle name="Normal 3 3 5 3 6 3 2 2" xfId="24618" xr:uid="{00000000-0005-0000-0000-00002A600000}"/>
    <cellStyle name="Normal 3 3 5 3 6 3 3" xfId="24619" xr:uid="{00000000-0005-0000-0000-00002B600000}"/>
    <cellStyle name="Normal 3 3 5 3 6 4" xfId="24620" xr:uid="{00000000-0005-0000-0000-00002C600000}"/>
    <cellStyle name="Normal 3 3 5 3 6 4 2" xfId="24621" xr:uid="{00000000-0005-0000-0000-00002D600000}"/>
    <cellStyle name="Normal 3 3 5 3 6 5" xfId="24622" xr:uid="{00000000-0005-0000-0000-00002E600000}"/>
    <cellStyle name="Normal 3 3 5 3 7" xfId="24623" xr:uid="{00000000-0005-0000-0000-00002F600000}"/>
    <cellStyle name="Normal 3 3 5 3 7 2" xfId="24624" xr:uid="{00000000-0005-0000-0000-000030600000}"/>
    <cellStyle name="Normal 3 3 5 3 7 2 2" xfId="24625" xr:uid="{00000000-0005-0000-0000-000031600000}"/>
    <cellStyle name="Normal 3 3 5 3 7 2 2 2" xfId="24626" xr:uid="{00000000-0005-0000-0000-000032600000}"/>
    <cellStyle name="Normal 3 3 5 3 7 2 2 2 2" xfId="24627" xr:uid="{00000000-0005-0000-0000-000033600000}"/>
    <cellStyle name="Normal 3 3 5 3 7 2 2 3" xfId="24628" xr:uid="{00000000-0005-0000-0000-000034600000}"/>
    <cellStyle name="Normal 3 3 5 3 7 2 3" xfId="24629" xr:uid="{00000000-0005-0000-0000-000035600000}"/>
    <cellStyle name="Normal 3 3 5 3 7 2 3 2" xfId="24630" xr:uid="{00000000-0005-0000-0000-000036600000}"/>
    <cellStyle name="Normal 3 3 5 3 7 2 4" xfId="24631" xr:uid="{00000000-0005-0000-0000-000037600000}"/>
    <cellStyle name="Normal 3 3 5 3 7 3" xfId="24632" xr:uid="{00000000-0005-0000-0000-000038600000}"/>
    <cellStyle name="Normal 3 3 5 3 7 3 2" xfId="24633" xr:uid="{00000000-0005-0000-0000-000039600000}"/>
    <cellStyle name="Normal 3 3 5 3 7 3 2 2" xfId="24634" xr:uid="{00000000-0005-0000-0000-00003A600000}"/>
    <cellStyle name="Normal 3 3 5 3 7 3 3" xfId="24635" xr:uid="{00000000-0005-0000-0000-00003B600000}"/>
    <cellStyle name="Normal 3 3 5 3 7 4" xfId="24636" xr:uid="{00000000-0005-0000-0000-00003C600000}"/>
    <cellStyle name="Normal 3 3 5 3 7 4 2" xfId="24637" xr:uid="{00000000-0005-0000-0000-00003D600000}"/>
    <cellStyle name="Normal 3 3 5 3 7 5" xfId="24638" xr:uid="{00000000-0005-0000-0000-00003E600000}"/>
    <cellStyle name="Normal 3 3 5 3 8" xfId="24639" xr:uid="{00000000-0005-0000-0000-00003F600000}"/>
    <cellStyle name="Normal 3 3 5 3 8 2" xfId="24640" xr:uid="{00000000-0005-0000-0000-000040600000}"/>
    <cellStyle name="Normal 3 3 5 3 8 2 2" xfId="24641" xr:uid="{00000000-0005-0000-0000-000041600000}"/>
    <cellStyle name="Normal 3 3 5 3 8 2 2 2" xfId="24642" xr:uid="{00000000-0005-0000-0000-000042600000}"/>
    <cellStyle name="Normal 3 3 5 3 8 2 3" xfId="24643" xr:uid="{00000000-0005-0000-0000-000043600000}"/>
    <cellStyle name="Normal 3 3 5 3 8 3" xfId="24644" xr:uid="{00000000-0005-0000-0000-000044600000}"/>
    <cellStyle name="Normal 3 3 5 3 8 3 2" xfId="24645" xr:uid="{00000000-0005-0000-0000-000045600000}"/>
    <cellStyle name="Normal 3 3 5 3 8 4" xfId="24646" xr:uid="{00000000-0005-0000-0000-000046600000}"/>
    <cellStyle name="Normal 3 3 5 3 9" xfId="24647" xr:uid="{00000000-0005-0000-0000-000047600000}"/>
    <cellStyle name="Normal 3 3 5 3 9 2" xfId="24648" xr:uid="{00000000-0005-0000-0000-000048600000}"/>
    <cellStyle name="Normal 3 3 5 3 9 2 2" xfId="24649" xr:uid="{00000000-0005-0000-0000-000049600000}"/>
    <cellStyle name="Normal 3 3 5 3 9 3" xfId="24650" xr:uid="{00000000-0005-0000-0000-00004A600000}"/>
    <cellStyle name="Normal 3 3 5 4" xfId="24651" xr:uid="{00000000-0005-0000-0000-00004B600000}"/>
    <cellStyle name="Normal 3 3 5 4 2" xfId="24652" xr:uid="{00000000-0005-0000-0000-00004C600000}"/>
    <cellStyle name="Normal 3 3 5 4 2 2" xfId="24653" xr:uid="{00000000-0005-0000-0000-00004D600000}"/>
    <cellStyle name="Normal 3 3 5 4 2 2 2" xfId="24654" xr:uid="{00000000-0005-0000-0000-00004E600000}"/>
    <cellStyle name="Normal 3 3 5 4 2 2 2 2" xfId="24655" xr:uid="{00000000-0005-0000-0000-00004F600000}"/>
    <cellStyle name="Normal 3 3 5 4 2 2 2 2 2" xfId="24656" xr:uid="{00000000-0005-0000-0000-000050600000}"/>
    <cellStyle name="Normal 3 3 5 4 2 2 2 3" xfId="24657" xr:uid="{00000000-0005-0000-0000-000051600000}"/>
    <cellStyle name="Normal 3 3 5 4 2 2 3" xfId="24658" xr:uid="{00000000-0005-0000-0000-000052600000}"/>
    <cellStyle name="Normal 3 3 5 4 2 2 3 2" xfId="24659" xr:uid="{00000000-0005-0000-0000-000053600000}"/>
    <cellStyle name="Normal 3 3 5 4 2 2 4" xfId="24660" xr:uid="{00000000-0005-0000-0000-000054600000}"/>
    <cellStyle name="Normal 3 3 5 4 2 3" xfId="24661" xr:uid="{00000000-0005-0000-0000-000055600000}"/>
    <cellStyle name="Normal 3 3 5 4 2 3 2" xfId="24662" xr:uid="{00000000-0005-0000-0000-000056600000}"/>
    <cellStyle name="Normal 3 3 5 4 2 3 2 2" xfId="24663" xr:uid="{00000000-0005-0000-0000-000057600000}"/>
    <cellStyle name="Normal 3 3 5 4 2 3 3" xfId="24664" xr:uid="{00000000-0005-0000-0000-000058600000}"/>
    <cellStyle name="Normal 3 3 5 4 2 4" xfId="24665" xr:uid="{00000000-0005-0000-0000-000059600000}"/>
    <cellStyle name="Normal 3 3 5 4 2 4 2" xfId="24666" xr:uid="{00000000-0005-0000-0000-00005A600000}"/>
    <cellStyle name="Normal 3 3 5 4 2 5" xfId="24667" xr:uid="{00000000-0005-0000-0000-00005B600000}"/>
    <cellStyle name="Normal 3 3 5 4 3" xfId="24668" xr:uid="{00000000-0005-0000-0000-00005C600000}"/>
    <cellStyle name="Normal 3 3 5 4 3 2" xfId="24669" xr:uid="{00000000-0005-0000-0000-00005D600000}"/>
    <cellStyle name="Normal 3 3 5 4 3 2 2" xfId="24670" xr:uid="{00000000-0005-0000-0000-00005E600000}"/>
    <cellStyle name="Normal 3 3 5 4 3 2 2 2" xfId="24671" xr:uid="{00000000-0005-0000-0000-00005F600000}"/>
    <cellStyle name="Normal 3 3 5 4 3 2 2 2 2" xfId="24672" xr:uid="{00000000-0005-0000-0000-000060600000}"/>
    <cellStyle name="Normal 3 3 5 4 3 2 2 3" xfId="24673" xr:uid="{00000000-0005-0000-0000-000061600000}"/>
    <cellStyle name="Normal 3 3 5 4 3 2 3" xfId="24674" xr:uid="{00000000-0005-0000-0000-000062600000}"/>
    <cellStyle name="Normal 3 3 5 4 3 2 3 2" xfId="24675" xr:uid="{00000000-0005-0000-0000-000063600000}"/>
    <cellStyle name="Normal 3 3 5 4 3 2 4" xfId="24676" xr:uid="{00000000-0005-0000-0000-000064600000}"/>
    <cellStyle name="Normal 3 3 5 4 3 3" xfId="24677" xr:uid="{00000000-0005-0000-0000-000065600000}"/>
    <cellStyle name="Normal 3 3 5 4 3 3 2" xfId="24678" xr:uid="{00000000-0005-0000-0000-000066600000}"/>
    <cellStyle name="Normal 3 3 5 4 3 3 2 2" xfId="24679" xr:uid="{00000000-0005-0000-0000-000067600000}"/>
    <cellStyle name="Normal 3 3 5 4 3 3 3" xfId="24680" xr:uid="{00000000-0005-0000-0000-000068600000}"/>
    <cellStyle name="Normal 3 3 5 4 3 4" xfId="24681" xr:uid="{00000000-0005-0000-0000-000069600000}"/>
    <cellStyle name="Normal 3 3 5 4 3 4 2" xfId="24682" xr:uid="{00000000-0005-0000-0000-00006A600000}"/>
    <cellStyle name="Normal 3 3 5 4 3 5" xfId="24683" xr:uid="{00000000-0005-0000-0000-00006B600000}"/>
    <cellStyle name="Normal 3 3 5 4 4" xfId="24684" xr:uid="{00000000-0005-0000-0000-00006C600000}"/>
    <cellStyle name="Normal 3 3 5 4 4 2" xfId="24685" xr:uid="{00000000-0005-0000-0000-00006D600000}"/>
    <cellStyle name="Normal 3 3 5 4 4 2 2" xfId="24686" xr:uid="{00000000-0005-0000-0000-00006E600000}"/>
    <cellStyle name="Normal 3 3 5 4 4 2 2 2" xfId="24687" xr:uid="{00000000-0005-0000-0000-00006F600000}"/>
    <cellStyle name="Normal 3 3 5 4 4 2 3" xfId="24688" xr:uid="{00000000-0005-0000-0000-000070600000}"/>
    <cellStyle name="Normal 3 3 5 4 4 3" xfId="24689" xr:uid="{00000000-0005-0000-0000-000071600000}"/>
    <cellStyle name="Normal 3 3 5 4 4 3 2" xfId="24690" xr:uid="{00000000-0005-0000-0000-000072600000}"/>
    <cellStyle name="Normal 3 3 5 4 4 4" xfId="24691" xr:uid="{00000000-0005-0000-0000-000073600000}"/>
    <cellStyle name="Normal 3 3 5 4 5" xfId="24692" xr:uid="{00000000-0005-0000-0000-000074600000}"/>
    <cellStyle name="Normal 3 3 5 4 5 2" xfId="24693" xr:uid="{00000000-0005-0000-0000-000075600000}"/>
    <cellStyle name="Normal 3 3 5 4 5 2 2" xfId="24694" xr:uid="{00000000-0005-0000-0000-000076600000}"/>
    <cellStyle name="Normal 3 3 5 4 5 3" xfId="24695" xr:uid="{00000000-0005-0000-0000-000077600000}"/>
    <cellStyle name="Normal 3 3 5 4 6" xfId="24696" xr:uid="{00000000-0005-0000-0000-000078600000}"/>
    <cellStyle name="Normal 3 3 5 4 6 2" xfId="24697" xr:uid="{00000000-0005-0000-0000-000079600000}"/>
    <cellStyle name="Normal 3 3 5 4 7" xfId="24698" xr:uid="{00000000-0005-0000-0000-00007A600000}"/>
    <cellStyle name="Normal 3 3 5 5" xfId="24699" xr:uid="{00000000-0005-0000-0000-00007B600000}"/>
    <cellStyle name="Normal 3 3 5 5 2" xfId="24700" xr:uid="{00000000-0005-0000-0000-00007C600000}"/>
    <cellStyle name="Normal 3 3 5 5 2 2" xfId="24701" xr:uid="{00000000-0005-0000-0000-00007D600000}"/>
    <cellStyle name="Normal 3 3 5 5 2 2 2" xfId="24702" xr:uid="{00000000-0005-0000-0000-00007E600000}"/>
    <cellStyle name="Normal 3 3 5 5 2 2 2 2" xfId="24703" xr:uid="{00000000-0005-0000-0000-00007F600000}"/>
    <cellStyle name="Normal 3 3 5 5 2 2 2 2 2" xfId="24704" xr:uid="{00000000-0005-0000-0000-000080600000}"/>
    <cellStyle name="Normal 3 3 5 5 2 2 2 3" xfId="24705" xr:uid="{00000000-0005-0000-0000-000081600000}"/>
    <cellStyle name="Normal 3 3 5 5 2 2 3" xfId="24706" xr:uid="{00000000-0005-0000-0000-000082600000}"/>
    <cellStyle name="Normal 3 3 5 5 2 2 3 2" xfId="24707" xr:uid="{00000000-0005-0000-0000-000083600000}"/>
    <cellStyle name="Normal 3 3 5 5 2 2 4" xfId="24708" xr:uid="{00000000-0005-0000-0000-000084600000}"/>
    <cellStyle name="Normal 3 3 5 5 2 3" xfId="24709" xr:uid="{00000000-0005-0000-0000-000085600000}"/>
    <cellStyle name="Normal 3 3 5 5 2 3 2" xfId="24710" xr:uid="{00000000-0005-0000-0000-000086600000}"/>
    <cellStyle name="Normal 3 3 5 5 2 3 2 2" xfId="24711" xr:uid="{00000000-0005-0000-0000-000087600000}"/>
    <cellStyle name="Normal 3 3 5 5 2 3 3" xfId="24712" xr:uid="{00000000-0005-0000-0000-000088600000}"/>
    <cellStyle name="Normal 3 3 5 5 2 4" xfId="24713" xr:uid="{00000000-0005-0000-0000-000089600000}"/>
    <cellStyle name="Normal 3 3 5 5 2 4 2" xfId="24714" xr:uid="{00000000-0005-0000-0000-00008A600000}"/>
    <cellStyle name="Normal 3 3 5 5 2 5" xfId="24715" xr:uid="{00000000-0005-0000-0000-00008B600000}"/>
    <cellStyle name="Normal 3 3 5 5 3" xfId="24716" xr:uid="{00000000-0005-0000-0000-00008C600000}"/>
    <cellStyle name="Normal 3 3 5 5 3 2" xfId="24717" xr:uid="{00000000-0005-0000-0000-00008D600000}"/>
    <cellStyle name="Normal 3 3 5 5 3 2 2" xfId="24718" xr:uid="{00000000-0005-0000-0000-00008E600000}"/>
    <cellStyle name="Normal 3 3 5 5 3 2 2 2" xfId="24719" xr:uid="{00000000-0005-0000-0000-00008F600000}"/>
    <cellStyle name="Normal 3 3 5 5 3 2 2 2 2" xfId="24720" xr:uid="{00000000-0005-0000-0000-000090600000}"/>
    <cellStyle name="Normal 3 3 5 5 3 2 2 3" xfId="24721" xr:uid="{00000000-0005-0000-0000-000091600000}"/>
    <cellStyle name="Normal 3 3 5 5 3 2 3" xfId="24722" xr:uid="{00000000-0005-0000-0000-000092600000}"/>
    <cellStyle name="Normal 3 3 5 5 3 2 3 2" xfId="24723" xr:uid="{00000000-0005-0000-0000-000093600000}"/>
    <cellStyle name="Normal 3 3 5 5 3 2 4" xfId="24724" xr:uid="{00000000-0005-0000-0000-000094600000}"/>
    <cellStyle name="Normal 3 3 5 5 3 3" xfId="24725" xr:uid="{00000000-0005-0000-0000-000095600000}"/>
    <cellStyle name="Normal 3 3 5 5 3 3 2" xfId="24726" xr:uid="{00000000-0005-0000-0000-000096600000}"/>
    <cellStyle name="Normal 3 3 5 5 3 3 2 2" xfId="24727" xr:uid="{00000000-0005-0000-0000-000097600000}"/>
    <cellStyle name="Normal 3 3 5 5 3 3 3" xfId="24728" xr:uid="{00000000-0005-0000-0000-000098600000}"/>
    <cellStyle name="Normal 3 3 5 5 3 4" xfId="24729" xr:uid="{00000000-0005-0000-0000-000099600000}"/>
    <cellStyle name="Normal 3 3 5 5 3 4 2" xfId="24730" xr:uid="{00000000-0005-0000-0000-00009A600000}"/>
    <cellStyle name="Normal 3 3 5 5 3 5" xfId="24731" xr:uid="{00000000-0005-0000-0000-00009B600000}"/>
    <cellStyle name="Normal 3 3 5 5 4" xfId="24732" xr:uid="{00000000-0005-0000-0000-00009C600000}"/>
    <cellStyle name="Normal 3 3 5 5 4 2" xfId="24733" xr:uid="{00000000-0005-0000-0000-00009D600000}"/>
    <cellStyle name="Normal 3 3 5 5 4 2 2" xfId="24734" xr:uid="{00000000-0005-0000-0000-00009E600000}"/>
    <cellStyle name="Normal 3 3 5 5 4 2 2 2" xfId="24735" xr:uid="{00000000-0005-0000-0000-00009F600000}"/>
    <cellStyle name="Normal 3 3 5 5 4 2 3" xfId="24736" xr:uid="{00000000-0005-0000-0000-0000A0600000}"/>
    <cellStyle name="Normal 3 3 5 5 4 3" xfId="24737" xr:uid="{00000000-0005-0000-0000-0000A1600000}"/>
    <cellStyle name="Normal 3 3 5 5 4 3 2" xfId="24738" xr:uid="{00000000-0005-0000-0000-0000A2600000}"/>
    <cellStyle name="Normal 3 3 5 5 4 4" xfId="24739" xr:uid="{00000000-0005-0000-0000-0000A3600000}"/>
    <cellStyle name="Normal 3 3 5 5 5" xfId="24740" xr:uid="{00000000-0005-0000-0000-0000A4600000}"/>
    <cellStyle name="Normal 3 3 5 5 5 2" xfId="24741" xr:uid="{00000000-0005-0000-0000-0000A5600000}"/>
    <cellStyle name="Normal 3 3 5 5 5 2 2" xfId="24742" xr:uid="{00000000-0005-0000-0000-0000A6600000}"/>
    <cellStyle name="Normal 3 3 5 5 5 3" xfId="24743" xr:uid="{00000000-0005-0000-0000-0000A7600000}"/>
    <cellStyle name="Normal 3 3 5 5 6" xfId="24744" xr:uid="{00000000-0005-0000-0000-0000A8600000}"/>
    <cellStyle name="Normal 3 3 5 5 6 2" xfId="24745" xr:uid="{00000000-0005-0000-0000-0000A9600000}"/>
    <cellStyle name="Normal 3 3 5 5 7" xfId="24746" xr:uid="{00000000-0005-0000-0000-0000AA600000}"/>
    <cellStyle name="Normal 3 3 5 6" xfId="24747" xr:uid="{00000000-0005-0000-0000-0000AB600000}"/>
    <cellStyle name="Normal 3 3 5 6 2" xfId="24748" xr:uid="{00000000-0005-0000-0000-0000AC600000}"/>
    <cellStyle name="Normal 3 3 5 6 2 2" xfId="24749" xr:uid="{00000000-0005-0000-0000-0000AD600000}"/>
    <cellStyle name="Normal 3 3 5 6 2 2 2" xfId="24750" xr:uid="{00000000-0005-0000-0000-0000AE600000}"/>
    <cellStyle name="Normal 3 3 5 6 2 2 2 2" xfId="24751" xr:uid="{00000000-0005-0000-0000-0000AF600000}"/>
    <cellStyle name="Normal 3 3 5 6 2 2 2 2 2" xfId="24752" xr:uid="{00000000-0005-0000-0000-0000B0600000}"/>
    <cellStyle name="Normal 3 3 5 6 2 2 2 3" xfId="24753" xr:uid="{00000000-0005-0000-0000-0000B1600000}"/>
    <cellStyle name="Normal 3 3 5 6 2 2 3" xfId="24754" xr:uid="{00000000-0005-0000-0000-0000B2600000}"/>
    <cellStyle name="Normal 3 3 5 6 2 2 3 2" xfId="24755" xr:uid="{00000000-0005-0000-0000-0000B3600000}"/>
    <cellStyle name="Normal 3 3 5 6 2 2 4" xfId="24756" xr:uid="{00000000-0005-0000-0000-0000B4600000}"/>
    <cellStyle name="Normal 3 3 5 6 2 3" xfId="24757" xr:uid="{00000000-0005-0000-0000-0000B5600000}"/>
    <cellStyle name="Normal 3 3 5 6 2 3 2" xfId="24758" xr:uid="{00000000-0005-0000-0000-0000B6600000}"/>
    <cellStyle name="Normal 3 3 5 6 2 3 2 2" xfId="24759" xr:uid="{00000000-0005-0000-0000-0000B7600000}"/>
    <cellStyle name="Normal 3 3 5 6 2 3 3" xfId="24760" xr:uid="{00000000-0005-0000-0000-0000B8600000}"/>
    <cellStyle name="Normal 3 3 5 6 2 4" xfId="24761" xr:uid="{00000000-0005-0000-0000-0000B9600000}"/>
    <cellStyle name="Normal 3 3 5 6 2 4 2" xfId="24762" xr:uid="{00000000-0005-0000-0000-0000BA600000}"/>
    <cellStyle name="Normal 3 3 5 6 2 5" xfId="24763" xr:uid="{00000000-0005-0000-0000-0000BB600000}"/>
    <cellStyle name="Normal 3 3 5 6 3" xfId="24764" xr:uid="{00000000-0005-0000-0000-0000BC600000}"/>
    <cellStyle name="Normal 3 3 5 6 3 2" xfId="24765" xr:uid="{00000000-0005-0000-0000-0000BD600000}"/>
    <cellStyle name="Normal 3 3 5 6 3 2 2" xfId="24766" xr:uid="{00000000-0005-0000-0000-0000BE600000}"/>
    <cellStyle name="Normal 3 3 5 6 3 2 2 2" xfId="24767" xr:uid="{00000000-0005-0000-0000-0000BF600000}"/>
    <cellStyle name="Normal 3 3 5 6 3 2 2 2 2" xfId="24768" xr:uid="{00000000-0005-0000-0000-0000C0600000}"/>
    <cellStyle name="Normal 3 3 5 6 3 2 2 3" xfId="24769" xr:uid="{00000000-0005-0000-0000-0000C1600000}"/>
    <cellStyle name="Normal 3 3 5 6 3 2 3" xfId="24770" xr:uid="{00000000-0005-0000-0000-0000C2600000}"/>
    <cellStyle name="Normal 3 3 5 6 3 2 3 2" xfId="24771" xr:uid="{00000000-0005-0000-0000-0000C3600000}"/>
    <cellStyle name="Normal 3 3 5 6 3 2 4" xfId="24772" xr:uid="{00000000-0005-0000-0000-0000C4600000}"/>
    <cellStyle name="Normal 3 3 5 6 3 3" xfId="24773" xr:uid="{00000000-0005-0000-0000-0000C5600000}"/>
    <cellStyle name="Normal 3 3 5 6 3 3 2" xfId="24774" xr:uid="{00000000-0005-0000-0000-0000C6600000}"/>
    <cellStyle name="Normal 3 3 5 6 3 3 2 2" xfId="24775" xr:uid="{00000000-0005-0000-0000-0000C7600000}"/>
    <cellStyle name="Normal 3 3 5 6 3 3 3" xfId="24776" xr:uid="{00000000-0005-0000-0000-0000C8600000}"/>
    <cellStyle name="Normal 3 3 5 6 3 4" xfId="24777" xr:uid="{00000000-0005-0000-0000-0000C9600000}"/>
    <cellStyle name="Normal 3 3 5 6 3 4 2" xfId="24778" xr:uid="{00000000-0005-0000-0000-0000CA600000}"/>
    <cellStyle name="Normal 3 3 5 6 3 5" xfId="24779" xr:uid="{00000000-0005-0000-0000-0000CB600000}"/>
    <cellStyle name="Normal 3 3 5 6 4" xfId="24780" xr:uid="{00000000-0005-0000-0000-0000CC600000}"/>
    <cellStyle name="Normal 3 3 5 6 4 2" xfId="24781" xr:uid="{00000000-0005-0000-0000-0000CD600000}"/>
    <cellStyle name="Normal 3 3 5 6 4 2 2" xfId="24782" xr:uid="{00000000-0005-0000-0000-0000CE600000}"/>
    <cellStyle name="Normal 3 3 5 6 4 2 2 2" xfId="24783" xr:uid="{00000000-0005-0000-0000-0000CF600000}"/>
    <cellStyle name="Normal 3 3 5 6 4 2 3" xfId="24784" xr:uid="{00000000-0005-0000-0000-0000D0600000}"/>
    <cellStyle name="Normal 3 3 5 6 4 3" xfId="24785" xr:uid="{00000000-0005-0000-0000-0000D1600000}"/>
    <cellStyle name="Normal 3 3 5 6 4 3 2" xfId="24786" xr:uid="{00000000-0005-0000-0000-0000D2600000}"/>
    <cellStyle name="Normal 3 3 5 6 4 4" xfId="24787" xr:uid="{00000000-0005-0000-0000-0000D3600000}"/>
    <cellStyle name="Normal 3 3 5 6 5" xfId="24788" xr:uid="{00000000-0005-0000-0000-0000D4600000}"/>
    <cellStyle name="Normal 3 3 5 6 5 2" xfId="24789" xr:uid="{00000000-0005-0000-0000-0000D5600000}"/>
    <cellStyle name="Normal 3 3 5 6 5 2 2" xfId="24790" xr:uid="{00000000-0005-0000-0000-0000D6600000}"/>
    <cellStyle name="Normal 3 3 5 6 5 3" xfId="24791" xr:uid="{00000000-0005-0000-0000-0000D7600000}"/>
    <cellStyle name="Normal 3 3 5 6 6" xfId="24792" xr:uid="{00000000-0005-0000-0000-0000D8600000}"/>
    <cellStyle name="Normal 3 3 5 6 6 2" xfId="24793" xr:uid="{00000000-0005-0000-0000-0000D9600000}"/>
    <cellStyle name="Normal 3 3 5 6 7" xfId="24794" xr:uid="{00000000-0005-0000-0000-0000DA600000}"/>
    <cellStyle name="Normal 3 3 5 7" xfId="24795" xr:uid="{00000000-0005-0000-0000-0000DB600000}"/>
    <cellStyle name="Normal 3 3 5 7 2" xfId="24796" xr:uid="{00000000-0005-0000-0000-0000DC600000}"/>
    <cellStyle name="Normal 3 3 5 7 2 2" xfId="24797" xr:uid="{00000000-0005-0000-0000-0000DD600000}"/>
    <cellStyle name="Normal 3 3 5 7 2 2 2" xfId="24798" xr:uid="{00000000-0005-0000-0000-0000DE600000}"/>
    <cellStyle name="Normal 3 3 5 7 2 2 2 2" xfId="24799" xr:uid="{00000000-0005-0000-0000-0000DF600000}"/>
    <cellStyle name="Normal 3 3 5 7 2 2 2 2 2" xfId="24800" xr:uid="{00000000-0005-0000-0000-0000E0600000}"/>
    <cellStyle name="Normal 3 3 5 7 2 2 2 3" xfId="24801" xr:uid="{00000000-0005-0000-0000-0000E1600000}"/>
    <cellStyle name="Normal 3 3 5 7 2 2 3" xfId="24802" xr:uid="{00000000-0005-0000-0000-0000E2600000}"/>
    <cellStyle name="Normal 3 3 5 7 2 2 3 2" xfId="24803" xr:uid="{00000000-0005-0000-0000-0000E3600000}"/>
    <cellStyle name="Normal 3 3 5 7 2 2 4" xfId="24804" xr:uid="{00000000-0005-0000-0000-0000E4600000}"/>
    <cellStyle name="Normal 3 3 5 7 2 3" xfId="24805" xr:uid="{00000000-0005-0000-0000-0000E5600000}"/>
    <cellStyle name="Normal 3 3 5 7 2 3 2" xfId="24806" xr:uid="{00000000-0005-0000-0000-0000E6600000}"/>
    <cellStyle name="Normal 3 3 5 7 2 3 2 2" xfId="24807" xr:uid="{00000000-0005-0000-0000-0000E7600000}"/>
    <cellStyle name="Normal 3 3 5 7 2 3 3" xfId="24808" xr:uid="{00000000-0005-0000-0000-0000E8600000}"/>
    <cellStyle name="Normal 3 3 5 7 2 4" xfId="24809" xr:uid="{00000000-0005-0000-0000-0000E9600000}"/>
    <cellStyle name="Normal 3 3 5 7 2 4 2" xfId="24810" xr:uid="{00000000-0005-0000-0000-0000EA600000}"/>
    <cellStyle name="Normal 3 3 5 7 2 5" xfId="24811" xr:uid="{00000000-0005-0000-0000-0000EB600000}"/>
    <cellStyle name="Normal 3 3 5 7 3" xfId="24812" xr:uid="{00000000-0005-0000-0000-0000EC600000}"/>
    <cellStyle name="Normal 3 3 5 7 3 2" xfId="24813" xr:uid="{00000000-0005-0000-0000-0000ED600000}"/>
    <cellStyle name="Normal 3 3 5 7 3 2 2" xfId="24814" xr:uid="{00000000-0005-0000-0000-0000EE600000}"/>
    <cellStyle name="Normal 3 3 5 7 3 2 2 2" xfId="24815" xr:uid="{00000000-0005-0000-0000-0000EF600000}"/>
    <cellStyle name="Normal 3 3 5 7 3 2 3" xfId="24816" xr:uid="{00000000-0005-0000-0000-0000F0600000}"/>
    <cellStyle name="Normal 3 3 5 7 3 3" xfId="24817" xr:uid="{00000000-0005-0000-0000-0000F1600000}"/>
    <cellStyle name="Normal 3 3 5 7 3 3 2" xfId="24818" xr:uid="{00000000-0005-0000-0000-0000F2600000}"/>
    <cellStyle name="Normal 3 3 5 7 3 4" xfId="24819" xr:uid="{00000000-0005-0000-0000-0000F3600000}"/>
    <cellStyle name="Normal 3 3 5 7 4" xfId="24820" xr:uid="{00000000-0005-0000-0000-0000F4600000}"/>
    <cellStyle name="Normal 3 3 5 7 4 2" xfId="24821" xr:uid="{00000000-0005-0000-0000-0000F5600000}"/>
    <cellStyle name="Normal 3 3 5 7 4 2 2" xfId="24822" xr:uid="{00000000-0005-0000-0000-0000F6600000}"/>
    <cellStyle name="Normal 3 3 5 7 4 3" xfId="24823" xr:uid="{00000000-0005-0000-0000-0000F7600000}"/>
    <cellStyle name="Normal 3 3 5 7 5" xfId="24824" xr:uid="{00000000-0005-0000-0000-0000F8600000}"/>
    <cellStyle name="Normal 3 3 5 7 5 2" xfId="24825" xr:uid="{00000000-0005-0000-0000-0000F9600000}"/>
    <cellStyle name="Normal 3 3 5 7 6" xfId="24826" xr:uid="{00000000-0005-0000-0000-0000FA600000}"/>
    <cellStyle name="Normal 3 3 5 8" xfId="24827" xr:uid="{00000000-0005-0000-0000-0000FB600000}"/>
    <cellStyle name="Normal 3 3 5 8 2" xfId="24828" xr:uid="{00000000-0005-0000-0000-0000FC600000}"/>
    <cellStyle name="Normal 3 3 5 8 2 2" xfId="24829" xr:uid="{00000000-0005-0000-0000-0000FD600000}"/>
    <cellStyle name="Normal 3 3 5 8 2 2 2" xfId="24830" xr:uid="{00000000-0005-0000-0000-0000FE600000}"/>
    <cellStyle name="Normal 3 3 5 8 2 2 2 2" xfId="24831" xr:uid="{00000000-0005-0000-0000-0000FF600000}"/>
    <cellStyle name="Normal 3 3 5 8 2 2 3" xfId="24832" xr:uid="{00000000-0005-0000-0000-000000610000}"/>
    <cellStyle name="Normal 3 3 5 8 2 3" xfId="24833" xr:uid="{00000000-0005-0000-0000-000001610000}"/>
    <cellStyle name="Normal 3 3 5 8 2 3 2" xfId="24834" xr:uid="{00000000-0005-0000-0000-000002610000}"/>
    <cellStyle name="Normal 3 3 5 8 2 4" xfId="24835" xr:uid="{00000000-0005-0000-0000-000003610000}"/>
    <cellStyle name="Normal 3 3 5 8 3" xfId="24836" xr:uid="{00000000-0005-0000-0000-000004610000}"/>
    <cellStyle name="Normal 3 3 5 8 3 2" xfId="24837" xr:uid="{00000000-0005-0000-0000-000005610000}"/>
    <cellStyle name="Normal 3 3 5 8 3 2 2" xfId="24838" xr:uid="{00000000-0005-0000-0000-000006610000}"/>
    <cellStyle name="Normal 3 3 5 8 3 3" xfId="24839" xr:uid="{00000000-0005-0000-0000-000007610000}"/>
    <cellStyle name="Normal 3 3 5 8 4" xfId="24840" xr:uid="{00000000-0005-0000-0000-000008610000}"/>
    <cellStyle name="Normal 3 3 5 8 4 2" xfId="24841" xr:uid="{00000000-0005-0000-0000-000009610000}"/>
    <cellStyle name="Normal 3 3 5 8 5" xfId="24842" xr:uid="{00000000-0005-0000-0000-00000A610000}"/>
    <cellStyle name="Normal 3 3 5 9" xfId="24843" xr:uid="{00000000-0005-0000-0000-00000B610000}"/>
    <cellStyle name="Normal 3 3 5 9 2" xfId="24844" xr:uid="{00000000-0005-0000-0000-00000C610000}"/>
    <cellStyle name="Normal 3 3 5 9 2 2" xfId="24845" xr:uid="{00000000-0005-0000-0000-00000D610000}"/>
    <cellStyle name="Normal 3 3 5 9 2 2 2" xfId="24846" xr:uid="{00000000-0005-0000-0000-00000E610000}"/>
    <cellStyle name="Normal 3 3 5 9 2 2 2 2" xfId="24847" xr:uid="{00000000-0005-0000-0000-00000F610000}"/>
    <cellStyle name="Normal 3 3 5 9 2 2 3" xfId="24848" xr:uid="{00000000-0005-0000-0000-000010610000}"/>
    <cellStyle name="Normal 3 3 5 9 2 3" xfId="24849" xr:uid="{00000000-0005-0000-0000-000011610000}"/>
    <cellStyle name="Normal 3 3 5 9 2 3 2" xfId="24850" xr:uid="{00000000-0005-0000-0000-000012610000}"/>
    <cellStyle name="Normal 3 3 5 9 2 4" xfId="24851" xr:uid="{00000000-0005-0000-0000-000013610000}"/>
    <cellStyle name="Normal 3 3 5 9 3" xfId="24852" xr:uid="{00000000-0005-0000-0000-000014610000}"/>
    <cellStyle name="Normal 3 3 5 9 3 2" xfId="24853" xr:uid="{00000000-0005-0000-0000-000015610000}"/>
    <cellStyle name="Normal 3 3 5 9 3 2 2" xfId="24854" xr:uid="{00000000-0005-0000-0000-000016610000}"/>
    <cellStyle name="Normal 3 3 5 9 3 3" xfId="24855" xr:uid="{00000000-0005-0000-0000-000017610000}"/>
    <cellStyle name="Normal 3 3 5 9 4" xfId="24856" xr:uid="{00000000-0005-0000-0000-000018610000}"/>
    <cellStyle name="Normal 3 3 5 9 4 2" xfId="24857" xr:uid="{00000000-0005-0000-0000-000019610000}"/>
    <cellStyle name="Normal 3 3 5 9 5" xfId="24858" xr:uid="{00000000-0005-0000-0000-00001A610000}"/>
    <cellStyle name="Normal 3 3 6" xfId="24859" xr:uid="{00000000-0005-0000-0000-00001B610000}"/>
    <cellStyle name="Normal 3 3 6 10" xfId="24860" xr:uid="{00000000-0005-0000-0000-00001C610000}"/>
    <cellStyle name="Normal 3 3 6 10 2" xfId="24861" xr:uid="{00000000-0005-0000-0000-00001D610000}"/>
    <cellStyle name="Normal 3 3 6 11" xfId="24862" xr:uid="{00000000-0005-0000-0000-00001E610000}"/>
    <cellStyle name="Normal 3 3 6 2" xfId="24863" xr:uid="{00000000-0005-0000-0000-00001F610000}"/>
    <cellStyle name="Normal 3 3 6 2 2" xfId="24864" xr:uid="{00000000-0005-0000-0000-000020610000}"/>
    <cellStyle name="Normal 3 3 6 2 2 2" xfId="24865" xr:uid="{00000000-0005-0000-0000-000021610000}"/>
    <cellStyle name="Normal 3 3 6 2 2 2 2" xfId="24866" xr:uid="{00000000-0005-0000-0000-000022610000}"/>
    <cellStyle name="Normal 3 3 6 2 2 2 2 2" xfId="24867" xr:uid="{00000000-0005-0000-0000-000023610000}"/>
    <cellStyle name="Normal 3 3 6 2 2 2 2 2 2" xfId="24868" xr:uid="{00000000-0005-0000-0000-000024610000}"/>
    <cellStyle name="Normal 3 3 6 2 2 2 2 3" xfId="24869" xr:uid="{00000000-0005-0000-0000-000025610000}"/>
    <cellStyle name="Normal 3 3 6 2 2 2 3" xfId="24870" xr:uid="{00000000-0005-0000-0000-000026610000}"/>
    <cellStyle name="Normal 3 3 6 2 2 2 3 2" xfId="24871" xr:uid="{00000000-0005-0000-0000-000027610000}"/>
    <cellStyle name="Normal 3 3 6 2 2 2 4" xfId="24872" xr:uid="{00000000-0005-0000-0000-000028610000}"/>
    <cellStyle name="Normal 3 3 6 2 2 3" xfId="24873" xr:uid="{00000000-0005-0000-0000-000029610000}"/>
    <cellStyle name="Normal 3 3 6 2 2 3 2" xfId="24874" xr:uid="{00000000-0005-0000-0000-00002A610000}"/>
    <cellStyle name="Normal 3 3 6 2 2 3 2 2" xfId="24875" xr:uid="{00000000-0005-0000-0000-00002B610000}"/>
    <cellStyle name="Normal 3 3 6 2 2 3 3" xfId="24876" xr:uid="{00000000-0005-0000-0000-00002C610000}"/>
    <cellStyle name="Normal 3 3 6 2 2 4" xfId="24877" xr:uid="{00000000-0005-0000-0000-00002D610000}"/>
    <cellStyle name="Normal 3 3 6 2 2 4 2" xfId="24878" xr:uid="{00000000-0005-0000-0000-00002E610000}"/>
    <cellStyle name="Normal 3 3 6 2 2 5" xfId="24879" xr:uid="{00000000-0005-0000-0000-00002F610000}"/>
    <cellStyle name="Normal 3 3 6 2 3" xfId="24880" xr:uid="{00000000-0005-0000-0000-000030610000}"/>
    <cellStyle name="Normal 3 3 6 2 3 2" xfId="24881" xr:uid="{00000000-0005-0000-0000-000031610000}"/>
    <cellStyle name="Normal 3 3 6 2 3 2 2" xfId="24882" xr:uid="{00000000-0005-0000-0000-000032610000}"/>
    <cellStyle name="Normal 3 3 6 2 3 2 2 2" xfId="24883" xr:uid="{00000000-0005-0000-0000-000033610000}"/>
    <cellStyle name="Normal 3 3 6 2 3 2 2 2 2" xfId="24884" xr:uid="{00000000-0005-0000-0000-000034610000}"/>
    <cellStyle name="Normal 3 3 6 2 3 2 2 3" xfId="24885" xr:uid="{00000000-0005-0000-0000-000035610000}"/>
    <cellStyle name="Normal 3 3 6 2 3 2 3" xfId="24886" xr:uid="{00000000-0005-0000-0000-000036610000}"/>
    <cellStyle name="Normal 3 3 6 2 3 2 3 2" xfId="24887" xr:uid="{00000000-0005-0000-0000-000037610000}"/>
    <cellStyle name="Normal 3 3 6 2 3 2 4" xfId="24888" xr:uid="{00000000-0005-0000-0000-000038610000}"/>
    <cellStyle name="Normal 3 3 6 2 3 3" xfId="24889" xr:uid="{00000000-0005-0000-0000-000039610000}"/>
    <cellStyle name="Normal 3 3 6 2 3 3 2" xfId="24890" xr:uid="{00000000-0005-0000-0000-00003A610000}"/>
    <cellStyle name="Normal 3 3 6 2 3 3 2 2" xfId="24891" xr:uid="{00000000-0005-0000-0000-00003B610000}"/>
    <cellStyle name="Normal 3 3 6 2 3 3 3" xfId="24892" xr:uid="{00000000-0005-0000-0000-00003C610000}"/>
    <cellStyle name="Normal 3 3 6 2 3 4" xfId="24893" xr:uid="{00000000-0005-0000-0000-00003D610000}"/>
    <cellStyle name="Normal 3 3 6 2 3 4 2" xfId="24894" xr:uid="{00000000-0005-0000-0000-00003E610000}"/>
    <cellStyle name="Normal 3 3 6 2 3 5" xfId="24895" xr:uid="{00000000-0005-0000-0000-00003F610000}"/>
    <cellStyle name="Normal 3 3 6 2 4" xfId="24896" xr:uid="{00000000-0005-0000-0000-000040610000}"/>
    <cellStyle name="Normal 3 3 6 2 4 2" xfId="24897" xr:uid="{00000000-0005-0000-0000-000041610000}"/>
    <cellStyle name="Normal 3 3 6 2 4 2 2" xfId="24898" xr:uid="{00000000-0005-0000-0000-000042610000}"/>
    <cellStyle name="Normal 3 3 6 2 4 2 2 2" xfId="24899" xr:uid="{00000000-0005-0000-0000-000043610000}"/>
    <cellStyle name="Normal 3 3 6 2 4 2 3" xfId="24900" xr:uid="{00000000-0005-0000-0000-000044610000}"/>
    <cellStyle name="Normal 3 3 6 2 4 3" xfId="24901" xr:uid="{00000000-0005-0000-0000-000045610000}"/>
    <cellStyle name="Normal 3 3 6 2 4 3 2" xfId="24902" xr:uid="{00000000-0005-0000-0000-000046610000}"/>
    <cellStyle name="Normal 3 3 6 2 4 4" xfId="24903" xr:uid="{00000000-0005-0000-0000-000047610000}"/>
    <cellStyle name="Normal 3 3 6 2 5" xfId="24904" xr:uid="{00000000-0005-0000-0000-000048610000}"/>
    <cellStyle name="Normal 3 3 6 2 5 2" xfId="24905" xr:uid="{00000000-0005-0000-0000-000049610000}"/>
    <cellStyle name="Normal 3 3 6 2 5 2 2" xfId="24906" xr:uid="{00000000-0005-0000-0000-00004A610000}"/>
    <cellStyle name="Normal 3 3 6 2 5 3" xfId="24907" xr:uid="{00000000-0005-0000-0000-00004B610000}"/>
    <cellStyle name="Normal 3 3 6 2 6" xfId="24908" xr:uid="{00000000-0005-0000-0000-00004C610000}"/>
    <cellStyle name="Normal 3 3 6 2 6 2" xfId="24909" xr:uid="{00000000-0005-0000-0000-00004D610000}"/>
    <cellStyle name="Normal 3 3 6 2 7" xfId="24910" xr:uid="{00000000-0005-0000-0000-00004E610000}"/>
    <cellStyle name="Normal 3 3 6 3" xfId="24911" xr:uid="{00000000-0005-0000-0000-00004F610000}"/>
    <cellStyle name="Normal 3 3 6 3 2" xfId="24912" xr:uid="{00000000-0005-0000-0000-000050610000}"/>
    <cellStyle name="Normal 3 3 6 3 2 2" xfId="24913" xr:uid="{00000000-0005-0000-0000-000051610000}"/>
    <cellStyle name="Normal 3 3 6 3 2 2 2" xfId="24914" xr:uid="{00000000-0005-0000-0000-000052610000}"/>
    <cellStyle name="Normal 3 3 6 3 2 2 2 2" xfId="24915" xr:uid="{00000000-0005-0000-0000-000053610000}"/>
    <cellStyle name="Normal 3 3 6 3 2 2 2 2 2" xfId="24916" xr:uid="{00000000-0005-0000-0000-000054610000}"/>
    <cellStyle name="Normal 3 3 6 3 2 2 2 3" xfId="24917" xr:uid="{00000000-0005-0000-0000-000055610000}"/>
    <cellStyle name="Normal 3 3 6 3 2 2 3" xfId="24918" xr:uid="{00000000-0005-0000-0000-000056610000}"/>
    <cellStyle name="Normal 3 3 6 3 2 2 3 2" xfId="24919" xr:uid="{00000000-0005-0000-0000-000057610000}"/>
    <cellStyle name="Normal 3 3 6 3 2 2 4" xfId="24920" xr:uid="{00000000-0005-0000-0000-000058610000}"/>
    <cellStyle name="Normal 3 3 6 3 2 3" xfId="24921" xr:uid="{00000000-0005-0000-0000-000059610000}"/>
    <cellStyle name="Normal 3 3 6 3 2 3 2" xfId="24922" xr:uid="{00000000-0005-0000-0000-00005A610000}"/>
    <cellStyle name="Normal 3 3 6 3 2 3 2 2" xfId="24923" xr:uid="{00000000-0005-0000-0000-00005B610000}"/>
    <cellStyle name="Normal 3 3 6 3 2 3 3" xfId="24924" xr:uid="{00000000-0005-0000-0000-00005C610000}"/>
    <cellStyle name="Normal 3 3 6 3 2 4" xfId="24925" xr:uid="{00000000-0005-0000-0000-00005D610000}"/>
    <cellStyle name="Normal 3 3 6 3 2 4 2" xfId="24926" xr:uid="{00000000-0005-0000-0000-00005E610000}"/>
    <cellStyle name="Normal 3 3 6 3 2 5" xfId="24927" xr:uid="{00000000-0005-0000-0000-00005F610000}"/>
    <cellStyle name="Normal 3 3 6 3 3" xfId="24928" xr:uid="{00000000-0005-0000-0000-000060610000}"/>
    <cellStyle name="Normal 3 3 6 3 3 2" xfId="24929" xr:uid="{00000000-0005-0000-0000-000061610000}"/>
    <cellStyle name="Normal 3 3 6 3 3 2 2" xfId="24930" xr:uid="{00000000-0005-0000-0000-000062610000}"/>
    <cellStyle name="Normal 3 3 6 3 3 2 2 2" xfId="24931" xr:uid="{00000000-0005-0000-0000-000063610000}"/>
    <cellStyle name="Normal 3 3 6 3 3 2 2 2 2" xfId="24932" xr:uid="{00000000-0005-0000-0000-000064610000}"/>
    <cellStyle name="Normal 3 3 6 3 3 2 2 3" xfId="24933" xr:uid="{00000000-0005-0000-0000-000065610000}"/>
    <cellStyle name="Normal 3 3 6 3 3 2 3" xfId="24934" xr:uid="{00000000-0005-0000-0000-000066610000}"/>
    <cellStyle name="Normal 3 3 6 3 3 2 3 2" xfId="24935" xr:uid="{00000000-0005-0000-0000-000067610000}"/>
    <cellStyle name="Normal 3 3 6 3 3 2 4" xfId="24936" xr:uid="{00000000-0005-0000-0000-000068610000}"/>
    <cellStyle name="Normal 3 3 6 3 3 3" xfId="24937" xr:uid="{00000000-0005-0000-0000-000069610000}"/>
    <cellStyle name="Normal 3 3 6 3 3 3 2" xfId="24938" xr:uid="{00000000-0005-0000-0000-00006A610000}"/>
    <cellStyle name="Normal 3 3 6 3 3 3 2 2" xfId="24939" xr:uid="{00000000-0005-0000-0000-00006B610000}"/>
    <cellStyle name="Normal 3 3 6 3 3 3 3" xfId="24940" xr:uid="{00000000-0005-0000-0000-00006C610000}"/>
    <cellStyle name="Normal 3 3 6 3 3 4" xfId="24941" xr:uid="{00000000-0005-0000-0000-00006D610000}"/>
    <cellStyle name="Normal 3 3 6 3 3 4 2" xfId="24942" xr:uid="{00000000-0005-0000-0000-00006E610000}"/>
    <cellStyle name="Normal 3 3 6 3 3 5" xfId="24943" xr:uid="{00000000-0005-0000-0000-00006F610000}"/>
    <cellStyle name="Normal 3 3 6 3 4" xfId="24944" xr:uid="{00000000-0005-0000-0000-000070610000}"/>
    <cellStyle name="Normal 3 3 6 3 4 2" xfId="24945" xr:uid="{00000000-0005-0000-0000-000071610000}"/>
    <cellStyle name="Normal 3 3 6 3 4 2 2" xfId="24946" xr:uid="{00000000-0005-0000-0000-000072610000}"/>
    <cellStyle name="Normal 3 3 6 3 4 2 2 2" xfId="24947" xr:uid="{00000000-0005-0000-0000-000073610000}"/>
    <cellStyle name="Normal 3 3 6 3 4 2 3" xfId="24948" xr:uid="{00000000-0005-0000-0000-000074610000}"/>
    <cellStyle name="Normal 3 3 6 3 4 3" xfId="24949" xr:uid="{00000000-0005-0000-0000-000075610000}"/>
    <cellStyle name="Normal 3 3 6 3 4 3 2" xfId="24950" xr:uid="{00000000-0005-0000-0000-000076610000}"/>
    <cellStyle name="Normal 3 3 6 3 4 4" xfId="24951" xr:uid="{00000000-0005-0000-0000-000077610000}"/>
    <cellStyle name="Normal 3 3 6 3 5" xfId="24952" xr:uid="{00000000-0005-0000-0000-000078610000}"/>
    <cellStyle name="Normal 3 3 6 3 5 2" xfId="24953" xr:uid="{00000000-0005-0000-0000-000079610000}"/>
    <cellStyle name="Normal 3 3 6 3 5 2 2" xfId="24954" xr:uid="{00000000-0005-0000-0000-00007A610000}"/>
    <cellStyle name="Normal 3 3 6 3 5 3" xfId="24955" xr:uid="{00000000-0005-0000-0000-00007B610000}"/>
    <cellStyle name="Normal 3 3 6 3 6" xfId="24956" xr:uid="{00000000-0005-0000-0000-00007C610000}"/>
    <cellStyle name="Normal 3 3 6 3 6 2" xfId="24957" xr:uid="{00000000-0005-0000-0000-00007D610000}"/>
    <cellStyle name="Normal 3 3 6 3 7" xfId="24958" xr:uid="{00000000-0005-0000-0000-00007E610000}"/>
    <cellStyle name="Normal 3 3 6 4" xfId="24959" xr:uid="{00000000-0005-0000-0000-00007F610000}"/>
    <cellStyle name="Normal 3 3 6 4 2" xfId="24960" xr:uid="{00000000-0005-0000-0000-000080610000}"/>
    <cellStyle name="Normal 3 3 6 4 2 2" xfId="24961" xr:uid="{00000000-0005-0000-0000-000081610000}"/>
    <cellStyle name="Normal 3 3 6 4 2 2 2" xfId="24962" xr:uid="{00000000-0005-0000-0000-000082610000}"/>
    <cellStyle name="Normal 3 3 6 4 2 2 2 2" xfId="24963" xr:uid="{00000000-0005-0000-0000-000083610000}"/>
    <cellStyle name="Normal 3 3 6 4 2 2 2 2 2" xfId="24964" xr:uid="{00000000-0005-0000-0000-000084610000}"/>
    <cellStyle name="Normal 3 3 6 4 2 2 2 3" xfId="24965" xr:uid="{00000000-0005-0000-0000-000085610000}"/>
    <cellStyle name="Normal 3 3 6 4 2 2 3" xfId="24966" xr:uid="{00000000-0005-0000-0000-000086610000}"/>
    <cellStyle name="Normal 3 3 6 4 2 2 3 2" xfId="24967" xr:uid="{00000000-0005-0000-0000-000087610000}"/>
    <cellStyle name="Normal 3 3 6 4 2 2 4" xfId="24968" xr:uid="{00000000-0005-0000-0000-000088610000}"/>
    <cellStyle name="Normal 3 3 6 4 2 3" xfId="24969" xr:uid="{00000000-0005-0000-0000-000089610000}"/>
    <cellStyle name="Normal 3 3 6 4 2 3 2" xfId="24970" xr:uid="{00000000-0005-0000-0000-00008A610000}"/>
    <cellStyle name="Normal 3 3 6 4 2 3 2 2" xfId="24971" xr:uid="{00000000-0005-0000-0000-00008B610000}"/>
    <cellStyle name="Normal 3 3 6 4 2 3 3" xfId="24972" xr:uid="{00000000-0005-0000-0000-00008C610000}"/>
    <cellStyle name="Normal 3 3 6 4 2 4" xfId="24973" xr:uid="{00000000-0005-0000-0000-00008D610000}"/>
    <cellStyle name="Normal 3 3 6 4 2 4 2" xfId="24974" xr:uid="{00000000-0005-0000-0000-00008E610000}"/>
    <cellStyle name="Normal 3 3 6 4 2 5" xfId="24975" xr:uid="{00000000-0005-0000-0000-00008F610000}"/>
    <cellStyle name="Normal 3 3 6 4 3" xfId="24976" xr:uid="{00000000-0005-0000-0000-000090610000}"/>
    <cellStyle name="Normal 3 3 6 4 3 2" xfId="24977" xr:uid="{00000000-0005-0000-0000-000091610000}"/>
    <cellStyle name="Normal 3 3 6 4 3 2 2" xfId="24978" xr:uid="{00000000-0005-0000-0000-000092610000}"/>
    <cellStyle name="Normal 3 3 6 4 3 2 2 2" xfId="24979" xr:uid="{00000000-0005-0000-0000-000093610000}"/>
    <cellStyle name="Normal 3 3 6 4 3 2 2 2 2" xfId="24980" xr:uid="{00000000-0005-0000-0000-000094610000}"/>
    <cellStyle name="Normal 3 3 6 4 3 2 2 3" xfId="24981" xr:uid="{00000000-0005-0000-0000-000095610000}"/>
    <cellStyle name="Normal 3 3 6 4 3 2 3" xfId="24982" xr:uid="{00000000-0005-0000-0000-000096610000}"/>
    <cellStyle name="Normal 3 3 6 4 3 2 3 2" xfId="24983" xr:uid="{00000000-0005-0000-0000-000097610000}"/>
    <cellStyle name="Normal 3 3 6 4 3 2 4" xfId="24984" xr:uid="{00000000-0005-0000-0000-000098610000}"/>
    <cellStyle name="Normal 3 3 6 4 3 3" xfId="24985" xr:uid="{00000000-0005-0000-0000-000099610000}"/>
    <cellStyle name="Normal 3 3 6 4 3 3 2" xfId="24986" xr:uid="{00000000-0005-0000-0000-00009A610000}"/>
    <cellStyle name="Normal 3 3 6 4 3 3 2 2" xfId="24987" xr:uid="{00000000-0005-0000-0000-00009B610000}"/>
    <cellStyle name="Normal 3 3 6 4 3 3 3" xfId="24988" xr:uid="{00000000-0005-0000-0000-00009C610000}"/>
    <cellStyle name="Normal 3 3 6 4 3 4" xfId="24989" xr:uid="{00000000-0005-0000-0000-00009D610000}"/>
    <cellStyle name="Normal 3 3 6 4 3 4 2" xfId="24990" xr:uid="{00000000-0005-0000-0000-00009E610000}"/>
    <cellStyle name="Normal 3 3 6 4 3 5" xfId="24991" xr:uid="{00000000-0005-0000-0000-00009F610000}"/>
    <cellStyle name="Normal 3 3 6 4 4" xfId="24992" xr:uid="{00000000-0005-0000-0000-0000A0610000}"/>
    <cellStyle name="Normal 3 3 6 4 4 2" xfId="24993" xr:uid="{00000000-0005-0000-0000-0000A1610000}"/>
    <cellStyle name="Normal 3 3 6 4 4 2 2" xfId="24994" xr:uid="{00000000-0005-0000-0000-0000A2610000}"/>
    <cellStyle name="Normal 3 3 6 4 4 2 2 2" xfId="24995" xr:uid="{00000000-0005-0000-0000-0000A3610000}"/>
    <cellStyle name="Normal 3 3 6 4 4 2 3" xfId="24996" xr:uid="{00000000-0005-0000-0000-0000A4610000}"/>
    <cellStyle name="Normal 3 3 6 4 4 3" xfId="24997" xr:uid="{00000000-0005-0000-0000-0000A5610000}"/>
    <cellStyle name="Normal 3 3 6 4 4 3 2" xfId="24998" xr:uid="{00000000-0005-0000-0000-0000A6610000}"/>
    <cellStyle name="Normal 3 3 6 4 4 4" xfId="24999" xr:uid="{00000000-0005-0000-0000-0000A7610000}"/>
    <cellStyle name="Normal 3 3 6 4 5" xfId="25000" xr:uid="{00000000-0005-0000-0000-0000A8610000}"/>
    <cellStyle name="Normal 3 3 6 4 5 2" xfId="25001" xr:uid="{00000000-0005-0000-0000-0000A9610000}"/>
    <cellStyle name="Normal 3 3 6 4 5 2 2" xfId="25002" xr:uid="{00000000-0005-0000-0000-0000AA610000}"/>
    <cellStyle name="Normal 3 3 6 4 5 3" xfId="25003" xr:uid="{00000000-0005-0000-0000-0000AB610000}"/>
    <cellStyle name="Normal 3 3 6 4 6" xfId="25004" xr:uid="{00000000-0005-0000-0000-0000AC610000}"/>
    <cellStyle name="Normal 3 3 6 4 6 2" xfId="25005" xr:uid="{00000000-0005-0000-0000-0000AD610000}"/>
    <cellStyle name="Normal 3 3 6 4 7" xfId="25006" xr:uid="{00000000-0005-0000-0000-0000AE610000}"/>
    <cellStyle name="Normal 3 3 6 5" xfId="25007" xr:uid="{00000000-0005-0000-0000-0000AF610000}"/>
    <cellStyle name="Normal 3 3 6 5 2" xfId="25008" xr:uid="{00000000-0005-0000-0000-0000B0610000}"/>
    <cellStyle name="Normal 3 3 6 5 2 2" xfId="25009" xr:uid="{00000000-0005-0000-0000-0000B1610000}"/>
    <cellStyle name="Normal 3 3 6 5 2 2 2" xfId="25010" xr:uid="{00000000-0005-0000-0000-0000B2610000}"/>
    <cellStyle name="Normal 3 3 6 5 2 2 2 2" xfId="25011" xr:uid="{00000000-0005-0000-0000-0000B3610000}"/>
    <cellStyle name="Normal 3 3 6 5 2 2 2 2 2" xfId="25012" xr:uid="{00000000-0005-0000-0000-0000B4610000}"/>
    <cellStyle name="Normal 3 3 6 5 2 2 2 3" xfId="25013" xr:uid="{00000000-0005-0000-0000-0000B5610000}"/>
    <cellStyle name="Normal 3 3 6 5 2 2 3" xfId="25014" xr:uid="{00000000-0005-0000-0000-0000B6610000}"/>
    <cellStyle name="Normal 3 3 6 5 2 2 3 2" xfId="25015" xr:uid="{00000000-0005-0000-0000-0000B7610000}"/>
    <cellStyle name="Normal 3 3 6 5 2 2 4" xfId="25016" xr:uid="{00000000-0005-0000-0000-0000B8610000}"/>
    <cellStyle name="Normal 3 3 6 5 2 3" xfId="25017" xr:uid="{00000000-0005-0000-0000-0000B9610000}"/>
    <cellStyle name="Normal 3 3 6 5 2 3 2" xfId="25018" xr:uid="{00000000-0005-0000-0000-0000BA610000}"/>
    <cellStyle name="Normal 3 3 6 5 2 3 2 2" xfId="25019" xr:uid="{00000000-0005-0000-0000-0000BB610000}"/>
    <cellStyle name="Normal 3 3 6 5 2 3 3" xfId="25020" xr:uid="{00000000-0005-0000-0000-0000BC610000}"/>
    <cellStyle name="Normal 3 3 6 5 2 4" xfId="25021" xr:uid="{00000000-0005-0000-0000-0000BD610000}"/>
    <cellStyle name="Normal 3 3 6 5 2 4 2" xfId="25022" xr:uid="{00000000-0005-0000-0000-0000BE610000}"/>
    <cellStyle name="Normal 3 3 6 5 2 5" xfId="25023" xr:uid="{00000000-0005-0000-0000-0000BF610000}"/>
    <cellStyle name="Normal 3 3 6 5 3" xfId="25024" xr:uid="{00000000-0005-0000-0000-0000C0610000}"/>
    <cellStyle name="Normal 3 3 6 5 3 2" xfId="25025" xr:uid="{00000000-0005-0000-0000-0000C1610000}"/>
    <cellStyle name="Normal 3 3 6 5 3 2 2" xfId="25026" xr:uid="{00000000-0005-0000-0000-0000C2610000}"/>
    <cellStyle name="Normal 3 3 6 5 3 2 2 2" xfId="25027" xr:uid="{00000000-0005-0000-0000-0000C3610000}"/>
    <cellStyle name="Normal 3 3 6 5 3 2 3" xfId="25028" xr:uid="{00000000-0005-0000-0000-0000C4610000}"/>
    <cellStyle name="Normal 3 3 6 5 3 3" xfId="25029" xr:uid="{00000000-0005-0000-0000-0000C5610000}"/>
    <cellStyle name="Normal 3 3 6 5 3 3 2" xfId="25030" xr:uid="{00000000-0005-0000-0000-0000C6610000}"/>
    <cellStyle name="Normal 3 3 6 5 3 4" xfId="25031" xr:uid="{00000000-0005-0000-0000-0000C7610000}"/>
    <cellStyle name="Normal 3 3 6 5 4" xfId="25032" xr:uid="{00000000-0005-0000-0000-0000C8610000}"/>
    <cellStyle name="Normal 3 3 6 5 4 2" xfId="25033" xr:uid="{00000000-0005-0000-0000-0000C9610000}"/>
    <cellStyle name="Normal 3 3 6 5 4 2 2" xfId="25034" xr:uid="{00000000-0005-0000-0000-0000CA610000}"/>
    <cellStyle name="Normal 3 3 6 5 4 3" xfId="25035" xr:uid="{00000000-0005-0000-0000-0000CB610000}"/>
    <cellStyle name="Normal 3 3 6 5 5" xfId="25036" xr:uid="{00000000-0005-0000-0000-0000CC610000}"/>
    <cellStyle name="Normal 3 3 6 5 5 2" xfId="25037" xr:uid="{00000000-0005-0000-0000-0000CD610000}"/>
    <cellStyle name="Normal 3 3 6 5 6" xfId="25038" xr:uid="{00000000-0005-0000-0000-0000CE610000}"/>
    <cellStyle name="Normal 3 3 6 6" xfId="25039" xr:uid="{00000000-0005-0000-0000-0000CF610000}"/>
    <cellStyle name="Normal 3 3 6 6 2" xfId="25040" xr:uid="{00000000-0005-0000-0000-0000D0610000}"/>
    <cellStyle name="Normal 3 3 6 6 2 2" xfId="25041" xr:uid="{00000000-0005-0000-0000-0000D1610000}"/>
    <cellStyle name="Normal 3 3 6 6 2 2 2" xfId="25042" xr:uid="{00000000-0005-0000-0000-0000D2610000}"/>
    <cellStyle name="Normal 3 3 6 6 2 2 2 2" xfId="25043" xr:uid="{00000000-0005-0000-0000-0000D3610000}"/>
    <cellStyle name="Normal 3 3 6 6 2 2 3" xfId="25044" xr:uid="{00000000-0005-0000-0000-0000D4610000}"/>
    <cellStyle name="Normal 3 3 6 6 2 3" xfId="25045" xr:uid="{00000000-0005-0000-0000-0000D5610000}"/>
    <cellStyle name="Normal 3 3 6 6 2 3 2" xfId="25046" xr:uid="{00000000-0005-0000-0000-0000D6610000}"/>
    <cellStyle name="Normal 3 3 6 6 2 4" xfId="25047" xr:uid="{00000000-0005-0000-0000-0000D7610000}"/>
    <cellStyle name="Normal 3 3 6 6 3" xfId="25048" xr:uid="{00000000-0005-0000-0000-0000D8610000}"/>
    <cellStyle name="Normal 3 3 6 6 3 2" xfId="25049" xr:uid="{00000000-0005-0000-0000-0000D9610000}"/>
    <cellStyle name="Normal 3 3 6 6 3 2 2" xfId="25050" xr:uid="{00000000-0005-0000-0000-0000DA610000}"/>
    <cellStyle name="Normal 3 3 6 6 3 3" xfId="25051" xr:uid="{00000000-0005-0000-0000-0000DB610000}"/>
    <cellStyle name="Normal 3 3 6 6 4" xfId="25052" xr:uid="{00000000-0005-0000-0000-0000DC610000}"/>
    <cellStyle name="Normal 3 3 6 6 4 2" xfId="25053" xr:uid="{00000000-0005-0000-0000-0000DD610000}"/>
    <cellStyle name="Normal 3 3 6 6 5" xfId="25054" xr:uid="{00000000-0005-0000-0000-0000DE610000}"/>
    <cellStyle name="Normal 3 3 6 7" xfId="25055" xr:uid="{00000000-0005-0000-0000-0000DF610000}"/>
    <cellStyle name="Normal 3 3 6 7 2" xfId="25056" xr:uid="{00000000-0005-0000-0000-0000E0610000}"/>
    <cellStyle name="Normal 3 3 6 7 2 2" xfId="25057" xr:uid="{00000000-0005-0000-0000-0000E1610000}"/>
    <cellStyle name="Normal 3 3 6 7 2 2 2" xfId="25058" xr:uid="{00000000-0005-0000-0000-0000E2610000}"/>
    <cellStyle name="Normal 3 3 6 7 2 2 2 2" xfId="25059" xr:uid="{00000000-0005-0000-0000-0000E3610000}"/>
    <cellStyle name="Normal 3 3 6 7 2 2 3" xfId="25060" xr:uid="{00000000-0005-0000-0000-0000E4610000}"/>
    <cellStyle name="Normal 3 3 6 7 2 3" xfId="25061" xr:uid="{00000000-0005-0000-0000-0000E5610000}"/>
    <cellStyle name="Normal 3 3 6 7 2 3 2" xfId="25062" xr:uid="{00000000-0005-0000-0000-0000E6610000}"/>
    <cellStyle name="Normal 3 3 6 7 2 4" xfId="25063" xr:uid="{00000000-0005-0000-0000-0000E7610000}"/>
    <cellStyle name="Normal 3 3 6 7 3" xfId="25064" xr:uid="{00000000-0005-0000-0000-0000E8610000}"/>
    <cellStyle name="Normal 3 3 6 7 3 2" xfId="25065" xr:uid="{00000000-0005-0000-0000-0000E9610000}"/>
    <cellStyle name="Normal 3 3 6 7 3 2 2" xfId="25066" xr:uid="{00000000-0005-0000-0000-0000EA610000}"/>
    <cellStyle name="Normal 3 3 6 7 3 3" xfId="25067" xr:uid="{00000000-0005-0000-0000-0000EB610000}"/>
    <cellStyle name="Normal 3 3 6 7 4" xfId="25068" xr:uid="{00000000-0005-0000-0000-0000EC610000}"/>
    <cellStyle name="Normal 3 3 6 7 4 2" xfId="25069" xr:uid="{00000000-0005-0000-0000-0000ED610000}"/>
    <cellStyle name="Normal 3 3 6 7 5" xfId="25070" xr:uid="{00000000-0005-0000-0000-0000EE610000}"/>
    <cellStyle name="Normal 3 3 6 8" xfId="25071" xr:uid="{00000000-0005-0000-0000-0000EF610000}"/>
    <cellStyle name="Normal 3 3 6 8 2" xfId="25072" xr:uid="{00000000-0005-0000-0000-0000F0610000}"/>
    <cellStyle name="Normal 3 3 6 8 2 2" xfId="25073" xr:uid="{00000000-0005-0000-0000-0000F1610000}"/>
    <cellStyle name="Normal 3 3 6 8 2 2 2" xfId="25074" xr:uid="{00000000-0005-0000-0000-0000F2610000}"/>
    <cellStyle name="Normal 3 3 6 8 2 3" xfId="25075" xr:uid="{00000000-0005-0000-0000-0000F3610000}"/>
    <cellStyle name="Normal 3 3 6 8 3" xfId="25076" xr:uid="{00000000-0005-0000-0000-0000F4610000}"/>
    <cellStyle name="Normal 3 3 6 8 3 2" xfId="25077" xr:uid="{00000000-0005-0000-0000-0000F5610000}"/>
    <cellStyle name="Normal 3 3 6 8 4" xfId="25078" xr:uid="{00000000-0005-0000-0000-0000F6610000}"/>
    <cellStyle name="Normal 3 3 6 9" xfId="25079" xr:uid="{00000000-0005-0000-0000-0000F7610000}"/>
    <cellStyle name="Normal 3 3 6 9 2" xfId="25080" xr:uid="{00000000-0005-0000-0000-0000F8610000}"/>
    <cellStyle name="Normal 3 3 6 9 2 2" xfId="25081" xr:uid="{00000000-0005-0000-0000-0000F9610000}"/>
    <cellStyle name="Normal 3 3 6 9 3" xfId="25082" xr:uid="{00000000-0005-0000-0000-0000FA610000}"/>
    <cellStyle name="Normal 3 3 7" xfId="25083" xr:uid="{00000000-0005-0000-0000-0000FB610000}"/>
    <cellStyle name="Normal 3 3 7 10" xfId="25084" xr:uid="{00000000-0005-0000-0000-0000FC610000}"/>
    <cellStyle name="Normal 3 3 7 10 2" xfId="25085" xr:uid="{00000000-0005-0000-0000-0000FD610000}"/>
    <cellStyle name="Normal 3 3 7 11" xfId="25086" xr:uid="{00000000-0005-0000-0000-0000FE610000}"/>
    <cellStyle name="Normal 3 3 7 2" xfId="25087" xr:uid="{00000000-0005-0000-0000-0000FF610000}"/>
    <cellStyle name="Normal 3 3 7 2 2" xfId="25088" xr:uid="{00000000-0005-0000-0000-000000620000}"/>
    <cellStyle name="Normal 3 3 7 2 2 2" xfId="25089" xr:uid="{00000000-0005-0000-0000-000001620000}"/>
    <cellStyle name="Normal 3 3 7 2 2 2 2" xfId="25090" xr:uid="{00000000-0005-0000-0000-000002620000}"/>
    <cellStyle name="Normal 3 3 7 2 2 2 2 2" xfId="25091" xr:uid="{00000000-0005-0000-0000-000003620000}"/>
    <cellStyle name="Normal 3 3 7 2 2 2 2 2 2" xfId="25092" xr:uid="{00000000-0005-0000-0000-000004620000}"/>
    <cellStyle name="Normal 3 3 7 2 2 2 2 3" xfId="25093" xr:uid="{00000000-0005-0000-0000-000005620000}"/>
    <cellStyle name="Normal 3 3 7 2 2 2 3" xfId="25094" xr:uid="{00000000-0005-0000-0000-000006620000}"/>
    <cellStyle name="Normal 3 3 7 2 2 2 3 2" xfId="25095" xr:uid="{00000000-0005-0000-0000-000007620000}"/>
    <cellStyle name="Normal 3 3 7 2 2 2 4" xfId="25096" xr:uid="{00000000-0005-0000-0000-000008620000}"/>
    <cellStyle name="Normal 3 3 7 2 2 3" xfId="25097" xr:uid="{00000000-0005-0000-0000-000009620000}"/>
    <cellStyle name="Normal 3 3 7 2 2 3 2" xfId="25098" xr:uid="{00000000-0005-0000-0000-00000A620000}"/>
    <cellStyle name="Normal 3 3 7 2 2 3 2 2" xfId="25099" xr:uid="{00000000-0005-0000-0000-00000B620000}"/>
    <cellStyle name="Normal 3 3 7 2 2 3 3" xfId="25100" xr:uid="{00000000-0005-0000-0000-00000C620000}"/>
    <cellStyle name="Normal 3 3 7 2 2 4" xfId="25101" xr:uid="{00000000-0005-0000-0000-00000D620000}"/>
    <cellStyle name="Normal 3 3 7 2 2 4 2" xfId="25102" xr:uid="{00000000-0005-0000-0000-00000E620000}"/>
    <cellStyle name="Normal 3 3 7 2 2 5" xfId="25103" xr:uid="{00000000-0005-0000-0000-00000F620000}"/>
    <cellStyle name="Normal 3 3 7 2 3" xfId="25104" xr:uid="{00000000-0005-0000-0000-000010620000}"/>
    <cellStyle name="Normal 3 3 7 2 3 2" xfId="25105" xr:uid="{00000000-0005-0000-0000-000011620000}"/>
    <cellStyle name="Normal 3 3 7 2 3 2 2" xfId="25106" xr:uid="{00000000-0005-0000-0000-000012620000}"/>
    <cellStyle name="Normal 3 3 7 2 3 2 2 2" xfId="25107" xr:uid="{00000000-0005-0000-0000-000013620000}"/>
    <cellStyle name="Normal 3 3 7 2 3 2 2 2 2" xfId="25108" xr:uid="{00000000-0005-0000-0000-000014620000}"/>
    <cellStyle name="Normal 3 3 7 2 3 2 2 3" xfId="25109" xr:uid="{00000000-0005-0000-0000-000015620000}"/>
    <cellStyle name="Normal 3 3 7 2 3 2 3" xfId="25110" xr:uid="{00000000-0005-0000-0000-000016620000}"/>
    <cellStyle name="Normal 3 3 7 2 3 2 3 2" xfId="25111" xr:uid="{00000000-0005-0000-0000-000017620000}"/>
    <cellStyle name="Normal 3 3 7 2 3 2 4" xfId="25112" xr:uid="{00000000-0005-0000-0000-000018620000}"/>
    <cellStyle name="Normal 3 3 7 2 3 3" xfId="25113" xr:uid="{00000000-0005-0000-0000-000019620000}"/>
    <cellStyle name="Normal 3 3 7 2 3 3 2" xfId="25114" xr:uid="{00000000-0005-0000-0000-00001A620000}"/>
    <cellStyle name="Normal 3 3 7 2 3 3 2 2" xfId="25115" xr:uid="{00000000-0005-0000-0000-00001B620000}"/>
    <cellStyle name="Normal 3 3 7 2 3 3 3" xfId="25116" xr:uid="{00000000-0005-0000-0000-00001C620000}"/>
    <cellStyle name="Normal 3 3 7 2 3 4" xfId="25117" xr:uid="{00000000-0005-0000-0000-00001D620000}"/>
    <cellStyle name="Normal 3 3 7 2 3 4 2" xfId="25118" xr:uid="{00000000-0005-0000-0000-00001E620000}"/>
    <cellStyle name="Normal 3 3 7 2 3 5" xfId="25119" xr:uid="{00000000-0005-0000-0000-00001F620000}"/>
    <cellStyle name="Normal 3 3 7 2 4" xfId="25120" xr:uid="{00000000-0005-0000-0000-000020620000}"/>
    <cellStyle name="Normal 3 3 7 2 4 2" xfId="25121" xr:uid="{00000000-0005-0000-0000-000021620000}"/>
    <cellStyle name="Normal 3 3 7 2 4 2 2" xfId="25122" xr:uid="{00000000-0005-0000-0000-000022620000}"/>
    <cellStyle name="Normal 3 3 7 2 4 2 2 2" xfId="25123" xr:uid="{00000000-0005-0000-0000-000023620000}"/>
    <cellStyle name="Normal 3 3 7 2 4 2 3" xfId="25124" xr:uid="{00000000-0005-0000-0000-000024620000}"/>
    <cellStyle name="Normal 3 3 7 2 4 3" xfId="25125" xr:uid="{00000000-0005-0000-0000-000025620000}"/>
    <cellStyle name="Normal 3 3 7 2 4 3 2" xfId="25126" xr:uid="{00000000-0005-0000-0000-000026620000}"/>
    <cellStyle name="Normal 3 3 7 2 4 4" xfId="25127" xr:uid="{00000000-0005-0000-0000-000027620000}"/>
    <cellStyle name="Normal 3 3 7 2 5" xfId="25128" xr:uid="{00000000-0005-0000-0000-000028620000}"/>
    <cellStyle name="Normal 3 3 7 2 5 2" xfId="25129" xr:uid="{00000000-0005-0000-0000-000029620000}"/>
    <cellStyle name="Normal 3 3 7 2 5 2 2" xfId="25130" xr:uid="{00000000-0005-0000-0000-00002A620000}"/>
    <cellStyle name="Normal 3 3 7 2 5 3" xfId="25131" xr:uid="{00000000-0005-0000-0000-00002B620000}"/>
    <cellStyle name="Normal 3 3 7 2 6" xfId="25132" xr:uid="{00000000-0005-0000-0000-00002C620000}"/>
    <cellStyle name="Normal 3 3 7 2 6 2" xfId="25133" xr:uid="{00000000-0005-0000-0000-00002D620000}"/>
    <cellStyle name="Normal 3 3 7 2 7" xfId="25134" xr:uid="{00000000-0005-0000-0000-00002E620000}"/>
    <cellStyle name="Normal 3 3 7 3" xfId="25135" xr:uid="{00000000-0005-0000-0000-00002F620000}"/>
    <cellStyle name="Normal 3 3 7 3 2" xfId="25136" xr:uid="{00000000-0005-0000-0000-000030620000}"/>
    <cellStyle name="Normal 3 3 7 3 2 2" xfId="25137" xr:uid="{00000000-0005-0000-0000-000031620000}"/>
    <cellStyle name="Normal 3 3 7 3 2 2 2" xfId="25138" xr:uid="{00000000-0005-0000-0000-000032620000}"/>
    <cellStyle name="Normal 3 3 7 3 2 2 2 2" xfId="25139" xr:uid="{00000000-0005-0000-0000-000033620000}"/>
    <cellStyle name="Normal 3 3 7 3 2 2 2 2 2" xfId="25140" xr:uid="{00000000-0005-0000-0000-000034620000}"/>
    <cellStyle name="Normal 3 3 7 3 2 2 2 3" xfId="25141" xr:uid="{00000000-0005-0000-0000-000035620000}"/>
    <cellStyle name="Normal 3 3 7 3 2 2 3" xfId="25142" xr:uid="{00000000-0005-0000-0000-000036620000}"/>
    <cellStyle name="Normal 3 3 7 3 2 2 3 2" xfId="25143" xr:uid="{00000000-0005-0000-0000-000037620000}"/>
    <cellStyle name="Normal 3 3 7 3 2 2 4" xfId="25144" xr:uid="{00000000-0005-0000-0000-000038620000}"/>
    <cellStyle name="Normal 3 3 7 3 2 3" xfId="25145" xr:uid="{00000000-0005-0000-0000-000039620000}"/>
    <cellStyle name="Normal 3 3 7 3 2 3 2" xfId="25146" xr:uid="{00000000-0005-0000-0000-00003A620000}"/>
    <cellStyle name="Normal 3 3 7 3 2 3 2 2" xfId="25147" xr:uid="{00000000-0005-0000-0000-00003B620000}"/>
    <cellStyle name="Normal 3 3 7 3 2 3 3" xfId="25148" xr:uid="{00000000-0005-0000-0000-00003C620000}"/>
    <cellStyle name="Normal 3 3 7 3 2 4" xfId="25149" xr:uid="{00000000-0005-0000-0000-00003D620000}"/>
    <cellStyle name="Normal 3 3 7 3 2 4 2" xfId="25150" xr:uid="{00000000-0005-0000-0000-00003E620000}"/>
    <cellStyle name="Normal 3 3 7 3 2 5" xfId="25151" xr:uid="{00000000-0005-0000-0000-00003F620000}"/>
    <cellStyle name="Normal 3 3 7 3 3" xfId="25152" xr:uid="{00000000-0005-0000-0000-000040620000}"/>
    <cellStyle name="Normal 3 3 7 3 3 2" xfId="25153" xr:uid="{00000000-0005-0000-0000-000041620000}"/>
    <cellStyle name="Normal 3 3 7 3 3 2 2" xfId="25154" xr:uid="{00000000-0005-0000-0000-000042620000}"/>
    <cellStyle name="Normal 3 3 7 3 3 2 2 2" xfId="25155" xr:uid="{00000000-0005-0000-0000-000043620000}"/>
    <cellStyle name="Normal 3 3 7 3 3 2 2 2 2" xfId="25156" xr:uid="{00000000-0005-0000-0000-000044620000}"/>
    <cellStyle name="Normal 3 3 7 3 3 2 2 3" xfId="25157" xr:uid="{00000000-0005-0000-0000-000045620000}"/>
    <cellStyle name="Normal 3 3 7 3 3 2 3" xfId="25158" xr:uid="{00000000-0005-0000-0000-000046620000}"/>
    <cellStyle name="Normal 3 3 7 3 3 2 3 2" xfId="25159" xr:uid="{00000000-0005-0000-0000-000047620000}"/>
    <cellStyle name="Normal 3 3 7 3 3 2 4" xfId="25160" xr:uid="{00000000-0005-0000-0000-000048620000}"/>
    <cellStyle name="Normal 3 3 7 3 3 3" xfId="25161" xr:uid="{00000000-0005-0000-0000-000049620000}"/>
    <cellStyle name="Normal 3 3 7 3 3 3 2" xfId="25162" xr:uid="{00000000-0005-0000-0000-00004A620000}"/>
    <cellStyle name="Normal 3 3 7 3 3 3 2 2" xfId="25163" xr:uid="{00000000-0005-0000-0000-00004B620000}"/>
    <cellStyle name="Normal 3 3 7 3 3 3 3" xfId="25164" xr:uid="{00000000-0005-0000-0000-00004C620000}"/>
    <cellStyle name="Normal 3 3 7 3 3 4" xfId="25165" xr:uid="{00000000-0005-0000-0000-00004D620000}"/>
    <cellStyle name="Normal 3 3 7 3 3 4 2" xfId="25166" xr:uid="{00000000-0005-0000-0000-00004E620000}"/>
    <cellStyle name="Normal 3 3 7 3 3 5" xfId="25167" xr:uid="{00000000-0005-0000-0000-00004F620000}"/>
    <cellStyle name="Normal 3 3 7 3 4" xfId="25168" xr:uid="{00000000-0005-0000-0000-000050620000}"/>
    <cellStyle name="Normal 3 3 7 3 4 2" xfId="25169" xr:uid="{00000000-0005-0000-0000-000051620000}"/>
    <cellStyle name="Normal 3 3 7 3 4 2 2" xfId="25170" xr:uid="{00000000-0005-0000-0000-000052620000}"/>
    <cellStyle name="Normal 3 3 7 3 4 2 2 2" xfId="25171" xr:uid="{00000000-0005-0000-0000-000053620000}"/>
    <cellStyle name="Normal 3 3 7 3 4 2 3" xfId="25172" xr:uid="{00000000-0005-0000-0000-000054620000}"/>
    <cellStyle name="Normal 3 3 7 3 4 3" xfId="25173" xr:uid="{00000000-0005-0000-0000-000055620000}"/>
    <cellStyle name="Normal 3 3 7 3 4 3 2" xfId="25174" xr:uid="{00000000-0005-0000-0000-000056620000}"/>
    <cellStyle name="Normal 3 3 7 3 4 4" xfId="25175" xr:uid="{00000000-0005-0000-0000-000057620000}"/>
    <cellStyle name="Normal 3 3 7 3 5" xfId="25176" xr:uid="{00000000-0005-0000-0000-000058620000}"/>
    <cellStyle name="Normal 3 3 7 3 5 2" xfId="25177" xr:uid="{00000000-0005-0000-0000-000059620000}"/>
    <cellStyle name="Normal 3 3 7 3 5 2 2" xfId="25178" xr:uid="{00000000-0005-0000-0000-00005A620000}"/>
    <cellStyle name="Normal 3 3 7 3 5 3" xfId="25179" xr:uid="{00000000-0005-0000-0000-00005B620000}"/>
    <cellStyle name="Normal 3 3 7 3 6" xfId="25180" xr:uid="{00000000-0005-0000-0000-00005C620000}"/>
    <cellStyle name="Normal 3 3 7 3 6 2" xfId="25181" xr:uid="{00000000-0005-0000-0000-00005D620000}"/>
    <cellStyle name="Normal 3 3 7 3 7" xfId="25182" xr:uid="{00000000-0005-0000-0000-00005E620000}"/>
    <cellStyle name="Normal 3 3 7 4" xfId="25183" xr:uid="{00000000-0005-0000-0000-00005F620000}"/>
    <cellStyle name="Normal 3 3 7 4 2" xfId="25184" xr:uid="{00000000-0005-0000-0000-000060620000}"/>
    <cellStyle name="Normal 3 3 7 4 2 2" xfId="25185" xr:uid="{00000000-0005-0000-0000-000061620000}"/>
    <cellStyle name="Normal 3 3 7 4 2 2 2" xfId="25186" xr:uid="{00000000-0005-0000-0000-000062620000}"/>
    <cellStyle name="Normal 3 3 7 4 2 2 2 2" xfId="25187" xr:uid="{00000000-0005-0000-0000-000063620000}"/>
    <cellStyle name="Normal 3 3 7 4 2 2 2 2 2" xfId="25188" xr:uid="{00000000-0005-0000-0000-000064620000}"/>
    <cellStyle name="Normal 3 3 7 4 2 2 2 3" xfId="25189" xr:uid="{00000000-0005-0000-0000-000065620000}"/>
    <cellStyle name="Normal 3 3 7 4 2 2 3" xfId="25190" xr:uid="{00000000-0005-0000-0000-000066620000}"/>
    <cellStyle name="Normal 3 3 7 4 2 2 3 2" xfId="25191" xr:uid="{00000000-0005-0000-0000-000067620000}"/>
    <cellStyle name="Normal 3 3 7 4 2 2 4" xfId="25192" xr:uid="{00000000-0005-0000-0000-000068620000}"/>
    <cellStyle name="Normal 3 3 7 4 2 3" xfId="25193" xr:uid="{00000000-0005-0000-0000-000069620000}"/>
    <cellStyle name="Normal 3 3 7 4 2 3 2" xfId="25194" xr:uid="{00000000-0005-0000-0000-00006A620000}"/>
    <cellStyle name="Normal 3 3 7 4 2 3 2 2" xfId="25195" xr:uid="{00000000-0005-0000-0000-00006B620000}"/>
    <cellStyle name="Normal 3 3 7 4 2 3 3" xfId="25196" xr:uid="{00000000-0005-0000-0000-00006C620000}"/>
    <cellStyle name="Normal 3 3 7 4 2 4" xfId="25197" xr:uid="{00000000-0005-0000-0000-00006D620000}"/>
    <cellStyle name="Normal 3 3 7 4 2 4 2" xfId="25198" xr:uid="{00000000-0005-0000-0000-00006E620000}"/>
    <cellStyle name="Normal 3 3 7 4 2 5" xfId="25199" xr:uid="{00000000-0005-0000-0000-00006F620000}"/>
    <cellStyle name="Normal 3 3 7 4 3" xfId="25200" xr:uid="{00000000-0005-0000-0000-000070620000}"/>
    <cellStyle name="Normal 3 3 7 4 3 2" xfId="25201" xr:uid="{00000000-0005-0000-0000-000071620000}"/>
    <cellStyle name="Normal 3 3 7 4 3 2 2" xfId="25202" xr:uid="{00000000-0005-0000-0000-000072620000}"/>
    <cellStyle name="Normal 3 3 7 4 3 2 2 2" xfId="25203" xr:uid="{00000000-0005-0000-0000-000073620000}"/>
    <cellStyle name="Normal 3 3 7 4 3 2 2 2 2" xfId="25204" xr:uid="{00000000-0005-0000-0000-000074620000}"/>
    <cellStyle name="Normal 3 3 7 4 3 2 2 3" xfId="25205" xr:uid="{00000000-0005-0000-0000-000075620000}"/>
    <cellStyle name="Normal 3 3 7 4 3 2 3" xfId="25206" xr:uid="{00000000-0005-0000-0000-000076620000}"/>
    <cellStyle name="Normal 3 3 7 4 3 2 3 2" xfId="25207" xr:uid="{00000000-0005-0000-0000-000077620000}"/>
    <cellStyle name="Normal 3 3 7 4 3 2 4" xfId="25208" xr:uid="{00000000-0005-0000-0000-000078620000}"/>
    <cellStyle name="Normal 3 3 7 4 3 3" xfId="25209" xr:uid="{00000000-0005-0000-0000-000079620000}"/>
    <cellStyle name="Normal 3 3 7 4 3 3 2" xfId="25210" xr:uid="{00000000-0005-0000-0000-00007A620000}"/>
    <cellStyle name="Normal 3 3 7 4 3 3 2 2" xfId="25211" xr:uid="{00000000-0005-0000-0000-00007B620000}"/>
    <cellStyle name="Normal 3 3 7 4 3 3 3" xfId="25212" xr:uid="{00000000-0005-0000-0000-00007C620000}"/>
    <cellStyle name="Normal 3 3 7 4 3 4" xfId="25213" xr:uid="{00000000-0005-0000-0000-00007D620000}"/>
    <cellStyle name="Normal 3 3 7 4 3 4 2" xfId="25214" xr:uid="{00000000-0005-0000-0000-00007E620000}"/>
    <cellStyle name="Normal 3 3 7 4 3 5" xfId="25215" xr:uid="{00000000-0005-0000-0000-00007F620000}"/>
    <cellStyle name="Normal 3 3 7 4 4" xfId="25216" xr:uid="{00000000-0005-0000-0000-000080620000}"/>
    <cellStyle name="Normal 3 3 7 4 4 2" xfId="25217" xr:uid="{00000000-0005-0000-0000-000081620000}"/>
    <cellStyle name="Normal 3 3 7 4 4 2 2" xfId="25218" xr:uid="{00000000-0005-0000-0000-000082620000}"/>
    <cellStyle name="Normal 3 3 7 4 4 2 2 2" xfId="25219" xr:uid="{00000000-0005-0000-0000-000083620000}"/>
    <cellStyle name="Normal 3 3 7 4 4 2 3" xfId="25220" xr:uid="{00000000-0005-0000-0000-000084620000}"/>
    <cellStyle name="Normal 3 3 7 4 4 3" xfId="25221" xr:uid="{00000000-0005-0000-0000-000085620000}"/>
    <cellStyle name="Normal 3 3 7 4 4 3 2" xfId="25222" xr:uid="{00000000-0005-0000-0000-000086620000}"/>
    <cellStyle name="Normal 3 3 7 4 4 4" xfId="25223" xr:uid="{00000000-0005-0000-0000-000087620000}"/>
    <cellStyle name="Normal 3 3 7 4 5" xfId="25224" xr:uid="{00000000-0005-0000-0000-000088620000}"/>
    <cellStyle name="Normal 3 3 7 4 5 2" xfId="25225" xr:uid="{00000000-0005-0000-0000-000089620000}"/>
    <cellStyle name="Normal 3 3 7 4 5 2 2" xfId="25226" xr:uid="{00000000-0005-0000-0000-00008A620000}"/>
    <cellStyle name="Normal 3 3 7 4 5 3" xfId="25227" xr:uid="{00000000-0005-0000-0000-00008B620000}"/>
    <cellStyle name="Normal 3 3 7 4 6" xfId="25228" xr:uid="{00000000-0005-0000-0000-00008C620000}"/>
    <cellStyle name="Normal 3 3 7 4 6 2" xfId="25229" xr:uid="{00000000-0005-0000-0000-00008D620000}"/>
    <cellStyle name="Normal 3 3 7 4 7" xfId="25230" xr:uid="{00000000-0005-0000-0000-00008E620000}"/>
    <cellStyle name="Normal 3 3 7 5" xfId="25231" xr:uid="{00000000-0005-0000-0000-00008F620000}"/>
    <cellStyle name="Normal 3 3 7 5 2" xfId="25232" xr:uid="{00000000-0005-0000-0000-000090620000}"/>
    <cellStyle name="Normal 3 3 7 5 2 2" xfId="25233" xr:uid="{00000000-0005-0000-0000-000091620000}"/>
    <cellStyle name="Normal 3 3 7 5 2 2 2" xfId="25234" xr:uid="{00000000-0005-0000-0000-000092620000}"/>
    <cellStyle name="Normal 3 3 7 5 2 2 2 2" xfId="25235" xr:uid="{00000000-0005-0000-0000-000093620000}"/>
    <cellStyle name="Normal 3 3 7 5 2 2 2 2 2" xfId="25236" xr:uid="{00000000-0005-0000-0000-000094620000}"/>
    <cellStyle name="Normal 3 3 7 5 2 2 2 3" xfId="25237" xr:uid="{00000000-0005-0000-0000-000095620000}"/>
    <cellStyle name="Normal 3 3 7 5 2 2 3" xfId="25238" xr:uid="{00000000-0005-0000-0000-000096620000}"/>
    <cellStyle name="Normal 3 3 7 5 2 2 3 2" xfId="25239" xr:uid="{00000000-0005-0000-0000-000097620000}"/>
    <cellStyle name="Normal 3 3 7 5 2 2 4" xfId="25240" xr:uid="{00000000-0005-0000-0000-000098620000}"/>
    <cellStyle name="Normal 3 3 7 5 2 3" xfId="25241" xr:uid="{00000000-0005-0000-0000-000099620000}"/>
    <cellStyle name="Normal 3 3 7 5 2 3 2" xfId="25242" xr:uid="{00000000-0005-0000-0000-00009A620000}"/>
    <cellStyle name="Normal 3 3 7 5 2 3 2 2" xfId="25243" xr:uid="{00000000-0005-0000-0000-00009B620000}"/>
    <cellStyle name="Normal 3 3 7 5 2 3 3" xfId="25244" xr:uid="{00000000-0005-0000-0000-00009C620000}"/>
    <cellStyle name="Normal 3 3 7 5 2 4" xfId="25245" xr:uid="{00000000-0005-0000-0000-00009D620000}"/>
    <cellStyle name="Normal 3 3 7 5 2 4 2" xfId="25246" xr:uid="{00000000-0005-0000-0000-00009E620000}"/>
    <cellStyle name="Normal 3 3 7 5 2 5" xfId="25247" xr:uid="{00000000-0005-0000-0000-00009F620000}"/>
    <cellStyle name="Normal 3 3 7 5 3" xfId="25248" xr:uid="{00000000-0005-0000-0000-0000A0620000}"/>
    <cellStyle name="Normal 3 3 7 5 3 2" xfId="25249" xr:uid="{00000000-0005-0000-0000-0000A1620000}"/>
    <cellStyle name="Normal 3 3 7 5 3 2 2" xfId="25250" xr:uid="{00000000-0005-0000-0000-0000A2620000}"/>
    <cellStyle name="Normal 3 3 7 5 3 2 2 2" xfId="25251" xr:uid="{00000000-0005-0000-0000-0000A3620000}"/>
    <cellStyle name="Normal 3 3 7 5 3 2 3" xfId="25252" xr:uid="{00000000-0005-0000-0000-0000A4620000}"/>
    <cellStyle name="Normal 3 3 7 5 3 3" xfId="25253" xr:uid="{00000000-0005-0000-0000-0000A5620000}"/>
    <cellStyle name="Normal 3 3 7 5 3 3 2" xfId="25254" xr:uid="{00000000-0005-0000-0000-0000A6620000}"/>
    <cellStyle name="Normal 3 3 7 5 3 4" xfId="25255" xr:uid="{00000000-0005-0000-0000-0000A7620000}"/>
    <cellStyle name="Normal 3 3 7 5 4" xfId="25256" xr:uid="{00000000-0005-0000-0000-0000A8620000}"/>
    <cellStyle name="Normal 3 3 7 5 4 2" xfId="25257" xr:uid="{00000000-0005-0000-0000-0000A9620000}"/>
    <cellStyle name="Normal 3 3 7 5 4 2 2" xfId="25258" xr:uid="{00000000-0005-0000-0000-0000AA620000}"/>
    <cellStyle name="Normal 3 3 7 5 4 3" xfId="25259" xr:uid="{00000000-0005-0000-0000-0000AB620000}"/>
    <cellStyle name="Normal 3 3 7 5 5" xfId="25260" xr:uid="{00000000-0005-0000-0000-0000AC620000}"/>
    <cellStyle name="Normal 3 3 7 5 5 2" xfId="25261" xr:uid="{00000000-0005-0000-0000-0000AD620000}"/>
    <cellStyle name="Normal 3 3 7 5 6" xfId="25262" xr:uid="{00000000-0005-0000-0000-0000AE620000}"/>
    <cellStyle name="Normal 3 3 7 6" xfId="25263" xr:uid="{00000000-0005-0000-0000-0000AF620000}"/>
    <cellStyle name="Normal 3 3 7 6 2" xfId="25264" xr:uid="{00000000-0005-0000-0000-0000B0620000}"/>
    <cellStyle name="Normal 3 3 7 6 2 2" xfId="25265" xr:uid="{00000000-0005-0000-0000-0000B1620000}"/>
    <cellStyle name="Normal 3 3 7 6 2 2 2" xfId="25266" xr:uid="{00000000-0005-0000-0000-0000B2620000}"/>
    <cellStyle name="Normal 3 3 7 6 2 2 2 2" xfId="25267" xr:uid="{00000000-0005-0000-0000-0000B3620000}"/>
    <cellStyle name="Normal 3 3 7 6 2 2 3" xfId="25268" xr:uid="{00000000-0005-0000-0000-0000B4620000}"/>
    <cellStyle name="Normal 3 3 7 6 2 3" xfId="25269" xr:uid="{00000000-0005-0000-0000-0000B5620000}"/>
    <cellStyle name="Normal 3 3 7 6 2 3 2" xfId="25270" xr:uid="{00000000-0005-0000-0000-0000B6620000}"/>
    <cellStyle name="Normal 3 3 7 6 2 4" xfId="25271" xr:uid="{00000000-0005-0000-0000-0000B7620000}"/>
    <cellStyle name="Normal 3 3 7 6 3" xfId="25272" xr:uid="{00000000-0005-0000-0000-0000B8620000}"/>
    <cellStyle name="Normal 3 3 7 6 3 2" xfId="25273" xr:uid="{00000000-0005-0000-0000-0000B9620000}"/>
    <cellStyle name="Normal 3 3 7 6 3 2 2" xfId="25274" xr:uid="{00000000-0005-0000-0000-0000BA620000}"/>
    <cellStyle name="Normal 3 3 7 6 3 3" xfId="25275" xr:uid="{00000000-0005-0000-0000-0000BB620000}"/>
    <cellStyle name="Normal 3 3 7 6 4" xfId="25276" xr:uid="{00000000-0005-0000-0000-0000BC620000}"/>
    <cellStyle name="Normal 3 3 7 6 4 2" xfId="25277" xr:uid="{00000000-0005-0000-0000-0000BD620000}"/>
    <cellStyle name="Normal 3 3 7 6 5" xfId="25278" xr:uid="{00000000-0005-0000-0000-0000BE620000}"/>
    <cellStyle name="Normal 3 3 7 7" xfId="25279" xr:uid="{00000000-0005-0000-0000-0000BF620000}"/>
    <cellStyle name="Normal 3 3 7 7 2" xfId="25280" xr:uid="{00000000-0005-0000-0000-0000C0620000}"/>
    <cellStyle name="Normal 3 3 7 7 2 2" xfId="25281" xr:uid="{00000000-0005-0000-0000-0000C1620000}"/>
    <cellStyle name="Normal 3 3 7 7 2 2 2" xfId="25282" xr:uid="{00000000-0005-0000-0000-0000C2620000}"/>
    <cellStyle name="Normal 3 3 7 7 2 2 2 2" xfId="25283" xr:uid="{00000000-0005-0000-0000-0000C3620000}"/>
    <cellStyle name="Normal 3 3 7 7 2 2 3" xfId="25284" xr:uid="{00000000-0005-0000-0000-0000C4620000}"/>
    <cellStyle name="Normal 3 3 7 7 2 3" xfId="25285" xr:uid="{00000000-0005-0000-0000-0000C5620000}"/>
    <cellStyle name="Normal 3 3 7 7 2 3 2" xfId="25286" xr:uid="{00000000-0005-0000-0000-0000C6620000}"/>
    <cellStyle name="Normal 3 3 7 7 2 4" xfId="25287" xr:uid="{00000000-0005-0000-0000-0000C7620000}"/>
    <cellStyle name="Normal 3 3 7 7 3" xfId="25288" xr:uid="{00000000-0005-0000-0000-0000C8620000}"/>
    <cellStyle name="Normal 3 3 7 7 3 2" xfId="25289" xr:uid="{00000000-0005-0000-0000-0000C9620000}"/>
    <cellStyle name="Normal 3 3 7 7 3 2 2" xfId="25290" xr:uid="{00000000-0005-0000-0000-0000CA620000}"/>
    <cellStyle name="Normal 3 3 7 7 3 3" xfId="25291" xr:uid="{00000000-0005-0000-0000-0000CB620000}"/>
    <cellStyle name="Normal 3 3 7 7 4" xfId="25292" xr:uid="{00000000-0005-0000-0000-0000CC620000}"/>
    <cellStyle name="Normal 3 3 7 7 4 2" xfId="25293" xr:uid="{00000000-0005-0000-0000-0000CD620000}"/>
    <cellStyle name="Normal 3 3 7 7 5" xfId="25294" xr:uid="{00000000-0005-0000-0000-0000CE620000}"/>
    <cellStyle name="Normal 3 3 7 8" xfId="25295" xr:uid="{00000000-0005-0000-0000-0000CF620000}"/>
    <cellStyle name="Normal 3 3 7 8 2" xfId="25296" xr:uid="{00000000-0005-0000-0000-0000D0620000}"/>
    <cellStyle name="Normal 3 3 7 8 2 2" xfId="25297" xr:uid="{00000000-0005-0000-0000-0000D1620000}"/>
    <cellStyle name="Normal 3 3 7 8 2 2 2" xfId="25298" xr:uid="{00000000-0005-0000-0000-0000D2620000}"/>
    <cellStyle name="Normal 3 3 7 8 2 3" xfId="25299" xr:uid="{00000000-0005-0000-0000-0000D3620000}"/>
    <cellStyle name="Normal 3 3 7 8 3" xfId="25300" xr:uid="{00000000-0005-0000-0000-0000D4620000}"/>
    <cellStyle name="Normal 3 3 7 8 3 2" xfId="25301" xr:uid="{00000000-0005-0000-0000-0000D5620000}"/>
    <cellStyle name="Normal 3 3 7 8 4" xfId="25302" xr:uid="{00000000-0005-0000-0000-0000D6620000}"/>
    <cellStyle name="Normal 3 3 7 9" xfId="25303" xr:uid="{00000000-0005-0000-0000-0000D7620000}"/>
    <cellStyle name="Normal 3 3 7 9 2" xfId="25304" xr:uid="{00000000-0005-0000-0000-0000D8620000}"/>
    <cellStyle name="Normal 3 3 7 9 2 2" xfId="25305" xr:uid="{00000000-0005-0000-0000-0000D9620000}"/>
    <cellStyle name="Normal 3 3 7 9 3" xfId="25306" xr:uid="{00000000-0005-0000-0000-0000DA620000}"/>
    <cellStyle name="Normal 3 3 8" xfId="25307" xr:uid="{00000000-0005-0000-0000-0000DB620000}"/>
    <cellStyle name="Normal 3 3 8 10" xfId="25308" xr:uid="{00000000-0005-0000-0000-0000DC620000}"/>
    <cellStyle name="Normal 3 3 8 2" xfId="25309" xr:uid="{00000000-0005-0000-0000-0000DD620000}"/>
    <cellStyle name="Normal 3 3 8 2 2" xfId="25310" xr:uid="{00000000-0005-0000-0000-0000DE620000}"/>
    <cellStyle name="Normal 3 3 8 2 2 2" xfId="25311" xr:uid="{00000000-0005-0000-0000-0000DF620000}"/>
    <cellStyle name="Normal 3 3 8 2 2 2 2" xfId="25312" xr:uid="{00000000-0005-0000-0000-0000E0620000}"/>
    <cellStyle name="Normal 3 3 8 2 2 2 2 2" xfId="25313" xr:uid="{00000000-0005-0000-0000-0000E1620000}"/>
    <cellStyle name="Normal 3 3 8 2 2 2 2 2 2" xfId="25314" xr:uid="{00000000-0005-0000-0000-0000E2620000}"/>
    <cellStyle name="Normal 3 3 8 2 2 2 2 3" xfId="25315" xr:uid="{00000000-0005-0000-0000-0000E3620000}"/>
    <cellStyle name="Normal 3 3 8 2 2 2 3" xfId="25316" xr:uid="{00000000-0005-0000-0000-0000E4620000}"/>
    <cellStyle name="Normal 3 3 8 2 2 2 3 2" xfId="25317" xr:uid="{00000000-0005-0000-0000-0000E5620000}"/>
    <cellStyle name="Normal 3 3 8 2 2 2 4" xfId="25318" xr:uid="{00000000-0005-0000-0000-0000E6620000}"/>
    <cellStyle name="Normal 3 3 8 2 2 3" xfId="25319" xr:uid="{00000000-0005-0000-0000-0000E7620000}"/>
    <cellStyle name="Normal 3 3 8 2 2 3 2" xfId="25320" xr:uid="{00000000-0005-0000-0000-0000E8620000}"/>
    <cellStyle name="Normal 3 3 8 2 2 3 2 2" xfId="25321" xr:uid="{00000000-0005-0000-0000-0000E9620000}"/>
    <cellStyle name="Normal 3 3 8 2 2 3 3" xfId="25322" xr:uid="{00000000-0005-0000-0000-0000EA620000}"/>
    <cellStyle name="Normal 3 3 8 2 2 4" xfId="25323" xr:uid="{00000000-0005-0000-0000-0000EB620000}"/>
    <cellStyle name="Normal 3 3 8 2 2 4 2" xfId="25324" xr:uid="{00000000-0005-0000-0000-0000EC620000}"/>
    <cellStyle name="Normal 3 3 8 2 2 5" xfId="25325" xr:uid="{00000000-0005-0000-0000-0000ED620000}"/>
    <cellStyle name="Normal 3 3 8 2 3" xfId="25326" xr:uid="{00000000-0005-0000-0000-0000EE620000}"/>
    <cellStyle name="Normal 3 3 8 2 3 2" xfId="25327" xr:uid="{00000000-0005-0000-0000-0000EF620000}"/>
    <cellStyle name="Normal 3 3 8 2 3 2 2" xfId="25328" xr:uid="{00000000-0005-0000-0000-0000F0620000}"/>
    <cellStyle name="Normal 3 3 8 2 3 2 2 2" xfId="25329" xr:uid="{00000000-0005-0000-0000-0000F1620000}"/>
    <cellStyle name="Normal 3 3 8 2 3 2 2 2 2" xfId="25330" xr:uid="{00000000-0005-0000-0000-0000F2620000}"/>
    <cellStyle name="Normal 3 3 8 2 3 2 2 3" xfId="25331" xr:uid="{00000000-0005-0000-0000-0000F3620000}"/>
    <cellStyle name="Normal 3 3 8 2 3 2 3" xfId="25332" xr:uid="{00000000-0005-0000-0000-0000F4620000}"/>
    <cellStyle name="Normal 3 3 8 2 3 2 3 2" xfId="25333" xr:uid="{00000000-0005-0000-0000-0000F5620000}"/>
    <cellStyle name="Normal 3 3 8 2 3 2 4" xfId="25334" xr:uid="{00000000-0005-0000-0000-0000F6620000}"/>
    <cellStyle name="Normal 3 3 8 2 3 3" xfId="25335" xr:uid="{00000000-0005-0000-0000-0000F7620000}"/>
    <cellStyle name="Normal 3 3 8 2 3 3 2" xfId="25336" xr:uid="{00000000-0005-0000-0000-0000F8620000}"/>
    <cellStyle name="Normal 3 3 8 2 3 3 2 2" xfId="25337" xr:uid="{00000000-0005-0000-0000-0000F9620000}"/>
    <cellStyle name="Normal 3 3 8 2 3 3 3" xfId="25338" xr:uid="{00000000-0005-0000-0000-0000FA620000}"/>
    <cellStyle name="Normal 3 3 8 2 3 4" xfId="25339" xr:uid="{00000000-0005-0000-0000-0000FB620000}"/>
    <cellStyle name="Normal 3 3 8 2 3 4 2" xfId="25340" xr:uid="{00000000-0005-0000-0000-0000FC620000}"/>
    <cellStyle name="Normal 3 3 8 2 3 5" xfId="25341" xr:uid="{00000000-0005-0000-0000-0000FD620000}"/>
    <cellStyle name="Normal 3 3 8 2 4" xfId="25342" xr:uid="{00000000-0005-0000-0000-0000FE620000}"/>
    <cellStyle name="Normal 3 3 8 2 4 2" xfId="25343" xr:uid="{00000000-0005-0000-0000-0000FF620000}"/>
    <cellStyle name="Normal 3 3 8 2 4 2 2" xfId="25344" xr:uid="{00000000-0005-0000-0000-000000630000}"/>
    <cellStyle name="Normal 3 3 8 2 4 2 2 2" xfId="25345" xr:uid="{00000000-0005-0000-0000-000001630000}"/>
    <cellStyle name="Normal 3 3 8 2 4 2 3" xfId="25346" xr:uid="{00000000-0005-0000-0000-000002630000}"/>
    <cellStyle name="Normal 3 3 8 2 4 3" xfId="25347" xr:uid="{00000000-0005-0000-0000-000003630000}"/>
    <cellStyle name="Normal 3 3 8 2 4 3 2" xfId="25348" xr:uid="{00000000-0005-0000-0000-000004630000}"/>
    <cellStyle name="Normal 3 3 8 2 4 4" xfId="25349" xr:uid="{00000000-0005-0000-0000-000005630000}"/>
    <cellStyle name="Normal 3 3 8 2 5" xfId="25350" xr:uid="{00000000-0005-0000-0000-000006630000}"/>
    <cellStyle name="Normal 3 3 8 2 5 2" xfId="25351" xr:uid="{00000000-0005-0000-0000-000007630000}"/>
    <cellStyle name="Normal 3 3 8 2 5 2 2" xfId="25352" xr:uid="{00000000-0005-0000-0000-000008630000}"/>
    <cellStyle name="Normal 3 3 8 2 5 3" xfId="25353" xr:uid="{00000000-0005-0000-0000-000009630000}"/>
    <cellStyle name="Normal 3 3 8 2 6" xfId="25354" xr:uid="{00000000-0005-0000-0000-00000A630000}"/>
    <cellStyle name="Normal 3 3 8 2 6 2" xfId="25355" xr:uid="{00000000-0005-0000-0000-00000B630000}"/>
    <cellStyle name="Normal 3 3 8 2 7" xfId="25356" xr:uid="{00000000-0005-0000-0000-00000C630000}"/>
    <cellStyle name="Normal 3 3 8 3" xfId="25357" xr:uid="{00000000-0005-0000-0000-00000D630000}"/>
    <cellStyle name="Normal 3 3 8 3 2" xfId="25358" xr:uid="{00000000-0005-0000-0000-00000E630000}"/>
    <cellStyle name="Normal 3 3 8 3 2 2" xfId="25359" xr:uid="{00000000-0005-0000-0000-00000F630000}"/>
    <cellStyle name="Normal 3 3 8 3 2 2 2" xfId="25360" xr:uid="{00000000-0005-0000-0000-000010630000}"/>
    <cellStyle name="Normal 3 3 8 3 2 2 2 2" xfId="25361" xr:uid="{00000000-0005-0000-0000-000011630000}"/>
    <cellStyle name="Normal 3 3 8 3 2 2 2 2 2" xfId="25362" xr:uid="{00000000-0005-0000-0000-000012630000}"/>
    <cellStyle name="Normal 3 3 8 3 2 2 2 3" xfId="25363" xr:uid="{00000000-0005-0000-0000-000013630000}"/>
    <cellStyle name="Normal 3 3 8 3 2 2 3" xfId="25364" xr:uid="{00000000-0005-0000-0000-000014630000}"/>
    <cellStyle name="Normal 3 3 8 3 2 2 3 2" xfId="25365" xr:uid="{00000000-0005-0000-0000-000015630000}"/>
    <cellStyle name="Normal 3 3 8 3 2 2 4" xfId="25366" xr:uid="{00000000-0005-0000-0000-000016630000}"/>
    <cellStyle name="Normal 3 3 8 3 2 3" xfId="25367" xr:uid="{00000000-0005-0000-0000-000017630000}"/>
    <cellStyle name="Normal 3 3 8 3 2 3 2" xfId="25368" xr:uid="{00000000-0005-0000-0000-000018630000}"/>
    <cellStyle name="Normal 3 3 8 3 2 3 2 2" xfId="25369" xr:uid="{00000000-0005-0000-0000-000019630000}"/>
    <cellStyle name="Normal 3 3 8 3 2 3 3" xfId="25370" xr:uid="{00000000-0005-0000-0000-00001A630000}"/>
    <cellStyle name="Normal 3 3 8 3 2 4" xfId="25371" xr:uid="{00000000-0005-0000-0000-00001B630000}"/>
    <cellStyle name="Normal 3 3 8 3 2 4 2" xfId="25372" xr:uid="{00000000-0005-0000-0000-00001C630000}"/>
    <cellStyle name="Normal 3 3 8 3 2 5" xfId="25373" xr:uid="{00000000-0005-0000-0000-00001D630000}"/>
    <cellStyle name="Normal 3 3 8 3 3" xfId="25374" xr:uid="{00000000-0005-0000-0000-00001E630000}"/>
    <cellStyle name="Normal 3 3 8 3 3 2" xfId="25375" xr:uid="{00000000-0005-0000-0000-00001F630000}"/>
    <cellStyle name="Normal 3 3 8 3 3 2 2" xfId="25376" xr:uid="{00000000-0005-0000-0000-000020630000}"/>
    <cellStyle name="Normal 3 3 8 3 3 2 2 2" xfId="25377" xr:uid="{00000000-0005-0000-0000-000021630000}"/>
    <cellStyle name="Normal 3 3 8 3 3 2 2 2 2" xfId="25378" xr:uid="{00000000-0005-0000-0000-000022630000}"/>
    <cellStyle name="Normal 3 3 8 3 3 2 2 3" xfId="25379" xr:uid="{00000000-0005-0000-0000-000023630000}"/>
    <cellStyle name="Normal 3 3 8 3 3 2 3" xfId="25380" xr:uid="{00000000-0005-0000-0000-000024630000}"/>
    <cellStyle name="Normal 3 3 8 3 3 2 3 2" xfId="25381" xr:uid="{00000000-0005-0000-0000-000025630000}"/>
    <cellStyle name="Normal 3 3 8 3 3 2 4" xfId="25382" xr:uid="{00000000-0005-0000-0000-000026630000}"/>
    <cellStyle name="Normal 3 3 8 3 3 3" xfId="25383" xr:uid="{00000000-0005-0000-0000-000027630000}"/>
    <cellStyle name="Normal 3 3 8 3 3 3 2" xfId="25384" xr:uid="{00000000-0005-0000-0000-000028630000}"/>
    <cellStyle name="Normal 3 3 8 3 3 3 2 2" xfId="25385" xr:uid="{00000000-0005-0000-0000-000029630000}"/>
    <cellStyle name="Normal 3 3 8 3 3 3 3" xfId="25386" xr:uid="{00000000-0005-0000-0000-00002A630000}"/>
    <cellStyle name="Normal 3 3 8 3 3 4" xfId="25387" xr:uid="{00000000-0005-0000-0000-00002B630000}"/>
    <cellStyle name="Normal 3 3 8 3 3 4 2" xfId="25388" xr:uid="{00000000-0005-0000-0000-00002C630000}"/>
    <cellStyle name="Normal 3 3 8 3 3 5" xfId="25389" xr:uid="{00000000-0005-0000-0000-00002D630000}"/>
    <cellStyle name="Normal 3 3 8 3 4" xfId="25390" xr:uid="{00000000-0005-0000-0000-00002E630000}"/>
    <cellStyle name="Normal 3 3 8 3 4 2" xfId="25391" xr:uid="{00000000-0005-0000-0000-00002F630000}"/>
    <cellStyle name="Normal 3 3 8 3 4 2 2" xfId="25392" xr:uid="{00000000-0005-0000-0000-000030630000}"/>
    <cellStyle name="Normal 3 3 8 3 4 2 2 2" xfId="25393" xr:uid="{00000000-0005-0000-0000-000031630000}"/>
    <cellStyle name="Normal 3 3 8 3 4 2 3" xfId="25394" xr:uid="{00000000-0005-0000-0000-000032630000}"/>
    <cellStyle name="Normal 3 3 8 3 4 3" xfId="25395" xr:uid="{00000000-0005-0000-0000-000033630000}"/>
    <cellStyle name="Normal 3 3 8 3 4 3 2" xfId="25396" xr:uid="{00000000-0005-0000-0000-000034630000}"/>
    <cellStyle name="Normal 3 3 8 3 4 4" xfId="25397" xr:uid="{00000000-0005-0000-0000-000035630000}"/>
    <cellStyle name="Normal 3 3 8 3 5" xfId="25398" xr:uid="{00000000-0005-0000-0000-000036630000}"/>
    <cellStyle name="Normal 3 3 8 3 5 2" xfId="25399" xr:uid="{00000000-0005-0000-0000-000037630000}"/>
    <cellStyle name="Normal 3 3 8 3 5 2 2" xfId="25400" xr:uid="{00000000-0005-0000-0000-000038630000}"/>
    <cellStyle name="Normal 3 3 8 3 5 3" xfId="25401" xr:uid="{00000000-0005-0000-0000-000039630000}"/>
    <cellStyle name="Normal 3 3 8 3 6" xfId="25402" xr:uid="{00000000-0005-0000-0000-00003A630000}"/>
    <cellStyle name="Normal 3 3 8 3 6 2" xfId="25403" xr:uid="{00000000-0005-0000-0000-00003B630000}"/>
    <cellStyle name="Normal 3 3 8 3 7" xfId="25404" xr:uid="{00000000-0005-0000-0000-00003C630000}"/>
    <cellStyle name="Normal 3 3 8 4" xfId="25405" xr:uid="{00000000-0005-0000-0000-00003D630000}"/>
    <cellStyle name="Normal 3 3 8 4 2" xfId="25406" xr:uid="{00000000-0005-0000-0000-00003E630000}"/>
    <cellStyle name="Normal 3 3 8 4 2 2" xfId="25407" xr:uid="{00000000-0005-0000-0000-00003F630000}"/>
    <cellStyle name="Normal 3 3 8 4 2 2 2" xfId="25408" xr:uid="{00000000-0005-0000-0000-000040630000}"/>
    <cellStyle name="Normal 3 3 8 4 2 2 2 2" xfId="25409" xr:uid="{00000000-0005-0000-0000-000041630000}"/>
    <cellStyle name="Normal 3 3 8 4 2 2 2 2 2" xfId="25410" xr:uid="{00000000-0005-0000-0000-000042630000}"/>
    <cellStyle name="Normal 3 3 8 4 2 2 2 3" xfId="25411" xr:uid="{00000000-0005-0000-0000-000043630000}"/>
    <cellStyle name="Normal 3 3 8 4 2 2 3" xfId="25412" xr:uid="{00000000-0005-0000-0000-000044630000}"/>
    <cellStyle name="Normal 3 3 8 4 2 2 3 2" xfId="25413" xr:uid="{00000000-0005-0000-0000-000045630000}"/>
    <cellStyle name="Normal 3 3 8 4 2 2 4" xfId="25414" xr:uid="{00000000-0005-0000-0000-000046630000}"/>
    <cellStyle name="Normal 3 3 8 4 2 3" xfId="25415" xr:uid="{00000000-0005-0000-0000-000047630000}"/>
    <cellStyle name="Normal 3 3 8 4 2 3 2" xfId="25416" xr:uid="{00000000-0005-0000-0000-000048630000}"/>
    <cellStyle name="Normal 3 3 8 4 2 3 2 2" xfId="25417" xr:uid="{00000000-0005-0000-0000-000049630000}"/>
    <cellStyle name="Normal 3 3 8 4 2 3 3" xfId="25418" xr:uid="{00000000-0005-0000-0000-00004A630000}"/>
    <cellStyle name="Normal 3 3 8 4 2 4" xfId="25419" xr:uid="{00000000-0005-0000-0000-00004B630000}"/>
    <cellStyle name="Normal 3 3 8 4 2 4 2" xfId="25420" xr:uid="{00000000-0005-0000-0000-00004C630000}"/>
    <cellStyle name="Normal 3 3 8 4 2 5" xfId="25421" xr:uid="{00000000-0005-0000-0000-00004D630000}"/>
    <cellStyle name="Normal 3 3 8 4 3" xfId="25422" xr:uid="{00000000-0005-0000-0000-00004E630000}"/>
    <cellStyle name="Normal 3 3 8 4 3 2" xfId="25423" xr:uid="{00000000-0005-0000-0000-00004F630000}"/>
    <cellStyle name="Normal 3 3 8 4 3 2 2" xfId="25424" xr:uid="{00000000-0005-0000-0000-000050630000}"/>
    <cellStyle name="Normal 3 3 8 4 3 2 2 2" xfId="25425" xr:uid="{00000000-0005-0000-0000-000051630000}"/>
    <cellStyle name="Normal 3 3 8 4 3 2 3" xfId="25426" xr:uid="{00000000-0005-0000-0000-000052630000}"/>
    <cellStyle name="Normal 3 3 8 4 3 3" xfId="25427" xr:uid="{00000000-0005-0000-0000-000053630000}"/>
    <cellStyle name="Normal 3 3 8 4 3 3 2" xfId="25428" xr:uid="{00000000-0005-0000-0000-000054630000}"/>
    <cellStyle name="Normal 3 3 8 4 3 4" xfId="25429" xr:uid="{00000000-0005-0000-0000-000055630000}"/>
    <cellStyle name="Normal 3 3 8 4 4" xfId="25430" xr:uid="{00000000-0005-0000-0000-000056630000}"/>
    <cellStyle name="Normal 3 3 8 4 4 2" xfId="25431" xr:uid="{00000000-0005-0000-0000-000057630000}"/>
    <cellStyle name="Normal 3 3 8 4 4 2 2" xfId="25432" xr:uid="{00000000-0005-0000-0000-000058630000}"/>
    <cellStyle name="Normal 3 3 8 4 4 3" xfId="25433" xr:uid="{00000000-0005-0000-0000-000059630000}"/>
    <cellStyle name="Normal 3 3 8 4 5" xfId="25434" xr:uid="{00000000-0005-0000-0000-00005A630000}"/>
    <cellStyle name="Normal 3 3 8 4 5 2" xfId="25435" xr:uid="{00000000-0005-0000-0000-00005B630000}"/>
    <cellStyle name="Normal 3 3 8 4 6" xfId="25436" xr:uid="{00000000-0005-0000-0000-00005C630000}"/>
    <cellStyle name="Normal 3 3 8 5" xfId="25437" xr:uid="{00000000-0005-0000-0000-00005D630000}"/>
    <cellStyle name="Normal 3 3 8 5 2" xfId="25438" xr:uid="{00000000-0005-0000-0000-00005E630000}"/>
    <cellStyle name="Normal 3 3 8 5 2 2" xfId="25439" xr:uid="{00000000-0005-0000-0000-00005F630000}"/>
    <cellStyle name="Normal 3 3 8 5 2 2 2" xfId="25440" xr:uid="{00000000-0005-0000-0000-000060630000}"/>
    <cellStyle name="Normal 3 3 8 5 2 2 2 2" xfId="25441" xr:uid="{00000000-0005-0000-0000-000061630000}"/>
    <cellStyle name="Normal 3 3 8 5 2 2 3" xfId="25442" xr:uid="{00000000-0005-0000-0000-000062630000}"/>
    <cellStyle name="Normal 3 3 8 5 2 3" xfId="25443" xr:uid="{00000000-0005-0000-0000-000063630000}"/>
    <cellStyle name="Normal 3 3 8 5 2 3 2" xfId="25444" xr:uid="{00000000-0005-0000-0000-000064630000}"/>
    <cellStyle name="Normal 3 3 8 5 2 4" xfId="25445" xr:uid="{00000000-0005-0000-0000-000065630000}"/>
    <cellStyle name="Normal 3 3 8 5 3" xfId="25446" xr:uid="{00000000-0005-0000-0000-000066630000}"/>
    <cellStyle name="Normal 3 3 8 5 3 2" xfId="25447" xr:uid="{00000000-0005-0000-0000-000067630000}"/>
    <cellStyle name="Normal 3 3 8 5 3 2 2" xfId="25448" xr:uid="{00000000-0005-0000-0000-000068630000}"/>
    <cellStyle name="Normal 3 3 8 5 3 3" xfId="25449" xr:uid="{00000000-0005-0000-0000-000069630000}"/>
    <cellStyle name="Normal 3 3 8 5 4" xfId="25450" xr:uid="{00000000-0005-0000-0000-00006A630000}"/>
    <cellStyle name="Normal 3 3 8 5 4 2" xfId="25451" xr:uid="{00000000-0005-0000-0000-00006B630000}"/>
    <cellStyle name="Normal 3 3 8 5 5" xfId="25452" xr:uid="{00000000-0005-0000-0000-00006C630000}"/>
    <cellStyle name="Normal 3 3 8 6" xfId="25453" xr:uid="{00000000-0005-0000-0000-00006D630000}"/>
    <cellStyle name="Normal 3 3 8 6 2" xfId="25454" xr:uid="{00000000-0005-0000-0000-00006E630000}"/>
    <cellStyle name="Normal 3 3 8 6 2 2" xfId="25455" xr:uid="{00000000-0005-0000-0000-00006F630000}"/>
    <cellStyle name="Normal 3 3 8 6 2 2 2" xfId="25456" xr:uid="{00000000-0005-0000-0000-000070630000}"/>
    <cellStyle name="Normal 3 3 8 6 2 2 2 2" xfId="25457" xr:uid="{00000000-0005-0000-0000-000071630000}"/>
    <cellStyle name="Normal 3 3 8 6 2 2 3" xfId="25458" xr:uid="{00000000-0005-0000-0000-000072630000}"/>
    <cellStyle name="Normal 3 3 8 6 2 3" xfId="25459" xr:uid="{00000000-0005-0000-0000-000073630000}"/>
    <cellStyle name="Normal 3 3 8 6 2 3 2" xfId="25460" xr:uid="{00000000-0005-0000-0000-000074630000}"/>
    <cellStyle name="Normal 3 3 8 6 2 4" xfId="25461" xr:uid="{00000000-0005-0000-0000-000075630000}"/>
    <cellStyle name="Normal 3 3 8 6 3" xfId="25462" xr:uid="{00000000-0005-0000-0000-000076630000}"/>
    <cellStyle name="Normal 3 3 8 6 3 2" xfId="25463" xr:uid="{00000000-0005-0000-0000-000077630000}"/>
    <cellStyle name="Normal 3 3 8 6 3 2 2" xfId="25464" xr:uid="{00000000-0005-0000-0000-000078630000}"/>
    <cellStyle name="Normal 3 3 8 6 3 3" xfId="25465" xr:uid="{00000000-0005-0000-0000-000079630000}"/>
    <cellStyle name="Normal 3 3 8 6 4" xfId="25466" xr:uid="{00000000-0005-0000-0000-00007A630000}"/>
    <cellStyle name="Normal 3 3 8 6 4 2" xfId="25467" xr:uid="{00000000-0005-0000-0000-00007B630000}"/>
    <cellStyle name="Normal 3 3 8 6 5" xfId="25468" xr:uid="{00000000-0005-0000-0000-00007C630000}"/>
    <cellStyle name="Normal 3 3 8 7" xfId="25469" xr:uid="{00000000-0005-0000-0000-00007D630000}"/>
    <cellStyle name="Normal 3 3 8 7 2" xfId="25470" xr:uid="{00000000-0005-0000-0000-00007E630000}"/>
    <cellStyle name="Normal 3 3 8 7 2 2" xfId="25471" xr:uid="{00000000-0005-0000-0000-00007F630000}"/>
    <cellStyle name="Normal 3 3 8 7 2 2 2" xfId="25472" xr:uid="{00000000-0005-0000-0000-000080630000}"/>
    <cellStyle name="Normal 3 3 8 7 2 3" xfId="25473" xr:uid="{00000000-0005-0000-0000-000081630000}"/>
    <cellStyle name="Normal 3 3 8 7 3" xfId="25474" xr:uid="{00000000-0005-0000-0000-000082630000}"/>
    <cellStyle name="Normal 3 3 8 7 3 2" xfId="25475" xr:uid="{00000000-0005-0000-0000-000083630000}"/>
    <cellStyle name="Normal 3 3 8 7 4" xfId="25476" xr:uid="{00000000-0005-0000-0000-000084630000}"/>
    <cellStyle name="Normal 3 3 8 8" xfId="25477" xr:uid="{00000000-0005-0000-0000-000085630000}"/>
    <cellStyle name="Normal 3 3 8 8 2" xfId="25478" xr:uid="{00000000-0005-0000-0000-000086630000}"/>
    <cellStyle name="Normal 3 3 8 8 2 2" xfId="25479" xr:uid="{00000000-0005-0000-0000-000087630000}"/>
    <cellStyle name="Normal 3 3 8 8 3" xfId="25480" xr:uid="{00000000-0005-0000-0000-000088630000}"/>
    <cellStyle name="Normal 3 3 8 9" xfId="25481" xr:uid="{00000000-0005-0000-0000-000089630000}"/>
    <cellStyle name="Normal 3 3 8 9 2" xfId="25482" xr:uid="{00000000-0005-0000-0000-00008A630000}"/>
    <cellStyle name="Normal 3 3 9" xfId="25483" xr:uid="{00000000-0005-0000-0000-00008B630000}"/>
    <cellStyle name="Normal 3 3 9 2" xfId="25484" xr:uid="{00000000-0005-0000-0000-00008C630000}"/>
    <cellStyle name="Normal 3 3 9 2 2" xfId="25485" xr:uid="{00000000-0005-0000-0000-00008D630000}"/>
    <cellStyle name="Normal 3 3 9 2 2 2" xfId="25486" xr:uid="{00000000-0005-0000-0000-00008E630000}"/>
    <cellStyle name="Normal 3 3 9 2 2 2 2" xfId="25487" xr:uid="{00000000-0005-0000-0000-00008F630000}"/>
    <cellStyle name="Normal 3 3 9 2 2 2 2 2" xfId="25488" xr:uid="{00000000-0005-0000-0000-000090630000}"/>
    <cellStyle name="Normal 3 3 9 2 2 2 3" xfId="25489" xr:uid="{00000000-0005-0000-0000-000091630000}"/>
    <cellStyle name="Normal 3 3 9 2 2 3" xfId="25490" xr:uid="{00000000-0005-0000-0000-000092630000}"/>
    <cellStyle name="Normal 3 3 9 2 2 3 2" xfId="25491" xr:uid="{00000000-0005-0000-0000-000093630000}"/>
    <cellStyle name="Normal 3 3 9 2 2 4" xfId="25492" xr:uid="{00000000-0005-0000-0000-000094630000}"/>
    <cellStyle name="Normal 3 3 9 2 3" xfId="25493" xr:uid="{00000000-0005-0000-0000-000095630000}"/>
    <cellStyle name="Normal 3 3 9 2 3 2" xfId="25494" xr:uid="{00000000-0005-0000-0000-000096630000}"/>
    <cellStyle name="Normal 3 3 9 2 3 2 2" xfId="25495" xr:uid="{00000000-0005-0000-0000-000097630000}"/>
    <cellStyle name="Normal 3 3 9 2 3 3" xfId="25496" xr:uid="{00000000-0005-0000-0000-000098630000}"/>
    <cellStyle name="Normal 3 3 9 2 4" xfId="25497" xr:uid="{00000000-0005-0000-0000-000099630000}"/>
    <cellStyle name="Normal 3 3 9 2 4 2" xfId="25498" xr:uid="{00000000-0005-0000-0000-00009A630000}"/>
    <cellStyle name="Normal 3 3 9 2 5" xfId="25499" xr:uid="{00000000-0005-0000-0000-00009B630000}"/>
    <cellStyle name="Normal 3 3 9 3" xfId="25500" xr:uid="{00000000-0005-0000-0000-00009C630000}"/>
    <cellStyle name="Normal 3 3 9 3 2" xfId="25501" xr:uid="{00000000-0005-0000-0000-00009D630000}"/>
    <cellStyle name="Normal 3 3 9 3 2 2" xfId="25502" xr:uid="{00000000-0005-0000-0000-00009E630000}"/>
    <cellStyle name="Normal 3 3 9 3 2 2 2" xfId="25503" xr:uid="{00000000-0005-0000-0000-00009F630000}"/>
    <cellStyle name="Normal 3 3 9 3 2 2 2 2" xfId="25504" xr:uid="{00000000-0005-0000-0000-0000A0630000}"/>
    <cellStyle name="Normal 3 3 9 3 2 2 3" xfId="25505" xr:uid="{00000000-0005-0000-0000-0000A1630000}"/>
    <cellStyle name="Normal 3 3 9 3 2 3" xfId="25506" xr:uid="{00000000-0005-0000-0000-0000A2630000}"/>
    <cellStyle name="Normal 3 3 9 3 2 3 2" xfId="25507" xr:uid="{00000000-0005-0000-0000-0000A3630000}"/>
    <cellStyle name="Normal 3 3 9 3 2 4" xfId="25508" xr:uid="{00000000-0005-0000-0000-0000A4630000}"/>
    <cellStyle name="Normal 3 3 9 3 3" xfId="25509" xr:uid="{00000000-0005-0000-0000-0000A5630000}"/>
    <cellStyle name="Normal 3 3 9 3 3 2" xfId="25510" xr:uid="{00000000-0005-0000-0000-0000A6630000}"/>
    <cellStyle name="Normal 3 3 9 3 3 2 2" xfId="25511" xr:uid="{00000000-0005-0000-0000-0000A7630000}"/>
    <cellStyle name="Normal 3 3 9 3 3 3" xfId="25512" xr:uid="{00000000-0005-0000-0000-0000A8630000}"/>
    <cellStyle name="Normal 3 3 9 3 4" xfId="25513" xr:uid="{00000000-0005-0000-0000-0000A9630000}"/>
    <cellStyle name="Normal 3 3 9 3 4 2" xfId="25514" xr:uid="{00000000-0005-0000-0000-0000AA630000}"/>
    <cellStyle name="Normal 3 3 9 3 5" xfId="25515" xr:uid="{00000000-0005-0000-0000-0000AB630000}"/>
    <cellStyle name="Normal 3 3 9 4" xfId="25516" xr:uid="{00000000-0005-0000-0000-0000AC630000}"/>
    <cellStyle name="Normal 3 3 9 4 2" xfId="25517" xr:uid="{00000000-0005-0000-0000-0000AD630000}"/>
    <cellStyle name="Normal 3 3 9 4 2 2" xfId="25518" xr:uid="{00000000-0005-0000-0000-0000AE630000}"/>
    <cellStyle name="Normal 3 3 9 4 2 2 2" xfId="25519" xr:uid="{00000000-0005-0000-0000-0000AF630000}"/>
    <cellStyle name="Normal 3 3 9 4 2 3" xfId="25520" xr:uid="{00000000-0005-0000-0000-0000B0630000}"/>
    <cellStyle name="Normal 3 3 9 4 3" xfId="25521" xr:uid="{00000000-0005-0000-0000-0000B1630000}"/>
    <cellStyle name="Normal 3 3 9 4 3 2" xfId="25522" xr:uid="{00000000-0005-0000-0000-0000B2630000}"/>
    <cellStyle name="Normal 3 3 9 4 4" xfId="25523" xr:uid="{00000000-0005-0000-0000-0000B3630000}"/>
    <cellStyle name="Normal 3 3 9 5" xfId="25524" xr:uid="{00000000-0005-0000-0000-0000B4630000}"/>
    <cellStyle name="Normal 3 3 9 5 2" xfId="25525" xr:uid="{00000000-0005-0000-0000-0000B5630000}"/>
    <cellStyle name="Normal 3 3 9 5 2 2" xfId="25526" xr:uid="{00000000-0005-0000-0000-0000B6630000}"/>
    <cellStyle name="Normal 3 3 9 5 3" xfId="25527" xr:uid="{00000000-0005-0000-0000-0000B7630000}"/>
    <cellStyle name="Normal 3 3 9 6" xfId="25528" xr:uid="{00000000-0005-0000-0000-0000B8630000}"/>
    <cellStyle name="Normal 3 3 9 6 2" xfId="25529" xr:uid="{00000000-0005-0000-0000-0000B9630000}"/>
    <cellStyle name="Normal 3 3 9 7" xfId="25530" xr:uid="{00000000-0005-0000-0000-0000BA630000}"/>
    <cellStyle name="Normal 3 4" xfId="25531" xr:uid="{00000000-0005-0000-0000-0000BB630000}"/>
    <cellStyle name="Normal 3 4 2" xfId="25532" xr:uid="{00000000-0005-0000-0000-0000BC630000}"/>
    <cellStyle name="Normal 3 4 3" xfId="25533" xr:uid="{00000000-0005-0000-0000-0000BD630000}"/>
    <cellStyle name="Normal 3 4 3 2" xfId="25534" xr:uid="{00000000-0005-0000-0000-0000BE630000}"/>
    <cellStyle name="Normal 3 4 4" xfId="25535" xr:uid="{00000000-0005-0000-0000-0000BF630000}"/>
    <cellStyle name="Normal 3 5" xfId="25536" xr:uid="{00000000-0005-0000-0000-0000C0630000}"/>
    <cellStyle name="Normal 3 5 10" xfId="25537" xr:uid="{00000000-0005-0000-0000-0000C1630000}"/>
    <cellStyle name="Normal 3 5 10 2" xfId="25538" xr:uid="{00000000-0005-0000-0000-0000C2630000}"/>
    <cellStyle name="Normal 3 5 10 2 2" xfId="25539" xr:uid="{00000000-0005-0000-0000-0000C3630000}"/>
    <cellStyle name="Normal 3 5 10 2 2 2" xfId="25540" xr:uid="{00000000-0005-0000-0000-0000C4630000}"/>
    <cellStyle name="Normal 3 5 10 2 2 2 2" xfId="25541" xr:uid="{00000000-0005-0000-0000-0000C5630000}"/>
    <cellStyle name="Normal 3 5 10 2 2 3" xfId="25542" xr:uid="{00000000-0005-0000-0000-0000C6630000}"/>
    <cellStyle name="Normal 3 5 10 2 3" xfId="25543" xr:uid="{00000000-0005-0000-0000-0000C7630000}"/>
    <cellStyle name="Normal 3 5 10 2 3 2" xfId="25544" xr:uid="{00000000-0005-0000-0000-0000C8630000}"/>
    <cellStyle name="Normal 3 5 10 2 4" xfId="25545" xr:uid="{00000000-0005-0000-0000-0000C9630000}"/>
    <cellStyle name="Normal 3 5 10 3" xfId="25546" xr:uid="{00000000-0005-0000-0000-0000CA630000}"/>
    <cellStyle name="Normal 3 5 10 3 2" xfId="25547" xr:uid="{00000000-0005-0000-0000-0000CB630000}"/>
    <cellStyle name="Normal 3 5 10 3 2 2" xfId="25548" xr:uid="{00000000-0005-0000-0000-0000CC630000}"/>
    <cellStyle name="Normal 3 5 10 3 3" xfId="25549" xr:uid="{00000000-0005-0000-0000-0000CD630000}"/>
    <cellStyle name="Normal 3 5 10 4" xfId="25550" xr:uid="{00000000-0005-0000-0000-0000CE630000}"/>
    <cellStyle name="Normal 3 5 10 4 2" xfId="25551" xr:uid="{00000000-0005-0000-0000-0000CF630000}"/>
    <cellStyle name="Normal 3 5 10 5" xfId="25552" xr:uid="{00000000-0005-0000-0000-0000D0630000}"/>
    <cellStyle name="Normal 3 5 11" xfId="25553" xr:uid="{00000000-0005-0000-0000-0000D1630000}"/>
    <cellStyle name="Normal 3 5 11 2" xfId="25554" xr:uid="{00000000-0005-0000-0000-0000D2630000}"/>
    <cellStyle name="Normal 3 5 11 2 2" xfId="25555" xr:uid="{00000000-0005-0000-0000-0000D3630000}"/>
    <cellStyle name="Normal 3 5 11 2 2 2" xfId="25556" xr:uid="{00000000-0005-0000-0000-0000D4630000}"/>
    <cellStyle name="Normal 3 5 11 2 2 2 2" xfId="25557" xr:uid="{00000000-0005-0000-0000-0000D5630000}"/>
    <cellStyle name="Normal 3 5 11 2 2 3" xfId="25558" xr:uid="{00000000-0005-0000-0000-0000D6630000}"/>
    <cellStyle name="Normal 3 5 11 2 3" xfId="25559" xr:uid="{00000000-0005-0000-0000-0000D7630000}"/>
    <cellStyle name="Normal 3 5 11 2 3 2" xfId="25560" xr:uid="{00000000-0005-0000-0000-0000D8630000}"/>
    <cellStyle name="Normal 3 5 11 2 4" xfId="25561" xr:uid="{00000000-0005-0000-0000-0000D9630000}"/>
    <cellStyle name="Normal 3 5 11 3" xfId="25562" xr:uid="{00000000-0005-0000-0000-0000DA630000}"/>
    <cellStyle name="Normal 3 5 11 3 2" xfId="25563" xr:uid="{00000000-0005-0000-0000-0000DB630000}"/>
    <cellStyle name="Normal 3 5 11 3 2 2" xfId="25564" xr:uid="{00000000-0005-0000-0000-0000DC630000}"/>
    <cellStyle name="Normal 3 5 11 3 3" xfId="25565" xr:uid="{00000000-0005-0000-0000-0000DD630000}"/>
    <cellStyle name="Normal 3 5 11 4" xfId="25566" xr:uid="{00000000-0005-0000-0000-0000DE630000}"/>
    <cellStyle name="Normal 3 5 11 4 2" xfId="25567" xr:uid="{00000000-0005-0000-0000-0000DF630000}"/>
    <cellStyle name="Normal 3 5 11 5" xfId="25568" xr:uid="{00000000-0005-0000-0000-0000E0630000}"/>
    <cellStyle name="Normal 3 5 12" xfId="25569" xr:uid="{00000000-0005-0000-0000-0000E1630000}"/>
    <cellStyle name="Normal 3 5 12 2" xfId="25570" xr:uid="{00000000-0005-0000-0000-0000E2630000}"/>
    <cellStyle name="Normal 3 5 12 2 2" xfId="25571" xr:uid="{00000000-0005-0000-0000-0000E3630000}"/>
    <cellStyle name="Normal 3 5 12 2 2 2" xfId="25572" xr:uid="{00000000-0005-0000-0000-0000E4630000}"/>
    <cellStyle name="Normal 3 5 12 2 3" xfId="25573" xr:uid="{00000000-0005-0000-0000-0000E5630000}"/>
    <cellStyle name="Normal 3 5 12 3" xfId="25574" xr:uid="{00000000-0005-0000-0000-0000E6630000}"/>
    <cellStyle name="Normal 3 5 12 3 2" xfId="25575" xr:uid="{00000000-0005-0000-0000-0000E7630000}"/>
    <cellStyle name="Normal 3 5 12 4" xfId="25576" xr:uid="{00000000-0005-0000-0000-0000E8630000}"/>
    <cellStyle name="Normal 3 5 13" xfId="25577" xr:uid="{00000000-0005-0000-0000-0000E9630000}"/>
    <cellStyle name="Normal 3 5 13 2" xfId="25578" xr:uid="{00000000-0005-0000-0000-0000EA630000}"/>
    <cellStyle name="Normal 3 5 13 2 2" xfId="25579" xr:uid="{00000000-0005-0000-0000-0000EB630000}"/>
    <cellStyle name="Normal 3 5 13 3" xfId="25580" xr:uid="{00000000-0005-0000-0000-0000EC630000}"/>
    <cellStyle name="Normal 3 5 14" xfId="25581" xr:uid="{00000000-0005-0000-0000-0000ED630000}"/>
    <cellStyle name="Normal 3 5 14 2" xfId="25582" xr:uid="{00000000-0005-0000-0000-0000EE630000}"/>
    <cellStyle name="Normal 3 5 15" xfId="25583" xr:uid="{00000000-0005-0000-0000-0000EF630000}"/>
    <cellStyle name="Normal 3 5 2" xfId="25584" xr:uid="{00000000-0005-0000-0000-0000F0630000}"/>
    <cellStyle name="Normal 3 5 2 10" xfId="25585" xr:uid="{00000000-0005-0000-0000-0000F1630000}"/>
    <cellStyle name="Normal 3 5 2 10 2" xfId="25586" xr:uid="{00000000-0005-0000-0000-0000F2630000}"/>
    <cellStyle name="Normal 3 5 2 10 2 2" xfId="25587" xr:uid="{00000000-0005-0000-0000-0000F3630000}"/>
    <cellStyle name="Normal 3 5 2 10 2 2 2" xfId="25588" xr:uid="{00000000-0005-0000-0000-0000F4630000}"/>
    <cellStyle name="Normal 3 5 2 10 2 2 2 2" xfId="25589" xr:uid="{00000000-0005-0000-0000-0000F5630000}"/>
    <cellStyle name="Normal 3 5 2 10 2 2 3" xfId="25590" xr:uid="{00000000-0005-0000-0000-0000F6630000}"/>
    <cellStyle name="Normal 3 5 2 10 2 3" xfId="25591" xr:uid="{00000000-0005-0000-0000-0000F7630000}"/>
    <cellStyle name="Normal 3 5 2 10 2 3 2" xfId="25592" xr:uid="{00000000-0005-0000-0000-0000F8630000}"/>
    <cellStyle name="Normal 3 5 2 10 2 4" xfId="25593" xr:uid="{00000000-0005-0000-0000-0000F9630000}"/>
    <cellStyle name="Normal 3 5 2 10 3" xfId="25594" xr:uid="{00000000-0005-0000-0000-0000FA630000}"/>
    <cellStyle name="Normal 3 5 2 10 3 2" xfId="25595" xr:uid="{00000000-0005-0000-0000-0000FB630000}"/>
    <cellStyle name="Normal 3 5 2 10 3 2 2" xfId="25596" xr:uid="{00000000-0005-0000-0000-0000FC630000}"/>
    <cellStyle name="Normal 3 5 2 10 3 3" xfId="25597" xr:uid="{00000000-0005-0000-0000-0000FD630000}"/>
    <cellStyle name="Normal 3 5 2 10 4" xfId="25598" xr:uid="{00000000-0005-0000-0000-0000FE630000}"/>
    <cellStyle name="Normal 3 5 2 10 4 2" xfId="25599" xr:uid="{00000000-0005-0000-0000-0000FF630000}"/>
    <cellStyle name="Normal 3 5 2 10 5" xfId="25600" xr:uid="{00000000-0005-0000-0000-000000640000}"/>
    <cellStyle name="Normal 3 5 2 11" xfId="25601" xr:uid="{00000000-0005-0000-0000-000001640000}"/>
    <cellStyle name="Normal 3 5 2 11 2" xfId="25602" xr:uid="{00000000-0005-0000-0000-000002640000}"/>
    <cellStyle name="Normal 3 5 2 11 2 2" xfId="25603" xr:uid="{00000000-0005-0000-0000-000003640000}"/>
    <cellStyle name="Normal 3 5 2 11 2 2 2" xfId="25604" xr:uid="{00000000-0005-0000-0000-000004640000}"/>
    <cellStyle name="Normal 3 5 2 11 2 3" xfId="25605" xr:uid="{00000000-0005-0000-0000-000005640000}"/>
    <cellStyle name="Normal 3 5 2 11 3" xfId="25606" xr:uid="{00000000-0005-0000-0000-000006640000}"/>
    <cellStyle name="Normal 3 5 2 11 3 2" xfId="25607" xr:uid="{00000000-0005-0000-0000-000007640000}"/>
    <cellStyle name="Normal 3 5 2 11 4" xfId="25608" xr:uid="{00000000-0005-0000-0000-000008640000}"/>
    <cellStyle name="Normal 3 5 2 12" xfId="25609" xr:uid="{00000000-0005-0000-0000-000009640000}"/>
    <cellStyle name="Normal 3 5 2 12 2" xfId="25610" xr:uid="{00000000-0005-0000-0000-00000A640000}"/>
    <cellStyle name="Normal 3 5 2 12 2 2" xfId="25611" xr:uid="{00000000-0005-0000-0000-00000B640000}"/>
    <cellStyle name="Normal 3 5 2 12 3" xfId="25612" xr:uid="{00000000-0005-0000-0000-00000C640000}"/>
    <cellStyle name="Normal 3 5 2 13" xfId="25613" xr:uid="{00000000-0005-0000-0000-00000D640000}"/>
    <cellStyle name="Normal 3 5 2 13 2" xfId="25614" xr:uid="{00000000-0005-0000-0000-00000E640000}"/>
    <cellStyle name="Normal 3 5 2 14" xfId="25615" xr:uid="{00000000-0005-0000-0000-00000F640000}"/>
    <cellStyle name="Normal 3 5 2 2" xfId="25616" xr:uid="{00000000-0005-0000-0000-000010640000}"/>
    <cellStyle name="Normal 3 5 2 2 10" xfId="25617" xr:uid="{00000000-0005-0000-0000-000011640000}"/>
    <cellStyle name="Normal 3 5 2 2 10 2" xfId="25618" xr:uid="{00000000-0005-0000-0000-000012640000}"/>
    <cellStyle name="Normal 3 5 2 2 10 2 2" xfId="25619" xr:uid="{00000000-0005-0000-0000-000013640000}"/>
    <cellStyle name="Normal 3 5 2 2 10 2 2 2" xfId="25620" xr:uid="{00000000-0005-0000-0000-000014640000}"/>
    <cellStyle name="Normal 3 5 2 2 10 2 3" xfId="25621" xr:uid="{00000000-0005-0000-0000-000015640000}"/>
    <cellStyle name="Normal 3 5 2 2 10 3" xfId="25622" xr:uid="{00000000-0005-0000-0000-000016640000}"/>
    <cellStyle name="Normal 3 5 2 2 10 3 2" xfId="25623" xr:uid="{00000000-0005-0000-0000-000017640000}"/>
    <cellStyle name="Normal 3 5 2 2 10 4" xfId="25624" xr:uid="{00000000-0005-0000-0000-000018640000}"/>
    <cellStyle name="Normal 3 5 2 2 11" xfId="25625" xr:uid="{00000000-0005-0000-0000-000019640000}"/>
    <cellStyle name="Normal 3 5 2 2 11 2" xfId="25626" xr:uid="{00000000-0005-0000-0000-00001A640000}"/>
    <cellStyle name="Normal 3 5 2 2 11 2 2" xfId="25627" xr:uid="{00000000-0005-0000-0000-00001B640000}"/>
    <cellStyle name="Normal 3 5 2 2 11 3" xfId="25628" xr:uid="{00000000-0005-0000-0000-00001C640000}"/>
    <cellStyle name="Normal 3 5 2 2 12" xfId="25629" xr:uid="{00000000-0005-0000-0000-00001D640000}"/>
    <cellStyle name="Normal 3 5 2 2 12 2" xfId="25630" xr:uid="{00000000-0005-0000-0000-00001E640000}"/>
    <cellStyle name="Normal 3 5 2 2 13" xfId="25631" xr:uid="{00000000-0005-0000-0000-00001F640000}"/>
    <cellStyle name="Normal 3 5 2 2 2" xfId="25632" xr:uid="{00000000-0005-0000-0000-000020640000}"/>
    <cellStyle name="Normal 3 5 2 2 2 10" xfId="25633" xr:uid="{00000000-0005-0000-0000-000021640000}"/>
    <cellStyle name="Normal 3 5 2 2 2 10 2" xfId="25634" xr:uid="{00000000-0005-0000-0000-000022640000}"/>
    <cellStyle name="Normal 3 5 2 2 2 11" xfId="25635" xr:uid="{00000000-0005-0000-0000-000023640000}"/>
    <cellStyle name="Normal 3 5 2 2 2 2" xfId="25636" xr:uid="{00000000-0005-0000-0000-000024640000}"/>
    <cellStyle name="Normal 3 5 2 2 2 2 2" xfId="25637" xr:uid="{00000000-0005-0000-0000-000025640000}"/>
    <cellStyle name="Normal 3 5 2 2 2 2 2 2" xfId="25638" xr:uid="{00000000-0005-0000-0000-000026640000}"/>
    <cellStyle name="Normal 3 5 2 2 2 2 2 2 2" xfId="25639" xr:uid="{00000000-0005-0000-0000-000027640000}"/>
    <cellStyle name="Normal 3 5 2 2 2 2 2 2 2 2" xfId="25640" xr:uid="{00000000-0005-0000-0000-000028640000}"/>
    <cellStyle name="Normal 3 5 2 2 2 2 2 2 2 2 2" xfId="25641" xr:uid="{00000000-0005-0000-0000-000029640000}"/>
    <cellStyle name="Normal 3 5 2 2 2 2 2 2 2 3" xfId="25642" xr:uid="{00000000-0005-0000-0000-00002A640000}"/>
    <cellStyle name="Normal 3 5 2 2 2 2 2 2 3" xfId="25643" xr:uid="{00000000-0005-0000-0000-00002B640000}"/>
    <cellStyle name="Normal 3 5 2 2 2 2 2 2 3 2" xfId="25644" xr:uid="{00000000-0005-0000-0000-00002C640000}"/>
    <cellStyle name="Normal 3 5 2 2 2 2 2 2 4" xfId="25645" xr:uid="{00000000-0005-0000-0000-00002D640000}"/>
    <cellStyle name="Normal 3 5 2 2 2 2 2 3" xfId="25646" xr:uid="{00000000-0005-0000-0000-00002E640000}"/>
    <cellStyle name="Normal 3 5 2 2 2 2 2 3 2" xfId="25647" xr:uid="{00000000-0005-0000-0000-00002F640000}"/>
    <cellStyle name="Normal 3 5 2 2 2 2 2 3 2 2" xfId="25648" xr:uid="{00000000-0005-0000-0000-000030640000}"/>
    <cellStyle name="Normal 3 5 2 2 2 2 2 3 3" xfId="25649" xr:uid="{00000000-0005-0000-0000-000031640000}"/>
    <cellStyle name="Normal 3 5 2 2 2 2 2 4" xfId="25650" xr:uid="{00000000-0005-0000-0000-000032640000}"/>
    <cellStyle name="Normal 3 5 2 2 2 2 2 4 2" xfId="25651" xr:uid="{00000000-0005-0000-0000-000033640000}"/>
    <cellStyle name="Normal 3 5 2 2 2 2 2 5" xfId="25652" xr:uid="{00000000-0005-0000-0000-000034640000}"/>
    <cellStyle name="Normal 3 5 2 2 2 2 3" xfId="25653" xr:uid="{00000000-0005-0000-0000-000035640000}"/>
    <cellStyle name="Normal 3 5 2 2 2 2 3 2" xfId="25654" xr:uid="{00000000-0005-0000-0000-000036640000}"/>
    <cellStyle name="Normal 3 5 2 2 2 2 3 2 2" xfId="25655" xr:uid="{00000000-0005-0000-0000-000037640000}"/>
    <cellStyle name="Normal 3 5 2 2 2 2 3 2 2 2" xfId="25656" xr:uid="{00000000-0005-0000-0000-000038640000}"/>
    <cellStyle name="Normal 3 5 2 2 2 2 3 2 2 2 2" xfId="25657" xr:uid="{00000000-0005-0000-0000-000039640000}"/>
    <cellStyle name="Normal 3 5 2 2 2 2 3 2 2 3" xfId="25658" xr:uid="{00000000-0005-0000-0000-00003A640000}"/>
    <cellStyle name="Normal 3 5 2 2 2 2 3 2 3" xfId="25659" xr:uid="{00000000-0005-0000-0000-00003B640000}"/>
    <cellStyle name="Normal 3 5 2 2 2 2 3 2 3 2" xfId="25660" xr:uid="{00000000-0005-0000-0000-00003C640000}"/>
    <cellStyle name="Normal 3 5 2 2 2 2 3 2 4" xfId="25661" xr:uid="{00000000-0005-0000-0000-00003D640000}"/>
    <cellStyle name="Normal 3 5 2 2 2 2 3 3" xfId="25662" xr:uid="{00000000-0005-0000-0000-00003E640000}"/>
    <cellStyle name="Normal 3 5 2 2 2 2 3 3 2" xfId="25663" xr:uid="{00000000-0005-0000-0000-00003F640000}"/>
    <cellStyle name="Normal 3 5 2 2 2 2 3 3 2 2" xfId="25664" xr:uid="{00000000-0005-0000-0000-000040640000}"/>
    <cellStyle name="Normal 3 5 2 2 2 2 3 3 3" xfId="25665" xr:uid="{00000000-0005-0000-0000-000041640000}"/>
    <cellStyle name="Normal 3 5 2 2 2 2 3 4" xfId="25666" xr:uid="{00000000-0005-0000-0000-000042640000}"/>
    <cellStyle name="Normal 3 5 2 2 2 2 3 4 2" xfId="25667" xr:uid="{00000000-0005-0000-0000-000043640000}"/>
    <cellStyle name="Normal 3 5 2 2 2 2 3 5" xfId="25668" xr:uid="{00000000-0005-0000-0000-000044640000}"/>
    <cellStyle name="Normal 3 5 2 2 2 2 4" xfId="25669" xr:uid="{00000000-0005-0000-0000-000045640000}"/>
    <cellStyle name="Normal 3 5 2 2 2 2 4 2" xfId="25670" xr:uid="{00000000-0005-0000-0000-000046640000}"/>
    <cellStyle name="Normal 3 5 2 2 2 2 4 2 2" xfId="25671" xr:uid="{00000000-0005-0000-0000-000047640000}"/>
    <cellStyle name="Normal 3 5 2 2 2 2 4 2 2 2" xfId="25672" xr:uid="{00000000-0005-0000-0000-000048640000}"/>
    <cellStyle name="Normal 3 5 2 2 2 2 4 2 3" xfId="25673" xr:uid="{00000000-0005-0000-0000-000049640000}"/>
    <cellStyle name="Normal 3 5 2 2 2 2 4 3" xfId="25674" xr:uid="{00000000-0005-0000-0000-00004A640000}"/>
    <cellStyle name="Normal 3 5 2 2 2 2 4 3 2" xfId="25675" xr:uid="{00000000-0005-0000-0000-00004B640000}"/>
    <cellStyle name="Normal 3 5 2 2 2 2 4 4" xfId="25676" xr:uid="{00000000-0005-0000-0000-00004C640000}"/>
    <cellStyle name="Normal 3 5 2 2 2 2 5" xfId="25677" xr:uid="{00000000-0005-0000-0000-00004D640000}"/>
    <cellStyle name="Normal 3 5 2 2 2 2 5 2" xfId="25678" xr:uid="{00000000-0005-0000-0000-00004E640000}"/>
    <cellStyle name="Normal 3 5 2 2 2 2 5 2 2" xfId="25679" xr:uid="{00000000-0005-0000-0000-00004F640000}"/>
    <cellStyle name="Normal 3 5 2 2 2 2 5 3" xfId="25680" xr:uid="{00000000-0005-0000-0000-000050640000}"/>
    <cellStyle name="Normal 3 5 2 2 2 2 6" xfId="25681" xr:uid="{00000000-0005-0000-0000-000051640000}"/>
    <cellStyle name="Normal 3 5 2 2 2 2 6 2" xfId="25682" xr:uid="{00000000-0005-0000-0000-000052640000}"/>
    <cellStyle name="Normal 3 5 2 2 2 2 7" xfId="25683" xr:uid="{00000000-0005-0000-0000-000053640000}"/>
    <cellStyle name="Normal 3 5 2 2 2 3" xfId="25684" xr:uid="{00000000-0005-0000-0000-000054640000}"/>
    <cellStyle name="Normal 3 5 2 2 2 3 2" xfId="25685" xr:uid="{00000000-0005-0000-0000-000055640000}"/>
    <cellStyle name="Normal 3 5 2 2 2 3 2 2" xfId="25686" xr:uid="{00000000-0005-0000-0000-000056640000}"/>
    <cellStyle name="Normal 3 5 2 2 2 3 2 2 2" xfId="25687" xr:uid="{00000000-0005-0000-0000-000057640000}"/>
    <cellStyle name="Normal 3 5 2 2 2 3 2 2 2 2" xfId="25688" xr:uid="{00000000-0005-0000-0000-000058640000}"/>
    <cellStyle name="Normal 3 5 2 2 2 3 2 2 2 2 2" xfId="25689" xr:uid="{00000000-0005-0000-0000-000059640000}"/>
    <cellStyle name="Normal 3 5 2 2 2 3 2 2 2 3" xfId="25690" xr:uid="{00000000-0005-0000-0000-00005A640000}"/>
    <cellStyle name="Normal 3 5 2 2 2 3 2 2 3" xfId="25691" xr:uid="{00000000-0005-0000-0000-00005B640000}"/>
    <cellStyle name="Normal 3 5 2 2 2 3 2 2 3 2" xfId="25692" xr:uid="{00000000-0005-0000-0000-00005C640000}"/>
    <cellStyle name="Normal 3 5 2 2 2 3 2 2 4" xfId="25693" xr:uid="{00000000-0005-0000-0000-00005D640000}"/>
    <cellStyle name="Normal 3 5 2 2 2 3 2 3" xfId="25694" xr:uid="{00000000-0005-0000-0000-00005E640000}"/>
    <cellStyle name="Normal 3 5 2 2 2 3 2 3 2" xfId="25695" xr:uid="{00000000-0005-0000-0000-00005F640000}"/>
    <cellStyle name="Normal 3 5 2 2 2 3 2 3 2 2" xfId="25696" xr:uid="{00000000-0005-0000-0000-000060640000}"/>
    <cellStyle name="Normal 3 5 2 2 2 3 2 3 3" xfId="25697" xr:uid="{00000000-0005-0000-0000-000061640000}"/>
    <cellStyle name="Normal 3 5 2 2 2 3 2 4" xfId="25698" xr:uid="{00000000-0005-0000-0000-000062640000}"/>
    <cellStyle name="Normal 3 5 2 2 2 3 2 4 2" xfId="25699" xr:uid="{00000000-0005-0000-0000-000063640000}"/>
    <cellStyle name="Normal 3 5 2 2 2 3 2 5" xfId="25700" xr:uid="{00000000-0005-0000-0000-000064640000}"/>
    <cellStyle name="Normal 3 5 2 2 2 3 3" xfId="25701" xr:uid="{00000000-0005-0000-0000-000065640000}"/>
    <cellStyle name="Normal 3 5 2 2 2 3 3 2" xfId="25702" xr:uid="{00000000-0005-0000-0000-000066640000}"/>
    <cellStyle name="Normal 3 5 2 2 2 3 3 2 2" xfId="25703" xr:uid="{00000000-0005-0000-0000-000067640000}"/>
    <cellStyle name="Normal 3 5 2 2 2 3 3 2 2 2" xfId="25704" xr:uid="{00000000-0005-0000-0000-000068640000}"/>
    <cellStyle name="Normal 3 5 2 2 2 3 3 2 2 2 2" xfId="25705" xr:uid="{00000000-0005-0000-0000-000069640000}"/>
    <cellStyle name="Normal 3 5 2 2 2 3 3 2 2 3" xfId="25706" xr:uid="{00000000-0005-0000-0000-00006A640000}"/>
    <cellStyle name="Normal 3 5 2 2 2 3 3 2 3" xfId="25707" xr:uid="{00000000-0005-0000-0000-00006B640000}"/>
    <cellStyle name="Normal 3 5 2 2 2 3 3 2 3 2" xfId="25708" xr:uid="{00000000-0005-0000-0000-00006C640000}"/>
    <cellStyle name="Normal 3 5 2 2 2 3 3 2 4" xfId="25709" xr:uid="{00000000-0005-0000-0000-00006D640000}"/>
    <cellStyle name="Normal 3 5 2 2 2 3 3 3" xfId="25710" xr:uid="{00000000-0005-0000-0000-00006E640000}"/>
    <cellStyle name="Normal 3 5 2 2 2 3 3 3 2" xfId="25711" xr:uid="{00000000-0005-0000-0000-00006F640000}"/>
    <cellStyle name="Normal 3 5 2 2 2 3 3 3 2 2" xfId="25712" xr:uid="{00000000-0005-0000-0000-000070640000}"/>
    <cellStyle name="Normal 3 5 2 2 2 3 3 3 3" xfId="25713" xr:uid="{00000000-0005-0000-0000-000071640000}"/>
    <cellStyle name="Normal 3 5 2 2 2 3 3 4" xfId="25714" xr:uid="{00000000-0005-0000-0000-000072640000}"/>
    <cellStyle name="Normal 3 5 2 2 2 3 3 4 2" xfId="25715" xr:uid="{00000000-0005-0000-0000-000073640000}"/>
    <cellStyle name="Normal 3 5 2 2 2 3 3 5" xfId="25716" xr:uid="{00000000-0005-0000-0000-000074640000}"/>
    <cellStyle name="Normal 3 5 2 2 2 3 4" xfId="25717" xr:uid="{00000000-0005-0000-0000-000075640000}"/>
    <cellStyle name="Normal 3 5 2 2 2 3 4 2" xfId="25718" xr:uid="{00000000-0005-0000-0000-000076640000}"/>
    <cellStyle name="Normal 3 5 2 2 2 3 4 2 2" xfId="25719" xr:uid="{00000000-0005-0000-0000-000077640000}"/>
    <cellStyle name="Normal 3 5 2 2 2 3 4 2 2 2" xfId="25720" xr:uid="{00000000-0005-0000-0000-000078640000}"/>
    <cellStyle name="Normal 3 5 2 2 2 3 4 2 3" xfId="25721" xr:uid="{00000000-0005-0000-0000-000079640000}"/>
    <cellStyle name="Normal 3 5 2 2 2 3 4 3" xfId="25722" xr:uid="{00000000-0005-0000-0000-00007A640000}"/>
    <cellStyle name="Normal 3 5 2 2 2 3 4 3 2" xfId="25723" xr:uid="{00000000-0005-0000-0000-00007B640000}"/>
    <cellStyle name="Normal 3 5 2 2 2 3 4 4" xfId="25724" xr:uid="{00000000-0005-0000-0000-00007C640000}"/>
    <cellStyle name="Normal 3 5 2 2 2 3 5" xfId="25725" xr:uid="{00000000-0005-0000-0000-00007D640000}"/>
    <cellStyle name="Normal 3 5 2 2 2 3 5 2" xfId="25726" xr:uid="{00000000-0005-0000-0000-00007E640000}"/>
    <cellStyle name="Normal 3 5 2 2 2 3 5 2 2" xfId="25727" xr:uid="{00000000-0005-0000-0000-00007F640000}"/>
    <cellStyle name="Normal 3 5 2 2 2 3 5 3" xfId="25728" xr:uid="{00000000-0005-0000-0000-000080640000}"/>
    <cellStyle name="Normal 3 5 2 2 2 3 6" xfId="25729" xr:uid="{00000000-0005-0000-0000-000081640000}"/>
    <cellStyle name="Normal 3 5 2 2 2 3 6 2" xfId="25730" xr:uid="{00000000-0005-0000-0000-000082640000}"/>
    <cellStyle name="Normal 3 5 2 2 2 3 7" xfId="25731" xr:uid="{00000000-0005-0000-0000-000083640000}"/>
    <cellStyle name="Normal 3 5 2 2 2 4" xfId="25732" xr:uid="{00000000-0005-0000-0000-000084640000}"/>
    <cellStyle name="Normal 3 5 2 2 2 4 2" xfId="25733" xr:uid="{00000000-0005-0000-0000-000085640000}"/>
    <cellStyle name="Normal 3 5 2 2 2 4 2 2" xfId="25734" xr:uid="{00000000-0005-0000-0000-000086640000}"/>
    <cellStyle name="Normal 3 5 2 2 2 4 2 2 2" xfId="25735" xr:uid="{00000000-0005-0000-0000-000087640000}"/>
    <cellStyle name="Normal 3 5 2 2 2 4 2 2 2 2" xfId="25736" xr:uid="{00000000-0005-0000-0000-000088640000}"/>
    <cellStyle name="Normal 3 5 2 2 2 4 2 2 2 2 2" xfId="25737" xr:uid="{00000000-0005-0000-0000-000089640000}"/>
    <cellStyle name="Normal 3 5 2 2 2 4 2 2 2 3" xfId="25738" xr:uid="{00000000-0005-0000-0000-00008A640000}"/>
    <cellStyle name="Normal 3 5 2 2 2 4 2 2 3" xfId="25739" xr:uid="{00000000-0005-0000-0000-00008B640000}"/>
    <cellStyle name="Normal 3 5 2 2 2 4 2 2 3 2" xfId="25740" xr:uid="{00000000-0005-0000-0000-00008C640000}"/>
    <cellStyle name="Normal 3 5 2 2 2 4 2 2 4" xfId="25741" xr:uid="{00000000-0005-0000-0000-00008D640000}"/>
    <cellStyle name="Normal 3 5 2 2 2 4 2 3" xfId="25742" xr:uid="{00000000-0005-0000-0000-00008E640000}"/>
    <cellStyle name="Normal 3 5 2 2 2 4 2 3 2" xfId="25743" xr:uid="{00000000-0005-0000-0000-00008F640000}"/>
    <cellStyle name="Normal 3 5 2 2 2 4 2 3 2 2" xfId="25744" xr:uid="{00000000-0005-0000-0000-000090640000}"/>
    <cellStyle name="Normal 3 5 2 2 2 4 2 3 3" xfId="25745" xr:uid="{00000000-0005-0000-0000-000091640000}"/>
    <cellStyle name="Normal 3 5 2 2 2 4 2 4" xfId="25746" xr:uid="{00000000-0005-0000-0000-000092640000}"/>
    <cellStyle name="Normal 3 5 2 2 2 4 2 4 2" xfId="25747" xr:uid="{00000000-0005-0000-0000-000093640000}"/>
    <cellStyle name="Normal 3 5 2 2 2 4 2 5" xfId="25748" xr:uid="{00000000-0005-0000-0000-000094640000}"/>
    <cellStyle name="Normal 3 5 2 2 2 4 3" xfId="25749" xr:uid="{00000000-0005-0000-0000-000095640000}"/>
    <cellStyle name="Normal 3 5 2 2 2 4 3 2" xfId="25750" xr:uid="{00000000-0005-0000-0000-000096640000}"/>
    <cellStyle name="Normal 3 5 2 2 2 4 3 2 2" xfId="25751" xr:uid="{00000000-0005-0000-0000-000097640000}"/>
    <cellStyle name="Normal 3 5 2 2 2 4 3 2 2 2" xfId="25752" xr:uid="{00000000-0005-0000-0000-000098640000}"/>
    <cellStyle name="Normal 3 5 2 2 2 4 3 2 2 2 2" xfId="25753" xr:uid="{00000000-0005-0000-0000-000099640000}"/>
    <cellStyle name="Normal 3 5 2 2 2 4 3 2 2 3" xfId="25754" xr:uid="{00000000-0005-0000-0000-00009A640000}"/>
    <cellStyle name="Normal 3 5 2 2 2 4 3 2 3" xfId="25755" xr:uid="{00000000-0005-0000-0000-00009B640000}"/>
    <cellStyle name="Normal 3 5 2 2 2 4 3 2 3 2" xfId="25756" xr:uid="{00000000-0005-0000-0000-00009C640000}"/>
    <cellStyle name="Normal 3 5 2 2 2 4 3 2 4" xfId="25757" xr:uid="{00000000-0005-0000-0000-00009D640000}"/>
    <cellStyle name="Normal 3 5 2 2 2 4 3 3" xfId="25758" xr:uid="{00000000-0005-0000-0000-00009E640000}"/>
    <cellStyle name="Normal 3 5 2 2 2 4 3 3 2" xfId="25759" xr:uid="{00000000-0005-0000-0000-00009F640000}"/>
    <cellStyle name="Normal 3 5 2 2 2 4 3 3 2 2" xfId="25760" xr:uid="{00000000-0005-0000-0000-0000A0640000}"/>
    <cellStyle name="Normal 3 5 2 2 2 4 3 3 3" xfId="25761" xr:uid="{00000000-0005-0000-0000-0000A1640000}"/>
    <cellStyle name="Normal 3 5 2 2 2 4 3 4" xfId="25762" xr:uid="{00000000-0005-0000-0000-0000A2640000}"/>
    <cellStyle name="Normal 3 5 2 2 2 4 3 4 2" xfId="25763" xr:uid="{00000000-0005-0000-0000-0000A3640000}"/>
    <cellStyle name="Normal 3 5 2 2 2 4 3 5" xfId="25764" xr:uid="{00000000-0005-0000-0000-0000A4640000}"/>
    <cellStyle name="Normal 3 5 2 2 2 4 4" xfId="25765" xr:uid="{00000000-0005-0000-0000-0000A5640000}"/>
    <cellStyle name="Normal 3 5 2 2 2 4 4 2" xfId="25766" xr:uid="{00000000-0005-0000-0000-0000A6640000}"/>
    <cellStyle name="Normal 3 5 2 2 2 4 4 2 2" xfId="25767" xr:uid="{00000000-0005-0000-0000-0000A7640000}"/>
    <cellStyle name="Normal 3 5 2 2 2 4 4 2 2 2" xfId="25768" xr:uid="{00000000-0005-0000-0000-0000A8640000}"/>
    <cellStyle name="Normal 3 5 2 2 2 4 4 2 3" xfId="25769" xr:uid="{00000000-0005-0000-0000-0000A9640000}"/>
    <cellStyle name="Normal 3 5 2 2 2 4 4 3" xfId="25770" xr:uid="{00000000-0005-0000-0000-0000AA640000}"/>
    <cellStyle name="Normal 3 5 2 2 2 4 4 3 2" xfId="25771" xr:uid="{00000000-0005-0000-0000-0000AB640000}"/>
    <cellStyle name="Normal 3 5 2 2 2 4 4 4" xfId="25772" xr:uid="{00000000-0005-0000-0000-0000AC640000}"/>
    <cellStyle name="Normal 3 5 2 2 2 4 5" xfId="25773" xr:uid="{00000000-0005-0000-0000-0000AD640000}"/>
    <cellStyle name="Normal 3 5 2 2 2 4 5 2" xfId="25774" xr:uid="{00000000-0005-0000-0000-0000AE640000}"/>
    <cellStyle name="Normal 3 5 2 2 2 4 5 2 2" xfId="25775" xr:uid="{00000000-0005-0000-0000-0000AF640000}"/>
    <cellStyle name="Normal 3 5 2 2 2 4 5 3" xfId="25776" xr:uid="{00000000-0005-0000-0000-0000B0640000}"/>
    <cellStyle name="Normal 3 5 2 2 2 4 6" xfId="25777" xr:uid="{00000000-0005-0000-0000-0000B1640000}"/>
    <cellStyle name="Normal 3 5 2 2 2 4 6 2" xfId="25778" xr:uid="{00000000-0005-0000-0000-0000B2640000}"/>
    <cellStyle name="Normal 3 5 2 2 2 4 7" xfId="25779" xr:uid="{00000000-0005-0000-0000-0000B3640000}"/>
    <cellStyle name="Normal 3 5 2 2 2 5" xfId="25780" xr:uid="{00000000-0005-0000-0000-0000B4640000}"/>
    <cellStyle name="Normal 3 5 2 2 2 5 2" xfId="25781" xr:uid="{00000000-0005-0000-0000-0000B5640000}"/>
    <cellStyle name="Normal 3 5 2 2 2 5 2 2" xfId="25782" xr:uid="{00000000-0005-0000-0000-0000B6640000}"/>
    <cellStyle name="Normal 3 5 2 2 2 5 2 2 2" xfId="25783" xr:uid="{00000000-0005-0000-0000-0000B7640000}"/>
    <cellStyle name="Normal 3 5 2 2 2 5 2 2 2 2" xfId="25784" xr:uid="{00000000-0005-0000-0000-0000B8640000}"/>
    <cellStyle name="Normal 3 5 2 2 2 5 2 2 2 2 2" xfId="25785" xr:uid="{00000000-0005-0000-0000-0000B9640000}"/>
    <cellStyle name="Normal 3 5 2 2 2 5 2 2 2 3" xfId="25786" xr:uid="{00000000-0005-0000-0000-0000BA640000}"/>
    <cellStyle name="Normal 3 5 2 2 2 5 2 2 3" xfId="25787" xr:uid="{00000000-0005-0000-0000-0000BB640000}"/>
    <cellStyle name="Normal 3 5 2 2 2 5 2 2 3 2" xfId="25788" xr:uid="{00000000-0005-0000-0000-0000BC640000}"/>
    <cellStyle name="Normal 3 5 2 2 2 5 2 2 4" xfId="25789" xr:uid="{00000000-0005-0000-0000-0000BD640000}"/>
    <cellStyle name="Normal 3 5 2 2 2 5 2 3" xfId="25790" xr:uid="{00000000-0005-0000-0000-0000BE640000}"/>
    <cellStyle name="Normal 3 5 2 2 2 5 2 3 2" xfId="25791" xr:uid="{00000000-0005-0000-0000-0000BF640000}"/>
    <cellStyle name="Normal 3 5 2 2 2 5 2 3 2 2" xfId="25792" xr:uid="{00000000-0005-0000-0000-0000C0640000}"/>
    <cellStyle name="Normal 3 5 2 2 2 5 2 3 3" xfId="25793" xr:uid="{00000000-0005-0000-0000-0000C1640000}"/>
    <cellStyle name="Normal 3 5 2 2 2 5 2 4" xfId="25794" xr:uid="{00000000-0005-0000-0000-0000C2640000}"/>
    <cellStyle name="Normal 3 5 2 2 2 5 2 4 2" xfId="25795" xr:uid="{00000000-0005-0000-0000-0000C3640000}"/>
    <cellStyle name="Normal 3 5 2 2 2 5 2 5" xfId="25796" xr:uid="{00000000-0005-0000-0000-0000C4640000}"/>
    <cellStyle name="Normal 3 5 2 2 2 5 3" xfId="25797" xr:uid="{00000000-0005-0000-0000-0000C5640000}"/>
    <cellStyle name="Normal 3 5 2 2 2 5 3 2" xfId="25798" xr:uid="{00000000-0005-0000-0000-0000C6640000}"/>
    <cellStyle name="Normal 3 5 2 2 2 5 3 2 2" xfId="25799" xr:uid="{00000000-0005-0000-0000-0000C7640000}"/>
    <cellStyle name="Normal 3 5 2 2 2 5 3 2 2 2" xfId="25800" xr:uid="{00000000-0005-0000-0000-0000C8640000}"/>
    <cellStyle name="Normal 3 5 2 2 2 5 3 2 3" xfId="25801" xr:uid="{00000000-0005-0000-0000-0000C9640000}"/>
    <cellStyle name="Normal 3 5 2 2 2 5 3 3" xfId="25802" xr:uid="{00000000-0005-0000-0000-0000CA640000}"/>
    <cellStyle name="Normal 3 5 2 2 2 5 3 3 2" xfId="25803" xr:uid="{00000000-0005-0000-0000-0000CB640000}"/>
    <cellStyle name="Normal 3 5 2 2 2 5 3 4" xfId="25804" xr:uid="{00000000-0005-0000-0000-0000CC640000}"/>
    <cellStyle name="Normal 3 5 2 2 2 5 4" xfId="25805" xr:uid="{00000000-0005-0000-0000-0000CD640000}"/>
    <cellStyle name="Normal 3 5 2 2 2 5 4 2" xfId="25806" xr:uid="{00000000-0005-0000-0000-0000CE640000}"/>
    <cellStyle name="Normal 3 5 2 2 2 5 4 2 2" xfId="25807" xr:uid="{00000000-0005-0000-0000-0000CF640000}"/>
    <cellStyle name="Normal 3 5 2 2 2 5 4 3" xfId="25808" xr:uid="{00000000-0005-0000-0000-0000D0640000}"/>
    <cellStyle name="Normal 3 5 2 2 2 5 5" xfId="25809" xr:uid="{00000000-0005-0000-0000-0000D1640000}"/>
    <cellStyle name="Normal 3 5 2 2 2 5 5 2" xfId="25810" xr:uid="{00000000-0005-0000-0000-0000D2640000}"/>
    <cellStyle name="Normal 3 5 2 2 2 5 6" xfId="25811" xr:uid="{00000000-0005-0000-0000-0000D3640000}"/>
    <cellStyle name="Normal 3 5 2 2 2 6" xfId="25812" xr:uid="{00000000-0005-0000-0000-0000D4640000}"/>
    <cellStyle name="Normal 3 5 2 2 2 6 2" xfId="25813" xr:uid="{00000000-0005-0000-0000-0000D5640000}"/>
    <cellStyle name="Normal 3 5 2 2 2 6 2 2" xfId="25814" xr:uid="{00000000-0005-0000-0000-0000D6640000}"/>
    <cellStyle name="Normal 3 5 2 2 2 6 2 2 2" xfId="25815" xr:uid="{00000000-0005-0000-0000-0000D7640000}"/>
    <cellStyle name="Normal 3 5 2 2 2 6 2 2 2 2" xfId="25816" xr:uid="{00000000-0005-0000-0000-0000D8640000}"/>
    <cellStyle name="Normal 3 5 2 2 2 6 2 2 3" xfId="25817" xr:uid="{00000000-0005-0000-0000-0000D9640000}"/>
    <cellStyle name="Normal 3 5 2 2 2 6 2 3" xfId="25818" xr:uid="{00000000-0005-0000-0000-0000DA640000}"/>
    <cellStyle name="Normal 3 5 2 2 2 6 2 3 2" xfId="25819" xr:uid="{00000000-0005-0000-0000-0000DB640000}"/>
    <cellStyle name="Normal 3 5 2 2 2 6 2 4" xfId="25820" xr:uid="{00000000-0005-0000-0000-0000DC640000}"/>
    <cellStyle name="Normal 3 5 2 2 2 6 3" xfId="25821" xr:uid="{00000000-0005-0000-0000-0000DD640000}"/>
    <cellStyle name="Normal 3 5 2 2 2 6 3 2" xfId="25822" xr:uid="{00000000-0005-0000-0000-0000DE640000}"/>
    <cellStyle name="Normal 3 5 2 2 2 6 3 2 2" xfId="25823" xr:uid="{00000000-0005-0000-0000-0000DF640000}"/>
    <cellStyle name="Normal 3 5 2 2 2 6 3 3" xfId="25824" xr:uid="{00000000-0005-0000-0000-0000E0640000}"/>
    <cellStyle name="Normal 3 5 2 2 2 6 4" xfId="25825" xr:uid="{00000000-0005-0000-0000-0000E1640000}"/>
    <cellStyle name="Normal 3 5 2 2 2 6 4 2" xfId="25826" xr:uid="{00000000-0005-0000-0000-0000E2640000}"/>
    <cellStyle name="Normal 3 5 2 2 2 6 5" xfId="25827" xr:uid="{00000000-0005-0000-0000-0000E3640000}"/>
    <cellStyle name="Normal 3 5 2 2 2 7" xfId="25828" xr:uid="{00000000-0005-0000-0000-0000E4640000}"/>
    <cellStyle name="Normal 3 5 2 2 2 7 2" xfId="25829" xr:uid="{00000000-0005-0000-0000-0000E5640000}"/>
    <cellStyle name="Normal 3 5 2 2 2 7 2 2" xfId="25830" xr:uid="{00000000-0005-0000-0000-0000E6640000}"/>
    <cellStyle name="Normal 3 5 2 2 2 7 2 2 2" xfId="25831" xr:uid="{00000000-0005-0000-0000-0000E7640000}"/>
    <cellStyle name="Normal 3 5 2 2 2 7 2 2 2 2" xfId="25832" xr:uid="{00000000-0005-0000-0000-0000E8640000}"/>
    <cellStyle name="Normal 3 5 2 2 2 7 2 2 3" xfId="25833" xr:uid="{00000000-0005-0000-0000-0000E9640000}"/>
    <cellStyle name="Normal 3 5 2 2 2 7 2 3" xfId="25834" xr:uid="{00000000-0005-0000-0000-0000EA640000}"/>
    <cellStyle name="Normal 3 5 2 2 2 7 2 3 2" xfId="25835" xr:uid="{00000000-0005-0000-0000-0000EB640000}"/>
    <cellStyle name="Normal 3 5 2 2 2 7 2 4" xfId="25836" xr:uid="{00000000-0005-0000-0000-0000EC640000}"/>
    <cellStyle name="Normal 3 5 2 2 2 7 3" xfId="25837" xr:uid="{00000000-0005-0000-0000-0000ED640000}"/>
    <cellStyle name="Normal 3 5 2 2 2 7 3 2" xfId="25838" xr:uid="{00000000-0005-0000-0000-0000EE640000}"/>
    <cellStyle name="Normal 3 5 2 2 2 7 3 2 2" xfId="25839" xr:uid="{00000000-0005-0000-0000-0000EF640000}"/>
    <cellStyle name="Normal 3 5 2 2 2 7 3 3" xfId="25840" xr:uid="{00000000-0005-0000-0000-0000F0640000}"/>
    <cellStyle name="Normal 3 5 2 2 2 7 4" xfId="25841" xr:uid="{00000000-0005-0000-0000-0000F1640000}"/>
    <cellStyle name="Normal 3 5 2 2 2 7 4 2" xfId="25842" xr:uid="{00000000-0005-0000-0000-0000F2640000}"/>
    <cellStyle name="Normal 3 5 2 2 2 7 5" xfId="25843" xr:uid="{00000000-0005-0000-0000-0000F3640000}"/>
    <cellStyle name="Normal 3 5 2 2 2 8" xfId="25844" xr:uid="{00000000-0005-0000-0000-0000F4640000}"/>
    <cellStyle name="Normal 3 5 2 2 2 8 2" xfId="25845" xr:uid="{00000000-0005-0000-0000-0000F5640000}"/>
    <cellStyle name="Normal 3 5 2 2 2 8 2 2" xfId="25846" xr:uid="{00000000-0005-0000-0000-0000F6640000}"/>
    <cellStyle name="Normal 3 5 2 2 2 8 2 2 2" xfId="25847" xr:uid="{00000000-0005-0000-0000-0000F7640000}"/>
    <cellStyle name="Normal 3 5 2 2 2 8 2 3" xfId="25848" xr:uid="{00000000-0005-0000-0000-0000F8640000}"/>
    <cellStyle name="Normal 3 5 2 2 2 8 3" xfId="25849" xr:uid="{00000000-0005-0000-0000-0000F9640000}"/>
    <cellStyle name="Normal 3 5 2 2 2 8 3 2" xfId="25850" xr:uid="{00000000-0005-0000-0000-0000FA640000}"/>
    <cellStyle name="Normal 3 5 2 2 2 8 4" xfId="25851" xr:uid="{00000000-0005-0000-0000-0000FB640000}"/>
    <cellStyle name="Normal 3 5 2 2 2 9" xfId="25852" xr:uid="{00000000-0005-0000-0000-0000FC640000}"/>
    <cellStyle name="Normal 3 5 2 2 2 9 2" xfId="25853" xr:uid="{00000000-0005-0000-0000-0000FD640000}"/>
    <cellStyle name="Normal 3 5 2 2 2 9 2 2" xfId="25854" xr:uid="{00000000-0005-0000-0000-0000FE640000}"/>
    <cellStyle name="Normal 3 5 2 2 2 9 3" xfId="25855" xr:uid="{00000000-0005-0000-0000-0000FF640000}"/>
    <cellStyle name="Normal 3 5 2 2 3" xfId="25856" xr:uid="{00000000-0005-0000-0000-000000650000}"/>
    <cellStyle name="Normal 3 5 2 2 3 10" xfId="25857" xr:uid="{00000000-0005-0000-0000-000001650000}"/>
    <cellStyle name="Normal 3 5 2 2 3 10 2" xfId="25858" xr:uid="{00000000-0005-0000-0000-000002650000}"/>
    <cellStyle name="Normal 3 5 2 2 3 11" xfId="25859" xr:uid="{00000000-0005-0000-0000-000003650000}"/>
    <cellStyle name="Normal 3 5 2 2 3 2" xfId="25860" xr:uid="{00000000-0005-0000-0000-000004650000}"/>
    <cellStyle name="Normal 3 5 2 2 3 2 2" xfId="25861" xr:uid="{00000000-0005-0000-0000-000005650000}"/>
    <cellStyle name="Normal 3 5 2 2 3 2 2 2" xfId="25862" xr:uid="{00000000-0005-0000-0000-000006650000}"/>
    <cellStyle name="Normal 3 5 2 2 3 2 2 2 2" xfId="25863" xr:uid="{00000000-0005-0000-0000-000007650000}"/>
    <cellStyle name="Normal 3 5 2 2 3 2 2 2 2 2" xfId="25864" xr:uid="{00000000-0005-0000-0000-000008650000}"/>
    <cellStyle name="Normal 3 5 2 2 3 2 2 2 2 2 2" xfId="25865" xr:uid="{00000000-0005-0000-0000-000009650000}"/>
    <cellStyle name="Normal 3 5 2 2 3 2 2 2 2 3" xfId="25866" xr:uid="{00000000-0005-0000-0000-00000A650000}"/>
    <cellStyle name="Normal 3 5 2 2 3 2 2 2 3" xfId="25867" xr:uid="{00000000-0005-0000-0000-00000B650000}"/>
    <cellStyle name="Normal 3 5 2 2 3 2 2 2 3 2" xfId="25868" xr:uid="{00000000-0005-0000-0000-00000C650000}"/>
    <cellStyle name="Normal 3 5 2 2 3 2 2 2 4" xfId="25869" xr:uid="{00000000-0005-0000-0000-00000D650000}"/>
    <cellStyle name="Normal 3 5 2 2 3 2 2 3" xfId="25870" xr:uid="{00000000-0005-0000-0000-00000E650000}"/>
    <cellStyle name="Normal 3 5 2 2 3 2 2 3 2" xfId="25871" xr:uid="{00000000-0005-0000-0000-00000F650000}"/>
    <cellStyle name="Normal 3 5 2 2 3 2 2 3 2 2" xfId="25872" xr:uid="{00000000-0005-0000-0000-000010650000}"/>
    <cellStyle name="Normal 3 5 2 2 3 2 2 3 3" xfId="25873" xr:uid="{00000000-0005-0000-0000-000011650000}"/>
    <cellStyle name="Normal 3 5 2 2 3 2 2 4" xfId="25874" xr:uid="{00000000-0005-0000-0000-000012650000}"/>
    <cellStyle name="Normal 3 5 2 2 3 2 2 4 2" xfId="25875" xr:uid="{00000000-0005-0000-0000-000013650000}"/>
    <cellStyle name="Normal 3 5 2 2 3 2 2 5" xfId="25876" xr:uid="{00000000-0005-0000-0000-000014650000}"/>
    <cellStyle name="Normal 3 5 2 2 3 2 3" xfId="25877" xr:uid="{00000000-0005-0000-0000-000015650000}"/>
    <cellStyle name="Normal 3 5 2 2 3 2 3 2" xfId="25878" xr:uid="{00000000-0005-0000-0000-000016650000}"/>
    <cellStyle name="Normal 3 5 2 2 3 2 3 2 2" xfId="25879" xr:uid="{00000000-0005-0000-0000-000017650000}"/>
    <cellStyle name="Normal 3 5 2 2 3 2 3 2 2 2" xfId="25880" xr:uid="{00000000-0005-0000-0000-000018650000}"/>
    <cellStyle name="Normal 3 5 2 2 3 2 3 2 2 2 2" xfId="25881" xr:uid="{00000000-0005-0000-0000-000019650000}"/>
    <cellStyle name="Normal 3 5 2 2 3 2 3 2 2 3" xfId="25882" xr:uid="{00000000-0005-0000-0000-00001A650000}"/>
    <cellStyle name="Normal 3 5 2 2 3 2 3 2 3" xfId="25883" xr:uid="{00000000-0005-0000-0000-00001B650000}"/>
    <cellStyle name="Normal 3 5 2 2 3 2 3 2 3 2" xfId="25884" xr:uid="{00000000-0005-0000-0000-00001C650000}"/>
    <cellStyle name="Normal 3 5 2 2 3 2 3 2 4" xfId="25885" xr:uid="{00000000-0005-0000-0000-00001D650000}"/>
    <cellStyle name="Normal 3 5 2 2 3 2 3 3" xfId="25886" xr:uid="{00000000-0005-0000-0000-00001E650000}"/>
    <cellStyle name="Normal 3 5 2 2 3 2 3 3 2" xfId="25887" xr:uid="{00000000-0005-0000-0000-00001F650000}"/>
    <cellStyle name="Normal 3 5 2 2 3 2 3 3 2 2" xfId="25888" xr:uid="{00000000-0005-0000-0000-000020650000}"/>
    <cellStyle name="Normal 3 5 2 2 3 2 3 3 3" xfId="25889" xr:uid="{00000000-0005-0000-0000-000021650000}"/>
    <cellStyle name="Normal 3 5 2 2 3 2 3 4" xfId="25890" xr:uid="{00000000-0005-0000-0000-000022650000}"/>
    <cellStyle name="Normal 3 5 2 2 3 2 3 4 2" xfId="25891" xr:uid="{00000000-0005-0000-0000-000023650000}"/>
    <cellStyle name="Normal 3 5 2 2 3 2 3 5" xfId="25892" xr:uid="{00000000-0005-0000-0000-000024650000}"/>
    <cellStyle name="Normal 3 5 2 2 3 2 4" xfId="25893" xr:uid="{00000000-0005-0000-0000-000025650000}"/>
    <cellStyle name="Normal 3 5 2 2 3 2 4 2" xfId="25894" xr:uid="{00000000-0005-0000-0000-000026650000}"/>
    <cellStyle name="Normal 3 5 2 2 3 2 4 2 2" xfId="25895" xr:uid="{00000000-0005-0000-0000-000027650000}"/>
    <cellStyle name="Normal 3 5 2 2 3 2 4 2 2 2" xfId="25896" xr:uid="{00000000-0005-0000-0000-000028650000}"/>
    <cellStyle name="Normal 3 5 2 2 3 2 4 2 3" xfId="25897" xr:uid="{00000000-0005-0000-0000-000029650000}"/>
    <cellStyle name="Normal 3 5 2 2 3 2 4 3" xfId="25898" xr:uid="{00000000-0005-0000-0000-00002A650000}"/>
    <cellStyle name="Normal 3 5 2 2 3 2 4 3 2" xfId="25899" xr:uid="{00000000-0005-0000-0000-00002B650000}"/>
    <cellStyle name="Normal 3 5 2 2 3 2 4 4" xfId="25900" xr:uid="{00000000-0005-0000-0000-00002C650000}"/>
    <cellStyle name="Normal 3 5 2 2 3 2 5" xfId="25901" xr:uid="{00000000-0005-0000-0000-00002D650000}"/>
    <cellStyle name="Normal 3 5 2 2 3 2 5 2" xfId="25902" xr:uid="{00000000-0005-0000-0000-00002E650000}"/>
    <cellStyle name="Normal 3 5 2 2 3 2 5 2 2" xfId="25903" xr:uid="{00000000-0005-0000-0000-00002F650000}"/>
    <cellStyle name="Normal 3 5 2 2 3 2 5 3" xfId="25904" xr:uid="{00000000-0005-0000-0000-000030650000}"/>
    <cellStyle name="Normal 3 5 2 2 3 2 6" xfId="25905" xr:uid="{00000000-0005-0000-0000-000031650000}"/>
    <cellStyle name="Normal 3 5 2 2 3 2 6 2" xfId="25906" xr:uid="{00000000-0005-0000-0000-000032650000}"/>
    <cellStyle name="Normal 3 5 2 2 3 2 7" xfId="25907" xr:uid="{00000000-0005-0000-0000-000033650000}"/>
    <cellStyle name="Normal 3 5 2 2 3 3" xfId="25908" xr:uid="{00000000-0005-0000-0000-000034650000}"/>
    <cellStyle name="Normal 3 5 2 2 3 3 2" xfId="25909" xr:uid="{00000000-0005-0000-0000-000035650000}"/>
    <cellStyle name="Normal 3 5 2 2 3 3 2 2" xfId="25910" xr:uid="{00000000-0005-0000-0000-000036650000}"/>
    <cellStyle name="Normal 3 5 2 2 3 3 2 2 2" xfId="25911" xr:uid="{00000000-0005-0000-0000-000037650000}"/>
    <cellStyle name="Normal 3 5 2 2 3 3 2 2 2 2" xfId="25912" xr:uid="{00000000-0005-0000-0000-000038650000}"/>
    <cellStyle name="Normal 3 5 2 2 3 3 2 2 2 2 2" xfId="25913" xr:uid="{00000000-0005-0000-0000-000039650000}"/>
    <cellStyle name="Normal 3 5 2 2 3 3 2 2 2 3" xfId="25914" xr:uid="{00000000-0005-0000-0000-00003A650000}"/>
    <cellStyle name="Normal 3 5 2 2 3 3 2 2 3" xfId="25915" xr:uid="{00000000-0005-0000-0000-00003B650000}"/>
    <cellStyle name="Normal 3 5 2 2 3 3 2 2 3 2" xfId="25916" xr:uid="{00000000-0005-0000-0000-00003C650000}"/>
    <cellStyle name="Normal 3 5 2 2 3 3 2 2 4" xfId="25917" xr:uid="{00000000-0005-0000-0000-00003D650000}"/>
    <cellStyle name="Normal 3 5 2 2 3 3 2 3" xfId="25918" xr:uid="{00000000-0005-0000-0000-00003E650000}"/>
    <cellStyle name="Normal 3 5 2 2 3 3 2 3 2" xfId="25919" xr:uid="{00000000-0005-0000-0000-00003F650000}"/>
    <cellStyle name="Normal 3 5 2 2 3 3 2 3 2 2" xfId="25920" xr:uid="{00000000-0005-0000-0000-000040650000}"/>
    <cellStyle name="Normal 3 5 2 2 3 3 2 3 3" xfId="25921" xr:uid="{00000000-0005-0000-0000-000041650000}"/>
    <cellStyle name="Normal 3 5 2 2 3 3 2 4" xfId="25922" xr:uid="{00000000-0005-0000-0000-000042650000}"/>
    <cellStyle name="Normal 3 5 2 2 3 3 2 4 2" xfId="25923" xr:uid="{00000000-0005-0000-0000-000043650000}"/>
    <cellStyle name="Normal 3 5 2 2 3 3 2 5" xfId="25924" xr:uid="{00000000-0005-0000-0000-000044650000}"/>
    <cellStyle name="Normal 3 5 2 2 3 3 3" xfId="25925" xr:uid="{00000000-0005-0000-0000-000045650000}"/>
    <cellStyle name="Normal 3 5 2 2 3 3 3 2" xfId="25926" xr:uid="{00000000-0005-0000-0000-000046650000}"/>
    <cellStyle name="Normal 3 5 2 2 3 3 3 2 2" xfId="25927" xr:uid="{00000000-0005-0000-0000-000047650000}"/>
    <cellStyle name="Normal 3 5 2 2 3 3 3 2 2 2" xfId="25928" xr:uid="{00000000-0005-0000-0000-000048650000}"/>
    <cellStyle name="Normal 3 5 2 2 3 3 3 2 2 2 2" xfId="25929" xr:uid="{00000000-0005-0000-0000-000049650000}"/>
    <cellStyle name="Normal 3 5 2 2 3 3 3 2 2 3" xfId="25930" xr:uid="{00000000-0005-0000-0000-00004A650000}"/>
    <cellStyle name="Normal 3 5 2 2 3 3 3 2 3" xfId="25931" xr:uid="{00000000-0005-0000-0000-00004B650000}"/>
    <cellStyle name="Normal 3 5 2 2 3 3 3 2 3 2" xfId="25932" xr:uid="{00000000-0005-0000-0000-00004C650000}"/>
    <cellStyle name="Normal 3 5 2 2 3 3 3 2 4" xfId="25933" xr:uid="{00000000-0005-0000-0000-00004D650000}"/>
    <cellStyle name="Normal 3 5 2 2 3 3 3 3" xfId="25934" xr:uid="{00000000-0005-0000-0000-00004E650000}"/>
    <cellStyle name="Normal 3 5 2 2 3 3 3 3 2" xfId="25935" xr:uid="{00000000-0005-0000-0000-00004F650000}"/>
    <cellStyle name="Normal 3 5 2 2 3 3 3 3 2 2" xfId="25936" xr:uid="{00000000-0005-0000-0000-000050650000}"/>
    <cellStyle name="Normal 3 5 2 2 3 3 3 3 3" xfId="25937" xr:uid="{00000000-0005-0000-0000-000051650000}"/>
    <cellStyle name="Normal 3 5 2 2 3 3 3 4" xfId="25938" xr:uid="{00000000-0005-0000-0000-000052650000}"/>
    <cellStyle name="Normal 3 5 2 2 3 3 3 4 2" xfId="25939" xr:uid="{00000000-0005-0000-0000-000053650000}"/>
    <cellStyle name="Normal 3 5 2 2 3 3 3 5" xfId="25940" xr:uid="{00000000-0005-0000-0000-000054650000}"/>
    <cellStyle name="Normal 3 5 2 2 3 3 4" xfId="25941" xr:uid="{00000000-0005-0000-0000-000055650000}"/>
    <cellStyle name="Normal 3 5 2 2 3 3 4 2" xfId="25942" xr:uid="{00000000-0005-0000-0000-000056650000}"/>
    <cellStyle name="Normal 3 5 2 2 3 3 4 2 2" xfId="25943" xr:uid="{00000000-0005-0000-0000-000057650000}"/>
    <cellStyle name="Normal 3 5 2 2 3 3 4 2 2 2" xfId="25944" xr:uid="{00000000-0005-0000-0000-000058650000}"/>
    <cellStyle name="Normal 3 5 2 2 3 3 4 2 3" xfId="25945" xr:uid="{00000000-0005-0000-0000-000059650000}"/>
    <cellStyle name="Normal 3 5 2 2 3 3 4 3" xfId="25946" xr:uid="{00000000-0005-0000-0000-00005A650000}"/>
    <cellStyle name="Normal 3 5 2 2 3 3 4 3 2" xfId="25947" xr:uid="{00000000-0005-0000-0000-00005B650000}"/>
    <cellStyle name="Normal 3 5 2 2 3 3 4 4" xfId="25948" xr:uid="{00000000-0005-0000-0000-00005C650000}"/>
    <cellStyle name="Normal 3 5 2 2 3 3 5" xfId="25949" xr:uid="{00000000-0005-0000-0000-00005D650000}"/>
    <cellStyle name="Normal 3 5 2 2 3 3 5 2" xfId="25950" xr:uid="{00000000-0005-0000-0000-00005E650000}"/>
    <cellStyle name="Normal 3 5 2 2 3 3 5 2 2" xfId="25951" xr:uid="{00000000-0005-0000-0000-00005F650000}"/>
    <cellStyle name="Normal 3 5 2 2 3 3 5 3" xfId="25952" xr:uid="{00000000-0005-0000-0000-000060650000}"/>
    <cellStyle name="Normal 3 5 2 2 3 3 6" xfId="25953" xr:uid="{00000000-0005-0000-0000-000061650000}"/>
    <cellStyle name="Normal 3 5 2 2 3 3 6 2" xfId="25954" xr:uid="{00000000-0005-0000-0000-000062650000}"/>
    <cellStyle name="Normal 3 5 2 2 3 3 7" xfId="25955" xr:uid="{00000000-0005-0000-0000-000063650000}"/>
    <cellStyle name="Normal 3 5 2 2 3 4" xfId="25956" xr:uid="{00000000-0005-0000-0000-000064650000}"/>
    <cellStyle name="Normal 3 5 2 2 3 4 2" xfId="25957" xr:uid="{00000000-0005-0000-0000-000065650000}"/>
    <cellStyle name="Normal 3 5 2 2 3 4 2 2" xfId="25958" xr:uid="{00000000-0005-0000-0000-000066650000}"/>
    <cellStyle name="Normal 3 5 2 2 3 4 2 2 2" xfId="25959" xr:uid="{00000000-0005-0000-0000-000067650000}"/>
    <cellStyle name="Normal 3 5 2 2 3 4 2 2 2 2" xfId="25960" xr:uid="{00000000-0005-0000-0000-000068650000}"/>
    <cellStyle name="Normal 3 5 2 2 3 4 2 2 2 2 2" xfId="25961" xr:uid="{00000000-0005-0000-0000-000069650000}"/>
    <cellStyle name="Normal 3 5 2 2 3 4 2 2 2 3" xfId="25962" xr:uid="{00000000-0005-0000-0000-00006A650000}"/>
    <cellStyle name="Normal 3 5 2 2 3 4 2 2 3" xfId="25963" xr:uid="{00000000-0005-0000-0000-00006B650000}"/>
    <cellStyle name="Normal 3 5 2 2 3 4 2 2 3 2" xfId="25964" xr:uid="{00000000-0005-0000-0000-00006C650000}"/>
    <cellStyle name="Normal 3 5 2 2 3 4 2 2 4" xfId="25965" xr:uid="{00000000-0005-0000-0000-00006D650000}"/>
    <cellStyle name="Normal 3 5 2 2 3 4 2 3" xfId="25966" xr:uid="{00000000-0005-0000-0000-00006E650000}"/>
    <cellStyle name="Normal 3 5 2 2 3 4 2 3 2" xfId="25967" xr:uid="{00000000-0005-0000-0000-00006F650000}"/>
    <cellStyle name="Normal 3 5 2 2 3 4 2 3 2 2" xfId="25968" xr:uid="{00000000-0005-0000-0000-000070650000}"/>
    <cellStyle name="Normal 3 5 2 2 3 4 2 3 3" xfId="25969" xr:uid="{00000000-0005-0000-0000-000071650000}"/>
    <cellStyle name="Normal 3 5 2 2 3 4 2 4" xfId="25970" xr:uid="{00000000-0005-0000-0000-000072650000}"/>
    <cellStyle name="Normal 3 5 2 2 3 4 2 4 2" xfId="25971" xr:uid="{00000000-0005-0000-0000-000073650000}"/>
    <cellStyle name="Normal 3 5 2 2 3 4 2 5" xfId="25972" xr:uid="{00000000-0005-0000-0000-000074650000}"/>
    <cellStyle name="Normal 3 5 2 2 3 4 3" xfId="25973" xr:uid="{00000000-0005-0000-0000-000075650000}"/>
    <cellStyle name="Normal 3 5 2 2 3 4 3 2" xfId="25974" xr:uid="{00000000-0005-0000-0000-000076650000}"/>
    <cellStyle name="Normal 3 5 2 2 3 4 3 2 2" xfId="25975" xr:uid="{00000000-0005-0000-0000-000077650000}"/>
    <cellStyle name="Normal 3 5 2 2 3 4 3 2 2 2" xfId="25976" xr:uid="{00000000-0005-0000-0000-000078650000}"/>
    <cellStyle name="Normal 3 5 2 2 3 4 3 2 2 2 2" xfId="25977" xr:uid="{00000000-0005-0000-0000-000079650000}"/>
    <cellStyle name="Normal 3 5 2 2 3 4 3 2 2 3" xfId="25978" xr:uid="{00000000-0005-0000-0000-00007A650000}"/>
    <cellStyle name="Normal 3 5 2 2 3 4 3 2 3" xfId="25979" xr:uid="{00000000-0005-0000-0000-00007B650000}"/>
    <cellStyle name="Normal 3 5 2 2 3 4 3 2 3 2" xfId="25980" xr:uid="{00000000-0005-0000-0000-00007C650000}"/>
    <cellStyle name="Normal 3 5 2 2 3 4 3 2 4" xfId="25981" xr:uid="{00000000-0005-0000-0000-00007D650000}"/>
    <cellStyle name="Normal 3 5 2 2 3 4 3 3" xfId="25982" xr:uid="{00000000-0005-0000-0000-00007E650000}"/>
    <cellStyle name="Normal 3 5 2 2 3 4 3 3 2" xfId="25983" xr:uid="{00000000-0005-0000-0000-00007F650000}"/>
    <cellStyle name="Normal 3 5 2 2 3 4 3 3 2 2" xfId="25984" xr:uid="{00000000-0005-0000-0000-000080650000}"/>
    <cellStyle name="Normal 3 5 2 2 3 4 3 3 3" xfId="25985" xr:uid="{00000000-0005-0000-0000-000081650000}"/>
    <cellStyle name="Normal 3 5 2 2 3 4 3 4" xfId="25986" xr:uid="{00000000-0005-0000-0000-000082650000}"/>
    <cellStyle name="Normal 3 5 2 2 3 4 3 4 2" xfId="25987" xr:uid="{00000000-0005-0000-0000-000083650000}"/>
    <cellStyle name="Normal 3 5 2 2 3 4 3 5" xfId="25988" xr:uid="{00000000-0005-0000-0000-000084650000}"/>
    <cellStyle name="Normal 3 5 2 2 3 4 4" xfId="25989" xr:uid="{00000000-0005-0000-0000-000085650000}"/>
    <cellStyle name="Normal 3 5 2 2 3 4 4 2" xfId="25990" xr:uid="{00000000-0005-0000-0000-000086650000}"/>
    <cellStyle name="Normal 3 5 2 2 3 4 4 2 2" xfId="25991" xr:uid="{00000000-0005-0000-0000-000087650000}"/>
    <cellStyle name="Normal 3 5 2 2 3 4 4 2 2 2" xfId="25992" xr:uid="{00000000-0005-0000-0000-000088650000}"/>
    <cellStyle name="Normal 3 5 2 2 3 4 4 2 3" xfId="25993" xr:uid="{00000000-0005-0000-0000-000089650000}"/>
    <cellStyle name="Normal 3 5 2 2 3 4 4 3" xfId="25994" xr:uid="{00000000-0005-0000-0000-00008A650000}"/>
    <cellStyle name="Normal 3 5 2 2 3 4 4 3 2" xfId="25995" xr:uid="{00000000-0005-0000-0000-00008B650000}"/>
    <cellStyle name="Normal 3 5 2 2 3 4 4 4" xfId="25996" xr:uid="{00000000-0005-0000-0000-00008C650000}"/>
    <cellStyle name="Normal 3 5 2 2 3 4 5" xfId="25997" xr:uid="{00000000-0005-0000-0000-00008D650000}"/>
    <cellStyle name="Normal 3 5 2 2 3 4 5 2" xfId="25998" xr:uid="{00000000-0005-0000-0000-00008E650000}"/>
    <cellStyle name="Normal 3 5 2 2 3 4 5 2 2" xfId="25999" xr:uid="{00000000-0005-0000-0000-00008F650000}"/>
    <cellStyle name="Normal 3 5 2 2 3 4 5 3" xfId="26000" xr:uid="{00000000-0005-0000-0000-000090650000}"/>
    <cellStyle name="Normal 3 5 2 2 3 4 6" xfId="26001" xr:uid="{00000000-0005-0000-0000-000091650000}"/>
    <cellStyle name="Normal 3 5 2 2 3 4 6 2" xfId="26002" xr:uid="{00000000-0005-0000-0000-000092650000}"/>
    <cellStyle name="Normal 3 5 2 2 3 4 7" xfId="26003" xr:uid="{00000000-0005-0000-0000-000093650000}"/>
    <cellStyle name="Normal 3 5 2 2 3 5" xfId="26004" xr:uid="{00000000-0005-0000-0000-000094650000}"/>
    <cellStyle name="Normal 3 5 2 2 3 5 2" xfId="26005" xr:uid="{00000000-0005-0000-0000-000095650000}"/>
    <cellStyle name="Normal 3 5 2 2 3 5 2 2" xfId="26006" xr:uid="{00000000-0005-0000-0000-000096650000}"/>
    <cellStyle name="Normal 3 5 2 2 3 5 2 2 2" xfId="26007" xr:uid="{00000000-0005-0000-0000-000097650000}"/>
    <cellStyle name="Normal 3 5 2 2 3 5 2 2 2 2" xfId="26008" xr:uid="{00000000-0005-0000-0000-000098650000}"/>
    <cellStyle name="Normal 3 5 2 2 3 5 2 2 2 2 2" xfId="26009" xr:uid="{00000000-0005-0000-0000-000099650000}"/>
    <cellStyle name="Normal 3 5 2 2 3 5 2 2 2 3" xfId="26010" xr:uid="{00000000-0005-0000-0000-00009A650000}"/>
    <cellStyle name="Normal 3 5 2 2 3 5 2 2 3" xfId="26011" xr:uid="{00000000-0005-0000-0000-00009B650000}"/>
    <cellStyle name="Normal 3 5 2 2 3 5 2 2 3 2" xfId="26012" xr:uid="{00000000-0005-0000-0000-00009C650000}"/>
    <cellStyle name="Normal 3 5 2 2 3 5 2 2 4" xfId="26013" xr:uid="{00000000-0005-0000-0000-00009D650000}"/>
    <cellStyle name="Normal 3 5 2 2 3 5 2 3" xfId="26014" xr:uid="{00000000-0005-0000-0000-00009E650000}"/>
    <cellStyle name="Normal 3 5 2 2 3 5 2 3 2" xfId="26015" xr:uid="{00000000-0005-0000-0000-00009F650000}"/>
    <cellStyle name="Normal 3 5 2 2 3 5 2 3 2 2" xfId="26016" xr:uid="{00000000-0005-0000-0000-0000A0650000}"/>
    <cellStyle name="Normal 3 5 2 2 3 5 2 3 3" xfId="26017" xr:uid="{00000000-0005-0000-0000-0000A1650000}"/>
    <cellStyle name="Normal 3 5 2 2 3 5 2 4" xfId="26018" xr:uid="{00000000-0005-0000-0000-0000A2650000}"/>
    <cellStyle name="Normal 3 5 2 2 3 5 2 4 2" xfId="26019" xr:uid="{00000000-0005-0000-0000-0000A3650000}"/>
    <cellStyle name="Normal 3 5 2 2 3 5 2 5" xfId="26020" xr:uid="{00000000-0005-0000-0000-0000A4650000}"/>
    <cellStyle name="Normal 3 5 2 2 3 5 3" xfId="26021" xr:uid="{00000000-0005-0000-0000-0000A5650000}"/>
    <cellStyle name="Normal 3 5 2 2 3 5 3 2" xfId="26022" xr:uid="{00000000-0005-0000-0000-0000A6650000}"/>
    <cellStyle name="Normal 3 5 2 2 3 5 3 2 2" xfId="26023" xr:uid="{00000000-0005-0000-0000-0000A7650000}"/>
    <cellStyle name="Normal 3 5 2 2 3 5 3 2 2 2" xfId="26024" xr:uid="{00000000-0005-0000-0000-0000A8650000}"/>
    <cellStyle name="Normal 3 5 2 2 3 5 3 2 3" xfId="26025" xr:uid="{00000000-0005-0000-0000-0000A9650000}"/>
    <cellStyle name="Normal 3 5 2 2 3 5 3 3" xfId="26026" xr:uid="{00000000-0005-0000-0000-0000AA650000}"/>
    <cellStyle name="Normal 3 5 2 2 3 5 3 3 2" xfId="26027" xr:uid="{00000000-0005-0000-0000-0000AB650000}"/>
    <cellStyle name="Normal 3 5 2 2 3 5 3 4" xfId="26028" xr:uid="{00000000-0005-0000-0000-0000AC650000}"/>
    <cellStyle name="Normal 3 5 2 2 3 5 4" xfId="26029" xr:uid="{00000000-0005-0000-0000-0000AD650000}"/>
    <cellStyle name="Normal 3 5 2 2 3 5 4 2" xfId="26030" xr:uid="{00000000-0005-0000-0000-0000AE650000}"/>
    <cellStyle name="Normal 3 5 2 2 3 5 4 2 2" xfId="26031" xr:uid="{00000000-0005-0000-0000-0000AF650000}"/>
    <cellStyle name="Normal 3 5 2 2 3 5 4 3" xfId="26032" xr:uid="{00000000-0005-0000-0000-0000B0650000}"/>
    <cellStyle name="Normal 3 5 2 2 3 5 5" xfId="26033" xr:uid="{00000000-0005-0000-0000-0000B1650000}"/>
    <cellStyle name="Normal 3 5 2 2 3 5 5 2" xfId="26034" xr:uid="{00000000-0005-0000-0000-0000B2650000}"/>
    <cellStyle name="Normal 3 5 2 2 3 5 6" xfId="26035" xr:uid="{00000000-0005-0000-0000-0000B3650000}"/>
    <cellStyle name="Normal 3 5 2 2 3 6" xfId="26036" xr:uid="{00000000-0005-0000-0000-0000B4650000}"/>
    <cellStyle name="Normal 3 5 2 2 3 6 2" xfId="26037" xr:uid="{00000000-0005-0000-0000-0000B5650000}"/>
    <cellStyle name="Normal 3 5 2 2 3 6 2 2" xfId="26038" xr:uid="{00000000-0005-0000-0000-0000B6650000}"/>
    <cellStyle name="Normal 3 5 2 2 3 6 2 2 2" xfId="26039" xr:uid="{00000000-0005-0000-0000-0000B7650000}"/>
    <cellStyle name="Normal 3 5 2 2 3 6 2 2 2 2" xfId="26040" xr:uid="{00000000-0005-0000-0000-0000B8650000}"/>
    <cellStyle name="Normal 3 5 2 2 3 6 2 2 3" xfId="26041" xr:uid="{00000000-0005-0000-0000-0000B9650000}"/>
    <cellStyle name="Normal 3 5 2 2 3 6 2 3" xfId="26042" xr:uid="{00000000-0005-0000-0000-0000BA650000}"/>
    <cellStyle name="Normal 3 5 2 2 3 6 2 3 2" xfId="26043" xr:uid="{00000000-0005-0000-0000-0000BB650000}"/>
    <cellStyle name="Normal 3 5 2 2 3 6 2 4" xfId="26044" xr:uid="{00000000-0005-0000-0000-0000BC650000}"/>
    <cellStyle name="Normal 3 5 2 2 3 6 3" xfId="26045" xr:uid="{00000000-0005-0000-0000-0000BD650000}"/>
    <cellStyle name="Normal 3 5 2 2 3 6 3 2" xfId="26046" xr:uid="{00000000-0005-0000-0000-0000BE650000}"/>
    <cellStyle name="Normal 3 5 2 2 3 6 3 2 2" xfId="26047" xr:uid="{00000000-0005-0000-0000-0000BF650000}"/>
    <cellStyle name="Normal 3 5 2 2 3 6 3 3" xfId="26048" xr:uid="{00000000-0005-0000-0000-0000C0650000}"/>
    <cellStyle name="Normal 3 5 2 2 3 6 4" xfId="26049" xr:uid="{00000000-0005-0000-0000-0000C1650000}"/>
    <cellStyle name="Normal 3 5 2 2 3 6 4 2" xfId="26050" xr:uid="{00000000-0005-0000-0000-0000C2650000}"/>
    <cellStyle name="Normal 3 5 2 2 3 6 5" xfId="26051" xr:uid="{00000000-0005-0000-0000-0000C3650000}"/>
    <cellStyle name="Normal 3 5 2 2 3 7" xfId="26052" xr:uid="{00000000-0005-0000-0000-0000C4650000}"/>
    <cellStyle name="Normal 3 5 2 2 3 7 2" xfId="26053" xr:uid="{00000000-0005-0000-0000-0000C5650000}"/>
    <cellStyle name="Normal 3 5 2 2 3 7 2 2" xfId="26054" xr:uid="{00000000-0005-0000-0000-0000C6650000}"/>
    <cellStyle name="Normal 3 5 2 2 3 7 2 2 2" xfId="26055" xr:uid="{00000000-0005-0000-0000-0000C7650000}"/>
    <cellStyle name="Normal 3 5 2 2 3 7 2 2 2 2" xfId="26056" xr:uid="{00000000-0005-0000-0000-0000C8650000}"/>
    <cellStyle name="Normal 3 5 2 2 3 7 2 2 3" xfId="26057" xr:uid="{00000000-0005-0000-0000-0000C9650000}"/>
    <cellStyle name="Normal 3 5 2 2 3 7 2 3" xfId="26058" xr:uid="{00000000-0005-0000-0000-0000CA650000}"/>
    <cellStyle name="Normal 3 5 2 2 3 7 2 3 2" xfId="26059" xr:uid="{00000000-0005-0000-0000-0000CB650000}"/>
    <cellStyle name="Normal 3 5 2 2 3 7 2 4" xfId="26060" xr:uid="{00000000-0005-0000-0000-0000CC650000}"/>
    <cellStyle name="Normal 3 5 2 2 3 7 3" xfId="26061" xr:uid="{00000000-0005-0000-0000-0000CD650000}"/>
    <cellStyle name="Normal 3 5 2 2 3 7 3 2" xfId="26062" xr:uid="{00000000-0005-0000-0000-0000CE650000}"/>
    <cellStyle name="Normal 3 5 2 2 3 7 3 2 2" xfId="26063" xr:uid="{00000000-0005-0000-0000-0000CF650000}"/>
    <cellStyle name="Normal 3 5 2 2 3 7 3 3" xfId="26064" xr:uid="{00000000-0005-0000-0000-0000D0650000}"/>
    <cellStyle name="Normal 3 5 2 2 3 7 4" xfId="26065" xr:uid="{00000000-0005-0000-0000-0000D1650000}"/>
    <cellStyle name="Normal 3 5 2 2 3 7 4 2" xfId="26066" xr:uid="{00000000-0005-0000-0000-0000D2650000}"/>
    <cellStyle name="Normal 3 5 2 2 3 7 5" xfId="26067" xr:uid="{00000000-0005-0000-0000-0000D3650000}"/>
    <cellStyle name="Normal 3 5 2 2 3 8" xfId="26068" xr:uid="{00000000-0005-0000-0000-0000D4650000}"/>
    <cellStyle name="Normal 3 5 2 2 3 8 2" xfId="26069" xr:uid="{00000000-0005-0000-0000-0000D5650000}"/>
    <cellStyle name="Normal 3 5 2 2 3 8 2 2" xfId="26070" xr:uid="{00000000-0005-0000-0000-0000D6650000}"/>
    <cellStyle name="Normal 3 5 2 2 3 8 2 2 2" xfId="26071" xr:uid="{00000000-0005-0000-0000-0000D7650000}"/>
    <cellStyle name="Normal 3 5 2 2 3 8 2 3" xfId="26072" xr:uid="{00000000-0005-0000-0000-0000D8650000}"/>
    <cellStyle name="Normal 3 5 2 2 3 8 3" xfId="26073" xr:uid="{00000000-0005-0000-0000-0000D9650000}"/>
    <cellStyle name="Normal 3 5 2 2 3 8 3 2" xfId="26074" xr:uid="{00000000-0005-0000-0000-0000DA650000}"/>
    <cellStyle name="Normal 3 5 2 2 3 8 4" xfId="26075" xr:uid="{00000000-0005-0000-0000-0000DB650000}"/>
    <cellStyle name="Normal 3 5 2 2 3 9" xfId="26076" xr:uid="{00000000-0005-0000-0000-0000DC650000}"/>
    <cellStyle name="Normal 3 5 2 2 3 9 2" xfId="26077" xr:uid="{00000000-0005-0000-0000-0000DD650000}"/>
    <cellStyle name="Normal 3 5 2 2 3 9 2 2" xfId="26078" xr:uid="{00000000-0005-0000-0000-0000DE650000}"/>
    <cellStyle name="Normal 3 5 2 2 3 9 3" xfId="26079" xr:uid="{00000000-0005-0000-0000-0000DF650000}"/>
    <cellStyle name="Normal 3 5 2 2 4" xfId="26080" xr:uid="{00000000-0005-0000-0000-0000E0650000}"/>
    <cellStyle name="Normal 3 5 2 2 4 2" xfId="26081" xr:uid="{00000000-0005-0000-0000-0000E1650000}"/>
    <cellStyle name="Normal 3 5 2 2 4 2 2" xfId="26082" xr:uid="{00000000-0005-0000-0000-0000E2650000}"/>
    <cellStyle name="Normal 3 5 2 2 4 2 2 2" xfId="26083" xr:uid="{00000000-0005-0000-0000-0000E3650000}"/>
    <cellStyle name="Normal 3 5 2 2 4 2 2 2 2" xfId="26084" xr:uid="{00000000-0005-0000-0000-0000E4650000}"/>
    <cellStyle name="Normal 3 5 2 2 4 2 2 2 2 2" xfId="26085" xr:uid="{00000000-0005-0000-0000-0000E5650000}"/>
    <cellStyle name="Normal 3 5 2 2 4 2 2 2 3" xfId="26086" xr:uid="{00000000-0005-0000-0000-0000E6650000}"/>
    <cellStyle name="Normal 3 5 2 2 4 2 2 3" xfId="26087" xr:uid="{00000000-0005-0000-0000-0000E7650000}"/>
    <cellStyle name="Normal 3 5 2 2 4 2 2 3 2" xfId="26088" xr:uid="{00000000-0005-0000-0000-0000E8650000}"/>
    <cellStyle name="Normal 3 5 2 2 4 2 2 4" xfId="26089" xr:uid="{00000000-0005-0000-0000-0000E9650000}"/>
    <cellStyle name="Normal 3 5 2 2 4 2 3" xfId="26090" xr:uid="{00000000-0005-0000-0000-0000EA650000}"/>
    <cellStyle name="Normal 3 5 2 2 4 2 3 2" xfId="26091" xr:uid="{00000000-0005-0000-0000-0000EB650000}"/>
    <cellStyle name="Normal 3 5 2 2 4 2 3 2 2" xfId="26092" xr:uid="{00000000-0005-0000-0000-0000EC650000}"/>
    <cellStyle name="Normal 3 5 2 2 4 2 3 3" xfId="26093" xr:uid="{00000000-0005-0000-0000-0000ED650000}"/>
    <cellStyle name="Normal 3 5 2 2 4 2 4" xfId="26094" xr:uid="{00000000-0005-0000-0000-0000EE650000}"/>
    <cellStyle name="Normal 3 5 2 2 4 2 4 2" xfId="26095" xr:uid="{00000000-0005-0000-0000-0000EF650000}"/>
    <cellStyle name="Normal 3 5 2 2 4 2 5" xfId="26096" xr:uid="{00000000-0005-0000-0000-0000F0650000}"/>
    <cellStyle name="Normal 3 5 2 2 4 3" xfId="26097" xr:uid="{00000000-0005-0000-0000-0000F1650000}"/>
    <cellStyle name="Normal 3 5 2 2 4 3 2" xfId="26098" xr:uid="{00000000-0005-0000-0000-0000F2650000}"/>
    <cellStyle name="Normal 3 5 2 2 4 3 2 2" xfId="26099" xr:uid="{00000000-0005-0000-0000-0000F3650000}"/>
    <cellStyle name="Normal 3 5 2 2 4 3 2 2 2" xfId="26100" xr:uid="{00000000-0005-0000-0000-0000F4650000}"/>
    <cellStyle name="Normal 3 5 2 2 4 3 2 2 2 2" xfId="26101" xr:uid="{00000000-0005-0000-0000-0000F5650000}"/>
    <cellStyle name="Normal 3 5 2 2 4 3 2 2 3" xfId="26102" xr:uid="{00000000-0005-0000-0000-0000F6650000}"/>
    <cellStyle name="Normal 3 5 2 2 4 3 2 3" xfId="26103" xr:uid="{00000000-0005-0000-0000-0000F7650000}"/>
    <cellStyle name="Normal 3 5 2 2 4 3 2 3 2" xfId="26104" xr:uid="{00000000-0005-0000-0000-0000F8650000}"/>
    <cellStyle name="Normal 3 5 2 2 4 3 2 4" xfId="26105" xr:uid="{00000000-0005-0000-0000-0000F9650000}"/>
    <cellStyle name="Normal 3 5 2 2 4 3 3" xfId="26106" xr:uid="{00000000-0005-0000-0000-0000FA650000}"/>
    <cellStyle name="Normal 3 5 2 2 4 3 3 2" xfId="26107" xr:uid="{00000000-0005-0000-0000-0000FB650000}"/>
    <cellStyle name="Normal 3 5 2 2 4 3 3 2 2" xfId="26108" xr:uid="{00000000-0005-0000-0000-0000FC650000}"/>
    <cellStyle name="Normal 3 5 2 2 4 3 3 3" xfId="26109" xr:uid="{00000000-0005-0000-0000-0000FD650000}"/>
    <cellStyle name="Normal 3 5 2 2 4 3 4" xfId="26110" xr:uid="{00000000-0005-0000-0000-0000FE650000}"/>
    <cellStyle name="Normal 3 5 2 2 4 3 4 2" xfId="26111" xr:uid="{00000000-0005-0000-0000-0000FF650000}"/>
    <cellStyle name="Normal 3 5 2 2 4 3 5" xfId="26112" xr:uid="{00000000-0005-0000-0000-000000660000}"/>
    <cellStyle name="Normal 3 5 2 2 4 4" xfId="26113" xr:uid="{00000000-0005-0000-0000-000001660000}"/>
    <cellStyle name="Normal 3 5 2 2 4 4 2" xfId="26114" xr:uid="{00000000-0005-0000-0000-000002660000}"/>
    <cellStyle name="Normal 3 5 2 2 4 4 2 2" xfId="26115" xr:uid="{00000000-0005-0000-0000-000003660000}"/>
    <cellStyle name="Normal 3 5 2 2 4 4 2 2 2" xfId="26116" xr:uid="{00000000-0005-0000-0000-000004660000}"/>
    <cellStyle name="Normal 3 5 2 2 4 4 2 3" xfId="26117" xr:uid="{00000000-0005-0000-0000-000005660000}"/>
    <cellStyle name="Normal 3 5 2 2 4 4 3" xfId="26118" xr:uid="{00000000-0005-0000-0000-000006660000}"/>
    <cellStyle name="Normal 3 5 2 2 4 4 3 2" xfId="26119" xr:uid="{00000000-0005-0000-0000-000007660000}"/>
    <cellStyle name="Normal 3 5 2 2 4 4 4" xfId="26120" xr:uid="{00000000-0005-0000-0000-000008660000}"/>
    <cellStyle name="Normal 3 5 2 2 4 5" xfId="26121" xr:uid="{00000000-0005-0000-0000-000009660000}"/>
    <cellStyle name="Normal 3 5 2 2 4 5 2" xfId="26122" xr:uid="{00000000-0005-0000-0000-00000A660000}"/>
    <cellStyle name="Normal 3 5 2 2 4 5 2 2" xfId="26123" xr:uid="{00000000-0005-0000-0000-00000B660000}"/>
    <cellStyle name="Normal 3 5 2 2 4 5 3" xfId="26124" xr:uid="{00000000-0005-0000-0000-00000C660000}"/>
    <cellStyle name="Normal 3 5 2 2 4 6" xfId="26125" xr:uid="{00000000-0005-0000-0000-00000D660000}"/>
    <cellStyle name="Normal 3 5 2 2 4 6 2" xfId="26126" xr:uid="{00000000-0005-0000-0000-00000E660000}"/>
    <cellStyle name="Normal 3 5 2 2 4 7" xfId="26127" xr:uid="{00000000-0005-0000-0000-00000F660000}"/>
    <cellStyle name="Normal 3 5 2 2 5" xfId="26128" xr:uid="{00000000-0005-0000-0000-000010660000}"/>
    <cellStyle name="Normal 3 5 2 2 5 2" xfId="26129" xr:uid="{00000000-0005-0000-0000-000011660000}"/>
    <cellStyle name="Normal 3 5 2 2 5 2 2" xfId="26130" xr:uid="{00000000-0005-0000-0000-000012660000}"/>
    <cellStyle name="Normal 3 5 2 2 5 2 2 2" xfId="26131" xr:uid="{00000000-0005-0000-0000-000013660000}"/>
    <cellStyle name="Normal 3 5 2 2 5 2 2 2 2" xfId="26132" xr:uid="{00000000-0005-0000-0000-000014660000}"/>
    <cellStyle name="Normal 3 5 2 2 5 2 2 2 2 2" xfId="26133" xr:uid="{00000000-0005-0000-0000-000015660000}"/>
    <cellStyle name="Normal 3 5 2 2 5 2 2 2 3" xfId="26134" xr:uid="{00000000-0005-0000-0000-000016660000}"/>
    <cellStyle name="Normal 3 5 2 2 5 2 2 3" xfId="26135" xr:uid="{00000000-0005-0000-0000-000017660000}"/>
    <cellStyle name="Normal 3 5 2 2 5 2 2 3 2" xfId="26136" xr:uid="{00000000-0005-0000-0000-000018660000}"/>
    <cellStyle name="Normal 3 5 2 2 5 2 2 4" xfId="26137" xr:uid="{00000000-0005-0000-0000-000019660000}"/>
    <cellStyle name="Normal 3 5 2 2 5 2 3" xfId="26138" xr:uid="{00000000-0005-0000-0000-00001A660000}"/>
    <cellStyle name="Normal 3 5 2 2 5 2 3 2" xfId="26139" xr:uid="{00000000-0005-0000-0000-00001B660000}"/>
    <cellStyle name="Normal 3 5 2 2 5 2 3 2 2" xfId="26140" xr:uid="{00000000-0005-0000-0000-00001C660000}"/>
    <cellStyle name="Normal 3 5 2 2 5 2 3 3" xfId="26141" xr:uid="{00000000-0005-0000-0000-00001D660000}"/>
    <cellStyle name="Normal 3 5 2 2 5 2 4" xfId="26142" xr:uid="{00000000-0005-0000-0000-00001E660000}"/>
    <cellStyle name="Normal 3 5 2 2 5 2 4 2" xfId="26143" xr:uid="{00000000-0005-0000-0000-00001F660000}"/>
    <cellStyle name="Normal 3 5 2 2 5 2 5" xfId="26144" xr:uid="{00000000-0005-0000-0000-000020660000}"/>
    <cellStyle name="Normal 3 5 2 2 5 3" xfId="26145" xr:uid="{00000000-0005-0000-0000-000021660000}"/>
    <cellStyle name="Normal 3 5 2 2 5 3 2" xfId="26146" xr:uid="{00000000-0005-0000-0000-000022660000}"/>
    <cellStyle name="Normal 3 5 2 2 5 3 2 2" xfId="26147" xr:uid="{00000000-0005-0000-0000-000023660000}"/>
    <cellStyle name="Normal 3 5 2 2 5 3 2 2 2" xfId="26148" xr:uid="{00000000-0005-0000-0000-000024660000}"/>
    <cellStyle name="Normal 3 5 2 2 5 3 2 2 2 2" xfId="26149" xr:uid="{00000000-0005-0000-0000-000025660000}"/>
    <cellStyle name="Normal 3 5 2 2 5 3 2 2 3" xfId="26150" xr:uid="{00000000-0005-0000-0000-000026660000}"/>
    <cellStyle name="Normal 3 5 2 2 5 3 2 3" xfId="26151" xr:uid="{00000000-0005-0000-0000-000027660000}"/>
    <cellStyle name="Normal 3 5 2 2 5 3 2 3 2" xfId="26152" xr:uid="{00000000-0005-0000-0000-000028660000}"/>
    <cellStyle name="Normal 3 5 2 2 5 3 2 4" xfId="26153" xr:uid="{00000000-0005-0000-0000-000029660000}"/>
    <cellStyle name="Normal 3 5 2 2 5 3 3" xfId="26154" xr:uid="{00000000-0005-0000-0000-00002A660000}"/>
    <cellStyle name="Normal 3 5 2 2 5 3 3 2" xfId="26155" xr:uid="{00000000-0005-0000-0000-00002B660000}"/>
    <cellStyle name="Normal 3 5 2 2 5 3 3 2 2" xfId="26156" xr:uid="{00000000-0005-0000-0000-00002C660000}"/>
    <cellStyle name="Normal 3 5 2 2 5 3 3 3" xfId="26157" xr:uid="{00000000-0005-0000-0000-00002D660000}"/>
    <cellStyle name="Normal 3 5 2 2 5 3 4" xfId="26158" xr:uid="{00000000-0005-0000-0000-00002E660000}"/>
    <cellStyle name="Normal 3 5 2 2 5 3 4 2" xfId="26159" xr:uid="{00000000-0005-0000-0000-00002F660000}"/>
    <cellStyle name="Normal 3 5 2 2 5 3 5" xfId="26160" xr:uid="{00000000-0005-0000-0000-000030660000}"/>
    <cellStyle name="Normal 3 5 2 2 5 4" xfId="26161" xr:uid="{00000000-0005-0000-0000-000031660000}"/>
    <cellStyle name="Normal 3 5 2 2 5 4 2" xfId="26162" xr:uid="{00000000-0005-0000-0000-000032660000}"/>
    <cellStyle name="Normal 3 5 2 2 5 4 2 2" xfId="26163" xr:uid="{00000000-0005-0000-0000-000033660000}"/>
    <cellStyle name="Normal 3 5 2 2 5 4 2 2 2" xfId="26164" xr:uid="{00000000-0005-0000-0000-000034660000}"/>
    <cellStyle name="Normal 3 5 2 2 5 4 2 3" xfId="26165" xr:uid="{00000000-0005-0000-0000-000035660000}"/>
    <cellStyle name="Normal 3 5 2 2 5 4 3" xfId="26166" xr:uid="{00000000-0005-0000-0000-000036660000}"/>
    <cellStyle name="Normal 3 5 2 2 5 4 3 2" xfId="26167" xr:uid="{00000000-0005-0000-0000-000037660000}"/>
    <cellStyle name="Normal 3 5 2 2 5 4 4" xfId="26168" xr:uid="{00000000-0005-0000-0000-000038660000}"/>
    <cellStyle name="Normal 3 5 2 2 5 5" xfId="26169" xr:uid="{00000000-0005-0000-0000-000039660000}"/>
    <cellStyle name="Normal 3 5 2 2 5 5 2" xfId="26170" xr:uid="{00000000-0005-0000-0000-00003A660000}"/>
    <cellStyle name="Normal 3 5 2 2 5 5 2 2" xfId="26171" xr:uid="{00000000-0005-0000-0000-00003B660000}"/>
    <cellStyle name="Normal 3 5 2 2 5 5 3" xfId="26172" xr:uid="{00000000-0005-0000-0000-00003C660000}"/>
    <cellStyle name="Normal 3 5 2 2 5 6" xfId="26173" xr:uid="{00000000-0005-0000-0000-00003D660000}"/>
    <cellStyle name="Normal 3 5 2 2 5 6 2" xfId="26174" xr:uid="{00000000-0005-0000-0000-00003E660000}"/>
    <cellStyle name="Normal 3 5 2 2 5 7" xfId="26175" xr:uid="{00000000-0005-0000-0000-00003F660000}"/>
    <cellStyle name="Normal 3 5 2 2 6" xfId="26176" xr:uid="{00000000-0005-0000-0000-000040660000}"/>
    <cellStyle name="Normal 3 5 2 2 6 2" xfId="26177" xr:uid="{00000000-0005-0000-0000-000041660000}"/>
    <cellStyle name="Normal 3 5 2 2 6 2 2" xfId="26178" xr:uid="{00000000-0005-0000-0000-000042660000}"/>
    <cellStyle name="Normal 3 5 2 2 6 2 2 2" xfId="26179" xr:uid="{00000000-0005-0000-0000-000043660000}"/>
    <cellStyle name="Normal 3 5 2 2 6 2 2 2 2" xfId="26180" xr:uid="{00000000-0005-0000-0000-000044660000}"/>
    <cellStyle name="Normal 3 5 2 2 6 2 2 2 2 2" xfId="26181" xr:uid="{00000000-0005-0000-0000-000045660000}"/>
    <cellStyle name="Normal 3 5 2 2 6 2 2 2 3" xfId="26182" xr:uid="{00000000-0005-0000-0000-000046660000}"/>
    <cellStyle name="Normal 3 5 2 2 6 2 2 3" xfId="26183" xr:uid="{00000000-0005-0000-0000-000047660000}"/>
    <cellStyle name="Normal 3 5 2 2 6 2 2 3 2" xfId="26184" xr:uid="{00000000-0005-0000-0000-000048660000}"/>
    <cellStyle name="Normal 3 5 2 2 6 2 2 4" xfId="26185" xr:uid="{00000000-0005-0000-0000-000049660000}"/>
    <cellStyle name="Normal 3 5 2 2 6 2 3" xfId="26186" xr:uid="{00000000-0005-0000-0000-00004A660000}"/>
    <cellStyle name="Normal 3 5 2 2 6 2 3 2" xfId="26187" xr:uid="{00000000-0005-0000-0000-00004B660000}"/>
    <cellStyle name="Normal 3 5 2 2 6 2 3 2 2" xfId="26188" xr:uid="{00000000-0005-0000-0000-00004C660000}"/>
    <cellStyle name="Normal 3 5 2 2 6 2 3 3" xfId="26189" xr:uid="{00000000-0005-0000-0000-00004D660000}"/>
    <cellStyle name="Normal 3 5 2 2 6 2 4" xfId="26190" xr:uid="{00000000-0005-0000-0000-00004E660000}"/>
    <cellStyle name="Normal 3 5 2 2 6 2 4 2" xfId="26191" xr:uid="{00000000-0005-0000-0000-00004F660000}"/>
    <cellStyle name="Normal 3 5 2 2 6 2 5" xfId="26192" xr:uid="{00000000-0005-0000-0000-000050660000}"/>
    <cellStyle name="Normal 3 5 2 2 6 3" xfId="26193" xr:uid="{00000000-0005-0000-0000-000051660000}"/>
    <cellStyle name="Normal 3 5 2 2 6 3 2" xfId="26194" xr:uid="{00000000-0005-0000-0000-000052660000}"/>
    <cellStyle name="Normal 3 5 2 2 6 3 2 2" xfId="26195" xr:uid="{00000000-0005-0000-0000-000053660000}"/>
    <cellStyle name="Normal 3 5 2 2 6 3 2 2 2" xfId="26196" xr:uid="{00000000-0005-0000-0000-000054660000}"/>
    <cellStyle name="Normal 3 5 2 2 6 3 2 2 2 2" xfId="26197" xr:uid="{00000000-0005-0000-0000-000055660000}"/>
    <cellStyle name="Normal 3 5 2 2 6 3 2 2 3" xfId="26198" xr:uid="{00000000-0005-0000-0000-000056660000}"/>
    <cellStyle name="Normal 3 5 2 2 6 3 2 3" xfId="26199" xr:uid="{00000000-0005-0000-0000-000057660000}"/>
    <cellStyle name="Normal 3 5 2 2 6 3 2 3 2" xfId="26200" xr:uid="{00000000-0005-0000-0000-000058660000}"/>
    <cellStyle name="Normal 3 5 2 2 6 3 2 4" xfId="26201" xr:uid="{00000000-0005-0000-0000-000059660000}"/>
    <cellStyle name="Normal 3 5 2 2 6 3 3" xfId="26202" xr:uid="{00000000-0005-0000-0000-00005A660000}"/>
    <cellStyle name="Normal 3 5 2 2 6 3 3 2" xfId="26203" xr:uid="{00000000-0005-0000-0000-00005B660000}"/>
    <cellStyle name="Normal 3 5 2 2 6 3 3 2 2" xfId="26204" xr:uid="{00000000-0005-0000-0000-00005C660000}"/>
    <cellStyle name="Normal 3 5 2 2 6 3 3 3" xfId="26205" xr:uid="{00000000-0005-0000-0000-00005D660000}"/>
    <cellStyle name="Normal 3 5 2 2 6 3 4" xfId="26206" xr:uid="{00000000-0005-0000-0000-00005E660000}"/>
    <cellStyle name="Normal 3 5 2 2 6 3 4 2" xfId="26207" xr:uid="{00000000-0005-0000-0000-00005F660000}"/>
    <cellStyle name="Normal 3 5 2 2 6 3 5" xfId="26208" xr:uid="{00000000-0005-0000-0000-000060660000}"/>
    <cellStyle name="Normal 3 5 2 2 6 4" xfId="26209" xr:uid="{00000000-0005-0000-0000-000061660000}"/>
    <cellStyle name="Normal 3 5 2 2 6 4 2" xfId="26210" xr:uid="{00000000-0005-0000-0000-000062660000}"/>
    <cellStyle name="Normal 3 5 2 2 6 4 2 2" xfId="26211" xr:uid="{00000000-0005-0000-0000-000063660000}"/>
    <cellStyle name="Normal 3 5 2 2 6 4 2 2 2" xfId="26212" xr:uid="{00000000-0005-0000-0000-000064660000}"/>
    <cellStyle name="Normal 3 5 2 2 6 4 2 3" xfId="26213" xr:uid="{00000000-0005-0000-0000-000065660000}"/>
    <cellStyle name="Normal 3 5 2 2 6 4 3" xfId="26214" xr:uid="{00000000-0005-0000-0000-000066660000}"/>
    <cellStyle name="Normal 3 5 2 2 6 4 3 2" xfId="26215" xr:uid="{00000000-0005-0000-0000-000067660000}"/>
    <cellStyle name="Normal 3 5 2 2 6 4 4" xfId="26216" xr:uid="{00000000-0005-0000-0000-000068660000}"/>
    <cellStyle name="Normal 3 5 2 2 6 5" xfId="26217" xr:uid="{00000000-0005-0000-0000-000069660000}"/>
    <cellStyle name="Normal 3 5 2 2 6 5 2" xfId="26218" xr:uid="{00000000-0005-0000-0000-00006A660000}"/>
    <cellStyle name="Normal 3 5 2 2 6 5 2 2" xfId="26219" xr:uid="{00000000-0005-0000-0000-00006B660000}"/>
    <cellStyle name="Normal 3 5 2 2 6 5 3" xfId="26220" xr:uid="{00000000-0005-0000-0000-00006C660000}"/>
    <cellStyle name="Normal 3 5 2 2 6 6" xfId="26221" xr:uid="{00000000-0005-0000-0000-00006D660000}"/>
    <cellStyle name="Normal 3 5 2 2 6 6 2" xfId="26222" xr:uid="{00000000-0005-0000-0000-00006E660000}"/>
    <cellStyle name="Normal 3 5 2 2 6 7" xfId="26223" xr:uid="{00000000-0005-0000-0000-00006F660000}"/>
    <cellStyle name="Normal 3 5 2 2 7" xfId="26224" xr:uid="{00000000-0005-0000-0000-000070660000}"/>
    <cellStyle name="Normal 3 5 2 2 7 2" xfId="26225" xr:uid="{00000000-0005-0000-0000-000071660000}"/>
    <cellStyle name="Normal 3 5 2 2 7 2 2" xfId="26226" xr:uid="{00000000-0005-0000-0000-000072660000}"/>
    <cellStyle name="Normal 3 5 2 2 7 2 2 2" xfId="26227" xr:uid="{00000000-0005-0000-0000-000073660000}"/>
    <cellStyle name="Normal 3 5 2 2 7 2 2 2 2" xfId="26228" xr:uid="{00000000-0005-0000-0000-000074660000}"/>
    <cellStyle name="Normal 3 5 2 2 7 2 2 2 2 2" xfId="26229" xr:uid="{00000000-0005-0000-0000-000075660000}"/>
    <cellStyle name="Normal 3 5 2 2 7 2 2 2 3" xfId="26230" xr:uid="{00000000-0005-0000-0000-000076660000}"/>
    <cellStyle name="Normal 3 5 2 2 7 2 2 3" xfId="26231" xr:uid="{00000000-0005-0000-0000-000077660000}"/>
    <cellStyle name="Normal 3 5 2 2 7 2 2 3 2" xfId="26232" xr:uid="{00000000-0005-0000-0000-000078660000}"/>
    <cellStyle name="Normal 3 5 2 2 7 2 2 4" xfId="26233" xr:uid="{00000000-0005-0000-0000-000079660000}"/>
    <cellStyle name="Normal 3 5 2 2 7 2 3" xfId="26234" xr:uid="{00000000-0005-0000-0000-00007A660000}"/>
    <cellStyle name="Normal 3 5 2 2 7 2 3 2" xfId="26235" xr:uid="{00000000-0005-0000-0000-00007B660000}"/>
    <cellStyle name="Normal 3 5 2 2 7 2 3 2 2" xfId="26236" xr:uid="{00000000-0005-0000-0000-00007C660000}"/>
    <cellStyle name="Normal 3 5 2 2 7 2 3 3" xfId="26237" xr:uid="{00000000-0005-0000-0000-00007D660000}"/>
    <cellStyle name="Normal 3 5 2 2 7 2 4" xfId="26238" xr:uid="{00000000-0005-0000-0000-00007E660000}"/>
    <cellStyle name="Normal 3 5 2 2 7 2 4 2" xfId="26239" xr:uid="{00000000-0005-0000-0000-00007F660000}"/>
    <cellStyle name="Normal 3 5 2 2 7 2 5" xfId="26240" xr:uid="{00000000-0005-0000-0000-000080660000}"/>
    <cellStyle name="Normal 3 5 2 2 7 3" xfId="26241" xr:uid="{00000000-0005-0000-0000-000081660000}"/>
    <cellStyle name="Normal 3 5 2 2 7 3 2" xfId="26242" xr:uid="{00000000-0005-0000-0000-000082660000}"/>
    <cellStyle name="Normal 3 5 2 2 7 3 2 2" xfId="26243" xr:uid="{00000000-0005-0000-0000-000083660000}"/>
    <cellStyle name="Normal 3 5 2 2 7 3 2 2 2" xfId="26244" xr:uid="{00000000-0005-0000-0000-000084660000}"/>
    <cellStyle name="Normal 3 5 2 2 7 3 2 3" xfId="26245" xr:uid="{00000000-0005-0000-0000-000085660000}"/>
    <cellStyle name="Normal 3 5 2 2 7 3 3" xfId="26246" xr:uid="{00000000-0005-0000-0000-000086660000}"/>
    <cellStyle name="Normal 3 5 2 2 7 3 3 2" xfId="26247" xr:uid="{00000000-0005-0000-0000-000087660000}"/>
    <cellStyle name="Normal 3 5 2 2 7 3 4" xfId="26248" xr:uid="{00000000-0005-0000-0000-000088660000}"/>
    <cellStyle name="Normal 3 5 2 2 7 4" xfId="26249" xr:uid="{00000000-0005-0000-0000-000089660000}"/>
    <cellStyle name="Normal 3 5 2 2 7 4 2" xfId="26250" xr:uid="{00000000-0005-0000-0000-00008A660000}"/>
    <cellStyle name="Normal 3 5 2 2 7 4 2 2" xfId="26251" xr:uid="{00000000-0005-0000-0000-00008B660000}"/>
    <cellStyle name="Normal 3 5 2 2 7 4 3" xfId="26252" xr:uid="{00000000-0005-0000-0000-00008C660000}"/>
    <cellStyle name="Normal 3 5 2 2 7 5" xfId="26253" xr:uid="{00000000-0005-0000-0000-00008D660000}"/>
    <cellStyle name="Normal 3 5 2 2 7 5 2" xfId="26254" xr:uid="{00000000-0005-0000-0000-00008E660000}"/>
    <cellStyle name="Normal 3 5 2 2 7 6" xfId="26255" xr:uid="{00000000-0005-0000-0000-00008F660000}"/>
    <cellStyle name="Normal 3 5 2 2 8" xfId="26256" xr:uid="{00000000-0005-0000-0000-000090660000}"/>
    <cellStyle name="Normal 3 5 2 2 8 2" xfId="26257" xr:uid="{00000000-0005-0000-0000-000091660000}"/>
    <cellStyle name="Normal 3 5 2 2 8 2 2" xfId="26258" xr:uid="{00000000-0005-0000-0000-000092660000}"/>
    <cellStyle name="Normal 3 5 2 2 8 2 2 2" xfId="26259" xr:uid="{00000000-0005-0000-0000-000093660000}"/>
    <cellStyle name="Normal 3 5 2 2 8 2 2 2 2" xfId="26260" xr:uid="{00000000-0005-0000-0000-000094660000}"/>
    <cellStyle name="Normal 3 5 2 2 8 2 2 3" xfId="26261" xr:uid="{00000000-0005-0000-0000-000095660000}"/>
    <cellStyle name="Normal 3 5 2 2 8 2 3" xfId="26262" xr:uid="{00000000-0005-0000-0000-000096660000}"/>
    <cellStyle name="Normal 3 5 2 2 8 2 3 2" xfId="26263" xr:uid="{00000000-0005-0000-0000-000097660000}"/>
    <cellStyle name="Normal 3 5 2 2 8 2 4" xfId="26264" xr:uid="{00000000-0005-0000-0000-000098660000}"/>
    <cellStyle name="Normal 3 5 2 2 8 3" xfId="26265" xr:uid="{00000000-0005-0000-0000-000099660000}"/>
    <cellStyle name="Normal 3 5 2 2 8 3 2" xfId="26266" xr:uid="{00000000-0005-0000-0000-00009A660000}"/>
    <cellStyle name="Normal 3 5 2 2 8 3 2 2" xfId="26267" xr:uid="{00000000-0005-0000-0000-00009B660000}"/>
    <cellStyle name="Normal 3 5 2 2 8 3 3" xfId="26268" xr:uid="{00000000-0005-0000-0000-00009C660000}"/>
    <cellStyle name="Normal 3 5 2 2 8 4" xfId="26269" xr:uid="{00000000-0005-0000-0000-00009D660000}"/>
    <cellStyle name="Normal 3 5 2 2 8 4 2" xfId="26270" xr:uid="{00000000-0005-0000-0000-00009E660000}"/>
    <cellStyle name="Normal 3 5 2 2 8 5" xfId="26271" xr:uid="{00000000-0005-0000-0000-00009F660000}"/>
    <cellStyle name="Normal 3 5 2 2 9" xfId="26272" xr:uid="{00000000-0005-0000-0000-0000A0660000}"/>
    <cellStyle name="Normal 3 5 2 2 9 2" xfId="26273" xr:uid="{00000000-0005-0000-0000-0000A1660000}"/>
    <cellStyle name="Normal 3 5 2 2 9 2 2" xfId="26274" xr:uid="{00000000-0005-0000-0000-0000A2660000}"/>
    <cellStyle name="Normal 3 5 2 2 9 2 2 2" xfId="26275" xr:uid="{00000000-0005-0000-0000-0000A3660000}"/>
    <cellStyle name="Normal 3 5 2 2 9 2 2 2 2" xfId="26276" xr:uid="{00000000-0005-0000-0000-0000A4660000}"/>
    <cellStyle name="Normal 3 5 2 2 9 2 2 3" xfId="26277" xr:uid="{00000000-0005-0000-0000-0000A5660000}"/>
    <cellStyle name="Normal 3 5 2 2 9 2 3" xfId="26278" xr:uid="{00000000-0005-0000-0000-0000A6660000}"/>
    <cellStyle name="Normal 3 5 2 2 9 2 3 2" xfId="26279" xr:uid="{00000000-0005-0000-0000-0000A7660000}"/>
    <cellStyle name="Normal 3 5 2 2 9 2 4" xfId="26280" xr:uid="{00000000-0005-0000-0000-0000A8660000}"/>
    <cellStyle name="Normal 3 5 2 2 9 3" xfId="26281" xr:uid="{00000000-0005-0000-0000-0000A9660000}"/>
    <cellStyle name="Normal 3 5 2 2 9 3 2" xfId="26282" xr:uid="{00000000-0005-0000-0000-0000AA660000}"/>
    <cellStyle name="Normal 3 5 2 2 9 3 2 2" xfId="26283" xr:uid="{00000000-0005-0000-0000-0000AB660000}"/>
    <cellStyle name="Normal 3 5 2 2 9 3 3" xfId="26284" xr:uid="{00000000-0005-0000-0000-0000AC660000}"/>
    <cellStyle name="Normal 3 5 2 2 9 4" xfId="26285" xr:uid="{00000000-0005-0000-0000-0000AD660000}"/>
    <cellStyle name="Normal 3 5 2 2 9 4 2" xfId="26286" xr:uid="{00000000-0005-0000-0000-0000AE660000}"/>
    <cellStyle name="Normal 3 5 2 2 9 5" xfId="26287" xr:uid="{00000000-0005-0000-0000-0000AF660000}"/>
    <cellStyle name="Normal 3 5 2 3" xfId="26288" xr:uid="{00000000-0005-0000-0000-0000B0660000}"/>
    <cellStyle name="Normal 3 5 2 3 10" xfId="26289" xr:uid="{00000000-0005-0000-0000-0000B1660000}"/>
    <cellStyle name="Normal 3 5 2 3 10 2" xfId="26290" xr:uid="{00000000-0005-0000-0000-0000B2660000}"/>
    <cellStyle name="Normal 3 5 2 3 11" xfId="26291" xr:uid="{00000000-0005-0000-0000-0000B3660000}"/>
    <cellStyle name="Normal 3 5 2 3 2" xfId="26292" xr:uid="{00000000-0005-0000-0000-0000B4660000}"/>
    <cellStyle name="Normal 3 5 2 3 2 2" xfId="26293" xr:uid="{00000000-0005-0000-0000-0000B5660000}"/>
    <cellStyle name="Normal 3 5 2 3 2 2 2" xfId="26294" xr:uid="{00000000-0005-0000-0000-0000B6660000}"/>
    <cellStyle name="Normal 3 5 2 3 2 2 2 2" xfId="26295" xr:uid="{00000000-0005-0000-0000-0000B7660000}"/>
    <cellStyle name="Normal 3 5 2 3 2 2 2 2 2" xfId="26296" xr:uid="{00000000-0005-0000-0000-0000B8660000}"/>
    <cellStyle name="Normal 3 5 2 3 2 2 2 2 2 2" xfId="26297" xr:uid="{00000000-0005-0000-0000-0000B9660000}"/>
    <cellStyle name="Normal 3 5 2 3 2 2 2 2 3" xfId="26298" xr:uid="{00000000-0005-0000-0000-0000BA660000}"/>
    <cellStyle name="Normal 3 5 2 3 2 2 2 3" xfId="26299" xr:uid="{00000000-0005-0000-0000-0000BB660000}"/>
    <cellStyle name="Normal 3 5 2 3 2 2 2 3 2" xfId="26300" xr:uid="{00000000-0005-0000-0000-0000BC660000}"/>
    <cellStyle name="Normal 3 5 2 3 2 2 2 4" xfId="26301" xr:uid="{00000000-0005-0000-0000-0000BD660000}"/>
    <cellStyle name="Normal 3 5 2 3 2 2 3" xfId="26302" xr:uid="{00000000-0005-0000-0000-0000BE660000}"/>
    <cellStyle name="Normal 3 5 2 3 2 2 3 2" xfId="26303" xr:uid="{00000000-0005-0000-0000-0000BF660000}"/>
    <cellStyle name="Normal 3 5 2 3 2 2 3 2 2" xfId="26304" xr:uid="{00000000-0005-0000-0000-0000C0660000}"/>
    <cellStyle name="Normal 3 5 2 3 2 2 3 3" xfId="26305" xr:uid="{00000000-0005-0000-0000-0000C1660000}"/>
    <cellStyle name="Normal 3 5 2 3 2 2 4" xfId="26306" xr:uid="{00000000-0005-0000-0000-0000C2660000}"/>
    <cellStyle name="Normal 3 5 2 3 2 2 4 2" xfId="26307" xr:uid="{00000000-0005-0000-0000-0000C3660000}"/>
    <cellStyle name="Normal 3 5 2 3 2 2 5" xfId="26308" xr:uid="{00000000-0005-0000-0000-0000C4660000}"/>
    <cellStyle name="Normal 3 5 2 3 2 3" xfId="26309" xr:uid="{00000000-0005-0000-0000-0000C5660000}"/>
    <cellStyle name="Normal 3 5 2 3 2 3 2" xfId="26310" xr:uid="{00000000-0005-0000-0000-0000C6660000}"/>
    <cellStyle name="Normal 3 5 2 3 2 3 2 2" xfId="26311" xr:uid="{00000000-0005-0000-0000-0000C7660000}"/>
    <cellStyle name="Normal 3 5 2 3 2 3 2 2 2" xfId="26312" xr:uid="{00000000-0005-0000-0000-0000C8660000}"/>
    <cellStyle name="Normal 3 5 2 3 2 3 2 2 2 2" xfId="26313" xr:uid="{00000000-0005-0000-0000-0000C9660000}"/>
    <cellStyle name="Normal 3 5 2 3 2 3 2 2 3" xfId="26314" xr:uid="{00000000-0005-0000-0000-0000CA660000}"/>
    <cellStyle name="Normal 3 5 2 3 2 3 2 3" xfId="26315" xr:uid="{00000000-0005-0000-0000-0000CB660000}"/>
    <cellStyle name="Normal 3 5 2 3 2 3 2 3 2" xfId="26316" xr:uid="{00000000-0005-0000-0000-0000CC660000}"/>
    <cellStyle name="Normal 3 5 2 3 2 3 2 4" xfId="26317" xr:uid="{00000000-0005-0000-0000-0000CD660000}"/>
    <cellStyle name="Normal 3 5 2 3 2 3 3" xfId="26318" xr:uid="{00000000-0005-0000-0000-0000CE660000}"/>
    <cellStyle name="Normal 3 5 2 3 2 3 3 2" xfId="26319" xr:uid="{00000000-0005-0000-0000-0000CF660000}"/>
    <cellStyle name="Normal 3 5 2 3 2 3 3 2 2" xfId="26320" xr:uid="{00000000-0005-0000-0000-0000D0660000}"/>
    <cellStyle name="Normal 3 5 2 3 2 3 3 3" xfId="26321" xr:uid="{00000000-0005-0000-0000-0000D1660000}"/>
    <cellStyle name="Normal 3 5 2 3 2 3 4" xfId="26322" xr:uid="{00000000-0005-0000-0000-0000D2660000}"/>
    <cellStyle name="Normal 3 5 2 3 2 3 4 2" xfId="26323" xr:uid="{00000000-0005-0000-0000-0000D3660000}"/>
    <cellStyle name="Normal 3 5 2 3 2 3 5" xfId="26324" xr:uid="{00000000-0005-0000-0000-0000D4660000}"/>
    <cellStyle name="Normal 3 5 2 3 2 4" xfId="26325" xr:uid="{00000000-0005-0000-0000-0000D5660000}"/>
    <cellStyle name="Normal 3 5 2 3 2 4 2" xfId="26326" xr:uid="{00000000-0005-0000-0000-0000D6660000}"/>
    <cellStyle name="Normal 3 5 2 3 2 4 2 2" xfId="26327" xr:uid="{00000000-0005-0000-0000-0000D7660000}"/>
    <cellStyle name="Normal 3 5 2 3 2 4 2 2 2" xfId="26328" xr:uid="{00000000-0005-0000-0000-0000D8660000}"/>
    <cellStyle name="Normal 3 5 2 3 2 4 2 3" xfId="26329" xr:uid="{00000000-0005-0000-0000-0000D9660000}"/>
    <cellStyle name="Normal 3 5 2 3 2 4 3" xfId="26330" xr:uid="{00000000-0005-0000-0000-0000DA660000}"/>
    <cellStyle name="Normal 3 5 2 3 2 4 3 2" xfId="26331" xr:uid="{00000000-0005-0000-0000-0000DB660000}"/>
    <cellStyle name="Normal 3 5 2 3 2 4 4" xfId="26332" xr:uid="{00000000-0005-0000-0000-0000DC660000}"/>
    <cellStyle name="Normal 3 5 2 3 2 5" xfId="26333" xr:uid="{00000000-0005-0000-0000-0000DD660000}"/>
    <cellStyle name="Normal 3 5 2 3 2 5 2" xfId="26334" xr:uid="{00000000-0005-0000-0000-0000DE660000}"/>
    <cellStyle name="Normal 3 5 2 3 2 5 2 2" xfId="26335" xr:uid="{00000000-0005-0000-0000-0000DF660000}"/>
    <cellStyle name="Normal 3 5 2 3 2 5 3" xfId="26336" xr:uid="{00000000-0005-0000-0000-0000E0660000}"/>
    <cellStyle name="Normal 3 5 2 3 2 6" xfId="26337" xr:uid="{00000000-0005-0000-0000-0000E1660000}"/>
    <cellStyle name="Normal 3 5 2 3 2 6 2" xfId="26338" xr:uid="{00000000-0005-0000-0000-0000E2660000}"/>
    <cellStyle name="Normal 3 5 2 3 2 7" xfId="26339" xr:uid="{00000000-0005-0000-0000-0000E3660000}"/>
    <cellStyle name="Normal 3 5 2 3 3" xfId="26340" xr:uid="{00000000-0005-0000-0000-0000E4660000}"/>
    <cellStyle name="Normal 3 5 2 3 3 2" xfId="26341" xr:uid="{00000000-0005-0000-0000-0000E5660000}"/>
    <cellStyle name="Normal 3 5 2 3 3 2 2" xfId="26342" xr:uid="{00000000-0005-0000-0000-0000E6660000}"/>
    <cellStyle name="Normal 3 5 2 3 3 2 2 2" xfId="26343" xr:uid="{00000000-0005-0000-0000-0000E7660000}"/>
    <cellStyle name="Normal 3 5 2 3 3 2 2 2 2" xfId="26344" xr:uid="{00000000-0005-0000-0000-0000E8660000}"/>
    <cellStyle name="Normal 3 5 2 3 3 2 2 2 2 2" xfId="26345" xr:uid="{00000000-0005-0000-0000-0000E9660000}"/>
    <cellStyle name="Normal 3 5 2 3 3 2 2 2 3" xfId="26346" xr:uid="{00000000-0005-0000-0000-0000EA660000}"/>
    <cellStyle name="Normal 3 5 2 3 3 2 2 3" xfId="26347" xr:uid="{00000000-0005-0000-0000-0000EB660000}"/>
    <cellStyle name="Normal 3 5 2 3 3 2 2 3 2" xfId="26348" xr:uid="{00000000-0005-0000-0000-0000EC660000}"/>
    <cellStyle name="Normal 3 5 2 3 3 2 2 4" xfId="26349" xr:uid="{00000000-0005-0000-0000-0000ED660000}"/>
    <cellStyle name="Normal 3 5 2 3 3 2 3" xfId="26350" xr:uid="{00000000-0005-0000-0000-0000EE660000}"/>
    <cellStyle name="Normal 3 5 2 3 3 2 3 2" xfId="26351" xr:uid="{00000000-0005-0000-0000-0000EF660000}"/>
    <cellStyle name="Normal 3 5 2 3 3 2 3 2 2" xfId="26352" xr:uid="{00000000-0005-0000-0000-0000F0660000}"/>
    <cellStyle name="Normal 3 5 2 3 3 2 3 3" xfId="26353" xr:uid="{00000000-0005-0000-0000-0000F1660000}"/>
    <cellStyle name="Normal 3 5 2 3 3 2 4" xfId="26354" xr:uid="{00000000-0005-0000-0000-0000F2660000}"/>
    <cellStyle name="Normal 3 5 2 3 3 2 4 2" xfId="26355" xr:uid="{00000000-0005-0000-0000-0000F3660000}"/>
    <cellStyle name="Normal 3 5 2 3 3 2 5" xfId="26356" xr:uid="{00000000-0005-0000-0000-0000F4660000}"/>
    <cellStyle name="Normal 3 5 2 3 3 3" xfId="26357" xr:uid="{00000000-0005-0000-0000-0000F5660000}"/>
    <cellStyle name="Normal 3 5 2 3 3 3 2" xfId="26358" xr:uid="{00000000-0005-0000-0000-0000F6660000}"/>
    <cellStyle name="Normal 3 5 2 3 3 3 2 2" xfId="26359" xr:uid="{00000000-0005-0000-0000-0000F7660000}"/>
    <cellStyle name="Normal 3 5 2 3 3 3 2 2 2" xfId="26360" xr:uid="{00000000-0005-0000-0000-0000F8660000}"/>
    <cellStyle name="Normal 3 5 2 3 3 3 2 2 2 2" xfId="26361" xr:uid="{00000000-0005-0000-0000-0000F9660000}"/>
    <cellStyle name="Normal 3 5 2 3 3 3 2 2 3" xfId="26362" xr:uid="{00000000-0005-0000-0000-0000FA660000}"/>
    <cellStyle name="Normal 3 5 2 3 3 3 2 3" xfId="26363" xr:uid="{00000000-0005-0000-0000-0000FB660000}"/>
    <cellStyle name="Normal 3 5 2 3 3 3 2 3 2" xfId="26364" xr:uid="{00000000-0005-0000-0000-0000FC660000}"/>
    <cellStyle name="Normal 3 5 2 3 3 3 2 4" xfId="26365" xr:uid="{00000000-0005-0000-0000-0000FD660000}"/>
    <cellStyle name="Normal 3 5 2 3 3 3 3" xfId="26366" xr:uid="{00000000-0005-0000-0000-0000FE660000}"/>
    <cellStyle name="Normal 3 5 2 3 3 3 3 2" xfId="26367" xr:uid="{00000000-0005-0000-0000-0000FF660000}"/>
    <cellStyle name="Normal 3 5 2 3 3 3 3 2 2" xfId="26368" xr:uid="{00000000-0005-0000-0000-000000670000}"/>
    <cellStyle name="Normal 3 5 2 3 3 3 3 3" xfId="26369" xr:uid="{00000000-0005-0000-0000-000001670000}"/>
    <cellStyle name="Normal 3 5 2 3 3 3 4" xfId="26370" xr:uid="{00000000-0005-0000-0000-000002670000}"/>
    <cellStyle name="Normal 3 5 2 3 3 3 4 2" xfId="26371" xr:uid="{00000000-0005-0000-0000-000003670000}"/>
    <cellStyle name="Normal 3 5 2 3 3 3 5" xfId="26372" xr:uid="{00000000-0005-0000-0000-000004670000}"/>
    <cellStyle name="Normal 3 5 2 3 3 4" xfId="26373" xr:uid="{00000000-0005-0000-0000-000005670000}"/>
    <cellStyle name="Normal 3 5 2 3 3 4 2" xfId="26374" xr:uid="{00000000-0005-0000-0000-000006670000}"/>
    <cellStyle name="Normal 3 5 2 3 3 4 2 2" xfId="26375" xr:uid="{00000000-0005-0000-0000-000007670000}"/>
    <cellStyle name="Normal 3 5 2 3 3 4 2 2 2" xfId="26376" xr:uid="{00000000-0005-0000-0000-000008670000}"/>
    <cellStyle name="Normal 3 5 2 3 3 4 2 3" xfId="26377" xr:uid="{00000000-0005-0000-0000-000009670000}"/>
    <cellStyle name="Normal 3 5 2 3 3 4 3" xfId="26378" xr:uid="{00000000-0005-0000-0000-00000A670000}"/>
    <cellStyle name="Normal 3 5 2 3 3 4 3 2" xfId="26379" xr:uid="{00000000-0005-0000-0000-00000B670000}"/>
    <cellStyle name="Normal 3 5 2 3 3 4 4" xfId="26380" xr:uid="{00000000-0005-0000-0000-00000C670000}"/>
    <cellStyle name="Normal 3 5 2 3 3 5" xfId="26381" xr:uid="{00000000-0005-0000-0000-00000D670000}"/>
    <cellStyle name="Normal 3 5 2 3 3 5 2" xfId="26382" xr:uid="{00000000-0005-0000-0000-00000E670000}"/>
    <cellStyle name="Normal 3 5 2 3 3 5 2 2" xfId="26383" xr:uid="{00000000-0005-0000-0000-00000F670000}"/>
    <cellStyle name="Normal 3 5 2 3 3 5 3" xfId="26384" xr:uid="{00000000-0005-0000-0000-000010670000}"/>
    <cellStyle name="Normal 3 5 2 3 3 6" xfId="26385" xr:uid="{00000000-0005-0000-0000-000011670000}"/>
    <cellStyle name="Normal 3 5 2 3 3 6 2" xfId="26386" xr:uid="{00000000-0005-0000-0000-000012670000}"/>
    <cellStyle name="Normal 3 5 2 3 3 7" xfId="26387" xr:uid="{00000000-0005-0000-0000-000013670000}"/>
    <cellStyle name="Normal 3 5 2 3 4" xfId="26388" xr:uid="{00000000-0005-0000-0000-000014670000}"/>
    <cellStyle name="Normal 3 5 2 3 4 2" xfId="26389" xr:uid="{00000000-0005-0000-0000-000015670000}"/>
    <cellStyle name="Normal 3 5 2 3 4 2 2" xfId="26390" xr:uid="{00000000-0005-0000-0000-000016670000}"/>
    <cellStyle name="Normal 3 5 2 3 4 2 2 2" xfId="26391" xr:uid="{00000000-0005-0000-0000-000017670000}"/>
    <cellStyle name="Normal 3 5 2 3 4 2 2 2 2" xfId="26392" xr:uid="{00000000-0005-0000-0000-000018670000}"/>
    <cellStyle name="Normal 3 5 2 3 4 2 2 2 2 2" xfId="26393" xr:uid="{00000000-0005-0000-0000-000019670000}"/>
    <cellStyle name="Normal 3 5 2 3 4 2 2 2 3" xfId="26394" xr:uid="{00000000-0005-0000-0000-00001A670000}"/>
    <cellStyle name="Normal 3 5 2 3 4 2 2 3" xfId="26395" xr:uid="{00000000-0005-0000-0000-00001B670000}"/>
    <cellStyle name="Normal 3 5 2 3 4 2 2 3 2" xfId="26396" xr:uid="{00000000-0005-0000-0000-00001C670000}"/>
    <cellStyle name="Normal 3 5 2 3 4 2 2 4" xfId="26397" xr:uid="{00000000-0005-0000-0000-00001D670000}"/>
    <cellStyle name="Normal 3 5 2 3 4 2 3" xfId="26398" xr:uid="{00000000-0005-0000-0000-00001E670000}"/>
    <cellStyle name="Normal 3 5 2 3 4 2 3 2" xfId="26399" xr:uid="{00000000-0005-0000-0000-00001F670000}"/>
    <cellStyle name="Normal 3 5 2 3 4 2 3 2 2" xfId="26400" xr:uid="{00000000-0005-0000-0000-000020670000}"/>
    <cellStyle name="Normal 3 5 2 3 4 2 3 3" xfId="26401" xr:uid="{00000000-0005-0000-0000-000021670000}"/>
    <cellStyle name="Normal 3 5 2 3 4 2 4" xfId="26402" xr:uid="{00000000-0005-0000-0000-000022670000}"/>
    <cellStyle name="Normal 3 5 2 3 4 2 4 2" xfId="26403" xr:uid="{00000000-0005-0000-0000-000023670000}"/>
    <cellStyle name="Normal 3 5 2 3 4 2 5" xfId="26404" xr:uid="{00000000-0005-0000-0000-000024670000}"/>
    <cellStyle name="Normal 3 5 2 3 4 3" xfId="26405" xr:uid="{00000000-0005-0000-0000-000025670000}"/>
    <cellStyle name="Normal 3 5 2 3 4 3 2" xfId="26406" xr:uid="{00000000-0005-0000-0000-000026670000}"/>
    <cellStyle name="Normal 3 5 2 3 4 3 2 2" xfId="26407" xr:uid="{00000000-0005-0000-0000-000027670000}"/>
    <cellStyle name="Normal 3 5 2 3 4 3 2 2 2" xfId="26408" xr:uid="{00000000-0005-0000-0000-000028670000}"/>
    <cellStyle name="Normal 3 5 2 3 4 3 2 2 2 2" xfId="26409" xr:uid="{00000000-0005-0000-0000-000029670000}"/>
    <cellStyle name="Normal 3 5 2 3 4 3 2 2 3" xfId="26410" xr:uid="{00000000-0005-0000-0000-00002A670000}"/>
    <cellStyle name="Normal 3 5 2 3 4 3 2 3" xfId="26411" xr:uid="{00000000-0005-0000-0000-00002B670000}"/>
    <cellStyle name="Normal 3 5 2 3 4 3 2 3 2" xfId="26412" xr:uid="{00000000-0005-0000-0000-00002C670000}"/>
    <cellStyle name="Normal 3 5 2 3 4 3 2 4" xfId="26413" xr:uid="{00000000-0005-0000-0000-00002D670000}"/>
    <cellStyle name="Normal 3 5 2 3 4 3 3" xfId="26414" xr:uid="{00000000-0005-0000-0000-00002E670000}"/>
    <cellStyle name="Normal 3 5 2 3 4 3 3 2" xfId="26415" xr:uid="{00000000-0005-0000-0000-00002F670000}"/>
    <cellStyle name="Normal 3 5 2 3 4 3 3 2 2" xfId="26416" xr:uid="{00000000-0005-0000-0000-000030670000}"/>
    <cellStyle name="Normal 3 5 2 3 4 3 3 3" xfId="26417" xr:uid="{00000000-0005-0000-0000-000031670000}"/>
    <cellStyle name="Normal 3 5 2 3 4 3 4" xfId="26418" xr:uid="{00000000-0005-0000-0000-000032670000}"/>
    <cellStyle name="Normal 3 5 2 3 4 3 4 2" xfId="26419" xr:uid="{00000000-0005-0000-0000-000033670000}"/>
    <cellStyle name="Normal 3 5 2 3 4 3 5" xfId="26420" xr:uid="{00000000-0005-0000-0000-000034670000}"/>
    <cellStyle name="Normal 3 5 2 3 4 4" xfId="26421" xr:uid="{00000000-0005-0000-0000-000035670000}"/>
    <cellStyle name="Normal 3 5 2 3 4 4 2" xfId="26422" xr:uid="{00000000-0005-0000-0000-000036670000}"/>
    <cellStyle name="Normal 3 5 2 3 4 4 2 2" xfId="26423" xr:uid="{00000000-0005-0000-0000-000037670000}"/>
    <cellStyle name="Normal 3 5 2 3 4 4 2 2 2" xfId="26424" xr:uid="{00000000-0005-0000-0000-000038670000}"/>
    <cellStyle name="Normal 3 5 2 3 4 4 2 3" xfId="26425" xr:uid="{00000000-0005-0000-0000-000039670000}"/>
    <cellStyle name="Normal 3 5 2 3 4 4 3" xfId="26426" xr:uid="{00000000-0005-0000-0000-00003A670000}"/>
    <cellStyle name="Normal 3 5 2 3 4 4 3 2" xfId="26427" xr:uid="{00000000-0005-0000-0000-00003B670000}"/>
    <cellStyle name="Normal 3 5 2 3 4 4 4" xfId="26428" xr:uid="{00000000-0005-0000-0000-00003C670000}"/>
    <cellStyle name="Normal 3 5 2 3 4 5" xfId="26429" xr:uid="{00000000-0005-0000-0000-00003D670000}"/>
    <cellStyle name="Normal 3 5 2 3 4 5 2" xfId="26430" xr:uid="{00000000-0005-0000-0000-00003E670000}"/>
    <cellStyle name="Normal 3 5 2 3 4 5 2 2" xfId="26431" xr:uid="{00000000-0005-0000-0000-00003F670000}"/>
    <cellStyle name="Normal 3 5 2 3 4 5 3" xfId="26432" xr:uid="{00000000-0005-0000-0000-000040670000}"/>
    <cellStyle name="Normal 3 5 2 3 4 6" xfId="26433" xr:uid="{00000000-0005-0000-0000-000041670000}"/>
    <cellStyle name="Normal 3 5 2 3 4 6 2" xfId="26434" xr:uid="{00000000-0005-0000-0000-000042670000}"/>
    <cellStyle name="Normal 3 5 2 3 4 7" xfId="26435" xr:uid="{00000000-0005-0000-0000-000043670000}"/>
    <cellStyle name="Normal 3 5 2 3 5" xfId="26436" xr:uid="{00000000-0005-0000-0000-000044670000}"/>
    <cellStyle name="Normal 3 5 2 3 5 2" xfId="26437" xr:uid="{00000000-0005-0000-0000-000045670000}"/>
    <cellStyle name="Normal 3 5 2 3 5 2 2" xfId="26438" xr:uid="{00000000-0005-0000-0000-000046670000}"/>
    <cellStyle name="Normal 3 5 2 3 5 2 2 2" xfId="26439" xr:uid="{00000000-0005-0000-0000-000047670000}"/>
    <cellStyle name="Normal 3 5 2 3 5 2 2 2 2" xfId="26440" xr:uid="{00000000-0005-0000-0000-000048670000}"/>
    <cellStyle name="Normal 3 5 2 3 5 2 2 2 2 2" xfId="26441" xr:uid="{00000000-0005-0000-0000-000049670000}"/>
    <cellStyle name="Normal 3 5 2 3 5 2 2 2 3" xfId="26442" xr:uid="{00000000-0005-0000-0000-00004A670000}"/>
    <cellStyle name="Normal 3 5 2 3 5 2 2 3" xfId="26443" xr:uid="{00000000-0005-0000-0000-00004B670000}"/>
    <cellStyle name="Normal 3 5 2 3 5 2 2 3 2" xfId="26444" xr:uid="{00000000-0005-0000-0000-00004C670000}"/>
    <cellStyle name="Normal 3 5 2 3 5 2 2 4" xfId="26445" xr:uid="{00000000-0005-0000-0000-00004D670000}"/>
    <cellStyle name="Normal 3 5 2 3 5 2 3" xfId="26446" xr:uid="{00000000-0005-0000-0000-00004E670000}"/>
    <cellStyle name="Normal 3 5 2 3 5 2 3 2" xfId="26447" xr:uid="{00000000-0005-0000-0000-00004F670000}"/>
    <cellStyle name="Normal 3 5 2 3 5 2 3 2 2" xfId="26448" xr:uid="{00000000-0005-0000-0000-000050670000}"/>
    <cellStyle name="Normal 3 5 2 3 5 2 3 3" xfId="26449" xr:uid="{00000000-0005-0000-0000-000051670000}"/>
    <cellStyle name="Normal 3 5 2 3 5 2 4" xfId="26450" xr:uid="{00000000-0005-0000-0000-000052670000}"/>
    <cellStyle name="Normal 3 5 2 3 5 2 4 2" xfId="26451" xr:uid="{00000000-0005-0000-0000-000053670000}"/>
    <cellStyle name="Normal 3 5 2 3 5 2 5" xfId="26452" xr:uid="{00000000-0005-0000-0000-000054670000}"/>
    <cellStyle name="Normal 3 5 2 3 5 3" xfId="26453" xr:uid="{00000000-0005-0000-0000-000055670000}"/>
    <cellStyle name="Normal 3 5 2 3 5 3 2" xfId="26454" xr:uid="{00000000-0005-0000-0000-000056670000}"/>
    <cellStyle name="Normal 3 5 2 3 5 3 2 2" xfId="26455" xr:uid="{00000000-0005-0000-0000-000057670000}"/>
    <cellStyle name="Normal 3 5 2 3 5 3 2 2 2" xfId="26456" xr:uid="{00000000-0005-0000-0000-000058670000}"/>
    <cellStyle name="Normal 3 5 2 3 5 3 2 3" xfId="26457" xr:uid="{00000000-0005-0000-0000-000059670000}"/>
    <cellStyle name="Normal 3 5 2 3 5 3 3" xfId="26458" xr:uid="{00000000-0005-0000-0000-00005A670000}"/>
    <cellStyle name="Normal 3 5 2 3 5 3 3 2" xfId="26459" xr:uid="{00000000-0005-0000-0000-00005B670000}"/>
    <cellStyle name="Normal 3 5 2 3 5 3 4" xfId="26460" xr:uid="{00000000-0005-0000-0000-00005C670000}"/>
    <cellStyle name="Normal 3 5 2 3 5 4" xfId="26461" xr:uid="{00000000-0005-0000-0000-00005D670000}"/>
    <cellStyle name="Normal 3 5 2 3 5 4 2" xfId="26462" xr:uid="{00000000-0005-0000-0000-00005E670000}"/>
    <cellStyle name="Normal 3 5 2 3 5 4 2 2" xfId="26463" xr:uid="{00000000-0005-0000-0000-00005F670000}"/>
    <cellStyle name="Normal 3 5 2 3 5 4 3" xfId="26464" xr:uid="{00000000-0005-0000-0000-000060670000}"/>
    <cellStyle name="Normal 3 5 2 3 5 5" xfId="26465" xr:uid="{00000000-0005-0000-0000-000061670000}"/>
    <cellStyle name="Normal 3 5 2 3 5 5 2" xfId="26466" xr:uid="{00000000-0005-0000-0000-000062670000}"/>
    <cellStyle name="Normal 3 5 2 3 5 6" xfId="26467" xr:uid="{00000000-0005-0000-0000-000063670000}"/>
    <cellStyle name="Normal 3 5 2 3 6" xfId="26468" xr:uid="{00000000-0005-0000-0000-000064670000}"/>
    <cellStyle name="Normal 3 5 2 3 6 2" xfId="26469" xr:uid="{00000000-0005-0000-0000-000065670000}"/>
    <cellStyle name="Normal 3 5 2 3 6 2 2" xfId="26470" xr:uid="{00000000-0005-0000-0000-000066670000}"/>
    <cellStyle name="Normal 3 5 2 3 6 2 2 2" xfId="26471" xr:uid="{00000000-0005-0000-0000-000067670000}"/>
    <cellStyle name="Normal 3 5 2 3 6 2 2 2 2" xfId="26472" xr:uid="{00000000-0005-0000-0000-000068670000}"/>
    <cellStyle name="Normal 3 5 2 3 6 2 2 3" xfId="26473" xr:uid="{00000000-0005-0000-0000-000069670000}"/>
    <cellStyle name="Normal 3 5 2 3 6 2 3" xfId="26474" xr:uid="{00000000-0005-0000-0000-00006A670000}"/>
    <cellStyle name="Normal 3 5 2 3 6 2 3 2" xfId="26475" xr:uid="{00000000-0005-0000-0000-00006B670000}"/>
    <cellStyle name="Normal 3 5 2 3 6 2 4" xfId="26476" xr:uid="{00000000-0005-0000-0000-00006C670000}"/>
    <cellStyle name="Normal 3 5 2 3 6 3" xfId="26477" xr:uid="{00000000-0005-0000-0000-00006D670000}"/>
    <cellStyle name="Normal 3 5 2 3 6 3 2" xfId="26478" xr:uid="{00000000-0005-0000-0000-00006E670000}"/>
    <cellStyle name="Normal 3 5 2 3 6 3 2 2" xfId="26479" xr:uid="{00000000-0005-0000-0000-00006F670000}"/>
    <cellStyle name="Normal 3 5 2 3 6 3 3" xfId="26480" xr:uid="{00000000-0005-0000-0000-000070670000}"/>
    <cellStyle name="Normal 3 5 2 3 6 4" xfId="26481" xr:uid="{00000000-0005-0000-0000-000071670000}"/>
    <cellStyle name="Normal 3 5 2 3 6 4 2" xfId="26482" xr:uid="{00000000-0005-0000-0000-000072670000}"/>
    <cellStyle name="Normal 3 5 2 3 6 5" xfId="26483" xr:uid="{00000000-0005-0000-0000-000073670000}"/>
    <cellStyle name="Normal 3 5 2 3 7" xfId="26484" xr:uid="{00000000-0005-0000-0000-000074670000}"/>
    <cellStyle name="Normal 3 5 2 3 7 2" xfId="26485" xr:uid="{00000000-0005-0000-0000-000075670000}"/>
    <cellStyle name="Normal 3 5 2 3 7 2 2" xfId="26486" xr:uid="{00000000-0005-0000-0000-000076670000}"/>
    <cellStyle name="Normal 3 5 2 3 7 2 2 2" xfId="26487" xr:uid="{00000000-0005-0000-0000-000077670000}"/>
    <cellStyle name="Normal 3 5 2 3 7 2 2 2 2" xfId="26488" xr:uid="{00000000-0005-0000-0000-000078670000}"/>
    <cellStyle name="Normal 3 5 2 3 7 2 2 3" xfId="26489" xr:uid="{00000000-0005-0000-0000-000079670000}"/>
    <cellStyle name="Normal 3 5 2 3 7 2 3" xfId="26490" xr:uid="{00000000-0005-0000-0000-00007A670000}"/>
    <cellStyle name="Normal 3 5 2 3 7 2 3 2" xfId="26491" xr:uid="{00000000-0005-0000-0000-00007B670000}"/>
    <cellStyle name="Normal 3 5 2 3 7 2 4" xfId="26492" xr:uid="{00000000-0005-0000-0000-00007C670000}"/>
    <cellStyle name="Normal 3 5 2 3 7 3" xfId="26493" xr:uid="{00000000-0005-0000-0000-00007D670000}"/>
    <cellStyle name="Normal 3 5 2 3 7 3 2" xfId="26494" xr:uid="{00000000-0005-0000-0000-00007E670000}"/>
    <cellStyle name="Normal 3 5 2 3 7 3 2 2" xfId="26495" xr:uid="{00000000-0005-0000-0000-00007F670000}"/>
    <cellStyle name="Normal 3 5 2 3 7 3 3" xfId="26496" xr:uid="{00000000-0005-0000-0000-000080670000}"/>
    <cellStyle name="Normal 3 5 2 3 7 4" xfId="26497" xr:uid="{00000000-0005-0000-0000-000081670000}"/>
    <cellStyle name="Normal 3 5 2 3 7 4 2" xfId="26498" xr:uid="{00000000-0005-0000-0000-000082670000}"/>
    <cellStyle name="Normal 3 5 2 3 7 5" xfId="26499" xr:uid="{00000000-0005-0000-0000-000083670000}"/>
    <cellStyle name="Normal 3 5 2 3 8" xfId="26500" xr:uid="{00000000-0005-0000-0000-000084670000}"/>
    <cellStyle name="Normal 3 5 2 3 8 2" xfId="26501" xr:uid="{00000000-0005-0000-0000-000085670000}"/>
    <cellStyle name="Normal 3 5 2 3 8 2 2" xfId="26502" xr:uid="{00000000-0005-0000-0000-000086670000}"/>
    <cellStyle name="Normal 3 5 2 3 8 2 2 2" xfId="26503" xr:uid="{00000000-0005-0000-0000-000087670000}"/>
    <cellStyle name="Normal 3 5 2 3 8 2 3" xfId="26504" xr:uid="{00000000-0005-0000-0000-000088670000}"/>
    <cellStyle name="Normal 3 5 2 3 8 3" xfId="26505" xr:uid="{00000000-0005-0000-0000-000089670000}"/>
    <cellStyle name="Normal 3 5 2 3 8 3 2" xfId="26506" xr:uid="{00000000-0005-0000-0000-00008A670000}"/>
    <cellStyle name="Normal 3 5 2 3 8 4" xfId="26507" xr:uid="{00000000-0005-0000-0000-00008B670000}"/>
    <cellStyle name="Normal 3 5 2 3 9" xfId="26508" xr:uid="{00000000-0005-0000-0000-00008C670000}"/>
    <cellStyle name="Normal 3 5 2 3 9 2" xfId="26509" xr:uid="{00000000-0005-0000-0000-00008D670000}"/>
    <cellStyle name="Normal 3 5 2 3 9 2 2" xfId="26510" xr:uid="{00000000-0005-0000-0000-00008E670000}"/>
    <cellStyle name="Normal 3 5 2 3 9 3" xfId="26511" xr:uid="{00000000-0005-0000-0000-00008F670000}"/>
    <cellStyle name="Normal 3 5 2 4" xfId="26512" xr:uid="{00000000-0005-0000-0000-000090670000}"/>
    <cellStyle name="Normal 3 5 2 4 10" xfId="26513" xr:uid="{00000000-0005-0000-0000-000091670000}"/>
    <cellStyle name="Normal 3 5 2 4 10 2" xfId="26514" xr:uid="{00000000-0005-0000-0000-000092670000}"/>
    <cellStyle name="Normal 3 5 2 4 11" xfId="26515" xr:uid="{00000000-0005-0000-0000-000093670000}"/>
    <cellStyle name="Normal 3 5 2 4 2" xfId="26516" xr:uid="{00000000-0005-0000-0000-000094670000}"/>
    <cellStyle name="Normal 3 5 2 4 2 2" xfId="26517" xr:uid="{00000000-0005-0000-0000-000095670000}"/>
    <cellStyle name="Normal 3 5 2 4 2 2 2" xfId="26518" xr:uid="{00000000-0005-0000-0000-000096670000}"/>
    <cellStyle name="Normal 3 5 2 4 2 2 2 2" xfId="26519" xr:uid="{00000000-0005-0000-0000-000097670000}"/>
    <cellStyle name="Normal 3 5 2 4 2 2 2 2 2" xfId="26520" xr:uid="{00000000-0005-0000-0000-000098670000}"/>
    <cellStyle name="Normal 3 5 2 4 2 2 2 2 2 2" xfId="26521" xr:uid="{00000000-0005-0000-0000-000099670000}"/>
    <cellStyle name="Normal 3 5 2 4 2 2 2 2 3" xfId="26522" xr:uid="{00000000-0005-0000-0000-00009A670000}"/>
    <cellStyle name="Normal 3 5 2 4 2 2 2 3" xfId="26523" xr:uid="{00000000-0005-0000-0000-00009B670000}"/>
    <cellStyle name="Normal 3 5 2 4 2 2 2 3 2" xfId="26524" xr:uid="{00000000-0005-0000-0000-00009C670000}"/>
    <cellStyle name="Normal 3 5 2 4 2 2 2 4" xfId="26525" xr:uid="{00000000-0005-0000-0000-00009D670000}"/>
    <cellStyle name="Normal 3 5 2 4 2 2 3" xfId="26526" xr:uid="{00000000-0005-0000-0000-00009E670000}"/>
    <cellStyle name="Normal 3 5 2 4 2 2 3 2" xfId="26527" xr:uid="{00000000-0005-0000-0000-00009F670000}"/>
    <cellStyle name="Normal 3 5 2 4 2 2 3 2 2" xfId="26528" xr:uid="{00000000-0005-0000-0000-0000A0670000}"/>
    <cellStyle name="Normal 3 5 2 4 2 2 3 3" xfId="26529" xr:uid="{00000000-0005-0000-0000-0000A1670000}"/>
    <cellStyle name="Normal 3 5 2 4 2 2 4" xfId="26530" xr:uid="{00000000-0005-0000-0000-0000A2670000}"/>
    <cellStyle name="Normal 3 5 2 4 2 2 4 2" xfId="26531" xr:uid="{00000000-0005-0000-0000-0000A3670000}"/>
    <cellStyle name="Normal 3 5 2 4 2 2 5" xfId="26532" xr:uid="{00000000-0005-0000-0000-0000A4670000}"/>
    <cellStyle name="Normal 3 5 2 4 2 3" xfId="26533" xr:uid="{00000000-0005-0000-0000-0000A5670000}"/>
    <cellStyle name="Normal 3 5 2 4 2 3 2" xfId="26534" xr:uid="{00000000-0005-0000-0000-0000A6670000}"/>
    <cellStyle name="Normal 3 5 2 4 2 3 2 2" xfId="26535" xr:uid="{00000000-0005-0000-0000-0000A7670000}"/>
    <cellStyle name="Normal 3 5 2 4 2 3 2 2 2" xfId="26536" xr:uid="{00000000-0005-0000-0000-0000A8670000}"/>
    <cellStyle name="Normal 3 5 2 4 2 3 2 2 2 2" xfId="26537" xr:uid="{00000000-0005-0000-0000-0000A9670000}"/>
    <cellStyle name="Normal 3 5 2 4 2 3 2 2 3" xfId="26538" xr:uid="{00000000-0005-0000-0000-0000AA670000}"/>
    <cellStyle name="Normal 3 5 2 4 2 3 2 3" xfId="26539" xr:uid="{00000000-0005-0000-0000-0000AB670000}"/>
    <cellStyle name="Normal 3 5 2 4 2 3 2 3 2" xfId="26540" xr:uid="{00000000-0005-0000-0000-0000AC670000}"/>
    <cellStyle name="Normal 3 5 2 4 2 3 2 4" xfId="26541" xr:uid="{00000000-0005-0000-0000-0000AD670000}"/>
    <cellStyle name="Normal 3 5 2 4 2 3 3" xfId="26542" xr:uid="{00000000-0005-0000-0000-0000AE670000}"/>
    <cellStyle name="Normal 3 5 2 4 2 3 3 2" xfId="26543" xr:uid="{00000000-0005-0000-0000-0000AF670000}"/>
    <cellStyle name="Normal 3 5 2 4 2 3 3 2 2" xfId="26544" xr:uid="{00000000-0005-0000-0000-0000B0670000}"/>
    <cellStyle name="Normal 3 5 2 4 2 3 3 3" xfId="26545" xr:uid="{00000000-0005-0000-0000-0000B1670000}"/>
    <cellStyle name="Normal 3 5 2 4 2 3 4" xfId="26546" xr:uid="{00000000-0005-0000-0000-0000B2670000}"/>
    <cellStyle name="Normal 3 5 2 4 2 3 4 2" xfId="26547" xr:uid="{00000000-0005-0000-0000-0000B3670000}"/>
    <cellStyle name="Normal 3 5 2 4 2 3 5" xfId="26548" xr:uid="{00000000-0005-0000-0000-0000B4670000}"/>
    <cellStyle name="Normal 3 5 2 4 2 4" xfId="26549" xr:uid="{00000000-0005-0000-0000-0000B5670000}"/>
    <cellStyle name="Normal 3 5 2 4 2 4 2" xfId="26550" xr:uid="{00000000-0005-0000-0000-0000B6670000}"/>
    <cellStyle name="Normal 3 5 2 4 2 4 2 2" xfId="26551" xr:uid="{00000000-0005-0000-0000-0000B7670000}"/>
    <cellStyle name="Normal 3 5 2 4 2 4 2 2 2" xfId="26552" xr:uid="{00000000-0005-0000-0000-0000B8670000}"/>
    <cellStyle name="Normal 3 5 2 4 2 4 2 3" xfId="26553" xr:uid="{00000000-0005-0000-0000-0000B9670000}"/>
    <cellStyle name="Normal 3 5 2 4 2 4 3" xfId="26554" xr:uid="{00000000-0005-0000-0000-0000BA670000}"/>
    <cellStyle name="Normal 3 5 2 4 2 4 3 2" xfId="26555" xr:uid="{00000000-0005-0000-0000-0000BB670000}"/>
    <cellStyle name="Normal 3 5 2 4 2 4 4" xfId="26556" xr:uid="{00000000-0005-0000-0000-0000BC670000}"/>
    <cellStyle name="Normal 3 5 2 4 2 5" xfId="26557" xr:uid="{00000000-0005-0000-0000-0000BD670000}"/>
    <cellStyle name="Normal 3 5 2 4 2 5 2" xfId="26558" xr:uid="{00000000-0005-0000-0000-0000BE670000}"/>
    <cellStyle name="Normal 3 5 2 4 2 5 2 2" xfId="26559" xr:uid="{00000000-0005-0000-0000-0000BF670000}"/>
    <cellStyle name="Normal 3 5 2 4 2 5 3" xfId="26560" xr:uid="{00000000-0005-0000-0000-0000C0670000}"/>
    <cellStyle name="Normal 3 5 2 4 2 6" xfId="26561" xr:uid="{00000000-0005-0000-0000-0000C1670000}"/>
    <cellStyle name="Normal 3 5 2 4 2 6 2" xfId="26562" xr:uid="{00000000-0005-0000-0000-0000C2670000}"/>
    <cellStyle name="Normal 3 5 2 4 2 7" xfId="26563" xr:uid="{00000000-0005-0000-0000-0000C3670000}"/>
    <cellStyle name="Normal 3 5 2 4 3" xfId="26564" xr:uid="{00000000-0005-0000-0000-0000C4670000}"/>
    <cellStyle name="Normal 3 5 2 4 3 2" xfId="26565" xr:uid="{00000000-0005-0000-0000-0000C5670000}"/>
    <cellStyle name="Normal 3 5 2 4 3 2 2" xfId="26566" xr:uid="{00000000-0005-0000-0000-0000C6670000}"/>
    <cellStyle name="Normal 3 5 2 4 3 2 2 2" xfId="26567" xr:uid="{00000000-0005-0000-0000-0000C7670000}"/>
    <cellStyle name="Normal 3 5 2 4 3 2 2 2 2" xfId="26568" xr:uid="{00000000-0005-0000-0000-0000C8670000}"/>
    <cellStyle name="Normal 3 5 2 4 3 2 2 2 2 2" xfId="26569" xr:uid="{00000000-0005-0000-0000-0000C9670000}"/>
    <cellStyle name="Normal 3 5 2 4 3 2 2 2 3" xfId="26570" xr:uid="{00000000-0005-0000-0000-0000CA670000}"/>
    <cellStyle name="Normal 3 5 2 4 3 2 2 3" xfId="26571" xr:uid="{00000000-0005-0000-0000-0000CB670000}"/>
    <cellStyle name="Normal 3 5 2 4 3 2 2 3 2" xfId="26572" xr:uid="{00000000-0005-0000-0000-0000CC670000}"/>
    <cellStyle name="Normal 3 5 2 4 3 2 2 4" xfId="26573" xr:uid="{00000000-0005-0000-0000-0000CD670000}"/>
    <cellStyle name="Normal 3 5 2 4 3 2 3" xfId="26574" xr:uid="{00000000-0005-0000-0000-0000CE670000}"/>
    <cellStyle name="Normal 3 5 2 4 3 2 3 2" xfId="26575" xr:uid="{00000000-0005-0000-0000-0000CF670000}"/>
    <cellStyle name="Normal 3 5 2 4 3 2 3 2 2" xfId="26576" xr:uid="{00000000-0005-0000-0000-0000D0670000}"/>
    <cellStyle name="Normal 3 5 2 4 3 2 3 3" xfId="26577" xr:uid="{00000000-0005-0000-0000-0000D1670000}"/>
    <cellStyle name="Normal 3 5 2 4 3 2 4" xfId="26578" xr:uid="{00000000-0005-0000-0000-0000D2670000}"/>
    <cellStyle name="Normal 3 5 2 4 3 2 4 2" xfId="26579" xr:uid="{00000000-0005-0000-0000-0000D3670000}"/>
    <cellStyle name="Normal 3 5 2 4 3 2 5" xfId="26580" xr:uid="{00000000-0005-0000-0000-0000D4670000}"/>
    <cellStyle name="Normal 3 5 2 4 3 3" xfId="26581" xr:uid="{00000000-0005-0000-0000-0000D5670000}"/>
    <cellStyle name="Normal 3 5 2 4 3 3 2" xfId="26582" xr:uid="{00000000-0005-0000-0000-0000D6670000}"/>
    <cellStyle name="Normal 3 5 2 4 3 3 2 2" xfId="26583" xr:uid="{00000000-0005-0000-0000-0000D7670000}"/>
    <cellStyle name="Normal 3 5 2 4 3 3 2 2 2" xfId="26584" xr:uid="{00000000-0005-0000-0000-0000D8670000}"/>
    <cellStyle name="Normal 3 5 2 4 3 3 2 2 2 2" xfId="26585" xr:uid="{00000000-0005-0000-0000-0000D9670000}"/>
    <cellStyle name="Normal 3 5 2 4 3 3 2 2 3" xfId="26586" xr:uid="{00000000-0005-0000-0000-0000DA670000}"/>
    <cellStyle name="Normal 3 5 2 4 3 3 2 3" xfId="26587" xr:uid="{00000000-0005-0000-0000-0000DB670000}"/>
    <cellStyle name="Normal 3 5 2 4 3 3 2 3 2" xfId="26588" xr:uid="{00000000-0005-0000-0000-0000DC670000}"/>
    <cellStyle name="Normal 3 5 2 4 3 3 2 4" xfId="26589" xr:uid="{00000000-0005-0000-0000-0000DD670000}"/>
    <cellStyle name="Normal 3 5 2 4 3 3 3" xfId="26590" xr:uid="{00000000-0005-0000-0000-0000DE670000}"/>
    <cellStyle name="Normal 3 5 2 4 3 3 3 2" xfId="26591" xr:uid="{00000000-0005-0000-0000-0000DF670000}"/>
    <cellStyle name="Normal 3 5 2 4 3 3 3 2 2" xfId="26592" xr:uid="{00000000-0005-0000-0000-0000E0670000}"/>
    <cellStyle name="Normal 3 5 2 4 3 3 3 3" xfId="26593" xr:uid="{00000000-0005-0000-0000-0000E1670000}"/>
    <cellStyle name="Normal 3 5 2 4 3 3 4" xfId="26594" xr:uid="{00000000-0005-0000-0000-0000E2670000}"/>
    <cellStyle name="Normal 3 5 2 4 3 3 4 2" xfId="26595" xr:uid="{00000000-0005-0000-0000-0000E3670000}"/>
    <cellStyle name="Normal 3 5 2 4 3 3 5" xfId="26596" xr:uid="{00000000-0005-0000-0000-0000E4670000}"/>
    <cellStyle name="Normal 3 5 2 4 3 4" xfId="26597" xr:uid="{00000000-0005-0000-0000-0000E5670000}"/>
    <cellStyle name="Normal 3 5 2 4 3 4 2" xfId="26598" xr:uid="{00000000-0005-0000-0000-0000E6670000}"/>
    <cellStyle name="Normal 3 5 2 4 3 4 2 2" xfId="26599" xr:uid="{00000000-0005-0000-0000-0000E7670000}"/>
    <cellStyle name="Normal 3 5 2 4 3 4 2 2 2" xfId="26600" xr:uid="{00000000-0005-0000-0000-0000E8670000}"/>
    <cellStyle name="Normal 3 5 2 4 3 4 2 3" xfId="26601" xr:uid="{00000000-0005-0000-0000-0000E9670000}"/>
    <cellStyle name="Normal 3 5 2 4 3 4 3" xfId="26602" xr:uid="{00000000-0005-0000-0000-0000EA670000}"/>
    <cellStyle name="Normal 3 5 2 4 3 4 3 2" xfId="26603" xr:uid="{00000000-0005-0000-0000-0000EB670000}"/>
    <cellStyle name="Normal 3 5 2 4 3 4 4" xfId="26604" xr:uid="{00000000-0005-0000-0000-0000EC670000}"/>
    <cellStyle name="Normal 3 5 2 4 3 5" xfId="26605" xr:uid="{00000000-0005-0000-0000-0000ED670000}"/>
    <cellStyle name="Normal 3 5 2 4 3 5 2" xfId="26606" xr:uid="{00000000-0005-0000-0000-0000EE670000}"/>
    <cellStyle name="Normal 3 5 2 4 3 5 2 2" xfId="26607" xr:uid="{00000000-0005-0000-0000-0000EF670000}"/>
    <cellStyle name="Normal 3 5 2 4 3 5 3" xfId="26608" xr:uid="{00000000-0005-0000-0000-0000F0670000}"/>
    <cellStyle name="Normal 3 5 2 4 3 6" xfId="26609" xr:uid="{00000000-0005-0000-0000-0000F1670000}"/>
    <cellStyle name="Normal 3 5 2 4 3 6 2" xfId="26610" xr:uid="{00000000-0005-0000-0000-0000F2670000}"/>
    <cellStyle name="Normal 3 5 2 4 3 7" xfId="26611" xr:uid="{00000000-0005-0000-0000-0000F3670000}"/>
    <cellStyle name="Normal 3 5 2 4 4" xfId="26612" xr:uid="{00000000-0005-0000-0000-0000F4670000}"/>
    <cellStyle name="Normal 3 5 2 4 4 2" xfId="26613" xr:uid="{00000000-0005-0000-0000-0000F5670000}"/>
    <cellStyle name="Normal 3 5 2 4 4 2 2" xfId="26614" xr:uid="{00000000-0005-0000-0000-0000F6670000}"/>
    <cellStyle name="Normal 3 5 2 4 4 2 2 2" xfId="26615" xr:uid="{00000000-0005-0000-0000-0000F7670000}"/>
    <cellStyle name="Normal 3 5 2 4 4 2 2 2 2" xfId="26616" xr:uid="{00000000-0005-0000-0000-0000F8670000}"/>
    <cellStyle name="Normal 3 5 2 4 4 2 2 2 2 2" xfId="26617" xr:uid="{00000000-0005-0000-0000-0000F9670000}"/>
    <cellStyle name="Normal 3 5 2 4 4 2 2 2 3" xfId="26618" xr:uid="{00000000-0005-0000-0000-0000FA670000}"/>
    <cellStyle name="Normal 3 5 2 4 4 2 2 3" xfId="26619" xr:uid="{00000000-0005-0000-0000-0000FB670000}"/>
    <cellStyle name="Normal 3 5 2 4 4 2 2 3 2" xfId="26620" xr:uid="{00000000-0005-0000-0000-0000FC670000}"/>
    <cellStyle name="Normal 3 5 2 4 4 2 2 4" xfId="26621" xr:uid="{00000000-0005-0000-0000-0000FD670000}"/>
    <cellStyle name="Normal 3 5 2 4 4 2 3" xfId="26622" xr:uid="{00000000-0005-0000-0000-0000FE670000}"/>
    <cellStyle name="Normal 3 5 2 4 4 2 3 2" xfId="26623" xr:uid="{00000000-0005-0000-0000-0000FF670000}"/>
    <cellStyle name="Normal 3 5 2 4 4 2 3 2 2" xfId="26624" xr:uid="{00000000-0005-0000-0000-000000680000}"/>
    <cellStyle name="Normal 3 5 2 4 4 2 3 3" xfId="26625" xr:uid="{00000000-0005-0000-0000-000001680000}"/>
    <cellStyle name="Normal 3 5 2 4 4 2 4" xfId="26626" xr:uid="{00000000-0005-0000-0000-000002680000}"/>
    <cellStyle name="Normal 3 5 2 4 4 2 4 2" xfId="26627" xr:uid="{00000000-0005-0000-0000-000003680000}"/>
    <cellStyle name="Normal 3 5 2 4 4 2 5" xfId="26628" xr:uid="{00000000-0005-0000-0000-000004680000}"/>
    <cellStyle name="Normal 3 5 2 4 4 3" xfId="26629" xr:uid="{00000000-0005-0000-0000-000005680000}"/>
    <cellStyle name="Normal 3 5 2 4 4 3 2" xfId="26630" xr:uid="{00000000-0005-0000-0000-000006680000}"/>
    <cellStyle name="Normal 3 5 2 4 4 3 2 2" xfId="26631" xr:uid="{00000000-0005-0000-0000-000007680000}"/>
    <cellStyle name="Normal 3 5 2 4 4 3 2 2 2" xfId="26632" xr:uid="{00000000-0005-0000-0000-000008680000}"/>
    <cellStyle name="Normal 3 5 2 4 4 3 2 2 2 2" xfId="26633" xr:uid="{00000000-0005-0000-0000-000009680000}"/>
    <cellStyle name="Normal 3 5 2 4 4 3 2 2 3" xfId="26634" xr:uid="{00000000-0005-0000-0000-00000A680000}"/>
    <cellStyle name="Normal 3 5 2 4 4 3 2 3" xfId="26635" xr:uid="{00000000-0005-0000-0000-00000B680000}"/>
    <cellStyle name="Normal 3 5 2 4 4 3 2 3 2" xfId="26636" xr:uid="{00000000-0005-0000-0000-00000C680000}"/>
    <cellStyle name="Normal 3 5 2 4 4 3 2 4" xfId="26637" xr:uid="{00000000-0005-0000-0000-00000D680000}"/>
    <cellStyle name="Normal 3 5 2 4 4 3 3" xfId="26638" xr:uid="{00000000-0005-0000-0000-00000E680000}"/>
    <cellStyle name="Normal 3 5 2 4 4 3 3 2" xfId="26639" xr:uid="{00000000-0005-0000-0000-00000F680000}"/>
    <cellStyle name="Normal 3 5 2 4 4 3 3 2 2" xfId="26640" xr:uid="{00000000-0005-0000-0000-000010680000}"/>
    <cellStyle name="Normal 3 5 2 4 4 3 3 3" xfId="26641" xr:uid="{00000000-0005-0000-0000-000011680000}"/>
    <cellStyle name="Normal 3 5 2 4 4 3 4" xfId="26642" xr:uid="{00000000-0005-0000-0000-000012680000}"/>
    <cellStyle name="Normal 3 5 2 4 4 3 4 2" xfId="26643" xr:uid="{00000000-0005-0000-0000-000013680000}"/>
    <cellStyle name="Normal 3 5 2 4 4 3 5" xfId="26644" xr:uid="{00000000-0005-0000-0000-000014680000}"/>
    <cellStyle name="Normal 3 5 2 4 4 4" xfId="26645" xr:uid="{00000000-0005-0000-0000-000015680000}"/>
    <cellStyle name="Normal 3 5 2 4 4 4 2" xfId="26646" xr:uid="{00000000-0005-0000-0000-000016680000}"/>
    <cellStyle name="Normal 3 5 2 4 4 4 2 2" xfId="26647" xr:uid="{00000000-0005-0000-0000-000017680000}"/>
    <cellStyle name="Normal 3 5 2 4 4 4 2 2 2" xfId="26648" xr:uid="{00000000-0005-0000-0000-000018680000}"/>
    <cellStyle name="Normal 3 5 2 4 4 4 2 3" xfId="26649" xr:uid="{00000000-0005-0000-0000-000019680000}"/>
    <cellStyle name="Normal 3 5 2 4 4 4 3" xfId="26650" xr:uid="{00000000-0005-0000-0000-00001A680000}"/>
    <cellStyle name="Normal 3 5 2 4 4 4 3 2" xfId="26651" xr:uid="{00000000-0005-0000-0000-00001B680000}"/>
    <cellStyle name="Normal 3 5 2 4 4 4 4" xfId="26652" xr:uid="{00000000-0005-0000-0000-00001C680000}"/>
    <cellStyle name="Normal 3 5 2 4 4 5" xfId="26653" xr:uid="{00000000-0005-0000-0000-00001D680000}"/>
    <cellStyle name="Normal 3 5 2 4 4 5 2" xfId="26654" xr:uid="{00000000-0005-0000-0000-00001E680000}"/>
    <cellStyle name="Normal 3 5 2 4 4 5 2 2" xfId="26655" xr:uid="{00000000-0005-0000-0000-00001F680000}"/>
    <cellStyle name="Normal 3 5 2 4 4 5 3" xfId="26656" xr:uid="{00000000-0005-0000-0000-000020680000}"/>
    <cellStyle name="Normal 3 5 2 4 4 6" xfId="26657" xr:uid="{00000000-0005-0000-0000-000021680000}"/>
    <cellStyle name="Normal 3 5 2 4 4 6 2" xfId="26658" xr:uid="{00000000-0005-0000-0000-000022680000}"/>
    <cellStyle name="Normal 3 5 2 4 4 7" xfId="26659" xr:uid="{00000000-0005-0000-0000-000023680000}"/>
    <cellStyle name="Normal 3 5 2 4 5" xfId="26660" xr:uid="{00000000-0005-0000-0000-000024680000}"/>
    <cellStyle name="Normal 3 5 2 4 5 2" xfId="26661" xr:uid="{00000000-0005-0000-0000-000025680000}"/>
    <cellStyle name="Normal 3 5 2 4 5 2 2" xfId="26662" xr:uid="{00000000-0005-0000-0000-000026680000}"/>
    <cellStyle name="Normal 3 5 2 4 5 2 2 2" xfId="26663" xr:uid="{00000000-0005-0000-0000-000027680000}"/>
    <cellStyle name="Normal 3 5 2 4 5 2 2 2 2" xfId="26664" xr:uid="{00000000-0005-0000-0000-000028680000}"/>
    <cellStyle name="Normal 3 5 2 4 5 2 2 2 2 2" xfId="26665" xr:uid="{00000000-0005-0000-0000-000029680000}"/>
    <cellStyle name="Normal 3 5 2 4 5 2 2 2 3" xfId="26666" xr:uid="{00000000-0005-0000-0000-00002A680000}"/>
    <cellStyle name="Normal 3 5 2 4 5 2 2 3" xfId="26667" xr:uid="{00000000-0005-0000-0000-00002B680000}"/>
    <cellStyle name="Normal 3 5 2 4 5 2 2 3 2" xfId="26668" xr:uid="{00000000-0005-0000-0000-00002C680000}"/>
    <cellStyle name="Normal 3 5 2 4 5 2 2 4" xfId="26669" xr:uid="{00000000-0005-0000-0000-00002D680000}"/>
    <cellStyle name="Normal 3 5 2 4 5 2 3" xfId="26670" xr:uid="{00000000-0005-0000-0000-00002E680000}"/>
    <cellStyle name="Normal 3 5 2 4 5 2 3 2" xfId="26671" xr:uid="{00000000-0005-0000-0000-00002F680000}"/>
    <cellStyle name="Normal 3 5 2 4 5 2 3 2 2" xfId="26672" xr:uid="{00000000-0005-0000-0000-000030680000}"/>
    <cellStyle name="Normal 3 5 2 4 5 2 3 3" xfId="26673" xr:uid="{00000000-0005-0000-0000-000031680000}"/>
    <cellStyle name="Normal 3 5 2 4 5 2 4" xfId="26674" xr:uid="{00000000-0005-0000-0000-000032680000}"/>
    <cellStyle name="Normal 3 5 2 4 5 2 4 2" xfId="26675" xr:uid="{00000000-0005-0000-0000-000033680000}"/>
    <cellStyle name="Normal 3 5 2 4 5 2 5" xfId="26676" xr:uid="{00000000-0005-0000-0000-000034680000}"/>
    <cellStyle name="Normal 3 5 2 4 5 3" xfId="26677" xr:uid="{00000000-0005-0000-0000-000035680000}"/>
    <cellStyle name="Normal 3 5 2 4 5 3 2" xfId="26678" xr:uid="{00000000-0005-0000-0000-000036680000}"/>
    <cellStyle name="Normal 3 5 2 4 5 3 2 2" xfId="26679" xr:uid="{00000000-0005-0000-0000-000037680000}"/>
    <cellStyle name="Normal 3 5 2 4 5 3 2 2 2" xfId="26680" xr:uid="{00000000-0005-0000-0000-000038680000}"/>
    <cellStyle name="Normal 3 5 2 4 5 3 2 3" xfId="26681" xr:uid="{00000000-0005-0000-0000-000039680000}"/>
    <cellStyle name="Normal 3 5 2 4 5 3 3" xfId="26682" xr:uid="{00000000-0005-0000-0000-00003A680000}"/>
    <cellStyle name="Normal 3 5 2 4 5 3 3 2" xfId="26683" xr:uid="{00000000-0005-0000-0000-00003B680000}"/>
    <cellStyle name="Normal 3 5 2 4 5 3 4" xfId="26684" xr:uid="{00000000-0005-0000-0000-00003C680000}"/>
    <cellStyle name="Normal 3 5 2 4 5 4" xfId="26685" xr:uid="{00000000-0005-0000-0000-00003D680000}"/>
    <cellStyle name="Normal 3 5 2 4 5 4 2" xfId="26686" xr:uid="{00000000-0005-0000-0000-00003E680000}"/>
    <cellStyle name="Normal 3 5 2 4 5 4 2 2" xfId="26687" xr:uid="{00000000-0005-0000-0000-00003F680000}"/>
    <cellStyle name="Normal 3 5 2 4 5 4 3" xfId="26688" xr:uid="{00000000-0005-0000-0000-000040680000}"/>
    <cellStyle name="Normal 3 5 2 4 5 5" xfId="26689" xr:uid="{00000000-0005-0000-0000-000041680000}"/>
    <cellStyle name="Normal 3 5 2 4 5 5 2" xfId="26690" xr:uid="{00000000-0005-0000-0000-000042680000}"/>
    <cellStyle name="Normal 3 5 2 4 5 6" xfId="26691" xr:uid="{00000000-0005-0000-0000-000043680000}"/>
    <cellStyle name="Normal 3 5 2 4 6" xfId="26692" xr:uid="{00000000-0005-0000-0000-000044680000}"/>
    <cellStyle name="Normal 3 5 2 4 6 2" xfId="26693" xr:uid="{00000000-0005-0000-0000-000045680000}"/>
    <cellStyle name="Normal 3 5 2 4 6 2 2" xfId="26694" xr:uid="{00000000-0005-0000-0000-000046680000}"/>
    <cellStyle name="Normal 3 5 2 4 6 2 2 2" xfId="26695" xr:uid="{00000000-0005-0000-0000-000047680000}"/>
    <cellStyle name="Normal 3 5 2 4 6 2 2 2 2" xfId="26696" xr:uid="{00000000-0005-0000-0000-000048680000}"/>
    <cellStyle name="Normal 3 5 2 4 6 2 2 3" xfId="26697" xr:uid="{00000000-0005-0000-0000-000049680000}"/>
    <cellStyle name="Normal 3 5 2 4 6 2 3" xfId="26698" xr:uid="{00000000-0005-0000-0000-00004A680000}"/>
    <cellStyle name="Normal 3 5 2 4 6 2 3 2" xfId="26699" xr:uid="{00000000-0005-0000-0000-00004B680000}"/>
    <cellStyle name="Normal 3 5 2 4 6 2 4" xfId="26700" xr:uid="{00000000-0005-0000-0000-00004C680000}"/>
    <cellStyle name="Normal 3 5 2 4 6 3" xfId="26701" xr:uid="{00000000-0005-0000-0000-00004D680000}"/>
    <cellStyle name="Normal 3 5 2 4 6 3 2" xfId="26702" xr:uid="{00000000-0005-0000-0000-00004E680000}"/>
    <cellStyle name="Normal 3 5 2 4 6 3 2 2" xfId="26703" xr:uid="{00000000-0005-0000-0000-00004F680000}"/>
    <cellStyle name="Normal 3 5 2 4 6 3 3" xfId="26704" xr:uid="{00000000-0005-0000-0000-000050680000}"/>
    <cellStyle name="Normal 3 5 2 4 6 4" xfId="26705" xr:uid="{00000000-0005-0000-0000-000051680000}"/>
    <cellStyle name="Normal 3 5 2 4 6 4 2" xfId="26706" xr:uid="{00000000-0005-0000-0000-000052680000}"/>
    <cellStyle name="Normal 3 5 2 4 6 5" xfId="26707" xr:uid="{00000000-0005-0000-0000-000053680000}"/>
    <cellStyle name="Normal 3 5 2 4 7" xfId="26708" xr:uid="{00000000-0005-0000-0000-000054680000}"/>
    <cellStyle name="Normal 3 5 2 4 7 2" xfId="26709" xr:uid="{00000000-0005-0000-0000-000055680000}"/>
    <cellStyle name="Normal 3 5 2 4 7 2 2" xfId="26710" xr:uid="{00000000-0005-0000-0000-000056680000}"/>
    <cellStyle name="Normal 3 5 2 4 7 2 2 2" xfId="26711" xr:uid="{00000000-0005-0000-0000-000057680000}"/>
    <cellStyle name="Normal 3 5 2 4 7 2 2 2 2" xfId="26712" xr:uid="{00000000-0005-0000-0000-000058680000}"/>
    <cellStyle name="Normal 3 5 2 4 7 2 2 3" xfId="26713" xr:uid="{00000000-0005-0000-0000-000059680000}"/>
    <cellStyle name="Normal 3 5 2 4 7 2 3" xfId="26714" xr:uid="{00000000-0005-0000-0000-00005A680000}"/>
    <cellStyle name="Normal 3 5 2 4 7 2 3 2" xfId="26715" xr:uid="{00000000-0005-0000-0000-00005B680000}"/>
    <cellStyle name="Normal 3 5 2 4 7 2 4" xfId="26716" xr:uid="{00000000-0005-0000-0000-00005C680000}"/>
    <cellStyle name="Normal 3 5 2 4 7 3" xfId="26717" xr:uid="{00000000-0005-0000-0000-00005D680000}"/>
    <cellStyle name="Normal 3 5 2 4 7 3 2" xfId="26718" xr:uid="{00000000-0005-0000-0000-00005E680000}"/>
    <cellStyle name="Normal 3 5 2 4 7 3 2 2" xfId="26719" xr:uid="{00000000-0005-0000-0000-00005F680000}"/>
    <cellStyle name="Normal 3 5 2 4 7 3 3" xfId="26720" xr:uid="{00000000-0005-0000-0000-000060680000}"/>
    <cellStyle name="Normal 3 5 2 4 7 4" xfId="26721" xr:uid="{00000000-0005-0000-0000-000061680000}"/>
    <cellStyle name="Normal 3 5 2 4 7 4 2" xfId="26722" xr:uid="{00000000-0005-0000-0000-000062680000}"/>
    <cellStyle name="Normal 3 5 2 4 7 5" xfId="26723" xr:uid="{00000000-0005-0000-0000-000063680000}"/>
    <cellStyle name="Normal 3 5 2 4 8" xfId="26724" xr:uid="{00000000-0005-0000-0000-000064680000}"/>
    <cellStyle name="Normal 3 5 2 4 8 2" xfId="26725" xr:uid="{00000000-0005-0000-0000-000065680000}"/>
    <cellStyle name="Normal 3 5 2 4 8 2 2" xfId="26726" xr:uid="{00000000-0005-0000-0000-000066680000}"/>
    <cellStyle name="Normal 3 5 2 4 8 2 2 2" xfId="26727" xr:uid="{00000000-0005-0000-0000-000067680000}"/>
    <cellStyle name="Normal 3 5 2 4 8 2 3" xfId="26728" xr:uid="{00000000-0005-0000-0000-000068680000}"/>
    <cellStyle name="Normal 3 5 2 4 8 3" xfId="26729" xr:uid="{00000000-0005-0000-0000-000069680000}"/>
    <cellStyle name="Normal 3 5 2 4 8 3 2" xfId="26730" xr:uid="{00000000-0005-0000-0000-00006A680000}"/>
    <cellStyle name="Normal 3 5 2 4 8 4" xfId="26731" xr:uid="{00000000-0005-0000-0000-00006B680000}"/>
    <cellStyle name="Normal 3 5 2 4 9" xfId="26732" xr:uid="{00000000-0005-0000-0000-00006C680000}"/>
    <cellStyle name="Normal 3 5 2 4 9 2" xfId="26733" xr:uid="{00000000-0005-0000-0000-00006D680000}"/>
    <cellStyle name="Normal 3 5 2 4 9 2 2" xfId="26734" xr:uid="{00000000-0005-0000-0000-00006E680000}"/>
    <cellStyle name="Normal 3 5 2 4 9 3" xfId="26735" xr:uid="{00000000-0005-0000-0000-00006F680000}"/>
    <cellStyle name="Normal 3 5 2 5" xfId="26736" xr:uid="{00000000-0005-0000-0000-000070680000}"/>
    <cellStyle name="Normal 3 5 2 5 2" xfId="26737" xr:uid="{00000000-0005-0000-0000-000071680000}"/>
    <cellStyle name="Normal 3 5 2 5 2 2" xfId="26738" xr:uid="{00000000-0005-0000-0000-000072680000}"/>
    <cellStyle name="Normal 3 5 2 5 2 2 2" xfId="26739" xr:uid="{00000000-0005-0000-0000-000073680000}"/>
    <cellStyle name="Normal 3 5 2 5 2 2 2 2" xfId="26740" xr:uid="{00000000-0005-0000-0000-000074680000}"/>
    <cellStyle name="Normal 3 5 2 5 2 2 2 2 2" xfId="26741" xr:uid="{00000000-0005-0000-0000-000075680000}"/>
    <cellStyle name="Normal 3 5 2 5 2 2 2 3" xfId="26742" xr:uid="{00000000-0005-0000-0000-000076680000}"/>
    <cellStyle name="Normal 3 5 2 5 2 2 3" xfId="26743" xr:uid="{00000000-0005-0000-0000-000077680000}"/>
    <cellStyle name="Normal 3 5 2 5 2 2 3 2" xfId="26744" xr:uid="{00000000-0005-0000-0000-000078680000}"/>
    <cellStyle name="Normal 3 5 2 5 2 2 4" xfId="26745" xr:uid="{00000000-0005-0000-0000-000079680000}"/>
    <cellStyle name="Normal 3 5 2 5 2 3" xfId="26746" xr:uid="{00000000-0005-0000-0000-00007A680000}"/>
    <cellStyle name="Normal 3 5 2 5 2 3 2" xfId="26747" xr:uid="{00000000-0005-0000-0000-00007B680000}"/>
    <cellStyle name="Normal 3 5 2 5 2 3 2 2" xfId="26748" xr:uid="{00000000-0005-0000-0000-00007C680000}"/>
    <cellStyle name="Normal 3 5 2 5 2 3 3" xfId="26749" xr:uid="{00000000-0005-0000-0000-00007D680000}"/>
    <cellStyle name="Normal 3 5 2 5 2 4" xfId="26750" xr:uid="{00000000-0005-0000-0000-00007E680000}"/>
    <cellStyle name="Normal 3 5 2 5 2 4 2" xfId="26751" xr:uid="{00000000-0005-0000-0000-00007F680000}"/>
    <cellStyle name="Normal 3 5 2 5 2 5" xfId="26752" xr:uid="{00000000-0005-0000-0000-000080680000}"/>
    <cellStyle name="Normal 3 5 2 5 3" xfId="26753" xr:uid="{00000000-0005-0000-0000-000081680000}"/>
    <cellStyle name="Normal 3 5 2 5 3 2" xfId="26754" xr:uid="{00000000-0005-0000-0000-000082680000}"/>
    <cellStyle name="Normal 3 5 2 5 3 2 2" xfId="26755" xr:uid="{00000000-0005-0000-0000-000083680000}"/>
    <cellStyle name="Normal 3 5 2 5 3 2 2 2" xfId="26756" xr:uid="{00000000-0005-0000-0000-000084680000}"/>
    <cellStyle name="Normal 3 5 2 5 3 2 2 2 2" xfId="26757" xr:uid="{00000000-0005-0000-0000-000085680000}"/>
    <cellStyle name="Normal 3 5 2 5 3 2 2 3" xfId="26758" xr:uid="{00000000-0005-0000-0000-000086680000}"/>
    <cellStyle name="Normal 3 5 2 5 3 2 3" xfId="26759" xr:uid="{00000000-0005-0000-0000-000087680000}"/>
    <cellStyle name="Normal 3 5 2 5 3 2 3 2" xfId="26760" xr:uid="{00000000-0005-0000-0000-000088680000}"/>
    <cellStyle name="Normal 3 5 2 5 3 2 4" xfId="26761" xr:uid="{00000000-0005-0000-0000-000089680000}"/>
    <cellStyle name="Normal 3 5 2 5 3 3" xfId="26762" xr:uid="{00000000-0005-0000-0000-00008A680000}"/>
    <cellStyle name="Normal 3 5 2 5 3 3 2" xfId="26763" xr:uid="{00000000-0005-0000-0000-00008B680000}"/>
    <cellStyle name="Normal 3 5 2 5 3 3 2 2" xfId="26764" xr:uid="{00000000-0005-0000-0000-00008C680000}"/>
    <cellStyle name="Normal 3 5 2 5 3 3 3" xfId="26765" xr:uid="{00000000-0005-0000-0000-00008D680000}"/>
    <cellStyle name="Normal 3 5 2 5 3 4" xfId="26766" xr:uid="{00000000-0005-0000-0000-00008E680000}"/>
    <cellStyle name="Normal 3 5 2 5 3 4 2" xfId="26767" xr:uid="{00000000-0005-0000-0000-00008F680000}"/>
    <cellStyle name="Normal 3 5 2 5 3 5" xfId="26768" xr:uid="{00000000-0005-0000-0000-000090680000}"/>
    <cellStyle name="Normal 3 5 2 5 4" xfId="26769" xr:uid="{00000000-0005-0000-0000-000091680000}"/>
    <cellStyle name="Normal 3 5 2 5 4 2" xfId="26770" xr:uid="{00000000-0005-0000-0000-000092680000}"/>
    <cellStyle name="Normal 3 5 2 5 4 2 2" xfId="26771" xr:uid="{00000000-0005-0000-0000-000093680000}"/>
    <cellStyle name="Normal 3 5 2 5 4 2 2 2" xfId="26772" xr:uid="{00000000-0005-0000-0000-000094680000}"/>
    <cellStyle name="Normal 3 5 2 5 4 2 3" xfId="26773" xr:uid="{00000000-0005-0000-0000-000095680000}"/>
    <cellStyle name="Normal 3 5 2 5 4 3" xfId="26774" xr:uid="{00000000-0005-0000-0000-000096680000}"/>
    <cellStyle name="Normal 3 5 2 5 4 3 2" xfId="26775" xr:uid="{00000000-0005-0000-0000-000097680000}"/>
    <cellStyle name="Normal 3 5 2 5 4 4" xfId="26776" xr:uid="{00000000-0005-0000-0000-000098680000}"/>
    <cellStyle name="Normal 3 5 2 5 5" xfId="26777" xr:uid="{00000000-0005-0000-0000-000099680000}"/>
    <cellStyle name="Normal 3 5 2 5 5 2" xfId="26778" xr:uid="{00000000-0005-0000-0000-00009A680000}"/>
    <cellStyle name="Normal 3 5 2 5 5 2 2" xfId="26779" xr:uid="{00000000-0005-0000-0000-00009B680000}"/>
    <cellStyle name="Normal 3 5 2 5 5 3" xfId="26780" xr:uid="{00000000-0005-0000-0000-00009C680000}"/>
    <cellStyle name="Normal 3 5 2 5 6" xfId="26781" xr:uid="{00000000-0005-0000-0000-00009D680000}"/>
    <cellStyle name="Normal 3 5 2 5 6 2" xfId="26782" xr:uid="{00000000-0005-0000-0000-00009E680000}"/>
    <cellStyle name="Normal 3 5 2 5 7" xfId="26783" xr:uid="{00000000-0005-0000-0000-00009F680000}"/>
    <cellStyle name="Normal 3 5 2 6" xfId="26784" xr:uid="{00000000-0005-0000-0000-0000A0680000}"/>
    <cellStyle name="Normal 3 5 2 6 2" xfId="26785" xr:uid="{00000000-0005-0000-0000-0000A1680000}"/>
    <cellStyle name="Normal 3 5 2 6 2 2" xfId="26786" xr:uid="{00000000-0005-0000-0000-0000A2680000}"/>
    <cellStyle name="Normal 3 5 2 6 2 2 2" xfId="26787" xr:uid="{00000000-0005-0000-0000-0000A3680000}"/>
    <cellStyle name="Normal 3 5 2 6 2 2 2 2" xfId="26788" xr:uid="{00000000-0005-0000-0000-0000A4680000}"/>
    <cellStyle name="Normal 3 5 2 6 2 2 2 2 2" xfId="26789" xr:uid="{00000000-0005-0000-0000-0000A5680000}"/>
    <cellStyle name="Normal 3 5 2 6 2 2 2 3" xfId="26790" xr:uid="{00000000-0005-0000-0000-0000A6680000}"/>
    <cellStyle name="Normal 3 5 2 6 2 2 3" xfId="26791" xr:uid="{00000000-0005-0000-0000-0000A7680000}"/>
    <cellStyle name="Normal 3 5 2 6 2 2 3 2" xfId="26792" xr:uid="{00000000-0005-0000-0000-0000A8680000}"/>
    <cellStyle name="Normal 3 5 2 6 2 2 4" xfId="26793" xr:uid="{00000000-0005-0000-0000-0000A9680000}"/>
    <cellStyle name="Normal 3 5 2 6 2 3" xfId="26794" xr:uid="{00000000-0005-0000-0000-0000AA680000}"/>
    <cellStyle name="Normal 3 5 2 6 2 3 2" xfId="26795" xr:uid="{00000000-0005-0000-0000-0000AB680000}"/>
    <cellStyle name="Normal 3 5 2 6 2 3 2 2" xfId="26796" xr:uid="{00000000-0005-0000-0000-0000AC680000}"/>
    <cellStyle name="Normal 3 5 2 6 2 3 3" xfId="26797" xr:uid="{00000000-0005-0000-0000-0000AD680000}"/>
    <cellStyle name="Normal 3 5 2 6 2 4" xfId="26798" xr:uid="{00000000-0005-0000-0000-0000AE680000}"/>
    <cellStyle name="Normal 3 5 2 6 2 4 2" xfId="26799" xr:uid="{00000000-0005-0000-0000-0000AF680000}"/>
    <cellStyle name="Normal 3 5 2 6 2 5" xfId="26800" xr:uid="{00000000-0005-0000-0000-0000B0680000}"/>
    <cellStyle name="Normal 3 5 2 6 3" xfId="26801" xr:uid="{00000000-0005-0000-0000-0000B1680000}"/>
    <cellStyle name="Normal 3 5 2 6 3 2" xfId="26802" xr:uid="{00000000-0005-0000-0000-0000B2680000}"/>
    <cellStyle name="Normal 3 5 2 6 3 2 2" xfId="26803" xr:uid="{00000000-0005-0000-0000-0000B3680000}"/>
    <cellStyle name="Normal 3 5 2 6 3 2 2 2" xfId="26804" xr:uid="{00000000-0005-0000-0000-0000B4680000}"/>
    <cellStyle name="Normal 3 5 2 6 3 2 2 2 2" xfId="26805" xr:uid="{00000000-0005-0000-0000-0000B5680000}"/>
    <cellStyle name="Normal 3 5 2 6 3 2 2 3" xfId="26806" xr:uid="{00000000-0005-0000-0000-0000B6680000}"/>
    <cellStyle name="Normal 3 5 2 6 3 2 3" xfId="26807" xr:uid="{00000000-0005-0000-0000-0000B7680000}"/>
    <cellStyle name="Normal 3 5 2 6 3 2 3 2" xfId="26808" xr:uid="{00000000-0005-0000-0000-0000B8680000}"/>
    <cellStyle name="Normal 3 5 2 6 3 2 4" xfId="26809" xr:uid="{00000000-0005-0000-0000-0000B9680000}"/>
    <cellStyle name="Normal 3 5 2 6 3 3" xfId="26810" xr:uid="{00000000-0005-0000-0000-0000BA680000}"/>
    <cellStyle name="Normal 3 5 2 6 3 3 2" xfId="26811" xr:uid="{00000000-0005-0000-0000-0000BB680000}"/>
    <cellStyle name="Normal 3 5 2 6 3 3 2 2" xfId="26812" xr:uid="{00000000-0005-0000-0000-0000BC680000}"/>
    <cellStyle name="Normal 3 5 2 6 3 3 3" xfId="26813" xr:uid="{00000000-0005-0000-0000-0000BD680000}"/>
    <cellStyle name="Normal 3 5 2 6 3 4" xfId="26814" xr:uid="{00000000-0005-0000-0000-0000BE680000}"/>
    <cellStyle name="Normal 3 5 2 6 3 4 2" xfId="26815" xr:uid="{00000000-0005-0000-0000-0000BF680000}"/>
    <cellStyle name="Normal 3 5 2 6 3 5" xfId="26816" xr:uid="{00000000-0005-0000-0000-0000C0680000}"/>
    <cellStyle name="Normal 3 5 2 6 4" xfId="26817" xr:uid="{00000000-0005-0000-0000-0000C1680000}"/>
    <cellStyle name="Normal 3 5 2 6 4 2" xfId="26818" xr:uid="{00000000-0005-0000-0000-0000C2680000}"/>
    <cellStyle name="Normal 3 5 2 6 4 2 2" xfId="26819" xr:uid="{00000000-0005-0000-0000-0000C3680000}"/>
    <cellStyle name="Normal 3 5 2 6 4 2 2 2" xfId="26820" xr:uid="{00000000-0005-0000-0000-0000C4680000}"/>
    <cellStyle name="Normal 3 5 2 6 4 2 3" xfId="26821" xr:uid="{00000000-0005-0000-0000-0000C5680000}"/>
    <cellStyle name="Normal 3 5 2 6 4 3" xfId="26822" xr:uid="{00000000-0005-0000-0000-0000C6680000}"/>
    <cellStyle name="Normal 3 5 2 6 4 3 2" xfId="26823" xr:uid="{00000000-0005-0000-0000-0000C7680000}"/>
    <cellStyle name="Normal 3 5 2 6 4 4" xfId="26824" xr:uid="{00000000-0005-0000-0000-0000C8680000}"/>
    <cellStyle name="Normal 3 5 2 6 5" xfId="26825" xr:uid="{00000000-0005-0000-0000-0000C9680000}"/>
    <cellStyle name="Normal 3 5 2 6 5 2" xfId="26826" xr:uid="{00000000-0005-0000-0000-0000CA680000}"/>
    <cellStyle name="Normal 3 5 2 6 5 2 2" xfId="26827" xr:uid="{00000000-0005-0000-0000-0000CB680000}"/>
    <cellStyle name="Normal 3 5 2 6 5 3" xfId="26828" xr:uid="{00000000-0005-0000-0000-0000CC680000}"/>
    <cellStyle name="Normal 3 5 2 6 6" xfId="26829" xr:uid="{00000000-0005-0000-0000-0000CD680000}"/>
    <cellStyle name="Normal 3 5 2 6 6 2" xfId="26830" xr:uid="{00000000-0005-0000-0000-0000CE680000}"/>
    <cellStyle name="Normal 3 5 2 6 7" xfId="26831" xr:uid="{00000000-0005-0000-0000-0000CF680000}"/>
    <cellStyle name="Normal 3 5 2 7" xfId="26832" xr:uid="{00000000-0005-0000-0000-0000D0680000}"/>
    <cellStyle name="Normal 3 5 2 7 2" xfId="26833" xr:uid="{00000000-0005-0000-0000-0000D1680000}"/>
    <cellStyle name="Normal 3 5 2 7 2 2" xfId="26834" xr:uid="{00000000-0005-0000-0000-0000D2680000}"/>
    <cellStyle name="Normal 3 5 2 7 2 2 2" xfId="26835" xr:uid="{00000000-0005-0000-0000-0000D3680000}"/>
    <cellStyle name="Normal 3 5 2 7 2 2 2 2" xfId="26836" xr:uid="{00000000-0005-0000-0000-0000D4680000}"/>
    <cellStyle name="Normal 3 5 2 7 2 2 2 2 2" xfId="26837" xr:uid="{00000000-0005-0000-0000-0000D5680000}"/>
    <cellStyle name="Normal 3 5 2 7 2 2 2 3" xfId="26838" xr:uid="{00000000-0005-0000-0000-0000D6680000}"/>
    <cellStyle name="Normal 3 5 2 7 2 2 3" xfId="26839" xr:uid="{00000000-0005-0000-0000-0000D7680000}"/>
    <cellStyle name="Normal 3 5 2 7 2 2 3 2" xfId="26840" xr:uid="{00000000-0005-0000-0000-0000D8680000}"/>
    <cellStyle name="Normal 3 5 2 7 2 2 4" xfId="26841" xr:uid="{00000000-0005-0000-0000-0000D9680000}"/>
    <cellStyle name="Normal 3 5 2 7 2 3" xfId="26842" xr:uid="{00000000-0005-0000-0000-0000DA680000}"/>
    <cellStyle name="Normal 3 5 2 7 2 3 2" xfId="26843" xr:uid="{00000000-0005-0000-0000-0000DB680000}"/>
    <cellStyle name="Normal 3 5 2 7 2 3 2 2" xfId="26844" xr:uid="{00000000-0005-0000-0000-0000DC680000}"/>
    <cellStyle name="Normal 3 5 2 7 2 3 3" xfId="26845" xr:uid="{00000000-0005-0000-0000-0000DD680000}"/>
    <cellStyle name="Normal 3 5 2 7 2 4" xfId="26846" xr:uid="{00000000-0005-0000-0000-0000DE680000}"/>
    <cellStyle name="Normal 3 5 2 7 2 4 2" xfId="26847" xr:uid="{00000000-0005-0000-0000-0000DF680000}"/>
    <cellStyle name="Normal 3 5 2 7 2 5" xfId="26848" xr:uid="{00000000-0005-0000-0000-0000E0680000}"/>
    <cellStyle name="Normal 3 5 2 7 3" xfId="26849" xr:uid="{00000000-0005-0000-0000-0000E1680000}"/>
    <cellStyle name="Normal 3 5 2 7 3 2" xfId="26850" xr:uid="{00000000-0005-0000-0000-0000E2680000}"/>
    <cellStyle name="Normal 3 5 2 7 3 2 2" xfId="26851" xr:uid="{00000000-0005-0000-0000-0000E3680000}"/>
    <cellStyle name="Normal 3 5 2 7 3 2 2 2" xfId="26852" xr:uid="{00000000-0005-0000-0000-0000E4680000}"/>
    <cellStyle name="Normal 3 5 2 7 3 2 2 2 2" xfId="26853" xr:uid="{00000000-0005-0000-0000-0000E5680000}"/>
    <cellStyle name="Normal 3 5 2 7 3 2 2 3" xfId="26854" xr:uid="{00000000-0005-0000-0000-0000E6680000}"/>
    <cellStyle name="Normal 3 5 2 7 3 2 3" xfId="26855" xr:uid="{00000000-0005-0000-0000-0000E7680000}"/>
    <cellStyle name="Normal 3 5 2 7 3 2 3 2" xfId="26856" xr:uid="{00000000-0005-0000-0000-0000E8680000}"/>
    <cellStyle name="Normal 3 5 2 7 3 2 4" xfId="26857" xr:uid="{00000000-0005-0000-0000-0000E9680000}"/>
    <cellStyle name="Normal 3 5 2 7 3 3" xfId="26858" xr:uid="{00000000-0005-0000-0000-0000EA680000}"/>
    <cellStyle name="Normal 3 5 2 7 3 3 2" xfId="26859" xr:uid="{00000000-0005-0000-0000-0000EB680000}"/>
    <cellStyle name="Normal 3 5 2 7 3 3 2 2" xfId="26860" xr:uid="{00000000-0005-0000-0000-0000EC680000}"/>
    <cellStyle name="Normal 3 5 2 7 3 3 3" xfId="26861" xr:uid="{00000000-0005-0000-0000-0000ED680000}"/>
    <cellStyle name="Normal 3 5 2 7 3 4" xfId="26862" xr:uid="{00000000-0005-0000-0000-0000EE680000}"/>
    <cellStyle name="Normal 3 5 2 7 3 4 2" xfId="26863" xr:uid="{00000000-0005-0000-0000-0000EF680000}"/>
    <cellStyle name="Normal 3 5 2 7 3 5" xfId="26864" xr:uid="{00000000-0005-0000-0000-0000F0680000}"/>
    <cellStyle name="Normal 3 5 2 7 4" xfId="26865" xr:uid="{00000000-0005-0000-0000-0000F1680000}"/>
    <cellStyle name="Normal 3 5 2 7 4 2" xfId="26866" xr:uid="{00000000-0005-0000-0000-0000F2680000}"/>
    <cellStyle name="Normal 3 5 2 7 4 2 2" xfId="26867" xr:uid="{00000000-0005-0000-0000-0000F3680000}"/>
    <cellStyle name="Normal 3 5 2 7 4 2 2 2" xfId="26868" xr:uid="{00000000-0005-0000-0000-0000F4680000}"/>
    <cellStyle name="Normal 3 5 2 7 4 2 3" xfId="26869" xr:uid="{00000000-0005-0000-0000-0000F5680000}"/>
    <cellStyle name="Normal 3 5 2 7 4 3" xfId="26870" xr:uid="{00000000-0005-0000-0000-0000F6680000}"/>
    <cellStyle name="Normal 3 5 2 7 4 3 2" xfId="26871" xr:uid="{00000000-0005-0000-0000-0000F7680000}"/>
    <cellStyle name="Normal 3 5 2 7 4 4" xfId="26872" xr:uid="{00000000-0005-0000-0000-0000F8680000}"/>
    <cellStyle name="Normal 3 5 2 7 5" xfId="26873" xr:uid="{00000000-0005-0000-0000-0000F9680000}"/>
    <cellStyle name="Normal 3 5 2 7 5 2" xfId="26874" xr:uid="{00000000-0005-0000-0000-0000FA680000}"/>
    <cellStyle name="Normal 3 5 2 7 5 2 2" xfId="26875" xr:uid="{00000000-0005-0000-0000-0000FB680000}"/>
    <cellStyle name="Normal 3 5 2 7 5 3" xfId="26876" xr:uid="{00000000-0005-0000-0000-0000FC680000}"/>
    <cellStyle name="Normal 3 5 2 7 6" xfId="26877" xr:uid="{00000000-0005-0000-0000-0000FD680000}"/>
    <cellStyle name="Normal 3 5 2 7 6 2" xfId="26878" xr:uid="{00000000-0005-0000-0000-0000FE680000}"/>
    <cellStyle name="Normal 3 5 2 7 7" xfId="26879" xr:uid="{00000000-0005-0000-0000-0000FF680000}"/>
    <cellStyle name="Normal 3 5 2 8" xfId="26880" xr:uid="{00000000-0005-0000-0000-000000690000}"/>
    <cellStyle name="Normal 3 5 2 8 2" xfId="26881" xr:uid="{00000000-0005-0000-0000-000001690000}"/>
    <cellStyle name="Normal 3 5 2 8 2 2" xfId="26882" xr:uid="{00000000-0005-0000-0000-000002690000}"/>
    <cellStyle name="Normal 3 5 2 8 2 2 2" xfId="26883" xr:uid="{00000000-0005-0000-0000-000003690000}"/>
    <cellStyle name="Normal 3 5 2 8 2 2 2 2" xfId="26884" xr:uid="{00000000-0005-0000-0000-000004690000}"/>
    <cellStyle name="Normal 3 5 2 8 2 2 2 2 2" xfId="26885" xr:uid="{00000000-0005-0000-0000-000005690000}"/>
    <cellStyle name="Normal 3 5 2 8 2 2 2 3" xfId="26886" xr:uid="{00000000-0005-0000-0000-000006690000}"/>
    <cellStyle name="Normal 3 5 2 8 2 2 3" xfId="26887" xr:uid="{00000000-0005-0000-0000-000007690000}"/>
    <cellStyle name="Normal 3 5 2 8 2 2 3 2" xfId="26888" xr:uid="{00000000-0005-0000-0000-000008690000}"/>
    <cellStyle name="Normal 3 5 2 8 2 2 4" xfId="26889" xr:uid="{00000000-0005-0000-0000-000009690000}"/>
    <cellStyle name="Normal 3 5 2 8 2 3" xfId="26890" xr:uid="{00000000-0005-0000-0000-00000A690000}"/>
    <cellStyle name="Normal 3 5 2 8 2 3 2" xfId="26891" xr:uid="{00000000-0005-0000-0000-00000B690000}"/>
    <cellStyle name="Normal 3 5 2 8 2 3 2 2" xfId="26892" xr:uid="{00000000-0005-0000-0000-00000C690000}"/>
    <cellStyle name="Normal 3 5 2 8 2 3 3" xfId="26893" xr:uid="{00000000-0005-0000-0000-00000D690000}"/>
    <cellStyle name="Normal 3 5 2 8 2 4" xfId="26894" xr:uid="{00000000-0005-0000-0000-00000E690000}"/>
    <cellStyle name="Normal 3 5 2 8 2 4 2" xfId="26895" xr:uid="{00000000-0005-0000-0000-00000F690000}"/>
    <cellStyle name="Normal 3 5 2 8 2 5" xfId="26896" xr:uid="{00000000-0005-0000-0000-000010690000}"/>
    <cellStyle name="Normal 3 5 2 8 3" xfId="26897" xr:uid="{00000000-0005-0000-0000-000011690000}"/>
    <cellStyle name="Normal 3 5 2 8 3 2" xfId="26898" xr:uid="{00000000-0005-0000-0000-000012690000}"/>
    <cellStyle name="Normal 3 5 2 8 3 2 2" xfId="26899" xr:uid="{00000000-0005-0000-0000-000013690000}"/>
    <cellStyle name="Normal 3 5 2 8 3 2 2 2" xfId="26900" xr:uid="{00000000-0005-0000-0000-000014690000}"/>
    <cellStyle name="Normal 3 5 2 8 3 2 3" xfId="26901" xr:uid="{00000000-0005-0000-0000-000015690000}"/>
    <cellStyle name="Normal 3 5 2 8 3 3" xfId="26902" xr:uid="{00000000-0005-0000-0000-000016690000}"/>
    <cellStyle name="Normal 3 5 2 8 3 3 2" xfId="26903" xr:uid="{00000000-0005-0000-0000-000017690000}"/>
    <cellStyle name="Normal 3 5 2 8 3 4" xfId="26904" xr:uid="{00000000-0005-0000-0000-000018690000}"/>
    <cellStyle name="Normal 3 5 2 8 4" xfId="26905" xr:uid="{00000000-0005-0000-0000-000019690000}"/>
    <cellStyle name="Normal 3 5 2 8 4 2" xfId="26906" xr:uid="{00000000-0005-0000-0000-00001A690000}"/>
    <cellStyle name="Normal 3 5 2 8 4 2 2" xfId="26907" xr:uid="{00000000-0005-0000-0000-00001B690000}"/>
    <cellStyle name="Normal 3 5 2 8 4 3" xfId="26908" xr:uid="{00000000-0005-0000-0000-00001C690000}"/>
    <cellStyle name="Normal 3 5 2 8 5" xfId="26909" xr:uid="{00000000-0005-0000-0000-00001D690000}"/>
    <cellStyle name="Normal 3 5 2 8 5 2" xfId="26910" xr:uid="{00000000-0005-0000-0000-00001E690000}"/>
    <cellStyle name="Normal 3 5 2 8 6" xfId="26911" xr:uid="{00000000-0005-0000-0000-00001F690000}"/>
    <cellStyle name="Normal 3 5 2 9" xfId="26912" xr:uid="{00000000-0005-0000-0000-000020690000}"/>
    <cellStyle name="Normal 3 5 2 9 2" xfId="26913" xr:uid="{00000000-0005-0000-0000-000021690000}"/>
    <cellStyle name="Normal 3 5 2 9 2 2" xfId="26914" xr:uid="{00000000-0005-0000-0000-000022690000}"/>
    <cellStyle name="Normal 3 5 2 9 2 2 2" xfId="26915" xr:uid="{00000000-0005-0000-0000-000023690000}"/>
    <cellStyle name="Normal 3 5 2 9 2 2 2 2" xfId="26916" xr:uid="{00000000-0005-0000-0000-000024690000}"/>
    <cellStyle name="Normal 3 5 2 9 2 2 3" xfId="26917" xr:uid="{00000000-0005-0000-0000-000025690000}"/>
    <cellStyle name="Normal 3 5 2 9 2 3" xfId="26918" xr:uid="{00000000-0005-0000-0000-000026690000}"/>
    <cellStyle name="Normal 3 5 2 9 2 3 2" xfId="26919" xr:uid="{00000000-0005-0000-0000-000027690000}"/>
    <cellStyle name="Normal 3 5 2 9 2 4" xfId="26920" xr:uid="{00000000-0005-0000-0000-000028690000}"/>
    <cellStyle name="Normal 3 5 2 9 3" xfId="26921" xr:uid="{00000000-0005-0000-0000-000029690000}"/>
    <cellStyle name="Normal 3 5 2 9 3 2" xfId="26922" xr:uid="{00000000-0005-0000-0000-00002A690000}"/>
    <cellStyle name="Normal 3 5 2 9 3 2 2" xfId="26923" xr:uid="{00000000-0005-0000-0000-00002B690000}"/>
    <cellStyle name="Normal 3 5 2 9 3 3" xfId="26924" xr:uid="{00000000-0005-0000-0000-00002C690000}"/>
    <cellStyle name="Normal 3 5 2 9 4" xfId="26925" xr:uid="{00000000-0005-0000-0000-00002D690000}"/>
    <cellStyle name="Normal 3 5 2 9 4 2" xfId="26926" xr:uid="{00000000-0005-0000-0000-00002E690000}"/>
    <cellStyle name="Normal 3 5 2 9 5" xfId="26927" xr:uid="{00000000-0005-0000-0000-00002F690000}"/>
    <cellStyle name="Normal 3 5 3" xfId="26928" xr:uid="{00000000-0005-0000-0000-000030690000}"/>
    <cellStyle name="Normal 3 5 3 10" xfId="26929" xr:uid="{00000000-0005-0000-0000-000031690000}"/>
    <cellStyle name="Normal 3 5 3 10 2" xfId="26930" xr:uid="{00000000-0005-0000-0000-000032690000}"/>
    <cellStyle name="Normal 3 5 3 10 2 2" xfId="26931" xr:uid="{00000000-0005-0000-0000-000033690000}"/>
    <cellStyle name="Normal 3 5 3 10 2 2 2" xfId="26932" xr:uid="{00000000-0005-0000-0000-000034690000}"/>
    <cellStyle name="Normal 3 5 3 10 2 3" xfId="26933" xr:uid="{00000000-0005-0000-0000-000035690000}"/>
    <cellStyle name="Normal 3 5 3 10 3" xfId="26934" xr:uid="{00000000-0005-0000-0000-000036690000}"/>
    <cellStyle name="Normal 3 5 3 10 3 2" xfId="26935" xr:uid="{00000000-0005-0000-0000-000037690000}"/>
    <cellStyle name="Normal 3 5 3 10 4" xfId="26936" xr:uid="{00000000-0005-0000-0000-000038690000}"/>
    <cellStyle name="Normal 3 5 3 11" xfId="26937" xr:uid="{00000000-0005-0000-0000-000039690000}"/>
    <cellStyle name="Normal 3 5 3 11 2" xfId="26938" xr:uid="{00000000-0005-0000-0000-00003A690000}"/>
    <cellStyle name="Normal 3 5 3 11 2 2" xfId="26939" xr:uid="{00000000-0005-0000-0000-00003B690000}"/>
    <cellStyle name="Normal 3 5 3 11 3" xfId="26940" xr:uid="{00000000-0005-0000-0000-00003C690000}"/>
    <cellStyle name="Normal 3 5 3 12" xfId="26941" xr:uid="{00000000-0005-0000-0000-00003D690000}"/>
    <cellStyle name="Normal 3 5 3 12 2" xfId="26942" xr:uid="{00000000-0005-0000-0000-00003E690000}"/>
    <cellStyle name="Normal 3 5 3 13" xfId="26943" xr:uid="{00000000-0005-0000-0000-00003F690000}"/>
    <cellStyle name="Normal 3 5 3 2" xfId="26944" xr:uid="{00000000-0005-0000-0000-000040690000}"/>
    <cellStyle name="Normal 3 5 3 2 10" xfId="26945" xr:uid="{00000000-0005-0000-0000-000041690000}"/>
    <cellStyle name="Normal 3 5 3 2 10 2" xfId="26946" xr:uid="{00000000-0005-0000-0000-000042690000}"/>
    <cellStyle name="Normal 3 5 3 2 11" xfId="26947" xr:uid="{00000000-0005-0000-0000-000043690000}"/>
    <cellStyle name="Normal 3 5 3 2 2" xfId="26948" xr:uid="{00000000-0005-0000-0000-000044690000}"/>
    <cellStyle name="Normal 3 5 3 2 2 2" xfId="26949" xr:uid="{00000000-0005-0000-0000-000045690000}"/>
    <cellStyle name="Normal 3 5 3 2 2 2 2" xfId="26950" xr:uid="{00000000-0005-0000-0000-000046690000}"/>
    <cellStyle name="Normal 3 5 3 2 2 2 2 2" xfId="26951" xr:uid="{00000000-0005-0000-0000-000047690000}"/>
    <cellStyle name="Normal 3 5 3 2 2 2 2 2 2" xfId="26952" xr:uid="{00000000-0005-0000-0000-000048690000}"/>
    <cellStyle name="Normal 3 5 3 2 2 2 2 2 2 2" xfId="26953" xr:uid="{00000000-0005-0000-0000-000049690000}"/>
    <cellStyle name="Normal 3 5 3 2 2 2 2 2 3" xfId="26954" xr:uid="{00000000-0005-0000-0000-00004A690000}"/>
    <cellStyle name="Normal 3 5 3 2 2 2 2 3" xfId="26955" xr:uid="{00000000-0005-0000-0000-00004B690000}"/>
    <cellStyle name="Normal 3 5 3 2 2 2 2 3 2" xfId="26956" xr:uid="{00000000-0005-0000-0000-00004C690000}"/>
    <cellStyle name="Normal 3 5 3 2 2 2 2 4" xfId="26957" xr:uid="{00000000-0005-0000-0000-00004D690000}"/>
    <cellStyle name="Normal 3 5 3 2 2 2 3" xfId="26958" xr:uid="{00000000-0005-0000-0000-00004E690000}"/>
    <cellStyle name="Normal 3 5 3 2 2 2 3 2" xfId="26959" xr:uid="{00000000-0005-0000-0000-00004F690000}"/>
    <cellStyle name="Normal 3 5 3 2 2 2 3 2 2" xfId="26960" xr:uid="{00000000-0005-0000-0000-000050690000}"/>
    <cellStyle name="Normal 3 5 3 2 2 2 3 3" xfId="26961" xr:uid="{00000000-0005-0000-0000-000051690000}"/>
    <cellStyle name="Normal 3 5 3 2 2 2 4" xfId="26962" xr:uid="{00000000-0005-0000-0000-000052690000}"/>
    <cellStyle name="Normal 3 5 3 2 2 2 4 2" xfId="26963" xr:uid="{00000000-0005-0000-0000-000053690000}"/>
    <cellStyle name="Normal 3 5 3 2 2 2 5" xfId="26964" xr:uid="{00000000-0005-0000-0000-000054690000}"/>
    <cellStyle name="Normal 3 5 3 2 2 3" xfId="26965" xr:uid="{00000000-0005-0000-0000-000055690000}"/>
    <cellStyle name="Normal 3 5 3 2 2 3 2" xfId="26966" xr:uid="{00000000-0005-0000-0000-000056690000}"/>
    <cellStyle name="Normal 3 5 3 2 2 3 2 2" xfId="26967" xr:uid="{00000000-0005-0000-0000-000057690000}"/>
    <cellStyle name="Normal 3 5 3 2 2 3 2 2 2" xfId="26968" xr:uid="{00000000-0005-0000-0000-000058690000}"/>
    <cellStyle name="Normal 3 5 3 2 2 3 2 2 2 2" xfId="26969" xr:uid="{00000000-0005-0000-0000-000059690000}"/>
    <cellStyle name="Normal 3 5 3 2 2 3 2 2 3" xfId="26970" xr:uid="{00000000-0005-0000-0000-00005A690000}"/>
    <cellStyle name="Normal 3 5 3 2 2 3 2 3" xfId="26971" xr:uid="{00000000-0005-0000-0000-00005B690000}"/>
    <cellStyle name="Normal 3 5 3 2 2 3 2 3 2" xfId="26972" xr:uid="{00000000-0005-0000-0000-00005C690000}"/>
    <cellStyle name="Normal 3 5 3 2 2 3 2 4" xfId="26973" xr:uid="{00000000-0005-0000-0000-00005D690000}"/>
    <cellStyle name="Normal 3 5 3 2 2 3 3" xfId="26974" xr:uid="{00000000-0005-0000-0000-00005E690000}"/>
    <cellStyle name="Normal 3 5 3 2 2 3 3 2" xfId="26975" xr:uid="{00000000-0005-0000-0000-00005F690000}"/>
    <cellStyle name="Normal 3 5 3 2 2 3 3 2 2" xfId="26976" xr:uid="{00000000-0005-0000-0000-000060690000}"/>
    <cellStyle name="Normal 3 5 3 2 2 3 3 3" xfId="26977" xr:uid="{00000000-0005-0000-0000-000061690000}"/>
    <cellStyle name="Normal 3 5 3 2 2 3 4" xfId="26978" xr:uid="{00000000-0005-0000-0000-000062690000}"/>
    <cellStyle name="Normal 3 5 3 2 2 3 4 2" xfId="26979" xr:uid="{00000000-0005-0000-0000-000063690000}"/>
    <cellStyle name="Normal 3 5 3 2 2 3 5" xfId="26980" xr:uid="{00000000-0005-0000-0000-000064690000}"/>
    <cellStyle name="Normal 3 5 3 2 2 4" xfId="26981" xr:uid="{00000000-0005-0000-0000-000065690000}"/>
    <cellStyle name="Normal 3 5 3 2 2 4 2" xfId="26982" xr:uid="{00000000-0005-0000-0000-000066690000}"/>
    <cellStyle name="Normal 3 5 3 2 2 4 2 2" xfId="26983" xr:uid="{00000000-0005-0000-0000-000067690000}"/>
    <cellStyle name="Normal 3 5 3 2 2 4 2 2 2" xfId="26984" xr:uid="{00000000-0005-0000-0000-000068690000}"/>
    <cellStyle name="Normal 3 5 3 2 2 4 2 3" xfId="26985" xr:uid="{00000000-0005-0000-0000-000069690000}"/>
    <cellStyle name="Normal 3 5 3 2 2 4 3" xfId="26986" xr:uid="{00000000-0005-0000-0000-00006A690000}"/>
    <cellStyle name="Normal 3 5 3 2 2 4 3 2" xfId="26987" xr:uid="{00000000-0005-0000-0000-00006B690000}"/>
    <cellStyle name="Normal 3 5 3 2 2 4 4" xfId="26988" xr:uid="{00000000-0005-0000-0000-00006C690000}"/>
    <cellStyle name="Normal 3 5 3 2 2 5" xfId="26989" xr:uid="{00000000-0005-0000-0000-00006D690000}"/>
    <cellStyle name="Normal 3 5 3 2 2 5 2" xfId="26990" xr:uid="{00000000-0005-0000-0000-00006E690000}"/>
    <cellStyle name="Normal 3 5 3 2 2 5 2 2" xfId="26991" xr:uid="{00000000-0005-0000-0000-00006F690000}"/>
    <cellStyle name="Normal 3 5 3 2 2 5 3" xfId="26992" xr:uid="{00000000-0005-0000-0000-000070690000}"/>
    <cellStyle name="Normal 3 5 3 2 2 6" xfId="26993" xr:uid="{00000000-0005-0000-0000-000071690000}"/>
    <cellStyle name="Normal 3 5 3 2 2 6 2" xfId="26994" xr:uid="{00000000-0005-0000-0000-000072690000}"/>
    <cellStyle name="Normal 3 5 3 2 2 7" xfId="26995" xr:uid="{00000000-0005-0000-0000-000073690000}"/>
    <cellStyle name="Normal 3 5 3 2 3" xfId="26996" xr:uid="{00000000-0005-0000-0000-000074690000}"/>
    <cellStyle name="Normal 3 5 3 2 3 2" xfId="26997" xr:uid="{00000000-0005-0000-0000-000075690000}"/>
    <cellStyle name="Normal 3 5 3 2 3 2 2" xfId="26998" xr:uid="{00000000-0005-0000-0000-000076690000}"/>
    <cellStyle name="Normal 3 5 3 2 3 2 2 2" xfId="26999" xr:uid="{00000000-0005-0000-0000-000077690000}"/>
    <cellStyle name="Normal 3 5 3 2 3 2 2 2 2" xfId="27000" xr:uid="{00000000-0005-0000-0000-000078690000}"/>
    <cellStyle name="Normal 3 5 3 2 3 2 2 2 2 2" xfId="27001" xr:uid="{00000000-0005-0000-0000-000079690000}"/>
    <cellStyle name="Normal 3 5 3 2 3 2 2 2 3" xfId="27002" xr:uid="{00000000-0005-0000-0000-00007A690000}"/>
    <cellStyle name="Normal 3 5 3 2 3 2 2 3" xfId="27003" xr:uid="{00000000-0005-0000-0000-00007B690000}"/>
    <cellStyle name="Normal 3 5 3 2 3 2 2 3 2" xfId="27004" xr:uid="{00000000-0005-0000-0000-00007C690000}"/>
    <cellStyle name="Normal 3 5 3 2 3 2 2 4" xfId="27005" xr:uid="{00000000-0005-0000-0000-00007D690000}"/>
    <cellStyle name="Normal 3 5 3 2 3 2 3" xfId="27006" xr:uid="{00000000-0005-0000-0000-00007E690000}"/>
    <cellStyle name="Normal 3 5 3 2 3 2 3 2" xfId="27007" xr:uid="{00000000-0005-0000-0000-00007F690000}"/>
    <cellStyle name="Normal 3 5 3 2 3 2 3 2 2" xfId="27008" xr:uid="{00000000-0005-0000-0000-000080690000}"/>
    <cellStyle name="Normal 3 5 3 2 3 2 3 3" xfId="27009" xr:uid="{00000000-0005-0000-0000-000081690000}"/>
    <cellStyle name="Normal 3 5 3 2 3 2 4" xfId="27010" xr:uid="{00000000-0005-0000-0000-000082690000}"/>
    <cellStyle name="Normal 3 5 3 2 3 2 4 2" xfId="27011" xr:uid="{00000000-0005-0000-0000-000083690000}"/>
    <cellStyle name="Normal 3 5 3 2 3 2 5" xfId="27012" xr:uid="{00000000-0005-0000-0000-000084690000}"/>
    <cellStyle name="Normal 3 5 3 2 3 3" xfId="27013" xr:uid="{00000000-0005-0000-0000-000085690000}"/>
    <cellStyle name="Normal 3 5 3 2 3 3 2" xfId="27014" xr:uid="{00000000-0005-0000-0000-000086690000}"/>
    <cellStyle name="Normal 3 5 3 2 3 3 2 2" xfId="27015" xr:uid="{00000000-0005-0000-0000-000087690000}"/>
    <cellStyle name="Normal 3 5 3 2 3 3 2 2 2" xfId="27016" xr:uid="{00000000-0005-0000-0000-000088690000}"/>
    <cellStyle name="Normal 3 5 3 2 3 3 2 2 2 2" xfId="27017" xr:uid="{00000000-0005-0000-0000-000089690000}"/>
    <cellStyle name="Normal 3 5 3 2 3 3 2 2 3" xfId="27018" xr:uid="{00000000-0005-0000-0000-00008A690000}"/>
    <cellStyle name="Normal 3 5 3 2 3 3 2 3" xfId="27019" xr:uid="{00000000-0005-0000-0000-00008B690000}"/>
    <cellStyle name="Normal 3 5 3 2 3 3 2 3 2" xfId="27020" xr:uid="{00000000-0005-0000-0000-00008C690000}"/>
    <cellStyle name="Normal 3 5 3 2 3 3 2 4" xfId="27021" xr:uid="{00000000-0005-0000-0000-00008D690000}"/>
    <cellStyle name="Normal 3 5 3 2 3 3 3" xfId="27022" xr:uid="{00000000-0005-0000-0000-00008E690000}"/>
    <cellStyle name="Normal 3 5 3 2 3 3 3 2" xfId="27023" xr:uid="{00000000-0005-0000-0000-00008F690000}"/>
    <cellStyle name="Normal 3 5 3 2 3 3 3 2 2" xfId="27024" xr:uid="{00000000-0005-0000-0000-000090690000}"/>
    <cellStyle name="Normal 3 5 3 2 3 3 3 3" xfId="27025" xr:uid="{00000000-0005-0000-0000-000091690000}"/>
    <cellStyle name="Normal 3 5 3 2 3 3 4" xfId="27026" xr:uid="{00000000-0005-0000-0000-000092690000}"/>
    <cellStyle name="Normal 3 5 3 2 3 3 4 2" xfId="27027" xr:uid="{00000000-0005-0000-0000-000093690000}"/>
    <cellStyle name="Normal 3 5 3 2 3 3 5" xfId="27028" xr:uid="{00000000-0005-0000-0000-000094690000}"/>
    <cellStyle name="Normal 3 5 3 2 3 4" xfId="27029" xr:uid="{00000000-0005-0000-0000-000095690000}"/>
    <cellStyle name="Normal 3 5 3 2 3 4 2" xfId="27030" xr:uid="{00000000-0005-0000-0000-000096690000}"/>
    <cellStyle name="Normal 3 5 3 2 3 4 2 2" xfId="27031" xr:uid="{00000000-0005-0000-0000-000097690000}"/>
    <cellStyle name="Normal 3 5 3 2 3 4 2 2 2" xfId="27032" xr:uid="{00000000-0005-0000-0000-000098690000}"/>
    <cellStyle name="Normal 3 5 3 2 3 4 2 3" xfId="27033" xr:uid="{00000000-0005-0000-0000-000099690000}"/>
    <cellStyle name="Normal 3 5 3 2 3 4 3" xfId="27034" xr:uid="{00000000-0005-0000-0000-00009A690000}"/>
    <cellStyle name="Normal 3 5 3 2 3 4 3 2" xfId="27035" xr:uid="{00000000-0005-0000-0000-00009B690000}"/>
    <cellStyle name="Normal 3 5 3 2 3 4 4" xfId="27036" xr:uid="{00000000-0005-0000-0000-00009C690000}"/>
    <cellStyle name="Normal 3 5 3 2 3 5" xfId="27037" xr:uid="{00000000-0005-0000-0000-00009D690000}"/>
    <cellStyle name="Normal 3 5 3 2 3 5 2" xfId="27038" xr:uid="{00000000-0005-0000-0000-00009E690000}"/>
    <cellStyle name="Normal 3 5 3 2 3 5 2 2" xfId="27039" xr:uid="{00000000-0005-0000-0000-00009F690000}"/>
    <cellStyle name="Normal 3 5 3 2 3 5 3" xfId="27040" xr:uid="{00000000-0005-0000-0000-0000A0690000}"/>
    <cellStyle name="Normal 3 5 3 2 3 6" xfId="27041" xr:uid="{00000000-0005-0000-0000-0000A1690000}"/>
    <cellStyle name="Normal 3 5 3 2 3 6 2" xfId="27042" xr:uid="{00000000-0005-0000-0000-0000A2690000}"/>
    <cellStyle name="Normal 3 5 3 2 3 7" xfId="27043" xr:uid="{00000000-0005-0000-0000-0000A3690000}"/>
    <cellStyle name="Normal 3 5 3 2 4" xfId="27044" xr:uid="{00000000-0005-0000-0000-0000A4690000}"/>
    <cellStyle name="Normal 3 5 3 2 4 2" xfId="27045" xr:uid="{00000000-0005-0000-0000-0000A5690000}"/>
    <cellStyle name="Normal 3 5 3 2 4 2 2" xfId="27046" xr:uid="{00000000-0005-0000-0000-0000A6690000}"/>
    <cellStyle name="Normal 3 5 3 2 4 2 2 2" xfId="27047" xr:uid="{00000000-0005-0000-0000-0000A7690000}"/>
    <cellStyle name="Normal 3 5 3 2 4 2 2 2 2" xfId="27048" xr:uid="{00000000-0005-0000-0000-0000A8690000}"/>
    <cellStyle name="Normal 3 5 3 2 4 2 2 2 2 2" xfId="27049" xr:uid="{00000000-0005-0000-0000-0000A9690000}"/>
    <cellStyle name="Normal 3 5 3 2 4 2 2 2 3" xfId="27050" xr:uid="{00000000-0005-0000-0000-0000AA690000}"/>
    <cellStyle name="Normal 3 5 3 2 4 2 2 3" xfId="27051" xr:uid="{00000000-0005-0000-0000-0000AB690000}"/>
    <cellStyle name="Normal 3 5 3 2 4 2 2 3 2" xfId="27052" xr:uid="{00000000-0005-0000-0000-0000AC690000}"/>
    <cellStyle name="Normal 3 5 3 2 4 2 2 4" xfId="27053" xr:uid="{00000000-0005-0000-0000-0000AD690000}"/>
    <cellStyle name="Normal 3 5 3 2 4 2 3" xfId="27054" xr:uid="{00000000-0005-0000-0000-0000AE690000}"/>
    <cellStyle name="Normal 3 5 3 2 4 2 3 2" xfId="27055" xr:uid="{00000000-0005-0000-0000-0000AF690000}"/>
    <cellStyle name="Normal 3 5 3 2 4 2 3 2 2" xfId="27056" xr:uid="{00000000-0005-0000-0000-0000B0690000}"/>
    <cellStyle name="Normal 3 5 3 2 4 2 3 3" xfId="27057" xr:uid="{00000000-0005-0000-0000-0000B1690000}"/>
    <cellStyle name="Normal 3 5 3 2 4 2 4" xfId="27058" xr:uid="{00000000-0005-0000-0000-0000B2690000}"/>
    <cellStyle name="Normal 3 5 3 2 4 2 4 2" xfId="27059" xr:uid="{00000000-0005-0000-0000-0000B3690000}"/>
    <cellStyle name="Normal 3 5 3 2 4 2 5" xfId="27060" xr:uid="{00000000-0005-0000-0000-0000B4690000}"/>
    <cellStyle name="Normal 3 5 3 2 4 3" xfId="27061" xr:uid="{00000000-0005-0000-0000-0000B5690000}"/>
    <cellStyle name="Normal 3 5 3 2 4 3 2" xfId="27062" xr:uid="{00000000-0005-0000-0000-0000B6690000}"/>
    <cellStyle name="Normal 3 5 3 2 4 3 2 2" xfId="27063" xr:uid="{00000000-0005-0000-0000-0000B7690000}"/>
    <cellStyle name="Normal 3 5 3 2 4 3 2 2 2" xfId="27064" xr:uid="{00000000-0005-0000-0000-0000B8690000}"/>
    <cellStyle name="Normal 3 5 3 2 4 3 2 2 2 2" xfId="27065" xr:uid="{00000000-0005-0000-0000-0000B9690000}"/>
    <cellStyle name="Normal 3 5 3 2 4 3 2 2 3" xfId="27066" xr:uid="{00000000-0005-0000-0000-0000BA690000}"/>
    <cellStyle name="Normal 3 5 3 2 4 3 2 3" xfId="27067" xr:uid="{00000000-0005-0000-0000-0000BB690000}"/>
    <cellStyle name="Normal 3 5 3 2 4 3 2 3 2" xfId="27068" xr:uid="{00000000-0005-0000-0000-0000BC690000}"/>
    <cellStyle name="Normal 3 5 3 2 4 3 2 4" xfId="27069" xr:uid="{00000000-0005-0000-0000-0000BD690000}"/>
    <cellStyle name="Normal 3 5 3 2 4 3 3" xfId="27070" xr:uid="{00000000-0005-0000-0000-0000BE690000}"/>
    <cellStyle name="Normal 3 5 3 2 4 3 3 2" xfId="27071" xr:uid="{00000000-0005-0000-0000-0000BF690000}"/>
    <cellStyle name="Normal 3 5 3 2 4 3 3 2 2" xfId="27072" xr:uid="{00000000-0005-0000-0000-0000C0690000}"/>
    <cellStyle name="Normal 3 5 3 2 4 3 3 3" xfId="27073" xr:uid="{00000000-0005-0000-0000-0000C1690000}"/>
    <cellStyle name="Normal 3 5 3 2 4 3 4" xfId="27074" xr:uid="{00000000-0005-0000-0000-0000C2690000}"/>
    <cellStyle name="Normal 3 5 3 2 4 3 4 2" xfId="27075" xr:uid="{00000000-0005-0000-0000-0000C3690000}"/>
    <cellStyle name="Normal 3 5 3 2 4 3 5" xfId="27076" xr:uid="{00000000-0005-0000-0000-0000C4690000}"/>
    <cellStyle name="Normal 3 5 3 2 4 4" xfId="27077" xr:uid="{00000000-0005-0000-0000-0000C5690000}"/>
    <cellStyle name="Normal 3 5 3 2 4 4 2" xfId="27078" xr:uid="{00000000-0005-0000-0000-0000C6690000}"/>
    <cellStyle name="Normal 3 5 3 2 4 4 2 2" xfId="27079" xr:uid="{00000000-0005-0000-0000-0000C7690000}"/>
    <cellStyle name="Normal 3 5 3 2 4 4 2 2 2" xfId="27080" xr:uid="{00000000-0005-0000-0000-0000C8690000}"/>
    <cellStyle name="Normal 3 5 3 2 4 4 2 3" xfId="27081" xr:uid="{00000000-0005-0000-0000-0000C9690000}"/>
    <cellStyle name="Normal 3 5 3 2 4 4 3" xfId="27082" xr:uid="{00000000-0005-0000-0000-0000CA690000}"/>
    <cellStyle name="Normal 3 5 3 2 4 4 3 2" xfId="27083" xr:uid="{00000000-0005-0000-0000-0000CB690000}"/>
    <cellStyle name="Normal 3 5 3 2 4 4 4" xfId="27084" xr:uid="{00000000-0005-0000-0000-0000CC690000}"/>
    <cellStyle name="Normal 3 5 3 2 4 5" xfId="27085" xr:uid="{00000000-0005-0000-0000-0000CD690000}"/>
    <cellStyle name="Normal 3 5 3 2 4 5 2" xfId="27086" xr:uid="{00000000-0005-0000-0000-0000CE690000}"/>
    <cellStyle name="Normal 3 5 3 2 4 5 2 2" xfId="27087" xr:uid="{00000000-0005-0000-0000-0000CF690000}"/>
    <cellStyle name="Normal 3 5 3 2 4 5 3" xfId="27088" xr:uid="{00000000-0005-0000-0000-0000D0690000}"/>
    <cellStyle name="Normal 3 5 3 2 4 6" xfId="27089" xr:uid="{00000000-0005-0000-0000-0000D1690000}"/>
    <cellStyle name="Normal 3 5 3 2 4 6 2" xfId="27090" xr:uid="{00000000-0005-0000-0000-0000D2690000}"/>
    <cellStyle name="Normal 3 5 3 2 4 7" xfId="27091" xr:uid="{00000000-0005-0000-0000-0000D3690000}"/>
    <cellStyle name="Normal 3 5 3 2 5" xfId="27092" xr:uid="{00000000-0005-0000-0000-0000D4690000}"/>
    <cellStyle name="Normal 3 5 3 2 5 2" xfId="27093" xr:uid="{00000000-0005-0000-0000-0000D5690000}"/>
    <cellStyle name="Normal 3 5 3 2 5 2 2" xfId="27094" xr:uid="{00000000-0005-0000-0000-0000D6690000}"/>
    <cellStyle name="Normal 3 5 3 2 5 2 2 2" xfId="27095" xr:uid="{00000000-0005-0000-0000-0000D7690000}"/>
    <cellStyle name="Normal 3 5 3 2 5 2 2 2 2" xfId="27096" xr:uid="{00000000-0005-0000-0000-0000D8690000}"/>
    <cellStyle name="Normal 3 5 3 2 5 2 2 2 2 2" xfId="27097" xr:uid="{00000000-0005-0000-0000-0000D9690000}"/>
    <cellStyle name="Normal 3 5 3 2 5 2 2 2 3" xfId="27098" xr:uid="{00000000-0005-0000-0000-0000DA690000}"/>
    <cellStyle name="Normal 3 5 3 2 5 2 2 3" xfId="27099" xr:uid="{00000000-0005-0000-0000-0000DB690000}"/>
    <cellStyle name="Normal 3 5 3 2 5 2 2 3 2" xfId="27100" xr:uid="{00000000-0005-0000-0000-0000DC690000}"/>
    <cellStyle name="Normal 3 5 3 2 5 2 2 4" xfId="27101" xr:uid="{00000000-0005-0000-0000-0000DD690000}"/>
    <cellStyle name="Normal 3 5 3 2 5 2 3" xfId="27102" xr:uid="{00000000-0005-0000-0000-0000DE690000}"/>
    <cellStyle name="Normal 3 5 3 2 5 2 3 2" xfId="27103" xr:uid="{00000000-0005-0000-0000-0000DF690000}"/>
    <cellStyle name="Normal 3 5 3 2 5 2 3 2 2" xfId="27104" xr:uid="{00000000-0005-0000-0000-0000E0690000}"/>
    <cellStyle name="Normal 3 5 3 2 5 2 3 3" xfId="27105" xr:uid="{00000000-0005-0000-0000-0000E1690000}"/>
    <cellStyle name="Normal 3 5 3 2 5 2 4" xfId="27106" xr:uid="{00000000-0005-0000-0000-0000E2690000}"/>
    <cellStyle name="Normal 3 5 3 2 5 2 4 2" xfId="27107" xr:uid="{00000000-0005-0000-0000-0000E3690000}"/>
    <cellStyle name="Normal 3 5 3 2 5 2 5" xfId="27108" xr:uid="{00000000-0005-0000-0000-0000E4690000}"/>
    <cellStyle name="Normal 3 5 3 2 5 3" xfId="27109" xr:uid="{00000000-0005-0000-0000-0000E5690000}"/>
    <cellStyle name="Normal 3 5 3 2 5 3 2" xfId="27110" xr:uid="{00000000-0005-0000-0000-0000E6690000}"/>
    <cellStyle name="Normal 3 5 3 2 5 3 2 2" xfId="27111" xr:uid="{00000000-0005-0000-0000-0000E7690000}"/>
    <cellStyle name="Normal 3 5 3 2 5 3 2 2 2" xfId="27112" xr:uid="{00000000-0005-0000-0000-0000E8690000}"/>
    <cellStyle name="Normal 3 5 3 2 5 3 2 3" xfId="27113" xr:uid="{00000000-0005-0000-0000-0000E9690000}"/>
    <cellStyle name="Normal 3 5 3 2 5 3 3" xfId="27114" xr:uid="{00000000-0005-0000-0000-0000EA690000}"/>
    <cellStyle name="Normal 3 5 3 2 5 3 3 2" xfId="27115" xr:uid="{00000000-0005-0000-0000-0000EB690000}"/>
    <cellStyle name="Normal 3 5 3 2 5 3 4" xfId="27116" xr:uid="{00000000-0005-0000-0000-0000EC690000}"/>
    <cellStyle name="Normal 3 5 3 2 5 4" xfId="27117" xr:uid="{00000000-0005-0000-0000-0000ED690000}"/>
    <cellStyle name="Normal 3 5 3 2 5 4 2" xfId="27118" xr:uid="{00000000-0005-0000-0000-0000EE690000}"/>
    <cellStyle name="Normal 3 5 3 2 5 4 2 2" xfId="27119" xr:uid="{00000000-0005-0000-0000-0000EF690000}"/>
    <cellStyle name="Normal 3 5 3 2 5 4 3" xfId="27120" xr:uid="{00000000-0005-0000-0000-0000F0690000}"/>
    <cellStyle name="Normal 3 5 3 2 5 5" xfId="27121" xr:uid="{00000000-0005-0000-0000-0000F1690000}"/>
    <cellStyle name="Normal 3 5 3 2 5 5 2" xfId="27122" xr:uid="{00000000-0005-0000-0000-0000F2690000}"/>
    <cellStyle name="Normal 3 5 3 2 5 6" xfId="27123" xr:uid="{00000000-0005-0000-0000-0000F3690000}"/>
    <cellStyle name="Normal 3 5 3 2 6" xfId="27124" xr:uid="{00000000-0005-0000-0000-0000F4690000}"/>
    <cellStyle name="Normal 3 5 3 2 6 2" xfId="27125" xr:uid="{00000000-0005-0000-0000-0000F5690000}"/>
    <cellStyle name="Normal 3 5 3 2 6 2 2" xfId="27126" xr:uid="{00000000-0005-0000-0000-0000F6690000}"/>
    <cellStyle name="Normal 3 5 3 2 6 2 2 2" xfId="27127" xr:uid="{00000000-0005-0000-0000-0000F7690000}"/>
    <cellStyle name="Normal 3 5 3 2 6 2 2 2 2" xfId="27128" xr:uid="{00000000-0005-0000-0000-0000F8690000}"/>
    <cellStyle name="Normal 3 5 3 2 6 2 2 3" xfId="27129" xr:uid="{00000000-0005-0000-0000-0000F9690000}"/>
    <cellStyle name="Normal 3 5 3 2 6 2 3" xfId="27130" xr:uid="{00000000-0005-0000-0000-0000FA690000}"/>
    <cellStyle name="Normal 3 5 3 2 6 2 3 2" xfId="27131" xr:uid="{00000000-0005-0000-0000-0000FB690000}"/>
    <cellStyle name="Normal 3 5 3 2 6 2 4" xfId="27132" xr:uid="{00000000-0005-0000-0000-0000FC690000}"/>
    <cellStyle name="Normal 3 5 3 2 6 3" xfId="27133" xr:uid="{00000000-0005-0000-0000-0000FD690000}"/>
    <cellStyle name="Normal 3 5 3 2 6 3 2" xfId="27134" xr:uid="{00000000-0005-0000-0000-0000FE690000}"/>
    <cellStyle name="Normal 3 5 3 2 6 3 2 2" xfId="27135" xr:uid="{00000000-0005-0000-0000-0000FF690000}"/>
    <cellStyle name="Normal 3 5 3 2 6 3 3" xfId="27136" xr:uid="{00000000-0005-0000-0000-0000006A0000}"/>
    <cellStyle name="Normal 3 5 3 2 6 4" xfId="27137" xr:uid="{00000000-0005-0000-0000-0000016A0000}"/>
    <cellStyle name="Normal 3 5 3 2 6 4 2" xfId="27138" xr:uid="{00000000-0005-0000-0000-0000026A0000}"/>
    <cellStyle name="Normal 3 5 3 2 6 5" xfId="27139" xr:uid="{00000000-0005-0000-0000-0000036A0000}"/>
    <cellStyle name="Normal 3 5 3 2 7" xfId="27140" xr:uid="{00000000-0005-0000-0000-0000046A0000}"/>
    <cellStyle name="Normal 3 5 3 2 7 2" xfId="27141" xr:uid="{00000000-0005-0000-0000-0000056A0000}"/>
    <cellStyle name="Normal 3 5 3 2 7 2 2" xfId="27142" xr:uid="{00000000-0005-0000-0000-0000066A0000}"/>
    <cellStyle name="Normal 3 5 3 2 7 2 2 2" xfId="27143" xr:uid="{00000000-0005-0000-0000-0000076A0000}"/>
    <cellStyle name="Normal 3 5 3 2 7 2 2 2 2" xfId="27144" xr:uid="{00000000-0005-0000-0000-0000086A0000}"/>
    <cellStyle name="Normal 3 5 3 2 7 2 2 3" xfId="27145" xr:uid="{00000000-0005-0000-0000-0000096A0000}"/>
    <cellStyle name="Normal 3 5 3 2 7 2 3" xfId="27146" xr:uid="{00000000-0005-0000-0000-00000A6A0000}"/>
    <cellStyle name="Normal 3 5 3 2 7 2 3 2" xfId="27147" xr:uid="{00000000-0005-0000-0000-00000B6A0000}"/>
    <cellStyle name="Normal 3 5 3 2 7 2 4" xfId="27148" xr:uid="{00000000-0005-0000-0000-00000C6A0000}"/>
    <cellStyle name="Normal 3 5 3 2 7 3" xfId="27149" xr:uid="{00000000-0005-0000-0000-00000D6A0000}"/>
    <cellStyle name="Normal 3 5 3 2 7 3 2" xfId="27150" xr:uid="{00000000-0005-0000-0000-00000E6A0000}"/>
    <cellStyle name="Normal 3 5 3 2 7 3 2 2" xfId="27151" xr:uid="{00000000-0005-0000-0000-00000F6A0000}"/>
    <cellStyle name="Normal 3 5 3 2 7 3 3" xfId="27152" xr:uid="{00000000-0005-0000-0000-0000106A0000}"/>
    <cellStyle name="Normal 3 5 3 2 7 4" xfId="27153" xr:uid="{00000000-0005-0000-0000-0000116A0000}"/>
    <cellStyle name="Normal 3 5 3 2 7 4 2" xfId="27154" xr:uid="{00000000-0005-0000-0000-0000126A0000}"/>
    <cellStyle name="Normal 3 5 3 2 7 5" xfId="27155" xr:uid="{00000000-0005-0000-0000-0000136A0000}"/>
    <cellStyle name="Normal 3 5 3 2 8" xfId="27156" xr:uid="{00000000-0005-0000-0000-0000146A0000}"/>
    <cellStyle name="Normal 3 5 3 2 8 2" xfId="27157" xr:uid="{00000000-0005-0000-0000-0000156A0000}"/>
    <cellStyle name="Normal 3 5 3 2 8 2 2" xfId="27158" xr:uid="{00000000-0005-0000-0000-0000166A0000}"/>
    <cellStyle name="Normal 3 5 3 2 8 2 2 2" xfId="27159" xr:uid="{00000000-0005-0000-0000-0000176A0000}"/>
    <cellStyle name="Normal 3 5 3 2 8 2 3" xfId="27160" xr:uid="{00000000-0005-0000-0000-0000186A0000}"/>
    <cellStyle name="Normal 3 5 3 2 8 3" xfId="27161" xr:uid="{00000000-0005-0000-0000-0000196A0000}"/>
    <cellStyle name="Normal 3 5 3 2 8 3 2" xfId="27162" xr:uid="{00000000-0005-0000-0000-00001A6A0000}"/>
    <cellStyle name="Normal 3 5 3 2 8 4" xfId="27163" xr:uid="{00000000-0005-0000-0000-00001B6A0000}"/>
    <cellStyle name="Normal 3 5 3 2 9" xfId="27164" xr:uid="{00000000-0005-0000-0000-00001C6A0000}"/>
    <cellStyle name="Normal 3 5 3 2 9 2" xfId="27165" xr:uid="{00000000-0005-0000-0000-00001D6A0000}"/>
    <cellStyle name="Normal 3 5 3 2 9 2 2" xfId="27166" xr:uid="{00000000-0005-0000-0000-00001E6A0000}"/>
    <cellStyle name="Normal 3 5 3 2 9 3" xfId="27167" xr:uid="{00000000-0005-0000-0000-00001F6A0000}"/>
    <cellStyle name="Normal 3 5 3 3" xfId="27168" xr:uid="{00000000-0005-0000-0000-0000206A0000}"/>
    <cellStyle name="Normal 3 5 3 3 10" xfId="27169" xr:uid="{00000000-0005-0000-0000-0000216A0000}"/>
    <cellStyle name="Normal 3 5 3 3 10 2" xfId="27170" xr:uid="{00000000-0005-0000-0000-0000226A0000}"/>
    <cellStyle name="Normal 3 5 3 3 11" xfId="27171" xr:uid="{00000000-0005-0000-0000-0000236A0000}"/>
    <cellStyle name="Normal 3 5 3 3 2" xfId="27172" xr:uid="{00000000-0005-0000-0000-0000246A0000}"/>
    <cellStyle name="Normal 3 5 3 3 2 2" xfId="27173" xr:uid="{00000000-0005-0000-0000-0000256A0000}"/>
    <cellStyle name="Normal 3 5 3 3 2 2 2" xfId="27174" xr:uid="{00000000-0005-0000-0000-0000266A0000}"/>
    <cellStyle name="Normal 3 5 3 3 2 2 2 2" xfId="27175" xr:uid="{00000000-0005-0000-0000-0000276A0000}"/>
    <cellStyle name="Normal 3 5 3 3 2 2 2 2 2" xfId="27176" xr:uid="{00000000-0005-0000-0000-0000286A0000}"/>
    <cellStyle name="Normal 3 5 3 3 2 2 2 2 2 2" xfId="27177" xr:uid="{00000000-0005-0000-0000-0000296A0000}"/>
    <cellStyle name="Normal 3 5 3 3 2 2 2 2 3" xfId="27178" xr:uid="{00000000-0005-0000-0000-00002A6A0000}"/>
    <cellStyle name="Normal 3 5 3 3 2 2 2 3" xfId="27179" xr:uid="{00000000-0005-0000-0000-00002B6A0000}"/>
    <cellStyle name="Normal 3 5 3 3 2 2 2 3 2" xfId="27180" xr:uid="{00000000-0005-0000-0000-00002C6A0000}"/>
    <cellStyle name="Normal 3 5 3 3 2 2 2 4" xfId="27181" xr:uid="{00000000-0005-0000-0000-00002D6A0000}"/>
    <cellStyle name="Normal 3 5 3 3 2 2 3" xfId="27182" xr:uid="{00000000-0005-0000-0000-00002E6A0000}"/>
    <cellStyle name="Normal 3 5 3 3 2 2 3 2" xfId="27183" xr:uid="{00000000-0005-0000-0000-00002F6A0000}"/>
    <cellStyle name="Normal 3 5 3 3 2 2 3 2 2" xfId="27184" xr:uid="{00000000-0005-0000-0000-0000306A0000}"/>
    <cellStyle name="Normal 3 5 3 3 2 2 3 3" xfId="27185" xr:uid="{00000000-0005-0000-0000-0000316A0000}"/>
    <cellStyle name="Normal 3 5 3 3 2 2 4" xfId="27186" xr:uid="{00000000-0005-0000-0000-0000326A0000}"/>
    <cellStyle name="Normal 3 5 3 3 2 2 4 2" xfId="27187" xr:uid="{00000000-0005-0000-0000-0000336A0000}"/>
    <cellStyle name="Normal 3 5 3 3 2 2 5" xfId="27188" xr:uid="{00000000-0005-0000-0000-0000346A0000}"/>
    <cellStyle name="Normal 3 5 3 3 2 3" xfId="27189" xr:uid="{00000000-0005-0000-0000-0000356A0000}"/>
    <cellStyle name="Normal 3 5 3 3 2 3 2" xfId="27190" xr:uid="{00000000-0005-0000-0000-0000366A0000}"/>
    <cellStyle name="Normal 3 5 3 3 2 3 2 2" xfId="27191" xr:uid="{00000000-0005-0000-0000-0000376A0000}"/>
    <cellStyle name="Normal 3 5 3 3 2 3 2 2 2" xfId="27192" xr:uid="{00000000-0005-0000-0000-0000386A0000}"/>
    <cellStyle name="Normal 3 5 3 3 2 3 2 2 2 2" xfId="27193" xr:uid="{00000000-0005-0000-0000-0000396A0000}"/>
    <cellStyle name="Normal 3 5 3 3 2 3 2 2 3" xfId="27194" xr:uid="{00000000-0005-0000-0000-00003A6A0000}"/>
    <cellStyle name="Normal 3 5 3 3 2 3 2 3" xfId="27195" xr:uid="{00000000-0005-0000-0000-00003B6A0000}"/>
    <cellStyle name="Normal 3 5 3 3 2 3 2 3 2" xfId="27196" xr:uid="{00000000-0005-0000-0000-00003C6A0000}"/>
    <cellStyle name="Normal 3 5 3 3 2 3 2 4" xfId="27197" xr:uid="{00000000-0005-0000-0000-00003D6A0000}"/>
    <cellStyle name="Normal 3 5 3 3 2 3 3" xfId="27198" xr:uid="{00000000-0005-0000-0000-00003E6A0000}"/>
    <cellStyle name="Normal 3 5 3 3 2 3 3 2" xfId="27199" xr:uid="{00000000-0005-0000-0000-00003F6A0000}"/>
    <cellStyle name="Normal 3 5 3 3 2 3 3 2 2" xfId="27200" xr:uid="{00000000-0005-0000-0000-0000406A0000}"/>
    <cellStyle name="Normal 3 5 3 3 2 3 3 3" xfId="27201" xr:uid="{00000000-0005-0000-0000-0000416A0000}"/>
    <cellStyle name="Normal 3 5 3 3 2 3 4" xfId="27202" xr:uid="{00000000-0005-0000-0000-0000426A0000}"/>
    <cellStyle name="Normal 3 5 3 3 2 3 4 2" xfId="27203" xr:uid="{00000000-0005-0000-0000-0000436A0000}"/>
    <cellStyle name="Normal 3 5 3 3 2 3 5" xfId="27204" xr:uid="{00000000-0005-0000-0000-0000446A0000}"/>
    <cellStyle name="Normal 3 5 3 3 2 4" xfId="27205" xr:uid="{00000000-0005-0000-0000-0000456A0000}"/>
    <cellStyle name="Normal 3 5 3 3 2 4 2" xfId="27206" xr:uid="{00000000-0005-0000-0000-0000466A0000}"/>
    <cellStyle name="Normal 3 5 3 3 2 4 2 2" xfId="27207" xr:uid="{00000000-0005-0000-0000-0000476A0000}"/>
    <cellStyle name="Normal 3 5 3 3 2 4 2 2 2" xfId="27208" xr:uid="{00000000-0005-0000-0000-0000486A0000}"/>
    <cellStyle name="Normal 3 5 3 3 2 4 2 3" xfId="27209" xr:uid="{00000000-0005-0000-0000-0000496A0000}"/>
    <cellStyle name="Normal 3 5 3 3 2 4 3" xfId="27210" xr:uid="{00000000-0005-0000-0000-00004A6A0000}"/>
    <cellStyle name="Normal 3 5 3 3 2 4 3 2" xfId="27211" xr:uid="{00000000-0005-0000-0000-00004B6A0000}"/>
    <cellStyle name="Normal 3 5 3 3 2 4 4" xfId="27212" xr:uid="{00000000-0005-0000-0000-00004C6A0000}"/>
    <cellStyle name="Normal 3 5 3 3 2 5" xfId="27213" xr:uid="{00000000-0005-0000-0000-00004D6A0000}"/>
    <cellStyle name="Normal 3 5 3 3 2 5 2" xfId="27214" xr:uid="{00000000-0005-0000-0000-00004E6A0000}"/>
    <cellStyle name="Normal 3 5 3 3 2 5 2 2" xfId="27215" xr:uid="{00000000-0005-0000-0000-00004F6A0000}"/>
    <cellStyle name="Normal 3 5 3 3 2 5 3" xfId="27216" xr:uid="{00000000-0005-0000-0000-0000506A0000}"/>
    <cellStyle name="Normal 3 5 3 3 2 6" xfId="27217" xr:uid="{00000000-0005-0000-0000-0000516A0000}"/>
    <cellStyle name="Normal 3 5 3 3 2 6 2" xfId="27218" xr:uid="{00000000-0005-0000-0000-0000526A0000}"/>
    <cellStyle name="Normal 3 5 3 3 2 7" xfId="27219" xr:uid="{00000000-0005-0000-0000-0000536A0000}"/>
    <cellStyle name="Normal 3 5 3 3 3" xfId="27220" xr:uid="{00000000-0005-0000-0000-0000546A0000}"/>
    <cellStyle name="Normal 3 5 3 3 3 2" xfId="27221" xr:uid="{00000000-0005-0000-0000-0000556A0000}"/>
    <cellStyle name="Normal 3 5 3 3 3 2 2" xfId="27222" xr:uid="{00000000-0005-0000-0000-0000566A0000}"/>
    <cellStyle name="Normal 3 5 3 3 3 2 2 2" xfId="27223" xr:uid="{00000000-0005-0000-0000-0000576A0000}"/>
    <cellStyle name="Normal 3 5 3 3 3 2 2 2 2" xfId="27224" xr:uid="{00000000-0005-0000-0000-0000586A0000}"/>
    <cellStyle name="Normal 3 5 3 3 3 2 2 2 2 2" xfId="27225" xr:uid="{00000000-0005-0000-0000-0000596A0000}"/>
    <cellStyle name="Normal 3 5 3 3 3 2 2 2 3" xfId="27226" xr:uid="{00000000-0005-0000-0000-00005A6A0000}"/>
    <cellStyle name="Normal 3 5 3 3 3 2 2 3" xfId="27227" xr:uid="{00000000-0005-0000-0000-00005B6A0000}"/>
    <cellStyle name="Normal 3 5 3 3 3 2 2 3 2" xfId="27228" xr:uid="{00000000-0005-0000-0000-00005C6A0000}"/>
    <cellStyle name="Normal 3 5 3 3 3 2 2 4" xfId="27229" xr:uid="{00000000-0005-0000-0000-00005D6A0000}"/>
    <cellStyle name="Normal 3 5 3 3 3 2 3" xfId="27230" xr:uid="{00000000-0005-0000-0000-00005E6A0000}"/>
    <cellStyle name="Normal 3 5 3 3 3 2 3 2" xfId="27231" xr:uid="{00000000-0005-0000-0000-00005F6A0000}"/>
    <cellStyle name="Normal 3 5 3 3 3 2 3 2 2" xfId="27232" xr:uid="{00000000-0005-0000-0000-0000606A0000}"/>
    <cellStyle name="Normal 3 5 3 3 3 2 3 3" xfId="27233" xr:uid="{00000000-0005-0000-0000-0000616A0000}"/>
    <cellStyle name="Normal 3 5 3 3 3 2 4" xfId="27234" xr:uid="{00000000-0005-0000-0000-0000626A0000}"/>
    <cellStyle name="Normal 3 5 3 3 3 2 4 2" xfId="27235" xr:uid="{00000000-0005-0000-0000-0000636A0000}"/>
    <cellStyle name="Normal 3 5 3 3 3 2 5" xfId="27236" xr:uid="{00000000-0005-0000-0000-0000646A0000}"/>
    <cellStyle name="Normal 3 5 3 3 3 3" xfId="27237" xr:uid="{00000000-0005-0000-0000-0000656A0000}"/>
    <cellStyle name="Normal 3 5 3 3 3 3 2" xfId="27238" xr:uid="{00000000-0005-0000-0000-0000666A0000}"/>
    <cellStyle name="Normal 3 5 3 3 3 3 2 2" xfId="27239" xr:uid="{00000000-0005-0000-0000-0000676A0000}"/>
    <cellStyle name="Normal 3 5 3 3 3 3 2 2 2" xfId="27240" xr:uid="{00000000-0005-0000-0000-0000686A0000}"/>
    <cellStyle name="Normal 3 5 3 3 3 3 2 2 2 2" xfId="27241" xr:uid="{00000000-0005-0000-0000-0000696A0000}"/>
    <cellStyle name="Normal 3 5 3 3 3 3 2 2 3" xfId="27242" xr:uid="{00000000-0005-0000-0000-00006A6A0000}"/>
    <cellStyle name="Normal 3 5 3 3 3 3 2 3" xfId="27243" xr:uid="{00000000-0005-0000-0000-00006B6A0000}"/>
    <cellStyle name="Normal 3 5 3 3 3 3 2 3 2" xfId="27244" xr:uid="{00000000-0005-0000-0000-00006C6A0000}"/>
    <cellStyle name="Normal 3 5 3 3 3 3 2 4" xfId="27245" xr:uid="{00000000-0005-0000-0000-00006D6A0000}"/>
    <cellStyle name="Normal 3 5 3 3 3 3 3" xfId="27246" xr:uid="{00000000-0005-0000-0000-00006E6A0000}"/>
    <cellStyle name="Normal 3 5 3 3 3 3 3 2" xfId="27247" xr:uid="{00000000-0005-0000-0000-00006F6A0000}"/>
    <cellStyle name="Normal 3 5 3 3 3 3 3 2 2" xfId="27248" xr:uid="{00000000-0005-0000-0000-0000706A0000}"/>
    <cellStyle name="Normal 3 5 3 3 3 3 3 3" xfId="27249" xr:uid="{00000000-0005-0000-0000-0000716A0000}"/>
    <cellStyle name="Normal 3 5 3 3 3 3 4" xfId="27250" xr:uid="{00000000-0005-0000-0000-0000726A0000}"/>
    <cellStyle name="Normal 3 5 3 3 3 3 4 2" xfId="27251" xr:uid="{00000000-0005-0000-0000-0000736A0000}"/>
    <cellStyle name="Normal 3 5 3 3 3 3 5" xfId="27252" xr:uid="{00000000-0005-0000-0000-0000746A0000}"/>
    <cellStyle name="Normal 3 5 3 3 3 4" xfId="27253" xr:uid="{00000000-0005-0000-0000-0000756A0000}"/>
    <cellStyle name="Normal 3 5 3 3 3 4 2" xfId="27254" xr:uid="{00000000-0005-0000-0000-0000766A0000}"/>
    <cellStyle name="Normal 3 5 3 3 3 4 2 2" xfId="27255" xr:uid="{00000000-0005-0000-0000-0000776A0000}"/>
    <cellStyle name="Normal 3 5 3 3 3 4 2 2 2" xfId="27256" xr:uid="{00000000-0005-0000-0000-0000786A0000}"/>
    <cellStyle name="Normal 3 5 3 3 3 4 2 3" xfId="27257" xr:uid="{00000000-0005-0000-0000-0000796A0000}"/>
    <cellStyle name="Normal 3 5 3 3 3 4 3" xfId="27258" xr:uid="{00000000-0005-0000-0000-00007A6A0000}"/>
    <cellStyle name="Normal 3 5 3 3 3 4 3 2" xfId="27259" xr:uid="{00000000-0005-0000-0000-00007B6A0000}"/>
    <cellStyle name="Normal 3 5 3 3 3 4 4" xfId="27260" xr:uid="{00000000-0005-0000-0000-00007C6A0000}"/>
    <cellStyle name="Normal 3 5 3 3 3 5" xfId="27261" xr:uid="{00000000-0005-0000-0000-00007D6A0000}"/>
    <cellStyle name="Normal 3 5 3 3 3 5 2" xfId="27262" xr:uid="{00000000-0005-0000-0000-00007E6A0000}"/>
    <cellStyle name="Normal 3 5 3 3 3 5 2 2" xfId="27263" xr:uid="{00000000-0005-0000-0000-00007F6A0000}"/>
    <cellStyle name="Normal 3 5 3 3 3 5 3" xfId="27264" xr:uid="{00000000-0005-0000-0000-0000806A0000}"/>
    <cellStyle name="Normal 3 5 3 3 3 6" xfId="27265" xr:uid="{00000000-0005-0000-0000-0000816A0000}"/>
    <cellStyle name="Normal 3 5 3 3 3 6 2" xfId="27266" xr:uid="{00000000-0005-0000-0000-0000826A0000}"/>
    <cellStyle name="Normal 3 5 3 3 3 7" xfId="27267" xr:uid="{00000000-0005-0000-0000-0000836A0000}"/>
    <cellStyle name="Normal 3 5 3 3 4" xfId="27268" xr:uid="{00000000-0005-0000-0000-0000846A0000}"/>
    <cellStyle name="Normal 3 5 3 3 4 2" xfId="27269" xr:uid="{00000000-0005-0000-0000-0000856A0000}"/>
    <cellStyle name="Normal 3 5 3 3 4 2 2" xfId="27270" xr:uid="{00000000-0005-0000-0000-0000866A0000}"/>
    <cellStyle name="Normal 3 5 3 3 4 2 2 2" xfId="27271" xr:uid="{00000000-0005-0000-0000-0000876A0000}"/>
    <cellStyle name="Normal 3 5 3 3 4 2 2 2 2" xfId="27272" xr:uid="{00000000-0005-0000-0000-0000886A0000}"/>
    <cellStyle name="Normal 3 5 3 3 4 2 2 2 2 2" xfId="27273" xr:uid="{00000000-0005-0000-0000-0000896A0000}"/>
    <cellStyle name="Normal 3 5 3 3 4 2 2 2 3" xfId="27274" xr:uid="{00000000-0005-0000-0000-00008A6A0000}"/>
    <cellStyle name="Normal 3 5 3 3 4 2 2 3" xfId="27275" xr:uid="{00000000-0005-0000-0000-00008B6A0000}"/>
    <cellStyle name="Normal 3 5 3 3 4 2 2 3 2" xfId="27276" xr:uid="{00000000-0005-0000-0000-00008C6A0000}"/>
    <cellStyle name="Normal 3 5 3 3 4 2 2 4" xfId="27277" xr:uid="{00000000-0005-0000-0000-00008D6A0000}"/>
    <cellStyle name="Normal 3 5 3 3 4 2 3" xfId="27278" xr:uid="{00000000-0005-0000-0000-00008E6A0000}"/>
    <cellStyle name="Normal 3 5 3 3 4 2 3 2" xfId="27279" xr:uid="{00000000-0005-0000-0000-00008F6A0000}"/>
    <cellStyle name="Normal 3 5 3 3 4 2 3 2 2" xfId="27280" xr:uid="{00000000-0005-0000-0000-0000906A0000}"/>
    <cellStyle name="Normal 3 5 3 3 4 2 3 3" xfId="27281" xr:uid="{00000000-0005-0000-0000-0000916A0000}"/>
    <cellStyle name="Normal 3 5 3 3 4 2 4" xfId="27282" xr:uid="{00000000-0005-0000-0000-0000926A0000}"/>
    <cellStyle name="Normal 3 5 3 3 4 2 4 2" xfId="27283" xr:uid="{00000000-0005-0000-0000-0000936A0000}"/>
    <cellStyle name="Normal 3 5 3 3 4 2 5" xfId="27284" xr:uid="{00000000-0005-0000-0000-0000946A0000}"/>
    <cellStyle name="Normal 3 5 3 3 4 3" xfId="27285" xr:uid="{00000000-0005-0000-0000-0000956A0000}"/>
    <cellStyle name="Normal 3 5 3 3 4 3 2" xfId="27286" xr:uid="{00000000-0005-0000-0000-0000966A0000}"/>
    <cellStyle name="Normal 3 5 3 3 4 3 2 2" xfId="27287" xr:uid="{00000000-0005-0000-0000-0000976A0000}"/>
    <cellStyle name="Normal 3 5 3 3 4 3 2 2 2" xfId="27288" xr:uid="{00000000-0005-0000-0000-0000986A0000}"/>
    <cellStyle name="Normal 3 5 3 3 4 3 2 2 2 2" xfId="27289" xr:uid="{00000000-0005-0000-0000-0000996A0000}"/>
    <cellStyle name="Normal 3 5 3 3 4 3 2 2 3" xfId="27290" xr:uid="{00000000-0005-0000-0000-00009A6A0000}"/>
    <cellStyle name="Normal 3 5 3 3 4 3 2 3" xfId="27291" xr:uid="{00000000-0005-0000-0000-00009B6A0000}"/>
    <cellStyle name="Normal 3 5 3 3 4 3 2 3 2" xfId="27292" xr:uid="{00000000-0005-0000-0000-00009C6A0000}"/>
    <cellStyle name="Normal 3 5 3 3 4 3 2 4" xfId="27293" xr:uid="{00000000-0005-0000-0000-00009D6A0000}"/>
    <cellStyle name="Normal 3 5 3 3 4 3 3" xfId="27294" xr:uid="{00000000-0005-0000-0000-00009E6A0000}"/>
    <cellStyle name="Normal 3 5 3 3 4 3 3 2" xfId="27295" xr:uid="{00000000-0005-0000-0000-00009F6A0000}"/>
    <cellStyle name="Normal 3 5 3 3 4 3 3 2 2" xfId="27296" xr:uid="{00000000-0005-0000-0000-0000A06A0000}"/>
    <cellStyle name="Normal 3 5 3 3 4 3 3 3" xfId="27297" xr:uid="{00000000-0005-0000-0000-0000A16A0000}"/>
    <cellStyle name="Normal 3 5 3 3 4 3 4" xfId="27298" xr:uid="{00000000-0005-0000-0000-0000A26A0000}"/>
    <cellStyle name="Normal 3 5 3 3 4 3 4 2" xfId="27299" xr:uid="{00000000-0005-0000-0000-0000A36A0000}"/>
    <cellStyle name="Normal 3 5 3 3 4 3 5" xfId="27300" xr:uid="{00000000-0005-0000-0000-0000A46A0000}"/>
    <cellStyle name="Normal 3 5 3 3 4 4" xfId="27301" xr:uid="{00000000-0005-0000-0000-0000A56A0000}"/>
    <cellStyle name="Normal 3 5 3 3 4 4 2" xfId="27302" xr:uid="{00000000-0005-0000-0000-0000A66A0000}"/>
    <cellStyle name="Normal 3 5 3 3 4 4 2 2" xfId="27303" xr:uid="{00000000-0005-0000-0000-0000A76A0000}"/>
    <cellStyle name="Normal 3 5 3 3 4 4 2 2 2" xfId="27304" xr:uid="{00000000-0005-0000-0000-0000A86A0000}"/>
    <cellStyle name="Normal 3 5 3 3 4 4 2 3" xfId="27305" xr:uid="{00000000-0005-0000-0000-0000A96A0000}"/>
    <cellStyle name="Normal 3 5 3 3 4 4 3" xfId="27306" xr:uid="{00000000-0005-0000-0000-0000AA6A0000}"/>
    <cellStyle name="Normal 3 5 3 3 4 4 3 2" xfId="27307" xr:uid="{00000000-0005-0000-0000-0000AB6A0000}"/>
    <cellStyle name="Normal 3 5 3 3 4 4 4" xfId="27308" xr:uid="{00000000-0005-0000-0000-0000AC6A0000}"/>
    <cellStyle name="Normal 3 5 3 3 4 5" xfId="27309" xr:uid="{00000000-0005-0000-0000-0000AD6A0000}"/>
    <cellStyle name="Normal 3 5 3 3 4 5 2" xfId="27310" xr:uid="{00000000-0005-0000-0000-0000AE6A0000}"/>
    <cellStyle name="Normal 3 5 3 3 4 5 2 2" xfId="27311" xr:uid="{00000000-0005-0000-0000-0000AF6A0000}"/>
    <cellStyle name="Normal 3 5 3 3 4 5 3" xfId="27312" xr:uid="{00000000-0005-0000-0000-0000B06A0000}"/>
    <cellStyle name="Normal 3 5 3 3 4 6" xfId="27313" xr:uid="{00000000-0005-0000-0000-0000B16A0000}"/>
    <cellStyle name="Normal 3 5 3 3 4 6 2" xfId="27314" xr:uid="{00000000-0005-0000-0000-0000B26A0000}"/>
    <cellStyle name="Normal 3 5 3 3 4 7" xfId="27315" xr:uid="{00000000-0005-0000-0000-0000B36A0000}"/>
    <cellStyle name="Normal 3 5 3 3 5" xfId="27316" xr:uid="{00000000-0005-0000-0000-0000B46A0000}"/>
    <cellStyle name="Normal 3 5 3 3 5 2" xfId="27317" xr:uid="{00000000-0005-0000-0000-0000B56A0000}"/>
    <cellStyle name="Normal 3 5 3 3 5 2 2" xfId="27318" xr:uid="{00000000-0005-0000-0000-0000B66A0000}"/>
    <cellStyle name="Normal 3 5 3 3 5 2 2 2" xfId="27319" xr:uid="{00000000-0005-0000-0000-0000B76A0000}"/>
    <cellStyle name="Normal 3 5 3 3 5 2 2 2 2" xfId="27320" xr:uid="{00000000-0005-0000-0000-0000B86A0000}"/>
    <cellStyle name="Normal 3 5 3 3 5 2 2 2 2 2" xfId="27321" xr:uid="{00000000-0005-0000-0000-0000B96A0000}"/>
    <cellStyle name="Normal 3 5 3 3 5 2 2 2 3" xfId="27322" xr:uid="{00000000-0005-0000-0000-0000BA6A0000}"/>
    <cellStyle name="Normal 3 5 3 3 5 2 2 3" xfId="27323" xr:uid="{00000000-0005-0000-0000-0000BB6A0000}"/>
    <cellStyle name="Normal 3 5 3 3 5 2 2 3 2" xfId="27324" xr:uid="{00000000-0005-0000-0000-0000BC6A0000}"/>
    <cellStyle name="Normal 3 5 3 3 5 2 2 4" xfId="27325" xr:uid="{00000000-0005-0000-0000-0000BD6A0000}"/>
    <cellStyle name="Normal 3 5 3 3 5 2 3" xfId="27326" xr:uid="{00000000-0005-0000-0000-0000BE6A0000}"/>
    <cellStyle name="Normal 3 5 3 3 5 2 3 2" xfId="27327" xr:uid="{00000000-0005-0000-0000-0000BF6A0000}"/>
    <cellStyle name="Normal 3 5 3 3 5 2 3 2 2" xfId="27328" xr:uid="{00000000-0005-0000-0000-0000C06A0000}"/>
    <cellStyle name="Normal 3 5 3 3 5 2 3 3" xfId="27329" xr:uid="{00000000-0005-0000-0000-0000C16A0000}"/>
    <cellStyle name="Normal 3 5 3 3 5 2 4" xfId="27330" xr:uid="{00000000-0005-0000-0000-0000C26A0000}"/>
    <cellStyle name="Normal 3 5 3 3 5 2 4 2" xfId="27331" xr:uid="{00000000-0005-0000-0000-0000C36A0000}"/>
    <cellStyle name="Normal 3 5 3 3 5 2 5" xfId="27332" xr:uid="{00000000-0005-0000-0000-0000C46A0000}"/>
    <cellStyle name="Normal 3 5 3 3 5 3" xfId="27333" xr:uid="{00000000-0005-0000-0000-0000C56A0000}"/>
    <cellStyle name="Normal 3 5 3 3 5 3 2" xfId="27334" xr:uid="{00000000-0005-0000-0000-0000C66A0000}"/>
    <cellStyle name="Normal 3 5 3 3 5 3 2 2" xfId="27335" xr:uid="{00000000-0005-0000-0000-0000C76A0000}"/>
    <cellStyle name="Normal 3 5 3 3 5 3 2 2 2" xfId="27336" xr:uid="{00000000-0005-0000-0000-0000C86A0000}"/>
    <cellStyle name="Normal 3 5 3 3 5 3 2 3" xfId="27337" xr:uid="{00000000-0005-0000-0000-0000C96A0000}"/>
    <cellStyle name="Normal 3 5 3 3 5 3 3" xfId="27338" xr:uid="{00000000-0005-0000-0000-0000CA6A0000}"/>
    <cellStyle name="Normal 3 5 3 3 5 3 3 2" xfId="27339" xr:uid="{00000000-0005-0000-0000-0000CB6A0000}"/>
    <cellStyle name="Normal 3 5 3 3 5 3 4" xfId="27340" xr:uid="{00000000-0005-0000-0000-0000CC6A0000}"/>
    <cellStyle name="Normal 3 5 3 3 5 4" xfId="27341" xr:uid="{00000000-0005-0000-0000-0000CD6A0000}"/>
    <cellStyle name="Normal 3 5 3 3 5 4 2" xfId="27342" xr:uid="{00000000-0005-0000-0000-0000CE6A0000}"/>
    <cellStyle name="Normal 3 5 3 3 5 4 2 2" xfId="27343" xr:uid="{00000000-0005-0000-0000-0000CF6A0000}"/>
    <cellStyle name="Normal 3 5 3 3 5 4 3" xfId="27344" xr:uid="{00000000-0005-0000-0000-0000D06A0000}"/>
    <cellStyle name="Normal 3 5 3 3 5 5" xfId="27345" xr:uid="{00000000-0005-0000-0000-0000D16A0000}"/>
    <cellStyle name="Normal 3 5 3 3 5 5 2" xfId="27346" xr:uid="{00000000-0005-0000-0000-0000D26A0000}"/>
    <cellStyle name="Normal 3 5 3 3 5 6" xfId="27347" xr:uid="{00000000-0005-0000-0000-0000D36A0000}"/>
    <cellStyle name="Normal 3 5 3 3 6" xfId="27348" xr:uid="{00000000-0005-0000-0000-0000D46A0000}"/>
    <cellStyle name="Normal 3 5 3 3 6 2" xfId="27349" xr:uid="{00000000-0005-0000-0000-0000D56A0000}"/>
    <cellStyle name="Normal 3 5 3 3 6 2 2" xfId="27350" xr:uid="{00000000-0005-0000-0000-0000D66A0000}"/>
    <cellStyle name="Normal 3 5 3 3 6 2 2 2" xfId="27351" xr:uid="{00000000-0005-0000-0000-0000D76A0000}"/>
    <cellStyle name="Normal 3 5 3 3 6 2 2 2 2" xfId="27352" xr:uid="{00000000-0005-0000-0000-0000D86A0000}"/>
    <cellStyle name="Normal 3 5 3 3 6 2 2 3" xfId="27353" xr:uid="{00000000-0005-0000-0000-0000D96A0000}"/>
    <cellStyle name="Normal 3 5 3 3 6 2 3" xfId="27354" xr:uid="{00000000-0005-0000-0000-0000DA6A0000}"/>
    <cellStyle name="Normal 3 5 3 3 6 2 3 2" xfId="27355" xr:uid="{00000000-0005-0000-0000-0000DB6A0000}"/>
    <cellStyle name="Normal 3 5 3 3 6 2 4" xfId="27356" xr:uid="{00000000-0005-0000-0000-0000DC6A0000}"/>
    <cellStyle name="Normal 3 5 3 3 6 3" xfId="27357" xr:uid="{00000000-0005-0000-0000-0000DD6A0000}"/>
    <cellStyle name="Normal 3 5 3 3 6 3 2" xfId="27358" xr:uid="{00000000-0005-0000-0000-0000DE6A0000}"/>
    <cellStyle name="Normal 3 5 3 3 6 3 2 2" xfId="27359" xr:uid="{00000000-0005-0000-0000-0000DF6A0000}"/>
    <cellStyle name="Normal 3 5 3 3 6 3 3" xfId="27360" xr:uid="{00000000-0005-0000-0000-0000E06A0000}"/>
    <cellStyle name="Normal 3 5 3 3 6 4" xfId="27361" xr:uid="{00000000-0005-0000-0000-0000E16A0000}"/>
    <cellStyle name="Normal 3 5 3 3 6 4 2" xfId="27362" xr:uid="{00000000-0005-0000-0000-0000E26A0000}"/>
    <cellStyle name="Normal 3 5 3 3 6 5" xfId="27363" xr:uid="{00000000-0005-0000-0000-0000E36A0000}"/>
    <cellStyle name="Normal 3 5 3 3 7" xfId="27364" xr:uid="{00000000-0005-0000-0000-0000E46A0000}"/>
    <cellStyle name="Normal 3 5 3 3 7 2" xfId="27365" xr:uid="{00000000-0005-0000-0000-0000E56A0000}"/>
    <cellStyle name="Normal 3 5 3 3 7 2 2" xfId="27366" xr:uid="{00000000-0005-0000-0000-0000E66A0000}"/>
    <cellStyle name="Normal 3 5 3 3 7 2 2 2" xfId="27367" xr:uid="{00000000-0005-0000-0000-0000E76A0000}"/>
    <cellStyle name="Normal 3 5 3 3 7 2 2 2 2" xfId="27368" xr:uid="{00000000-0005-0000-0000-0000E86A0000}"/>
    <cellStyle name="Normal 3 5 3 3 7 2 2 3" xfId="27369" xr:uid="{00000000-0005-0000-0000-0000E96A0000}"/>
    <cellStyle name="Normal 3 5 3 3 7 2 3" xfId="27370" xr:uid="{00000000-0005-0000-0000-0000EA6A0000}"/>
    <cellStyle name="Normal 3 5 3 3 7 2 3 2" xfId="27371" xr:uid="{00000000-0005-0000-0000-0000EB6A0000}"/>
    <cellStyle name="Normal 3 5 3 3 7 2 4" xfId="27372" xr:uid="{00000000-0005-0000-0000-0000EC6A0000}"/>
    <cellStyle name="Normal 3 5 3 3 7 3" xfId="27373" xr:uid="{00000000-0005-0000-0000-0000ED6A0000}"/>
    <cellStyle name="Normal 3 5 3 3 7 3 2" xfId="27374" xr:uid="{00000000-0005-0000-0000-0000EE6A0000}"/>
    <cellStyle name="Normal 3 5 3 3 7 3 2 2" xfId="27375" xr:uid="{00000000-0005-0000-0000-0000EF6A0000}"/>
    <cellStyle name="Normal 3 5 3 3 7 3 3" xfId="27376" xr:uid="{00000000-0005-0000-0000-0000F06A0000}"/>
    <cellStyle name="Normal 3 5 3 3 7 4" xfId="27377" xr:uid="{00000000-0005-0000-0000-0000F16A0000}"/>
    <cellStyle name="Normal 3 5 3 3 7 4 2" xfId="27378" xr:uid="{00000000-0005-0000-0000-0000F26A0000}"/>
    <cellStyle name="Normal 3 5 3 3 7 5" xfId="27379" xr:uid="{00000000-0005-0000-0000-0000F36A0000}"/>
    <cellStyle name="Normal 3 5 3 3 8" xfId="27380" xr:uid="{00000000-0005-0000-0000-0000F46A0000}"/>
    <cellStyle name="Normal 3 5 3 3 8 2" xfId="27381" xr:uid="{00000000-0005-0000-0000-0000F56A0000}"/>
    <cellStyle name="Normal 3 5 3 3 8 2 2" xfId="27382" xr:uid="{00000000-0005-0000-0000-0000F66A0000}"/>
    <cellStyle name="Normal 3 5 3 3 8 2 2 2" xfId="27383" xr:uid="{00000000-0005-0000-0000-0000F76A0000}"/>
    <cellStyle name="Normal 3 5 3 3 8 2 3" xfId="27384" xr:uid="{00000000-0005-0000-0000-0000F86A0000}"/>
    <cellStyle name="Normal 3 5 3 3 8 3" xfId="27385" xr:uid="{00000000-0005-0000-0000-0000F96A0000}"/>
    <cellStyle name="Normal 3 5 3 3 8 3 2" xfId="27386" xr:uid="{00000000-0005-0000-0000-0000FA6A0000}"/>
    <cellStyle name="Normal 3 5 3 3 8 4" xfId="27387" xr:uid="{00000000-0005-0000-0000-0000FB6A0000}"/>
    <cellStyle name="Normal 3 5 3 3 9" xfId="27388" xr:uid="{00000000-0005-0000-0000-0000FC6A0000}"/>
    <cellStyle name="Normal 3 5 3 3 9 2" xfId="27389" xr:uid="{00000000-0005-0000-0000-0000FD6A0000}"/>
    <cellStyle name="Normal 3 5 3 3 9 2 2" xfId="27390" xr:uid="{00000000-0005-0000-0000-0000FE6A0000}"/>
    <cellStyle name="Normal 3 5 3 3 9 3" xfId="27391" xr:uid="{00000000-0005-0000-0000-0000FF6A0000}"/>
    <cellStyle name="Normal 3 5 3 4" xfId="27392" xr:uid="{00000000-0005-0000-0000-0000006B0000}"/>
    <cellStyle name="Normal 3 5 3 4 2" xfId="27393" xr:uid="{00000000-0005-0000-0000-0000016B0000}"/>
    <cellStyle name="Normal 3 5 3 4 2 2" xfId="27394" xr:uid="{00000000-0005-0000-0000-0000026B0000}"/>
    <cellStyle name="Normal 3 5 3 4 2 2 2" xfId="27395" xr:uid="{00000000-0005-0000-0000-0000036B0000}"/>
    <cellStyle name="Normal 3 5 3 4 2 2 2 2" xfId="27396" xr:uid="{00000000-0005-0000-0000-0000046B0000}"/>
    <cellStyle name="Normal 3 5 3 4 2 2 2 2 2" xfId="27397" xr:uid="{00000000-0005-0000-0000-0000056B0000}"/>
    <cellStyle name="Normal 3 5 3 4 2 2 2 3" xfId="27398" xr:uid="{00000000-0005-0000-0000-0000066B0000}"/>
    <cellStyle name="Normal 3 5 3 4 2 2 3" xfId="27399" xr:uid="{00000000-0005-0000-0000-0000076B0000}"/>
    <cellStyle name="Normal 3 5 3 4 2 2 3 2" xfId="27400" xr:uid="{00000000-0005-0000-0000-0000086B0000}"/>
    <cellStyle name="Normal 3 5 3 4 2 2 4" xfId="27401" xr:uid="{00000000-0005-0000-0000-0000096B0000}"/>
    <cellStyle name="Normal 3 5 3 4 2 3" xfId="27402" xr:uid="{00000000-0005-0000-0000-00000A6B0000}"/>
    <cellStyle name="Normal 3 5 3 4 2 3 2" xfId="27403" xr:uid="{00000000-0005-0000-0000-00000B6B0000}"/>
    <cellStyle name="Normal 3 5 3 4 2 3 2 2" xfId="27404" xr:uid="{00000000-0005-0000-0000-00000C6B0000}"/>
    <cellStyle name="Normal 3 5 3 4 2 3 3" xfId="27405" xr:uid="{00000000-0005-0000-0000-00000D6B0000}"/>
    <cellStyle name="Normal 3 5 3 4 2 4" xfId="27406" xr:uid="{00000000-0005-0000-0000-00000E6B0000}"/>
    <cellStyle name="Normal 3 5 3 4 2 4 2" xfId="27407" xr:uid="{00000000-0005-0000-0000-00000F6B0000}"/>
    <cellStyle name="Normal 3 5 3 4 2 5" xfId="27408" xr:uid="{00000000-0005-0000-0000-0000106B0000}"/>
    <cellStyle name="Normal 3 5 3 4 3" xfId="27409" xr:uid="{00000000-0005-0000-0000-0000116B0000}"/>
    <cellStyle name="Normal 3 5 3 4 3 2" xfId="27410" xr:uid="{00000000-0005-0000-0000-0000126B0000}"/>
    <cellStyle name="Normal 3 5 3 4 3 2 2" xfId="27411" xr:uid="{00000000-0005-0000-0000-0000136B0000}"/>
    <cellStyle name="Normal 3 5 3 4 3 2 2 2" xfId="27412" xr:uid="{00000000-0005-0000-0000-0000146B0000}"/>
    <cellStyle name="Normal 3 5 3 4 3 2 2 2 2" xfId="27413" xr:uid="{00000000-0005-0000-0000-0000156B0000}"/>
    <cellStyle name="Normal 3 5 3 4 3 2 2 3" xfId="27414" xr:uid="{00000000-0005-0000-0000-0000166B0000}"/>
    <cellStyle name="Normal 3 5 3 4 3 2 3" xfId="27415" xr:uid="{00000000-0005-0000-0000-0000176B0000}"/>
    <cellStyle name="Normal 3 5 3 4 3 2 3 2" xfId="27416" xr:uid="{00000000-0005-0000-0000-0000186B0000}"/>
    <cellStyle name="Normal 3 5 3 4 3 2 4" xfId="27417" xr:uid="{00000000-0005-0000-0000-0000196B0000}"/>
    <cellStyle name="Normal 3 5 3 4 3 3" xfId="27418" xr:uid="{00000000-0005-0000-0000-00001A6B0000}"/>
    <cellStyle name="Normal 3 5 3 4 3 3 2" xfId="27419" xr:uid="{00000000-0005-0000-0000-00001B6B0000}"/>
    <cellStyle name="Normal 3 5 3 4 3 3 2 2" xfId="27420" xr:uid="{00000000-0005-0000-0000-00001C6B0000}"/>
    <cellStyle name="Normal 3 5 3 4 3 3 3" xfId="27421" xr:uid="{00000000-0005-0000-0000-00001D6B0000}"/>
    <cellStyle name="Normal 3 5 3 4 3 4" xfId="27422" xr:uid="{00000000-0005-0000-0000-00001E6B0000}"/>
    <cellStyle name="Normal 3 5 3 4 3 4 2" xfId="27423" xr:uid="{00000000-0005-0000-0000-00001F6B0000}"/>
    <cellStyle name="Normal 3 5 3 4 3 5" xfId="27424" xr:uid="{00000000-0005-0000-0000-0000206B0000}"/>
    <cellStyle name="Normal 3 5 3 4 4" xfId="27425" xr:uid="{00000000-0005-0000-0000-0000216B0000}"/>
    <cellStyle name="Normal 3 5 3 4 4 2" xfId="27426" xr:uid="{00000000-0005-0000-0000-0000226B0000}"/>
    <cellStyle name="Normal 3 5 3 4 4 2 2" xfId="27427" xr:uid="{00000000-0005-0000-0000-0000236B0000}"/>
    <cellStyle name="Normal 3 5 3 4 4 2 2 2" xfId="27428" xr:uid="{00000000-0005-0000-0000-0000246B0000}"/>
    <cellStyle name="Normal 3 5 3 4 4 2 3" xfId="27429" xr:uid="{00000000-0005-0000-0000-0000256B0000}"/>
    <cellStyle name="Normal 3 5 3 4 4 3" xfId="27430" xr:uid="{00000000-0005-0000-0000-0000266B0000}"/>
    <cellStyle name="Normal 3 5 3 4 4 3 2" xfId="27431" xr:uid="{00000000-0005-0000-0000-0000276B0000}"/>
    <cellStyle name="Normal 3 5 3 4 4 4" xfId="27432" xr:uid="{00000000-0005-0000-0000-0000286B0000}"/>
    <cellStyle name="Normal 3 5 3 4 5" xfId="27433" xr:uid="{00000000-0005-0000-0000-0000296B0000}"/>
    <cellStyle name="Normal 3 5 3 4 5 2" xfId="27434" xr:uid="{00000000-0005-0000-0000-00002A6B0000}"/>
    <cellStyle name="Normal 3 5 3 4 5 2 2" xfId="27435" xr:uid="{00000000-0005-0000-0000-00002B6B0000}"/>
    <cellStyle name="Normal 3 5 3 4 5 3" xfId="27436" xr:uid="{00000000-0005-0000-0000-00002C6B0000}"/>
    <cellStyle name="Normal 3 5 3 4 6" xfId="27437" xr:uid="{00000000-0005-0000-0000-00002D6B0000}"/>
    <cellStyle name="Normal 3 5 3 4 6 2" xfId="27438" xr:uid="{00000000-0005-0000-0000-00002E6B0000}"/>
    <cellStyle name="Normal 3 5 3 4 7" xfId="27439" xr:uid="{00000000-0005-0000-0000-00002F6B0000}"/>
    <cellStyle name="Normal 3 5 3 5" xfId="27440" xr:uid="{00000000-0005-0000-0000-0000306B0000}"/>
    <cellStyle name="Normal 3 5 3 5 2" xfId="27441" xr:uid="{00000000-0005-0000-0000-0000316B0000}"/>
    <cellStyle name="Normal 3 5 3 5 2 2" xfId="27442" xr:uid="{00000000-0005-0000-0000-0000326B0000}"/>
    <cellStyle name="Normal 3 5 3 5 2 2 2" xfId="27443" xr:uid="{00000000-0005-0000-0000-0000336B0000}"/>
    <cellStyle name="Normal 3 5 3 5 2 2 2 2" xfId="27444" xr:uid="{00000000-0005-0000-0000-0000346B0000}"/>
    <cellStyle name="Normal 3 5 3 5 2 2 2 2 2" xfId="27445" xr:uid="{00000000-0005-0000-0000-0000356B0000}"/>
    <cellStyle name="Normal 3 5 3 5 2 2 2 3" xfId="27446" xr:uid="{00000000-0005-0000-0000-0000366B0000}"/>
    <cellStyle name="Normal 3 5 3 5 2 2 3" xfId="27447" xr:uid="{00000000-0005-0000-0000-0000376B0000}"/>
    <cellStyle name="Normal 3 5 3 5 2 2 3 2" xfId="27448" xr:uid="{00000000-0005-0000-0000-0000386B0000}"/>
    <cellStyle name="Normal 3 5 3 5 2 2 4" xfId="27449" xr:uid="{00000000-0005-0000-0000-0000396B0000}"/>
    <cellStyle name="Normal 3 5 3 5 2 3" xfId="27450" xr:uid="{00000000-0005-0000-0000-00003A6B0000}"/>
    <cellStyle name="Normal 3 5 3 5 2 3 2" xfId="27451" xr:uid="{00000000-0005-0000-0000-00003B6B0000}"/>
    <cellStyle name="Normal 3 5 3 5 2 3 2 2" xfId="27452" xr:uid="{00000000-0005-0000-0000-00003C6B0000}"/>
    <cellStyle name="Normal 3 5 3 5 2 3 3" xfId="27453" xr:uid="{00000000-0005-0000-0000-00003D6B0000}"/>
    <cellStyle name="Normal 3 5 3 5 2 4" xfId="27454" xr:uid="{00000000-0005-0000-0000-00003E6B0000}"/>
    <cellStyle name="Normal 3 5 3 5 2 4 2" xfId="27455" xr:uid="{00000000-0005-0000-0000-00003F6B0000}"/>
    <cellStyle name="Normal 3 5 3 5 2 5" xfId="27456" xr:uid="{00000000-0005-0000-0000-0000406B0000}"/>
    <cellStyle name="Normal 3 5 3 5 3" xfId="27457" xr:uid="{00000000-0005-0000-0000-0000416B0000}"/>
    <cellStyle name="Normal 3 5 3 5 3 2" xfId="27458" xr:uid="{00000000-0005-0000-0000-0000426B0000}"/>
    <cellStyle name="Normal 3 5 3 5 3 2 2" xfId="27459" xr:uid="{00000000-0005-0000-0000-0000436B0000}"/>
    <cellStyle name="Normal 3 5 3 5 3 2 2 2" xfId="27460" xr:uid="{00000000-0005-0000-0000-0000446B0000}"/>
    <cellStyle name="Normal 3 5 3 5 3 2 2 2 2" xfId="27461" xr:uid="{00000000-0005-0000-0000-0000456B0000}"/>
    <cellStyle name="Normal 3 5 3 5 3 2 2 3" xfId="27462" xr:uid="{00000000-0005-0000-0000-0000466B0000}"/>
    <cellStyle name="Normal 3 5 3 5 3 2 3" xfId="27463" xr:uid="{00000000-0005-0000-0000-0000476B0000}"/>
    <cellStyle name="Normal 3 5 3 5 3 2 3 2" xfId="27464" xr:uid="{00000000-0005-0000-0000-0000486B0000}"/>
    <cellStyle name="Normal 3 5 3 5 3 2 4" xfId="27465" xr:uid="{00000000-0005-0000-0000-0000496B0000}"/>
    <cellStyle name="Normal 3 5 3 5 3 3" xfId="27466" xr:uid="{00000000-0005-0000-0000-00004A6B0000}"/>
    <cellStyle name="Normal 3 5 3 5 3 3 2" xfId="27467" xr:uid="{00000000-0005-0000-0000-00004B6B0000}"/>
    <cellStyle name="Normal 3 5 3 5 3 3 2 2" xfId="27468" xr:uid="{00000000-0005-0000-0000-00004C6B0000}"/>
    <cellStyle name="Normal 3 5 3 5 3 3 3" xfId="27469" xr:uid="{00000000-0005-0000-0000-00004D6B0000}"/>
    <cellStyle name="Normal 3 5 3 5 3 4" xfId="27470" xr:uid="{00000000-0005-0000-0000-00004E6B0000}"/>
    <cellStyle name="Normal 3 5 3 5 3 4 2" xfId="27471" xr:uid="{00000000-0005-0000-0000-00004F6B0000}"/>
    <cellStyle name="Normal 3 5 3 5 3 5" xfId="27472" xr:uid="{00000000-0005-0000-0000-0000506B0000}"/>
    <cellStyle name="Normal 3 5 3 5 4" xfId="27473" xr:uid="{00000000-0005-0000-0000-0000516B0000}"/>
    <cellStyle name="Normal 3 5 3 5 4 2" xfId="27474" xr:uid="{00000000-0005-0000-0000-0000526B0000}"/>
    <cellStyle name="Normal 3 5 3 5 4 2 2" xfId="27475" xr:uid="{00000000-0005-0000-0000-0000536B0000}"/>
    <cellStyle name="Normal 3 5 3 5 4 2 2 2" xfId="27476" xr:uid="{00000000-0005-0000-0000-0000546B0000}"/>
    <cellStyle name="Normal 3 5 3 5 4 2 3" xfId="27477" xr:uid="{00000000-0005-0000-0000-0000556B0000}"/>
    <cellStyle name="Normal 3 5 3 5 4 3" xfId="27478" xr:uid="{00000000-0005-0000-0000-0000566B0000}"/>
    <cellStyle name="Normal 3 5 3 5 4 3 2" xfId="27479" xr:uid="{00000000-0005-0000-0000-0000576B0000}"/>
    <cellStyle name="Normal 3 5 3 5 4 4" xfId="27480" xr:uid="{00000000-0005-0000-0000-0000586B0000}"/>
    <cellStyle name="Normal 3 5 3 5 5" xfId="27481" xr:uid="{00000000-0005-0000-0000-0000596B0000}"/>
    <cellStyle name="Normal 3 5 3 5 5 2" xfId="27482" xr:uid="{00000000-0005-0000-0000-00005A6B0000}"/>
    <cellStyle name="Normal 3 5 3 5 5 2 2" xfId="27483" xr:uid="{00000000-0005-0000-0000-00005B6B0000}"/>
    <cellStyle name="Normal 3 5 3 5 5 3" xfId="27484" xr:uid="{00000000-0005-0000-0000-00005C6B0000}"/>
    <cellStyle name="Normal 3 5 3 5 6" xfId="27485" xr:uid="{00000000-0005-0000-0000-00005D6B0000}"/>
    <cellStyle name="Normal 3 5 3 5 6 2" xfId="27486" xr:uid="{00000000-0005-0000-0000-00005E6B0000}"/>
    <cellStyle name="Normal 3 5 3 5 7" xfId="27487" xr:uid="{00000000-0005-0000-0000-00005F6B0000}"/>
    <cellStyle name="Normal 3 5 3 6" xfId="27488" xr:uid="{00000000-0005-0000-0000-0000606B0000}"/>
    <cellStyle name="Normal 3 5 3 6 2" xfId="27489" xr:uid="{00000000-0005-0000-0000-0000616B0000}"/>
    <cellStyle name="Normal 3 5 3 6 2 2" xfId="27490" xr:uid="{00000000-0005-0000-0000-0000626B0000}"/>
    <cellStyle name="Normal 3 5 3 6 2 2 2" xfId="27491" xr:uid="{00000000-0005-0000-0000-0000636B0000}"/>
    <cellStyle name="Normal 3 5 3 6 2 2 2 2" xfId="27492" xr:uid="{00000000-0005-0000-0000-0000646B0000}"/>
    <cellStyle name="Normal 3 5 3 6 2 2 2 2 2" xfId="27493" xr:uid="{00000000-0005-0000-0000-0000656B0000}"/>
    <cellStyle name="Normal 3 5 3 6 2 2 2 3" xfId="27494" xr:uid="{00000000-0005-0000-0000-0000666B0000}"/>
    <cellStyle name="Normal 3 5 3 6 2 2 3" xfId="27495" xr:uid="{00000000-0005-0000-0000-0000676B0000}"/>
    <cellStyle name="Normal 3 5 3 6 2 2 3 2" xfId="27496" xr:uid="{00000000-0005-0000-0000-0000686B0000}"/>
    <cellStyle name="Normal 3 5 3 6 2 2 4" xfId="27497" xr:uid="{00000000-0005-0000-0000-0000696B0000}"/>
    <cellStyle name="Normal 3 5 3 6 2 3" xfId="27498" xr:uid="{00000000-0005-0000-0000-00006A6B0000}"/>
    <cellStyle name="Normal 3 5 3 6 2 3 2" xfId="27499" xr:uid="{00000000-0005-0000-0000-00006B6B0000}"/>
    <cellStyle name="Normal 3 5 3 6 2 3 2 2" xfId="27500" xr:uid="{00000000-0005-0000-0000-00006C6B0000}"/>
    <cellStyle name="Normal 3 5 3 6 2 3 3" xfId="27501" xr:uid="{00000000-0005-0000-0000-00006D6B0000}"/>
    <cellStyle name="Normal 3 5 3 6 2 4" xfId="27502" xr:uid="{00000000-0005-0000-0000-00006E6B0000}"/>
    <cellStyle name="Normal 3 5 3 6 2 4 2" xfId="27503" xr:uid="{00000000-0005-0000-0000-00006F6B0000}"/>
    <cellStyle name="Normal 3 5 3 6 2 5" xfId="27504" xr:uid="{00000000-0005-0000-0000-0000706B0000}"/>
    <cellStyle name="Normal 3 5 3 6 3" xfId="27505" xr:uid="{00000000-0005-0000-0000-0000716B0000}"/>
    <cellStyle name="Normal 3 5 3 6 3 2" xfId="27506" xr:uid="{00000000-0005-0000-0000-0000726B0000}"/>
    <cellStyle name="Normal 3 5 3 6 3 2 2" xfId="27507" xr:uid="{00000000-0005-0000-0000-0000736B0000}"/>
    <cellStyle name="Normal 3 5 3 6 3 2 2 2" xfId="27508" xr:uid="{00000000-0005-0000-0000-0000746B0000}"/>
    <cellStyle name="Normal 3 5 3 6 3 2 2 2 2" xfId="27509" xr:uid="{00000000-0005-0000-0000-0000756B0000}"/>
    <cellStyle name="Normal 3 5 3 6 3 2 2 3" xfId="27510" xr:uid="{00000000-0005-0000-0000-0000766B0000}"/>
    <cellStyle name="Normal 3 5 3 6 3 2 3" xfId="27511" xr:uid="{00000000-0005-0000-0000-0000776B0000}"/>
    <cellStyle name="Normal 3 5 3 6 3 2 3 2" xfId="27512" xr:uid="{00000000-0005-0000-0000-0000786B0000}"/>
    <cellStyle name="Normal 3 5 3 6 3 2 4" xfId="27513" xr:uid="{00000000-0005-0000-0000-0000796B0000}"/>
    <cellStyle name="Normal 3 5 3 6 3 3" xfId="27514" xr:uid="{00000000-0005-0000-0000-00007A6B0000}"/>
    <cellStyle name="Normal 3 5 3 6 3 3 2" xfId="27515" xr:uid="{00000000-0005-0000-0000-00007B6B0000}"/>
    <cellStyle name="Normal 3 5 3 6 3 3 2 2" xfId="27516" xr:uid="{00000000-0005-0000-0000-00007C6B0000}"/>
    <cellStyle name="Normal 3 5 3 6 3 3 3" xfId="27517" xr:uid="{00000000-0005-0000-0000-00007D6B0000}"/>
    <cellStyle name="Normal 3 5 3 6 3 4" xfId="27518" xr:uid="{00000000-0005-0000-0000-00007E6B0000}"/>
    <cellStyle name="Normal 3 5 3 6 3 4 2" xfId="27519" xr:uid="{00000000-0005-0000-0000-00007F6B0000}"/>
    <cellStyle name="Normal 3 5 3 6 3 5" xfId="27520" xr:uid="{00000000-0005-0000-0000-0000806B0000}"/>
    <cellStyle name="Normal 3 5 3 6 4" xfId="27521" xr:uid="{00000000-0005-0000-0000-0000816B0000}"/>
    <cellStyle name="Normal 3 5 3 6 4 2" xfId="27522" xr:uid="{00000000-0005-0000-0000-0000826B0000}"/>
    <cellStyle name="Normal 3 5 3 6 4 2 2" xfId="27523" xr:uid="{00000000-0005-0000-0000-0000836B0000}"/>
    <cellStyle name="Normal 3 5 3 6 4 2 2 2" xfId="27524" xr:uid="{00000000-0005-0000-0000-0000846B0000}"/>
    <cellStyle name="Normal 3 5 3 6 4 2 3" xfId="27525" xr:uid="{00000000-0005-0000-0000-0000856B0000}"/>
    <cellStyle name="Normal 3 5 3 6 4 3" xfId="27526" xr:uid="{00000000-0005-0000-0000-0000866B0000}"/>
    <cellStyle name="Normal 3 5 3 6 4 3 2" xfId="27527" xr:uid="{00000000-0005-0000-0000-0000876B0000}"/>
    <cellStyle name="Normal 3 5 3 6 4 4" xfId="27528" xr:uid="{00000000-0005-0000-0000-0000886B0000}"/>
    <cellStyle name="Normal 3 5 3 6 5" xfId="27529" xr:uid="{00000000-0005-0000-0000-0000896B0000}"/>
    <cellStyle name="Normal 3 5 3 6 5 2" xfId="27530" xr:uid="{00000000-0005-0000-0000-00008A6B0000}"/>
    <cellStyle name="Normal 3 5 3 6 5 2 2" xfId="27531" xr:uid="{00000000-0005-0000-0000-00008B6B0000}"/>
    <cellStyle name="Normal 3 5 3 6 5 3" xfId="27532" xr:uid="{00000000-0005-0000-0000-00008C6B0000}"/>
    <cellStyle name="Normal 3 5 3 6 6" xfId="27533" xr:uid="{00000000-0005-0000-0000-00008D6B0000}"/>
    <cellStyle name="Normal 3 5 3 6 6 2" xfId="27534" xr:uid="{00000000-0005-0000-0000-00008E6B0000}"/>
    <cellStyle name="Normal 3 5 3 6 7" xfId="27535" xr:uid="{00000000-0005-0000-0000-00008F6B0000}"/>
    <cellStyle name="Normal 3 5 3 7" xfId="27536" xr:uid="{00000000-0005-0000-0000-0000906B0000}"/>
    <cellStyle name="Normal 3 5 3 7 2" xfId="27537" xr:uid="{00000000-0005-0000-0000-0000916B0000}"/>
    <cellStyle name="Normal 3 5 3 7 2 2" xfId="27538" xr:uid="{00000000-0005-0000-0000-0000926B0000}"/>
    <cellStyle name="Normal 3 5 3 7 2 2 2" xfId="27539" xr:uid="{00000000-0005-0000-0000-0000936B0000}"/>
    <cellStyle name="Normal 3 5 3 7 2 2 2 2" xfId="27540" xr:uid="{00000000-0005-0000-0000-0000946B0000}"/>
    <cellStyle name="Normal 3 5 3 7 2 2 2 2 2" xfId="27541" xr:uid="{00000000-0005-0000-0000-0000956B0000}"/>
    <cellStyle name="Normal 3 5 3 7 2 2 2 3" xfId="27542" xr:uid="{00000000-0005-0000-0000-0000966B0000}"/>
    <cellStyle name="Normal 3 5 3 7 2 2 3" xfId="27543" xr:uid="{00000000-0005-0000-0000-0000976B0000}"/>
    <cellStyle name="Normal 3 5 3 7 2 2 3 2" xfId="27544" xr:uid="{00000000-0005-0000-0000-0000986B0000}"/>
    <cellStyle name="Normal 3 5 3 7 2 2 4" xfId="27545" xr:uid="{00000000-0005-0000-0000-0000996B0000}"/>
    <cellStyle name="Normal 3 5 3 7 2 3" xfId="27546" xr:uid="{00000000-0005-0000-0000-00009A6B0000}"/>
    <cellStyle name="Normal 3 5 3 7 2 3 2" xfId="27547" xr:uid="{00000000-0005-0000-0000-00009B6B0000}"/>
    <cellStyle name="Normal 3 5 3 7 2 3 2 2" xfId="27548" xr:uid="{00000000-0005-0000-0000-00009C6B0000}"/>
    <cellStyle name="Normal 3 5 3 7 2 3 3" xfId="27549" xr:uid="{00000000-0005-0000-0000-00009D6B0000}"/>
    <cellStyle name="Normal 3 5 3 7 2 4" xfId="27550" xr:uid="{00000000-0005-0000-0000-00009E6B0000}"/>
    <cellStyle name="Normal 3 5 3 7 2 4 2" xfId="27551" xr:uid="{00000000-0005-0000-0000-00009F6B0000}"/>
    <cellStyle name="Normal 3 5 3 7 2 5" xfId="27552" xr:uid="{00000000-0005-0000-0000-0000A06B0000}"/>
    <cellStyle name="Normal 3 5 3 7 3" xfId="27553" xr:uid="{00000000-0005-0000-0000-0000A16B0000}"/>
    <cellStyle name="Normal 3 5 3 7 3 2" xfId="27554" xr:uid="{00000000-0005-0000-0000-0000A26B0000}"/>
    <cellStyle name="Normal 3 5 3 7 3 2 2" xfId="27555" xr:uid="{00000000-0005-0000-0000-0000A36B0000}"/>
    <cellStyle name="Normal 3 5 3 7 3 2 2 2" xfId="27556" xr:uid="{00000000-0005-0000-0000-0000A46B0000}"/>
    <cellStyle name="Normal 3 5 3 7 3 2 3" xfId="27557" xr:uid="{00000000-0005-0000-0000-0000A56B0000}"/>
    <cellStyle name="Normal 3 5 3 7 3 3" xfId="27558" xr:uid="{00000000-0005-0000-0000-0000A66B0000}"/>
    <cellStyle name="Normal 3 5 3 7 3 3 2" xfId="27559" xr:uid="{00000000-0005-0000-0000-0000A76B0000}"/>
    <cellStyle name="Normal 3 5 3 7 3 4" xfId="27560" xr:uid="{00000000-0005-0000-0000-0000A86B0000}"/>
    <cellStyle name="Normal 3 5 3 7 4" xfId="27561" xr:uid="{00000000-0005-0000-0000-0000A96B0000}"/>
    <cellStyle name="Normal 3 5 3 7 4 2" xfId="27562" xr:uid="{00000000-0005-0000-0000-0000AA6B0000}"/>
    <cellStyle name="Normal 3 5 3 7 4 2 2" xfId="27563" xr:uid="{00000000-0005-0000-0000-0000AB6B0000}"/>
    <cellStyle name="Normal 3 5 3 7 4 3" xfId="27564" xr:uid="{00000000-0005-0000-0000-0000AC6B0000}"/>
    <cellStyle name="Normal 3 5 3 7 5" xfId="27565" xr:uid="{00000000-0005-0000-0000-0000AD6B0000}"/>
    <cellStyle name="Normal 3 5 3 7 5 2" xfId="27566" xr:uid="{00000000-0005-0000-0000-0000AE6B0000}"/>
    <cellStyle name="Normal 3 5 3 7 6" xfId="27567" xr:uid="{00000000-0005-0000-0000-0000AF6B0000}"/>
    <cellStyle name="Normal 3 5 3 8" xfId="27568" xr:uid="{00000000-0005-0000-0000-0000B06B0000}"/>
    <cellStyle name="Normal 3 5 3 8 2" xfId="27569" xr:uid="{00000000-0005-0000-0000-0000B16B0000}"/>
    <cellStyle name="Normal 3 5 3 8 2 2" xfId="27570" xr:uid="{00000000-0005-0000-0000-0000B26B0000}"/>
    <cellStyle name="Normal 3 5 3 8 2 2 2" xfId="27571" xr:uid="{00000000-0005-0000-0000-0000B36B0000}"/>
    <cellStyle name="Normal 3 5 3 8 2 2 2 2" xfId="27572" xr:uid="{00000000-0005-0000-0000-0000B46B0000}"/>
    <cellStyle name="Normal 3 5 3 8 2 2 3" xfId="27573" xr:uid="{00000000-0005-0000-0000-0000B56B0000}"/>
    <cellStyle name="Normal 3 5 3 8 2 3" xfId="27574" xr:uid="{00000000-0005-0000-0000-0000B66B0000}"/>
    <cellStyle name="Normal 3 5 3 8 2 3 2" xfId="27575" xr:uid="{00000000-0005-0000-0000-0000B76B0000}"/>
    <cellStyle name="Normal 3 5 3 8 2 4" xfId="27576" xr:uid="{00000000-0005-0000-0000-0000B86B0000}"/>
    <cellStyle name="Normal 3 5 3 8 3" xfId="27577" xr:uid="{00000000-0005-0000-0000-0000B96B0000}"/>
    <cellStyle name="Normal 3 5 3 8 3 2" xfId="27578" xr:uid="{00000000-0005-0000-0000-0000BA6B0000}"/>
    <cellStyle name="Normal 3 5 3 8 3 2 2" xfId="27579" xr:uid="{00000000-0005-0000-0000-0000BB6B0000}"/>
    <cellStyle name="Normal 3 5 3 8 3 3" xfId="27580" xr:uid="{00000000-0005-0000-0000-0000BC6B0000}"/>
    <cellStyle name="Normal 3 5 3 8 4" xfId="27581" xr:uid="{00000000-0005-0000-0000-0000BD6B0000}"/>
    <cellStyle name="Normal 3 5 3 8 4 2" xfId="27582" xr:uid="{00000000-0005-0000-0000-0000BE6B0000}"/>
    <cellStyle name="Normal 3 5 3 8 5" xfId="27583" xr:uid="{00000000-0005-0000-0000-0000BF6B0000}"/>
    <cellStyle name="Normal 3 5 3 9" xfId="27584" xr:uid="{00000000-0005-0000-0000-0000C06B0000}"/>
    <cellStyle name="Normal 3 5 3 9 2" xfId="27585" xr:uid="{00000000-0005-0000-0000-0000C16B0000}"/>
    <cellStyle name="Normal 3 5 3 9 2 2" xfId="27586" xr:uid="{00000000-0005-0000-0000-0000C26B0000}"/>
    <cellStyle name="Normal 3 5 3 9 2 2 2" xfId="27587" xr:uid="{00000000-0005-0000-0000-0000C36B0000}"/>
    <cellStyle name="Normal 3 5 3 9 2 2 2 2" xfId="27588" xr:uid="{00000000-0005-0000-0000-0000C46B0000}"/>
    <cellStyle name="Normal 3 5 3 9 2 2 3" xfId="27589" xr:uid="{00000000-0005-0000-0000-0000C56B0000}"/>
    <cellStyle name="Normal 3 5 3 9 2 3" xfId="27590" xr:uid="{00000000-0005-0000-0000-0000C66B0000}"/>
    <cellStyle name="Normal 3 5 3 9 2 3 2" xfId="27591" xr:uid="{00000000-0005-0000-0000-0000C76B0000}"/>
    <cellStyle name="Normal 3 5 3 9 2 4" xfId="27592" xr:uid="{00000000-0005-0000-0000-0000C86B0000}"/>
    <cellStyle name="Normal 3 5 3 9 3" xfId="27593" xr:uid="{00000000-0005-0000-0000-0000C96B0000}"/>
    <cellStyle name="Normal 3 5 3 9 3 2" xfId="27594" xr:uid="{00000000-0005-0000-0000-0000CA6B0000}"/>
    <cellStyle name="Normal 3 5 3 9 3 2 2" xfId="27595" xr:uid="{00000000-0005-0000-0000-0000CB6B0000}"/>
    <cellStyle name="Normal 3 5 3 9 3 3" xfId="27596" xr:uid="{00000000-0005-0000-0000-0000CC6B0000}"/>
    <cellStyle name="Normal 3 5 3 9 4" xfId="27597" xr:uid="{00000000-0005-0000-0000-0000CD6B0000}"/>
    <cellStyle name="Normal 3 5 3 9 4 2" xfId="27598" xr:uid="{00000000-0005-0000-0000-0000CE6B0000}"/>
    <cellStyle name="Normal 3 5 3 9 5" xfId="27599" xr:uid="{00000000-0005-0000-0000-0000CF6B0000}"/>
    <cellStyle name="Normal 3 5 4" xfId="27600" xr:uid="{00000000-0005-0000-0000-0000D06B0000}"/>
    <cellStyle name="Normal 3 5 4 10" xfId="27601" xr:uid="{00000000-0005-0000-0000-0000D16B0000}"/>
    <cellStyle name="Normal 3 5 4 10 2" xfId="27602" xr:uid="{00000000-0005-0000-0000-0000D26B0000}"/>
    <cellStyle name="Normal 3 5 4 11" xfId="27603" xr:uid="{00000000-0005-0000-0000-0000D36B0000}"/>
    <cellStyle name="Normal 3 5 4 2" xfId="27604" xr:uid="{00000000-0005-0000-0000-0000D46B0000}"/>
    <cellStyle name="Normal 3 5 4 2 2" xfId="27605" xr:uid="{00000000-0005-0000-0000-0000D56B0000}"/>
    <cellStyle name="Normal 3 5 4 2 2 2" xfId="27606" xr:uid="{00000000-0005-0000-0000-0000D66B0000}"/>
    <cellStyle name="Normal 3 5 4 2 2 2 2" xfId="27607" xr:uid="{00000000-0005-0000-0000-0000D76B0000}"/>
    <cellStyle name="Normal 3 5 4 2 2 2 2 2" xfId="27608" xr:uid="{00000000-0005-0000-0000-0000D86B0000}"/>
    <cellStyle name="Normal 3 5 4 2 2 2 2 2 2" xfId="27609" xr:uid="{00000000-0005-0000-0000-0000D96B0000}"/>
    <cellStyle name="Normal 3 5 4 2 2 2 2 3" xfId="27610" xr:uid="{00000000-0005-0000-0000-0000DA6B0000}"/>
    <cellStyle name="Normal 3 5 4 2 2 2 3" xfId="27611" xr:uid="{00000000-0005-0000-0000-0000DB6B0000}"/>
    <cellStyle name="Normal 3 5 4 2 2 2 3 2" xfId="27612" xr:uid="{00000000-0005-0000-0000-0000DC6B0000}"/>
    <cellStyle name="Normal 3 5 4 2 2 2 4" xfId="27613" xr:uid="{00000000-0005-0000-0000-0000DD6B0000}"/>
    <cellStyle name="Normal 3 5 4 2 2 3" xfId="27614" xr:uid="{00000000-0005-0000-0000-0000DE6B0000}"/>
    <cellStyle name="Normal 3 5 4 2 2 3 2" xfId="27615" xr:uid="{00000000-0005-0000-0000-0000DF6B0000}"/>
    <cellStyle name="Normal 3 5 4 2 2 3 2 2" xfId="27616" xr:uid="{00000000-0005-0000-0000-0000E06B0000}"/>
    <cellStyle name="Normal 3 5 4 2 2 3 3" xfId="27617" xr:uid="{00000000-0005-0000-0000-0000E16B0000}"/>
    <cellStyle name="Normal 3 5 4 2 2 4" xfId="27618" xr:uid="{00000000-0005-0000-0000-0000E26B0000}"/>
    <cellStyle name="Normal 3 5 4 2 2 4 2" xfId="27619" xr:uid="{00000000-0005-0000-0000-0000E36B0000}"/>
    <cellStyle name="Normal 3 5 4 2 2 5" xfId="27620" xr:uid="{00000000-0005-0000-0000-0000E46B0000}"/>
    <cellStyle name="Normal 3 5 4 2 3" xfId="27621" xr:uid="{00000000-0005-0000-0000-0000E56B0000}"/>
    <cellStyle name="Normal 3 5 4 2 3 2" xfId="27622" xr:uid="{00000000-0005-0000-0000-0000E66B0000}"/>
    <cellStyle name="Normal 3 5 4 2 3 2 2" xfId="27623" xr:uid="{00000000-0005-0000-0000-0000E76B0000}"/>
    <cellStyle name="Normal 3 5 4 2 3 2 2 2" xfId="27624" xr:uid="{00000000-0005-0000-0000-0000E86B0000}"/>
    <cellStyle name="Normal 3 5 4 2 3 2 2 2 2" xfId="27625" xr:uid="{00000000-0005-0000-0000-0000E96B0000}"/>
    <cellStyle name="Normal 3 5 4 2 3 2 2 3" xfId="27626" xr:uid="{00000000-0005-0000-0000-0000EA6B0000}"/>
    <cellStyle name="Normal 3 5 4 2 3 2 3" xfId="27627" xr:uid="{00000000-0005-0000-0000-0000EB6B0000}"/>
    <cellStyle name="Normal 3 5 4 2 3 2 3 2" xfId="27628" xr:uid="{00000000-0005-0000-0000-0000EC6B0000}"/>
    <cellStyle name="Normal 3 5 4 2 3 2 4" xfId="27629" xr:uid="{00000000-0005-0000-0000-0000ED6B0000}"/>
    <cellStyle name="Normal 3 5 4 2 3 3" xfId="27630" xr:uid="{00000000-0005-0000-0000-0000EE6B0000}"/>
    <cellStyle name="Normal 3 5 4 2 3 3 2" xfId="27631" xr:uid="{00000000-0005-0000-0000-0000EF6B0000}"/>
    <cellStyle name="Normal 3 5 4 2 3 3 2 2" xfId="27632" xr:uid="{00000000-0005-0000-0000-0000F06B0000}"/>
    <cellStyle name="Normal 3 5 4 2 3 3 3" xfId="27633" xr:uid="{00000000-0005-0000-0000-0000F16B0000}"/>
    <cellStyle name="Normal 3 5 4 2 3 4" xfId="27634" xr:uid="{00000000-0005-0000-0000-0000F26B0000}"/>
    <cellStyle name="Normal 3 5 4 2 3 4 2" xfId="27635" xr:uid="{00000000-0005-0000-0000-0000F36B0000}"/>
    <cellStyle name="Normal 3 5 4 2 3 5" xfId="27636" xr:uid="{00000000-0005-0000-0000-0000F46B0000}"/>
    <cellStyle name="Normal 3 5 4 2 4" xfId="27637" xr:uid="{00000000-0005-0000-0000-0000F56B0000}"/>
    <cellStyle name="Normal 3 5 4 2 4 2" xfId="27638" xr:uid="{00000000-0005-0000-0000-0000F66B0000}"/>
    <cellStyle name="Normal 3 5 4 2 4 2 2" xfId="27639" xr:uid="{00000000-0005-0000-0000-0000F76B0000}"/>
    <cellStyle name="Normal 3 5 4 2 4 2 2 2" xfId="27640" xr:uid="{00000000-0005-0000-0000-0000F86B0000}"/>
    <cellStyle name="Normal 3 5 4 2 4 2 3" xfId="27641" xr:uid="{00000000-0005-0000-0000-0000F96B0000}"/>
    <cellStyle name="Normal 3 5 4 2 4 3" xfId="27642" xr:uid="{00000000-0005-0000-0000-0000FA6B0000}"/>
    <cellStyle name="Normal 3 5 4 2 4 3 2" xfId="27643" xr:uid="{00000000-0005-0000-0000-0000FB6B0000}"/>
    <cellStyle name="Normal 3 5 4 2 4 4" xfId="27644" xr:uid="{00000000-0005-0000-0000-0000FC6B0000}"/>
    <cellStyle name="Normal 3 5 4 2 5" xfId="27645" xr:uid="{00000000-0005-0000-0000-0000FD6B0000}"/>
    <cellStyle name="Normal 3 5 4 2 5 2" xfId="27646" xr:uid="{00000000-0005-0000-0000-0000FE6B0000}"/>
    <cellStyle name="Normal 3 5 4 2 5 2 2" xfId="27647" xr:uid="{00000000-0005-0000-0000-0000FF6B0000}"/>
    <cellStyle name="Normal 3 5 4 2 5 3" xfId="27648" xr:uid="{00000000-0005-0000-0000-0000006C0000}"/>
    <cellStyle name="Normal 3 5 4 2 6" xfId="27649" xr:uid="{00000000-0005-0000-0000-0000016C0000}"/>
    <cellStyle name="Normal 3 5 4 2 6 2" xfId="27650" xr:uid="{00000000-0005-0000-0000-0000026C0000}"/>
    <cellStyle name="Normal 3 5 4 2 7" xfId="27651" xr:uid="{00000000-0005-0000-0000-0000036C0000}"/>
    <cellStyle name="Normal 3 5 4 3" xfId="27652" xr:uid="{00000000-0005-0000-0000-0000046C0000}"/>
    <cellStyle name="Normal 3 5 4 3 2" xfId="27653" xr:uid="{00000000-0005-0000-0000-0000056C0000}"/>
    <cellStyle name="Normal 3 5 4 3 2 2" xfId="27654" xr:uid="{00000000-0005-0000-0000-0000066C0000}"/>
    <cellStyle name="Normal 3 5 4 3 2 2 2" xfId="27655" xr:uid="{00000000-0005-0000-0000-0000076C0000}"/>
    <cellStyle name="Normal 3 5 4 3 2 2 2 2" xfId="27656" xr:uid="{00000000-0005-0000-0000-0000086C0000}"/>
    <cellStyle name="Normal 3 5 4 3 2 2 2 2 2" xfId="27657" xr:uid="{00000000-0005-0000-0000-0000096C0000}"/>
    <cellStyle name="Normal 3 5 4 3 2 2 2 3" xfId="27658" xr:uid="{00000000-0005-0000-0000-00000A6C0000}"/>
    <cellStyle name="Normal 3 5 4 3 2 2 3" xfId="27659" xr:uid="{00000000-0005-0000-0000-00000B6C0000}"/>
    <cellStyle name="Normal 3 5 4 3 2 2 3 2" xfId="27660" xr:uid="{00000000-0005-0000-0000-00000C6C0000}"/>
    <cellStyle name="Normal 3 5 4 3 2 2 4" xfId="27661" xr:uid="{00000000-0005-0000-0000-00000D6C0000}"/>
    <cellStyle name="Normal 3 5 4 3 2 3" xfId="27662" xr:uid="{00000000-0005-0000-0000-00000E6C0000}"/>
    <cellStyle name="Normal 3 5 4 3 2 3 2" xfId="27663" xr:uid="{00000000-0005-0000-0000-00000F6C0000}"/>
    <cellStyle name="Normal 3 5 4 3 2 3 2 2" xfId="27664" xr:uid="{00000000-0005-0000-0000-0000106C0000}"/>
    <cellStyle name="Normal 3 5 4 3 2 3 3" xfId="27665" xr:uid="{00000000-0005-0000-0000-0000116C0000}"/>
    <cellStyle name="Normal 3 5 4 3 2 4" xfId="27666" xr:uid="{00000000-0005-0000-0000-0000126C0000}"/>
    <cellStyle name="Normal 3 5 4 3 2 4 2" xfId="27667" xr:uid="{00000000-0005-0000-0000-0000136C0000}"/>
    <cellStyle name="Normal 3 5 4 3 2 5" xfId="27668" xr:uid="{00000000-0005-0000-0000-0000146C0000}"/>
    <cellStyle name="Normal 3 5 4 3 3" xfId="27669" xr:uid="{00000000-0005-0000-0000-0000156C0000}"/>
    <cellStyle name="Normal 3 5 4 3 3 2" xfId="27670" xr:uid="{00000000-0005-0000-0000-0000166C0000}"/>
    <cellStyle name="Normal 3 5 4 3 3 2 2" xfId="27671" xr:uid="{00000000-0005-0000-0000-0000176C0000}"/>
    <cellStyle name="Normal 3 5 4 3 3 2 2 2" xfId="27672" xr:uid="{00000000-0005-0000-0000-0000186C0000}"/>
    <cellStyle name="Normal 3 5 4 3 3 2 2 2 2" xfId="27673" xr:uid="{00000000-0005-0000-0000-0000196C0000}"/>
    <cellStyle name="Normal 3 5 4 3 3 2 2 3" xfId="27674" xr:uid="{00000000-0005-0000-0000-00001A6C0000}"/>
    <cellStyle name="Normal 3 5 4 3 3 2 3" xfId="27675" xr:uid="{00000000-0005-0000-0000-00001B6C0000}"/>
    <cellStyle name="Normal 3 5 4 3 3 2 3 2" xfId="27676" xr:uid="{00000000-0005-0000-0000-00001C6C0000}"/>
    <cellStyle name="Normal 3 5 4 3 3 2 4" xfId="27677" xr:uid="{00000000-0005-0000-0000-00001D6C0000}"/>
    <cellStyle name="Normal 3 5 4 3 3 3" xfId="27678" xr:uid="{00000000-0005-0000-0000-00001E6C0000}"/>
    <cellStyle name="Normal 3 5 4 3 3 3 2" xfId="27679" xr:uid="{00000000-0005-0000-0000-00001F6C0000}"/>
    <cellStyle name="Normal 3 5 4 3 3 3 2 2" xfId="27680" xr:uid="{00000000-0005-0000-0000-0000206C0000}"/>
    <cellStyle name="Normal 3 5 4 3 3 3 3" xfId="27681" xr:uid="{00000000-0005-0000-0000-0000216C0000}"/>
    <cellStyle name="Normal 3 5 4 3 3 4" xfId="27682" xr:uid="{00000000-0005-0000-0000-0000226C0000}"/>
    <cellStyle name="Normal 3 5 4 3 3 4 2" xfId="27683" xr:uid="{00000000-0005-0000-0000-0000236C0000}"/>
    <cellStyle name="Normal 3 5 4 3 3 5" xfId="27684" xr:uid="{00000000-0005-0000-0000-0000246C0000}"/>
    <cellStyle name="Normal 3 5 4 3 4" xfId="27685" xr:uid="{00000000-0005-0000-0000-0000256C0000}"/>
    <cellStyle name="Normal 3 5 4 3 4 2" xfId="27686" xr:uid="{00000000-0005-0000-0000-0000266C0000}"/>
    <cellStyle name="Normal 3 5 4 3 4 2 2" xfId="27687" xr:uid="{00000000-0005-0000-0000-0000276C0000}"/>
    <cellStyle name="Normal 3 5 4 3 4 2 2 2" xfId="27688" xr:uid="{00000000-0005-0000-0000-0000286C0000}"/>
    <cellStyle name="Normal 3 5 4 3 4 2 3" xfId="27689" xr:uid="{00000000-0005-0000-0000-0000296C0000}"/>
    <cellStyle name="Normal 3 5 4 3 4 3" xfId="27690" xr:uid="{00000000-0005-0000-0000-00002A6C0000}"/>
    <cellStyle name="Normal 3 5 4 3 4 3 2" xfId="27691" xr:uid="{00000000-0005-0000-0000-00002B6C0000}"/>
    <cellStyle name="Normal 3 5 4 3 4 4" xfId="27692" xr:uid="{00000000-0005-0000-0000-00002C6C0000}"/>
    <cellStyle name="Normal 3 5 4 3 5" xfId="27693" xr:uid="{00000000-0005-0000-0000-00002D6C0000}"/>
    <cellStyle name="Normal 3 5 4 3 5 2" xfId="27694" xr:uid="{00000000-0005-0000-0000-00002E6C0000}"/>
    <cellStyle name="Normal 3 5 4 3 5 2 2" xfId="27695" xr:uid="{00000000-0005-0000-0000-00002F6C0000}"/>
    <cellStyle name="Normal 3 5 4 3 5 3" xfId="27696" xr:uid="{00000000-0005-0000-0000-0000306C0000}"/>
    <cellStyle name="Normal 3 5 4 3 6" xfId="27697" xr:uid="{00000000-0005-0000-0000-0000316C0000}"/>
    <cellStyle name="Normal 3 5 4 3 6 2" xfId="27698" xr:uid="{00000000-0005-0000-0000-0000326C0000}"/>
    <cellStyle name="Normal 3 5 4 3 7" xfId="27699" xr:uid="{00000000-0005-0000-0000-0000336C0000}"/>
    <cellStyle name="Normal 3 5 4 4" xfId="27700" xr:uid="{00000000-0005-0000-0000-0000346C0000}"/>
    <cellStyle name="Normal 3 5 4 4 2" xfId="27701" xr:uid="{00000000-0005-0000-0000-0000356C0000}"/>
    <cellStyle name="Normal 3 5 4 4 2 2" xfId="27702" xr:uid="{00000000-0005-0000-0000-0000366C0000}"/>
    <cellStyle name="Normal 3 5 4 4 2 2 2" xfId="27703" xr:uid="{00000000-0005-0000-0000-0000376C0000}"/>
    <cellStyle name="Normal 3 5 4 4 2 2 2 2" xfId="27704" xr:uid="{00000000-0005-0000-0000-0000386C0000}"/>
    <cellStyle name="Normal 3 5 4 4 2 2 2 2 2" xfId="27705" xr:uid="{00000000-0005-0000-0000-0000396C0000}"/>
    <cellStyle name="Normal 3 5 4 4 2 2 2 3" xfId="27706" xr:uid="{00000000-0005-0000-0000-00003A6C0000}"/>
    <cellStyle name="Normal 3 5 4 4 2 2 3" xfId="27707" xr:uid="{00000000-0005-0000-0000-00003B6C0000}"/>
    <cellStyle name="Normal 3 5 4 4 2 2 3 2" xfId="27708" xr:uid="{00000000-0005-0000-0000-00003C6C0000}"/>
    <cellStyle name="Normal 3 5 4 4 2 2 4" xfId="27709" xr:uid="{00000000-0005-0000-0000-00003D6C0000}"/>
    <cellStyle name="Normal 3 5 4 4 2 3" xfId="27710" xr:uid="{00000000-0005-0000-0000-00003E6C0000}"/>
    <cellStyle name="Normal 3 5 4 4 2 3 2" xfId="27711" xr:uid="{00000000-0005-0000-0000-00003F6C0000}"/>
    <cellStyle name="Normal 3 5 4 4 2 3 2 2" xfId="27712" xr:uid="{00000000-0005-0000-0000-0000406C0000}"/>
    <cellStyle name="Normal 3 5 4 4 2 3 3" xfId="27713" xr:uid="{00000000-0005-0000-0000-0000416C0000}"/>
    <cellStyle name="Normal 3 5 4 4 2 4" xfId="27714" xr:uid="{00000000-0005-0000-0000-0000426C0000}"/>
    <cellStyle name="Normal 3 5 4 4 2 4 2" xfId="27715" xr:uid="{00000000-0005-0000-0000-0000436C0000}"/>
    <cellStyle name="Normal 3 5 4 4 2 5" xfId="27716" xr:uid="{00000000-0005-0000-0000-0000446C0000}"/>
    <cellStyle name="Normal 3 5 4 4 3" xfId="27717" xr:uid="{00000000-0005-0000-0000-0000456C0000}"/>
    <cellStyle name="Normal 3 5 4 4 3 2" xfId="27718" xr:uid="{00000000-0005-0000-0000-0000466C0000}"/>
    <cellStyle name="Normal 3 5 4 4 3 2 2" xfId="27719" xr:uid="{00000000-0005-0000-0000-0000476C0000}"/>
    <cellStyle name="Normal 3 5 4 4 3 2 2 2" xfId="27720" xr:uid="{00000000-0005-0000-0000-0000486C0000}"/>
    <cellStyle name="Normal 3 5 4 4 3 2 2 2 2" xfId="27721" xr:uid="{00000000-0005-0000-0000-0000496C0000}"/>
    <cellStyle name="Normal 3 5 4 4 3 2 2 3" xfId="27722" xr:uid="{00000000-0005-0000-0000-00004A6C0000}"/>
    <cellStyle name="Normal 3 5 4 4 3 2 3" xfId="27723" xr:uid="{00000000-0005-0000-0000-00004B6C0000}"/>
    <cellStyle name="Normal 3 5 4 4 3 2 3 2" xfId="27724" xr:uid="{00000000-0005-0000-0000-00004C6C0000}"/>
    <cellStyle name="Normal 3 5 4 4 3 2 4" xfId="27725" xr:uid="{00000000-0005-0000-0000-00004D6C0000}"/>
    <cellStyle name="Normal 3 5 4 4 3 3" xfId="27726" xr:uid="{00000000-0005-0000-0000-00004E6C0000}"/>
    <cellStyle name="Normal 3 5 4 4 3 3 2" xfId="27727" xr:uid="{00000000-0005-0000-0000-00004F6C0000}"/>
    <cellStyle name="Normal 3 5 4 4 3 3 2 2" xfId="27728" xr:uid="{00000000-0005-0000-0000-0000506C0000}"/>
    <cellStyle name="Normal 3 5 4 4 3 3 3" xfId="27729" xr:uid="{00000000-0005-0000-0000-0000516C0000}"/>
    <cellStyle name="Normal 3 5 4 4 3 4" xfId="27730" xr:uid="{00000000-0005-0000-0000-0000526C0000}"/>
    <cellStyle name="Normal 3 5 4 4 3 4 2" xfId="27731" xr:uid="{00000000-0005-0000-0000-0000536C0000}"/>
    <cellStyle name="Normal 3 5 4 4 3 5" xfId="27732" xr:uid="{00000000-0005-0000-0000-0000546C0000}"/>
    <cellStyle name="Normal 3 5 4 4 4" xfId="27733" xr:uid="{00000000-0005-0000-0000-0000556C0000}"/>
    <cellStyle name="Normal 3 5 4 4 4 2" xfId="27734" xr:uid="{00000000-0005-0000-0000-0000566C0000}"/>
    <cellStyle name="Normal 3 5 4 4 4 2 2" xfId="27735" xr:uid="{00000000-0005-0000-0000-0000576C0000}"/>
    <cellStyle name="Normal 3 5 4 4 4 2 2 2" xfId="27736" xr:uid="{00000000-0005-0000-0000-0000586C0000}"/>
    <cellStyle name="Normal 3 5 4 4 4 2 3" xfId="27737" xr:uid="{00000000-0005-0000-0000-0000596C0000}"/>
    <cellStyle name="Normal 3 5 4 4 4 3" xfId="27738" xr:uid="{00000000-0005-0000-0000-00005A6C0000}"/>
    <cellStyle name="Normal 3 5 4 4 4 3 2" xfId="27739" xr:uid="{00000000-0005-0000-0000-00005B6C0000}"/>
    <cellStyle name="Normal 3 5 4 4 4 4" xfId="27740" xr:uid="{00000000-0005-0000-0000-00005C6C0000}"/>
    <cellStyle name="Normal 3 5 4 4 5" xfId="27741" xr:uid="{00000000-0005-0000-0000-00005D6C0000}"/>
    <cellStyle name="Normal 3 5 4 4 5 2" xfId="27742" xr:uid="{00000000-0005-0000-0000-00005E6C0000}"/>
    <cellStyle name="Normal 3 5 4 4 5 2 2" xfId="27743" xr:uid="{00000000-0005-0000-0000-00005F6C0000}"/>
    <cellStyle name="Normal 3 5 4 4 5 3" xfId="27744" xr:uid="{00000000-0005-0000-0000-0000606C0000}"/>
    <cellStyle name="Normal 3 5 4 4 6" xfId="27745" xr:uid="{00000000-0005-0000-0000-0000616C0000}"/>
    <cellStyle name="Normal 3 5 4 4 6 2" xfId="27746" xr:uid="{00000000-0005-0000-0000-0000626C0000}"/>
    <cellStyle name="Normal 3 5 4 4 7" xfId="27747" xr:uid="{00000000-0005-0000-0000-0000636C0000}"/>
    <cellStyle name="Normal 3 5 4 5" xfId="27748" xr:uid="{00000000-0005-0000-0000-0000646C0000}"/>
    <cellStyle name="Normal 3 5 4 5 2" xfId="27749" xr:uid="{00000000-0005-0000-0000-0000656C0000}"/>
    <cellStyle name="Normal 3 5 4 5 2 2" xfId="27750" xr:uid="{00000000-0005-0000-0000-0000666C0000}"/>
    <cellStyle name="Normal 3 5 4 5 2 2 2" xfId="27751" xr:uid="{00000000-0005-0000-0000-0000676C0000}"/>
    <cellStyle name="Normal 3 5 4 5 2 2 2 2" xfId="27752" xr:uid="{00000000-0005-0000-0000-0000686C0000}"/>
    <cellStyle name="Normal 3 5 4 5 2 2 2 2 2" xfId="27753" xr:uid="{00000000-0005-0000-0000-0000696C0000}"/>
    <cellStyle name="Normal 3 5 4 5 2 2 2 3" xfId="27754" xr:uid="{00000000-0005-0000-0000-00006A6C0000}"/>
    <cellStyle name="Normal 3 5 4 5 2 2 3" xfId="27755" xr:uid="{00000000-0005-0000-0000-00006B6C0000}"/>
    <cellStyle name="Normal 3 5 4 5 2 2 3 2" xfId="27756" xr:uid="{00000000-0005-0000-0000-00006C6C0000}"/>
    <cellStyle name="Normal 3 5 4 5 2 2 4" xfId="27757" xr:uid="{00000000-0005-0000-0000-00006D6C0000}"/>
    <cellStyle name="Normal 3 5 4 5 2 3" xfId="27758" xr:uid="{00000000-0005-0000-0000-00006E6C0000}"/>
    <cellStyle name="Normal 3 5 4 5 2 3 2" xfId="27759" xr:uid="{00000000-0005-0000-0000-00006F6C0000}"/>
    <cellStyle name="Normal 3 5 4 5 2 3 2 2" xfId="27760" xr:uid="{00000000-0005-0000-0000-0000706C0000}"/>
    <cellStyle name="Normal 3 5 4 5 2 3 3" xfId="27761" xr:uid="{00000000-0005-0000-0000-0000716C0000}"/>
    <cellStyle name="Normal 3 5 4 5 2 4" xfId="27762" xr:uid="{00000000-0005-0000-0000-0000726C0000}"/>
    <cellStyle name="Normal 3 5 4 5 2 4 2" xfId="27763" xr:uid="{00000000-0005-0000-0000-0000736C0000}"/>
    <cellStyle name="Normal 3 5 4 5 2 5" xfId="27764" xr:uid="{00000000-0005-0000-0000-0000746C0000}"/>
    <cellStyle name="Normal 3 5 4 5 3" xfId="27765" xr:uid="{00000000-0005-0000-0000-0000756C0000}"/>
    <cellStyle name="Normal 3 5 4 5 3 2" xfId="27766" xr:uid="{00000000-0005-0000-0000-0000766C0000}"/>
    <cellStyle name="Normal 3 5 4 5 3 2 2" xfId="27767" xr:uid="{00000000-0005-0000-0000-0000776C0000}"/>
    <cellStyle name="Normal 3 5 4 5 3 2 2 2" xfId="27768" xr:uid="{00000000-0005-0000-0000-0000786C0000}"/>
    <cellStyle name="Normal 3 5 4 5 3 2 3" xfId="27769" xr:uid="{00000000-0005-0000-0000-0000796C0000}"/>
    <cellStyle name="Normal 3 5 4 5 3 3" xfId="27770" xr:uid="{00000000-0005-0000-0000-00007A6C0000}"/>
    <cellStyle name="Normal 3 5 4 5 3 3 2" xfId="27771" xr:uid="{00000000-0005-0000-0000-00007B6C0000}"/>
    <cellStyle name="Normal 3 5 4 5 3 4" xfId="27772" xr:uid="{00000000-0005-0000-0000-00007C6C0000}"/>
    <cellStyle name="Normal 3 5 4 5 4" xfId="27773" xr:uid="{00000000-0005-0000-0000-00007D6C0000}"/>
    <cellStyle name="Normal 3 5 4 5 4 2" xfId="27774" xr:uid="{00000000-0005-0000-0000-00007E6C0000}"/>
    <cellStyle name="Normal 3 5 4 5 4 2 2" xfId="27775" xr:uid="{00000000-0005-0000-0000-00007F6C0000}"/>
    <cellStyle name="Normal 3 5 4 5 4 3" xfId="27776" xr:uid="{00000000-0005-0000-0000-0000806C0000}"/>
    <cellStyle name="Normal 3 5 4 5 5" xfId="27777" xr:uid="{00000000-0005-0000-0000-0000816C0000}"/>
    <cellStyle name="Normal 3 5 4 5 5 2" xfId="27778" xr:uid="{00000000-0005-0000-0000-0000826C0000}"/>
    <cellStyle name="Normal 3 5 4 5 6" xfId="27779" xr:uid="{00000000-0005-0000-0000-0000836C0000}"/>
    <cellStyle name="Normal 3 5 4 6" xfId="27780" xr:uid="{00000000-0005-0000-0000-0000846C0000}"/>
    <cellStyle name="Normal 3 5 4 6 2" xfId="27781" xr:uid="{00000000-0005-0000-0000-0000856C0000}"/>
    <cellStyle name="Normal 3 5 4 6 2 2" xfId="27782" xr:uid="{00000000-0005-0000-0000-0000866C0000}"/>
    <cellStyle name="Normal 3 5 4 6 2 2 2" xfId="27783" xr:uid="{00000000-0005-0000-0000-0000876C0000}"/>
    <cellStyle name="Normal 3 5 4 6 2 2 2 2" xfId="27784" xr:uid="{00000000-0005-0000-0000-0000886C0000}"/>
    <cellStyle name="Normal 3 5 4 6 2 2 3" xfId="27785" xr:uid="{00000000-0005-0000-0000-0000896C0000}"/>
    <cellStyle name="Normal 3 5 4 6 2 3" xfId="27786" xr:uid="{00000000-0005-0000-0000-00008A6C0000}"/>
    <cellStyle name="Normal 3 5 4 6 2 3 2" xfId="27787" xr:uid="{00000000-0005-0000-0000-00008B6C0000}"/>
    <cellStyle name="Normal 3 5 4 6 2 4" xfId="27788" xr:uid="{00000000-0005-0000-0000-00008C6C0000}"/>
    <cellStyle name="Normal 3 5 4 6 3" xfId="27789" xr:uid="{00000000-0005-0000-0000-00008D6C0000}"/>
    <cellStyle name="Normal 3 5 4 6 3 2" xfId="27790" xr:uid="{00000000-0005-0000-0000-00008E6C0000}"/>
    <cellStyle name="Normal 3 5 4 6 3 2 2" xfId="27791" xr:uid="{00000000-0005-0000-0000-00008F6C0000}"/>
    <cellStyle name="Normal 3 5 4 6 3 3" xfId="27792" xr:uid="{00000000-0005-0000-0000-0000906C0000}"/>
    <cellStyle name="Normal 3 5 4 6 4" xfId="27793" xr:uid="{00000000-0005-0000-0000-0000916C0000}"/>
    <cellStyle name="Normal 3 5 4 6 4 2" xfId="27794" xr:uid="{00000000-0005-0000-0000-0000926C0000}"/>
    <cellStyle name="Normal 3 5 4 6 5" xfId="27795" xr:uid="{00000000-0005-0000-0000-0000936C0000}"/>
    <cellStyle name="Normal 3 5 4 7" xfId="27796" xr:uid="{00000000-0005-0000-0000-0000946C0000}"/>
    <cellStyle name="Normal 3 5 4 7 2" xfId="27797" xr:uid="{00000000-0005-0000-0000-0000956C0000}"/>
    <cellStyle name="Normal 3 5 4 7 2 2" xfId="27798" xr:uid="{00000000-0005-0000-0000-0000966C0000}"/>
    <cellStyle name="Normal 3 5 4 7 2 2 2" xfId="27799" xr:uid="{00000000-0005-0000-0000-0000976C0000}"/>
    <cellStyle name="Normal 3 5 4 7 2 2 2 2" xfId="27800" xr:uid="{00000000-0005-0000-0000-0000986C0000}"/>
    <cellStyle name="Normal 3 5 4 7 2 2 3" xfId="27801" xr:uid="{00000000-0005-0000-0000-0000996C0000}"/>
    <cellStyle name="Normal 3 5 4 7 2 3" xfId="27802" xr:uid="{00000000-0005-0000-0000-00009A6C0000}"/>
    <cellStyle name="Normal 3 5 4 7 2 3 2" xfId="27803" xr:uid="{00000000-0005-0000-0000-00009B6C0000}"/>
    <cellStyle name="Normal 3 5 4 7 2 4" xfId="27804" xr:uid="{00000000-0005-0000-0000-00009C6C0000}"/>
    <cellStyle name="Normal 3 5 4 7 3" xfId="27805" xr:uid="{00000000-0005-0000-0000-00009D6C0000}"/>
    <cellStyle name="Normal 3 5 4 7 3 2" xfId="27806" xr:uid="{00000000-0005-0000-0000-00009E6C0000}"/>
    <cellStyle name="Normal 3 5 4 7 3 2 2" xfId="27807" xr:uid="{00000000-0005-0000-0000-00009F6C0000}"/>
    <cellStyle name="Normal 3 5 4 7 3 3" xfId="27808" xr:uid="{00000000-0005-0000-0000-0000A06C0000}"/>
    <cellStyle name="Normal 3 5 4 7 4" xfId="27809" xr:uid="{00000000-0005-0000-0000-0000A16C0000}"/>
    <cellStyle name="Normal 3 5 4 7 4 2" xfId="27810" xr:uid="{00000000-0005-0000-0000-0000A26C0000}"/>
    <cellStyle name="Normal 3 5 4 7 5" xfId="27811" xr:uid="{00000000-0005-0000-0000-0000A36C0000}"/>
    <cellStyle name="Normal 3 5 4 8" xfId="27812" xr:uid="{00000000-0005-0000-0000-0000A46C0000}"/>
    <cellStyle name="Normal 3 5 4 8 2" xfId="27813" xr:uid="{00000000-0005-0000-0000-0000A56C0000}"/>
    <cellStyle name="Normal 3 5 4 8 2 2" xfId="27814" xr:uid="{00000000-0005-0000-0000-0000A66C0000}"/>
    <cellStyle name="Normal 3 5 4 8 2 2 2" xfId="27815" xr:uid="{00000000-0005-0000-0000-0000A76C0000}"/>
    <cellStyle name="Normal 3 5 4 8 2 3" xfId="27816" xr:uid="{00000000-0005-0000-0000-0000A86C0000}"/>
    <cellStyle name="Normal 3 5 4 8 3" xfId="27817" xr:uid="{00000000-0005-0000-0000-0000A96C0000}"/>
    <cellStyle name="Normal 3 5 4 8 3 2" xfId="27818" xr:uid="{00000000-0005-0000-0000-0000AA6C0000}"/>
    <cellStyle name="Normal 3 5 4 8 4" xfId="27819" xr:uid="{00000000-0005-0000-0000-0000AB6C0000}"/>
    <cellStyle name="Normal 3 5 4 9" xfId="27820" xr:uid="{00000000-0005-0000-0000-0000AC6C0000}"/>
    <cellStyle name="Normal 3 5 4 9 2" xfId="27821" xr:uid="{00000000-0005-0000-0000-0000AD6C0000}"/>
    <cellStyle name="Normal 3 5 4 9 2 2" xfId="27822" xr:uid="{00000000-0005-0000-0000-0000AE6C0000}"/>
    <cellStyle name="Normal 3 5 4 9 3" xfId="27823" xr:uid="{00000000-0005-0000-0000-0000AF6C0000}"/>
    <cellStyle name="Normal 3 5 5" xfId="27824" xr:uid="{00000000-0005-0000-0000-0000B06C0000}"/>
    <cellStyle name="Normal 3 5 5 10" xfId="27825" xr:uid="{00000000-0005-0000-0000-0000B16C0000}"/>
    <cellStyle name="Normal 3 5 5 10 2" xfId="27826" xr:uid="{00000000-0005-0000-0000-0000B26C0000}"/>
    <cellStyle name="Normal 3 5 5 11" xfId="27827" xr:uid="{00000000-0005-0000-0000-0000B36C0000}"/>
    <cellStyle name="Normal 3 5 5 2" xfId="27828" xr:uid="{00000000-0005-0000-0000-0000B46C0000}"/>
    <cellStyle name="Normal 3 5 5 2 2" xfId="27829" xr:uid="{00000000-0005-0000-0000-0000B56C0000}"/>
    <cellStyle name="Normal 3 5 5 2 2 2" xfId="27830" xr:uid="{00000000-0005-0000-0000-0000B66C0000}"/>
    <cellStyle name="Normal 3 5 5 2 2 2 2" xfId="27831" xr:uid="{00000000-0005-0000-0000-0000B76C0000}"/>
    <cellStyle name="Normal 3 5 5 2 2 2 2 2" xfId="27832" xr:uid="{00000000-0005-0000-0000-0000B86C0000}"/>
    <cellStyle name="Normal 3 5 5 2 2 2 2 2 2" xfId="27833" xr:uid="{00000000-0005-0000-0000-0000B96C0000}"/>
    <cellStyle name="Normal 3 5 5 2 2 2 2 3" xfId="27834" xr:uid="{00000000-0005-0000-0000-0000BA6C0000}"/>
    <cellStyle name="Normal 3 5 5 2 2 2 3" xfId="27835" xr:uid="{00000000-0005-0000-0000-0000BB6C0000}"/>
    <cellStyle name="Normal 3 5 5 2 2 2 3 2" xfId="27836" xr:uid="{00000000-0005-0000-0000-0000BC6C0000}"/>
    <cellStyle name="Normal 3 5 5 2 2 2 4" xfId="27837" xr:uid="{00000000-0005-0000-0000-0000BD6C0000}"/>
    <cellStyle name="Normal 3 5 5 2 2 3" xfId="27838" xr:uid="{00000000-0005-0000-0000-0000BE6C0000}"/>
    <cellStyle name="Normal 3 5 5 2 2 3 2" xfId="27839" xr:uid="{00000000-0005-0000-0000-0000BF6C0000}"/>
    <cellStyle name="Normal 3 5 5 2 2 3 2 2" xfId="27840" xr:uid="{00000000-0005-0000-0000-0000C06C0000}"/>
    <cellStyle name="Normal 3 5 5 2 2 3 3" xfId="27841" xr:uid="{00000000-0005-0000-0000-0000C16C0000}"/>
    <cellStyle name="Normal 3 5 5 2 2 4" xfId="27842" xr:uid="{00000000-0005-0000-0000-0000C26C0000}"/>
    <cellStyle name="Normal 3 5 5 2 2 4 2" xfId="27843" xr:uid="{00000000-0005-0000-0000-0000C36C0000}"/>
    <cellStyle name="Normal 3 5 5 2 2 5" xfId="27844" xr:uid="{00000000-0005-0000-0000-0000C46C0000}"/>
    <cellStyle name="Normal 3 5 5 2 3" xfId="27845" xr:uid="{00000000-0005-0000-0000-0000C56C0000}"/>
    <cellStyle name="Normal 3 5 5 2 3 2" xfId="27846" xr:uid="{00000000-0005-0000-0000-0000C66C0000}"/>
    <cellStyle name="Normal 3 5 5 2 3 2 2" xfId="27847" xr:uid="{00000000-0005-0000-0000-0000C76C0000}"/>
    <cellStyle name="Normal 3 5 5 2 3 2 2 2" xfId="27848" xr:uid="{00000000-0005-0000-0000-0000C86C0000}"/>
    <cellStyle name="Normal 3 5 5 2 3 2 2 2 2" xfId="27849" xr:uid="{00000000-0005-0000-0000-0000C96C0000}"/>
    <cellStyle name="Normal 3 5 5 2 3 2 2 3" xfId="27850" xr:uid="{00000000-0005-0000-0000-0000CA6C0000}"/>
    <cellStyle name="Normal 3 5 5 2 3 2 3" xfId="27851" xr:uid="{00000000-0005-0000-0000-0000CB6C0000}"/>
    <cellStyle name="Normal 3 5 5 2 3 2 3 2" xfId="27852" xr:uid="{00000000-0005-0000-0000-0000CC6C0000}"/>
    <cellStyle name="Normal 3 5 5 2 3 2 4" xfId="27853" xr:uid="{00000000-0005-0000-0000-0000CD6C0000}"/>
    <cellStyle name="Normal 3 5 5 2 3 3" xfId="27854" xr:uid="{00000000-0005-0000-0000-0000CE6C0000}"/>
    <cellStyle name="Normal 3 5 5 2 3 3 2" xfId="27855" xr:uid="{00000000-0005-0000-0000-0000CF6C0000}"/>
    <cellStyle name="Normal 3 5 5 2 3 3 2 2" xfId="27856" xr:uid="{00000000-0005-0000-0000-0000D06C0000}"/>
    <cellStyle name="Normal 3 5 5 2 3 3 3" xfId="27857" xr:uid="{00000000-0005-0000-0000-0000D16C0000}"/>
    <cellStyle name="Normal 3 5 5 2 3 4" xfId="27858" xr:uid="{00000000-0005-0000-0000-0000D26C0000}"/>
    <cellStyle name="Normal 3 5 5 2 3 4 2" xfId="27859" xr:uid="{00000000-0005-0000-0000-0000D36C0000}"/>
    <cellStyle name="Normal 3 5 5 2 3 5" xfId="27860" xr:uid="{00000000-0005-0000-0000-0000D46C0000}"/>
    <cellStyle name="Normal 3 5 5 2 4" xfId="27861" xr:uid="{00000000-0005-0000-0000-0000D56C0000}"/>
    <cellStyle name="Normal 3 5 5 2 4 2" xfId="27862" xr:uid="{00000000-0005-0000-0000-0000D66C0000}"/>
    <cellStyle name="Normal 3 5 5 2 4 2 2" xfId="27863" xr:uid="{00000000-0005-0000-0000-0000D76C0000}"/>
    <cellStyle name="Normal 3 5 5 2 4 2 2 2" xfId="27864" xr:uid="{00000000-0005-0000-0000-0000D86C0000}"/>
    <cellStyle name="Normal 3 5 5 2 4 2 3" xfId="27865" xr:uid="{00000000-0005-0000-0000-0000D96C0000}"/>
    <cellStyle name="Normal 3 5 5 2 4 3" xfId="27866" xr:uid="{00000000-0005-0000-0000-0000DA6C0000}"/>
    <cellStyle name="Normal 3 5 5 2 4 3 2" xfId="27867" xr:uid="{00000000-0005-0000-0000-0000DB6C0000}"/>
    <cellStyle name="Normal 3 5 5 2 4 4" xfId="27868" xr:uid="{00000000-0005-0000-0000-0000DC6C0000}"/>
    <cellStyle name="Normal 3 5 5 2 5" xfId="27869" xr:uid="{00000000-0005-0000-0000-0000DD6C0000}"/>
    <cellStyle name="Normal 3 5 5 2 5 2" xfId="27870" xr:uid="{00000000-0005-0000-0000-0000DE6C0000}"/>
    <cellStyle name="Normal 3 5 5 2 5 2 2" xfId="27871" xr:uid="{00000000-0005-0000-0000-0000DF6C0000}"/>
    <cellStyle name="Normal 3 5 5 2 5 3" xfId="27872" xr:uid="{00000000-0005-0000-0000-0000E06C0000}"/>
    <cellStyle name="Normal 3 5 5 2 6" xfId="27873" xr:uid="{00000000-0005-0000-0000-0000E16C0000}"/>
    <cellStyle name="Normal 3 5 5 2 6 2" xfId="27874" xr:uid="{00000000-0005-0000-0000-0000E26C0000}"/>
    <cellStyle name="Normal 3 5 5 2 7" xfId="27875" xr:uid="{00000000-0005-0000-0000-0000E36C0000}"/>
    <cellStyle name="Normal 3 5 5 3" xfId="27876" xr:uid="{00000000-0005-0000-0000-0000E46C0000}"/>
    <cellStyle name="Normal 3 5 5 3 2" xfId="27877" xr:uid="{00000000-0005-0000-0000-0000E56C0000}"/>
    <cellStyle name="Normal 3 5 5 3 2 2" xfId="27878" xr:uid="{00000000-0005-0000-0000-0000E66C0000}"/>
    <cellStyle name="Normal 3 5 5 3 2 2 2" xfId="27879" xr:uid="{00000000-0005-0000-0000-0000E76C0000}"/>
    <cellStyle name="Normal 3 5 5 3 2 2 2 2" xfId="27880" xr:uid="{00000000-0005-0000-0000-0000E86C0000}"/>
    <cellStyle name="Normal 3 5 5 3 2 2 2 2 2" xfId="27881" xr:uid="{00000000-0005-0000-0000-0000E96C0000}"/>
    <cellStyle name="Normal 3 5 5 3 2 2 2 3" xfId="27882" xr:uid="{00000000-0005-0000-0000-0000EA6C0000}"/>
    <cellStyle name="Normal 3 5 5 3 2 2 3" xfId="27883" xr:uid="{00000000-0005-0000-0000-0000EB6C0000}"/>
    <cellStyle name="Normal 3 5 5 3 2 2 3 2" xfId="27884" xr:uid="{00000000-0005-0000-0000-0000EC6C0000}"/>
    <cellStyle name="Normal 3 5 5 3 2 2 4" xfId="27885" xr:uid="{00000000-0005-0000-0000-0000ED6C0000}"/>
    <cellStyle name="Normal 3 5 5 3 2 3" xfId="27886" xr:uid="{00000000-0005-0000-0000-0000EE6C0000}"/>
    <cellStyle name="Normal 3 5 5 3 2 3 2" xfId="27887" xr:uid="{00000000-0005-0000-0000-0000EF6C0000}"/>
    <cellStyle name="Normal 3 5 5 3 2 3 2 2" xfId="27888" xr:uid="{00000000-0005-0000-0000-0000F06C0000}"/>
    <cellStyle name="Normal 3 5 5 3 2 3 3" xfId="27889" xr:uid="{00000000-0005-0000-0000-0000F16C0000}"/>
    <cellStyle name="Normal 3 5 5 3 2 4" xfId="27890" xr:uid="{00000000-0005-0000-0000-0000F26C0000}"/>
    <cellStyle name="Normal 3 5 5 3 2 4 2" xfId="27891" xr:uid="{00000000-0005-0000-0000-0000F36C0000}"/>
    <cellStyle name="Normal 3 5 5 3 2 5" xfId="27892" xr:uid="{00000000-0005-0000-0000-0000F46C0000}"/>
    <cellStyle name="Normal 3 5 5 3 3" xfId="27893" xr:uid="{00000000-0005-0000-0000-0000F56C0000}"/>
    <cellStyle name="Normal 3 5 5 3 3 2" xfId="27894" xr:uid="{00000000-0005-0000-0000-0000F66C0000}"/>
    <cellStyle name="Normal 3 5 5 3 3 2 2" xfId="27895" xr:uid="{00000000-0005-0000-0000-0000F76C0000}"/>
    <cellStyle name="Normal 3 5 5 3 3 2 2 2" xfId="27896" xr:uid="{00000000-0005-0000-0000-0000F86C0000}"/>
    <cellStyle name="Normal 3 5 5 3 3 2 2 2 2" xfId="27897" xr:uid="{00000000-0005-0000-0000-0000F96C0000}"/>
    <cellStyle name="Normal 3 5 5 3 3 2 2 3" xfId="27898" xr:uid="{00000000-0005-0000-0000-0000FA6C0000}"/>
    <cellStyle name="Normal 3 5 5 3 3 2 3" xfId="27899" xr:uid="{00000000-0005-0000-0000-0000FB6C0000}"/>
    <cellStyle name="Normal 3 5 5 3 3 2 3 2" xfId="27900" xr:uid="{00000000-0005-0000-0000-0000FC6C0000}"/>
    <cellStyle name="Normal 3 5 5 3 3 2 4" xfId="27901" xr:uid="{00000000-0005-0000-0000-0000FD6C0000}"/>
    <cellStyle name="Normal 3 5 5 3 3 3" xfId="27902" xr:uid="{00000000-0005-0000-0000-0000FE6C0000}"/>
    <cellStyle name="Normal 3 5 5 3 3 3 2" xfId="27903" xr:uid="{00000000-0005-0000-0000-0000FF6C0000}"/>
    <cellStyle name="Normal 3 5 5 3 3 3 2 2" xfId="27904" xr:uid="{00000000-0005-0000-0000-0000006D0000}"/>
    <cellStyle name="Normal 3 5 5 3 3 3 3" xfId="27905" xr:uid="{00000000-0005-0000-0000-0000016D0000}"/>
    <cellStyle name="Normal 3 5 5 3 3 4" xfId="27906" xr:uid="{00000000-0005-0000-0000-0000026D0000}"/>
    <cellStyle name="Normal 3 5 5 3 3 4 2" xfId="27907" xr:uid="{00000000-0005-0000-0000-0000036D0000}"/>
    <cellStyle name="Normal 3 5 5 3 3 5" xfId="27908" xr:uid="{00000000-0005-0000-0000-0000046D0000}"/>
    <cellStyle name="Normal 3 5 5 3 4" xfId="27909" xr:uid="{00000000-0005-0000-0000-0000056D0000}"/>
    <cellStyle name="Normal 3 5 5 3 4 2" xfId="27910" xr:uid="{00000000-0005-0000-0000-0000066D0000}"/>
    <cellStyle name="Normal 3 5 5 3 4 2 2" xfId="27911" xr:uid="{00000000-0005-0000-0000-0000076D0000}"/>
    <cellStyle name="Normal 3 5 5 3 4 2 2 2" xfId="27912" xr:uid="{00000000-0005-0000-0000-0000086D0000}"/>
    <cellStyle name="Normal 3 5 5 3 4 2 3" xfId="27913" xr:uid="{00000000-0005-0000-0000-0000096D0000}"/>
    <cellStyle name="Normal 3 5 5 3 4 3" xfId="27914" xr:uid="{00000000-0005-0000-0000-00000A6D0000}"/>
    <cellStyle name="Normal 3 5 5 3 4 3 2" xfId="27915" xr:uid="{00000000-0005-0000-0000-00000B6D0000}"/>
    <cellStyle name="Normal 3 5 5 3 4 4" xfId="27916" xr:uid="{00000000-0005-0000-0000-00000C6D0000}"/>
    <cellStyle name="Normal 3 5 5 3 5" xfId="27917" xr:uid="{00000000-0005-0000-0000-00000D6D0000}"/>
    <cellStyle name="Normal 3 5 5 3 5 2" xfId="27918" xr:uid="{00000000-0005-0000-0000-00000E6D0000}"/>
    <cellStyle name="Normal 3 5 5 3 5 2 2" xfId="27919" xr:uid="{00000000-0005-0000-0000-00000F6D0000}"/>
    <cellStyle name="Normal 3 5 5 3 5 3" xfId="27920" xr:uid="{00000000-0005-0000-0000-0000106D0000}"/>
    <cellStyle name="Normal 3 5 5 3 6" xfId="27921" xr:uid="{00000000-0005-0000-0000-0000116D0000}"/>
    <cellStyle name="Normal 3 5 5 3 6 2" xfId="27922" xr:uid="{00000000-0005-0000-0000-0000126D0000}"/>
    <cellStyle name="Normal 3 5 5 3 7" xfId="27923" xr:uid="{00000000-0005-0000-0000-0000136D0000}"/>
    <cellStyle name="Normal 3 5 5 4" xfId="27924" xr:uid="{00000000-0005-0000-0000-0000146D0000}"/>
    <cellStyle name="Normal 3 5 5 4 2" xfId="27925" xr:uid="{00000000-0005-0000-0000-0000156D0000}"/>
    <cellStyle name="Normal 3 5 5 4 2 2" xfId="27926" xr:uid="{00000000-0005-0000-0000-0000166D0000}"/>
    <cellStyle name="Normal 3 5 5 4 2 2 2" xfId="27927" xr:uid="{00000000-0005-0000-0000-0000176D0000}"/>
    <cellStyle name="Normal 3 5 5 4 2 2 2 2" xfId="27928" xr:uid="{00000000-0005-0000-0000-0000186D0000}"/>
    <cellStyle name="Normal 3 5 5 4 2 2 2 2 2" xfId="27929" xr:uid="{00000000-0005-0000-0000-0000196D0000}"/>
    <cellStyle name="Normal 3 5 5 4 2 2 2 3" xfId="27930" xr:uid="{00000000-0005-0000-0000-00001A6D0000}"/>
    <cellStyle name="Normal 3 5 5 4 2 2 3" xfId="27931" xr:uid="{00000000-0005-0000-0000-00001B6D0000}"/>
    <cellStyle name="Normal 3 5 5 4 2 2 3 2" xfId="27932" xr:uid="{00000000-0005-0000-0000-00001C6D0000}"/>
    <cellStyle name="Normal 3 5 5 4 2 2 4" xfId="27933" xr:uid="{00000000-0005-0000-0000-00001D6D0000}"/>
    <cellStyle name="Normal 3 5 5 4 2 3" xfId="27934" xr:uid="{00000000-0005-0000-0000-00001E6D0000}"/>
    <cellStyle name="Normal 3 5 5 4 2 3 2" xfId="27935" xr:uid="{00000000-0005-0000-0000-00001F6D0000}"/>
    <cellStyle name="Normal 3 5 5 4 2 3 2 2" xfId="27936" xr:uid="{00000000-0005-0000-0000-0000206D0000}"/>
    <cellStyle name="Normal 3 5 5 4 2 3 3" xfId="27937" xr:uid="{00000000-0005-0000-0000-0000216D0000}"/>
    <cellStyle name="Normal 3 5 5 4 2 4" xfId="27938" xr:uid="{00000000-0005-0000-0000-0000226D0000}"/>
    <cellStyle name="Normal 3 5 5 4 2 4 2" xfId="27939" xr:uid="{00000000-0005-0000-0000-0000236D0000}"/>
    <cellStyle name="Normal 3 5 5 4 2 5" xfId="27940" xr:uid="{00000000-0005-0000-0000-0000246D0000}"/>
    <cellStyle name="Normal 3 5 5 4 3" xfId="27941" xr:uid="{00000000-0005-0000-0000-0000256D0000}"/>
    <cellStyle name="Normal 3 5 5 4 3 2" xfId="27942" xr:uid="{00000000-0005-0000-0000-0000266D0000}"/>
    <cellStyle name="Normal 3 5 5 4 3 2 2" xfId="27943" xr:uid="{00000000-0005-0000-0000-0000276D0000}"/>
    <cellStyle name="Normal 3 5 5 4 3 2 2 2" xfId="27944" xr:uid="{00000000-0005-0000-0000-0000286D0000}"/>
    <cellStyle name="Normal 3 5 5 4 3 2 2 2 2" xfId="27945" xr:uid="{00000000-0005-0000-0000-0000296D0000}"/>
    <cellStyle name="Normal 3 5 5 4 3 2 2 3" xfId="27946" xr:uid="{00000000-0005-0000-0000-00002A6D0000}"/>
    <cellStyle name="Normal 3 5 5 4 3 2 3" xfId="27947" xr:uid="{00000000-0005-0000-0000-00002B6D0000}"/>
    <cellStyle name="Normal 3 5 5 4 3 2 3 2" xfId="27948" xr:uid="{00000000-0005-0000-0000-00002C6D0000}"/>
    <cellStyle name="Normal 3 5 5 4 3 2 4" xfId="27949" xr:uid="{00000000-0005-0000-0000-00002D6D0000}"/>
    <cellStyle name="Normal 3 5 5 4 3 3" xfId="27950" xr:uid="{00000000-0005-0000-0000-00002E6D0000}"/>
    <cellStyle name="Normal 3 5 5 4 3 3 2" xfId="27951" xr:uid="{00000000-0005-0000-0000-00002F6D0000}"/>
    <cellStyle name="Normal 3 5 5 4 3 3 2 2" xfId="27952" xr:uid="{00000000-0005-0000-0000-0000306D0000}"/>
    <cellStyle name="Normal 3 5 5 4 3 3 3" xfId="27953" xr:uid="{00000000-0005-0000-0000-0000316D0000}"/>
    <cellStyle name="Normal 3 5 5 4 3 4" xfId="27954" xr:uid="{00000000-0005-0000-0000-0000326D0000}"/>
    <cellStyle name="Normal 3 5 5 4 3 4 2" xfId="27955" xr:uid="{00000000-0005-0000-0000-0000336D0000}"/>
    <cellStyle name="Normal 3 5 5 4 3 5" xfId="27956" xr:uid="{00000000-0005-0000-0000-0000346D0000}"/>
    <cellStyle name="Normal 3 5 5 4 4" xfId="27957" xr:uid="{00000000-0005-0000-0000-0000356D0000}"/>
    <cellStyle name="Normal 3 5 5 4 4 2" xfId="27958" xr:uid="{00000000-0005-0000-0000-0000366D0000}"/>
    <cellStyle name="Normal 3 5 5 4 4 2 2" xfId="27959" xr:uid="{00000000-0005-0000-0000-0000376D0000}"/>
    <cellStyle name="Normal 3 5 5 4 4 2 2 2" xfId="27960" xr:uid="{00000000-0005-0000-0000-0000386D0000}"/>
    <cellStyle name="Normal 3 5 5 4 4 2 3" xfId="27961" xr:uid="{00000000-0005-0000-0000-0000396D0000}"/>
    <cellStyle name="Normal 3 5 5 4 4 3" xfId="27962" xr:uid="{00000000-0005-0000-0000-00003A6D0000}"/>
    <cellStyle name="Normal 3 5 5 4 4 3 2" xfId="27963" xr:uid="{00000000-0005-0000-0000-00003B6D0000}"/>
    <cellStyle name="Normal 3 5 5 4 4 4" xfId="27964" xr:uid="{00000000-0005-0000-0000-00003C6D0000}"/>
    <cellStyle name="Normal 3 5 5 4 5" xfId="27965" xr:uid="{00000000-0005-0000-0000-00003D6D0000}"/>
    <cellStyle name="Normal 3 5 5 4 5 2" xfId="27966" xr:uid="{00000000-0005-0000-0000-00003E6D0000}"/>
    <cellStyle name="Normal 3 5 5 4 5 2 2" xfId="27967" xr:uid="{00000000-0005-0000-0000-00003F6D0000}"/>
    <cellStyle name="Normal 3 5 5 4 5 3" xfId="27968" xr:uid="{00000000-0005-0000-0000-0000406D0000}"/>
    <cellStyle name="Normal 3 5 5 4 6" xfId="27969" xr:uid="{00000000-0005-0000-0000-0000416D0000}"/>
    <cellStyle name="Normal 3 5 5 4 6 2" xfId="27970" xr:uid="{00000000-0005-0000-0000-0000426D0000}"/>
    <cellStyle name="Normal 3 5 5 4 7" xfId="27971" xr:uid="{00000000-0005-0000-0000-0000436D0000}"/>
    <cellStyle name="Normal 3 5 5 5" xfId="27972" xr:uid="{00000000-0005-0000-0000-0000446D0000}"/>
    <cellStyle name="Normal 3 5 5 5 2" xfId="27973" xr:uid="{00000000-0005-0000-0000-0000456D0000}"/>
    <cellStyle name="Normal 3 5 5 5 2 2" xfId="27974" xr:uid="{00000000-0005-0000-0000-0000466D0000}"/>
    <cellStyle name="Normal 3 5 5 5 2 2 2" xfId="27975" xr:uid="{00000000-0005-0000-0000-0000476D0000}"/>
    <cellStyle name="Normal 3 5 5 5 2 2 2 2" xfId="27976" xr:uid="{00000000-0005-0000-0000-0000486D0000}"/>
    <cellStyle name="Normal 3 5 5 5 2 2 2 2 2" xfId="27977" xr:uid="{00000000-0005-0000-0000-0000496D0000}"/>
    <cellStyle name="Normal 3 5 5 5 2 2 2 3" xfId="27978" xr:uid="{00000000-0005-0000-0000-00004A6D0000}"/>
    <cellStyle name="Normal 3 5 5 5 2 2 3" xfId="27979" xr:uid="{00000000-0005-0000-0000-00004B6D0000}"/>
    <cellStyle name="Normal 3 5 5 5 2 2 3 2" xfId="27980" xr:uid="{00000000-0005-0000-0000-00004C6D0000}"/>
    <cellStyle name="Normal 3 5 5 5 2 2 4" xfId="27981" xr:uid="{00000000-0005-0000-0000-00004D6D0000}"/>
    <cellStyle name="Normal 3 5 5 5 2 3" xfId="27982" xr:uid="{00000000-0005-0000-0000-00004E6D0000}"/>
    <cellStyle name="Normal 3 5 5 5 2 3 2" xfId="27983" xr:uid="{00000000-0005-0000-0000-00004F6D0000}"/>
    <cellStyle name="Normal 3 5 5 5 2 3 2 2" xfId="27984" xr:uid="{00000000-0005-0000-0000-0000506D0000}"/>
    <cellStyle name="Normal 3 5 5 5 2 3 3" xfId="27985" xr:uid="{00000000-0005-0000-0000-0000516D0000}"/>
    <cellStyle name="Normal 3 5 5 5 2 4" xfId="27986" xr:uid="{00000000-0005-0000-0000-0000526D0000}"/>
    <cellStyle name="Normal 3 5 5 5 2 4 2" xfId="27987" xr:uid="{00000000-0005-0000-0000-0000536D0000}"/>
    <cellStyle name="Normal 3 5 5 5 2 5" xfId="27988" xr:uid="{00000000-0005-0000-0000-0000546D0000}"/>
    <cellStyle name="Normal 3 5 5 5 3" xfId="27989" xr:uid="{00000000-0005-0000-0000-0000556D0000}"/>
    <cellStyle name="Normal 3 5 5 5 3 2" xfId="27990" xr:uid="{00000000-0005-0000-0000-0000566D0000}"/>
    <cellStyle name="Normal 3 5 5 5 3 2 2" xfId="27991" xr:uid="{00000000-0005-0000-0000-0000576D0000}"/>
    <cellStyle name="Normal 3 5 5 5 3 2 2 2" xfId="27992" xr:uid="{00000000-0005-0000-0000-0000586D0000}"/>
    <cellStyle name="Normal 3 5 5 5 3 2 3" xfId="27993" xr:uid="{00000000-0005-0000-0000-0000596D0000}"/>
    <cellStyle name="Normal 3 5 5 5 3 3" xfId="27994" xr:uid="{00000000-0005-0000-0000-00005A6D0000}"/>
    <cellStyle name="Normal 3 5 5 5 3 3 2" xfId="27995" xr:uid="{00000000-0005-0000-0000-00005B6D0000}"/>
    <cellStyle name="Normal 3 5 5 5 3 4" xfId="27996" xr:uid="{00000000-0005-0000-0000-00005C6D0000}"/>
    <cellStyle name="Normal 3 5 5 5 4" xfId="27997" xr:uid="{00000000-0005-0000-0000-00005D6D0000}"/>
    <cellStyle name="Normal 3 5 5 5 4 2" xfId="27998" xr:uid="{00000000-0005-0000-0000-00005E6D0000}"/>
    <cellStyle name="Normal 3 5 5 5 4 2 2" xfId="27999" xr:uid="{00000000-0005-0000-0000-00005F6D0000}"/>
    <cellStyle name="Normal 3 5 5 5 4 3" xfId="28000" xr:uid="{00000000-0005-0000-0000-0000606D0000}"/>
    <cellStyle name="Normal 3 5 5 5 5" xfId="28001" xr:uid="{00000000-0005-0000-0000-0000616D0000}"/>
    <cellStyle name="Normal 3 5 5 5 5 2" xfId="28002" xr:uid="{00000000-0005-0000-0000-0000626D0000}"/>
    <cellStyle name="Normal 3 5 5 5 6" xfId="28003" xr:uid="{00000000-0005-0000-0000-0000636D0000}"/>
    <cellStyle name="Normal 3 5 5 6" xfId="28004" xr:uid="{00000000-0005-0000-0000-0000646D0000}"/>
    <cellStyle name="Normal 3 5 5 6 2" xfId="28005" xr:uid="{00000000-0005-0000-0000-0000656D0000}"/>
    <cellStyle name="Normal 3 5 5 6 2 2" xfId="28006" xr:uid="{00000000-0005-0000-0000-0000666D0000}"/>
    <cellStyle name="Normal 3 5 5 6 2 2 2" xfId="28007" xr:uid="{00000000-0005-0000-0000-0000676D0000}"/>
    <cellStyle name="Normal 3 5 5 6 2 2 2 2" xfId="28008" xr:uid="{00000000-0005-0000-0000-0000686D0000}"/>
    <cellStyle name="Normal 3 5 5 6 2 2 3" xfId="28009" xr:uid="{00000000-0005-0000-0000-0000696D0000}"/>
    <cellStyle name="Normal 3 5 5 6 2 3" xfId="28010" xr:uid="{00000000-0005-0000-0000-00006A6D0000}"/>
    <cellStyle name="Normal 3 5 5 6 2 3 2" xfId="28011" xr:uid="{00000000-0005-0000-0000-00006B6D0000}"/>
    <cellStyle name="Normal 3 5 5 6 2 4" xfId="28012" xr:uid="{00000000-0005-0000-0000-00006C6D0000}"/>
    <cellStyle name="Normal 3 5 5 6 3" xfId="28013" xr:uid="{00000000-0005-0000-0000-00006D6D0000}"/>
    <cellStyle name="Normal 3 5 5 6 3 2" xfId="28014" xr:uid="{00000000-0005-0000-0000-00006E6D0000}"/>
    <cellStyle name="Normal 3 5 5 6 3 2 2" xfId="28015" xr:uid="{00000000-0005-0000-0000-00006F6D0000}"/>
    <cellStyle name="Normal 3 5 5 6 3 3" xfId="28016" xr:uid="{00000000-0005-0000-0000-0000706D0000}"/>
    <cellStyle name="Normal 3 5 5 6 4" xfId="28017" xr:uid="{00000000-0005-0000-0000-0000716D0000}"/>
    <cellStyle name="Normal 3 5 5 6 4 2" xfId="28018" xr:uid="{00000000-0005-0000-0000-0000726D0000}"/>
    <cellStyle name="Normal 3 5 5 6 5" xfId="28019" xr:uid="{00000000-0005-0000-0000-0000736D0000}"/>
    <cellStyle name="Normal 3 5 5 7" xfId="28020" xr:uid="{00000000-0005-0000-0000-0000746D0000}"/>
    <cellStyle name="Normal 3 5 5 7 2" xfId="28021" xr:uid="{00000000-0005-0000-0000-0000756D0000}"/>
    <cellStyle name="Normal 3 5 5 7 2 2" xfId="28022" xr:uid="{00000000-0005-0000-0000-0000766D0000}"/>
    <cellStyle name="Normal 3 5 5 7 2 2 2" xfId="28023" xr:uid="{00000000-0005-0000-0000-0000776D0000}"/>
    <cellStyle name="Normal 3 5 5 7 2 2 2 2" xfId="28024" xr:uid="{00000000-0005-0000-0000-0000786D0000}"/>
    <cellStyle name="Normal 3 5 5 7 2 2 3" xfId="28025" xr:uid="{00000000-0005-0000-0000-0000796D0000}"/>
    <cellStyle name="Normal 3 5 5 7 2 3" xfId="28026" xr:uid="{00000000-0005-0000-0000-00007A6D0000}"/>
    <cellStyle name="Normal 3 5 5 7 2 3 2" xfId="28027" xr:uid="{00000000-0005-0000-0000-00007B6D0000}"/>
    <cellStyle name="Normal 3 5 5 7 2 4" xfId="28028" xr:uid="{00000000-0005-0000-0000-00007C6D0000}"/>
    <cellStyle name="Normal 3 5 5 7 3" xfId="28029" xr:uid="{00000000-0005-0000-0000-00007D6D0000}"/>
    <cellStyle name="Normal 3 5 5 7 3 2" xfId="28030" xr:uid="{00000000-0005-0000-0000-00007E6D0000}"/>
    <cellStyle name="Normal 3 5 5 7 3 2 2" xfId="28031" xr:uid="{00000000-0005-0000-0000-00007F6D0000}"/>
    <cellStyle name="Normal 3 5 5 7 3 3" xfId="28032" xr:uid="{00000000-0005-0000-0000-0000806D0000}"/>
    <cellStyle name="Normal 3 5 5 7 4" xfId="28033" xr:uid="{00000000-0005-0000-0000-0000816D0000}"/>
    <cellStyle name="Normal 3 5 5 7 4 2" xfId="28034" xr:uid="{00000000-0005-0000-0000-0000826D0000}"/>
    <cellStyle name="Normal 3 5 5 7 5" xfId="28035" xr:uid="{00000000-0005-0000-0000-0000836D0000}"/>
    <cellStyle name="Normal 3 5 5 8" xfId="28036" xr:uid="{00000000-0005-0000-0000-0000846D0000}"/>
    <cellStyle name="Normal 3 5 5 8 2" xfId="28037" xr:uid="{00000000-0005-0000-0000-0000856D0000}"/>
    <cellStyle name="Normal 3 5 5 8 2 2" xfId="28038" xr:uid="{00000000-0005-0000-0000-0000866D0000}"/>
    <cellStyle name="Normal 3 5 5 8 2 2 2" xfId="28039" xr:uid="{00000000-0005-0000-0000-0000876D0000}"/>
    <cellStyle name="Normal 3 5 5 8 2 3" xfId="28040" xr:uid="{00000000-0005-0000-0000-0000886D0000}"/>
    <cellStyle name="Normal 3 5 5 8 3" xfId="28041" xr:uid="{00000000-0005-0000-0000-0000896D0000}"/>
    <cellStyle name="Normal 3 5 5 8 3 2" xfId="28042" xr:uid="{00000000-0005-0000-0000-00008A6D0000}"/>
    <cellStyle name="Normal 3 5 5 8 4" xfId="28043" xr:uid="{00000000-0005-0000-0000-00008B6D0000}"/>
    <cellStyle name="Normal 3 5 5 9" xfId="28044" xr:uid="{00000000-0005-0000-0000-00008C6D0000}"/>
    <cellStyle name="Normal 3 5 5 9 2" xfId="28045" xr:uid="{00000000-0005-0000-0000-00008D6D0000}"/>
    <cellStyle name="Normal 3 5 5 9 2 2" xfId="28046" xr:uid="{00000000-0005-0000-0000-00008E6D0000}"/>
    <cellStyle name="Normal 3 5 5 9 3" xfId="28047" xr:uid="{00000000-0005-0000-0000-00008F6D0000}"/>
    <cellStyle name="Normal 3 5 6" xfId="28048" xr:uid="{00000000-0005-0000-0000-0000906D0000}"/>
    <cellStyle name="Normal 3 5 6 2" xfId="28049" xr:uid="{00000000-0005-0000-0000-0000916D0000}"/>
    <cellStyle name="Normal 3 5 6 2 2" xfId="28050" xr:uid="{00000000-0005-0000-0000-0000926D0000}"/>
    <cellStyle name="Normal 3 5 6 2 2 2" xfId="28051" xr:uid="{00000000-0005-0000-0000-0000936D0000}"/>
    <cellStyle name="Normal 3 5 6 2 2 2 2" xfId="28052" xr:uid="{00000000-0005-0000-0000-0000946D0000}"/>
    <cellStyle name="Normal 3 5 6 2 2 2 2 2" xfId="28053" xr:uid="{00000000-0005-0000-0000-0000956D0000}"/>
    <cellStyle name="Normal 3 5 6 2 2 2 3" xfId="28054" xr:uid="{00000000-0005-0000-0000-0000966D0000}"/>
    <cellStyle name="Normal 3 5 6 2 2 3" xfId="28055" xr:uid="{00000000-0005-0000-0000-0000976D0000}"/>
    <cellStyle name="Normal 3 5 6 2 2 3 2" xfId="28056" xr:uid="{00000000-0005-0000-0000-0000986D0000}"/>
    <cellStyle name="Normal 3 5 6 2 2 4" xfId="28057" xr:uid="{00000000-0005-0000-0000-0000996D0000}"/>
    <cellStyle name="Normal 3 5 6 2 3" xfId="28058" xr:uid="{00000000-0005-0000-0000-00009A6D0000}"/>
    <cellStyle name="Normal 3 5 6 2 3 2" xfId="28059" xr:uid="{00000000-0005-0000-0000-00009B6D0000}"/>
    <cellStyle name="Normal 3 5 6 2 3 2 2" xfId="28060" xr:uid="{00000000-0005-0000-0000-00009C6D0000}"/>
    <cellStyle name="Normal 3 5 6 2 3 3" xfId="28061" xr:uid="{00000000-0005-0000-0000-00009D6D0000}"/>
    <cellStyle name="Normal 3 5 6 2 4" xfId="28062" xr:uid="{00000000-0005-0000-0000-00009E6D0000}"/>
    <cellStyle name="Normal 3 5 6 2 4 2" xfId="28063" xr:uid="{00000000-0005-0000-0000-00009F6D0000}"/>
    <cellStyle name="Normal 3 5 6 2 5" xfId="28064" xr:uid="{00000000-0005-0000-0000-0000A06D0000}"/>
    <cellStyle name="Normal 3 5 6 3" xfId="28065" xr:uid="{00000000-0005-0000-0000-0000A16D0000}"/>
    <cellStyle name="Normal 3 5 6 3 2" xfId="28066" xr:uid="{00000000-0005-0000-0000-0000A26D0000}"/>
    <cellStyle name="Normal 3 5 6 3 2 2" xfId="28067" xr:uid="{00000000-0005-0000-0000-0000A36D0000}"/>
    <cellStyle name="Normal 3 5 6 3 2 2 2" xfId="28068" xr:uid="{00000000-0005-0000-0000-0000A46D0000}"/>
    <cellStyle name="Normal 3 5 6 3 2 2 2 2" xfId="28069" xr:uid="{00000000-0005-0000-0000-0000A56D0000}"/>
    <cellStyle name="Normal 3 5 6 3 2 2 3" xfId="28070" xr:uid="{00000000-0005-0000-0000-0000A66D0000}"/>
    <cellStyle name="Normal 3 5 6 3 2 3" xfId="28071" xr:uid="{00000000-0005-0000-0000-0000A76D0000}"/>
    <cellStyle name="Normal 3 5 6 3 2 3 2" xfId="28072" xr:uid="{00000000-0005-0000-0000-0000A86D0000}"/>
    <cellStyle name="Normal 3 5 6 3 2 4" xfId="28073" xr:uid="{00000000-0005-0000-0000-0000A96D0000}"/>
    <cellStyle name="Normal 3 5 6 3 3" xfId="28074" xr:uid="{00000000-0005-0000-0000-0000AA6D0000}"/>
    <cellStyle name="Normal 3 5 6 3 3 2" xfId="28075" xr:uid="{00000000-0005-0000-0000-0000AB6D0000}"/>
    <cellStyle name="Normal 3 5 6 3 3 2 2" xfId="28076" xr:uid="{00000000-0005-0000-0000-0000AC6D0000}"/>
    <cellStyle name="Normal 3 5 6 3 3 3" xfId="28077" xr:uid="{00000000-0005-0000-0000-0000AD6D0000}"/>
    <cellStyle name="Normal 3 5 6 3 4" xfId="28078" xr:uid="{00000000-0005-0000-0000-0000AE6D0000}"/>
    <cellStyle name="Normal 3 5 6 3 4 2" xfId="28079" xr:uid="{00000000-0005-0000-0000-0000AF6D0000}"/>
    <cellStyle name="Normal 3 5 6 3 5" xfId="28080" xr:uid="{00000000-0005-0000-0000-0000B06D0000}"/>
    <cellStyle name="Normal 3 5 6 4" xfId="28081" xr:uid="{00000000-0005-0000-0000-0000B16D0000}"/>
    <cellStyle name="Normal 3 5 6 4 2" xfId="28082" xr:uid="{00000000-0005-0000-0000-0000B26D0000}"/>
    <cellStyle name="Normal 3 5 6 4 2 2" xfId="28083" xr:uid="{00000000-0005-0000-0000-0000B36D0000}"/>
    <cellStyle name="Normal 3 5 6 4 2 2 2" xfId="28084" xr:uid="{00000000-0005-0000-0000-0000B46D0000}"/>
    <cellStyle name="Normal 3 5 6 4 2 3" xfId="28085" xr:uid="{00000000-0005-0000-0000-0000B56D0000}"/>
    <cellStyle name="Normal 3 5 6 4 3" xfId="28086" xr:uid="{00000000-0005-0000-0000-0000B66D0000}"/>
    <cellStyle name="Normal 3 5 6 4 3 2" xfId="28087" xr:uid="{00000000-0005-0000-0000-0000B76D0000}"/>
    <cellStyle name="Normal 3 5 6 4 4" xfId="28088" xr:uid="{00000000-0005-0000-0000-0000B86D0000}"/>
    <cellStyle name="Normal 3 5 6 5" xfId="28089" xr:uid="{00000000-0005-0000-0000-0000B96D0000}"/>
    <cellStyle name="Normal 3 5 6 5 2" xfId="28090" xr:uid="{00000000-0005-0000-0000-0000BA6D0000}"/>
    <cellStyle name="Normal 3 5 6 5 2 2" xfId="28091" xr:uid="{00000000-0005-0000-0000-0000BB6D0000}"/>
    <cellStyle name="Normal 3 5 6 5 3" xfId="28092" xr:uid="{00000000-0005-0000-0000-0000BC6D0000}"/>
    <cellStyle name="Normal 3 5 6 6" xfId="28093" xr:uid="{00000000-0005-0000-0000-0000BD6D0000}"/>
    <cellStyle name="Normal 3 5 6 6 2" xfId="28094" xr:uid="{00000000-0005-0000-0000-0000BE6D0000}"/>
    <cellStyle name="Normal 3 5 6 7" xfId="28095" xr:uid="{00000000-0005-0000-0000-0000BF6D0000}"/>
    <cellStyle name="Normal 3 5 7" xfId="28096" xr:uid="{00000000-0005-0000-0000-0000C06D0000}"/>
    <cellStyle name="Normal 3 5 7 2" xfId="28097" xr:uid="{00000000-0005-0000-0000-0000C16D0000}"/>
    <cellStyle name="Normal 3 5 7 2 2" xfId="28098" xr:uid="{00000000-0005-0000-0000-0000C26D0000}"/>
    <cellStyle name="Normal 3 5 7 2 2 2" xfId="28099" xr:uid="{00000000-0005-0000-0000-0000C36D0000}"/>
    <cellStyle name="Normal 3 5 7 2 2 2 2" xfId="28100" xr:uid="{00000000-0005-0000-0000-0000C46D0000}"/>
    <cellStyle name="Normal 3 5 7 2 2 2 2 2" xfId="28101" xr:uid="{00000000-0005-0000-0000-0000C56D0000}"/>
    <cellStyle name="Normal 3 5 7 2 2 2 3" xfId="28102" xr:uid="{00000000-0005-0000-0000-0000C66D0000}"/>
    <cellStyle name="Normal 3 5 7 2 2 3" xfId="28103" xr:uid="{00000000-0005-0000-0000-0000C76D0000}"/>
    <cellStyle name="Normal 3 5 7 2 2 3 2" xfId="28104" xr:uid="{00000000-0005-0000-0000-0000C86D0000}"/>
    <cellStyle name="Normal 3 5 7 2 2 4" xfId="28105" xr:uid="{00000000-0005-0000-0000-0000C96D0000}"/>
    <cellStyle name="Normal 3 5 7 2 3" xfId="28106" xr:uid="{00000000-0005-0000-0000-0000CA6D0000}"/>
    <cellStyle name="Normal 3 5 7 2 3 2" xfId="28107" xr:uid="{00000000-0005-0000-0000-0000CB6D0000}"/>
    <cellStyle name="Normal 3 5 7 2 3 2 2" xfId="28108" xr:uid="{00000000-0005-0000-0000-0000CC6D0000}"/>
    <cellStyle name="Normal 3 5 7 2 3 3" xfId="28109" xr:uid="{00000000-0005-0000-0000-0000CD6D0000}"/>
    <cellStyle name="Normal 3 5 7 2 4" xfId="28110" xr:uid="{00000000-0005-0000-0000-0000CE6D0000}"/>
    <cellStyle name="Normal 3 5 7 2 4 2" xfId="28111" xr:uid="{00000000-0005-0000-0000-0000CF6D0000}"/>
    <cellStyle name="Normal 3 5 7 2 5" xfId="28112" xr:uid="{00000000-0005-0000-0000-0000D06D0000}"/>
    <cellStyle name="Normal 3 5 7 3" xfId="28113" xr:uid="{00000000-0005-0000-0000-0000D16D0000}"/>
    <cellStyle name="Normal 3 5 7 3 2" xfId="28114" xr:uid="{00000000-0005-0000-0000-0000D26D0000}"/>
    <cellStyle name="Normal 3 5 7 3 2 2" xfId="28115" xr:uid="{00000000-0005-0000-0000-0000D36D0000}"/>
    <cellStyle name="Normal 3 5 7 3 2 2 2" xfId="28116" xr:uid="{00000000-0005-0000-0000-0000D46D0000}"/>
    <cellStyle name="Normal 3 5 7 3 2 2 2 2" xfId="28117" xr:uid="{00000000-0005-0000-0000-0000D56D0000}"/>
    <cellStyle name="Normal 3 5 7 3 2 2 3" xfId="28118" xr:uid="{00000000-0005-0000-0000-0000D66D0000}"/>
    <cellStyle name="Normal 3 5 7 3 2 3" xfId="28119" xr:uid="{00000000-0005-0000-0000-0000D76D0000}"/>
    <cellStyle name="Normal 3 5 7 3 2 3 2" xfId="28120" xr:uid="{00000000-0005-0000-0000-0000D86D0000}"/>
    <cellStyle name="Normal 3 5 7 3 2 4" xfId="28121" xr:uid="{00000000-0005-0000-0000-0000D96D0000}"/>
    <cellStyle name="Normal 3 5 7 3 3" xfId="28122" xr:uid="{00000000-0005-0000-0000-0000DA6D0000}"/>
    <cellStyle name="Normal 3 5 7 3 3 2" xfId="28123" xr:uid="{00000000-0005-0000-0000-0000DB6D0000}"/>
    <cellStyle name="Normal 3 5 7 3 3 2 2" xfId="28124" xr:uid="{00000000-0005-0000-0000-0000DC6D0000}"/>
    <cellStyle name="Normal 3 5 7 3 3 3" xfId="28125" xr:uid="{00000000-0005-0000-0000-0000DD6D0000}"/>
    <cellStyle name="Normal 3 5 7 3 4" xfId="28126" xr:uid="{00000000-0005-0000-0000-0000DE6D0000}"/>
    <cellStyle name="Normal 3 5 7 3 4 2" xfId="28127" xr:uid="{00000000-0005-0000-0000-0000DF6D0000}"/>
    <cellStyle name="Normal 3 5 7 3 5" xfId="28128" xr:uid="{00000000-0005-0000-0000-0000E06D0000}"/>
    <cellStyle name="Normal 3 5 7 4" xfId="28129" xr:uid="{00000000-0005-0000-0000-0000E16D0000}"/>
    <cellStyle name="Normal 3 5 7 4 2" xfId="28130" xr:uid="{00000000-0005-0000-0000-0000E26D0000}"/>
    <cellStyle name="Normal 3 5 7 4 2 2" xfId="28131" xr:uid="{00000000-0005-0000-0000-0000E36D0000}"/>
    <cellStyle name="Normal 3 5 7 4 2 2 2" xfId="28132" xr:uid="{00000000-0005-0000-0000-0000E46D0000}"/>
    <cellStyle name="Normal 3 5 7 4 2 3" xfId="28133" xr:uid="{00000000-0005-0000-0000-0000E56D0000}"/>
    <cellStyle name="Normal 3 5 7 4 3" xfId="28134" xr:uid="{00000000-0005-0000-0000-0000E66D0000}"/>
    <cellStyle name="Normal 3 5 7 4 3 2" xfId="28135" xr:uid="{00000000-0005-0000-0000-0000E76D0000}"/>
    <cellStyle name="Normal 3 5 7 4 4" xfId="28136" xr:uid="{00000000-0005-0000-0000-0000E86D0000}"/>
    <cellStyle name="Normal 3 5 7 5" xfId="28137" xr:uid="{00000000-0005-0000-0000-0000E96D0000}"/>
    <cellStyle name="Normal 3 5 7 5 2" xfId="28138" xr:uid="{00000000-0005-0000-0000-0000EA6D0000}"/>
    <cellStyle name="Normal 3 5 7 5 2 2" xfId="28139" xr:uid="{00000000-0005-0000-0000-0000EB6D0000}"/>
    <cellStyle name="Normal 3 5 7 5 3" xfId="28140" xr:uid="{00000000-0005-0000-0000-0000EC6D0000}"/>
    <cellStyle name="Normal 3 5 7 6" xfId="28141" xr:uid="{00000000-0005-0000-0000-0000ED6D0000}"/>
    <cellStyle name="Normal 3 5 7 6 2" xfId="28142" xr:uid="{00000000-0005-0000-0000-0000EE6D0000}"/>
    <cellStyle name="Normal 3 5 7 7" xfId="28143" xr:uid="{00000000-0005-0000-0000-0000EF6D0000}"/>
    <cellStyle name="Normal 3 5 8" xfId="28144" xr:uid="{00000000-0005-0000-0000-0000F06D0000}"/>
    <cellStyle name="Normal 3 5 8 2" xfId="28145" xr:uid="{00000000-0005-0000-0000-0000F16D0000}"/>
    <cellStyle name="Normal 3 5 8 2 2" xfId="28146" xr:uid="{00000000-0005-0000-0000-0000F26D0000}"/>
    <cellStyle name="Normal 3 5 8 2 2 2" xfId="28147" xr:uid="{00000000-0005-0000-0000-0000F36D0000}"/>
    <cellStyle name="Normal 3 5 8 2 2 2 2" xfId="28148" xr:uid="{00000000-0005-0000-0000-0000F46D0000}"/>
    <cellStyle name="Normal 3 5 8 2 2 2 2 2" xfId="28149" xr:uid="{00000000-0005-0000-0000-0000F56D0000}"/>
    <cellStyle name="Normal 3 5 8 2 2 2 3" xfId="28150" xr:uid="{00000000-0005-0000-0000-0000F66D0000}"/>
    <cellStyle name="Normal 3 5 8 2 2 3" xfId="28151" xr:uid="{00000000-0005-0000-0000-0000F76D0000}"/>
    <cellStyle name="Normal 3 5 8 2 2 3 2" xfId="28152" xr:uid="{00000000-0005-0000-0000-0000F86D0000}"/>
    <cellStyle name="Normal 3 5 8 2 2 4" xfId="28153" xr:uid="{00000000-0005-0000-0000-0000F96D0000}"/>
    <cellStyle name="Normal 3 5 8 2 3" xfId="28154" xr:uid="{00000000-0005-0000-0000-0000FA6D0000}"/>
    <cellStyle name="Normal 3 5 8 2 3 2" xfId="28155" xr:uid="{00000000-0005-0000-0000-0000FB6D0000}"/>
    <cellStyle name="Normal 3 5 8 2 3 2 2" xfId="28156" xr:uid="{00000000-0005-0000-0000-0000FC6D0000}"/>
    <cellStyle name="Normal 3 5 8 2 3 3" xfId="28157" xr:uid="{00000000-0005-0000-0000-0000FD6D0000}"/>
    <cellStyle name="Normal 3 5 8 2 4" xfId="28158" xr:uid="{00000000-0005-0000-0000-0000FE6D0000}"/>
    <cellStyle name="Normal 3 5 8 2 4 2" xfId="28159" xr:uid="{00000000-0005-0000-0000-0000FF6D0000}"/>
    <cellStyle name="Normal 3 5 8 2 5" xfId="28160" xr:uid="{00000000-0005-0000-0000-0000006E0000}"/>
    <cellStyle name="Normal 3 5 8 3" xfId="28161" xr:uid="{00000000-0005-0000-0000-0000016E0000}"/>
    <cellStyle name="Normal 3 5 8 3 2" xfId="28162" xr:uid="{00000000-0005-0000-0000-0000026E0000}"/>
    <cellStyle name="Normal 3 5 8 3 2 2" xfId="28163" xr:uid="{00000000-0005-0000-0000-0000036E0000}"/>
    <cellStyle name="Normal 3 5 8 3 2 2 2" xfId="28164" xr:uid="{00000000-0005-0000-0000-0000046E0000}"/>
    <cellStyle name="Normal 3 5 8 3 2 2 2 2" xfId="28165" xr:uid="{00000000-0005-0000-0000-0000056E0000}"/>
    <cellStyle name="Normal 3 5 8 3 2 2 3" xfId="28166" xr:uid="{00000000-0005-0000-0000-0000066E0000}"/>
    <cellStyle name="Normal 3 5 8 3 2 3" xfId="28167" xr:uid="{00000000-0005-0000-0000-0000076E0000}"/>
    <cellStyle name="Normal 3 5 8 3 2 3 2" xfId="28168" xr:uid="{00000000-0005-0000-0000-0000086E0000}"/>
    <cellStyle name="Normal 3 5 8 3 2 4" xfId="28169" xr:uid="{00000000-0005-0000-0000-0000096E0000}"/>
    <cellStyle name="Normal 3 5 8 3 3" xfId="28170" xr:uid="{00000000-0005-0000-0000-00000A6E0000}"/>
    <cellStyle name="Normal 3 5 8 3 3 2" xfId="28171" xr:uid="{00000000-0005-0000-0000-00000B6E0000}"/>
    <cellStyle name="Normal 3 5 8 3 3 2 2" xfId="28172" xr:uid="{00000000-0005-0000-0000-00000C6E0000}"/>
    <cellStyle name="Normal 3 5 8 3 3 3" xfId="28173" xr:uid="{00000000-0005-0000-0000-00000D6E0000}"/>
    <cellStyle name="Normal 3 5 8 3 4" xfId="28174" xr:uid="{00000000-0005-0000-0000-00000E6E0000}"/>
    <cellStyle name="Normal 3 5 8 3 4 2" xfId="28175" xr:uid="{00000000-0005-0000-0000-00000F6E0000}"/>
    <cellStyle name="Normal 3 5 8 3 5" xfId="28176" xr:uid="{00000000-0005-0000-0000-0000106E0000}"/>
    <cellStyle name="Normal 3 5 8 4" xfId="28177" xr:uid="{00000000-0005-0000-0000-0000116E0000}"/>
    <cellStyle name="Normal 3 5 8 4 2" xfId="28178" xr:uid="{00000000-0005-0000-0000-0000126E0000}"/>
    <cellStyle name="Normal 3 5 8 4 2 2" xfId="28179" xr:uid="{00000000-0005-0000-0000-0000136E0000}"/>
    <cellStyle name="Normal 3 5 8 4 2 2 2" xfId="28180" xr:uid="{00000000-0005-0000-0000-0000146E0000}"/>
    <cellStyle name="Normal 3 5 8 4 2 3" xfId="28181" xr:uid="{00000000-0005-0000-0000-0000156E0000}"/>
    <cellStyle name="Normal 3 5 8 4 3" xfId="28182" xr:uid="{00000000-0005-0000-0000-0000166E0000}"/>
    <cellStyle name="Normal 3 5 8 4 3 2" xfId="28183" xr:uid="{00000000-0005-0000-0000-0000176E0000}"/>
    <cellStyle name="Normal 3 5 8 4 4" xfId="28184" xr:uid="{00000000-0005-0000-0000-0000186E0000}"/>
    <cellStyle name="Normal 3 5 8 5" xfId="28185" xr:uid="{00000000-0005-0000-0000-0000196E0000}"/>
    <cellStyle name="Normal 3 5 8 5 2" xfId="28186" xr:uid="{00000000-0005-0000-0000-00001A6E0000}"/>
    <cellStyle name="Normal 3 5 8 5 2 2" xfId="28187" xr:uid="{00000000-0005-0000-0000-00001B6E0000}"/>
    <cellStyle name="Normal 3 5 8 5 3" xfId="28188" xr:uid="{00000000-0005-0000-0000-00001C6E0000}"/>
    <cellStyle name="Normal 3 5 8 6" xfId="28189" xr:uid="{00000000-0005-0000-0000-00001D6E0000}"/>
    <cellStyle name="Normal 3 5 8 6 2" xfId="28190" xr:uid="{00000000-0005-0000-0000-00001E6E0000}"/>
    <cellStyle name="Normal 3 5 8 7" xfId="28191" xr:uid="{00000000-0005-0000-0000-00001F6E0000}"/>
    <cellStyle name="Normal 3 5 9" xfId="28192" xr:uid="{00000000-0005-0000-0000-0000206E0000}"/>
    <cellStyle name="Normal 3 5 9 2" xfId="28193" xr:uid="{00000000-0005-0000-0000-0000216E0000}"/>
    <cellStyle name="Normal 3 5 9 2 2" xfId="28194" xr:uid="{00000000-0005-0000-0000-0000226E0000}"/>
    <cellStyle name="Normal 3 5 9 2 2 2" xfId="28195" xr:uid="{00000000-0005-0000-0000-0000236E0000}"/>
    <cellStyle name="Normal 3 5 9 2 2 2 2" xfId="28196" xr:uid="{00000000-0005-0000-0000-0000246E0000}"/>
    <cellStyle name="Normal 3 5 9 2 2 2 2 2" xfId="28197" xr:uid="{00000000-0005-0000-0000-0000256E0000}"/>
    <cellStyle name="Normal 3 5 9 2 2 2 3" xfId="28198" xr:uid="{00000000-0005-0000-0000-0000266E0000}"/>
    <cellStyle name="Normal 3 5 9 2 2 3" xfId="28199" xr:uid="{00000000-0005-0000-0000-0000276E0000}"/>
    <cellStyle name="Normal 3 5 9 2 2 3 2" xfId="28200" xr:uid="{00000000-0005-0000-0000-0000286E0000}"/>
    <cellStyle name="Normal 3 5 9 2 2 4" xfId="28201" xr:uid="{00000000-0005-0000-0000-0000296E0000}"/>
    <cellStyle name="Normal 3 5 9 2 3" xfId="28202" xr:uid="{00000000-0005-0000-0000-00002A6E0000}"/>
    <cellStyle name="Normal 3 5 9 2 3 2" xfId="28203" xr:uid="{00000000-0005-0000-0000-00002B6E0000}"/>
    <cellStyle name="Normal 3 5 9 2 3 2 2" xfId="28204" xr:uid="{00000000-0005-0000-0000-00002C6E0000}"/>
    <cellStyle name="Normal 3 5 9 2 3 3" xfId="28205" xr:uid="{00000000-0005-0000-0000-00002D6E0000}"/>
    <cellStyle name="Normal 3 5 9 2 4" xfId="28206" xr:uid="{00000000-0005-0000-0000-00002E6E0000}"/>
    <cellStyle name="Normal 3 5 9 2 4 2" xfId="28207" xr:uid="{00000000-0005-0000-0000-00002F6E0000}"/>
    <cellStyle name="Normal 3 5 9 2 5" xfId="28208" xr:uid="{00000000-0005-0000-0000-0000306E0000}"/>
    <cellStyle name="Normal 3 5 9 3" xfId="28209" xr:uid="{00000000-0005-0000-0000-0000316E0000}"/>
    <cellStyle name="Normal 3 5 9 3 2" xfId="28210" xr:uid="{00000000-0005-0000-0000-0000326E0000}"/>
    <cellStyle name="Normal 3 5 9 3 2 2" xfId="28211" xr:uid="{00000000-0005-0000-0000-0000336E0000}"/>
    <cellStyle name="Normal 3 5 9 3 2 2 2" xfId="28212" xr:uid="{00000000-0005-0000-0000-0000346E0000}"/>
    <cellStyle name="Normal 3 5 9 3 2 3" xfId="28213" xr:uid="{00000000-0005-0000-0000-0000356E0000}"/>
    <cellStyle name="Normal 3 5 9 3 3" xfId="28214" xr:uid="{00000000-0005-0000-0000-0000366E0000}"/>
    <cellStyle name="Normal 3 5 9 3 3 2" xfId="28215" xr:uid="{00000000-0005-0000-0000-0000376E0000}"/>
    <cellStyle name="Normal 3 5 9 3 4" xfId="28216" xr:uid="{00000000-0005-0000-0000-0000386E0000}"/>
    <cellStyle name="Normal 3 5 9 4" xfId="28217" xr:uid="{00000000-0005-0000-0000-0000396E0000}"/>
    <cellStyle name="Normal 3 5 9 4 2" xfId="28218" xr:uid="{00000000-0005-0000-0000-00003A6E0000}"/>
    <cellStyle name="Normal 3 5 9 4 2 2" xfId="28219" xr:uid="{00000000-0005-0000-0000-00003B6E0000}"/>
    <cellStyle name="Normal 3 5 9 4 3" xfId="28220" xr:uid="{00000000-0005-0000-0000-00003C6E0000}"/>
    <cellStyle name="Normal 3 5 9 5" xfId="28221" xr:uid="{00000000-0005-0000-0000-00003D6E0000}"/>
    <cellStyle name="Normal 3 5 9 5 2" xfId="28222" xr:uid="{00000000-0005-0000-0000-00003E6E0000}"/>
    <cellStyle name="Normal 3 5 9 6" xfId="28223" xr:uid="{00000000-0005-0000-0000-00003F6E0000}"/>
    <cellStyle name="Normal 3 6" xfId="28224" xr:uid="{00000000-0005-0000-0000-0000406E0000}"/>
    <cellStyle name="Normal 3 6 10" xfId="28225" xr:uid="{00000000-0005-0000-0000-0000416E0000}"/>
    <cellStyle name="Normal 3 6 10 2" xfId="28226" xr:uid="{00000000-0005-0000-0000-0000426E0000}"/>
    <cellStyle name="Normal 3 6 10 2 2" xfId="28227" xr:uid="{00000000-0005-0000-0000-0000436E0000}"/>
    <cellStyle name="Normal 3 6 10 2 2 2" xfId="28228" xr:uid="{00000000-0005-0000-0000-0000446E0000}"/>
    <cellStyle name="Normal 3 6 10 2 2 2 2" xfId="28229" xr:uid="{00000000-0005-0000-0000-0000456E0000}"/>
    <cellStyle name="Normal 3 6 10 2 2 3" xfId="28230" xr:uid="{00000000-0005-0000-0000-0000466E0000}"/>
    <cellStyle name="Normal 3 6 10 2 3" xfId="28231" xr:uid="{00000000-0005-0000-0000-0000476E0000}"/>
    <cellStyle name="Normal 3 6 10 2 3 2" xfId="28232" xr:uid="{00000000-0005-0000-0000-0000486E0000}"/>
    <cellStyle name="Normal 3 6 10 2 4" xfId="28233" xr:uid="{00000000-0005-0000-0000-0000496E0000}"/>
    <cellStyle name="Normal 3 6 10 3" xfId="28234" xr:uid="{00000000-0005-0000-0000-00004A6E0000}"/>
    <cellStyle name="Normal 3 6 10 3 2" xfId="28235" xr:uid="{00000000-0005-0000-0000-00004B6E0000}"/>
    <cellStyle name="Normal 3 6 10 3 2 2" xfId="28236" xr:uid="{00000000-0005-0000-0000-00004C6E0000}"/>
    <cellStyle name="Normal 3 6 10 3 3" xfId="28237" xr:uid="{00000000-0005-0000-0000-00004D6E0000}"/>
    <cellStyle name="Normal 3 6 10 4" xfId="28238" xr:uid="{00000000-0005-0000-0000-00004E6E0000}"/>
    <cellStyle name="Normal 3 6 10 4 2" xfId="28239" xr:uid="{00000000-0005-0000-0000-00004F6E0000}"/>
    <cellStyle name="Normal 3 6 10 5" xfId="28240" xr:uid="{00000000-0005-0000-0000-0000506E0000}"/>
    <cellStyle name="Normal 3 6 11" xfId="28241" xr:uid="{00000000-0005-0000-0000-0000516E0000}"/>
    <cellStyle name="Normal 3 6 11 2" xfId="28242" xr:uid="{00000000-0005-0000-0000-0000526E0000}"/>
    <cellStyle name="Normal 3 6 11 2 2" xfId="28243" xr:uid="{00000000-0005-0000-0000-0000536E0000}"/>
    <cellStyle name="Normal 3 6 11 2 2 2" xfId="28244" xr:uid="{00000000-0005-0000-0000-0000546E0000}"/>
    <cellStyle name="Normal 3 6 11 2 2 2 2" xfId="28245" xr:uid="{00000000-0005-0000-0000-0000556E0000}"/>
    <cellStyle name="Normal 3 6 11 2 2 3" xfId="28246" xr:uid="{00000000-0005-0000-0000-0000566E0000}"/>
    <cellStyle name="Normal 3 6 11 2 3" xfId="28247" xr:uid="{00000000-0005-0000-0000-0000576E0000}"/>
    <cellStyle name="Normal 3 6 11 2 3 2" xfId="28248" xr:uid="{00000000-0005-0000-0000-0000586E0000}"/>
    <cellStyle name="Normal 3 6 11 2 4" xfId="28249" xr:uid="{00000000-0005-0000-0000-0000596E0000}"/>
    <cellStyle name="Normal 3 6 11 3" xfId="28250" xr:uid="{00000000-0005-0000-0000-00005A6E0000}"/>
    <cellStyle name="Normal 3 6 11 3 2" xfId="28251" xr:uid="{00000000-0005-0000-0000-00005B6E0000}"/>
    <cellStyle name="Normal 3 6 11 3 2 2" xfId="28252" xr:uid="{00000000-0005-0000-0000-00005C6E0000}"/>
    <cellStyle name="Normal 3 6 11 3 3" xfId="28253" xr:uid="{00000000-0005-0000-0000-00005D6E0000}"/>
    <cellStyle name="Normal 3 6 11 4" xfId="28254" xr:uid="{00000000-0005-0000-0000-00005E6E0000}"/>
    <cellStyle name="Normal 3 6 11 4 2" xfId="28255" xr:uid="{00000000-0005-0000-0000-00005F6E0000}"/>
    <cellStyle name="Normal 3 6 11 5" xfId="28256" xr:uid="{00000000-0005-0000-0000-0000606E0000}"/>
    <cellStyle name="Normal 3 6 12" xfId="28257" xr:uid="{00000000-0005-0000-0000-0000616E0000}"/>
    <cellStyle name="Normal 3 6 12 2" xfId="28258" xr:uid="{00000000-0005-0000-0000-0000626E0000}"/>
    <cellStyle name="Normal 3 6 12 2 2" xfId="28259" xr:uid="{00000000-0005-0000-0000-0000636E0000}"/>
    <cellStyle name="Normal 3 6 12 2 2 2" xfId="28260" xr:uid="{00000000-0005-0000-0000-0000646E0000}"/>
    <cellStyle name="Normal 3 6 12 2 3" xfId="28261" xr:uid="{00000000-0005-0000-0000-0000656E0000}"/>
    <cellStyle name="Normal 3 6 12 3" xfId="28262" xr:uid="{00000000-0005-0000-0000-0000666E0000}"/>
    <cellStyle name="Normal 3 6 12 3 2" xfId="28263" xr:uid="{00000000-0005-0000-0000-0000676E0000}"/>
    <cellStyle name="Normal 3 6 12 4" xfId="28264" xr:uid="{00000000-0005-0000-0000-0000686E0000}"/>
    <cellStyle name="Normal 3 6 13" xfId="28265" xr:uid="{00000000-0005-0000-0000-0000696E0000}"/>
    <cellStyle name="Normal 3 6 13 2" xfId="28266" xr:uid="{00000000-0005-0000-0000-00006A6E0000}"/>
    <cellStyle name="Normal 3 6 13 2 2" xfId="28267" xr:uid="{00000000-0005-0000-0000-00006B6E0000}"/>
    <cellStyle name="Normal 3 6 13 3" xfId="28268" xr:uid="{00000000-0005-0000-0000-00006C6E0000}"/>
    <cellStyle name="Normal 3 6 14" xfId="28269" xr:uid="{00000000-0005-0000-0000-00006D6E0000}"/>
    <cellStyle name="Normal 3 6 14 2" xfId="28270" xr:uid="{00000000-0005-0000-0000-00006E6E0000}"/>
    <cellStyle name="Normal 3 6 15" xfId="28271" xr:uid="{00000000-0005-0000-0000-00006F6E0000}"/>
    <cellStyle name="Normal 3 6 2" xfId="28272" xr:uid="{00000000-0005-0000-0000-0000706E0000}"/>
    <cellStyle name="Normal 3 6 2 10" xfId="28273" xr:uid="{00000000-0005-0000-0000-0000716E0000}"/>
    <cellStyle name="Normal 3 6 2 10 2" xfId="28274" xr:uid="{00000000-0005-0000-0000-0000726E0000}"/>
    <cellStyle name="Normal 3 6 2 10 2 2" xfId="28275" xr:uid="{00000000-0005-0000-0000-0000736E0000}"/>
    <cellStyle name="Normal 3 6 2 10 2 2 2" xfId="28276" xr:uid="{00000000-0005-0000-0000-0000746E0000}"/>
    <cellStyle name="Normal 3 6 2 10 2 2 2 2" xfId="28277" xr:uid="{00000000-0005-0000-0000-0000756E0000}"/>
    <cellStyle name="Normal 3 6 2 10 2 2 3" xfId="28278" xr:uid="{00000000-0005-0000-0000-0000766E0000}"/>
    <cellStyle name="Normal 3 6 2 10 2 3" xfId="28279" xr:uid="{00000000-0005-0000-0000-0000776E0000}"/>
    <cellStyle name="Normal 3 6 2 10 2 3 2" xfId="28280" xr:uid="{00000000-0005-0000-0000-0000786E0000}"/>
    <cellStyle name="Normal 3 6 2 10 2 4" xfId="28281" xr:uid="{00000000-0005-0000-0000-0000796E0000}"/>
    <cellStyle name="Normal 3 6 2 10 3" xfId="28282" xr:uid="{00000000-0005-0000-0000-00007A6E0000}"/>
    <cellStyle name="Normal 3 6 2 10 3 2" xfId="28283" xr:uid="{00000000-0005-0000-0000-00007B6E0000}"/>
    <cellStyle name="Normal 3 6 2 10 3 2 2" xfId="28284" xr:uid="{00000000-0005-0000-0000-00007C6E0000}"/>
    <cellStyle name="Normal 3 6 2 10 3 3" xfId="28285" xr:uid="{00000000-0005-0000-0000-00007D6E0000}"/>
    <cellStyle name="Normal 3 6 2 10 4" xfId="28286" xr:uid="{00000000-0005-0000-0000-00007E6E0000}"/>
    <cellStyle name="Normal 3 6 2 10 4 2" xfId="28287" xr:uid="{00000000-0005-0000-0000-00007F6E0000}"/>
    <cellStyle name="Normal 3 6 2 10 5" xfId="28288" xr:uid="{00000000-0005-0000-0000-0000806E0000}"/>
    <cellStyle name="Normal 3 6 2 11" xfId="28289" xr:uid="{00000000-0005-0000-0000-0000816E0000}"/>
    <cellStyle name="Normal 3 6 2 11 2" xfId="28290" xr:uid="{00000000-0005-0000-0000-0000826E0000}"/>
    <cellStyle name="Normal 3 6 2 11 2 2" xfId="28291" xr:uid="{00000000-0005-0000-0000-0000836E0000}"/>
    <cellStyle name="Normal 3 6 2 11 2 2 2" xfId="28292" xr:uid="{00000000-0005-0000-0000-0000846E0000}"/>
    <cellStyle name="Normal 3 6 2 11 2 3" xfId="28293" xr:uid="{00000000-0005-0000-0000-0000856E0000}"/>
    <cellStyle name="Normal 3 6 2 11 3" xfId="28294" xr:uid="{00000000-0005-0000-0000-0000866E0000}"/>
    <cellStyle name="Normal 3 6 2 11 3 2" xfId="28295" xr:uid="{00000000-0005-0000-0000-0000876E0000}"/>
    <cellStyle name="Normal 3 6 2 11 4" xfId="28296" xr:uid="{00000000-0005-0000-0000-0000886E0000}"/>
    <cellStyle name="Normal 3 6 2 12" xfId="28297" xr:uid="{00000000-0005-0000-0000-0000896E0000}"/>
    <cellStyle name="Normal 3 6 2 12 2" xfId="28298" xr:uid="{00000000-0005-0000-0000-00008A6E0000}"/>
    <cellStyle name="Normal 3 6 2 12 2 2" xfId="28299" xr:uid="{00000000-0005-0000-0000-00008B6E0000}"/>
    <cellStyle name="Normal 3 6 2 12 3" xfId="28300" xr:uid="{00000000-0005-0000-0000-00008C6E0000}"/>
    <cellStyle name="Normal 3 6 2 13" xfId="28301" xr:uid="{00000000-0005-0000-0000-00008D6E0000}"/>
    <cellStyle name="Normal 3 6 2 13 2" xfId="28302" xr:uid="{00000000-0005-0000-0000-00008E6E0000}"/>
    <cellStyle name="Normal 3 6 2 14" xfId="28303" xr:uid="{00000000-0005-0000-0000-00008F6E0000}"/>
    <cellStyle name="Normal 3 6 2 2" xfId="28304" xr:uid="{00000000-0005-0000-0000-0000906E0000}"/>
    <cellStyle name="Normal 3 6 2 2 10" xfId="28305" xr:uid="{00000000-0005-0000-0000-0000916E0000}"/>
    <cellStyle name="Normal 3 6 2 2 10 2" xfId="28306" xr:uid="{00000000-0005-0000-0000-0000926E0000}"/>
    <cellStyle name="Normal 3 6 2 2 10 2 2" xfId="28307" xr:uid="{00000000-0005-0000-0000-0000936E0000}"/>
    <cellStyle name="Normal 3 6 2 2 10 2 2 2" xfId="28308" xr:uid="{00000000-0005-0000-0000-0000946E0000}"/>
    <cellStyle name="Normal 3 6 2 2 10 2 3" xfId="28309" xr:uid="{00000000-0005-0000-0000-0000956E0000}"/>
    <cellStyle name="Normal 3 6 2 2 10 3" xfId="28310" xr:uid="{00000000-0005-0000-0000-0000966E0000}"/>
    <cellStyle name="Normal 3 6 2 2 10 3 2" xfId="28311" xr:uid="{00000000-0005-0000-0000-0000976E0000}"/>
    <cellStyle name="Normal 3 6 2 2 10 4" xfId="28312" xr:uid="{00000000-0005-0000-0000-0000986E0000}"/>
    <cellStyle name="Normal 3 6 2 2 11" xfId="28313" xr:uid="{00000000-0005-0000-0000-0000996E0000}"/>
    <cellStyle name="Normal 3 6 2 2 11 2" xfId="28314" xr:uid="{00000000-0005-0000-0000-00009A6E0000}"/>
    <cellStyle name="Normal 3 6 2 2 11 2 2" xfId="28315" xr:uid="{00000000-0005-0000-0000-00009B6E0000}"/>
    <cellStyle name="Normal 3 6 2 2 11 3" xfId="28316" xr:uid="{00000000-0005-0000-0000-00009C6E0000}"/>
    <cellStyle name="Normal 3 6 2 2 12" xfId="28317" xr:uid="{00000000-0005-0000-0000-00009D6E0000}"/>
    <cellStyle name="Normal 3 6 2 2 12 2" xfId="28318" xr:uid="{00000000-0005-0000-0000-00009E6E0000}"/>
    <cellStyle name="Normal 3 6 2 2 13" xfId="28319" xr:uid="{00000000-0005-0000-0000-00009F6E0000}"/>
    <cellStyle name="Normal 3 6 2 2 2" xfId="28320" xr:uid="{00000000-0005-0000-0000-0000A06E0000}"/>
    <cellStyle name="Normal 3 6 2 2 2 10" xfId="28321" xr:uid="{00000000-0005-0000-0000-0000A16E0000}"/>
    <cellStyle name="Normal 3 6 2 2 2 10 2" xfId="28322" xr:uid="{00000000-0005-0000-0000-0000A26E0000}"/>
    <cellStyle name="Normal 3 6 2 2 2 11" xfId="28323" xr:uid="{00000000-0005-0000-0000-0000A36E0000}"/>
    <cellStyle name="Normal 3 6 2 2 2 2" xfId="28324" xr:uid="{00000000-0005-0000-0000-0000A46E0000}"/>
    <cellStyle name="Normal 3 6 2 2 2 2 2" xfId="28325" xr:uid="{00000000-0005-0000-0000-0000A56E0000}"/>
    <cellStyle name="Normal 3 6 2 2 2 2 2 2" xfId="28326" xr:uid="{00000000-0005-0000-0000-0000A66E0000}"/>
    <cellStyle name="Normal 3 6 2 2 2 2 2 2 2" xfId="28327" xr:uid="{00000000-0005-0000-0000-0000A76E0000}"/>
    <cellStyle name="Normal 3 6 2 2 2 2 2 2 2 2" xfId="28328" xr:uid="{00000000-0005-0000-0000-0000A86E0000}"/>
    <cellStyle name="Normal 3 6 2 2 2 2 2 2 2 2 2" xfId="28329" xr:uid="{00000000-0005-0000-0000-0000A96E0000}"/>
    <cellStyle name="Normal 3 6 2 2 2 2 2 2 2 3" xfId="28330" xr:uid="{00000000-0005-0000-0000-0000AA6E0000}"/>
    <cellStyle name="Normal 3 6 2 2 2 2 2 2 3" xfId="28331" xr:uid="{00000000-0005-0000-0000-0000AB6E0000}"/>
    <cellStyle name="Normal 3 6 2 2 2 2 2 2 3 2" xfId="28332" xr:uid="{00000000-0005-0000-0000-0000AC6E0000}"/>
    <cellStyle name="Normal 3 6 2 2 2 2 2 2 4" xfId="28333" xr:uid="{00000000-0005-0000-0000-0000AD6E0000}"/>
    <cellStyle name="Normal 3 6 2 2 2 2 2 3" xfId="28334" xr:uid="{00000000-0005-0000-0000-0000AE6E0000}"/>
    <cellStyle name="Normal 3 6 2 2 2 2 2 3 2" xfId="28335" xr:uid="{00000000-0005-0000-0000-0000AF6E0000}"/>
    <cellStyle name="Normal 3 6 2 2 2 2 2 3 2 2" xfId="28336" xr:uid="{00000000-0005-0000-0000-0000B06E0000}"/>
    <cellStyle name="Normal 3 6 2 2 2 2 2 3 3" xfId="28337" xr:uid="{00000000-0005-0000-0000-0000B16E0000}"/>
    <cellStyle name="Normal 3 6 2 2 2 2 2 4" xfId="28338" xr:uid="{00000000-0005-0000-0000-0000B26E0000}"/>
    <cellStyle name="Normal 3 6 2 2 2 2 2 4 2" xfId="28339" xr:uid="{00000000-0005-0000-0000-0000B36E0000}"/>
    <cellStyle name="Normal 3 6 2 2 2 2 2 5" xfId="28340" xr:uid="{00000000-0005-0000-0000-0000B46E0000}"/>
    <cellStyle name="Normal 3 6 2 2 2 2 3" xfId="28341" xr:uid="{00000000-0005-0000-0000-0000B56E0000}"/>
    <cellStyle name="Normal 3 6 2 2 2 2 3 2" xfId="28342" xr:uid="{00000000-0005-0000-0000-0000B66E0000}"/>
    <cellStyle name="Normal 3 6 2 2 2 2 3 2 2" xfId="28343" xr:uid="{00000000-0005-0000-0000-0000B76E0000}"/>
    <cellStyle name="Normal 3 6 2 2 2 2 3 2 2 2" xfId="28344" xr:uid="{00000000-0005-0000-0000-0000B86E0000}"/>
    <cellStyle name="Normal 3 6 2 2 2 2 3 2 2 2 2" xfId="28345" xr:uid="{00000000-0005-0000-0000-0000B96E0000}"/>
    <cellStyle name="Normal 3 6 2 2 2 2 3 2 2 3" xfId="28346" xr:uid="{00000000-0005-0000-0000-0000BA6E0000}"/>
    <cellStyle name="Normal 3 6 2 2 2 2 3 2 3" xfId="28347" xr:uid="{00000000-0005-0000-0000-0000BB6E0000}"/>
    <cellStyle name="Normal 3 6 2 2 2 2 3 2 3 2" xfId="28348" xr:uid="{00000000-0005-0000-0000-0000BC6E0000}"/>
    <cellStyle name="Normal 3 6 2 2 2 2 3 2 4" xfId="28349" xr:uid="{00000000-0005-0000-0000-0000BD6E0000}"/>
    <cellStyle name="Normal 3 6 2 2 2 2 3 3" xfId="28350" xr:uid="{00000000-0005-0000-0000-0000BE6E0000}"/>
    <cellStyle name="Normal 3 6 2 2 2 2 3 3 2" xfId="28351" xr:uid="{00000000-0005-0000-0000-0000BF6E0000}"/>
    <cellStyle name="Normal 3 6 2 2 2 2 3 3 2 2" xfId="28352" xr:uid="{00000000-0005-0000-0000-0000C06E0000}"/>
    <cellStyle name="Normal 3 6 2 2 2 2 3 3 3" xfId="28353" xr:uid="{00000000-0005-0000-0000-0000C16E0000}"/>
    <cellStyle name="Normal 3 6 2 2 2 2 3 4" xfId="28354" xr:uid="{00000000-0005-0000-0000-0000C26E0000}"/>
    <cellStyle name="Normal 3 6 2 2 2 2 3 4 2" xfId="28355" xr:uid="{00000000-0005-0000-0000-0000C36E0000}"/>
    <cellStyle name="Normal 3 6 2 2 2 2 3 5" xfId="28356" xr:uid="{00000000-0005-0000-0000-0000C46E0000}"/>
    <cellStyle name="Normal 3 6 2 2 2 2 4" xfId="28357" xr:uid="{00000000-0005-0000-0000-0000C56E0000}"/>
    <cellStyle name="Normal 3 6 2 2 2 2 4 2" xfId="28358" xr:uid="{00000000-0005-0000-0000-0000C66E0000}"/>
    <cellStyle name="Normal 3 6 2 2 2 2 4 2 2" xfId="28359" xr:uid="{00000000-0005-0000-0000-0000C76E0000}"/>
    <cellStyle name="Normal 3 6 2 2 2 2 4 2 2 2" xfId="28360" xr:uid="{00000000-0005-0000-0000-0000C86E0000}"/>
    <cellStyle name="Normal 3 6 2 2 2 2 4 2 3" xfId="28361" xr:uid="{00000000-0005-0000-0000-0000C96E0000}"/>
    <cellStyle name="Normal 3 6 2 2 2 2 4 3" xfId="28362" xr:uid="{00000000-0005-0000-0000-0000CA6E0000}"/>
    <cellStyle name="Normal 3 6 2 2 2 2 4 3 2" xfId="28363" xr:uid="{00000000-0005-0000-0000-0000CB6E0000}"/>
    <cellStyle name="Normal 3 6 2 2 2 2 4 4" xfId="28364" xr:uid="{00000000-0005-0000-0000-0000CC6E0000}"/>
    <cellStyle name="Normal 3 6 2 2 2 2 5" xfId="28365" xr:uid="{00000000-0005-0000-0000-0000CD6E0000}"/>
    <cellStyle name="Normal 3 6 2 2 2 2 5 2" xfId="28366" xr:uid="{00000000-0005-0000-0000-0000CE6E0000}"/>
    <cellStyle name="Normal 3 6 2 2 2 2 5 2 2" xfId="28367" xr:uid="{00000000-0005-0000-0000-0000CF6E0000}"/>
    <cellStyle name="Normal 3 6 2 2 2 2 5 3" xfId="28368" xr:uid="{00000000-0005-0000-0000-0000D06E0000}"/>
    <cellStyle name="Normal 3 6 2 2 2 2 6" xfId="28369" xr:uid="{00000000-0005-0000-0000-0000D16E0000}"/>
    <cellStyle name="Normal 3 6 2 2 2 2 6 2" xfId="28370" xr:uid="{00000000-0005-0000-0000-0000D26E0000}"/>
    <cellStyle name="Normal 3 6 2 2 2 2 7" xfId="28371" xr:uid="{00000000-0005-0000-0000-0000D36E0000}"/>
    <cellStyle name="Normal 3 6 2 2 2 3" xfId="28372" xr:uid="{00000000-0005-0000-0000-0000D46E0000}"/>
    <cellStyle name="Normal 3 6 2 2 2 3 2" xfId="28373" xr:uid="{00000000-0005-0000-0000-0000D56E0000}"/>
    <cellStyle name="Normal 3 6 2 2 2 3 2 2" xfId="28374" xr:uid="{00000000-0005-0000-0000-0000D66E0000}"/>
    <cellStyle name="Normal 3 6 2 2 2 3 2 2 2" xfId="28375" xr:uid="{00000000-0005-0000-0000-0000D76E0000}"/>
    <cellStyle name="Normal 3 6 2 2 2 3 2 2 2 2" xfId="28376" xr:uid="{00000000-0005-0000-0000-0000D86E0000}"/>
    <cellStyle name="Normal 3 6 2 2 2 3 2 2 2 2 2" xfId="28377" xr:uid="{00000000-0005-0000-0000-0000D96E0000}"/>
    <cellStyle name="Normal 3 6 2 2 2 3 2 2 2 3" xfId="28378" xr:uid="{00000000-0005-0000-0000-0000DA6E0000}"/>
    <cellStyle name="Normal 3 6 2 2 2 3 2 2 3" xfId="28379" xr:uid="{00000000-0005-0000-0000-0000DB6E0000}"/>
    <cellStyle name="Normal 3 6 2 2 2 3 2 2 3 2" xfId="28380" xr:uid="{00000000-0005-0000-0000-0000DC6E0000}"/>
    <cellStyle name="Normal 3 6 2 2 2 3 2 2 4" xfId="28381" xr:uid="{00000000-0005-0000-0000-0000DD6E0000}"/>
    <cellStyle name="Normal 3 6 2 2 2 3 2 3" xfId="28382" xr:uid="{00000000-0005-0000-0000-0000DE6E0000}"/>
    <cellStyle name="Normal 3 6 2 2 2 3 2 3 2" xfId="28383" xr:uid="{00000000-0005-0000-0000-0000DF6E0000}"/>
    <cellStyle name="Normal 3 6 2 2 2 3 2 3 2 2" xfId="28384" xr:uid="{00000000-0005-0000-0000-0000E06E0000}"/>
    <cellStyle name="Normal 3 6 2 2 2 3 2 3 3" xfId="28385" xr:uid="{00000000-0005-0000-0000-0000E16E0000}"/>
    <cellStyle name="Normal 3 6 2 2 2 3 2 4" xfId="28386" xr:uid="{00000000-0005-0000-0000-0000E26E0000}"/>
    <cellStyle name="Normal 3 6 2 2 2 3 2 4 2" xfId="28387" xr:uid="{00000000-0005-0000-0000-0000E36E0000}"/>
    <cellStyle name="Normal 3 6 2 2 2 3 2 5" xfId="28388" xr:uid="{00000000-0005-0000-0000-0000E46E0000}"/>
    <cellStyle name="Normal 3 6 2 2 2 3 3" xfId="28389" xr:uid="{00000000-0005-0000-0000-0000E56E0000}"/>
    <cellStyle name="Normal 3 6 2 2 2 3 3 2" xfId="28390" xr:uid="{00000000-0005-0000-0000-0000E66E0000}"/>
    <cellStyle name="Normal 3 6 2 2 2 3 3 2 2" xfId="28391" xr:uid="{00000000-0005-0000-0000-0000E76E0000}"/>
    <cellStyle name="Normal 3 6 2 2 2 3 3 2 2 2" xfId="28392" xr:uid="{00000000-0005-0000-0000-0000E86E0000}"/>
    <cellStyle name="Normal 3 6 2 2 2 3 3 2 2 2 2" xfId="28393" xr:uid="{00000000-0005-0000-0000-0000E96E0000}"/>
    <cellStyle name="Normal 3 6 2 2 2 3 3 2 2 3" xfId="28394" xr:uid="{00000000-0005-0000-0000-0000EA6E0000}"/>
    <cellStyle name="Normal 3 6 2 2 2 3 3 2 3" xfId="28395" xr:uid="{00000000-0005-0000-0000-0000EB6E0000}"/>
    <cellStyle name="Normal 3 6 2 2 2 3 3 2 3 2" xfId="28396" xr:uid="{00000000-0005-0000-0000-0000EC6E0000}"/>
    <cellStyle name="Normal 3 6 2 2 2 3 3 2 4" xfId="28397" xr:uid="{00000000-0005-0000-0000-0000ED6E0000}"/>
    <cellStyle name="Normal 3 6 2 2 2 3 3 3" xfId="28398" xr:uid="{00000000-0005-0000-0000-0000EE6E0000}"/>
    <cellStyle name="Normal 3 6 2 2 2 3 3 3 2" xfId="28399" xr:uid="{00000000-0005-0000-0000-0000EF6E0000}"/>
    <cellStyle name="Normal 3 6 2 2 2 3 3 3 2 2" xfId="28400" xr:uid="{00000000-0005-0000-0000-0000F06E0000}"/>
    <cellStyle name="Normal 3 6 2 2 2 3 3 3 3" xfId="28401" xr:uid="{00000000-0005-0000-0000-0000F16E0000}"/>
    <cellStyle name="Normal 3 6 2 2 2 3 3 4" xfId="28402" xr:uid="{00000000-0005-0000-0000-0000F26E0000}"/>
    <cellStyle name="Normal 3 6 2 2 2 3 3 4 2" xfId="28403" xr:uid="{00000000-0005-0000-0000-0000F36E0000}"/>
    <cellStyle name="Normal 3 6 2 2 2 3 3 5" xfId="28404" xr:uid="{00000000-0005-0000-0000-0000F46E0000}"/>
    <cellStyle name="Normal 3 6 2 2 2 3 4" xfId="28405" xr:uid="{00000000-0005-0000-0000-0000F56E0000}"/>
    <cellStyle name="Normal 3 6 2 2 2 3 4 2" xfId="28406" xr:uid="{00000000-0005-0000-0000-0000F66E0000}"/>
    <cellStyle name="Normal 3 6 2 2 2 3 4 2 2" xfId="28407" xr:uid="{00000000-0005-0000-0000-0000F76E0000}"/>
    <cellStyle name="Normal 3 6 2 2 2 3 4 2 2 2" xfId="28408" xr:uid="{00000000-0005-0000-0000-0000F86E0000}"/>
    <cellStyle name="Normal 3 6 2 2 2 3 4 2 3" xfId="28409" xr:uid="{00000000-0005-0000-0000-0000F96E0000}"/>
    <cellStyle name="Normal 3 6 2 2 2 3 4 3" xfId="28410" xr:uid="{00000000-0005-0000-0000-0000FA6E0000}"/>
    <cellStyle name="Normal 3 6 2 2 2 3 4 3 2" xfId="28411" xr:uid="{00000000-0005-0000-0000-0000FB6E0000}"/>
    <cellStyle name="Normal 3 6 2 2 2 3 4 4" xfId="28412" xr:uid="{00000000-0005-0000-0000-0000FC6E0000}"/>
    <cellStyle name="Normal 3 6 2 2 2 3 5" xfId="28413" xr:uid="{00000000-0005-0000-0000-0000FD6E0000}"/>
    <cellStyle name="Normal 3 6 2 2 2 3 5 2" xfId="28414" xr:uid="{00000000-0005-0000-0000-0000FE6E0000}"/>
    <cellStyle name="Normal 3 6 2 2 2 3 5 2 2" xfId="28415" xr:uid="{00000000-0005-0000-0000-0000FF6E0000}"/>
    <cellStyle name="Normal 3 6 2 2 2 3 5 3" xfId="28416" xr:uid="{00000000-0005-0000-0000-0000006F0000}"/>
    <cellStyle name="Normal 3 6 2 2 2 3 6" xfId="28417" xr:uid="{00000000-0005-0000-0000-0000016F0000}"/>
    <cellStyle name="Normal 3 6 2 2 2 3 6 2" xfId="28418" xr:uid="{00000000-0005-0000-0000-0000026F0000}"/>
    <cellStyle name="Normal 3 6 2 2 2 3 7" xfId="28419" xr:uid="{00000000-0005-0000-0000-0000036F0000}"/>
    <cellStyle name="Normal 3 6 2 2 2 4" xfId="28420" xr:uid="{00000000-0005-0000-0000-0000046F0000}"/>
    <cellStyle name="Normal 3 6 2 2 2 4 2" xfId="28421" xr:uid="{00000000-0005-0000-0000-0000056F0000}"/>
    <cellStyle name="Normal 3 6 2 2 2 4 2 2" xfId="28422" xr:uid="{00000000-0005-0000-0000-0000066F0000}"/>
    <cellStyle name="Normal 3 6 2 2 2 4 2 2 2" xfId="28423" xr:uid="{00000000-0005-0000-0000-0000076F0000}"/>
    <cellStyle name="Normal 3 6 2 2 2 4 2 2 2 2" xfId="28424" xr:uid="{00000000-0005-0000-0000-0000086F0000}"/>
    <cellStyle name="Normal 3 6 2 2 2 4 2 2 2 2 2" xfId="28425" xr:uid="{00000000-0005-0000-0000-0000096F0000}"/>
    <cellStyle name="Normal 3 6 2 2 2 4 2 2 2 3" xfId="28426" xr:uid="{00000000-0005-0000-0000-00000A6F0000}"/>
    <cellStyle name="Normal 3 6 2 2 2 4 2 2 3" xfId="28427" xr:uid="{00000000-0005-0000-0000-00000B6F0000}"/>
    <cellStyle name="Normal 3 6 2 2 2 4 2 2 3 2" xfId="28428" xr:uid="{00000000-0005-0000-0000-00000C6F0000}"/>
    <cellStyle name="Normal 3 6 2 2 2 4 2 2 4" xfId="28429" xr:uid="{00000000-0005-0000-0000-00000D6F0000}"/>
    <cellStyle name="Normal 3 6 2 2 2 4 2 3" xfId="28430" xr:uid="{00000000-0005-0000-0000-00000E6F0000}"/>
    <cellStyle name="Normal 3 6 2 2 2 4 2 3 2" xfId="28431" xr:uid="{00000000-0005-0000-0000-00000F6F0000}"/>
    <cellStyle name="Normal 3 6 2 2 2 4 2 3 2 2" xfId="28432" xr:uid="{00000000-0005-0000-0000-0000106F0000}"/>
    <cellStyle name="Normal 3 6 2 2 2 4 2 3 3" xfId="28433" xr:uid="{00000000-0005-0000-0000-0000116F0000}"/>
    <cellStyle name="Normal 3 6 2 2 2 4 2 4" xfId="28434" xr:uid="{00000000-0005-0000-0000-0000126F0000}"/>
    <cellStyle name="Normal 3 6 2 2 2 4 2 4 2" xfId="28435" xr:uid="{00000000-0005-0000-0000-0000136F0000}"/>
    <cellStyle name="Normal 3 6 2 2 2 4 2 5" xfId="28436" xr:uid="{00000000-0005-0000-0000-0000146F0000}"/>
    <cellStyle name="Normal 3 6 2 2 2 4 3" xfId="28437" xr:uid="{00000000-0005-0000-0000-0000156F0000}"/>
    <cellStyle name="Normal 3 6 2 2 2 4 3 2" xfId="28438" xr:uid="{00000000-0005-0000-0000-0000166F0000}"/>
    <cellStyle name="Normal 3 6 2 2 2 4 3 2 2" xfId="28439" xr:uid="{00000000-0005-0000-0000-0000176F0000}"/>
    <cellStyle name="Normal 3 6 2 2 2 4 3 2 2 2" xfId="28440" xr:uid="{00000000-0005-0000-0000-0000186F0000}"/>
    <cellStyle name="Normal 3 6 2 2 2 4 3 2 2 2 2" xfId="28441" xr:uid="{00000000-0005-0000-0000-0000196F0000}"/>
    <cellStyle name="Normal 3 6 2 2 2 4 3 2 2 3" xfId="28442" xr:uid="{00000000-0005-0000-0000-00001A6F0000}"/>
    <cellStyle name="Normal 3 6 2 2 2 4 3 2 3" xfId="28443" xr:uid="{00000000-0005-0000-0000-00001B6F0000}"/>
    <cellStyle name="Normal 3 6 2 2 2 4 3 2 3 2" xfId="28444" xr:uid="{00000000-0005-0000-0000-00001C6F0000}"/>
    <cellStyle name="Normal 3 6 2 2 2 4 3 2 4" xfId="28445" xr:uid="{00000000-0005-0000-0000-00001D6F0000}"/>
    <cellStyle name="Normal 3 6 2 2 2 4 3 3" xfId="28446" xr:uid="{00000000-0005-0000-0000-00001E6F0000}"/>
    <cellStyle name="Normal 3 6 2 2 2 4 3 3 2" xfId="28447" xr:uid="{00000000-0005-0000-0000-00001F6F0000}"/>
    <cellStyle name="Normal 3 6 2 2 2 4 3 3 2 2" xfId="28448" xr:uid="{00000000-0005-0000-0000-0000206F0000}"/>
    <cellStyle name="Normal 3 6 2 2 2 4 3 3 3" xfId="28449" xr:uid="{00000000-0005-0000-0000-0000216F0000}"/>
    <cellStyle name="Normal 3 6 2 2 2 4 3 4" xfId="28450" xr:uid="{00000000-0005-0000-0000-0000226F0000}"/>
    <cellStyle name="Normal 3 6 2 2 2 4 3 4 2" xfId="28451" xr:uid="{00000000-0005-0000-0000-0000236F0000}"/>
    <cellStyle name="Normal 3 6 2 2 2 4 3 5" xfId="28452" xr:uid="{00000000-0005-0000-0000-0000246F0000}"/>
    <cellStyle name="Normal 3 6 2 2 2 4 4" xfId="28453" xr:uid="{00000000-0005-0000-0000-0000256F0000}"/>
    <cellStyle name="Normal 3 6 2 2 2 4 4 2" xfId="28454" xr:uid="{00000000-0005-0000-0000-0000266F0000}"/>
    <cellStyle name="Normal 3 6 2 2 2 4 4 2 2" xfId="28455" xr:uid="{00000000-0005-0000-0000-0000276F0000}"/>
    <cellStyle name="Normal 3 6 2 2 2 4 4 2 2 2" xfId="28456" xr:uid="{00000000-0005-0000-0000-0000286F0000}"/>
    <cellStyle name="Normal 3 6 2 2 2 4 4 2 3" xfId="28457" xr:uid="{00000000-0005-0000-0000-0000296F0000}"/>
    <cellStyle name="Normal 3 6 2 2 2 4 4 3" xfId="28458" xr:uid="{00000000-0005-0000-0000-00002A6F0000}"/>
    <cellStyle name="Normal 3 6 2 2 2 4 4 3 2" xfId="28459" xr:uid="{00000000-0005-0000-0000-00002B6F0000}"/>
    <cellStyle name="Normal 3 6 2 2 2 4 4 4" xfId="28460" xr:uid="{00000000-0005-0000-0000-00002C6F0000}"/>
    <cellStyle name="Normal 3 6 2 2 2 4 5" xfId="28461" xr:uid="{00000000-0005-0000-0000-00002D6F0000}"/>
    <cellStyle name="Normal 3 6 2 2 2 4 5 2" xfId="28462" xr:uid="{00000000-0005-0000-0000-00002E6F0000}"/>
    <cellStyle name="Normal 3 6 2 2 2 4 5 2 2" xfId="28463" xr:uid="{00000000-0005-0000-0000-00002F6F0000}"/>
    <cellStyle name="Normal 3 6 2 2 2 4 5 3" xfId="28464" xr:uid="{00000000-0005-0000-0000-0000306F0000}"/>
    <cellStyle name="Normal 3 6 2 2 2 4 6" xfId="28465" xr:uid="{00000000-0005-0000-0000-0000316F0000}"/>
    <cellStyle name="Normal 3 6 2 2 2 4 6 2" xfId="28466" xr:uid="{00000000-0005-0000-0000-0000326F0000}"/>
    <cellStyle name="Normal 3 6 2 2 2 4 7" xfId="28467" xr:uid="{00000000-0005-0000-0000-0000336F0000}"/>
    <cellStyle name="Normal 3 6 2 2 2 5" xfId="28468" xr:uid="{00000000-0005-0000-0000-0000346F0000}"/>
    <cellStyle name="Normal 3 6 2 2 2 5 2" xfId="28469" xr:uid="{00000000-0005-0000-0000-0000356F0000}"/>
    <cellStyle name="Normal 3 6 2 2 2 5 2 2" xfId="28470" xr:uid="{00000000-0005-0000-0000-0000366F0000}"/>
    <cellStyle name="Normal 3 6 2 2 2 5 2 2 2" xfId="28471" xr:uid="{00000000-0005-0000-0000-0000376F0000}"/>
    <cellStyle name="Normal 3 6 2 2 2 5 2 2 2 2" xfId="28472" xr:uid="{00000000-0005-0000-0000-0000386F0000}"/>
    <cellStyle name="Normal 3 6 2 2 2 5 2 2 2 2 2" xfId="28473" xr:uid="{00000000-0005-0000-0000-0000396F0000}"/>
    <cellStyle name="Normal 3 6 2 2 2 5 2 2 2 3" xfId="28474" xr:uid="{00000000-0005-0000-0000-00003A6F0000}"/>
    <cellStyle name="Normal 3 6 2 2 2 5 2 2 3" xfId="28475" xr:uid="{00000000-0005-0000-0000-00003B6F0000}"/>
    <cellStyle name="Normal 3 6 2 2 2 5 2 2 3 2" xfId="28476" xr:uid="{00000000-0005-0000-0000-00003C6F0000}"/>
    <cellStyle name="Normal 3 6 2 2 2 5 2 2 4" xfId="28477" xr:uid="{00000000-0005-0000-0000-00003D6F0000}"/>
    <cellStyle name="Normal 3 6 2 2 2 5 2 3" xfId="28478" xr:uid="{00000000-0005-0000-0000-00003E6F0000}"/>
    <cellStyle name="Normal 3 6 2 2 2 5 2 3 2" xfId="28479" xr:uid="{00000000-0005-0000-0000-00003F6F0000}"/>
    <cellStyle name="Normal 3 6 2 2 2 5 2 3 2 2" xfId="28480" xr:uid="{00000000-0005-0000-0000-0000406F0000}"/>
    <cellStyle name="Normal 3 6 2 2 2 5 2 3 3" xfId="28481" xr:uid="{00000000-0005-0000-0000-0000416F0000}"/>
    <cellStyle name="Normal 3 6 2 2 2 5 2 4" xfId="28482" xr:uid="{00000000-0005-0000-0000-0000426F0000}"/>
    <cellStyle name="Normal 3 6 2 2 2 5 2 4 2" xfId="28483" xr:uid="{00000000-0005-0000-0000-0000436F0000}"/>
    <cellStyle name="Normal 3 6 2 2 2 5 2 5" xfId="28484" xr:uid="{00000000-0005-0000-0000-0000446F0000}"/>
    <cellStyle name="Normal 3 6 2 2 2 5 3" xfId="28485" xr:uid="{00000000-0005-0000-0000-0000456F0000}"/>
    <cellStyle name="Normal 3 6 2 2 2 5 3 2" xfId="28486" xr:uid="{00000000-0005-0000-0000-0000466F0000}"/>
    <cellStyle name="Normal 3 6 2 2 2 5 3 2 2" xfId="28487" xr:uid="{00000000-0005-0000-0000-0000476F0000}"/>
    <cellStyle name="Normal 3 6 2 2 2 5 3 2 2 2" xfId="28488" xr:uid="{00000000-0005-0000-0000-0000486F0000}"/>
    <cellStyle name="Normal 3 6 2 2 2 5 3 2 3" xfId="28489" xr:uid="{00000000-0005-0000-0000-0000496F0000}"/>
    <cellStyle name="Normal 3 6 2 2 2 5 3 3" xfId="28490" xr:uid="{00000000-0005-0000-0000-00004A6F0000}"/>
    <cellStyle name="Normal 3 6 2 2 2 5 3 3 2" xfId="28491" xr:uid="{00000000-0005-0000-0000-00004B6F0000}"/>
    <cellStyle name="Normal 3 6 2 2 2 5 3 4" xfId="28492" xr:uid="{00000000-0005-0000-0000-00004C6F0000}"/>
    <cellStyle name="Normal 3 6 2 2 2 5 4" xfId="28493" xr:uid="{00000000-0005-0000-0000-00004D6F0000}"/>
    <cellStyle name="Normal 3 6 2 2 2 5 4 2" xfId="28494" xr:uid="{00000000-0005-0000-0000-00004E6F0000}"/>
    <cellStyle name="Normal 3 6 2 2 2 5 4 2 2" xfId="28495" xr:uid="{00000000-0005-0000-0000-00004F6F0000}"/>
    <cellStyle name="Normal 3 6 2 2 2 5 4 3" xfId="28496" xr:uid="{00000000-0005-0000-0000-0000506F0000}"/>
    <cellStyle name="Normal 3 6 2 2 2 5 5" xfId="28497" xr:uid="{00000000-0005-0000-0000-0000516F0000}"/>
    <cellStyle name="Normal 3 6 2 2 2 5 5 2" xfId="28498" xr:uid="{00000000-0005-0000-0000-0000526F0000}"/>
    <cellStyle name="Normal 3 6 2 2 2 5 6" xfId="28499" xr:uid="{00000000-0005-0000-0000-0000536F0000}"/>
    <cellStyle name="Normal 3 6 2 2 2 6" xfId="28500" xr:uid="{00000000-0005-0000-0000-0000546F0000}"/>
    <cellStyle name="Normal 3 6 2 2 2 6 2" xfId="28501" xr:uid="{00000000-0005-0000-0000-0000556F0000}"/>
    <cellStyle name="Normal 3 6 2 2 2 6 2 2" xfId="28502" xr:uid="{00000000-0005-0000-0000-0000566F0000}"/>
    <cellStyle name="Normal 3 6 2 2 2 6 2 2 2" xfId="28503" xr:uid="{00000000-0005-0000-0000-0000576F0000}"/>
    <cellStyle name="Normal 3 6 2 2 2 6 2 2 2 2" xfId="28504" xr:uid="{00000000-0005-0000-0000-0000586F0000}"/>
    <cellStyle name="Normal 3 6 2 2 2 6 2 2 3" xfId="28505" xr:uid="{00000000-0005-0000-0000-0000596F0000}"/>
    <cellStyle name="Normal 3 6 2 2 2 6 2 3" xfId="28506" xr:uid="{00000000-0005-0000-0000-00005A6F0000}"/>
    <cellStyle name="Normal 3 6 2 2 2 6 2 3 2" xfId="28507" xr:uid="{00000000-0005-0000-0000-00005B6F0000}"/>
    <cellStyle name="Normal 3 6 2 2 2 6 2 4" xfId="28508" xr:uid="{00000000-0005-0000-0000-00005C6F0000}"/>
    <cellStyle name="Normal 3 6 2 2 2 6 3" xfId="28509" xr:uid="{00000000-0005-0000-0000-00005D6F0000}"/>
    <cellStyle name="Normal 3 6 2 2 2 6 3 2" xfId="28510" xr:uid="{00000000-0005-0000-0000-00005E6F0000}"/>
    <cellStyle name="Normal 3 6 2 2 2 6 3 2 2" xfId="28511" xr:uid="{00000000-0005-0000-0000-00005F6F0000}"/>
    <cellStyle name="Normal 3 6 2 2 2 6 3 3" xfId="28512" xr:uid="{00000000-0005-0000-0000-0000606F0000}"/>
    <cellStyle name="Normal 3 6 2 2 2 6 4" xfId="28513" xr:uid="{00000000-0005-0000-0000-0000616F0000}"/>
    <cellStyle name="Normal 3 6 2 2 2 6 4 2" xfId="28514" xr:uid="{00000000-0005-0000-0000-0000626F0000}"/>
    <cellStyle name="Normal 3 6 2 2 2 6 5" xfId="28515" xr:uid="{00000000-0005-0000-0000-0000636F0000}"/>
    <cellStyle name="Normal 3 6 2 2 2 7" xfId="28516" xr:uid="{00000000-0005-0000-0000-0000646F0000}"/>
    <cellStyle name="Normal 3 6 2 2 2 7 2" xfId="28517" xr:uid="{00000000-0005-0000-0000-0000656F0000}"/>
    <cellStyle name="Normal 3 6 2 2 2 7 2 2" xfId="28518" xr:uid="{00000000-0005-0000-0000-0000666F0000}"/>
    <cellStyle name="Normal 3 6 2 2 2 7 2 2 2" xfId="28519" xr:uid="{00000000-0005-0000-0000-0000676F0000}"/>
    <cellStyle name="Normal 3 6 2 2 2 7 2 2 2 2" xfId="28520" xr:uid="{00000000-0005-0000-0000-0000686F0000}"/>
    <cellStyle name="Normal 3 6 2 2 2 7 2 2 3" xfId="28521" xr:uid="{00000000-0005-0000-0000-0000696F0000}"/>
    <cellStyle name="Normal 3 6 2 2 2 7 2 3" xfId="28522" xr:uid="{00000000-0005-0000-0000-00006A6F0000}"/>
    <cellStyle name="Normal 3 6 2 2 2 7 2 3 2" xfId="28523" xr:uid="{00000000-0005-0000-0000-00006B6F0000}"/>
    <cellStyle name="Normal 3 6 2 2 2 7 2 4" xfId="28524" xr:uid="{00000000-0005-0000-0000-00006C6F0000}"/>
    <cellStyle name="Normal 3 6 2 2 2 7 3" xfId="28525" xr:uid="{00000000-0005-0000-0000-00006D6F0000}"/>
    <cellStyle name="Normal 3 6 2 2 2 7 3 2" xfId="28526" xr:uid="{00000000-0005-0000-0000-00006E6F0000}"/>
    <cellStyle name="Normal 3 6 2 2 2 7 3 2 2" xfId="28527" xr:uid="{00000000-0005-0000-0000-00006F6F0000}"/>
    <cellStyle name="Normal 3 6 2 2 2 7 3 3" xfId="28528" xr:uid="{00000000-0005-0000-0000-0000706F0000}"/>
    <cellStyle name="Normal 3 6 2 2 2 7 4" xfId="28529" xr:uid="{00000000-0005-0000-0000-0000716F0000}"/>
    <cellStyle name="Normal 3 6 2 2 2 7 4 2" xfId="28530" xr:uid="{00000000-0005-0000-0000-0000726F0000}"/>
    <cellStyle name="Normal 3 6 2 2 2 7 5" xfId="28531" xr:uid="{00000000-0005-0000-0000-0000736F0000}"/>
    <cellStyle name="Normal 3 6 2 2 2 8" xfId="28532" xr:uid="{00000000-0005-0000-0000-0000746F0000}"/>
    <cellStyle name="Normal 3 6 2 2 2 8 2" xfId="28533" xr:uid="{00000000-0005-0000-0000-0000756F0000}"/>
    <cellStyle name="Normal 3 6 2 2 2 8 2 2" xfId="28534" xr:uid="{00000000-0005-0000-0000-0000766F0000}"/>
    <cellStyle name="Normal 3 6 2 2 2 8 2 2 2" xfId="28535" xr:uid="{00000000-0005-0000-0000-0000776F0000}"/>
    <cellStyle name="Normal 3 6 2 2 2 8 2 3" xfId="28536" xr:uid="{00000000-0005-0000-0000-0000786F0000}"/>
    <cellStyle name="Normal 3 6 2 2 2 8 3" xfId="28537" xr:uid="{00000000-0005-0000-0000-0000796F0000}"/>
    <cellStyle name="Normal 3 6 2 2 2 8 3 2" xfId="28538" xr:uid="{00000000-0005-0000-0000-00007A6F0000}"/>
    <cellStyle name="Normal 3 6 2 2 2 8 4" xfId="28539" xr:uid="{00000000-0005-0000-0000-00007B6F0000}"/>
    <cellStyle name="Normal 3 6 2 2 2 9" xfId="28540" xr:uid="{00000000-0005-0000-0000-00007C6F0000}"/>
    <cellStyle name="Normal 3 6 2 2 2 9 2" xfId="28541" xr:uid="{00000000-0005-0000-0000-00007D6F0000}"/>
    <cellStyle name="Normal 3 6 2 2 2 9 2 2" xfId="28542" xr:uid="{00000000-0005-0000-0000-00007E6F0000}"/>
    <cellStyle name="Normal 3 6 2 2 2 9 3" xfId="28543" xr:uid="{00000000-0005-0000-0000-00007F6F0000}"/>
    <cellStyle name="Normal 3 6 2 2 3" xfId="28544" xr:uid="{00000000-0005-0000-0000-0000806F0000}"/>
    <cellStyle name="Normal 3 6 2 2 3 10" xfId="28545" xr:uid="{00000000-0005-0000-0000-0000816F0000}"/>
    <cellStyle name="Normal 3 6 2 2 3 10 2" xfId="28546" xr:uid="{00000000-0005-0000-0000-0000826F0000}"/>
    <cellStyle name="Normal 3 6 2 2 3 11" xfId="28547" xr:uid="{00000000-0005-0000-0000-0000836F0000}"/>
    <cellStyle name="Normal 3 6 2 2 3 2" xfId="28548" xr:uid="{00000000-0005-0000-0000-0000846F0000}"/>
    <cellStyle name="Normal 3 6 2 2 3 2 2" xfId="28549" xr:uid="{00000000-0005-0000-0000-0000856F0000}"/>
    <cellStyle name="Normal 3 6 2 2 3 2 2 2" xfId="28550" xr:uid="{00000000-0005-0000-0000-0000866F0000}"/>
    <cellStyle name="Normal 3 6 2 2 3 2 2 2 2" xfId="28551" xr:uid="{00000000-0005-0000-0000-0000876F0000}"/>
    <cellStyle name="Normal 3 6 2 2 3 2 2 2 2 2" xfId="28552" xr:uid="{00000000-0005-0000-0000-0000886F0000}"/>
    <cellStyle name="Normal 3 6 2 2 3 2 2 2 2 2 2" xfId="28553" xr:uid="{00000000-0005-0000-0000-0000896F0000}"/>
    <cellStyle name="Normal 3 6 2 2 3 2 2 2 2 3" xfId="28554" xr:uid="{00000000-0005-0000-0000-00008A6F0000}"/>
    <cellStyle name="Normal 3 6 2 2 3 2 2 2 3" xfId="28555" xr:uid="{00000000-0005-0000-0000-00008B6F0000}"/>
    <cellStyle name="Normal 3 6 2 2 3 2 2 2 3 2" xfId="28556" xr:uid="{00000000-0005-0000-0000-00008C6F0000}"/>
    <cellStyle name="Normal 3 6 2 2 3 2 2 2 4" xfId="28557" xr:uid="{00000000-0005-0000-0000-00008D6F0000}"/>
    <cellStyle name="Normal 3 6 2 2 3 2 2 3" xfId="28558" xr:uid="{00000000-0005-0000-0000-00008E6F0000}"/>
    <cellStyle name="Normal 3 6 2 2 3 2 2 3 2" xfId="28559" xr:uid="{00000000-0005-0000-0000-00008F6F0000}"/>
    <cellStyle name="Normal 3 6 2 2 3 2 2 3 2 2" xfId="28560" xr:uid="{00000000-0005-0000-0000-0000906F0000}"/>
    <cellStyle name="Normal 3 6 2 2 3 2 2 3 3" xfId="28561" xr:uid="{00000000-0005-0000-0000-0000916F0000}"/>
    <cellStyle name="Normal 3 6 2 2 3 2 2 4" xfId="28562" xr:uid="{00000000-0005-0000-0000-0000926F0000}"/>
    <cellStyle name="Normal 3 6 2 2 3 2 2 4 2" xfId="28563" xr:uid="{00000000-0005-0000-0000-0000936F0000}"/>
    <cellStyle name="Normal 3 6 2 2 3 2 2 5" xfId="28564" xr:uid="{00000000-0005-0000-0000-0000946F0000}"/>
    <cellStyle name="Normal 3 6 2 2 3 2 3" xfId="28565" xr:uid="{00000000-0005-0000-0000-0000956F0000}"/>
    <cellStyle name="Normal 3 6 2 2 3 2 3 2" xfId="28566" xr:uid="{00000000-0005-0000-0000-0000966F0000}"/>
    <cellStyle name="Normal 3 6 2 2 3 2 3 2 2" xfId="28567" xr:uid="{00000000-0005-0000-0000-0000976F0000}"/>
    <cellStyle name="Normal 3 6 2 2 3 2 3 2 2 2" xfId="28568" xr:uid="{00000000-0005-0000-0000-0000986F0000}"/>
    <cellStyle name="Normal 3 6 2 2 3 2 3 2 2 2 2" xfId="28569" xr:uid="{00000000-0005-0000-0000-0000996F0000}"/>
    <cellStyle name="Normal 3 6 2 2 3 2 3 2 2 3" xfId="28570" xr:uid="{00000000-0005-0000-0000-00009A6F0000}"/>
    <cellStyle name="Normal 3 6 2 2 3 2 3 2 3" xfId="28571" xr:uid="{00000000-0005-0000-0000-00009B6F0000}"/>
    <cellStyle name="Normal 3 6 2 2 3 2 3 2 3 2" xfId="28572" xr:uid="{00000000-0005-0000-0000-00009C6F0000}"/>
    <cellStyle name="Normal 3 6 2 2 3 2 3 2 4" xfId="28573" xr:uid="{00000000-0005-0000-0000-00009D6F0000}"/>
    <cellStyle name="Normal 3 6 2 2 3 2 3 3" xfId="28574" xr:uid="{00000000-0005-0000-0000-00009E6F0000}"/>
    <cellStyle name="Normal 3 6 2 2 3 2 3 3 2" xfId="28575" xr:uid="{00000000-0005-0000-0000-00009F6F0000}"/>
    <cellStyle name="Normal 3 6 2 2 3 2 3 3 2 2" xfId="28576" xr:uid="{00000000-0005-0000-0000-0000A06F0000}"/>
    <cellStyle name="Normal 3 6 2 2 3 2 3 3 3" xfId="28577" xr:uid="{00000000-0005-0000-0000-0000A16F0000}"/>
    <cellStyle name="Normal 3 6 2 2 3 2 3 4" xfId="28578" xr:uid="{00000000-0005-0000-0000-0000A26F0000}"/>
    <cellStyle name="Normal 3 6 2 2 3 2 3 4 2" xfId="28579" xr:uid="{00000000-0005-0000-0000-0000A36F0000}"/>
    <cellStyle name="Normal 3 6 2 2 3 2 3 5" xfId="28580" xr:uid="{00000000-0005-0000-0000-0000A46F0000}"/>
    <cellStyle name="Normal 3 6 2 2 3 2 4" xfId="28581" xr:uid="{00000000-0005-0000-0000-0000A56F0000}"/>
    <cellStyle name="Normal 3 6 2 2 3 2 4 2" xfId="28582" xr:uid="{00000000-0005-0000-0000-0000A66F0000}"/>
    <cellStyle name="Normal 3 6 2 2 3 2 4 2 2" xfId="28583" xr:uid="{00000000-0005-0000-0000-0000A76F0000}"/>
    <cellStyle name="Normal 3 6 2 2 3 2 4 2 2 2" xfId="28584" xr:uid="{00000000-0005-0000-0000-0000A86F0000}"/>
    <cellStyle name="Normal 3 6 2 2 3 2 4 2 3" xfId="28585" xr:uid="{00000000-0005-0000-0000-0000A96F0000}"/>
    <cellStyle name="Normal 3 6 2 2 3 2 4 3" xfId="28586" xr:uid="{00000000-0005-0000-0000-0000AA6F0000}"/>
    <cellStyle name="Normal 3 6 2 2 3 2 4 3 2" xfId="28587" xr:uid="{00000000-0005-0000-0000-0000AB6F0000}"/>
    <cellStyle name="Normal 3 6 2 2 3 2 4 4" xfId="28588" xr:uid="{00000000-0005-0000-0000-0000AC6F0000}"/>
    <cellStyle name="Normal 3 6 2 2 3 2 5" xfId="28589" xr:uid="{00000000-0005-0000-0000-0000AD6F0000}"/>
    <cellStyle name="Normal 3 6 2 2 3 2 5 2" xfId="28590" xr:uid="{00000000-0005-0000-0000-0000AE6F0000}"/>
    <cellStyle name="Normal 3 6 2 2 3 2 5 2 2" xfId="28591" xr:uid="{00000000-0005-0000-0000-0000AF6F0000}"/>
    <cellStyle name="Normal 3 6 2 2 3 2 5 3" xfId="28592" xr:uid="{00000000-0005-0000-0000-0000B06F0000}"/>
    <cellStyle name="Normal 3 6 2 2 3 2 6" xfId="28593" xr:uid="{00000000-0005-0000-0000-0000B16F0000}"/>
    <cellStyle name="Normal 3 6 2 2 3 2 6 2" xfId="28594" xr:uid="{00000000-0005-0000-0000-0000B26F0000}"/>
    <cellStyle name="Normal 3 6 2 2 3 2 7" xfId="28595" xr:uid="{00000000-0005-0000-0000-0000B36F0000}"/>
    <cellStyle name="Normal 3 6 2 2 3 3" xfId="28596" xr:uid="{00000000-0005-0000-0000-0000B46F0000}"/>
    <cellStyle name="Normal 3 6 2 2 3 3 2" xfId="28597" xr:uid="{00000000-0005-0000-0000-0000B56F0000}"/>
    <cellStyle name="Normal 3 6 2 2 3 3 2 2" xfId="28598" xr:uid="{00000000-0005-0000-0000-0000B66F0000}"/>
    <cellStyle name="Normal 3 6 2 2 3 3 2 2 2" xfId="28599" xr:uid="{00000000-0005-0000-0000-0000B76F0000}"/>
    <cellStyle name="Normal 3 6 2 2 3 3 2 2 2 2" xfId="28600" xr:uid="{00000000-0005-0000-0000-0000B86F0000}"/>
    <cellStyle name="Normal 3 6 2 2 3 3 2 2 2 2 2" xfId="28601" xr:uid="{00000000-0005-0000-0000-0000B96F0000}"/>
    <cellStyle name="Normal 3 6 2 2 3 3 2 2 2 3" xfId="28602" xr:uid="{00000000-0005-0000-0000-0000BA6F0000}"/>
    <cellStyle name="Normal 3 6 2 2 3 3 2 2 3" xfId="28603" xr:uid="{00000000-0005-0000-0000-0000BB6F0000}"/>
    <cellStyle name="Normal 3 6 2 2 3 3 2 2 3 2" xfId="28604" xr:uid="{00000000-0005-0000-0000-0000BC6F0000}"/>
    <cellStyle name="Normal 3 6 2 2 3 3 2 2 4" xfId="28605" xr:uid="{00000000-0005-0000-0000-0000BD6F0000}"/>
    <cellStyle name="Normal 3 6 2 2 3 3 2 3" xfId="28606" xr:uid="{00000000-0005-0000-0000-0000BE6F0000}"/>
    <cellStyle name="Normal 3 6 2 2 3 3 2 3 2" xfId="28607" xr:uid="{00000000-0005-0000-0000-0000BF6F0000}"/>
    <cellStyle name="Normal 3 6 2 2 3 3 2 3 2 2" xfId="28608" xr:uid="{00000000-0005-0000-0000-0000C06F0000}"/>
    <cellStyle name="Normal 3 6 2 2 3 3 2 3 3" xfId="28609" xr:uid="{00000000-0005-0000-0000-0000C16F0000}"/>
    <cellStyle name="Normal 3 6 2 2 3 3 2 4" xfId="28610" xr:uid="{00000000-0005-0000-0000-0000C26F0000}"/>
    <cellStyle name="Normal 3 6 2 2 3 3 2 4 2" xfId="28611" xr:uid="{00000000-0005-0000-0000-0000C36F0000}"/>
    <cellStyle name="Normal 3 6 2 2 3 3 2 5" xfId="28612" xr:uid="{00000000-0005-0000-0000-0000C46F0000}"/>
    <cellStyle name="Normal 3 6 2 2 3 3 3" xfId="28613" xr:uid="{00000000-0005-0000-0000-0000C56F0000}"/>
    <cellStyle name="Normal 3 6 2 2 3 3 3 2" xfId="28614" xr:uid="{00000000-0005-0000-0000-0000C66F0000}"/>
    <cellStyle name="Normal 3 6 2 2 3 3 3 2 2" xfId="28615" xr:uid="{00000000-0005-0000-0000-0000C76F0000}"/>
    <cellStyle name="Normal 3 6 2 2 3 3 3 2 2 2" xfId="28616" xr:uid="{00000000-0005-0000-0000-0000C86F0000}"/>
    <cellStyle name="Normal 3 6 2 2 3 3 3 2 2 2 2" xfId="28617" xr:uid="{00000000-0005-0000-0000-0000C96F0000}"/>
    <cellStyle name="Normal 3 6 2 2 3 3 3 2 2 3" xfId="28618" xr:uid="{00000000-0005-0000-0000-0000CA6F0000}"/>
    <cellStyle name="Normal 3 6 2 2 3 3 3 2 3" xfId="28619" xr:uid="{00000000-0005-0000-0000-0000CB6F0000}"/>
    <cellStyle name="Normal 3 6 2 2 3 3 3 2 3 2" xfId="28620" xr:uid="{00000000-0005-0000-0000-0000CC6F0000}"/>
    <cellStyle name="Normal 3 6 2 2 3 3 3 2 4" xfId="28621" xr:uid="{00000000-0005-0000-0000-0000CD6F0000}"/>
    <cellStyle name="Normal 3 6 2 2 3 3 3 3" xfId="28622" xr:uid="{00000000-0005-0000-0000-0000CE6F0000}"/>
    <cellStyle name="Normal 3 6 2 2 3 3 3 3 2" xfId="28623" xr:uid="{00000000-0005-0000-0000-0000CF6F0000}"/>
    <cellStyle name="Normal 3 6 2 2 3 3 3 3 2 2" xfId="28624" xr:uid="{00000000-0005-0000-0000-0000D06F0000}"/>
    <cellStyle name="Normal 3 6 2 2 3 3 3 3 3" xfId="28625" xr:uid="{00000000-0005-0000-0000-0000D16F0000}"/>
    <cellStyle name="Normal 3 6 2 2 3 3 3 4" xfId="28626" xr:uid="{00000000-0005-0000-0000-0000D26F0000}"/>
    <cellStyle name="Normal 3 6 2 2 3 3 3 4 2" xfId="28627" xr:uid="{00000000-0005-0000-0000-0000D36F0000}"/>
    <cellStyle name="Normal 3 6 2 2 3 3 3 5" xfId="28628" xr:uid="{00000000-0005-0000-0000-0000D46F0000}"/>
    <cellStyle name="Normal 3 6 2 2 3 3 4" xfId="28629" xr:uid="{00000000-0005-0000-0000-0000D56F0000}"/>
    <cellStyle name="Normal 3 6 2 2 3 3 4 2" xfId="28630" xr:uid="{00000000-0005-0000-0000-0000D66F0000}"/>
    <cellStyle name="Normal 3 6 2 2 3 3 4 2 2" xfId="28631" xr:uid="{00000000-0005-0000-0000-0000D76F0000}"/>
    <cellStyle name="Normal 3 6 2 2 3 3 4 2 2 2" xfId="28632" xr:uid="{00000000-0005-0000-0000-0000D86F0000}"/>
    <cellStyle name="Normal 3 6 2 2 3 3 4 2 3" xfId="28633" xr:uid="{00000000-0005-0000-0000-0000D96F0000}"/>
    <cellStyle name="Normal 3 6 2 2 3 3 4 3" xfId="28634" xr:uid="{00000000-0005-0000-0000-0000DA6F0000}"/>
    <cellStyle name="Normal 3 6 2 2 3 3 4 3 2" xfId="28635" xr:uid="{00000000-0005-0000-0000-0000DB6F0000}"/>
    <cellStyle name="Normal 3 6 2 2 3 3 4 4" xfId="28636" xr:uid="{00000000-0005-0000-0000-0000DC6F0000}"/>
    <cellStyle name="Normal 3 6 2 2 3 3 5" xfId="28637" xr:uid="{00000000-0005-0000-0000-0000DD6F0000}"/>
    <cellStyle name="Normal 3 6 2 2 3 3 5 2" xfId="28638" xr:uid="{00000000-0005-0000-0000-0000DE6F0000}"/>
    <cellStyle name="Normal 3 6 2 2 3 3 5 2 2" xfId="28639" xr:uid="{00000000-0005-0000-0000-0000DF6F0000}"/>
    <cellStyle name="Normal 3 6 2 2 3 3 5 3" xfId="28640" xr:uid="{00000000-0005-0000-0000-0000E06F0000}"/>
    <cellStyle name="Normal 3 6 2 2 3 3 6" xfId="28641" xr:uid="{00000000-0005-0000-0000-0000E16F0000}"/>
    <cellStyle name="Normal 3 6 2 2 3 3 6 2" xfId="28642" xr:uid="{00000000-0005-0000-0000-0000E26F0000}"/>
    <cellStyle name="Normal 3 6 2 2 3 3 7" xfId="28643" xr:uid="{00000000-0005-0000-0000-0000E36F0000}"/>
    <cellStyle name="Normal 3 6 2 2 3 4" xfId="28644" xr:uid="{00000000-0005-0000-0000-0000E46F0000}"/>
    <cellStyle name="Normal 3 6 2 2 3 4 2" xfId="28645" xr:uid="{00000000-0005-0000-0000-0000E56F0000}"/>
    <cellStyle name="Normal 3 6 2 2 3 4 2 2" xfId="28646" xr:uid="{00000000-0005-0000-0000-0000E66F0000}"/>
    <cellStyle name="Normal 3 6 2 2 3 4 2 2 2" xfId="28647" xr:uid="{00000000-0005-0000-0000-0000E76F0000}"/>
    <cellStyle name="Normal 3 6 2 2 3 4 2 2 2 2" xfId="28648" xr:uid="{00000000-0005-0000-0000-0000E86F0000}"/>
    <cellStyle name="Normal 3 6 2 2 3 4 2 2 2 2 2" xfId="28649" xr:uid="{00000000-0005-0000-0000-0000E96F0000}"/>
    <cellStyle name="Normal 3 6 2 2 3 4 2 2 2 3" xfId="28650" xr:uid="{00000000-0005-0000-0000-0000EA6F0000}"/>
    <cellStyle name="Normal 3 6 2 2 3 4 2 2 3" xfId="28651" xr:uid="{00000000-0005-0000-0000-0000EB6F0000}"/>
    <cellStyle name="Normal 3 6 2 2 3 4 2 2 3 2" xfId="28652" xr:uid="{00000000-0005-0000-0000-0000EC6F0000}"/>
    <cellStyle name="Normal 3 6 2 2 3 4 2 2 4" xfId="28653" xr:uid="{00000000-0005-0000-0000-0000ED6F0000}"/>
    <cellStyle name="Normal 3 6 2 2 3 4 2 3" xfId="28654" xr:uid="{00000000-0005-0000-0000-0000EE6F0000}"/>
    <cellStyle name="Normal 3 6 2 2 3 4 2 3 2" xfId="28655" xr:uid="{00000000-0005-0000-0000-0000EF6F0000}"/>
    <cellStyle name="Normal 3 6 2 2 3 4 2 3 2 2" xfId="28656" xr:uid="{00000000-0005-0000-0000-0000F06F0000}"/>
    <cellStyle name="Normal 3 6 2 2 3 4 2 3 3" xfId="28657" xr:uid="{00000000-0005-0000-0000-0000F16F0000}"/>
    <cellStyle name="Normal 3 6 2 2 3 4 2 4" xfId="28658" xr:uid="{00000000-0005-0000-0000-0000F26F0000}"/>
    <cellStyle name="Normal 3 6 2 2 3 4 2 4 2" xfId="28659" xr:uid="{00000000-0005-0000-0000-0000F36F0000}"/>
    <cellStyle name="Normal 3 6 2 2 3 4 2 5" xfId="28660" xr:uid="{00000000-0005-0000-0000-0000F46F0000}"/>
    <cellStyle name="Normal 3 6 2 2 3 4 3" xfId="28661" xr:uid="{00000000-0005-0000-0000-0000F56F0000}"/>
    <cellStyle name="Normal 3 6 2 2 3 4 3 2" xfId="28662" xr:uid="{00000000-0005-0000-0000-0000F66F0000}"/>
    <cellStyle name="Normal 3 6 2 2 3 4 3 2 2" xfId="28663" xr:uid="{00000000-0005-0000-0000-0000F76F0000}"/>
    <cellStyle name="Normal 3 6 2 2 3 4 3 2 2 2" xfId="28664" xr:uid="{00000000-0005-0000-0000-0000F86F0000}"/>
    <cellStyle name="Normal 3 6 2 2 3 4 3 2 2 2 2" xfId="28665" xr:uid="{00000000-0005-0000-0000-0000F96F0000}"/>
    <cellStyle name="Normal 3 6 2 2 3 4 3 2 2 3" xfId="28666" xr:uid="{00000000-0005-0000-0000-0000FA6F0000}"/>
    <cellStyle name="Normal 3 6 2 2 3 4 3 2 3" xfId="28667" xr:uid="{00000000-0005-0000-0000-0000FB6F0000}"/>
    <cellStyle name="Normal 3 6 2 2 3 4 3 2 3 2" xfId="28668" xr:uid="{00000000-0005-0000-0000-0000FC6F0000}"/>
    <cellStyle name="Normal 3 6 2 2 3 4 3 2 4" xfId="28669" xr:uid="{00000000-0005-0000-0000-0000FD6F0000}"/>
    <cellStyle name="Normal 3 6 2 2 3 4 3 3" xfId="28670" xr:uid="{00000000-0005-0000-0000-0000FE6F0000}"/>
    <cellStyle name="Normal 3 6 2 2 3 4 3 3 2" xfId="28671" xr:uid="{00000000-0005-0000-0000-0000FF6F0000}"/>
    <cellStyle name="Normal 3 6 2 2 3 4 3 3 2 2" xfId="28672" xr:uid="{00000000-0005-0000-0000-000000700000}"/>
    <cellStyle name="Normal 3 6 2 2 3 4 3 3 3" xfId="28673" xr:uid="{00000000-0005-0000-0000-000001700000}"/>
    <cellStyle name="Normal 3 6 2 2 3 4 3 4" xfId="28674" xr:uid="{00000000-0005-0000-0000-000002700000}"/>
    <cellStyle name="Normal 3 6 2 2 3 4 3 4 2" xfId="28675" xr:uid="{00000000-0005-0000-0000-000003700000}"/>
    <cellStyle name="Normal 3 6 2 2 3 4 3 5" xfId="28676" xr:uid="{00000000-0005-0000-0000-000004700000}"/>
    <cellStyle name="Normal 3 6 2 2 3 4 4" xfId="28677" xr:uid="{00000000-0005-0000-0000-000005700000}"/>
    <cellStyle name="Normal 3 6 2 2 3 4 4 2" xfId="28678" xr:uid="{00000000-0005-0000-0000-000006700000}"/>
    <cellStyle name="Normal 3 6 2 2 3 4 4 2 2" xfId="28679" xr:uid="{00000000-0005-0000-0000-000007700000}"/>
    <cellStyle name="Normal 3 6 2 2 3 4 4 2 2 2" xfId="28680" xr:uid="{00000000-0005-0000-0000-000008700000}"/>
    <cellStyle name="Normal 3 6 2 2 3 4 4 2 3" xfId="28681" xr:uid="{00000000-0005-0000-0000-000009700000}"/>
    <cellStyle name="Normal 3 6 2 2 3 4 4 3" xfId="28682" xr:uid="{00000000-0005-0000-0000-00000A700000}"/>
    <cellStyle name="Normal 3 6 2 2 3 4 4 3 2" xfId="28683" xr:uid="{00000000-0005-0000-0000-00000B700000}"/>
    <cellStyle name="Normal 3 6 2 2 3 4 4 4" xfId="28684" xr:uid="{00000000-0005-0000-0000-00000C700000}"/>
    <cellStyle name="Normal 3 6 2 2 3 4 5" xfId="28685" xr:uid="{00000000-0005-0000-0000-00000D700000}"/>
    <cellStyle name="Normal 3 6 2 2 3 4 5 2" xfId="28686" xr:uid="{00000000-0005-0000-0000-00000E700000}"/>
    <cellStyle name="Normal 3 6 2 2 3 4 5 2 2" xfId="28687" xr:uid="{00000000-0005-0000-0000-00000F700000}"/>
    <cellStyle name="Normal 3 6 2 2 3 4 5 3" xfId="28688" xr:uid="{00000000-0005-0000-0000-000010700000}"/>
    <cellStyle name="Normal 3 6 2 2 3 4 6" xfId="28689" xr:uid="{00000000-0005-0000-0000-000011700000}"/>
    <cellStyle name="Normal 3 6 2 2 3 4 6 2" xfId="28690" xr:uid="{00000000-0005-0000-0000-000012700000}"/>
    <cellStyle name="Normal 3 6 2 2 3 4 7" xfId="28691" xr:uid="{00000000-0005-0000-0000-000013700000}"/>
    <cellStyle name="Normal 3 6 2 2 3 5" xfId="28692" xr:uid="{00000000-0005-0000-0000-000014700000}"/>
    <cellStyle name="Normal 3 6 2 2 3 5 2" xfId="28693" xr:uid="{00000000-0005-0000-0000-000015700000}"/>
    <cellStyle name="Normal 3 6 2 2 3 5 2 2" xfId="28694" xr:uid="{00000000-0005-0000-0000-000016700000}"/>
    <cellStyle name="Normal 3 6 2 2 3 5 2 2 2" xfId="28695" xr:uid="{00000000-0005-0000-0000-000017700000}"/>
    <cellStyle name="Normal 3 6 2 2 3 5 2 2 2 2" xfId="28696" xr:uid="{00000000-0005-0000-0000-000018700000}"/>
    <cellStyle name="Normal 3 6 2 2 3 5 2 2 2 2 2" xfId="28697" xr:uid="{00000000-0005-0000-0000-000019700000}"/>
    <cellStyle name="Normal 3 6 2 2 3 5 2 2 2 3" xfId="28698" xr:uid="{00000000-0005-0000-0000-00001A700000}"/>
    <cellStyle name="Normal 3 6 2 2 3 5 2 2 3" xfId="28699" xr:uid="{00000000-0005-0000-0000-00001B700000}"/>
    <cellStyle name="Normal 3 6 2 2 3 5 2 2 3 2" xfId="28700" xr:uid="{00000000-0005-0000-0000-00001C700000}"/>
    <cellStyle name="Normal 3 6 2 2 3 5 2 2 4" xfId="28701" xr:uid="{00000000-0005-0000-0000-00001D700000}"/>
    <cellStyle name="Normal 3 6 2 2 3 5 2 3" xfId="28702" xr:uid="{00000000-0005-0000-0000-00001E700000}"/>
    <cellStyle name="Normal 3 6 2 2 3 5 2 3 2" xfId="28703" xr:uid="{00000000-0005-0000-0000-00001F700000}"/>
    <cellStyle name="Normal 3 6 2 2 3 5 2 3 2 2" xfId="28704" xr:uid="{00000000-0005-0000-0000-000020700000}"/>
    <cellStyle name="Normal 3 6 2 2 3 5 2 3 3" xfId="28705" xr:uid="{00000000-0005-0000-0000-000021700000}"/>
    <cellStyle name="Normal 3 6 2 2 3 5 2 4" xfId="28706" xr:uid="{00000000-0005-0000-0000-000022700000}"/>
    <cellStyle name="Normal 3 6 2 2 3 5 2 4 2" xfId="28707" xr:uid="{00000000-0005-0000-0000-000023700000}"/>
    <cellStyle name="Normal 3 6 2 2 3 5 2 5" xfId="28708" xr:uid="{00000000-0005-0000-0000-000024700000}"/>
    <cellStyle name="Normal 3 6 2 2 3 5 3" xfId="28709" xr:uid="{00000000-0005-0000-0000-000025700000}"/>
    <cellStyle name="Normal 3 6 2 2 3 5 3 2" xfId="28710" xr:uid="{00000000-0005-0000-0000-000026700000}"/>
    <cellStyle name="Normal 3 6 2 2 3 5 3 2 2" xfId="28711" xr:uid="{00000000-0005-0000-0000-000027700000}"/>
    <cellStyle name="Normal 3 6 2 2 3 5 3 2 2 2" xfId="28712" xr:uid="{00000000-0005-0000-0000-000028700000}"/>
    <cellStyle name="Normal 3 6 2 2 3 5 3 2 3" xfId="28713" xr:uid="{00000000-0005-0000-0000-000029700000}"/>
    <cellStyle name="Normal 3 6 2 2 3 5 3 3" xfId="28714" xr:uid="{00000000-0005-0000-0000-00002A700000}"/>
    <cellStyle name="Normal 3 6 2 2 3 5 3 3 2" xfId="28715" xr:uid="{00000000-0005-0000-0000-00002B700000}"/>
    <cellStyle name="Normal 3 6 2 2 3 5 3 4" xfId="28716" xr:uid="{00000000-0005-0000-0000-00002C700000}"/>
    <cellStyle name="Normal 3 6 2 2 3 5 4" xfId="28717" xr:uid="{00000000-0005-0000-0000-00002D700000}"/>
    <cellStyle name="Normal 3 6 2 2 3 5 4 2" xfId="28718" xr:uid="{00000000-0005-0000-0000-00002E700000}"/>
    <cellStyle name="Normal 3 6 2 2 3 5 4 2 2" xfId="28719" xr:uid="{00000000-0005-0000-0000-00002F700000}"/>
    <cellStyle name="Normal 3 6 2 2 3 5 4 3" xfId="28720" xr:uid="{00000000-0005-0000-0000-000030700000}"/>
    <cellStyle name="Normal 3 6 2 2 3 5 5" xfId="28721" xr:uid="{00000000-0005-0000-0000-000031700000}"/>
    <cellStyle name="Normal 3 6 2 2 3 5 5 2" xfId="28722" xr:uid="{00000000-0005-0000-0000-000032700000}"/>
    <cellStyle name="Normal 3 6 2 2 3 5 6" xfId="28723" xr:uid="{00000000-0005-0000-0000-000033700000}"/>
    <cellStyle name="Normal 3 6 2 2 3 6" xfId="28724" xr:uid="{00000000-0005-0000-0000-000034700000}"/>
    <cellStyle name="Normal 3 6 2 2 3 6 2" xfId="28725" xr:uid="{00000000-0005-0000-0000-000035700000}"/>
    <cellStyle name="Normal 3 6 2 2 3 6 2 2" xfId="28726" xr:uid="{00000000-0005-0000-0000-000036700000}"/>
    <cellStyle name="Normal 3 6 2 2 3 6 2 2 2" xfId="28727" xr:uid="{00000000-0005-0000-0000-000037700000}"/>
    <cellStyle name="Normal 3 6 2 2 3 6 2 2 2 2" xfId="28728" xr:uid="{00000000-0005-0000-0000-000038700000}"/>
    <cellStyle name="Normal 3 6 2 2 3 6 2 2 3" xfId="28729" xr:uid="{00000000-0005-0000-0000-000039700000}"/>
    <cellStyle name="Normal 3 6 2 2 3 6 2 3" xfId="28730" xr:uid="{00000000-0005-0000-0000-00003A700000}"/>
    <cellStyle name="Normal 3 6 2 2 3 6 2 3 2" xfId="28731" xr:uid="{00000000-0005-0000-0000-00003B700000}"/>
    <cellStyle name="Normal 3 6 2 2 3 6 2 4" xfId="28732" xr:uid="{00000000-0005-0000-0000-00003C700000}"/>
    <cellStyle name="Normal 3 6 2 2 3 6 3" xfId="28733" xr:uid="{00000000-0005-0000-0000-00003D700000}"/>
    <cellStyle name="Normal 3 6 2 2 3 6 3 2" xfId="28734" xr:uid="{00000000-0005-0000-0000-00003E700000}"/>
    <cellStyle name="Normal 3 6 2 2 3 6 3 2 2" xfId="28735" xr:uid="{00000000-0005-0000-0000-00003F700000}"/>
    <cellStyle name="Normal 3 6 2 2 3 6 3 3" xfId="28736" xr:uid="{00000000-0005-0000-0000-000040700000}"/>
    <cellStyle name="Normal 3 6 2 2 3 6 4" xfId="28737" xr:uid="{00000000-0005-0000-0000-000041700000}"/>
    <cellStyle name="Normal 3 6 2 2 3 6 4 2" xfId="28738" xr:uid="{00000000-0005-0000-0000-000042700000}"/>
    <cellStyle name="Normal 3 6 2 2 3 6 5" xfId="28739" xr:uid="{00000000-0005-0000-0000-000043700000}"/>
    <cellStyle name="Normal 3 6 2 2 3 7" xfId="28740" xr:uid="{00000000-0005-0000-0000-000044700000}"/>
    <cellStyle name="Normal 3 6 2 2 3 7 2" xfId="28741" xr:uid="{00000000-0005-0000-0000-000045700000}"/>
    <cellStyle name="Normal 3 6 2 2 3 7 2 2" xfId="28742" xr:uid="{00000000-0005-0000-0000-000046700000}"/>
    <cellStyle name="Normal 3 6 2 2 3 7 2 2 2" xfId="28743" xr:uid="{00000000-0005-0000-0000-000047700000}"/>
    <cellStyle name="Normal 3 6 2 2 3 7 2 2 2 2" xfId="28744" xr:uid="{00000000-0005-0000-0000-000048700000}"/>
    <cellStyle name="Normal 3 6 2 2 3 7 2 2 3" xfId="28745" xr:uid="{00000000-0005-0000-0000-000049700000}"/>
    <cellStyle name="Normal 3 6 2 2 3 7 2 3" xfId="28746" xr:uid="{00000000-0005-0000-0000-00004A700000}"/>
    <cellStyle name="Normal 3 6 2 2 3 7 2 3 2" xfId="28747" xr:uid="{00000000-0005-0000-0000-00004B700000}"/>
    <cellStyle name="Normal 3 6 2 2 3 7 2 4" xfId="28748" xr:uid="{00000000-0005-0000-0000-00004C700000}"/>
    <cellStyle name="Normal 3 6 2 2 3 7 3" xfId="28749" xr:uid="{00000000-0005-0000-0000-00004D700000}"/>
    <cellStyle name="Normal 3 6 2 2 3 7 3 2" xfId="28750" xr:uid="{00000000-0005-0000-0000-00004E700000}"/>
    <cellStyle name="Normal 3 6 2 2 3 7 3 2 2" xfId="28751" xr:uid="{00000000-0005-0000-0000-00004F700000}"/>
    <cellStyle name="Normal 3 6 2 2 3 7 3 3" xfId="28752" xr:uid="{00000000-0005-0000-0000-000050700000}"/>
    <cellStyle name="Normal 3 6 2 2 3 7 4" xfId="28753" xr:uid="{00000000-0005-0000-0000-000051700000}"/>
    <cellStyle name="Normal 3 6 2 2 3 7 4 2" xfId="28754" xr:uid="{00000000-0005-0000-0000-000052700000}"/>
    <cellStyle name="Normal 3 6 2 2 3 7 5" xfId="28755" xr:uid="{00000000-0005-0000-0000-000053700000}"/>
    <cellStyle name="Normal 3 6 2 2 3 8" xfId="28756" xr:uid="{00000000-0005-0000-0000-000054700000}"/>
    <cellStyle name="Normal 3 6 2 2 3 8 2" xfId="28757" xr:uid="{00000000-0005-0000-0000-000055700000}"/>
    <cellStyle name="Normal 3 6 2 2 3 8 2 2" xfId="28758" xr:uid="{00000000-0005-0000-0000-000056700000}"/>
    <cellStyle name="Normal 3 6 2 2 3 8 2 2 2" xfId="28759" xr:uid="{00000000-0005-0000-0000-000057700000}"/>
    <cellStyle name="Normal 3 6 2 2 3 8 2 3" xfId="28760" xr:uid="{00000000-0005-0000-0000-000058700000}"/>
    <cellStyle name="Normal 3 6 2 2 3 8 3" xfId="28761" xr:uid="{00000000-0005-0000-0000-000059700000}"/>
    <cellStyle name="Normal 3 6 2 2 3 8 3 2" xfId="28762" xr:uid="{00000000-0005-0000-0000-00005A700000}"/>
    <cellStyle name="Normal 3 6 2 2 3 8 4" xfId="28763" xr:uid="{00000000-0005-0000-0000-00005B700000}"/>
    <cellStyle name="Normal 3 6 2 2 3 9" xfId="28764" xr:uid="{00000000-0005-0000-0000-00005C700000}"/>
    <cellStyle name="Normal 3 6 2 2 3 9 2" xfId="28765" xr:uid="{00000000-0005-0000-0000-00005D700000}"/>
    <cellStyle name="Normal 3 6 2 2 3 9 2 2" xfId="28766" xr:uid="{00000000-0005-0000-0000-00005E700000}"/>
    <cellStyle name="Normal 3 6 2 2 3 9 3" xfId="28767" xr:uid="{00000000-0005-0000-0000-00005F700000}"/>
    <cellStyle name="Normal 3 6 2 2 4" xfId="28768" xr:uid="{00000000-0005-0000-0000-000060700000}"/>
    <cellStyle name="Normal 3 6 2 2 4 2" xfId="28769" xr:uid="{00000000-0005-0000-0000-000061700000}"/>
    <cellStyle name="Normal 3 6 2 2 4 2 2" xfId="28770" xr:uid="{00000000-0005-0000-0000-000062700000}"/>
    <cellStyle name="Normal 3 6 2 2 4 2 2 2" xfId="28771" xr:uid="{00000000-0005-0000-0000-000063700000}"/>
    <cellStyle name="Normal 3 6 2 2 4 2 2 2 2" xfId="28772" xr:uid="{00000000-0005-0000-0000-000064700000}"/>
    <cellStyle name="Normal 3 6 2 2 4 2 2 2 2 2" xfId="28773" xr:uid="{00000000-0005-0000-0000-000065700000}"/>
    <cellStyle name="Normal 3 6 2 2 4 2 2 2 3" xfId="28774" xr:uid="{00000000-0005-0000-0000-000066700000}"/>
    <cellStyle name="Normal 3 6 2 2 4 2 2 3" xfId="28775" xr:uid="{00000000-0005-0000-0000-000067700000}"/>
    <cellStyle name="Normal 3 6 2 2 4 2 2 3 2" xfId="28776" xr:uid="{00000000-0005-0000-0000-000068700000}"/>
    <cellStyle name="Normal 3 6 2 2 4 2 2 4" xfId="28777" xr:uid="{00000000-0005-0000-0000-000069700000}"/>
    <cellStyle name="Normal 3 6 2 2 4 2 3" xfId="28778" xr:uid="{00000000-0005-0000-0000-00006A700000}"/>
    <cellStyle name="Normal 3 6 2 2 4 2 3 2" xfId="28779" xr:uid="{00000000-0005-0000-0000-00006B700000}"/>
    <cellStyle name="Normal 3 6 2 2 4 2 3 2 2" xfId="28780" xr:uid="{00000000-0005-0000-0000-00006C700000}"/>
    <cellStyle name="Normal 3 6 2 2 4 2 3 3" xfId="28781" xr:uid="{00000000-0005-0000-0000-00006D700000}"/>
    <cellStyle name="Normal 3 6 2 2 4 2 4" xfId="28782" xr:uid="{00000000-0005-0000-0000-00006E700000}"/>
    <cellStyle name="Normal 3 6 2 2 4 2 4 2" xfId="28783" xr:uid="{00000000-0005-0000-0000-00006F700000}"/>
    <cellStyle name="Normal 3 6 2 2 4 2 5" xfId="28784" xr:uid="{00000000-0005-0000-0000-000070700000}"/>
    <cellStyle name="Normal 3 6 2 2 4 3" xfId="28785" xr:uid="{00000000-0005-0000-0000-000071700000}"/>
    <cellStyle name="Normal 3 6 2 2 4 3 2" xfId="28786" xr:uid="{00000000-0005-0000-0000-000072700000}"/>
    <cellStyle name="Normal 3 6 2 2 4 3 2 2" xfId="28787" xr:uid="{00000000-0005-0000-0000-000073700000}"/>
    <cellStyle name="Normal 3 6 2 2 4 3 2 2 2" xfId="28788" xr:uid="{00000000-0005-0000-0000-000074700000}"/>
    <cellStyle name="Normal 3 6 2 2 4 3 2 2 2 2" xfId="28789" xr:uid="{00000000-0005-0000-0000-000075700000}"/>
    <cellStyle name="Normal 3 6 2 2 4 3 2 2 3" xfId="28790" xr:uid="{00000000-0005-0000-0000-000076700000}"/>
    <cellStyle name="Normal 3 6 2 2 4 3 2 3" xfId="28791" xr:uid="{00000000-0005-0000-0000-000077700000}"/>
    <cellStyle name="Normal 3 6 2 2 4 3 2 3 2" xfId="28792" xr:uid="{00000000-0005-0000-0000-000078700000}"/>
    <cellStyle name="Normal 3 6 2 2 4 3 2 4" xfId="28793" xr:uid="{00000000-0005-0000-0000-000079700000}"/>
    <cellStyle name="Normal 3 6 2 2 4 3 3" xfId="28794" xr:uid="{00000000-0005-0000-0000-00007A700000}"/>
    <cellStyle name="Normal 3 6 2 2 4 3 3 2" xfId="28795" xr:uid="{00000000-0005-0000-0000-00007B700000}"/>
    <cellStyle name="Normal 3 6 2 2 4 3 3 2 2" xfId="28796" xr:uid="{00000000-0005-0000-0000-00007C700000}"/>
    <cellStyle name="Normal 3 6 2 2 4 3 3 3" xfId="28797" xr:uid="{00000000-0005-0000-0000-00007D700000}"/>
    <cellStyle name="Normal 3 6 2 2 4 3 4" xfId="28798" xr:uid="{00000000-0005-0000-0000-00007E700000}"/>
    <cellStyle name="Normal 3 6 2 2 4 3 4 2" xfId="28799" xr:uid="{00000000-0005-0000-0000-00007F700000}"/>
    <cellStyle name="Normal 3 6 2 2 4 3 5" xfId="28800" xr:uid="{00000000-0005-0000-0000-000080700000}"/>
    <cellStyle name="Normal 3 6 2 2 4 4" xfId="28801" xr:uid="{00000000-0005-0000-0000-000081700000}"/>
    <cellStyle name="Normal 3 6 2 2 4 4 2" xfId="28802" xr:uid="{00000000-0005-0000-0000-000082700000}"/>
    <cellStyle name="Normal 3 6 2 2 4 4 2 2" xfId="28803" xr:uid="{00000000-0005-0000-0000-000083700000}"/>
    <cellStyle name="Normal 3 6 2 2 4 4 2 2 2" xfId="28804" xr:uid="{00000000-0005-0000-0000-000084700000}"/>
    <cellStyle name="Normal 3 6 2 2 4 4 2 3" xfId="28805" xr:uid="{00000000-0005-0000-0000-000085700000}"/>
    <cellStyle name="Normal 3 6 2 2 4 4 3" xfId="28806" xr:uid="{00000000-0005-0000-0000-000086700000}"/>
    <cellStyle name="Normal 3 6 2 2 4 4 3 2" xfId="28807" xr:uid="{00000000-0005-0000-0000-000087700000}"/>
    <cellStyle name="Normal 3 6 2 2 4 4 4" xfId="28808" xr:uid="{00000000-0005-0000-0000-000088700000}"/>
    <cellStyle name="Normal 3 6 2 2 4 5" xfId="28809" xr:uid="{00000000-0005-0000-0000-000089700000}"/>
    <cellStyle name="Normal 3 6 2 2 4 5 2" xfId="28810" xr:uid="{00000000-0005-0000-0000-00008A700000}"/>
    <cellStyle name="Normal 3 6 2 2 4 5 2 2" xfId="28811" xr:uid="{00000000-0005-0000-0000-00008B700000}"/>
    <cellStyle name="Normal 3 6 2 2 4 5 3" xfId="28812" xr:uid="{00000000-0005-0000-0000-00008C700000}"/>
    <cellStyle name="Normal 3 6 2 2 4 6" xfId="28813" xr:uid="{00000000-0005-0000-0000-00008D700000}"/>
    <cellStyle name="Normal 3 6 2 2 4 6 2" xfId="28814" xr:uid="{00000000-0005-0000-0000-00008E700000}"/>
    <cellStyle name="Normal 3 6 2 2 4 7" xfId="28815" xr:uid="{00000000-0005-0000-0000-00008F700000}"/>
    <cellStyle name="Normal 3 6 2 2 5" xfId="28816" xr:uid="{00000000-0005-0000-0000-000090700000}"/>
    <cellStyle name="Normal 3 6 2 2 5 2" xfId="28817" xr:uid="{00000000-0005-0000-0000-000091700000}"/>
    <cellStyle name="Normal 3 6 2 2 5 2 2" xfId="28818" xr:uid="{00000000-0005-0000-0000-000092700000}"/>
    <cellStyle name="Normal 3 6 2 2 5 2 2 2" xfId="28819" xr:uid="{00000000-0005-0000-0000-000093700000}"/>
    <cellStyle name="Normal 3 6 2 2 5 2 2 2 2" xfId="28820" xr:uid="{00000000-0005-0000-0000-000094700000}"/>
    <cellStyle name="Normal 3 6 2 2 5 2 2 2 2 2" xfId="28821" xr:uid="{00000000-0005-0000-0000-000095700000}"/>
    <cellStyle name="Normal 3 6 2 2 5 2 2 2 3" xfId="28822" xr:uid="{00000000-0005-0000-0000-000096700000}"/>
    <cellStyle name="Normal 3 6 2 2 5 2 2 3" xfId="28823" xr:uid="{00000000-0005-0000-0000-000097700000}"/>
    <cellStyle name="Normal 3 6 2 2 5 2 2 3 2" xfId="28824" xr:uid="{00000000-0005-0000-0000-000098700000}"/>
    <cellStyle name="Normal 3 6 2 2 5 2 2 4" xfId="28825" xr:uid="{00000000-0005-0000-0000-000099700000}"/>
    <cellStyle name="Normal 3 6 2 2 5 2 3" xfId="28826" xr:uid="{00000000-0005-0000-0000-00009A700000}"/>
    <cellStyle name="Normal 3 6 2 2 5 2 3 2" xfId="28827" xr:uid="{00000000-0005-0000-0000-00009B700000}"/>
    <cellStyle name="Normal 3 6 2 2 5 2 3 2 2" xfId="28828" xr:uid="{00000000-0005-0000-0000-00009C700000}"/>
    <cellStyle name="Normal 3 6 2 2 5 2 3 3" xfId="28829" xr:uid="{00000000-0005-0000-0000-00009D700000}"/>
    <cellStyle name="Normal 3 6 2 2 5 2 4" xfId="28830" xr:uid="{00000000-0005-0000-0000-00009E700000}"/>
    <cellStyle name="Normal 3 6 2 2 5 2 4 2" xfId="28831" xr:uid="{00000000-0005-0000-0000-00009F700000}"/>
    <cellStyle name="Normal 3 6 2 2 5 2 5" xfId="28832" xr:uid="{00000000-0005-0000-0000-0000A0700000}"/>
    <cellStyle name="Normal 3 6 2 2 5 3" xfId="28833" xr:uid="{00000000-0005-0000-0000-0000A1700000}"/>
    <cellStyle name="Normal 3 6 2 2 5 3 2" xfId="28834" xr:uid="{00000000-0005-0000-0000-0000A2700000}"/>
    <cellStyle name="Normal 3 6 2 2 5 3 2 2" xfId="28835" xr:uid="{00000000-0005-0000-0000-0000A3700000}"/>
    <cellStyle name="Normal 3 6 2 2 5 3 2 2 2" xfId="28836" xr:uid="{00000000-0005-0000-0000-0000A4700000}"/>
    <cellStyle name="Normal 3 6 2 2 5 3 2 2 2 2" xfId="28837" xr:uid="{00000000-0005-0000-0000-0000A5700000}"/>
    <cellStyle name="Normal 3 6 2 2 5 3 2 2 3" xfId="28838" xr:uid="{00000000-0005-0000-0000-0000A6700000}"/>
    <cellStyle name="Normal 3 6 2 2 5 3 2 3" xfId="28839" xr:uid="{00000000-0005-0000-0000-0000A7700000}"/>
    <cellStyle name="Normal 3 6 2 2 5 3 2 3 2" xfId="28840" xr:uid="{00000000-0005-0000-0000-0000A8700000}"/>
    <cellStyle name="Normal 3 6 2 2 5 3 2 4" xfId="28841" xr:uid="{00000000-0005-0000-0000-0000A9700000}"/>
    <cellStyle name="Normal 3 6 2 2 5 3 3" xfId="28842" xr:uid="{00000000-0005-0000-0000-0000AA700000}"/>
    <cellStyle name="Normal 3 6 2 2 5 3 3 2" xfId="28843" xr:uid="{00000000-0005-0000-0000-0000AB700000}"/>
    <cellStyle name="Normal 3 6 2 2 5 3 3 2 2" xfId="28844" xr:uid="{00000000-0005-0000-0000-0000AC700000}"/>
    <cellStyle name="Normal 3 6 2 2 5 3 3 3" xfId="28845" xr:uid="{00000000-0005-0000-0000-0000AD700000}"/>
    <cellStyle name="Normal 3 6 2 2 5 3 4" xfId="28846" xr:uid="{00000000-0005-0000-0000-0000AE700000}"/>
    <cellStyle name="Normal 3 6 2 2 5 3 4 2" xfId="28847" xr:uid="{00000000-0005-0000-0000-0000AF700000}"/>
    <cellStyle name="Normal 3 6 2 2 5 3 5" xfId="28848" xr:uid="{00000000-0005-0000-0000-0000B0700000}"/>
    <cellStyle name="Normal 3 6 2 2 5 4" xfId="28849" xr:uid="{00000000-0005-0000-0000-0000B1700000}"/>
    <cellStyle name="Normal 3 6 2 2 5 4 2" xfId="28850" xr:uid="{00000000-0005-0000-0000-0000B2700000}"/>
    <cellStyle name="Normal 3 6 2 2 5 4 2 2" xfId="28851" xr:uid="{00000000-0005-0000-0000-0000B3700000}"/>
    <cellStyle name="Normal 3 6 2 2 5 4 2 2 2" xfId="28852" xr:uid="{00000000-0005-0000-0000-0000B4700000}"/>
    <cellStyle name="Normal 3 6 2 2 5 4 2 3" xfId="28853" xr:uid="{00000000-0005-0000-0000-0000B5700000}"/>
    <cellStyle name="Normal 3 6 2 2 5 4 3" xfId="28854" xr:uid="{00000000-0005-0000-0000-0000B6700000}"/>
    <cellStyle name="Normal 3 6 2 2 5 4 3 2" xfId="28855" xr:uid="{00000000-0005-0000-0000-0000B7700000}"/>
    <cellStyle name="Normal 3 6 2 2 5 4 4" xfId="28856" xr:uid="{00000000-0005-0000-0000-0000B8700000}"/>
    <cellStyle name="Normal 3 6 2 2 5 5" xfId="28857" xr:uid="{00000000-0005-0000-0000-0000B9700000}"/>
    <cellStyle name="Normal 3 6 2 2 5 5 2" xfId="28858" xr:uid="{00000000-0005-0000-0000-0000BA700000}"/>
    <cellStyle name="Normal 3 6 2 2 5 5 2 2" xfId="28859" xr:uid="{00000000-0005-0000-0000-0000BB700000}"/>
    <cellStyle name="Normal 3 6 2 2 5 5 3" xfId="28860" xr:uid="{00000000-0005-0000-0000-0000BC700000}"/>
    <cellStyle name="Normal 3 6 2 2 5 6" xfId="28861" xr:uid="{00000000-0005-0000-0000-0000BD700000}"/>
    <cellStyle name="Normal 3 6 2 2 5 6 2" xfId="28862" xr:uid="{00000000-0005-0000-0000-0000BE700000}"/>
    <cellStyle name="Normal 3 6 2 2 5 7" xfId="28863" xr:uid="{00000000-0005-0000-0000-0000BF700000}"/>
    <cellStyle name="Normal 3 6 2 2 6" xfId="28864" xr:uid="{00000000-0005-0000-0000-0000C0700000}"/>
    <cellStyle name="Normal 3 6 2 2 6 2" xfId="28865" xr:uid="{00000000-0005-0000-0000-0000C1700000}"/>
    <cellStyle name="Normal 3 6 2 2 6 2 2" xfId="28866" xr:uid="{00000000-0005-0000-0000-0000C2700000}"/>
    <cellStyle name="Normal 3 6 2 2 6 2 2 2" xfId="28867" xr:uid="{00000000-0005-0000-0000-0000C3700000}"/>
    <cellStyle name="Normal 3 6 2 2 6 2 2 2 2" xfId="28868" xr:uid="{00000000-0005-0000-0000-0000C4700000}"/>
    <cellStyle name="Normal 3 6 2 2 6 2 2 2 2 2" xfId="28869" xr:uid="{00000000-0005-0000-0000-0000C5700000}"/>
    <cellStyle name="Normal 3 6 2 2 6 2 2 2 3" xfId="28870" xr:uid="{00000000-0005-0000-0000-0000C6700000}"/>
    <cellStyle name="Normal 3 6 2 2 6 2 2 3" xfId="28871" xr:uid="{00000000-0005-0000-0000-0000C7700000}"/>
    <cellStyle name="Normal 3 6 2 2 6 2 2 3 2" xfId="28872" xr:uid="{00000000-0005-0000-0000-0000C8700000}"/>
    <cellStyle name="Normal 3 6 2 2 6 2 2 4" xfId="28873" xr:uid="{00000000-0005-0000-0000-0000C9700000}"/>
    <cellStyle name="Normal 3 6 2 2 6 2 3" xfId="28874" xr:uid="{00000000-0005-0000-0000-0000CA700000}"/>
    <cellStyle name="Normal 3 6 2 2 6 2 3 2" xfId="28875" xr:uid="{00000000-0005-0000-0000-0000CB700000}"/>
    <cellStyle name="Normal 3 6 2 2 6 2 3 2 2" xfId="28876" xr:uid="{00000000-0005-0000-0000-0000CC700000}"/>
    <cellStyle name="Normal 3 6 2 2 6 2 3 3" xfId="28877" xr:uid="{00000000-0005-0000-0000-0000CD700000}"/>
    <cellStyle name="Normal 3 6 2 2 6 2 4" xfId="28878" xr:uid="{00000000-0005-0000-0000-0000CE700000}"/>
    <cellStyle name="Normal 3 6 2 2 6 2 4 2" xfId="28879" xr:uid="{00000000-0005-0000-0000-0000CF700000}"/>
    <cellStyle name="Normal 3 6 2 2 6 2 5" xfId="28880" xr:uid="{00000000-0005-0000-0000-0000D0700000}"/>
    <cellStyle name="Normal 3 6 2 2 6 3" xfId="28881" xr:uid="{00000000-0005-0000-0000-0000D1700000}"/>
    <cellStyle name="Normal 3 6 2 2 6 3 2" xfId="28882" xr:uid="{00000000-0005-0000-0000-0000D2700000}"/>
    <cellStyle name="Normal 3 6 2 2 6 3 2 2" xfId="28883" xr:uid="{00000000-0005-0000-0000-0000D3700000}"/>
    <cellStyle name="Normal 3 6 2 2 6 3 2 2 2" xfId="28884" xr:uid="{00000000-0005-0000-0000-0000D4700000}"/>
    <cellStyle name="Normal 3 6 2 2 6 3 2 2 2 2" xfId="28885" xr:uid="{00000000-0005-0000-0000-0000D5700000}"/>
    <cellStyle name="Normal 3 6 2 2 6 3 2 2 3" xfId="28886" xr:uid="{00000000-0005-0000-0000-0000D6700000}"/>
    <cellStyle name="Normal 3 6 2 2 6 3 2 3" xfId="28887" xr:uid="{00000000-0005-0000-0000-0000D7700000}"/>
    <cellStyle name="Normal 3 6 2 2 6 3 2 3 2" xfId="28888" xr:uid="{00000000-0005-0000-0000-0000D8700000}"/>
    <cellStyle name="Normal 3 6 2 2 6 3 2 4" xfId="28889" xr:uid="{00000000-0005-0000-0000-0000D9700000}"/>
    <cellStyle name="Normal 3 6 2 2 6 3 3" xfId="28890" xr:uid="{00000000-0005-0000-0000-0000DA700000}"/>
    <cellStyle name="Normal 3 6 2 2 6 3 3 2" xfId="28891" xr:uid="{00000000-0005-0000-0000-0000DB700000}"/>
    <cellStyle name="Normal 3 6 2 2 6 3 3 2 2" xfId="28892" xr:uid="{00000000-0005-0000-0000-0000DC700000}"/>
    <cellStyle name="Normal 3 6 2 2 6 3 3 3" xfId="28893" xr:uid="{00000000-0005-0000-0000-0000DD700000}"/>
    <cellStyle name="Normal 3 6 2 2 6 3 4" xfId="28894" xr:uid="{00000000-0005-0000-0000-0000DE700000}"/>
    <cellStyle name="Normal 3 6 2 2 6 3 4 2" xfId="28895" xr:uid="{00000000-0005-0000-0000-0000DF700000}"/>
    <cellStyle name="Normal 3 6 2 2 6 3 5" xfId="28896" xr:uid="{00000000-0005-0000-0000-0000E0700000}"/>
    <cellStyle name="Normal 3 6 2 2 6 4" xfId="28897" xr:uid="{00000000-0005-0000-0000-0000E1700000}"/>
    <cellStyle name="Normal 3 6 2 2 6 4 2" xfId="28898" xr:uid="{00000000-0005-0000-0000-0000E2700000}"/>
    <cellStyle name="Normal 3 6 2 2 6 4 2 2" xfId="28899" xr:uid="{00000000-0005-0000-0000-0000E3700000}"/>
    <cellStyle name="Normal 3 6 2 2 6 4 2 2 2" xfId="28900" xr:uid="{00000000-0005-0000-0000-0000E4700000}"/>
    <cellStyle name="Normal 3 6 2 2 6 4 2 3" xfId="28901" xr:uid="{00000000-0005-0000-0000-0000E5700000}"/>
    <cellStyle name="Normal 3 6 2 2 6 4 3" xfId="28902" xr:uid="{00000000-0005-0000-0000-0000E6700000}"/>
    <cellStyle name="Normal 3 6 2 2 6 4 3 2" xfId="28903" xr:uid="{00000000-0005-0000-0000-0000E7700000}"/>
    <cellStyle name="Normal 3 6 2 2 6 4 4" xfId="28904" xr:uid="{00000000-0005-0000-0000-0000E8700000}"/>
    <cellStyle name="Normal 3 6 2 2 6 5" xfId="28905" xr:uid="{00000000-0005-0000-0000-0000E9700000}"/>
    <cellStyle name="Normal 3 6 2 2 6 5 2" xfId="28906" xr:uid="{00000000-0005-0000-0000-0000EA700000}"/>
    <cellStyle name="Normal 3 6 2 2 6 5 2 2" xfId="28907" xr:uid="{00000000-0005-0000-0000-0000EB700000}"/>
    <cellStyle name="Normal 3 6 2 2 6 5 3" xfId="28908" xr:uid="{00000000-0005-0000-0000-0000EC700000}"/>
    <cellStyle name="Normal 3 6 2 2 6 6" xfId="28909" xr:uid="{00000000-0005-0000-0000-0000ED700000}"/>
    <cellStyle name="Normal 3 6 2 2 6 6 2" xfId="28910" xr:uid="{00000000-0005-0000-0000-0000EE700000}"/>
    <cellStyle name="Normal 3 6 2 2 6 7" xfId="28911" xr:uid="{00000000-0005-0000-0000-0000EF700000}"/>
    <cellStyle name="Normal 3 6 2 2 7" xfId="28912" xr:uid="{00000000-0005-0000-0000-0000F0700000}"/>
    <cellStyle name="Normal 3 6 2 2 7 2" xfId="28913" xr:uid="{00000000-0005-0000-0000-0000F1700000}"/>
    <cellStyle name="Normal 3 6 2 2 7 2 2" xfId="28914" xr:uid="{00000000-0005-0000-0000-0000F2700000}"/>
    <cellStyle name="Normal 3 6 2 2 7 2 2 2" xfId="28915" xr:uid="{00000000-0005-0000-0000-0000F3700000}"/>
    <cellStyle name="Normal 3 6 2 2 7 2 2 2 2" xfId="28916" xr:uid="{00000000-0005-0000-0000-0000F4700000}"/>
    <cellStyle name="Normal 3 6 2 2 7 2 2 2 2 2" xfId="28917" xr:uid="{00000000-0005-0000-0000-0000F5700000}"/>
    <cellStyle name="Normal 3 6 2 2 7 2 2 2 3" xfId="28918" xr:uid="{00000000-0005-0000-0000-0000F6700000}"/>
    <cellStyle name="Normal 3 6 2 2 7 2 2 3" xfId="28919" xr:uid="{00000000-0005-0000-0000-0000F7700000}"/>
    <cellStyle name="Normal 3 6 2 2 7 2 2 3 2" xfId="28920" xr:uid="{00000000-0005-0000-0000-0000F8700000}"/>
    <cellStyle name="Normal 3 6 2 2 7 2 2 4" xfId="28921" xr:uid="{00000000-0005-0000-0000-0000F9700000}"/>
    <cellStyle name="Normal 3 6 2 2 7 2 3" xfId="28922" xr:uid="{00000000-0005-0000-0000-0000FA700000}"/>
    <cellStyle name="Normal 3 6 2 2 7 2 3 2" xfId="28923" xr:uid="{00000000-0005-0000-0000-0000FB700000}"/>
    <cellStyle name="Normal 3 6 2 2 7 2 3 2 2" xfId="28924" xr:uid="{00000000-0005-0000-0000-0000FC700000}"/>
    <cellStyle name="Normal 3 6 2 2 7 2 3 3" xfId="28925" xr:uid="{00000000-0005-0000-0000-0000FD700000}"/>
    <cellStyle name="Normal 3 6 2 2 7 2 4" xfId="28926" xr:uid="{00000000-0005-0000-0000-0000FE700000}"/>
    <cellStyle name="Normal 3 6 2 2 7 2 4 2" xfId="28927" xr:uid="{00000000-0005-0000-0000-0000FF700000}"/>
    <cellStyle name="Normal 3 6 2 2 7 2 5" xfId="28928" xr:uid="{00000000-0005-0000-0000-000000710000}"/>
    <cellStyle name="Normal 3 6 2 2 7 3" xfId="28929" xr:uid="{00000000-0005-0000-0000-000001710000}"/>
    <cellStyle name="Normal 3 6 2 2 7 3 2" xfId="28930" xr:uid="{00000000-0005-0000-0000-000002710000}"/>
    <cellStyle name="Normal 3 6 2 2 7 3 2 2" xfId="28931" xr:uid="{00000000-0005-0000-0000-000003710000}"/>
    <cellStyle name="Normal 3 6 2 2 7 3 2 2 2" xfId="28932" xr:uid="{00000000-0005-0000-0000-000004710000}"/>
    <cellStyle name="Normal 3 6 2 2 7 3 2 3" xfId="28933" xr:uid="{00000000-0005-0000-0000-000005710000}"/>
    <cellStyle name="Normal 3 6 2 2 7 3 3" xfId="28934" xr:uid="{00000000-0005-0000-0000-000006710000}"/>
    <cellStyle name="Normal 3 6 2 2 7 3 3 2" xfId="28935" xr:uid="{00000000-0005-0000-0000-000007710000}"/>
    <cellStyle name="Normal 3 6 2 2 7 3 4" xfId="28936" xr:uid="{00000000-0005-0000-0000-000008710000}"/>
    <cellStyle name="Normal 3 6 2 2 7 4" xfId="28937" xr:uid="{00000000-0005-0000-0000-000009710000}"/>
    <cellStyle name="Normal 3 6 2 2 7 4 2" xfId="28938" xr:uid="{00000000-0005-0000-0000-00000A710000}"/>
    <cellStyle name="Normal 3 6 2 2 7 4 2 2" xfId="28939" xr:uid="{00000000-0005-0000-0000-00000B710000}"/>
    <cellStyle name="Normal 3 6 2 2 7 4 3" xfId="28940" xr:uid="{00000000-0005-0000-0000-00000C710000}"/>
    <cellStyle name="Normal 3 6 2 2 7 5" xfId="28941" xr:uid="{00000000-0005-0000-0000-00000D710000}"/>
    <cellStyle name="Normal 3 6 2 2 7 5 2" xfId="28942" xr:uid="{00000000-0005-0000-0000-00000E710000}"/>
    <cellStyle name="Normal 3 6 2 2 7 6" xfId="28943" xr:uid="{00000000-0005-0000-0000-00000F710000}"/>
    <cellStyle name="Normal 3 6 2 2 8" xfId="28944" xr:uid="{00000000-0005-0000-0000-000010710000}"/>
    <cellStyle name="Normal 3 6 2 2 8 2" xfId="28945" xr:uid="{00000000-0005-0000-0000-000011710000}"/>
    <cellStyle name="Normal 3 6 2 2 8 2 2" xfId="28946" xr:uid="{00000000-0005-0000-0000-000012710000}"/>
    <cellStyle name="Normal 3 6 2 2 8 2 2 2" xfId="28947" xr:uid="{00000000-0005-0000-0000-000013710000}"/>
    <cellStyle name="Normal 3 6 2 2 8 2 2 2 2" xfId="28948" xr:uid="{00000000-0005-0000-0000-000014710000}"/>
    <cellStyle name="Normal 3 6 2 2 8 2 2 3" xfId="28949" xr:uid="{00000000-0005-0000-0000-000015710000}"/>
    <cellStyle name="Normal 3 6 2 2 8 2 3" xfId="28950" xr:uid="{00000000-0005-0000-0000-000016710000}"/>
    <cellStyle name="Normal 3 6 2 2 8 2 3 2" xfId="28951" xr:uid="{00000000-0005-0000-0000-000017710000}"/>
    <cellStyle name="Normal 3 6 2 2 8 2 4" xfId="28952" xr:uid="{00000000-0005-0000-0000-000018710000}"/>
    <cellStyle name="Normal 3 6 2 2 8 3" xfId="28953" xr:uid="{00000000-0005-0000-0000-000019710000}"/>
    <cellStyle name="Normal 3 6 2 2 8 3 2" xfId="28954" xr:uid="{00000000-0005-0000-0000-00001A710000}"/>
    <cellStyle name="Normal 3 6 2 2 8 3 2 2" xfId="28955" xr:uid="{00000000-0005-0000-0000-00001B710000}"/>
    <cellStyle name="Normal 3 6 2 2 8 3 3" xfId="28956" xr:uid="{00000000-0005-0000-0000-00001C710000}"/>
    <cellStyle name="Normal 3 6 2 2 8 4" xfId="28957" xr:uid="{00000000-0005-0000-0000-00001D710000}"/>
    <cellStyle name="Normal 3 6 2 2 8 4 2" xfId="28958" xr:uid="{00000000-0005-0000-0000-00001E710000}"/>
    <cellStyle name="Normal 3 6 2 2 8 5" xfId="28959" xr:uid="{00000000-0005-0000-0000-00001F710000}"/>
    <cellStyle name="Normal 3 6 2 2 9" xfId="28960" xr:uid="{00000000-0005-0000-0000-000020710000}"/>
    <cellStyle name="Normal 3 6 2 2 9 2" xfId="28961" xr:uid="{00000000-0005-0000-0000-000021710000}"/>
    <cellStyle name="Normal 3 6 2 2 9 2 2" xfId="28962" xr:uid="{00000000-0005-0000-0000-000022710000}"/>
    <cellStyle name="Normal 3 6 2 2 9 2 2 2" xfId="28963" xr:uid="{00000000-0005-0000-0000-000023710000}"/>
    <cellStyle name="Normal 3 6 2 2 9 2 2 2 2" xfId="28964" xr:uid="{00000000-0005-0000-0000-000024710000}"/>
    <cellStyle name="Normal 3 6 2 2 9 2 2 3" xfId="28965" xr:uid="{00000000-0005-0000-0000-000025710000}"/>
    <cellStyle name="Normal 3 6 2 2 9 2 3" xfId="28966" xr:uid="{00000000-0005-0000-0000-000026710000}"/>
    <cellStyle name="Normal 3 6 2 2 9 2 3 2" xfId="28967" xr:uid="{00000000-0005-0000-0000-000027710000}"/>
    <cellStyle name="Normal 3 6 2 2 9 2 4" xfId="28968" xr:uid="{00000000-0005-0000-0000-000028710000}"/>
    <cellStyle name="Normal 3 6 2 2 9 3" xfId="28969" xr:uid="{00000000-0005-0000-0000-000029710000}"/>
    <cellStyle name="Normal 3 6 2 2 9 3 2" xfId="28970" xr:uid="{00000000-0005-0000-0000-00002A710000}"/>
    <cellStyle name="Normal 3 6 2 2 9 3 2 2" xfId="28971" xr:uid="{00000000-0005-0000-0000-00002B710000}"/>
    <cellStyle name="Normal 3 6 2 2 9 3 3" xfId="28972" xr:uid="{00000000-0005-0000-0000-00002C710000}"/>
    <cellStyle name="Normal 3 6 2 2 9 4" xfId="28973" xr:uid="{00000000-0005-0000-0000-00002D710000}"/>
    <cellStyle name="Normal 3 6 2 2 9 4 2" xfId="28974" xr:uid="{00000000-0005-0000-0000-00002E710000}"/>
    <cellStyle name="Normal 3 6 2 2 9 5" xfId="28975" xr:uid="{00000000-0005-0000-0000-00002F710000}"/>
    <cellStyle name="Normal 3 6 2 3" xfId="28976" xr:uid="{00000000-0005-0000-0000-000030710000}"/>
    <cellStyle name="Normal 3 6 2 3 10" xfId="28977" xr:uid="{00000000-0005-0000-0000-000031710000}"/>
    <cellStyle name="Normal 3 6 2 3 10 2" xfId="28978" xr:uid="{00000000-0005-0000-0000-000032710000}"/>
    <cellStyle name="Normal 3 6 2 3 11" xfId="28979" xr:uid="{00000000-0005-0000-0000-000033710000}"/>
    <cellStyle name="Normal 3 6 2 3 2" xfId="28980" xr:uid="{00000000-0005-0000-0000-000034710000}"/>
    <cellStyle name="Normal 3 6 2 3 2 2" xfId="28981" xr:uid="{00000000-0005-0000-0000-000035710000}"/>
    <cellStyle name="Normal 3 6 2 3 2 2 2" xfId="28982" xr:uid="{00000000-0005-0000-0000-000036710000}"/>
    <cellStyle name="Normal 3 6 2 3 2 2 2 2" xfId="28983" xr:uid="{00000000-0005-0000-0000-000037710000}"/>
    <cellStyle name="Normal 3 6 2 3 2 2 2 2 2" xfId="28984" xr:uid="{00000000-0005-0000-0000-000038710000}"/>
    <cellStyle name="Normal 3 6 2 3 2 2 2 2 2 2" xfId="28985" xr:uid="{00000000-0005-0000-0000-000039710000}"/>
    <cellStyle name="Normal 3 6 2 3 2 2 2 2 3" xfId="28986" xr:uid="{00000000-0005-0000-0000-00003A710000}"/>
    <cellStyle name="Normal 3 6 2 3 2 2 2 3" xfId="28987" xr:uid="{00000000-0005-0000-0000-00003B710000}"/>
    <cellStyle name="Normal 3 6 2 3 2 2 2 3 2" xfId="28988" xr:uid="{00000000-0005-0000-0000-00003C710000}"/>
    <cellStyle name="Normal 3 6 2 3 2 2 2 4" xfId="28989" xr:uid="{00000000-0005-0000-0000-00003D710000}"/>
    <cellStyle name="Normal 3 6 2 3 2 2 3" xfId="28990" xr:uid="{00000000-0005-0000-0000-00003E710000}"/>
    <cellStyle name="Normal 3 6 2 3 2 2 3 2" xfId="28991" xr:uid="{00000000-0005-0000-0000-00003F710000}"/>
    <cellStyle name="Normal 3 6 2 3 2 2 3 2 2" xfId="28992" xr:uid="{00000000-0005-0000-0000-000040710000}"/>
    <cellStyle name="Normal 3 6 2 3 2 2 3 3" xfId="28993" xr:uid="{00000000-0005-0000-0000-000041710000}"/>
    <cellStyle name="Normal 3 6 2 3 2 2 4" xfId="28994" xr:uid="{00000000-0005-0000-0000-000042710000}"/>
    <cellStyle name="Normal 3 6 2 3 2 2 4 2" xfId="28995" xr:uid="{00000000-0005-0000-0000-000043710000}"/>
    <cellStyle name="Normal 3 6 2 3 2 2 5" xfId="28996" xr:uid="{00000000-0005-0000-0000-000044710000}"/>
    <cellStyle name="Normal 3 6 2 3 2 3" xfId="28997" xr:uid="{00000000-0005-0000-0000-000045710000}"/>
    <cellStyle name="Normal 3 6 2 3 2 3 2" xfId="28998" xr:uid="{00000000-0005-0000-0000-000046710000}"/>
    <cellStyle name="Normal 3 6 2 3 2 3 2 2" xfId="28999" xr:uid="{00000000-0005-0000-0000-000047710000}"/>
    <cellStyle name="Normal 3 6 2 3 2 3 2 2 2" xfId="29000" xr:uid="{00000000-0005-0000-0000-000048710000}"/>
    <cellStyle name="Normal 3 6 2 3 2 3 2 2 2 2" xfId="29001" xr:uid="{00000000-0005-0000-0000-000049710000}"/>
    <cellStyle name="Normal 3 6 2 3 2 3 2 2 3" xfId="29002" xr:uid="{00000000-0005-0000-0000-00004A710000}"/>
    <cellStyle name="Normal 3 6 2 3 2 3 2 3" xfId="29003" xr:uid="{00000000-0005-0000-0000-00004B710000}"/>
    <cellStyle name="Normal 3 6 2 3 2 3 2 3 2" xfId="29004" xr:uid="{00000000-0005-0000-0000-00004C710000}"/>
    <cellStyle name="Normal 3 6 2 3 2 3 2 4" xfId="29005" xr:uid="{00000000-0005-0000-0000-00004D710000}"/>
    <cellStyle name="Normal 3 6 2 3 2 3 3" xfId="29006" xr:uid="{00000000-0005-0000-0000-00004E710000}"/>
    <cellStyle name="Normal 3 6 2 3 2 3 3 2" xfId="29007" xr:uid="{00000000-0005-0000-0000-00004F710000}"/>
    <cellStyle name="Normal 3 6 2 3 2 3 3 2 2" xfId="29008" xr:uid="{00000000-0005-0000-0000-000050710000}"/>
    <cellStyle name="Normal 3 6 2 3 2 3 3 3" xfId="29009" xr:uid="{00000000-0005-0000-0000-000051710000}"/>
    <cellStyle name="Normal 3 6 2 3 2 3 4" xfId="29010" xr:uid="{00000000-0005-0000-0000-000052710000}"/>
    <cellStyle name="Normal 3 6 2 3 2 3 4 2" xfId="29011" xr:uid="{00000000-0005-0000-0000-000053710000}"/>
    <cellStyle name="Normal 3 6 2 3 2 3 5" xfId="29012" xr:uid="{00000000-0005-0000-0000-000054710000}"/>
    <cellStyle name="Normal 3 6 2 3 2 4" xfId="29013" xr:uid="{00000000-0005-0000-0000-000055710000}"/>
    <cellStyle name="Normal 3 6 2 3 2 4 2" xfId="29014" xr:uid="{00000000-0005-0000-0000-000056710000}"/>
    <cellStyle name="Normal 3 6 2 3 2 4 2 2" xfId="29015" xr:uid="{00000000-0005-0000-0000-000057710000}"/>
    <cellStyle name="Normal 3 6 2 3 2 4 2 2 2" xfId="29016" xr:uid="{00000000-0005-0000-0000-000058710000}"/>
    <cellStyle name="Normal 3 6 2 3 2 4 2 3" xfId="29017" xr:uid="{00000000-0005-0000-0000-000059710000}"/>
    <cellStyle name="Normal 3 6 2 3 2 4 3" xfId="29018" xr:uid="{00000000-0005-0000-0000-00005A710000}"/>
    <cellStyle name="Normal 3 6 2 3 2 4 3 2" xfId="29019" xr:uid="{00000000-0005-0000-0000-00005B710000}"/>
    <cellStyle name="Normal 3 6 2 3 2 4 4" xfId="29020" xr:uid="{00000000-0005-0000-0000-00005C710000}"/>
    <cellStyle name="Normal 3 6 2 3 2 5" xfId="29021" xr:uid="{00000000-0005-0000-0000-00005D710000}"/>
    <cellStyle name="Normal 3 6 2 3 2 5 2" xfId="29022" xr:uid="{00000000-0005-0000-0000-00005E710000}"/>
    <cellStyle name="Normal 3 6 2 3 2 5 2 2" xfId="29023" xr:uid="{00000000-0005-0000-0000-00005F710000}"/>
    <cellStyle name="Normal 3 6 2 3 2 5 3" xfId="29024" xr:uid="{00000000-0005-0000-0000-000060710000}"/>
    <cellStyle name="Normal 3 6 2 3 2 6" xfId="29025" xr:uid="{00000000-0005-0000-0000-000061710000}"/>
    <cellStyle name="Normal 3 6 2 3 2 6 2" xfId="29026" xr:uid="{00000000-0005-0000-0000-000062710000}"/>
    <cellStyle name="Normal 3 6 2 3 2 7" xfId="29027" xr:uid="{00000000-0005-0000-0000-000063710000}"/>
    <cellStyle name="Normal 3 6 2 3 3" xfId="29028" xr:uid="{00000000-0005-0000-0000-000064710000}"/>
    <cellStyle name="Normal 3 6 2 3 3 2" xfId="29029" xr:uid="{00000000-0005-0000-0000-000065710000}"/>
    <cellStyle name="Normal 3 6 2 3 3 2 2" xfId="29030" xr:uid="{00000000-0005-0000-0000-000066710000}"/>
    <cellStyle name="Normal 3 6 2 3 3 2 2 2" xfId="29031" xr:uid="{00000000-0005-0000-0000-000067710000}"/>
    <cellStyle name="Normal 3 6 2 3 3 2 2 2 2" xfId="29032" xr:uid="{00000000-0005-0000-0000-000068710000}"/>
    <cellStyle name="Normal 3 6 2 3 3 2 2 2 2 2" xfId="29033" xr:uid="{00000000-0005-0000-0000-000069710000}"/>
    <cellStyle name="Normal 3 6 2 3 3 2 2 2 3" xfId="29034" xr:uid="{00000000-0005-0000-0000-00006A710000}"/>
    <cellStyle name="Normal 3 6 2 3 3 2 2 3" xfId="29035" xr:uid="{00000000-0005-0000-0000-00006B710000}"/>
    <cellStyle name="Normal 3 6 2 3 3 2 2 3 2" xfId="29036" xr:uid="{00000000-0005-0000-0000-00006C710000}"/>
    <cellStyle name="Normal 3 6 2 3 3 2 2 4" xfId="29037" xr:uid="{00000000-0005-0000-0000-00006D710000}"/>
    <cellStyle name="Normal 3 6 2 3 3 2 3" xfId="29038" xr:uid="{00000000-0005-0000-0000-00006E710000}"/>
    <cellStyle name="Normal 3 6 2 3 3 2 3 2" xfId="29039" xr:uid="{00000000-0005-0000-0000-00006F710000}"/>
    <cellStyle name="Normal 3 6 2 3 3 2 3 2 2" xfId="29040" xr:uid="{00000000-0005-0000-0000-000070710000}"/>
    <cellStyle name="Normal 3 6 2 3 3 2 3 3" xfId="29041" xr:uid="{00000000-0005-0000-0000-000071710000}"/>
    <cellStyle name="Normal 3 6 2 3 3 2 4" xfId="29042" xr:uid="{00000000-0005-0000-0000-000072710000}"/>
    <cellStyle name="Normal 3 6 2 3 3 2 4 2" xfId="29043" xr:uid="{00000000-0005-0000-0000-000073710000}"/>
    <cellStyle name="Normal 3 6 2 3 3 2 5" xfId="29044" xr:uid="{00000000-0005-0000-0000-000074710000}"/>
    <cellStyle name="Normal 3 6 2 3 3 3" xfId="29045" xr:uid="{00000000-0005-0000-0000-000075710000}"/>
    <cellStyle name="Normal 3 6 2 3 3 3 2" xfId="29046" xr:uid="{00000000-0005-0000-0000-000076710000}"/>
    <cellStyle name="Normal 3 6 2 3 3 3 2 2" xfId="29047" xr:uid="{00000000-0005-0000-0000-000077710000}"/>
    <cellStyle name="Normal 3 6 2 3 3 3 2 2 2" xfId="29048" xr:uid="{00000000-0005-0000-0000-000078710000}"/>
    <cellStyle name="Normal 3 6 2 3 3 3 2 2 2 2" xfId="29049" xr:uid="{00000000-0005-0000-0000-000079710000}"/>
    <cellStyle name="Normal 3 6 2 3 3 3 2 2 3" xfId="29050" xr:uid="{00000000-0005-0000-0000-00007A710000}"/>
    <cellStyle name="Normal 3 6 2 3 3 3 2 3" xfId="29051" xr:uid="{00000000-0005-0000-0000-00007B710000}"/>
    <cellStyle name="Normal 3 6 2 3 3 3 2 3 2" xfId="29052" xr:uid="{00000000-0005-0000-0000-00007C710000}"/>
    <cellStyle name="Normal 3 6 2 3 3 3 2 4" xfId="29053" xr:uid="{00000000-0005-0000-0000-00007D710000}"/>
    <cellStyle name="Normal 3 6 2 3 3 3 3" xfId="29054" xr:uid="{00000000-0005-0000-0000-00007E710000}"/>
    <cellStyle name="Normal 3 6 2 3 3 3 3 2" xfId="29055" xr:uid="{00000000-0005-0000-0000-00007F710000}"/>
    <cellStyle name="Normal 3 6 2 3 3 3 3 2 2" xfId="29056" xr:uid="{00000000-0005-0000-0000-000080710000}"/>
    <cellStyle name="Normal 3 6 2 3 3 3 3 3" xfId="29057" xr:uid="{00000000-0005-0000-0000-000081710000}"/>
    <cellStyle name="Normal 3 6 2 3 3 3 4" xfId="29058" xr:uid="{00000000-0005-0000-0000-000082710000}"/>
    <cellStyle name="Normal 3 6 2 3 3 3 4 2" xfId="29059" xr:uid="{00000000-0005-0000-0000-000083710000}"/>
    <cellStyle name="Normal 3 6 2 3 3 3 5" xfId="29060" xr:uid="{00000000-0005-0000-0000-000084710000}"/>
    <cellStyle name="Normal 3 6 2 3 3 4" xfId="29061" xr:uid="{00000000-0005-0000-0000-000085710000}"/>
    <cellStyle name="Normal 3 6 2 3 3 4 2" xfId="29062" xr:uid="{00000000-0005-0000-0000-000086710000}"/>
    <cellStyle name="Normal 3 6 2 3 3 4 2 2" xfId="29063" xr:uid="{00000000-0005-0000-0000-000087710000}"/>
    <cellStyle name="Normal 3 6 2 3 3 4 2 2 2" xfId="29064" xr:uid="{00000000-0005-0000-0000-000088710000}"/>
    <cellStyle name="Normal 3 6 2 3 3 4 2 3" xfId="29065" xr:uid="{00000000-0005-0000-0000-000089710000}"/>
    <cellStyle name="Normal 3 6 2 3 3 4 3" xfId="29066" xr:uid="{00000000-0005-0000-0000-00008A710000}"/>
    <cellStyle name="Normal 3 6 2 3 3 4 3 2" xfId="29067" xr:uid="{00000000-0005-0000-0000-00008B710000}"/>
    <cellStyle name="Normal 3 6 2 3 3 4 4" xfId="29068" xr:uid="{00000000-0005-0000-0000-00008C710000}"/>
    <cellStyle name="Normal 3 6 2 3 3 5" xfId="29069" xr:uid="{00000000-0005-0000-0000-00008D710000}"/>
    <cellStyle name="Normal 3 6 2 3 3 5 2" xfId="29070" xr:uid="{00000000-0005-0000-0000-00008E710000}"/>
    <cellStyle name="Normal 3 6 2 3 3 5 2 2" xfId="29071" xr:uid="{00000000-0005-0000-0000-00008F710000}"/>
    <cellStyle name="Normal 3 6 2 3 3 5 3" xfId="29072" xr:uid="{00000000-0005-0000-0000-000090710000}"/>
    <cellStyle name="Normal 3 6 2 3 3 6" xfId="29073" xr:uid="{00000000-0005-0000-0000-000091710000}"/>
    <cellStyle name="Normal 3 6 2 3 3 6 2" xfId="29074" xr:uid="{00000000-0005-0000-0000-000092710000}"/>
    <cellStyle name="Normal 3 6 2 3 3 7" xfId="29075" xr:uid="{00000000-0005-0000-0000-000093710000}"/>
    <cellStyle name="Normal 3 6 2 3 4" xfId="29076" xr:uid="{00000000-0005-0000-0000-000094710000}"/>
    <cellStyle name="Normal 3 6 2 3 4 2" xfId="29077" xr:uid="{00000000-0005-0000-0000-000095710000}"/>
    <cellStyle name="Normal 3 6 2 3 4 2 2" xfId="29078" xr:uid="{00000000-0005-0000-0000-000096710000}"/>
    <cellStyle name="Normal 3 6 2 3 4 2 2 2" xfId="29079" xr:uid="{00000000-0005-0000-0000-000097710000}"/>
    <cellStyle name="Normal 3 6 2 3 4 2 2 2 2" xfId="29080" xr:uid="{00000000-0005-0000-0000-000098710000}"/>
    <cellStyle name="Normal 3 6 2 3 4 2 2 2 2 2" xfId="29081" xr:uid="{00000000-0005-0000-0000-000099710000}"/>
    <cellStyle name="Normal 3 6 2 3 4 2 2 2 3" xfId="29082" xr:uid="{00000000-0005-0000-0000-00009A710000}"/>
    <cellStyle name="Normal 3 6 2 3 4 2 2 3" xfId="29083" xr:uid="{00000000-0005-0000-0000-00009B710000}"/>
    <cellStyle name="Normal 3 6 2 3 4 2 2 3 2" xfId="29084" xr:uid="{00000000-0005-0000-0000-00009C710000}"/>
    <cellStyle name="Normal 3 6 2 3 4 2 2 4" xfId="29085" xr:uid="{00000000-0005-0000-0000-00009D710000}"/>
    <cellStyle name="Normal 3 6 2 3 4 2 3" xfId="29086" xr:uid="{00000000-0005-0000-0000-00009E710000}"/>
    <cellStyle name="Normal 3 6 2 3 4 2 3 2" xfId="29087" xr:uid="{00000000-0005-0000-0000-00009F710000}"/>
    <cellStyle name="Normal 3 6 2 3 4 2 3 2 2" xfId="29088" xr:uid="{00000000-0005-0000-0000-0000A0710000}"/>
    <cellStyle name="Normal 3 6 2 3 4 2 3 3" xfId="29089" xr:uid="{00000000-0005-0000-0000-0000A1710000}"/>
    <cellStyle name="Normal 3 6 2 3 4 2 4" xfId="29090" xr:uid="{00000000-0005-0000-0000-0000A2710000}"/>
    <cellStyle name="Normal 3 6 2 3 4 2 4 2" xfId="29091" xr:uid="{00000000-0005-0000-0000-0000A3710000}"/>
    <cellStyle name="Normal 3 6 2 3 4 2 5" xfId="29092" xr:uid="{00000000-0005-0000-0000-0000A4710000}"/>
    <cellStyle name="Normal 3 6 2 3 4 3" xfId="29093" xr:uid="{00000000-0005-0000-0000-0000A5710000}"/>
    <cellStyle name="Normal 3 6 2 3 4 3 2" xfId="29094" xr:uid="{00000000-0005-0000-0000-0000A6710000}"/>
    <cellStyle name="Normal 3 6 2 3 4 3 2 2" xfId="29095" xr:uid="{00000000-0005-0000-0000-0000A7710000}"/>
    <cellStyle name="Normal 3 6 2 3 4 3 2 2 2" xfId="29096" xr:uid="{00000000-0005-0000-0000-0000A8710000}"/>
    <cellStyle name="Normal 3 6 2 3 4 3 2 2 2 2" xfId="29097" xr:uid="{00000000-0005-0000-0000-0000A9710000}"/>
    <cellStyle name="Normal 3 6 2 3 4 3 2 2 3" xfId="29098" xr:uid="{00000000-0005-0000-0000-0000AA710000}"/>
    <cellStyle name="Normal 3 6 2 3 4 3 2 3" xfId="29099" xr:uid="{00000000-0005-0000-0000-0000AB710000}"/>
    <cellStyle name="Normal 3 6 2 3 4 3 2 3 2" xfId="29100" xr:uid="{00000000-0005-0000-0000-0000AC710000}"/>
    <cellStyle name="Normal 3 6 2 3 4 3 2 4" xfId="29101" xr:uid="{00000000-0005-0000-0000-0000AD710000}"/>
    <cellStyle name="Normal 3 6 2 3 4 3 3" xfId="29102" xr:uid="{00000000-0005-0000-0000-0000AE710000}"/>
    <cellStyle name="Normal 3 6 2 3 4 3 3 2" xfId="29103" xr:uid="{00000000-0005-0000-0000-0000AF710000}"/>
    <cellStyle name="Normal 3 6 2 3 4 3 3 2 2" xfId="29104" xr:uid="{00000000-0005-0000-0000-0000B0710000}"/>
    <cellStyle name="Normal 3 6 2 3 4 3 3 3" xfId="29105" xr:uid="{00000000-0005-0000-0000-0000B1710000}"/>
    <cellStyle name="Normal 3 6 2 3 4 3 4" xfId="29106" xr:uid="{00000000-0005-0000-0000-0000B2710000}"/>
    <cellStyle name="Normal 3 6 2 3 4 3 4 2" xfId="29107" xr:uid="{00000000-0005-0000-0000-0000B3710000}"/>
    <cellStyle name="Normal 3 6 2 3 4 3 5" xfId="29108" xr:uid="{00000000-0005-0000-0000-0000B4710000}"/>
    <cellStyle name="Normal 3 6 2 3 4 4" xfId="29109" xr:uid="{00000000-0005-0000-0000-0000B5710000}"/>
    <cellStyle name="Normal 3 6 2 3 4 4 2" xfId="29110" xr:uid="{00000000-0005-0000-0000-0000B6710000}"/>
    <cellStyle name="Normal 3 6 2 3 4 4 2 2" xfId="29111" xr:uid="{00000000-0005-0000-0000-0000B7710000}"/>
    <cellStyle name="Normal 3 6 2 3 4 4 2 2 2" xfId="29112" xr:uid="{00000000-0005-0000-0000-0000B8710000}"/>
    <cellStyle name="Normal 3 6 2 3 4 4 2 3" xfId="29113" xr:uid="{00000000-0005-0000-0000-0000B9710000}"/>
    <cellStyle name="Normal 3 6 2 3 4 4 3" xfId="29114" xr:uid="{00000000-0005-0000-0000-0000BA710000}"/>
    <cellStyle name="Normal 3 6 2 3 4 4 3 2" xfId="29115" xr:uid="{00000000-0005-0000-0000-0000BB710000}"/>
    <cellStyle name="Normal 3 6 2 3 4 4 4" xfId="29116" xr:uid="{00000000-0005-0000-0000-0000BC710000}"/>
    <cellStyle name="Normal 3 6 2 3 4 5" xfId="29117" xr:uid="{00000000-0005-0000-0000-0000BD710000}"/>
    <cellStyle name="Normal 3 6 2 3 4 5 2" xfId="29118" xr:uid="{00000000-0005-0000-0000-0000BE710000}"/>
    <cellStyle name="Normal 3 6 2 3 4 5 2 2" xfId="29119" xr:uid="{00000000-0005-0000-0000-0000BF710000}"/>
    <cellStyle name="Normal 3 6 2 3 4 5 3" xfId="29120" xr:uid="{00000000-0005-0000-0000-0000C0710000}"/>
    <cellStyle name="Normal 3 6 2 3 4 6" xfId="29121" xr:uid="{00000000-0005-0000-0000-0000C1710000}"/>
    <cellStyle name="Normal 3 6 2 3 4 6 2" xfId="29122" xr:uid="{00000000-0005-0000-0000-0000C2710000}"/>
    <cellStyle name="Normal 3 6 2 3 4 7" xfId="29123" xr:uid="{00000000-0005-0000-0000-0000C3710000}"/>
    <cellStyle name="Normal 3 6 2 3 5" xfId="29124" xr:uid="{00000000-0005-0000-0000-0000C4710000}"/>
    <cellStyle name="Normal 3 6 2 3 5 2" xfId="29125" xr:uid="{00000000-0005-0000-0000-0000C5710000}"/>
    <cellStyle name="Normal 3 6 2 3 5 2 2" xfId="29126" xr:uid="{00000000-0005-0000-0000-0000C6710000}"/>
    <cellStyle name="Normal 3 6 2 3 5 2 2 2" xfId="29127" xr:uid="{00000000-0005-0000-0000-0000C7710000}"/>
    <cellStyle name="Normal 3 6 2 3 5 2 2 2 2" xfId="29128" xr:uid="{00000000-0005-0000-0000-0000C8710000}"/>
    <cellStyle name="Normal 3 6 2 3 5 2 2 2 2 2" xfId="29129" xr:uid="{00000000-0005-0000-0000-0000C9710000}"/>
    <cellStyle name="Normal 3 6 2 3 5 2 2 2 3" xfId="29130" xr:uid="{00000000-0005-0000-0000-0000CA710000}"/>
    <cellStyle name="Normal 3 6 2 3 5 2 2 3" xfId="29131" xr:uid="{00000000-0005-0000-0000-0000CB710000}"/>
    <cellStyle name="Normal 3 6 2 3 5 2 2 3 2" xfId="29132" xr:uid="{00000000-0005-0000-0000-0000CC710000}"/>
    <cellStyle name="Normal 3 6 2 3 5 2 2 4" xfId="29133" xr:uid="{00000000-0005-0000-0000-0000CD710000}"/>
    <cellStyle name="Normal 3 6 2 3 5 2 3" xfId="29134" xr:uid="{00000000-0005-0000-0000-0000CE710000}"/>
    <cellStyle name="Normal 3 6 2 3 5 2 3 2" xfId="29135" xr:uid="{00000000-0005-0000-0000-0000CF710000}"/>
    <cellStyle name="Normal 3 6 2 3 5 2 3 2 2" xfId="29136" xr:uid="{00000000-0005-0000-0000-0000D0710000}"/>
    <cellStyle name="Normal 3 6 2 3 5 2 3 3" xfId="29137" xr:uid="{00000000-0005-0000-0000-0000D1710000}"/>
    <cellStyle name="Normal 3 6 2 3 5 2 4" xfId="29138" xr:uid="{00000000-0005-0000-0000-0000D2710000}"/>
    <cellStyle name="Normal 3 6 2 3 5 2 4 2" xfId="29139" xr:uid="{00000000-0005-0000-0000-0000D3710000}"/>
    <cellStyle name="Normal 3 6 2 3 5 2 5" xfId="29140" xr:uid="{00000000-0005-0000-0000-0000D4710000}"/>
    <cellStyle name="Normal 3 6 2 3 5 3" xfId="29141" xr:uid="{00000000-0005-0000-0000-0000D5710000}"/>
    <cellStyle name="Normal 3 6 2 3 5 3 2" xfId="29142" xr:uid="{00000000-0005-0000-0000-0000D6710000}"/>
    <cellStyle name="Normal 3 6 2 3 5 3 2 2" xfId="29143" xr:uid="{00000000-0005-0000-0000-0000D7710000}"/>
    <cellStyle name="Normal 3 6 2 3 5 3 2 2 2" xfId="29144" xr:uid="{00000000-0005-0000-0000-0000D8710000}"/>
    <cellStyle name="Normal 3 6 2 3 5 3 2 3" xfId="29145" xr:uid="{00000000-0005-0000-0000-0000D9710000}"/>
    <cellStyle name="Normal 3 6 2 3 5 3 3" xfId="29146" xr:uid="{00000000-0005-0000-0000-0000DA710000}"/>
    <cellStyle name="Normal 3 6 2 3 5 3 3 2" xfId="29147" xr:uid="{00000000-0005-0000-0000-0000DB710000}"/>
    <cellStyle name="Normal 3 6 2 3 5 3 4" xfId="29148" xr:uid="{00000000-0005-0000-0000-0000DC710000}"/>
    <cellStyle name="Normal 3 6 2 3 5 4" xfId="29149" xr:uid="{00000000-0005-0000-0000-0000DD710000}"/>
    <cellStyle name="Normal 3 6 2 3 5 4 2" xfId="29150" xr:uid="{00000000-0005-0000-0000-0000DE710000}"/>
    <cellStyle name="Normal 3 6 2 3 5 4 2 2" xfId="29151" xr:uid="{00000000-0005-0000-0000-0000DF710000}"/>
    <cellStyle name="Normal 3 6 2 3 5 4 3" xfId="29152" xr:uid="{00000000-0005-0000-0000-0000E0710000}"/>
    <cellStyle name="Normal 3 6 2 3 5 5" xfId="29153" xr:uid="{00000000-0005-0000-0000-0000E1710000}"/>
    <cellStyle name="Normal 3 6 2 3 5 5 2" xfId="29154" xr:uid="{00000000-0005-0000-0000-0000E2710000}"/>
    <cellStyle name="Normal 3 6 2 3 5 6" xfId="29155" xr:uid="{00000000-0005-0000-0000-0000E3710000}"/>
    <cellStyle name="Normal 3 6 2 3 6" xfId="29156" xr:uid="{00000000-0005-0000-0000-0000E4710000}"/>
    <cellStyle name="Normal 3 6 2 3 6 2" xfId="29157" xr:uid="{00000000-0005-0000-0000-0000E5710000}"/>
    <cellStyle name="Normal 3 6 2 3 6 2 2" xfId="29158" xr:uid="{00000000-0005-0000-0000-0000E6710000}"/>
    <cellStyle name="Normal 3 6 2 3 6 2 2 2" xfId="29159" xr:uid="{00000000-0005-0000-0000-0000E7710000}"/>
    <cellStyle name="Normal 3 6 2 3 6 2 2 2 2" xfId="29160" xr:uid="{00000000-0005-0000-0000-0000E8710000}"/>
    <cellStyle name="Normal 3 6 2 3 6 2 2 3" xfId="29161" xr:uid="{00000000-0005-0000-0000-0000E9710000}"/>
    <cellStyle name="Normal 3 6 2 3 6 2 3" xfId="29162" xr:uid="{00000000-0005-0000-0000-0000EA710000}"/>
    <cellStyle name="Normal 3 6 2 3 6 2 3 2" xfId="29163" xr:uid="{00000000-0005-0000-0000-0000EB710000}"/>
    <cellStyle name="Normal 3 6 2 3 6 2 4" xfId="29164" xr:uid="{00000000-0005-0000-0000-0000EC710000}"/>
    <cellStyle name="Normal 3 6 2 3 6 3" xfId="29165" xr:uid="{00000000-0005-0000-0000-0000ED710000}"/>
    <cellStyle name="Normal 3 6 2 3 6 3 2" xfId="29166" xr:uid="{00000000-0005-0000-0000-0000EE710000}"/>
    <cellStyle name="Normal 3 6 2 3 6 3 2 2" xfId="29167" xr:uid="{00000000-0005-0000-0000-0000EF710000}"/>
    <cellStyle name="Normal 3 6 2 3 6 3 3" xfId="29168" xr:uid="{00000000-0005-0000-0000-0000F0710000}"/>
    <cellStyle name="Normal 3 6 2 3 6 4" xfId="29169" xr:uid="{00000000-0005-0000-0000-0000F1710000}"/>
    <cellStyle name="Normal 3 6 2 3 6 4 2" xfId="29170" xr:uid="{00000000-0005-0000-0000-0000F2710000}"/>
    <cellStyle name="Normal 3 6 2 3 6 5" xfId="29171" xr:uid="{00000000-0005-0000-0000-0000F3710000}"/>
    <cellStyle name="Normal 3 6 2 3 7" xfId="29172" xr:uid="{00000000-0005-0000-0000-0000F4710000}"/>
    <cellStyle name="Normal 3 6 2 3 7 2" xfId="29173" xr:uid="{00000000-0005-0000-0000-0000F5710000}"/>
    <cellStyle name="Normal 3 6 2 3 7 2 2" xfId="29174" xr:uid="{00000000-0005-0000-0000-0000F6710000}"/>
    <cellStyle name="Normal 3 6 2 3 7 2 2 2" xfId="29175" xr:uid="{00000000-0005-0000-0000-0000F7710000}"/>
    <cellStyle name="Normal 3 6 2 3 7 2 2 2 2" xfId="29176" xr:uid="{00000000-0005-0000-0000-0000F8710000}"/>
    <cellStyle name="Normal 3 6 2 3 7 2 2 3" xfId="29177" xr:uid="{00000000-0005-0000-0000-0000F9710000}"/>
    <cellStyle name="Normal 3 6 2 3 7 2 3" xfId="29178" xr:uid="{00000000-0005-0000-0000-0000FA710000}"/>
    <cellStyle name="Normal 3 6 2 3 7 2 3 2" xfId="29179" xr:uid="{00000000-0005-0000-0000-0000FB710000}"/>
    <cellStyle name="Normal 3 6 2 3 7 2 4" xfId="29180" xr:uid="{00000000-0005-0000-0000-0000FC710000}"/>
    <cellStyle name="Normal 3 6 2 3 7 3" xfId="29181" xr:uid="{00000000-0005-0000-0000-0000FD710000}"/>
    <cellStyle name="Normal 3 6 2 3 7 3 2" xfId="29182" xr:uid="{00000000-0005-0000-0000-0000FE710000}"/>
    <cellStyle name="Normal 3 6 2 3 7 3 2 2" xfId="29183" xr:uid="{00000000-0005-0000-0000-0000FF710000}"/>
    <cellStyle name="Normal 3 6 2 3 7 3 3" xfId="29184" xr:uid="{00000000-0005-0000-0000-000000720000}"/>
    <cellStyle name="Normal 3 6 2 3 7 4" xfId="29185" xr:uid="{00000000-0005-0000-0000-000001720000}"/>
    <cellStyle name="Normal 3 6 2 3 7 4 2" xfId="29186" xr:uid="{00000000-0005-0000-0000-000002720000}"/>
    <cellStyle name="Normal 3 6 2 3 7 5" xfId="29187" xr:uid="{00000000-0005-0000-0000-000003720000}"/>
    <cellStyle name="Normal 3 6 2 3 8" xfId="29188" xr:uid="{00000000-0005-0000-0000-000004720000}"/>
    <cellStyle name="Normal 3 6 2 3 8 2" xfId="29189" xr:uid="{00000000-0005-0000-0000-000005720000}"/>
    <cellStyle name="Normal 3 6 2 3 8 2 2" xfId="29190" xr:uid="{00000000-0005-0000-0000-000006720000}"/>
    <cellStyle name="Normal 3 6 2 3 8 2 2 2" xfId="29191" xr:uid="{00000000-0005-0000-0000-000007720000}"/>
    <cellStyle name="Normal 3 6 2 3 8 2 3" xfId="29192" xr:uid="{00000000-0005-0000-0000-000008720000}"/>
    <cellStyle name="Normal 3 6 2 3 8 3" xfId="29193" xr:uid="{00000000-0005-0000-0000-000009720000}"/>
    <cellStyle name="Normal 3 6 2 3 8 3 2" xfId="29194" xr:uid="{00000000-0005-0000-0000-00000A720000}"/>
    <cellStyle name="Normal 3 6 2 3 8 4" xfId="29195" xr:uid="{00000000-0005-0000-0000-00000B720000}"/>
    <cellStyle name="Normal 3 6 2 3 9" xfId="29196" xr:uid="{00000000-0005-0000-0000-00000C720000}"/>
    <cellStyle name="Normal 3 6 2 3 9 2" xfId="29197" xr:uid="{00000000-0005-0000-0000-00000D720000}"/>
    <cellStyle name="Normal 3 6 2 3 9 2 2" xfId="29198" xr:uid="{00000000-0005-0000-0000-00000E720000}"/>
    <cellStyle name="Normal 3 6 2 3 9 3" xfId="29199" xr:uid="{00000000-0005-0000-0000-00000F720000}"/>
    <cellStyle name="Normal 3 6 2 4" xfId="29200" xr:uid="{00000000-0005-0000-0000-000010720000}"/>
    <cellStyle name="Normal 3 6 2 4 10" xfId="29201" xr:uid="{00000000-0005-0000-0000-000011720000}"/>
    <cellStyle name="Normal 3 6 2 4 10 2" xfId="29202" xr:uid="{00000000-0005-0000-0000-000012720000}"/>
    <cellStyle name="Normal 3 6 2 4 11" xfId="29203" xr:uid="{00000000-0005-0000-0000-000013720000}"/>
    <cellStyle name="Normal 3 6 2 4 2" xfId="29204" xr:uid="{00000000-0005-0000-0000-000014720000}"/>
    <cellStyle name="Normal 3 6 2 4 2 2" xfId="29205" xr:uid="{00000000-0005-0000-0000-000015720000}"/>
    <cellStyle name="Normal 3 6 2 4 2 2 2" xfId="29206" xr:uid="{00000000-0005-0000-0000-000016720000}"/>
    <cellStyle name="Normal 3 6 2 4 2 2 2 2" xfId="29207" xr:uid="{00000000-0005-0000-0000-000017720000}"/>
    <cellStyle name="Normal 3 6 2 4 2 2 2 2 2" xfId="29208" xr:uid="{00000000-0005-0000-0000-000018720000}"/>
    <cellStyle name="Normal 3 6 2 4 2 2 2 2 2 2" xfId="29209" xr:uid="{00000000-0005-0000-0000-000019720000}"/>
    <cellStyle name="Normal 3 6 2 4 2 2 2 2 3" xfId="29210" xr:uid="{00000000-0005-0000-0000-00001A720000}"/>
    <cellStyle name="Normal 3 6 2 4 2 2 2 3" xfId="29211" xr:uid="{00000000-0005-0000-0000-00001B720000}"/>
    <cellStyle name="Normal 3 6 2 4 2 2 2 3 2" xfId="29212" xr:uid="{00000000-0005-0000-0000-00001C720000}"/>
    <cellStyle name="Normal 3 6 2 4 2 2 2 4" xfId="29213" xr:uid="{00000000-0005-0000-0000-00001D720000}"/>
    <cellStyle name="Normal 3 6 2 4 2 2 3" xfId="29214" xr:uid="{00000000-0005-0000-0000-00001E720000}"/>
    <cellStyle name="Normal 3 6 2 4 2 2 3 2" xfId="29215" xr:uid="{00000000-0005-0000-0000-00001F720000}"/>
    <cellStyle name="Normal 3 6 2 4 2 2 3 2 2" xfId="29216" xr:uid="{00000000-0005-0000-0000-000020720000}"/>
    <cellStyle name="Normal 3 6 2 4 2 2 3 3" xfId="29217" xr:uid="{00000000-0005-0000-0000-000021720000}"/>
    <cellStyle name="Normal 3 6 2 4 2 2 4" xfId="29218" xr:uid="{00000000-0005-0000-0000-000022720000}"/>
    <cellStyle name="Normal 3 6 2 4 2 2 4 2" xfId="29219" xr:uid="{00000000-0005-0000-0000-000023720000}"/>
    <cellStyle name="Normal 3 6 2 4 2 2 5" xfId="29220" xr:uid="{00000000-0005-0000-0000-000024720000}"/>
    <cellStyle name="Normal 3 6 2 4 2 3" xfId="29221" xr:uid="{00000000-0005-0000-0000-000025720000}"/>
    <cellStyle name="Normal 3 6 2 4 2 3 2" xfId="29222" xr:uid="{00000000-0005-0000-0000-000026720000}"/>
    <cellStyle name="Normal 3 6 2 4 2 3 2 2" xfId="29223" xr:uid="{00000000-0005-0000-0000-000027720000}"/>
    <cellStyle name="Normal 3 6 2 4 2 3 2 2 2" xfId="29224" xr:uid="{00000000-0005-0000-0000-000028720000}"/>
    <cellStyle name="Normal 3 6 2 4 2 3 2 2 2 2" xfId="29225" xr:uid="{00000000-0005-0000-0000-000029720000}"/>
    <cellStyle name="Normal 3 6 2 4 2 3 2 2 3" xfId="29226" xr:uid="{00000000-0005-0000-0000-00002A720000}"/>
    <cellStyle name="Normal 3 6 2 4 2 3 2 3" xfId="29227" xr:uid="{00000000-0005-0000-0000-00002B720000}"/>
    <cellStyle name="Normal 3 6 2 4 2 3 2 3 2" xfId="29228" xr:uid="{00000000-0005-0000-0000-00002C720000}"/>
    <cellStyle name="Normal 3 6 2 4 2 3 2 4" xfId="29229" xr:uid="{00000000-0005-0000-0000-00002D720000}"/>
    <cellStyle name="Normal 3 6 2 4 2 3 3" xfId="29230" xr:uid="{00000000-0005-0000-0000-00002E720000}"/>
    <cellStyle name="Normal 3 6 2 4 2 3 3 2" xfId="29231" xr:uid="{00000000-0005-0000-0000-00002F720000}"/>
    <cellStyle name="Normal 3 6 2 4 2 3 3 2 2" xfId="29232" xr:uid="{00000000-0005-0000-0000-000030720000}"/>
    <cellStyle name="Normal 3 6 2 4 2 3 3 3" xfId="29233" xr:uid="{00000000-0005-0000-0000-000031720000}"/>
    <cellStyle name="Normal 3 6 2 4 2 3 4" xfId="29234" xr:uid="{00000000-0005-0000-0000-000032720000}"/>
    <cellStyle name="Normal 3 6 2 4 2 3 4 2" xfId="29235" xr:uid="{00000000-0005-0000-0000-000033720000}"/>
    <cellStyle name="Normal 3 6 2 4 2 3 5" xfId="29236" xr:uid="{00000000-0005-0000-0000-000034720000}"/>
    <cellStyle name="Normal 3 6 2 4 2 4" xfId="29237" xr:uid="{00000000-0005-0000-0000-000035720000}"/>
    <cellStyle name="Normal 3 6 2 4 2 4 2" xfId="29238" xr:uid="{00000000-0005-0000-0000-000036720000}"/>
    <cellStyle name="Normal 3 6 2 4 2 4 2 2" xfId="29239" xr:uid="{00000000-0005-0000-0000-000037720000}"/>
    <cellStyle name="Normal 3 6 2 4 2 4 2 2 2" xfId="29240" xr:uid="{00000000-0005-0000-0000-000038720000}"/>
    <cellStyle name="Normal 3 6 2 4 2 4 2 3" xfId="29241" xr:uid="{00000000-0005-0000-0000-000039720000}"/>
    <cellStyle name="Normal 3 6 2 4 2 4 3" xfId="29242" xr:uid="{00000000-0005-0000-0000-00003A720000}"/>
    <cellStyle name="Normal 3 6 2 4 2 4 3 2" xfId="29243" xr:uid="{00000000-0005-0000-0000-00003B720000}"/>
    <cellStyle name="Normal 3 6 2 4 2 4 4" xfId="29244" xr:uid="{00000000-0005-0000-0000-00003C720000}"/>
    <cellStyle name="Normal 3 6 2 4 2 5" xfId="29245" xr:uid="{00000000-0005-0000-0000-00003D720000}"/>
    <cellStyle name="Normal 3 6 2 4 2 5 2" xfId="29246" xr:uid="{00000000-0005-0000-0000-00003E720000}"/>
    <cellStyle name="Normal 3 6 2 4 2 5 2 2" xfId="29247" xr:uid="{00000000-0005-0000-0000-00003F720000}"/>
    <cellStyle name="Normal 3 6 2 4 2 5 3" xfId="29248" xr:uid="{00000000-0005-0000-0000-000040720000}"/>
    <cellStyle name="Normal 3 6 2 4 2 6" xfId="29249" xr:uid="{00000000-0005-0000-0000-000041720000}"/>
    <cellStyle name="Normal 3 6 2 4 2 6 2" xfId="29250" xr:uid="{00000000-0005-0000-0000-000042720000}"/>
    <cellStyle name="Normal 3 6 2 4 2 7" xfId="29251" xr:uid="{00000000-0005-0000-0000-000043720000}"/>
    <cellStyle name="Normal 3 6 2 4 3" xfId="29252" xr:uid="{00000000-0005-0000-0000-000044720000}"/>
    <cellStyle name="Normal 3 6 2 4 3 2" xfId="29253" xr:uid="{00000000-0005-0000-0000-000045720000}"/>
    <cellStyle name="Normal 3 6 2 4 3 2 2" xfId="29254" xr:uid="{00000000-0005-0000-0000-000046720000}"/>
    <cellStyle name="Normal 3 6 2 4 3 2 2 2" xfId="29255" xr:uid="{00000000-0005-0000-0000-000047720000}"/>
    <cellStyle name="Normal 3 6 2 4 3 2 2 2 2" xfId="29256" xr:uid="{00000000-0005-0000-0000-000048720000}"/>
    <cellStyle name="Normal 3 6 2 4 3 2 2 2 2 2" xfId="29257" xr:uid="{00000000-0005-0000-0000-000049720000}"/>
    <cellStyle name="Normal 3 6 2 4 3 2 2 2 3" xfId="29258" xr:uid="{00000000-0005-0000-0000-00004A720000}"/>
    <cellStyle name="Normal 3 6 2 4 3 2 2 3" xfId="29259" xr:uid="{00000000-0005-0000-0000-00004B720000}"/>
    <cellStyle name="Normal 3 6 2 4 3 2 2 3 2" xfId="29260" xr:uid="{00000000-0005-0000-0000-00004C720000}"/>
    <cellStyle name="Normal 3 6 2 4 3 2 2 4" xfId="29261" xr:uid="{00000000-0005-0000-0000-00004D720000}"/>
    <cellStyle name="Normal 3 6 2 4 3 2 3" xfId="29262" xr:uid="{00000000-0005-0000-0000-00004E720000}"/>
    <cellStyle name="Normal 3 6 2 4 3 2 3 2" xfId="29263" xr:uid="{00000000-0005-0000-0000-00004F720000}"/>
    <cellStyle name="Normal 3 6 2 4 3 2 3 2 2" xfId="29264" xr:uid="{00000000-0005-0000-0000-000050720000}"/>
    <cellStyle name="Normal 3 6 2 4 3 2 3 3" xfId="29265" xr:uid="{00000000-0005-0000-0000-000051720000}"/>
    <cellStyle name="Normal 3 6 2 4 3 2 4" xfId="29266" xr:uid="{00000000-0005-0000-0000-000052720000}"/>
    <cellStyle name="Normal 3 6 2 4 3 2 4 2" xfId="29267" xr:uid="{00000000-0005-0000-0000-000053720000}"/>
    <cellStyle name="Normal 3 6 2 4 3 2 5" xfId="29268" xr:uid="{00000000-0005-0000-0000-000054720000}"/>
    <cellStyle name="Normal 3 6 2 4 3 3" xfId="29269" xr:uid="{00000000-0005-0000-0000-000055720000}"/>
    <cellStyle name="Normal 3 6 2 4 3 3 2" xfId="29270" xr:uid="{00000000-0005-0000-0000-000056720000}"/>
    <cellStyle name="Normal 3 6 2 4 3 3 2 2" xfId="29271" xr:uid="{00000000-0005-0000-0000-000057720000}"/>
    <cellStyle name="Normal 3 6 2 4 3 3 2 2 2" xfId="29272" xr:uid="{00000000-0005-0000-0000-000058720000}"/>
    <cellStyle name="Normal 3 6 2 4 3 3 2 2 2 2" xfId="29273" xr:uid="{00000000-0005-0000-0000-000059720000}"/>
    <cellStyle name="Normal 3 6 2 4 3 3 2 2 3" xfId="29274" xr:uid="{00000000-0005-0000-0000-00005A720000}"/>
    <cellStyle name="Normal 3 6 2 4 3 3 2 3" xfId="29275" xr:uid="{00000000-0005-0000-0000-00005B720000}"/>
    <cellStyle name="Normal 3 6 2 4 3 3 2 3 2" xfId="29276" xr:uid="{00000000-0005-0000-0000-00005C720000}"/>
    <cellStyle name="Normal 3 6 2 4 3 3 2 4" xfId="29277" xr:uid="{00000000-0005-0000-0000-00005D720000}"/>
    <cellStyle name="Normal 3 6 2 4 3 3 3" xfId="29278" xr:uid="{00000000-0005-0000-0000-00005E720000}"/>
    <cellStyle name="Normal 3 6 2 4 3 3 3 2" xfId="29279" xr:uid="{00000000-0005-0000-0000-00005F720000}"/>
    <cellStyle name="Normal 3 6 2 4 3 3 3 2 2" xfId="29280" xr:uid="{00000000-0005-0000-0000-000060720000}"/>
    <cellStyle name="Normal 3 6 2 4 3 3 3 3" xfId="29281" xr:uid="{00000000-0005-0000-0000-000061720000}"/>
    <cellStyle name="Normal 3 6 2 4 3 3 4" xfId="29282" xr:uid="{00000000-0005-0000-0000-000062720000}"/>
    <cellStyle name="Normal 3 6 2 4 3 3 4 2" xfId="29283" xr:uid="{00000000-0005-0000-0000-000063720000}"/>
    <cellStyle name="Normal 3 6 2 4 3 3 5" xfId="29284" xr:uid="{00000000-0005-0000-0000-000064720000}"/>
    <cellStyle name="Normal 3 6 2 4 3 4" xfId="29285" xr:uid="{00000000-0005-0000-0000-000065720000}"/>
    <cellStyle name="Normal 3 6 2 4 3 4 2" xfId="29286" xr:uid="{00000000-0005-0000-0000-000066720000}"/>
    <cellStyle name="Normal 3 6 2 4 3 4 2 2" xfId="29287" xr:uid="{00000000-0005-0000-0000-000067720000}"/>
    <cellStyle name="Normal 3 6 2 4 3 4 2 2 2" xfId="29288" xr:uid="{00000000-0005-0000-0000-000068720000}"/>
    <cellStyle name="Normal 3 6 2 4 3 4 2 3" xfId="29289" xr:uid="{00000000-0005-0000-0000-000069720000}"/>
    <cellStyle name="Normal 3 6 2 4 3 4 3" xfId="29290" xr:uid="{00000000-0005-0000-0000-00006A720000}"/>
    <cellStyle name="Normal 3 6 2 4 3 4 3 2" xfId="29291" xr:uid="{00000000-0005-0000-0000-00006B720000}"/>
    <cellStyle name="Normal 3 6 2 4 3 4 4" xfId="29292" xr:uid="{00000000-0005-0000-0000-00006C720000}"/>
    <cellStyle name="Normal 3 6 2 4 3 5" xfId="29293" xr:uid="{00000000-0005-0000-0000-00006D720000}"/>
    <cellStyle name="Normal 3 6 2 4 3 5 2" xfId="29294" xr:uid="{00000000-0005-0000-0000-00006E720000}"/>
    <cellStyle name="Normal 3 6 2 4 3 5 2 2" xfId="29295" xr:uid="{00000000-0005-0000-0000-00006F720000}"/>
    <cellStyle name="Normal 3 6 2 4 3 5 3" xfId="29296" xr:uid="{00000000-0005-0000-0000-000070720000}"/>
    <cellStyle name="Normal 3 6 2 4 3 6" xfId="29297" xr:uid="{00000000-0005-0000-0000-000071720000}"/>
    <cellStyle name="Normal 3 6 2 4 3 6 2" xfId="29298" xr:uid="{00000000-0005-0000-0000-000072720000}"/>
    <cellStyle name="Normal 3 6 2 4 3 7" xfId="29299" xr:uid="{00000000-0005-0000-0000-000073720000}"/>
    <cellStyle name="Normal 3 6 2 4 4" xfId="29300" xr:uid="{00000000-0005-0000-0000-000074720000}"/>
    <cellStyle name="Normal 3 6 2 4 4 2" xfId="29301" xr:uid="{00000000-0005-0000-0000-000075720000}"/>
    <cellStyle name="Normal 3 6 2 4 4 2 2" xfId="29302" xr:uid="{00000000-0005-0000-0000-000076720000}"/>
    <cellStyle name="Normal 3 6 2 4 4 2 2 2" xfId="29303" xr:uid="{00000000-0005-0000-0000-000077720000}"/>
    <cellStyle name="Normal 3 6 2 4 4 2 2 2 2" xfId="29304" xr:uid="{00000000-0005-0000-0000-000078720000}"/>
    <cellStyle name="Normal 3 6 2 4 4 2 2 2 2 2" xfId="29305" xr:uid="{00000000-0005-0000-0000-000079720000}"/>
    <cellStyle name="Normal 3 6 2 4 4 2 2 2 3" xfId="29306" xr:uid="{00000000-0005-0000-0000-00007A720000}"/>
    <cellStyle name="Normal 3 6 2 4 4 2 2 3" xfId="29307" xr:uid="{00000000-0005-0000-0000-00007B720000}"/>
    <cellStyle name="Normal 3 6 2 4 4 2 2 3 2" xfId="29308" xr:uid="{00000000-0005-0000-0000-00007C720000}"/>
    <cellStyle name="Normal 3 6 2 4 4 2 2 4" xfId="29309" xr:uid="{00000000-0005-0000-0000-00007D720000}"/>
    <cellStyle name="Normal 3 6 2 4 4 2 3" xfId="29310" xr:uid="{00000000-0005-0000-0000-00007E720000}"/>
    <cellStyle name="Normal 3 6 2 4 4 2 3 2" xfId="29311" xr:uid="{00000000-0005-0000-0000-00007F720000}"/>
    <cellStyle name="Normal 3 6 2 4 4 2 3 2 2" xfId="29312" xr:uid="{00000000-0005-0000-0000-000080720000}"/>
    <cellStyle name="Normal 3 6 2 4 4 2 3 3" xfId="29313" xr:uid="{00000000-0005-0000-0000-000081720000}"/>
    <cellStyle name="Normal 3 6 2 4 4 2 4" xfId="29314" xr:uid="{00000000-0005-0000-0000-000082720000}"/>
    <cellStyle name="Normal 3 6 2 4 4 2 4 2" xfId="29315" xr:uid="{00000000-0005-0000-0000-000083720000}"/>
    <cellStyle name="Normal 3 6 2 4 4 2 5" xfId="29316" xr:uid="{00000000-0005-0000-0000-000084720000}"/>
    <cellStyle name="Normal 3 6 2 4 4 3" xfId="29317" xr:uid="{00000000-0005-0000-0000-000085720000}"/>
    <cellStyle name="Normal 3 6 2 4 4 3 2" xfId="29318" xr:uid="{00000000-0005-0000-0000-000086720000}"/>
    <cellStyle name="Normal 3 6 2 4 4 3 2 2" xfId="29319" xr:uid="{00000000-0005-0000-0000-000087720000}"/>
    <cellStyle name="Normal 3 6 2 4 4 3 2 2 2" xfId="29320" xr:uid="{00000000-0005-0000-0000-000088720000}"/>
    <cellStyle name="Normal 3 6 2 4 4 3 2 2 2 2" xfId="29321" xr:uid="{00000000-0005-0000-0000-000089720000}"/>
    <cellStyle name="Normal 3 6 2 4 4 3 2 2 3" xfId="29322" xr:uid="{00000000-0005-0000-0000-00008A720000}"/>
    <cellStyle name="Normal 3 6 2 4 4 3 2 3" xfId="29323" xr:uid="{00000000-0005-0000-0000-00008B720000}"/>
    <cellStyle name="Normal 3 6 2 4 4 3 2 3 2" xfId="29324" xr:uid="{00000000-0005-0000-0000-00008C720000}"/>
    <cellStyle name="Normal 3 6 2 4 4 3 2 4" xfId="29325" xr:uid="{00000000-0005-0000-0000-00008D720000}"/>
    <cellStyle name="Normal 3 6 2 4 4 3 3" xfId="29326" xr:uid="{00000000-0005-0000-0000-00008E720000}"/>
    <cellStyle name="Normal 3 6 2 4 4 3 3 2" xfId="29327" xr:uid="{00000000-0005-0000-0000-00008F720000}"/>
    <cellStyle name="Normal 3 6 2 4 4 3 3 2 2" xfId="29328" xr:uid="{00000000-0005-0000-0000-000090720000}"/>
    <cellStyle name="Normal 3 6 2 4 4 3 3 3" xfId="29329" xr:uid="{00000000-0005-0000-0000-000091720000}"/>
    <cellStyle name="Normal 3 6 2 4 4 3 4" xfId="29330" xr:uid="{00000000-0005-0000-0000-000092720000}"/>
    <cellStyle name="Normal 3 6 2 4 4 3 4 2" xfId="29331" xr:uid="{00000000-0005-0000-0000-000093720000}"/>
    <cellStyle name="Normal 3 6 2 4 4 3 5" xfId="29332" xr:uid="{00000000-0005-0000-0000-000094720000}"/>
    <cellStyle name="Normal 3 6 2 4 4 4" xfId="29333" xr:uid="{00000000-0005-0000-0000-000095720000}"/>
    <cellStyle name="Normal 3 6 2 4 4 4 2" xfId="29334" xr:uid="{00000000-0005-0000-0000-000096720000}"/>
    <cellStyle name="Normal 3 6 2 4 4 4 2 2" xfId="29335" xr:uid="{00000000-0005-0000-0000-000097720000}"/>
    <cellStyle name="Normal 3 6 2 4 4 4 2 2 2" xfId="29336" xr:uid="{00000000-0005-0000-0000-000098720000}"/>
    <cellStyle name="Normal 3 6 2 4 4 4 2 3" xfId="29337" xr:uid="{00000000-0005-0000-0000-000099720000}"/>
    <cellStyle name="Normal 3 6 2 4 4 4 3" xfId="29338" xr:uid="{00000000-0005-0000-0000-00009A720000}"/>
    <cellStyle name="Normal 3 6 2 4 4 4 3 2" xfId="29339" xr:uid="{00000000-0005-0000-0000-00009B720000}"/>
    <cellStyle name="Normal 3 6 2 4 4 4 4" xfId="29340" xr:uid="{00000000-0005-0000-0000-00009C720000}"/>
    <cellStyle name="Normal 3 6 2 4 4 5" xfId="29341" xr:uid="{00000000-0005-0000-0000-00009D720000}"/>
    <cellStyle name="Normal 3 6 2 4 4 5 2" xfId="29342" xr:uid="{00000000-0005-0000-0000-00009E720000}"/>
    <cellStyle name="Normal 3 6 2 4 4 5 2 2" xfId="29343" xr:uid="{00000000-0005-0000-0000-00009F720000}"/>
    <cellStyle name="Normal 3 6 2 4 4 5 3" xfId="29344" xr:uid="{00000000-0005-0000-0000-0000A0720000}"/>
    <cellStyle name="Normal 3 6 2 4 4 6" xfId="29345" xr:uid="{00000000-0005-0000-0000-0000A1720000}"/>
    <cellStyle name="Normal 3 6 2 4 4 6 2" xfId="29346" xr:uid="{00000000-0005-0000-0000-0000A2720000}"/>
    <cellStyle name="Normal 3 6 2 4 4 7" xfId="29347" xr:uid="{00000000-0005-0000-0000-0000A3720000}"/>
    <cellStyle name="Normal 3 6 2 4 5" xfId="29348" xr:uid="{00000000-0005-0000-0000-0000A4720000}"/>
    <cellStyle name="Normal 3 6 2 4 5 2" xfId="29349" xr:uid="{00000000-0005-0000-0000-0000A5720000}"/>
    <cellStyle name="Normal 3 6 2 4 5 2 2" xfId="29350" xr:uid="{00000000-0005-0000-0000-0000A6720000}"/>
    <cellStyle name="Normal 3 6 2 4 5 2 2 2" xfId="29351" xr:uid="{00000000-0005-0000-0000-0000A7720000}"/>
    <cellStyle name="Normal 3 6 2 4 5 2 2 2 2" xfId="29352" xr:uid="{00000000-0005-0000-0000-0000A8720000}"/>
    <cellStyle name="Normal 3 6 2 4 5 2 2 2 2 2" xfId="29353" xr:uid="{00000000-0005-0000-0000-0000A9720000}"/>
    <cellStyle name="Normal 3 6 2 4 5 2 2 2 3" xfId="29354" xr:uid="{00000000-0005-0000-0000-0000AA720000}"/>
    <cellStyle name="Normal 3 6 2 4 5 2 2 3" xfId="29355" xr:uid="{00000000-0005-0000-0000-0000AB720000}"/>
    <cellStyle name="Normal 3 6 2 4 5 2 2 3 2" xfId="29356" xr:uid="{00000000-0005-0000-0000-0000AC720000}"/>
    <cellStyle name="Normal 3 6 2 4 5 2 2 4" xfId="29357" xr:uid="{00000000-0005-0000-0000-0000AD720000}"/>
    <cellStyle name="Normal 3 6 2 4 5 2 3" xfId="29358" xr:uid="{00000000-0005-0000-0000-0000AE720000}"/>
    <cellStyle name="Normal 3 6 2 4 5 2 3 2" xfId="29359" xr:uid="{00000000-0005-0000-0000-0000AF720000}"/>
    <cellStyle name="Normal 3 6 2 4 5 2 3 2 2" xfId="29360" xr:uid="{00000000-0005-0000-0000-0000B0720000}"/>
    <cellStyle name="Normal 3 6 2 4 5 2 3 3" xfId="29361" xr:uid="{00000000-0005-0000-0000-0000B1720000}"/>
    <cellStyle name="Normal 3 6 2 4 5 2 4" xfId="29362" xr:uid="{00000000-0005-0000-0000-0000B2720000}"/>
    <cellStyle name="Normal 3 6 2 4 5 2 4 2" xfId="29363" xr:uid="{00000000-0005-0000-0000-0000B3720000}"/>
    <cellStyle name="Normal 3 6 2 4 5 2 5" xfId="29364" xr:uid="{00000000-0005-0000-0000-0000B4720000}"/>
    <cellStyle name="Normal 3 6 2 4 5 3" xfId="29365" xr:uid="{00000000-0005-0000-0000-0000B5720000}"/>
    <cellStyle name="Normal 3 6 2 4 5 3 2" xfId="29366" xr:uid="{00000000-0005-0000-0000-0000B6720000}"/>
    <cellStyle name="Normal 3 6 2 4 5 3 2 2" xfId="29367" xr:uid="{00000000-0005-0000-0000-0000B7720000}"/>
    <cellStyle name="Normal 3 6 2 4 5 3 2 2 2" xfId="29368" xr:uid="{00000000-0005-0000-0000-0000B8720000}"/>
    <cellStyle name="Normal 3 6 2 4 5 3 2 3" xfId="29369" xr:uid="{00000000-0005-0000-0000-0000B9720000}"/>
    <cellStyle name="Normal 3 6 2 4 5 3 3" xfId="29370" xr:uid="{00000000-0005-0000-0000-0000BA720000}"/>
    <cellStyle name="Normal 3 6 2 4 5 3 3 2" xfId="29371" xr:uid="{00000000-0005-0000-0000-0000BB720000}"/>
    <cellStyle name="Normal 3 6 2 4 5 3 4" xfId="29372" xr:uid="{00000000-0005-0000-0000-0000BC720000}"/>
    <cellStyle name="Normal 3 6 2 4 5 4" xfId="29373" xr:uid="{00000000-0005-0000-0000-0000BD720000}"/>
    <cellStyle name="Normal 3 6 2 4 5 4 2" xfId="29374" xr:uid="{00000000-0005-0000-0000-0000BE720000}"/>
    <cellStyle name="Normal 3 6 2 4 5 4 2 2" xfId="29375" xr:uid="{00000000-0005-0000-0000-0000BF720000}"/>
    <cellStyle name="Normal 3 6 2 4 5 4 3" xfId="29376" xr:uid="{00000000-0005-0000-0000-0000C0720000}"/>
    <cellStyle name="Normal 3 6 2 4 5 5" xfId="29377" xr:uid="{00000000-0005-0000-0000-0000C1720000}"/>
    <cellStyle name="Normal 3 6 2 4 5 5 2" xfId="29378" xr:uid="{00000000-0005-0000-0000-0000C2720000}"/>
    <cellStyle name="Normal 3 6 2 4 5 6" xfId="29379" xr:uid="{00000000-0005-0000-0000-0000C3720000}"/>
    <cellStyle name="Normal 3 6 2 4 6" xfId="29380" xr:uid="{00000000-0005-0000-0000-0000C4720000}"/>
    <cellStyle name="Normal 3 6 2 4 6 2" xfId="29381" xr:uid="{00000000-0005-0000-0000-0000C5720000}"/>
    <cellStyle name="Normal 3 6 2 4 6 2 2" xfId="29382" xr:uid="{00000000-0005-0000-0000-0000C6720000}"/>
    <cellStyle name="Normal 3 6 2 4 6 2 2 2" xfId="29383" xr:uid="{00000000-0005-0000-0000-0000C7720000}"/>
    <cellStyle name="Normal 3 6 2 4 6 2 2 2 2" xfId="29384" xr:uid="{00000000-0005-0000-0000-0000C8720000}"/>
    <cellStyle name="Normal 3 6 2 4 6 2 2 3" xfId="29385" xr:uid="{00000000-0005-0000-0000-0000C9720000}"/>
    <cellStyle name="Normal 3 6 2 4 6 2 3" xfId="29386" xr:uid="{00000000-0005-0000-0000-0000CA720000}"/>
    <cellStyle name="Normal 3 6 2 4 6 2 3 2" xfId="29387" xr:uid="{00000000-0005-0000-0000-0000CB720000}"/>
    <cellStyle name="Normal 3 6 2 4 6 2 4" xfId="29388" xr:uid="{00000000-0005-0000-0000-0000CC720000}"/>
    <cellStyle name="Normal 3 6 2 4 6 3" xfId="29389" xr:uid="{00000000-0005-0000-0000-0000CD720000}"/>
    <cellStyle name="Normal 3 6 2 4 6 3 2" xfId="29390" xr:uid="{00000000-0005-0000-0000-0000CE720000}"/>
    <cellStyle name="Normal 3 6 2 4 6 3 2 2" xfId="29391" xr:uid="{00000000-0005-0000-0000-0000CF720000}"/>
    <cellStyle name="Normal 3 6 2 4 6 3 3" xfId="29392" xr:uid="{00000000-0005-0000-0000-0000D0720000}"/>
    <cellStyle name="Normal 3 6 2 4 6 4" xfId="29393" xr:uid="{00000000-0005-0000-0000-0000D1720000}"/>
    <cellStyle name="Normal 3 6 2 4 6 4 2" xfId="29394" xr:uid="{00000000-0005-0000-0000-0000D2720000}"/>
    <cellStyle name="Normal 3 6 2 4 6 5" xfId="29395" xr:uid="{00000000-0005-0000-0000-0000D3720000}"/>
    <cellStyle name="Normal 3 6 2 4 7" xfId="29396" xr:uid="{00000000-0005-0000-0000-0000D4720000}"/>
    <cellStyle name="Normal 3 6 2 4 7 2" xfId="29397" xr:uid="{00000000-0005-0000-0000-0000D5720000}"/>
    <cellStyle name="Normal 3 6 2 4 7 2 2" xfId="29398" xr:uid="{00000000-0005-0000-0000-0000D6720000}"/>
    <cellStyle name="Normal 3 6 2 4 7 2 2 2" xfId="29399" xr:uid="{00000000-0005-0000-0000-0000D7720000}"/>
    <cellStyle name="Normal 3 6 2 4 7 2 2 2 2" xfId="29400" xr:uid="{00000000-0005-0000-0000-0000D8720000}"/>
    <cellStyle name="Normal 3 6 2 4 7 2 2 3" xfId="29401" xr:uid="{00000000-0005-0000-0000-0000D9720000}"/>
    <cellStyle name="Normal 3 6 2 4 7 2 3" xfId="29402" xr:uid="{00000000-0005-0000-0000-0000DA720000}"/>
    <cellStyle name="Normal 3 6 2 4 7 2 3 2" xfId="29403" xr:uid="{00000000-0005-0000-0000-0000DB720000}"/>
    <cellStyle name="Normal 3 6 2 4 7 2 4" xfId="29404" xr:uid="{00000000-0005-0000-0000-0000DC720000}"/>
    <cellStyle name="Normal 3 6 2 4 7 3" xfId="29405" xr:uid="{00000000-0005-0000-0000-0000DD720000}"/>
    <cellStyle name="Normal 3 6 2 4 7 3 2" xfId="29406" xr:uid="{00000000-0005-0000-0000-0000DE720000}"/>
    <cellStyle name="Normal 3 6 2 4 7 3 2 2" xfId="29407" xr:uid="{00000000-0005-0000-0000-0000DF720000}"/>
    <cellStyle name="Normal 3 6 2 4 7 3 3" xfId="29408" xr:uid="{00000000-0005-0000-0000-0000E0720000}"/>
    <cellStyle name="Normal 3 6 2 4 7 4" xfId="29409" xr:uid="{00000000-0005-0000-0000-0000E1720000}"/>
    <cellStyle name="Normal 3 6 2 4 7 4 2" xfId="29410" xr:uid="{00000000-0005-0000-0000-0000E2720000}"/>
    <cellStyle name="Normal 3 6 2 4 7 5" xfId="29411" xr:uid="{00000000-0005-0000-0000-0000E3720000}"/>
    <cellStyle name="Normal 3 6 2 4 8" xfId="29412" xr:uid="{00000000-0005-0000-0000-0000E4720000}"/>
    <cellStyle name="Normal 3 6 2 4 8 2" xfId="29413" xr:uid="{00000000-0005-0000-0000-0000E5720000}"/>
    <cellStyle name="Normal 3 6 2 4 8 2 2" xfId="29414" xr:uid="{00000000-0005-0000-0000-0000E6720000}"/>
    <cellStyle name="Normal 3 6 2 4 8 2 2 2" xfId="29415" xr:uid="{00000000-0005-0000-0000-0000E7720000}"/>
    <cellStyle name="Normal 3 6 2 4 8 2 3" xfId="29416" xr:uid="{00000000-0005-0000-0000-0000E8720000}"/>
    <cellStyle name="Normal 3 6 2 4 8 3" xfId="29417" xr:uid="{00000000-0005-0000-0000-0000E9720000}"/>
    <cellStyle name="Normal 3 6 2 4 8 3 2" xfId="29418" xr:uid="{00000000-0005-0000-0000-0000EA720000}"/>
    <cellStyle name="Normal 3 6 2 4 8 4" xfId="29419" xr:uid="{00000000-0005-0000-0000-0000EB720000}"/>
    <cellStyle name="Normal 3 6 2 4 9" xfId="29420" xr:uid="{00000000-0005-0000-0000-0000EC720000}"/>
    <cellStyle name="Normal 3 6 2 4 9 2" xfId="29421" xr:uid="{00000000-0005-0000-0000-0000ED720000}"/>
    <cellStyle name="Normal 3 6 2 4 9 2 2" xfId="29422" xr:uid="{00000000-0005-0000-0000-0000EE720000}"/>
    <cellStyle name="Normal 3 6 2 4 9 3" xfId="29423" xr:uid="{00000000-0005-0000-0000-0000EF720000}"/>
    <cellStyle name="Normal 3 6 2 5" xfId="29424" xr:uid="{00000000-0005-0000-0000-0000F0720000}"/>
    <cellStyle name="Normal 3 6 2 5 2" xfId="29425" xr:uid="{00000000-0005-0000-0000-0000F1720000}"/>
    <cellStyle name="Normal 3 6 2 5 2 2" xfId="29426" xr:uid="{00000000-0005-0000-0000-0000F2720000}"/>
    <cellStyle name="Normal 3 6 2 5 2 2 2" xfId="29427" xr:uid="{00000000-0005-0000-0000-0000F3720000}"/>
    <cellStyle name="Normal 3 6 2 5 2 2 2 2" xfId="29428" xr:uid="{00000000-0005-0000-0000-0000F4720000}"/>
    <cellStyle name="Normal 3 6 2 5 2 2 2 2 2" xfId="29429" xr:uid="{00000000-0005-0000-0000-0000F5720000}"/>
    <cellStyle name="Normal 3 6 2 5 2 2 2 3" xfId="29430" xr:uid="{00000000-0005-0000-0000-0000F6720000}"/>
    <cellStyle name="Normal 3 6 2 5 2 2 3" xfId="29431" xr:uid="{00000000-0005-0000-0000-0000F7720000}"/>
    <cellStyle name="Normal 3 6 2 5 2 2 3 2" xfId="29432" xr:uid="{00000000-0005-0000-0000-0000F8720000}"/>
    <cellStyle name="Normal 3 6 2 5 2 2 4" xfId="29433" xr:uid="{00000000-0005-0000-0000-0000F9720000}"/>
    <cellStyle name="Normal 3 6 2 5 2 3" xfId="29434" xr:uid="{00000000-0005-0000-0000-0000FA720000}"/>
    <cellStyle name="Normal 3 6 2 5 2 3 2" xfId="29435" xr:uid="{00000000-0005-0000-0000-0000FB720000}"/>
    <cellStyle name="Normal 3 6 2 5 2 3 2 2" xfId="29436" xr:uid="{00000000-0005-0000-0000-0000FC720000}"/>
    <cellStyle name="Normal 3 6 2 5 2 3 3" xfId="29437" xr:uid="{00000000-0005-0000-0000-0000FD720000}"/>
    <cellStyle name="Normal 3 6 2 5 2 4" xfId="29438" xr:uid="{00000000-0005-0000-0000-0000FE720000}"/>
    <cellStyle name="Normal 3 6 2 5 2 4 2" xfId="29439" xr:uid="{00000000-0005-0000-0000-0000FF720000}"/>
    <cellStyle name="Normal 3 6 2 5 2 5" xfId="29440" xr:uid="{00000000-0005-0000-0000-000000730000}"/>
    <cellStyle name="Normal 3 6 2 5 3" xfId="29441" xr:uid="{00000000-0005-0000-0000-000001730000}"/>
    <cellStyle name="Normal 3 6 2 5 3 2" xfId="29442" xr:uid="{00000000-0005-0000-0000-000002730000}"/>
    <cellStyle name="Normal 3 6 2 5 3 2 2" xfId="29443" xr:uid="{00000000-0005-0000-0000-000003730000}"/>
    <cellStyle name="Normal 3 6 2 5 3 2 2 2" xfId="29444" xr:uid="{00000000-0005-0000-0000-000004730000}"/>
    <cellStyle name="Normal 3 6 2 5 3 2 2 2 2" xfId="29445" xr:uid="{00000000-0005-0000-0000-000005730000}"/>
    <cellStyle name="Normal 3 6 2 5 3 2 2 3" xfId="29446" xr:uid="{00000000-0005-0000-0000-000006730000}"/>
    <cellStyle name="Normal 3 6 2 5 3 2 3" xfId="29447" xr:uid="{00000000-0005-0000-0000-000007730000}"/>
    <cellStyle name="Normal 3 6 2 5 3 2 3 2" xfId="29448" xr:uid="{00000000-0005-0000-0000-000008730000}"/>
    <cellStyle name="Normal 3 6 2 5 3 2 4" xfId="29449" xr:uid="{00000000-0005-0000-0000-000009730000}"/>
    <cellStyle name="Normal 3 6 2 5 3 3" xfId="29450" xr:uid="{00000000-0005-0000-0000-00000A730000}"/>
    <cellStyle name="Normal 3 6 2 5 3 3 2" xfId="29451" xr:uid="{00000000-0005-0000-0000-00000B730000}"/>
    <cellStyle name="Normal 3 6 2 5 3 3 2 2" xfId="29452" xr:uid="{00000000-0005-0000-0000-00000C730000}"/>
    <cellStyle name="Normal 3 6 2 5 3 3 3" xfId="29453" xr:uid="{00000000-0005-0000-0000-00000D730000}"/>
    <cellStyle name="Normal 3 6 2 5 3 4" xfId="29454" xr:uid="{00000000-0005-0000-0000-00000E730000}"/>
    <cellStyle name="Normal 3 6 2 5 3 4 2" xfId="29455" xr:uid="{00000000-0005-0000-0000-00000F730000}"/>
    <cellStyle name="Normal 3 6 2 5 3 5" xfId="29456" xr:uid="{00000000-0005-0000-0000-000010730000}"/>
    <cellStyle name="Normal 3 6 2 5 4" xfId="29457" xr:uid="{00000000-0005-0000-0000-000011730000}"/>
    <cellStyle name="Normal 3 6 2 5 4 2" xfId="29458" xr:uid="{00000000-0005-0000-0000-000012730000}"/>
    <cellStyle name="Normal 3 6 2 5 4 2 2" xfId="29459" xr:uid="{00000000-0005-0000-0000-000013730000}"/>
    <cellStyle name="Normal 3 6 2 5 4 2 2 2" xfId="29460" xr:uid="{00000000-0005-0000-0000-000014730000}"/>
    <cellStyle name="Normal 3 6 2 5 4 2 3" xfId="29461" xr:uid="{00000000-0005-0000-0000-000015730000}"/>
    <cellStyle name="Normal 3 6 2 5 4 3" xfId="29462" xr:uid="{00000000-0005-0000-0000-000016730000}"/>
    <cellStyle name="Normal 3 6 2 5 4 3 2" xfId="29463" xr:uid="{00000000-0005-0000-0000-000017730000}"/>
    <cellStyle name="Normal 3 6 2 5 4 4" xfId="29464" xr:uid="{00000000-0005-0000-0000-000018730000}"/>
    <cellStyle name="Normal 3 6 2 5 5" xfId="29465" xr:uid="{00000000-0005-0000-0000-000019730000}"/>
    <cellStyle name="Normal 3 6 2 5 5 2" xfId="29466" xr:uid="{00000000-0005-0000-0000-00001A730000}"/>
    <cellStyle name="Normal 3 6 2 5 5 2 2" xfId="29467" xr:uid="{00000000-0005-0000-0000-00001B730000}"/>
    <cellStyle name="Normal 3 6 2 5 5 3" xfId="29468" xr:uid="{00000000-0005-0000-0000-00001C730000}"/>
    <cellStyle name="Normal 3 6 2 5 6" xfId="29469" xr:uid="{00000000-0005-0000-0000-00001D730000}"/>
    <cellStyle name="Normal 3 6 2 5 6 2" xfId="29470" xr:uid="{00000000-0005-0000-0000-00001E730000}"/>
    <cellStyle name="Normal 3 6 2 5 7" xfId="29471" xr:uid="{00000000-0005-0000-0000-00001F730000}"/>
    <cellStyle name="Normal 3 6 2 6" xfId="29472" xr:uid="{00000000-0005-0000-0000-000020730000}"/>
    <cellStyle name="Normal 3 6 2 6 2" xfId="29473" xr:uid="{00000000-0005-0000-0000-000021730000}"/>
    <cellStyle name="Normal 3 6 2 6 2 2" xfId="29474" xr:uid="{00000000-0005-0000-0000-000022730000}"/>
    <cellStyle name="Normal 3 6 2 6 2 2 2" xfId="29475" xr:uid="{00000000-0005-0000-0000-000023730000}"/>
    <cellStyle name="Normal 3 6 2 6 2 2 2 2" xfId="29476" xr:uid="{00000000-0005-0000-0000-000024730000}"/>
    <cellStyle name="Normal 3 6 2 6 2 2 2 2 2" xfId="29477" xr:uid="{00000000-0005-0000-0000-000025730000}"/>
    <cellStyle name="Normal 3 6 2 6 2 2 2 3" xfId="29478" xr:uid="{00000000-0005-0000-0000-000026730000}"/>
    <cellStyle name="Normal 3 6 2 6 2 2 3" xfId="29479" xr:uid="{00000000-0005-0000-0000-000027730000}"/>
    <cellStyle name="Normal 3 6 2 6 2 2 3 2" xfId="29480" xr:uid="{00000000-0005-0000-0000-000028730000}"/>
    <cellStyle name="Normal 3 6 2 6 2 2 4" xfId="29481" xr:uid="{00000000-0005-0000-0000-000029730000}"/>
    <cellStyle name="Normal 3 6 2 6 2 3" xfId="29482" xr:uid="{00000000-0005-0000-0000-00002A730000}"/>
    <cellStyle name="Normal 3 6 2 6 2 3 2" xfId="29483" xr:uid="{00000000-0005-0000-0000-00002B730000}"/>
    <cellStyle name="Normal 3 6 2 6 2 3 2 2" xfId="29484" xr:uid="{00000000-0005-0000-0000-00002C730000}"/>
    <cellStyle name="Normal 3 6 2 6 2 3 3" xfId="29485" xr:uid="{00000000-0005-0000-0000-00002D730000}"/>
    <cellStyle name="Normal 3 6 2 6 2 4" xfId="29486" xr:uid="{00000000-0005-0000-0000-00002E730000}"/>
    <cellStyle name="Normal 3 6 2 6 2 4 2" xfId="29487" xr:uid="{00000000-0005-0000-0000-00002F730000}"/>
    <cellStyle name="Normal 3 6 2 6 2 5" xfId="29488" xr:uid="{00000000-0005-0000-0000-000030730000}"/>
    <cellStyle name="Normal 3 6 2 6 3" xfId="29489" xr:uid="{00000000-0005-0000-0000-000031730000}"/>
    <cellStyle name="Normal 3 6 2 6 3 2" xfId="29490" xr:uid="{00000000-0005-0000-0000-000032730000}"/>
    <cellStyle name="Normal 3 6 2 6 3 2 2" xfId="29491" xr:uid="{00000000-0005-0000-0000-000033730000}"/>
    <cellStyle name="Normal 3 6 2 6 3 2 2 2" xfId="29492" xr:uid="{00000000-0005-0000-0000-000034730000}"/>
    <cellStyle name="Normal 3 6 2 6 3 2 2 2 2" xfId="29493" xr:uid="{00000000-0005-0000-0000-000035730000}"/>
    <cellStyle name="Normal 3 6 2 6 3 2 2 3" xfId="29494" xr:uid="{00000000-0005-0000-0000-000036730000}"/>
    <cellStyle name="Normal 3 6 2 6 3 2 3" xfId="29495" xr:uid="{00000000-0005-0000-0000-000037730000}"/>
    <cellStyle name="Normal 3 6 2 6 3 2 3 2" xfId="29496" xr:uid="{00000000-0005-0000-0000-000038730000}"/>
    <cellStyle name="Normal 3 6 2 6 3 2 4" xfId="29497" xr:uid="{00000000-0005-0000-0000-000039730000}"/>
    <cellStyle name="Normal 3 6 2 6 3 3" xfId="29498" xr:uid="{00000000-0005-0000-0000-00003A730000}"/>
    <cellStyle name="Normal 3 6 2 6 3 3 2" xfId="29499" xr:uid="{00000000-0005-0000-0000-00003B730000}"/>
    <cellStyle name="Normal 3 6 2 6 3 3 2 2" xfId="29500" xr:uid="{00000000-0005-0000-0000-00003C730000}"/>
    <cellStyle name="Normal 3 6 2 6 3 3 3" xfId="29501" xr:uid="{00000000-0005-0000-0000-00003D730000}"/>
    <cellStyle name="Normal 3 6 2 6 3 4" xfId="29502" xr:uid="{00000000-0005-0000-0000-00003E730000}"/>
    <cellStyle name="Normal 3 6 2 6 3 4 2" xfId="29503" xr:uid="{00000000-0005-0000-0000-00003F730000}"/>
    <cellStyle name="Normal 3 6 2 6 3 5" xfId="29504" xr:uid="{00000000-0005-0000-0000-000040730000}"/>
    <cellStyle name="Normal 3 6 2 6 4" xfId="29505" xr:uid="{00000000-0005-0000-0000-000041730000}"/>
    <cellStyle name="Normal 3 6 2 6 4 2" xfId="29506" xr:uid="{00000000-0005-0000-0000-000042730000}"/>
    <cellStyle name="Normal 3 6 2 6 4 2 2" xfId="29507" xr:uid="{00000000-0005-0000-0000-000043730000}"/>
    <cellStyle name="Normal 3 6 2 6 4 2 2 2" xfId="29508" xr:uid="{00000000-0005-0000-0000-000044730000}"/>
    <cellStyle name="Normal 3 6 2 6 4 2 3" xfId="29509" xr:uid="{00000000-0005-0000-0000-000045730000}"/>
    <cellStyle name="Normal 3 6 2 6 4 3" xfId="29510" xr:uid="{00000000-0005-0000-0000-000046730000}"/>
    <cellStyle name="Normal 3 6 2 6 4 3 2" xfId="29511" xr:uid="{00000000-0005-0000-0000-000047730000}"/>
    <cellStyle name="Normal 3 6 2 6 4 4" xfId="29512" xr:uid="{00000000-0005-0000-0000-000048730000}"/>
    <cellStyle name="Normal 3 6 2 6 5" xfId="29513" xr:uid="{00000000-0005-0000-0000-000049730000}"/>
    <cellStyle name="Normal 3 6 2 6 5 2" xfId="29514" xr:uid="{00000000-0005-0000-0000-00004A730000}"/>
    <cellStyle name="Normal 3 6 2 6 5 2 2" xfId="29515" xr:uid="{00000000-0005-0000-0000-00004B730000}"/>
    <cellStyle name="Normal 3 6 2 6 5 3" xfId="29516" xr:uid="{00000000-0005-0000-0000-00004C730000}"/>
    <cellStyle name="Normal 3 6 2 6 6" xfId="29517" xr:uid="{00000000-0005-0000-0000-00004D730000}"/>
    <cellStyle name="Normal 3 6 2 6 6 2" xfId="29518" xr:uid="{00000000-0005-0000-0000-00004E730000}"/>
    <cellStyle name="Normal 3 6 2 6 7" xfId="29519" xr:uid="{00000000-0005-0000-0000-00004F730000}"/>
    <cellStyle name="Normal 3 6 2 7" xfId="29520" xr:uid="{00000000-0005-0000-0000-000050730000}"/>
    <cellStyle name="Normal 3 6 2 7 2" xfId="29521" xr:uid="{00000000-0005-0000-0000-000051730000}"/>
    <cellStyle name="Normal 3 6 2 7 2 2" xfId="29522" xr:uid="{00000000-0005-0000-0000-000052730000}"/>
    <cellStyle name="Normal 3 6 2 7 2 2 2" xfId="29523" xr:uid="{00000000-0005-0000-0000-000053730000}"/>
    <cellStyle name="Normal 3 6 2 7 2 2 2 2" xfId="29524" xr:uid="{00000000-0005-0000-0000-000054730000}"/>
    <cellStyle name="Normal 3 6 2 7 2 2 2 2 2" xfId="29525" xr:uid="{00000000-0005-0000-0000-000055730000}"/>
    <cellStyle name="Normal 3 6 2 7 2 2 2 3" xfId="29526" xr:uid="{00000000-0005-0000-0000-000056730000}"/>
    <cellStyle name="Normal 3 6 2 7 2 2 3" xfId="29527" xr:uid="{00000000-0005-0000-0000-000057730000}"/>
    <cellStyle name="Normal 3 6 2 7 2 2 3 2" xfId="29528" xr:uid="{00000000-0005-0000-0000-000058730000}"/>
    <cellStyle name="Normal 3 6 2 7 2 2 4" xfId="29529" xr:uid="{00000000-0005-0000-0000-000059730000}"/>
    <cellStyle name="Normal 3 6 2 7 2 3" xfId="29530" xr:uid="{00000000-0005-0000-0000-00005A730000}"/>
    <cellStyle name="Normal 3 6 2 7 2 3 2" xfId="29531" xr:uid="{00000000-0005-0000-0000-00005B730000}"/>
    <cellStyle name="Normal 3 6 2 7 2 3 2 2" xfId="29532" xr:uid="{00000000-0005-0000-0000-00005C730000}"/>
    <cellStyle name="Normal 3 6 2 7 2 3 3" xfId="29533" xr:uid="{00000000-0005-0000-0000-00005D730000}"/>
    <cellStyle name="Normal 3 6 2 7 2 4" xfId="29534" xr:uid="{00000000-0005-0000-0000-00005E730000}"/>
    <cellStyle name="Normal 3 6 2 7 2 4 2" xfId="29535" xr:uid="{00000000-0005-0000-0000-00005F730000}"/>
    <cellStyle name="Normal 3 6 2 7 2 5" xfId="29536" xr:uid="{00000000-0005-0000-0000-000060730000}"/>
    <cellStyle name="Normal 3 6 2 7 3" xfId="29537" xr:uid="{00000000-0005-0000-0000-000061730000}"/>
    <cellStyle name="Normal 3 6 2 7 3 2" xfId="29538" xr:uid="{00000000-0005-0000-0000-000062730000}"/>
    <cellStyle name="Normal 3 6 2 7 3 2 2" xfId="29539" xr:uid="{00000000-0005-0000-0000-000063730000}"/>
    <cellStyle name="Normal 3 6 2 7 3 2 2 2" xfId="29540" xr:uid="{00000000-0005-0000-0000-000064730000}"/>
    <cellStyle name="Normal 3 6 2 7 3 2 2 2 2" xfId="29541" xr:uid="{00000000-0005-0000-0000-000065730000}"/>
    <cellStyle name="Normal 3 6 2 7 3 2 2 3" xfId="29542" xr:uid="{00000000-0005-0000-0000-000066730000}"/>
    <cellStyle name="Normal 3 6 2 7 3 2 3" xfId="29543" xr:uid="{00000000-0005-0000-0000-000067730000}"/>
    <cellStyle name="Normal 3 6 2 7 3 2 3 2" xfId="29544" xr:uid="{00000000-0005-0000-0000-000068730000}"/>
    <cellStyle name="Normal 3 6 2 7 3 2 4" xfId="29545" xr:uid="{00000000-0005-0000-0000-000069730000}"/>
    <cellStyle name="Normal 3 6 2 7 3 3" xfId="29546" xr:uid="{00000000-0005-0000-0000-00006A730000}"/>
    <cellStyle name="Normal 3 6 2 7 3 3 2" xfId="29547" xr:uid="{00000000-0005-0000-0000-00006B730000}"/>
    <cellStyle name="Normal 3 6 2 7 3 3 2 2" xfId="29548" xr:uid="{00000000-0005-0000-0000-00006C730000}"/>
    <cellStyle name="Normal 3 6 2 7 3 3 3" xfId="29549" xr:uid="{00000000-0005-0000-0000-00006D730000}"/>
    <cellStyle name="Normal 3 6 2 7 3 4" xfId="29550" xr:uid="{00000000-0005-0000-0000-00006E730000}"/>
    <cellStyle name="Normal 3 6 2 7 3 4 2" xfId="29551" xr:uid="{00000000-0005-0000-0000-00006F730000}"/>
    <cellStyle name="Normal 3 6 2 7 3 5" xfId="29552" xr:uid="{00000000-0005-0000-0000-000070730000}"/>
    <cellStyle name="Normal 3 6 2 7 4" xfId="29553" xr:uid="{00000000-0005-0000-0000-000071730000}"/>
    <cellStyle name="Normal 3 6 2 7 4 2" xfId="29554" xr:uid="{00000000-0005-0000-0000-000072730000}"/>
    <cellStyle name="Normal 3 6 2 7 4 2 2" xfId="29555" xr:uid="{00000000-0005-0000-0000-000073730000}"/>
    <cellStyle name="Normal 3 6 2 7 4 2 2 2" xfId="29556" xr:uid="{00000000-0005-0000-0000-000074730000}"/>
    <cellStyle name="Normal 3 6 2 7 4 2 3" xfId="29557" xr:uid="{00000000-0005-0000-0000-000075730000}"/>
    <cellStyle name="Normal 3 6 2 7 4 3" xfId="29558" xr:uid="{00000000-0005-0000-0000-000076730000}"/>
    <cellStyle name="Normal 3 6 2 7 4 3 2" xfId="29559" xr:uid="{00000000-0005-0000-0000-000077730000}"/>
    <cellStyle name="Normal 3 6 2 7 4 4" xfId="29560" xr:uid="{00000000-0005-0000-0000-000078730000}"/>
    <cellStyle name="Normal 3 6 2 7 5" xfId="29561" xr:uid="{00000000-0005-0000-0000-000079730000}"/>
    <cellStyle name="Normal 3 6 2 7 5 2" xfId="29562" xr:uid="{00000000-0005-0000-0000-00007A730000}"/>
    <cellStyle name="Normal 3 6 2 7 5 2 2" xfId="29563" xr:uid="{00000000-0005-0000-0000-00007B730000}"/>
    <cellStyle name="Normal 3 6 2 7 5 3" xfId="29564" xr:uid="{00000000-0005-0000-0000-00007C730000}"/>
    <cellStyle name="Normal 3 6 2 7 6" xfId="29565" xr:uid="{00000000-0005-0000-0000-00007D730000}"/>
    <cellStyle name="Normal 3 6 2 7 6 2" xfId="29566" xr:uid="{00000000-0005-0000-0000-00007E730000}"/>
    <cellStyle name="Normal 3 6 2 7 7" xfId="29567" xr:uid="{00000000-0005-0000-0000-00007F730000}"/>
    <cellStyle name="Normal 3 6 2 8" xfId="29568" xr:uid="{00000000-0005-0000-0000-000080730000}"/>
    <cellStyle name="Normal 3 6 2 8 2" xfId="29569" xr:uid="{00000000-0005-0000-0000-000081730000}"/>
    <cellStyle name="Normal 3 6 2 8 2 2" xfId="29570" xr:uid="{00000000-0005-0000-0000-000082730000}"/>
    <cellStyle name="Normal 3 6 2 8 2 2 2" xfId="29571" xr:uid="{00000000-0005-0000-0000-000083730000}"/>
    <cellStyle name="Normal 3 6 2 8 2 2 2 2" xfId="29572" xr:uid="{00000000-0005-0000-0000-000084730000}"/>
    <cellStyle name="Normal 3 6 2 8 2 2 2 2 2" xfId="29573" xr:uid="{00000000-0005-0000-0000-000085730000}"/>
    <cellStyle name="Normal 3 6 2 8 2 2 2 3" xfId="29574" xr:uid="{00000000-0005-0000-0000-000086730000}"/>
    <cellStyle name="Normal 3 6 2 8 2 2 3" xfId="29575" xr:uid="{00000000-0005-0000-0000-000087730000}"/>
    <cellStyle name="Normal 3 6 2 8 2 2 3 2" xfId="29576" xr:uid="{00000000-0005-0000-0000-000088730000}"/>
    <cellStyle name="Normal 3 6 2 8 2 2 4" xfId="29577" xr:uid="{00000000-0005-0000-0000-000089730000}"/>
    <cellStyle name="Normal 3 6 2 8 2 3" xfId="29578" xr:uid="{00000000-0005-0000-0000-00008A730000}"/>
    <cellStyle name="Normal 3 6 2 8 2 3 2" xfId="29579" xr:uid="{00000000-0005-0000-0000-00008B730000}"/>
    <cellStyle name="Normal 3 6 2 8 2 3 2 2" xfId="29580" xr:uid="{00000000-0005-0000-0000-00008C730000}"/>
    <cellStyle name="Normal 3 6 2 8 2 3 3" xfId="29581" xr:uid="{00000000-0005-0000-0000-00008D730000}"/>
    <cellStyle name="Normal 3 6 2 8 2 4" xfId="29582" xr:uid="{00000000-0005-0000-0000-00008E730000}"/>
    <cellStyle name="Normal 3 6 2 8 2 4 2" xfId="29583" xr:uid="{00000000-0005-0000-0000-00008F730000}"/>
    <cellStyle name="Normal 3 6 2 8 2 5" xfId="29584" xr:uid="{00000000-0005-0000-0000-000090730000}"/>
    <cellStyle name="Normal 3 6 2 8 3" xfId="29585" xr:uid="{00000000-0005-0000-0000-000091730000}"/>
    <cellStyle name="Normal 3 6 2 8 3 2" xfId="29586" xr:uid="{00000000-0005-0000-0000-000092730000}"/>
    <cellStyle name="Normal 3 6 2 8 3 2 2" xfId="29587" xr:uid="{00000000-0005-0000-0000-000093730000}"/>
    <cellStyle name="Normal 3 6 2 8 3 2 2 2" xfId="29588" xr:uid="{00000000-0005-0000-0000-000094730000}"/>
    <cellStyle name="Normal 3 6 2 8 3 2 3" xfId="29589" xr:uid="{00000000-0005-0000-0000-000095730000}"/>
    <cellStyle name="Normal 3 6 2 8 3 3" xfId="29590" xr:uid="{00000000-0005-0000-0000-000096730000}"/>
    <cellStyle name="Normal 3 6 2 8 3 3 2" xfId="29591" xr:uid="{00000000-0005-0000-0000-000097730000}"/>
    <cellStyle name="Normal 3 6 2 8 3 4" xfId="29592" xr:uid="{00000000-0005-0000-0000-000098730000}"/>
    <cellStyle name="Normal 3 6 2 8 4" xfId="29593" xr:uid="{00000000-0005-0000-0000-000099730000}"/>
    <cellStyle name="Normal 3 6 2 8 4 2" xfId="29594" xr:uid="{00000000-0005-0000-0000-00009A730000}"/>
    <cellStyle name="Normal 3 6 2 8 4 2 2" xfId="29595" xr:uid="{00000000-0005-0000-0000-00009B730000}"/>
    <cellStyle name="Normal 3 6 2 8 4 3" xfId="29596" xr:uid="{00000000-0005-0000-0000-00009C730000}"/>
    <cellStyle name="Normal 3 6 2 8 5" xfId="29597" xr:uid="{00000000-0005-0000-0000-00009D730000}"/>
    <cellStyle name="Normal 3 6 2 8 5 2" xfId="29598" xr:uid="{00000000-0005-0000-0000-00009E730000}"/>
    <cellStyle name="Normal 3 6 2 8 6" xfId="29599" xr:uid="{00000000-0005-0000-0000-00009F730000}"/>
    <cellStyle name="Normal 3 6 2 9" xfId="29600" xr:uid="{00000000-0005-0000-0000-0000A0730000}"/>
    <cellStyle name="Normal 3 6 2 9 2" xfId="29601" xr:uid="{00000000-0005-0000-0000-0000A1730000}"/>
    <cellStyle name="Normal 3 6 2 9 2 2" xfId="29602" xr:uid="{00000000-0005-0000-0000-0000A2730000}"/>
    <cellStyle name="Normal 3 6 2 9 2 2 2" xfId="29603" xr:uid="{00000000-0005-0000-0000-0000A3730000}"/>
    <cellStyle name="Normal 3 6 2 9 2 2 2 2" xfId="29604" xr:uid="{00000000-0005-0000-0000-0000A4730000}"/>
    <cellStyle name="Normal 3 6 2 9 2 2 3" xfId="29605" xr:uid="{00000000-0005-0000-0000-0000A5730000}"/>
    <cellStyle name="Normal 3 6 2 9 2 3" xfId="29606" xr:uid="{00000000-0005-0000-0000-0000A6730000}"/>
    <cellStyle name="Normal 3 6 2 9 2 3 2" xfId="29607" xr:uid="{00000000-0005-0000-0000-0000A7730000}"/>
    <cellStyle name="Normal 3 6 2 9 2 4" xfId="29608" xr:uid="{00000000-0005-0000-0000-0000A8730000}"/>
    <cellStyle name="Normal 3 6 2 9 3" xfId="29609" xr:uid="{00000000-0005-0000-0000-0000A9730000}"/>
    <cellStyle name="Normal 3 6 2 9 3 2" xfId="29610" xr:uid="{00000000-0005-0000-0000-0000AA730000}"/>
    <cellStyle name="Normal 3 6 2 9 3 2 2" xfId="29611" xr:uid="{00000000-0005-0000-0000-0000AB730000}"/>
    <cellStyle name="Normal 3 6 2 9 3 3" xfId="29612" xr:uid="{00000000-0005-0000-0000-0000AC730000}"/>
    <cellStyle name="Normal 3 6 2 9 4" xfId="29613" xr:uid="{00000000-0005-0000-0000-0000AD730000}"/>
    <cellStyle name="Normal 3 6 2 9 4 2" xfId="29614" xr:uid="{00000000-0005-0000-0000-0000AE730000}"/>
    <cellStyle name="Normal 3 6 2 9 5" xfId="29615" xr:uid="{00000000-0005-0000-0000-0000AF730000}"/>
    <cellStyle name="Normal 3 6 3" xfId="29616" xr:uid="{00000000-0005-0000-0000-0000B0730000}"/>
    <cellStyle name="Normal 3 6 3 10" xfId="29617" xr:uid="{00000000-0005-0000-0000-0000B1730000}"/>
    <cellStyle name="Normal 3 6 3 10 2" xfId="29618" xr:uid="{00000000-0005-0000-0000-0000B2730000}"/>
    <cellStyle name="Normal 3 6 3 10 2 2" xfId="29619" xr:uid="{00000000-0005-0000-0000-0000B3730000}"/>
    <cellStyle name="Normal 3 6 3 10 2 2 2" xfId="29620" xr:uid="{00000000-0005-0000-0000-0000B4730000}"/>
    <cellStyle name="Normal 3 6 3 10 2 3" xfId="29621" xr:uid="{00000000-0005-0000-0000-0000B5730000}"/>
    <cellStyle name="Normal 3 6 3 10 3" xfId="29622" xr:uid="{00000000-0005-0000-0000-0000B6730000}"/>
    <cellStyle name="Normal 3 6 3 10 3 2" xfId="29623" xr:uid="{00000000-0005-0000-0000-0000B7730000}"/>
    <cellStyle name="Normal 3 6 3 10 4" xfId="29624" xr:uid="{00000000-0005-0000-0000-0000B8730000}"/>
    <cellStyle name="Normal 3 6 3 11" xfId="29625" xr:uid="{00000000-0005-0000-0000-0000B9730000}"/>
    <cellStyle name="Normal 3 6 3 11 2" xfId="29626" xr:uid="{00000000-0005-0000-0000-0000BA730000}"/>
    <cellStyle name="Normal 3 6 3 11 2 2" xfId="29627" xr:uid="{00000000-0005-0000-0000-0000BB730000}"/>
    <cellStyle name="Normal 3 6 3 11 3" xfId="29628" xr:uid="{00000000-0005-0000-0000-0000BC730000}"/>
    <cellStyle name="Normal 3 6 3 12" xfId="29629" xr:uid="{00000000-0005-0000-0000-0000BD730000}"/>
    <cellStyle name="Normal 3 6 3 12 2" xfId="29630" xr:uid="{00000000-0005-0000-0000-0000BE730000}"/>
    <cellStyle name="Normal 3 6 3 13" xfId="29631" xr:uid="{00000000-0005-0000-0000-0000BF730000}"/>
    <cellStyle name="Normal 3 6 3 2" xfId="29632" xr:uid="{00000000-0005-0000-0000-0000C0730000}"/>
    <cellStyle name="Normal 3 6 3 2 10" xfId="29633" xr:uid="{00000000-0005-0000-0000-0000C1730000}"/>
    <cellStyle name="Normal 3 6 3 2 10 2" xfId="29634" xr:uid="{00000000-0005-0000-0000-0000C2730000}"/>
    <cellStyle name="Normal 3 6 3 2 11" xfId="29635" xr:uid="{00000000-0005-0000-0000-0000C3730000}"/>
    <cellStyle name="Normal 3 6 3 2 2" xfId="29636" xr:uid="{00000000-0005-0000-0000-0000C4730000}"/>
    <cellStyle name="Normal 3 6 3 2 2 2" xfId="29637" xr:uid="{00000000-0005-0000-0000-0000C5730000}"/>
    <cellStyle name="Normal 3 6 3 2 2 2 2" xfId="29638" xr:uid="{00000000-0005-0000-0000-0000C6730000}"/>
    <cellStyle name="Normal 3 6 3 2 2 2 2 2" xfId="29639" xr:uid="{00000000-0005-0000-0000-0000C7730000}"/>
    <cellStyle name="Normal 3 6 3 2 2 2 2 2 2" xfId="29640" xr:uid="{00000000-0005-0000-0000-0000C8730000}"/>
    <cellStyle name="Normal 3 6 3 2 2 2 2 2 2 2" xfId="29641" xr:uid="{00000000-0005-0000-0000-0000C9730000}"/>
    <cellStyle name="Normal 3 6 3 2 2 2 2 2 3" xfId="29642" xr:uid="{00000000-0005-0000-0000-0000CA730000}"/>
    <cellStyle name="Normal 3 6 3 2 2 2 2 3" xfId="29643" xr:uid="{00000000-0005-0000-0000-0000CB730000}"/>
    <cellStyle name="Normal 3 6 3 2 2 2 2 3 2" xfId="29644" xr:uid="{00000000-0005-0000-0000-0000CC730000}"/>
    <cellStyle name="Normal 3 6 3 2 2 2 2 4" xfId="29645" xr:uid="{00000000-0005-0000-0000-0000CD730000}"/>
    <cellStyle name="Normal 3 6 3 2 2 2 3" xfId="29646" xr:uid="{00000000-0005-0000-0000-0000CE730000}"/>
    <cellStyle name="Normal 3 6 3 2 2 2 3 2" xfId="29647" xr:uid="{00000000-0005-0000-0000-0000CF730000}"/>
    <cellStyle name="Normal 3 6 3 2 2 2 3 2 2" xfId="29648" xr:uid="{00000000-0005-0000-0000-0000D0730000}"/>
    <cellStyle name="Normal 3 6 3 2 2 2 3 3" xfId="29649" xr:uid="{00000000-0005-0000-0000-0000D1730000}"/>
    <cellStyle name="Normal 3 6 3 2 2 2 4" xfId="29650" xr:uid="{00000000-0005-0000-0000-0000D2730000}"/>
    <cellStyle name="Normal 3 6 3 2 2 2 4 2" xfId="29651" xr:uid="{00000000-0005-0000-0000-0000D3730000}"/>
    <cellStyle name="Normal 3 6 3 2 2 2 5" xfId="29652" xr:uid="{00000000-0005-0000-0000-0000D4730000}"/>
    <cellStyle name="Normal 3 6 3 2 2 3" xfId="29653" xr:uid="{00000000-0005-0000-0000-0000D5730000}"/>
    <cellStyle name="Normal 3 6 3 2 2 3 2" xfId="29654" xr:uid="{00000000-0005-0000-0000-0000D6730000}"/>
    <cellStyle name="Normal 3 6 3 2 2 3 2 2" xfId="29655" xr:uid="{00000000-0005-0000-0000-0000D7730000}"/>
    <cellStyle name="Normal 3 6 3 2 2 3 2 2 2" xfId="29656" xr:uid="{00000000-0005-0000-0000-0000D8730000}"/>
    <cellStyle name="Normal 3 6 3 2 2 3 2 2 2 2" xfId="29657" xr:uid="{00000000-0005-0000-0000-0000D9730000}"/>
    <cellStyle name="Normal 3 6 3 2 2 3 2 2 3" xfId="29658" xr:uid="{00000000-0005-0000-0000-0000DA730000}"/>
    <cellStyle name="Normal 3 6 3 2 2 3 2 3" xfId="29659" xr:uid="{00000000-0005-0000-0000-0000DB730000}"/>
    <cellStyle name="Normal 3 6 3 2 2 3 2 3 2" xfId="29660" xr:uid="{00000000-0005-0000-0000-0000DC730000}"/>
    <cellStyle name="Normal 3 6 3 2 2 3 2 4" xfId="29661" xr:uid="{00000000-0005-0000-0000-0000DD730000}"/>
    <cellStyle name="Normal 3 6 3 2 2 3 3" xfId="29662" xr:uid="{00000000-0005-0000-0000-0000DE730000}"/>
    <cellStyle name="Normal 3 6 3 2 2 3 3 2" xfId="29663" xr:uid="{00000000-0005-0000-0000-0000DF730000}"/>
    <cellStyle name="Normal 3 6 3 2 2 3 3 2 2" xfId="29664" xr:uid="{00000000-0005-0000-0000-0000E0730000}"/>
    <cellStyle name="Normal 3 6 3 2 2 3 3 3" xfId="29665" xr:uid="{00000000-0005-0000-0000-0000E1730000}"/>
    <cellStyle name="Normal 3 6 3 2 2 3 4" xfId="29666" xr:uid="{00000000-0005-0000-0000-0000E2730000}"/>
    <cellStyle name="Normal 3 6 3 2 2 3 4 2" xfId="29667" xr:uid="{00000000-0005-0000-0000-0000E3730000}"/>
    <cellStyle name="Normal 3 6 3 2 2 3 5" xfId="29668" xr:uid="{00000000-0005-0000-0000-0000E4730000}"/>
    <cellStyle name="Normal 3 6 3 2 2 4" xfId="29669" xr:uid="{00000000-0005-0000-0000-0000E5730000}"/>
    <cellStyle name="Normal 3 6 3 2 2 4 2" xfId="29670" xr:uid="{00000000-0005-0000-0000-0000E6730000}"/>
    <cellStyle name="Normal 3 6 3 2 2 4 2 2" xfId="29671" xr:uid="{00000000-0005-0000-0000-0000E7730000}"/>
    <cellStyle name="Normal 3 6 3 2 2 4 2 2 2" xfId="29672" xr:uid="{00000000-0005-0000-0000-0000E8730000}"/>
    <cellStyle name="Normal 3 6 3 2 2 4 2 3" xfId="29673" xr:uid="{00000000-0005-0000-0000-0000E9730000}"/>
    <cellStyle name="Normal 3 6 3 2 2 4 3" xfId="29674" xr:uid="{00000000-0005-0000-0000-0000EA730000}"/>
    <cellStyle name="Normal 3 6 3 2 2 4 3 2" xfId="29675" xr:uid="{00000000-0005-0000-0000-0000EB730000}"/>
    <cellStyle name="Normal 3 6 3 2 2 4 4" xfId="29676" xr:uid="{00000000-0005-0000-0000-0000EC730000}"/>
    <cellStyle name="Normal 3 6 3 2 2 5" xfId="29677" xr:uid="{00000000-0005-0000-0000-0000ED730000}"/>
    <cellStyle name="Normal 3 6 3 2 2 5 2" xfId="29678" xr:uid="{00000000-0005-0000-0000-0000EE730000}"/>
    <cellStyle name="Normal 3 6 3 2 2 5 2 2" xfId="29679" xr:uid="{00000000-0005-0000-0000-0000EF730000}"/>
    <cellStyle name="Normal 3 6 3 2 2 5 3" xfId="29680" xr:uid="{00000000-0005-0000-0000-0000F0730000}"/>
    <cellStyle name="Normal 3 6 3 2 2 6" xfId="29681" xr:uid="{00000000-0005-0000-0000-0000F1730000}"/>
    <cellStyle name="Normal 3 6 3 2 2 6 2" xfId="29682" xr:uid="{00000000-0005-0000-0000-0000F2730000}"/>
    <cellStyle name="Normal 3 6 3 2 2 7" xfId="29683" xr:uid="{00000000-0005-0000-0000-0000F3730000}"/>
    <cellStyle name="Normal 3 6 3 2 3" xfId="29684" xr:uid="{00000000-0005-0000-0000-0000F4730000}"/>
    <cellStyle name="Normal 3 6 3 2 3 2" xfId="29685" xr:uid="{00000000-0005-0000-0000-0000F5730000}"/>
    <cellStyle name="Normal 3 6 3 2 3 2 2" xfId="29686" xr:uid="{00000000-0005-0000-0000-0000F6730000}"/>
    <cellStyle name="Normal 3 6 3 2 3 2 2 2" xfId="29687" xr:uid="{00000000-0005-0000-0000-0000F7730000}"/>
    <cellStyle name="Normal 3 6 3 2 3 2 2 2 2" xfId="29688" xr:uid="{00000000-0005-0000-0000-0000F8730000}"/>
    <cellStyle name="Normal 3 6 3 2 3 2 2 2 2 2" xfId="29689" xr:uid="{00000000-0005-0000-0000-0000F9730000}"/>
    <cellStyle name="Normal 3 6 3 2 3 2 2 2 3" xfId="29690" xr:uid="{00000000-0005-0000-0000-0000FA730000}"/>
    <cellStyle name="Normal 3 6 3 2 3 2 2 3" xfId="29691" xr:uid="{00000000-0005-0000-0000-0000FB730000}"/>
    <cellStyle name="Normal 3 6 3 2 3 2 2 3 2" xfId="29692" xr:uid="{00000000-0005-0000-0000-0000FC730000}"/>
    <cellStyle name="Normal 3 6 3 2 3 2 2 4" xfId="29693" xr:uid="{00000000-0005-0000-0000-0000FD730000}"/>
    <cellStyle name="Normal 3 6 3 2 3 2 3" xfId="29694" xr:uid="{00000000-0005-0000-0000-0000FE730000}"/>
    <cellStyle name="Normal 3 6 3 2 3 2 3 2" xfId="29695" xr:uid="{00000000-0005-0000-0000-0000FF730000}"/>
    <cellStyle name="Normal 3 6 3 2 3 2 3 2 2" xfId="29696" xr:uid="{00000000-0005-0000-0000-000000740000}"/>
    <cellStyle name="Normal 3 6 3 2 3 2 3 3" xfId="29697" xr:uid="{00000000-0005-0000-0000-000001740000}"/>
    <cellStyle name="Normal 3 6 3 2 3 2 4" xfId="29698" xr:uid="{00000000-0005-0000-0000-000002740000}"/>
    <cellStyle name="Normal 3 6 3 2 3 2 4 2" xfId="29699" xr:uid="{00000000-0005-0000-0000-000003740000}"/>
    <cellStyle name="Normal 3 6 3 2 3 2 5" xfId="29700" xr:uid="{00000000-0005-0000-0000-000004740000}"/>
    <cellStyle name="Normal 3 6 3 2 3 3" xfId="29701" xr:uid="{00000000-0005-0000-0000-000005740000}"/>
    <cellStyle name="Normal 3 6 3 2 3 3 2" xfId="29702" xr:uid="{00000000-0005-0000-0000-000006740000}"/>
    <cellStyle name="Normal 3 6 3 2 3 3 2 2" xfId="29703" xr:uid="{00000000-0005-0000-0000-000007740000}"/>
    <cellStyle name="Normal 3 6 3 2 3 3 2 2 2" xfId="29704" xr:uid="{00000000-0005-0000-0000-000008740000}"/>
    <cellStyle name="Normal 3 6 3 2 3 3 2 2 2 2" xfId="29705" xr:uid="{00000000-0005-0000-0000-000009740000}"/>
    <cellStyle name="Normal 3 6 3 2 3 3 2 2 3" xfId="29706" xr:uid="{00000000-0005-0000-0000-00000A740000}"/>
    <cellStyle name="Normal 3 6 3 2 3 3 2 3" xfId="29707" xr:uid="{00000000-0005-0000-0000-00000B740000}"/>
    <cellStyle name="Normal 3 6 3 2 3 3 2 3 2" xfId="29708" xr:uid="{00000000-0005-0000-0000-00000C740000}"/>
    <cellStyle name="Normal 3 6 3 2 3 3 2 4" xfId="29709" xr:uid="{00000000-0005-0000-0000-00000D740000}"/>
    <cellStyle name="Normal 3 6 3 2 3 3 3" xfId="29710" xr:uid="{00000000-0005-0000-0000-00000E740000}"/>
    <cellStyle name="Normal 3 6 3 2 3 3 3 2" xfId="29711" xr:uid="{00000000-0005-0000-0000-00000F740000}"/>
    <cellStyle name="Normal 3 6 3 2 3 3 3 2 2" xfId="29712" xr:uid="{00000000-0005-0000-0000-000010740000}"/>
    <cellStyle name="Normal 3 6 3 2 3 3 3 3" xfId="29713" xr:uid="{00000000-0005-0000-0000-000011740000}"/>
    <cellStyle name="Normal 3 6 3 2 3 3 4" xfId="29714" xr:uid="{00000000-0005-0000-0000-000012740000}"/>
    <cellStyle name="Normal 3 6 3 2 3 3 4 2" xfId="29715" xr:uid="{00000000-0005-0000-0000-000013740000}"/>
    <cellStyle name="Normal 3 6 3 2 3 3 5" xfId="29716" xr:uid="{00000000-0005-0000-0000-000014740000}"/>
    <cellStyle name="Normal 3 6 3 2 3 4" xfId="29717" xr:uid="{00000000-0005-0000-0000-000015740000}"/>
    <cellStyle name="Normal 3 6 3 2 3 4 2" xfId="29718" xr:uid="{00000000-0005-0000-0000-000016740000}"/>
    <cellStyle name="Normal 3 6 3 2 3 4 2 2" xfId="29719" xr:uid="{00000000-0005-0000-0000-000017740000}"/>
    <cellStyle name="Normal 3 6 3 2 3 4 2 2 2" xfId="29720" xr:uid="{00000000-0005-0000-0000-000018740000}"/>
    <cellStyle name="Normal 3 6 3 2 3 4 2 3" xfId="29721" xr:uid="{00000000-0005-0000-0000-000019740000}"/>
    <cellStyle name="Normal 3 6 3 2 3 4 3" xfId="29722" xr:uid="{00000000-0005-0000-0000-00001A740000}"/>
    <cellStyle name="Normal 3 6 3 2 3 4 3 2" xfId="29723" xr:uid="{00000000-0005-0000-0000-00001B740000}"/>
    <cellStyle name="Normal 3 6 3 2 3 4 4" xfId="29724" xr:uid="{00000000-0005-0000-0000-00001C740000}"/>
    <cellStyle name="Normal 3 6 3 2 3 5" xfId="29725" xr:uid="{00000000-0005-0000-0000-00001D740000}"/>
    <cellStyle name="Normal 3 6 3 2 3 5 2" xfId="29726" xr:uid="{00000000-0005-0000-0000-00001E740000}"/>
    <cellStyle name="Normal 3 6 3 2 3 5 2 2" xfId="29727" xr:uid="{00000000-0005-0000-0000-00001F740000}"/>
    <cellStyle name="Normal 3 6 3 2 3 5 3" xfId="29728" xr:uid="{00000000-0005-0000-0000-000020740000}"/>
    <cellStyle name="Normal 3 6 3 2 3 6" xfId="29729" xr:uid="{00000000-0005-0000-0000-000021740000}"/>
    <cellStyle name="Normal 3 6 3 2 3 6 2" xfId="29730" xr:uid="{00000000-0005-0000-0000-000022740000}"/>
    <cellStyle name="Normal 3 6 3 2 3 7" xfId="29731" xr:uid="{00000000-0005-0000-0000-000023740000}"/>
    <cellStyle name="Normal 3 6 3 2 4" xfId="29732" xr:uid="{00000000-0005-0000-0000-000024740000}"/>
    <cellStyle name="Normal 3 6 3 2 4 2" xfId="29733" xr:uid="{00000000-0005-0000-0000-000025740000}"/>
    <cellStyle name="Normal 3 6 3 2 4 2 2" xfId="29734" xr:uid="{00000000-0005-0000-0000-000026740000}"/>
    <cellStyle name="Normal 3 6 3 2 4 2 2 2" xfId="29735" xr:uid="{00000000-0005-0000-0000-000027740000}"/>
    <cellStyle name="Normal 3 6 3 2 4 2 2 2 2" xfId="29736" xr:uid="{00000000-0005-0000-0000-000028740000}"/>
    <cellStyle name="Normal 3 6 3 2 4 2 2 2 2 2" xfId="29737" xr:uid="{00000000-0005-0000-0000-000029740000}"/>
    <cellStyle name="Normal 3 6 3 2 4 2 2 2 3" xfId="29738" xr:uid="{00000000-0005-0000-0000-00002A740000}"/>
    <cellStyle name="Normal 3 6 3 2 4 2 2 3" xfId="29739" xr:uid="{00000000-0005-0000-0000-00002B740000}"/>
    <cellStyle name="Normal 3 6 3 2 4 2 2 3 2" xfId="29740" xr:uid="{00000000-0005-0000-0000-00002C740000}"/>
    <cellStyle name="Normal 3 6 3 2 4 2 2 4" xfId="29741" xr:uid="{00000000-0005-0000-0000-00002D740000}"/>
    <cellStyle name="Normal 3 6 3 2 4 2 3" xfId="29742" xr:uid="{00000000-0005-0000-0000-00002E740000}"/>
    <cellStyle name="Normal 3 6 3 2 4 2 3 2" xfId="29743" xr:uid="{00000000-0005-0000-0000-00002F740000}"/>
    <cellStyle name="Normal 3 6 3 2 4 2 3 2 2" xfId="29744" xr:uid="{00000000-0005-0000-0000-000030740000}"/>
    <cellStyle name="Normal 3 6 3 2 4 2 3 3" xfId="29745" xr:uid="{00000000-0005-0000-0000-000031740000}"/>
    <cellStyle name="Normal 3 6 3 2 4 2 4" xfId="29746" xr:uid="{00000000-0005-0000-0000-000032740000}"/>
    <cellStyle name="Normal 3 6 3 2 4 2 4 2" xfId="29747" xr:uid="{00000000-0005-0000-0000-000033740000}"/>
    <cellStyle name="Normal 3 6 3 2 4 2 5" xfId="29748" xr:uid="{00000000-0005-0000-0000-000034740000}"/>
    <cellStyle name="Normal 3 6 3 2 4 3" xfId="29749" xr:uid="{00000000-0005-0000-0000-000035740000}"/>
    <cellStyle name="Normal 3 6 3 2 4 3 2" xfId="29750" xr:uid="{00000000-0005-0000-0000-000036740000}"/>
    <cellStyle name="Normal 3 6 3 2 4 3 2 2" xfId="29751" xr:uid="{00000000-0005-0000-0000-000037740000}"/>
    <cellStyle name="Normal 3 6 3 2 4 3 2 2 2" xfId="29752" xr:uid="{00000000-0005-0000-0000-000038740000}"/>
    <cellStyle name="Normal 3 6 3 2 4 3 2 2 2 2" xfId="29753" xr:uid="{00000000-0005-0000-0000-000039740000}"/>
    <cellStyle name="Normal 3 6 3 2 4 3 2 2 3" xfId="29754" xr:uid="{00000000-0005-0000-0000-00003A740000}"/>
    <cellStyle name="Normal 3 6 3 2 4 3 2 3" xfId="29755" xr:uid="{00000000-0005-0000-0000-00003B740000}"/>
    <cellStyle name="Normal 3 6 3 2 4 3 2 3 2" xfId="29756" xr:uid="{00000000-0005-0000-0000-00003C740000}"/>
    <cellStyle name="Normal 3 6 3 2 4 3 2 4" xfId="29757" xr:uid="{00000000-0005-0000-0000-00003D740000}"/>
    <cellStyle name="Normal 3 6 3 2 4 3 3" xfId="29758" xr:uid="{00000000-0005-0000-0000-00003E740000}"/>
    <cellStyle name="Normal 3 6 3 2 4 3 3 2" xfId="29759" xr:uid="{00000000-0005-0000-0000-00003F740000}"/>
    <cellStyle name="Normal 3 6 3 2 4 3 3 2 2" xfId="29760" xr:uid="{00000000-0005-0000-0000-000040740000}"/>
    <cellStyle name="Normal 3 6 3 2 4 3 3 3" xfId="29761" xr:uid="{00000000-0005-0000-0000-000041740000}"/>
    <cellStyle name="Normal 3 6 3 2 4 3 4" xfId="29762" xr:uid="{00000000-0005-0000-0000-000042740000}"/>
    <cellStyle name="Normal 3 6 3 2 4 3 4 2" xfId="29763" xr:uid="{00000000-0005-0000-0000-000043740000}"/>
    <cellStyle name="Normal 3 6 3 2 4 3 5" xfId="29764" xr:uid="{00000000-0005-0000-0000-000044740000}"/>
    <cellStyle name="Normal 3 6 3 2 4 4" xfId="29765" xr:uid="{00000000-0005-0000-0000-000045740000}"/>
    <cellStyle name="Normal 3 6 3 2 4 4 2" xfId="29766" xr:uid="{00000000-0005-0000-0000-000046740000}"/>
    <cellStyle name="Normal 3 6 3 2 4 4 2 2" xfId="29767" xr:uid="{00000000-0005-0000-0000-000047740000}"/>
    <cellStyle name="Normal 3 6 3 2 4 4 2 2 2" xfId="29768" xr:uid="{00000000-0005-0000-0000-000048740000}"/>
    <cellStyle name="Normal 3 6 3 2 4 4 2 3" xfId="29769" xr:uid="{00000000-0005-0000-0000-000049740000}"/>
    <cellStyle name="Normal 3 6 3 2 4 4 3" xfId="29770" xr:uid="{00000000-0005-0000-0000-00004A740000}"/>
    <cellStyle name="Normal 3 6 3 2 4 4 3 2" xfId="29771" xr:uid="{00000000-0005-0000-0000-00004B740000}"/>
    <cellStyle name="Normal 3 6 3 2 4 4 4" xfId="29772" xr:uid="{00000000-0005-0000-0000-00004C740000}"/>
    <cellStyle name="Normal 3 6 3 2 4 5" xfId="29773" xr:uid="{00000000-0005-0000-0000-00004D740000}"/>
    <cellStyle name="Normal 3 6 3 2 4 5 2" xfId="29774" xr:uid="{00000000-0005-0000-0000-00004E740000}"/>
    <cellStyle name="Normal 3 6 3 2 4 5 2 2" xfId="29775" xr:uid="{00000000-0005-0000-0000-00004F740000}"/>
    <cellStyle name="Normal 3 6 3 2 4 5 3" xfId="29776" xr:uid="{00000000-0005-0000-0000-000050740000}"/>
    <cellStyle name="Normal 3 6 3 2 4 6" xfId="29777" xr:uid="{00000000-0005-0000-0000-000051740000}"/>
    <cellStyle name="Normal 3 6 3 2 4 6 2" xfId="29778" xr:uid="{00000000-0005-0000-0000-000052740000}"/>
    <cellStyle name="Normal 3 6 3 2 4 7" xfId="29779" xr:uid="{00000000-0005-0000-0000-000053740000}"/>
    <cellStyle name="Normal 3 6 3 2 5" xfId="29780" xr:uid="{00000000-0005-0000-0000-000054740000}"/>
    <cellStyle name="Normal 3 6 3 2 5 2" xfId="29781" xr:uid="{00000000-0005-0000-0000-000055740000}"/>
    <cellStyle name="Normal 3 6 3 2 5 2 2" xfId="29782" xr:uid="{00000000-0005-0000-0000-000056740000}"/>
    <cellStyle name="Normal 3 6 3 2 5 2 2 2" xfId="29783" xr:uid="{00000000-0005-0000-0000-000057740000}"/>
    <cellStyle name="Normal 3 6 3 2 5 2 2 2 2" xfId="29784" xr:uid="{00000000-0005-0000-0000-000058740000}"/>
    <cellStyle name="Normal 3 6 3 2 5 2 2 2 2 2" xfId="29785" xr:uid="{00000000-0005-0000-0000-000059740000}"/>
    <cellStyle name="Normal 3 6 3 2 5 2 2 2 3" xfId="29786" xr:uid="{00000000-0005-0000-0000-00005A740000}"/>
    <cellStyle name="Normal 3 6 3 2 5 2 2 3" xfId="29787" xr:uid="{00000000-0005-0000-0000-00005B740000}"/>
    <cellStyle name="Normal 3 6 3 2 5 2 2 3 2" xfId="29788" xr:uid="{00000000-0005-0000-0000-00005C740000}"/>
    <cellStyle name="Normal 3 6 3 2 5 2 2 4" xfId="29789" xr:uid="{00000000-0005-0000-0000-00005D740000}"/>
    <cellStyle name="Normal 3 6 3 2 5 2 3" xfId="29790" xr:uid="{00000000-0005-0000-0000-00005E740000}"/>
    <cellStyle name="Normal 3 6 3 2 5 2 3 2" xfId="29791" xr:uid="{00000000-0005-0000-0000-00005F740000}"/>
    <cellStyle name="Normal 3 6 3 2 5 2 3 2 2" xfId="29792" xr:uid="{00000000-0005-0000-0000-000060740000}"/>
    <cellStyle name="Normal 3 6 3 2 5 2 3 3" xfId="29793" xr:uid="{00000000-0005-0000-0000-000061740000}"/>
    <cellStyle name="Normal 3 6 3 2 5 2 4" xfId="29794" xr:uid="{00000000-0005-0000-0000-000062740000}"/>
    <cellStyle name="Normal 3 6 3 2 5 2 4 2" xfId="29795" xr:uid="{00000000-0005-0000-0000-000063740000}"/>
    <cellStyle name="Normal 3 6 3 2 5 2 5" xfId="29796" xr:uid="{00000000-0005-0000-0000-000064740000}"/>
    <cellStyle name="Normal 3 6 3 2 5 3" xfId="29797" xr:uid="{00000000-0005-0000-0000-000065740000}"/>
    <cellStyle name="Normal 3 6 3 2 5 3 2" xfId="29798" xr:uid="{00000000-0005-0000-0000-000066740000}"/>
    <cellStyle name="Normal 3 6 3 2 5 3 2 2" xfId="29799" xr:uid="{00000000-0005-0000-0000-000067740000}"/>
    <cellStyle name="Normal 3 6 3 2 5 3 2 2 2" xfId="29800" xr:uid="{00000000-0005-0000-0000-000068740000}"/>
    <cellStyle name="Normal 3 6 3 2 5 3 2 3" xfId="29801" xr:uid="{00000000-0005-0000-0000-000069740000}"/>
    <cellStyle name="Normal 3 6 3 2 5 3 3" xfId="29802" xr:uid="{00000000-0005-0000-0000-00006A740000}"/>
    <cellStyle name="Normal 3 6 3 2 5 3 3 2" xfId="29803" xr:uid="{00000000-0005-0000-0000-00006B740000}"/>
    <cellStyle name="Normal 3 6 3 2 5 3 4" xfId="29804" xr:uid="{00000000-0005-0000-0000-00006C740000}"/>
    <cellStyle name="Normal 3 6 3 2 5 4" xfId="29805" xr:uid="{00000000-0005-0000-0000-00006D740000}"/>
    <cellStyle name="Normal 3 6 3 2 5 4 2" xfId="29806" xr:uid="{00000000-0005-0000-0000-00006E740000}"/>
    <cellStyle name="Normal 3 6 3 2 5 4 2 2" xfId="29807" xr:uid="{00000000-0005-0000-0000-00006F740000}"/>
    <cellStyle name="Normal 3 6 3 2 5 4 3" xfId="29808" xr:uid="{00000000-0005-0000-0000-000070740000}"/>
    <cellStyle name="Normal 3 6 3 2 5 5" xfId="29809" xr:uid="{00000000-0005-0000-0000-000071740000}"/>
    <cellStyle name="Normal 3 6 3 2 5 5 2" xfId="29810" xr:uid="{00000000-0005-0000-0000-000072740000}"/>
    <cellStyle name="Normal 3 6 3 2 5 6" xfId="29811" xr:uid="{00000000-0005-0000-0000-000073740000}"/>
    <cellStyle name="Normal 3 6 3 2 6" xfId="29812" xr:uid="{00000000-0005-0000-0000-000074740000}"/>
    <cellStyle name="Normal 3 6 3 2 6 2" xfId="29813" xr:uid="{00000000-0005-0000-0000-000075740000}"/>
    <cellStyle name="Normal 3 6 3 2 6 2 2" xfId="29814" xr:uid="{00000000-0005-0000-0000-000076740000}"/>
    <cellStyle name="Normal 3 6 3 2 6 2 2 2" xfId="29815" xr:uid="{00000000-0005-0000-0000-000077740000}"/>
    <cellStyle name="Normal 3 6 3 2 6 2 2 2 2" xfId="29816" xr:uid="{00000000-0005-0000-0000-000078740000}"/>
    <cellStyle name="Normal 3 6 3 2 6 2 2 3" xfId="29817" xr:uid="{00000000-0005-0000-0000-000079740000}"/>
    <cellStyle name="Normal 3 6 3 2 6 2 3" xfId="29818" xr:uid="{00000000-0005-0000-0000-00007A740000}"/>
    <cellStyle name="Normal 3 6 3 2 6 2 3 2" xfId="29819" xr:uid="{00000000-0005-0000-0000-00007B740000}"/>
    <cellStyle name="Normal 3 6 3 2 6 2 4" xfId="29820" xr:uid="{00000000-0005-0000-0000-00007C740000}"/>
    <cellStyle name="Normal 3 6 3 2 6 3" xfId="29821" xr:uid="{00000000-0005-0000-0000-00007D740000}"/>
    <cellStyle name="Normal 3 6 3 2 6 3 2" xfId="29822" xr:uid="{00000000-0005-0000-0000-00007E740000}"/>
    <cellStyle name="Normal 3 6 3 2 6 3 2 2" xfId="29823" xr:uid="{00000000-0005-0000-0000-00007F740000}"/>
    <cellStyle name="Normal 3 6 3 2 6 3 3" xfId="29824" xr:uid="{00000000-0005-0000-0000-000080740000}"/>
    <cellStyle name="Normal 3 6 3 2 6 4" xfId="29825" xr:uid="{00000000-0005-0000-0000-000081740000}"/>
    <cellStyle name="Normal 3 6 3 2 6 4 2" xfId="29826" xr:uid="{00000000-0005-0000-0000-000082740000}"/>
    <cellStyle name="Normal 3 6 3 2 6 5" xfId="29827" xr:uid="{00000000-0005-0000-0000-000083740000}"/>
    <cellStyle name="Normal 3 6 3 2 7" xfId="29828" xr:uid="{00000000-0005-0000-0000-000084740000}"/>
    <cellStyle name="Normal 3 6 3 2 7 2" xfId="29829" xr:uid="{00000000-0005-0000-0000-000085740000}"/>
    <cellStyle name="Normal 3 6 3 2 7 2 2" xfId="29830" xr:uid="{00000000-0005-0000-0000-000086740000}"/>
    <cellStyle name="Normal 3 6 3 2 7 2 2 2" xfId="29831" xr:uid="{00000000-0005-0000-0000-000087740000}"/>
    <cellStyle name="Normal 3 6 3 2 7 2 2 2 2" xfId="29832" xr:uid="{00000000-0005-0000-0000-000088740000}"/>
    <cellStyle name="Normal 3 6 3 2 7 2 2 3" xfId="29833" xr:uid="{00000000-0005-0000-0000-000089740000}"/>
    <cellStyle name="Normal 3 6 3 2 7 2 3" xfId="29834" xr:uid="{00000000-0005-0000-0000-00008A740000}"/>
    <cellStyle name="Normal 3 6 3 2 7 2 3 2" xfId="29835" xr:uid="{00000000-0005-0000-0000-00008B740000}"/>
    <cellStyle name="Normal 3 6 3 2 7 2 4" xfId="29836" xr:uid="{00000000-0005-0000-0000-00008C740000}"/>
    <cellStyle name="Normal 3 6 3 2 7 3" xfId="29837" xr:uid="{00000000-0005-0000-0000-00008D740000}"/>
    <cellStyle name="Normal 3 6 3 2 7 3 2" xfId="29838" xr:uid="{00000000-0005-0000-0000-00008E740000}"/>
    <cellStyle name="Normal 3 6 3 2 7 3 2 2" xfId="29839" xr:uid="{00000000-0005-0000-0000-00008F740000}"/>
    <cellStyle name="Normal 3 6 3 2 7 3 3" xfId="29840" xr:uid="{00000000-0005-0000-0000-000090740000}"/>
    <cellStyle name="Normal 3 6 3 2 7 4" xfId="29841" xr:uid="{00000000-0005-0000-0000-000091740000}"/>
    <cellStyle name="Normal 3 6 3 2 7 4 2" xfId="29842" xr:uid="{00000000-0005-0000-0000-000092740000}"/>
    <cellStyle name="Normal 3 6 3 2 7 5" xfId="29843" xr:uid="{00000000-0005-0000-0000-000093740000}"/>
    <cellStyle name="Normal 3 6 3 2 8" xfId="29844" xr:uid="{00000000-0005-0000-0000-000094740000}"/>
    <cellStyle name="Normal 3 6 3 2 8 2" xfId="29845" xr:uid="{00000000-0005-0000-0000-000095740000}"/>
    <cellStyle name="Normal 3 6 3 2 8 2 2" xfId="29846" xr:uid="{00000000-0005-0000-0000-000096740000}"/>
    <cellStyle name="Normal 3 6 3 2 8 2 2 2" xfId="29847" xr:uid="{00000000-0005-0000-0000-000097740000}"/>
    <cellStyle name="Normal 3 6 3 2 8 2 3" xfId="29848" xr:uid="{00000000-0005-0000-0000-000098740000}"/>
    <cellStyle name="Normal 3 6 3 2 8 3" xfId="29849" xr:uid="{00000000-0005-0000-0000-000099740000}"/>
    <cellStyle name="Normal 3 6 3 2 8 3 2" xfId="29850" xr:uid="{00000000-0005-0000-0000-00009A740000}"/>
    <cellStyle name="Normal 3 6 3 2 8 4" xfId="29851" xr:uid="{00000000-0005-0000-0000-00009B740000}"/>
    <cellStyle name="Normal 3 6 3 2 9" xfId="29852" xr:uid="{00000000-0005-0000-0000-00009C740000}"/>
    <cellStyle name="Normal 3 6 3 2 9 2" xfId="29853" xr:uid="{00000000-0005-0000-0000-00009D740000}"/>
    <cellStyle name="Normal 3 6 3 2 9 2 2" xfId="29854" xr:uid="{00000000-0005-0000-0000-00009E740000}"/>
    <cellStyle name="Normal 3 6 3 2 9 3" xfId="29855" xr:uid="{00000000-0005-0000-0000-00009F740000}"/>
    <cellStyle name="Normal 3 6 3 3" xfId="29856" xr:uid="{00000000-0005-0000-0000-0000A0740000}"/>
    <cellStyle name="Normal 3 6 3 3 10" xfId="29857" xr:uid="{00000000-0005-0000-0000-0000A1740000}"/>
    <cellStyle name="Normal 3 6 3 3 10 2" xfId="29858" xr:uid="{00000000-0005-0000-0000-0000A2740000}"/>
    <cellStyle name="Normal 3 6 3 3 11" xfId="29859" xr:uid="{00000000-0005-0000-0000-0000A3740000}"/>
    <cellStyle name="Normal 3 6 3 3 2" xfId="29860" xr:uid="{00000000-0005-0000-0000-0000A4740000}"/>
    <cellStyle name="Normal 3 6 3 3 2 2" xfId="29861" xr:uid="{00000000-0005-0000-0000-0000A5740000}"/>
    <cellStyle name="Normal 3 6 3 3 2 2 2" xfId="29862" xr:uid="{00000000-0005-0000-0000-0000A6740000}"/>
    <cellStyle name="Normal 3 6 3 3 2 2 2 2" xfId="29863" xr:uid="{00000000-0005-0000-0000-0000A7740000}"/>
    <cellStyle name="Normal 3 6 3 3 2 2 2 2 2" xfId="29864" xr:uid="{00000000-0005-0000-0000-0000A8740000}"/>
    <cellStyle name="Normal 3 6 3 3 2 2 2 2 2 2" xfId="29865" xr:uid="{00000000-0005-0000-0000-0000A9740000}"/>
    <cellStyle name="Normal 3 6 3 3 2 2 2 2 3" xfId="29866" xr:uid="{00000000-0005-0000-0000-0000AA740000}"/>
    <cellStyle name="Normal 3 6 3 3 2 2 2 3" xfId="29867" xr:uid="{00000000-0005-0000-0000-0000AB740000}"/>
    <cellStyle name="Normal 3 6 3 3 2 2 2 3 2" xfId="29868" xr:uid="{00000000-0005-0000-0000-0000AC740000}"/>
    <cellStyle name="Normal 3 6 3 3 2 2 2 4" xfId="29869" xr:uid="{00000000-0005-0000-0000-0000AD740000}"/>
    <cellStyle name="Normal 3 6 3 3 2 2 3" xfId="29870" xr:uid="{00000000-0005-0000-0000-0000AE740000}"/>
    <cellStyle name="Normal 3 6 3 3 2 2 3 2" xfId="29871" xr:uid="{00000000-0005-0000-0000-0000AF740000}"/>
    <cellStyle name="Normal 3 6 3 3 2 2 3 2 2" xfId="29872" xr:uid="{00000000-0005-0000-0000-0000B0740000}"/>
    <cellStyle name="Normal 3 6 3 3 2 2 3 3" xfId="29873" xr:uid="{00000000-0005-0000-0000-0000B1740000}"/>
    <cellStyle name="Normal 3 6 3 3 2 2 4" xfId="29874" xr:uid="{00000000-0005-0000-0000-0000B2740000}"/>
    <cellStyle name="Normal 3 6 3 3 2 2 4 2" xfId="29875" xr:uid="{00000000-0005-0000-0000-0000B3740000}"/>
    <cellStyle name="Normal 3 6 3 3 2 2 5" xfId="29876" xr:uid="{00000000-0005-0000-0000-0000B4740000}"/>
    <cellStyle name="Normal 3 6 3 3 2 3" xfId="29877" xr:uid="{00000000-0005-0000-0000-0000B5740000}"/>
    <cellStyle name="Normal 3 6 3 3 2 3 2" xfId="29878" xr:uid="{00000000-0005-0000-0000-0000B6740000}"/>
    <cellStyle name="Normal 3 6 3 3 2 3 2 2" xfId="29879" xr:uid="{00000000-0005-0000-0000-0000B7740000}"/>
    <cellStyle name="Normal 3 6 3 3 2 3 2 2 2" xfId="29880" xr:uid="{00000000-0005-0000-0000-0000B8740000}"/>
    <cellStyle name="Normal 3 6 3 3 2 3 2 2 2 2" xfId="29881" xr:uid="{00000000-0005-0000-0000-0000B9740000}"/>
    <cellStyle name="Normal 3 6 3 3 2 3 2 2 3" xfId="29882" xr:uid="{00000000-0005-0000-0000-0000BA740000}"/>
    <cellStyle name="Normal 3 6 3 3 2 3 2 3" xfId="29883" xr:uid="{00000000-0005-0000-0000-0000BB740000}"/>
    <cellStyle name="Normal 3 6 3 3 2 3 2 3 2" xfId="29884" xr:uid="{00000000-0005-0000-0000-0000BC740000}"/>
    <cellStyle name="Normal 3 6 3 3 2 3 2 4" xfId="29885" xr:uid="{00000000-0005-0000-0000-0000BD740000}"/>
    <cellStyle name="Normal 3 6 3 3 2 3 3" xfId="29886" xr:uid="{00000000-0005-0000-0000-0000BE740000}"/>
    <cellStyle name="Normal 3 6 3 3 2 3 3 2" xfId="29887" xr:uid="{00000000-0005-0000-0000-0000BF740000}"/>
    <cellStyle name="Normal 3 6 3 3 2 3 3 2 2" xfId="29888" xr:uid="{00000000-0005-0000-0000-0000C0740000}"/>
    <cellStyle name="Normal 3 6 3 3 2 3 3 3" xfId="29889" xr:uid="{00000000-0005-0000-0000-0000C1740000}"/>
    <cellStyle name="Normal 3 6 3 3 2 3 4" xfId="29890" xr:uid="{00000000-0005-0000-0000-0000C2740000}"/>
    <cellStyle name="Normal 3 6 3 3 2 3 4 2" xfId="29891" xr:uid="{00000000-0005-0000-0000-0000C3740000}"/>
    <cellStyle name="Normal 3 6 3 3 2 3 5" xfId="29892" xr:uid="{00000000-0005-0000-0000-0000C4740000}"/>
    <cellStyle name="Normal 3 6 3 3 2 4" xfId="29893" xr:uid="{00000000-0005-0000-0000-0000C5740000}"/>
    <cellStyle name="Normal 3 6 3 3 2 4 2" xfId="29894" xr:uid="{00000000-0005-0000-0000-0000C6740000}"/>
    <cellStyle name="Normal 3 6 3 3 2 4 2 2" xfId="29895" xr:uid="{00000000-0005-0000-0000-0000C7740000}"/>
    <cellStyle name="Normal 3 6 3 3 2 4 2 2 2" xfId="29896" xr:uid="{00000000-0005-0000-0000-0000C8740000}"/>
    <cellStyle name="Normal 3 6 3 3 2 4 2 3" xfId="29897" xr:uid="{00000000-0005-0000-0000-0000C9740000}"/>
    <cellStyle name="Normal 3 6 3 3 2 4 3" xfId="29898" xr:uid="{00000000-0005-0000-0000-0000CA740000}"/>
    <cellStyle name="Normal 3 6 3 3 2 4 3 2" xfId="29899" xr:uid="{00000000-0005-0000-0000-0000CB740000}"/>
    <cellStyle name="Normal 3 6 3 3 2 4 4" xfId="29900" xr:uid="{00000000-0005-0000-0000-0000CC740000}"/>
    <cellStyle name="Normal 3 6 3 3 2 5" xfId="29901" xr:uid="{00000000-0005-0000-0000-0000CD740000}"/>
    <cellStyle name="Normal 3 6 3 3 2 5 2" xfId="29902" xr:uid="{00000000-0005-0000-0000-0000CE740000}"/>
    <cellStyle name="Normal 3 6 3 3 2 5 2 2" xfId="29903" xr:uid="{00000000-0005-0000-0000-0000CF740000}"/>
    <cellStyle name="Normal 3 6 3 3 2 5 3" xfId="29904" xr:uid="{00000000-0005-0000-0000-0000D0740000}"/>
    <cellStyle name="Normal 3 6 3 3 2 6" xfId="29905" xr:uid="{00000000-0005-0000-0000-0000D1740000}"/>
    <cellStyle name="Normal 3 6 3 3 2 6 2" xfId="29906" xr:uid="{00000000-0005-0000-0000-0000D2740000}"/>
    <cellStyle name="Normal 3 6 3 3 2 7" xfId="29907" xr:uid="{00000000-0005-0000-0000-0000D3740000}"/>
    <cellStyle name="Normal 3 6 3 3 3" xfId="29908" xr:uid="{00000000-0005-0000-0000-0000D4740000}"/>
    <cellStyle name="Normal 3 6 3 3 3 2" xfId="29909" xr:uid="{00000000-0005-0000-0000-0000D5740000}"/>
    <cellStyle name="Normal 3 6 3 3 3 2 2" xfId="29910" xr:uid="{00000000-0005-0000-0000-0000D6740000}"/>
    <cellStyle name="Normal 3 6 3 3 3 2 2 2" xfId="29911" xr:uid="{00000000-0005-0000-0000-0000D7740000}"/>
    <cellStyle name="Normal 3 6 3 3 3 2 2 2 2" xfId="29912" xr:uid="{00000000-0005-0000-0000-0000D8740000}"/>
    <cellStyle name="Normal 3 6 3 3 3 2 2 2 2 2" xfId="29913" xr:uid="{00000000-0005-0000-0000-0000D9740000}"/>
    <cellStyle name="Normal 3 6 3 3 3 2 2 2 3" xfId="29914" xr:uid="{00000000-0005-0000-0000-0000DA740000}"/>
    <cellStyle name="Normal 3 6 3 3 3 2 2 3" xfId="29915" xr:uid="{00000000-0005-0000-0000-0000DB740000}"/>
    <cellStyle name="Normal 3 6 3 3 3 2 2 3 2" xfId="29916" xr:uid="{00000000-0005-0000-0000-0000DC740000}"/>
    <cellStyle name="Normal 3 6 3 3 3 2 2 4" xfId="29917" xr:uid="{00000000-0005-0000-0000-0000DD740000}"/>
    <cellStyle name="Normal 3 6 3 3 3 2 3" xfId="29918" xr:uid="{00000000-0005-0000-0000-0000DE740000}"/>
    <cellStyle name="Normal 3 6 3 3 3 2 3 2" xfId="29919" xr:uid="{00000000-0005-0000-0000-0000DF740000}"/>
    <cellStyle name="Normal 3 6 3 3 3 2 3 2 2" xfId="29920" xr:uid="{00000000-0005-0000-0000-0000E0740000}"/>
    <cellStyle name="Normal 3 6 3 3 3 2 3 3" xfId="29921" xr:uid="{00000000-0005-0000-0000-0000E1740000}"/>
    <cellStyle name="Normal 3 6 3 3 3 2 4" xfId="29922" xr:uid="{00000000-0005-0000-0000-0000E2740000}"/>
    <cellStyle name="Normal 3 6 3 3 3 2 4 2" xfId="29923" xr:uid="{00000000-0005-0000-0000-0000E3740000}"/>
    <cellStyle name="Normal 3 6 3 3 3 2 5" xfId="29924" xr:uid="{00000000-0005-0000-0000-0000E4740000}"/>
    <cellStyle name="Normal 3 6 3 3 3 3" xfId="29925" xr:uid="{00000000-0005-0000-0000-0000E5740000}"/>
    <cellStyle name="Normal 3 6 3 3 3 3 2" xfId="29926" xr:uid="{00000000-0005-0000-0000-0000E6740000}"/>
    <cellStyle name="Normal 3 6 3 3 3 3 2 2" xfId="29927" xr:uid="{00000000-0005-0000-0000-0000E7740000}"/>
    <cellStyle name="Normal 3 6 3 3 3 3 2 2 2" xfId="29928" xr:uid="{00000000-0005-0000-0000-0000E8740000}"/>
    <cellStyle name="Normal 3 6 3 3 3 3 2 2 2 2" xfId="29929" xr:uid="{00000000-0005-0000-0000-0000E9740000}"/>
    <cellStyle name="Normal 3 6 3 3 3 3 2 2 3" xfId="29930" xr:uid="{00000000-0005-0000-0000-0000EA740000}"/>
    <cellStyle name="Normal 3 6 3 3 3 3 2 3" xfId="29931" xr:uid="{00000000-0005-0000-0000-0000EB740000}"/>
    <cellStyle name="Normal 3 6 3 3 3 3 2 3 2" xfId="29932" xr:uid="{00000000-0005-0000-0000-0000EC740000}"/>
    <cellStyle name="Normal 3 6 3 3 3 3 2 4" xfId="29933" xr:uid="{00000000-0005-0000-0000-0000ED740000}"/>
    <cellStyle name="Normal 3 6 3 3 3 3 3" xfId="29934" xr:uid="{00000000-0005-0000-0000-0000EE740000}"/>
    <cellStyle name="Normal 3 6 3 3 3 3 3 2" xfId="29935" xr:uid="{00000000-0005-0000-0000-0000EF740000}"/>
    <cellStyle name="Normal 3 6 3 3 3 3 3 2 2" xfId="29936" xr:uid="{00000000-0005-0000-0000-0000F0740000}"/>
    <cellStyle name="Normal 3 6 3 3 3 3 3 3" xfId="29937" xr:uid="{00000000-0005-0000-0000-0000F1740000}"/>
    <cellStyle name="Normal 3 6 3 3 3 3 4" xfId="29938" xr:uid="{00000000-0005-0000-0000-0000F2740000}"/>
    <cellStyle name="Normal 3 6 3 3 3 3 4 2" xfId="29939" xr:uid="{00000000-0005-0000-0000-0000F3740000}"/>
    <cellStyle name="Normal 3 6 3 3 3 3 5" xfId="29940" xr:uid="{00000000-0005-0000-0000-0000F4740000}"/>
    <cellStyle name="Normal 3 6 3 3 3 4" xfId="29941" xr:uid="{00000000-0005-0000-0000-0000F5740000}"/>
    <cellStyle name="Normal 3 6 3 3 3 4 2" xfId="29942" xr:uid="{00000000-0005-0000-0000-0000F6740000}"/>
    <cellStyle name="Normal 3 6 3 3 3 4 2 2" xfId="29943" xr:uid="{00000000-0005-0000-0000-0000F7740000}"/>
    <cellStyle name="Normal 3 6 3 3 3 4 2 2 2" xfId="29944" xr:uid="{00000000-0005-0000-0000-0000F8740000}"/>
    <cellStyle name="Normal 3 6 3 3 3 4 2 3" xfId="29945" xr:uid="{00000000-0005-0000-0000-0000F9740000}"/>
    <cellStyle name="Normal 3 6 3 3 3 4 3" xfId="29946" xr:uid="{00000000-0005-0000-0000-0000FA740000}"/>
    <cellStyle name="Normal 3 6 3 3 3 4 3 2" xfId="29947" xr:uid="{00000000-0005-0000-0000-0000FB740000}"/>
    <cellStyle name="Normal 3 6 3 3 3 4 4" xfId="29948" xr:uid="{00000000-0005-0000-0000-0000FC740000}"/>
    <cellStyle name="Normal 3 6 3 3 3 5" xfId="29949" xr:uid="{00000000-0005-0000-0000-0000FD740000}"/>
    <cellStyle name="Normal 3 6 3 3 3 5 2" xfId="29950" xr:uid="{00000000-0005-0000-0000-0000FE740000}"/>
    <cellStyle name="Normal 3 6 3 3 3 5 2 2" xfId="29951" xr:uid="{00000000-0005-0000-0000-0000FF740000}"/>
    <cellStyle name="Normal 3 6 3 3 3 5 3" xfId="29952" xr:uid="{00000000-0005-0000-0000-000000750000}"/>
    <cellStyle name="Normal 3 6 3 3 3 6" xfId="29953" xr:uid="{00000000-0005-0000-0000-000001750000}"/>
    <cellStyle name="Normal 3 6 3 3 3 6 2" xfId="29954" xr:uid="{00000000-0005-0000-0000-000002750000}"/>
    <cellStyle name="Normal 3 6 3 3 3 7" xfId="29955" xr:uid="{00000000-0005-0000-0000-000003750000}"/>
    <cellStyle name="Normal 3 6 3 3 4" xfId="29956" xr:uid="{00000000-0005-0000-0000-000004750000}"/>
    <cellStyle name="Normal 3 6 3 3 4 2" xfId="29957" xr:uid="{00000000-0005-0000-0000-000005750000}"/>
    <cellStyle name="Normal 3 6 3 3 4 2 2" xfId="29958" xr:uid="{00000000-0005-0000-0000-000006750000}"/>
    <cellStyle name="Normal 3 6 3 3 4 2 2 2" xfId="29959" xr:uid="{00000000-0005-0000-0000-000007750000}"/>
    <cellStyle name="Normal 3 6 3 3 4 2 2 2 2" xfId="29960" xr:uid="{00000000-0005-0000-0000-000008750000}"/>
    <cellStyle name="Normal 3 6 3 3 4 2 2 2 2 2" xfId="29961" xr:uid="{00000000-0005-0000-0000-000009750000}"/>
    <cellStyle name="Normal 3 6 3 3 4 2 2 2 3" xfId="29962" xr:uid="{00000000-0005-0000-0000-00000A750000}"/>
    <cellStyle name="Normal 3 6 3 3 4 2 2 3" xfId="29963" xr:uid="{00000000-0005-0000-0000-00000B750000}"/>
    <cellStyle name="Normal 3 6 3 3 4 2 2 3 2" xfId="29964" xr:uid="{00000000-0005-0000-0000-00000C750000}"/>
    <cellStyle name="Normal 3 6 3 3 4 2 2 4" xfId="29965" xr:uid="{00000000-0005-0000-0000-00000D750000}"/>
    <cellStyle name="Normal 3 6 3 3 4 2 3" xfId="29966" xr:uid="{00000000-0005-0000-0000-00000E750000}"/>
    <cellStyle name="Normal 3 6 3 3 4 2 3 2" xfId="29967" xr:uid="{00000000-0005-0000-0000-00000F750000}"/>
    <cellStyle name="Normal 3 6 3 3 4 2 3 2 2" xfId="29968" xr:uid="{00000000-0005-0000-0000-000010750000}"/>
    <cellStyle name="Normal 3 6 3 3 4 2 3 3" xfId="29969" xr:uid="{00000000-0005-0000-0000-000011750000}"/>
    <cellStyle name="Normal 3 6 3 3 4 2 4" xfId="29970" xr:uid="{00000000-0005-0000-0000-000012750000}"/>
    <cellStyle name="Normal 3 6 3 3 4 2 4 2" xfId="29971" xr:uid="{00000000-0005-0000-0000-000013750000}"/>
    <cellStyle name="Normal 3 6 3 3 4 2 5" xfId="29972" xr:uid="{00000000-0005-0000-0000-000014750000}"/>
    <cellStyle name="Normal 3 6 3 3 4 3" xfId="29973" xr:uid="{00000000-0005-0000-0000-000015750000}"/>
    <cellStyle name="Normal 3 6 3 3 4 3 2" xfId="29974" xr:uid="{00000000-0005-0000-0000-000016750000}"/>
    <cellStyle name="Normal 3 6 3 3 4 3 2 2" xfId="29975" xr:uid="{00000000-0005-0000-0000-000017750000}"/>
    <cellStyle name="Normal 3 6 3 3 4 3 2 2 2" xfId="29976" xr:uid="{00000000-0005-0000-0000-000018750000}"/>
    <cellStyle name="Normal 3 6 3 3 4 3 2 2 2 2" xfId="29977" xr:uid="{00000000-0005-0000-0000-000019750000}"/>
    <cellStyle name="Normal 3 6 3 3 4 3 2 2 3" xfId="29978" xr:uid="{00000000-0005-0000-0000-00001A750000}"/>
    <cellStyle name="Normal 3 6 3 3 4 3 2 3" xfId="29979" xr:uid="{00000000-0005-0000-0000-00001B750000}"/>
    <cellStyle name="Normal 3 6 3 3 4 3 2 3 2" xfId="29980" xr:uid="{00000000-0005-0000-0000-00001C750000}"/>
    <cellStyle name="Normal 3 6 3 3 4 3 2 4" xfId="29981" xr:uid="{00000000-0005-0000-0000-00001D750000}"/>
    <cellStyle name="Normal 3 6 3 3 4 3 3" xfId="29982" xr:uid="{00000000-0005-0000-0000-00001E750000}"/>
    <cellStyle name="Normal 3 6 3 3 4 3 3 2" xfId="29983" xr:uid="{00000000-0005-0000-0000-00001F750000}"/>
    <cellStyle name="Normal 3 6 3 3 4 3 3 2 2" xfId="29984" xr:uid="{00000000-0005-0000-0000-000020750000}"/>
    <cellStyle name="Normal 3 6 3 3 4 3 3 3" xfId="29985" xr:uid="{00000000-0005-0000-0000-000021750000}"/>
    <cellStyle name="Normal 3 6 3 3 4 3 4" xfId="29986" xr:uid="{00000000-0005-0000-0000-000022750000}"/>
    <cellStyle name="Normal 3 6 3 3 4 3 4 2" xfId="29987" xr:uid="{00000000-0005-0000-0000-000023750000}"/>
    <cellStyle name="Normal 3 6 3 3 4 3 5" xfId="29988" xr:uid="{00000000-0005-0000-0000-000024750000}"/>
    <cellStyle name="Normal 3 6 3 3 4 4" xfId="29989" xr:uid="{00000000-0005-0000-0000-000025750000}"/>
    <cellStyle name="Normal 3 6 3 3 4 4 2" xfId="29990" xr:uid="{00000000-0005-0000-0000-000026750000}"/>
    <cellStyle name="Normal 3 6 3 3 4 4 2 2" xfId="29991" xr:uid="{00000000-0005-0000-0000-000027750000}"/>
    <cellStyle name="Normal 3 6 3 3 4 4 2 2 2" xfId="29992" xr:uid="{00000000-0005-0000-0000-000028750000}"/>
    <cellStyle name="Normal 3 6 3 3 4 4 2 3" xfId="29993" xr:uid="{00000000-0005-0000-0000-000029750000}"/>
    <cellStyle name="Normal 3 6 3 3 4 4 3" xfId="29994" xr:uid="{00000000-0005-0000-0000-00002A750000}"/>
    <cellStyle name="Normal 3 6 3 3 4 4 3 2" xfId="29995" xr:uid="{00000000-0005-0000-0000-00002B750000}"/>
    <cellStyle name="Normal 3 6 3 3 4 4 4" xfId="29996" xr:uid="{00000000-0005-0000-0000-00002C750000}"/>
    <cellStyle name="Normal 3 6 3 3 4 5" xfId="29997" xr:uid="{00000000-0005-0000-0000-00002D750000}"/>
    <cellStyle name="Normal 3 6 3 3 4 5 2" xfId="29998" xr:uid="{00000000-0005-0000-0000-00002E750000}"/>
    <cellStyle name="Normal 3 6 3 3 4 5 2 2" xfId="29999" xr:uid="{00000000-0005-0000-0000-00002F750000}"/>
    <cellStyle name="Normal 3 6 3 3 4 5 3" xfId="30000" xr:uid="{00000000-0005-0000-0000-000030750000}"/>
    <cellStyle name="Normal 3 6 3 3 4 6" xfId="30001" xr:uid="{00000000-0005-0000-0000-000031750000}"/>
    <cellStyle name="Normal 3 6 3 3 4 6 2" xfId="30002" xr:uid="{00000000-0005-0000-0000-000032750000}"/>
    <cellStyle name="Normal 3 6 3 3 4 7" xfId="30003" xr:uid="{00000000-0005-0000-0000-000033750000}"/>
    <cellStyle name="Normal 3 6 3 3 5" xfId="30004" xr:uid="{00000000-0005-0000-0000-000034750000}"/>
    <cellStyle name="Normal 3 6 3 3 5 2" xfId="30005" xr:uid="{00000000-0005-0000-0000-000035750000}"/>
    <cellStyle name="Normal 3 6 3 3 5 2 2" xfId="30006" xr:uid="{00000000-0005-0000-0000-000036750000}"/>
    <cellStyle name="Normal 3 6 3 3 5 2 2 2" xfId="30007" xr:uid="{00000000-0005-0000-0000-000037750000}"/>
    <cellStyle name="Normal 3 6 3 3 5 2 2 2 2" xfId="30008" xr:uid="{00000000-0005-0000-0000-000038750000}"/>
    <cellStyle name="Normal 3 6 3 3 5 2 2 2 2 2" xfId="30009" xr:uid="{00000000-0005-0000-0000-000039750000}"/>
    <cellStyle name="Normal 3 6 3 3 5 2 2 2 3" xfId="30010" xr:uid="{00000000-0005-0000-0000-00003A750000}"/>
    <cellStyle name="Normal 3 6 3 3 5 2 2 3" xfId="30011" xr:uid="{00000000-0005-0000-0000-00003B750000}"/>
    <cellStyle name="Normal 3 6 3 3 5 2 2 3 2" xfId="30012" xr:uid="{00000000-0005-0000-0000-00003C750000}"/>
    <cellStyle name="Normal 3 6 3 3 5 2 2 4" xfId="30013" xr:uid="{00000000-0005-0000-0000-00003D750000}"/>
    <cellStyle name="Normal 3 6 3 3 5 2 3" xfId="30014" xr:uid="{00000000-0005-0000-0000-00003E750000}"/>
    <cellStyle name="Normal 3 6 3 3 5 2 3 2" xfId="30015" xr:uid="{00000000-0005-0000-0000-00003F750000}"/>
    <cellStyle name="Normal 3 6 3 3 5 2 3 2 2" xfId="30016" xr:uid="{00000000-0005-0000-0000-000040750000}"/>
    <cellStyle name="Normal 3 6 3 3 5 2 3 3" xfId="30017" xr:uid="{00000000-0005-0000-0000-000041750000}"/>
    <cellStyle name="Normal 3 6 3 3 5 2 4" xfId="30018" xr:uid="{00000000-0005-0000-0000-000042750000}"/>
    <cellStyle name="Normal 3 6 3 3 5 2 4 2" xfId="30019" xr:uid="{00000000-0005-0000-0000-000043750000}"/>
    <cellStyle name="Normal 3 6 3 3 5 2 5" xfId="30020" xr:uid="{00000000-0005-0000-0000-000044750000}"/>
    <cellStyle name="Normal 3 6 3 3 5 3" xfId="30021" xr:uid="{00000000-0005-0000-0000-000045750000}"/>
    <cellStyle name="Normal 3 6 3 3 5 3 2" xfId="30022" xr:uid="{00000000-0005-0000-0000-000046750000}"/>
    <cellStyle name="Normal 3 6 3 3 5 3 2 2" xfId="30023" xr:uid="{00000000-0005-0000-0000-000047750000}"/>
    <cellStyle name="Normal 3 6 3 3 5 3 2 2 2" xfId="30024" xr:uid="{00000000-0005-0000-0000-000048750000}"/>
    <cellStyle name="Normal 3 6 3 3 5 3 2 3" xfId="30025" xr:uid="{00000000-0005-0000-0000-000049750000}"/>
    <cellStyle name="Normal 3 6 3 3 5 3 3" xfId="30026" xr:uid="{00000000-0005-0000-0000-00004A750000}"/>
    <cellStyle name="Normal 3 6 3 3 5 3 3 2" xfId="30027" xr:uid="{00000000-0005-0000-0000-00004B750000}"/>
    <cellStyle name="Normal 3 6 3 3 5 3 4" xfId="30028" xr:uid="{00000000-0005-0000-0000-00004C750000}"/>
    <cellStyle name="Normal 3 6 3 3 5 4" xfId="30029" xr:uid="{00000000-0005-0000-0000-00004D750000}"/>
    <cellStyle name="Normal 3 6 3 3 5 4 2" xfId="30030" xr:uid="{00000000-0005-0000-0000-00004E750000}"/>
    <cellStyle name="Normal 3 6 3 3 5 4 2 2" xfId="30031" xr:uid="{00000000-0005-0000-0000-00004F750000}"/>
    <cellStyle name="Normal 3 6 3 3 5 4 3" xfId="30032" xr:uid="{00000000-0005-0000-0000-000050750000}"/>
    <cellStyle name="Normal 3 6 3 3 5 5" xfId="30033" xr:uid="{00000000-0005-0000-0000-000051750000}"/>
    <cellStyle name="Normal 3 6 3 3 5 5 2" xfId="30034" xr:uid="{00000000-0005-0000-0000-000052750000}"/>
    <cellStyle name="Normal 3 6 3 3 5 6" xfId="30035" xr:uid="{00000000-0005-0000-0000-000053750000}"/>
    <cellStyle name="Normal 3 6 3 3 6" xfId="30036" xr:uid="{00000000-0005-0000-0000-000054750000}"/>
    <cellStyle name="Normal 3 6 3 3 6 2" xfId="30037" xr:uid="{00000000-0005-0000-0000-000055750000}"/>
    <cellStyle name="Normal 3 6 3 3 6 2 2" xfId="30038" xr:uid="{00000000-0005-0000-0000-000056750000}"/>
    <cellStyle name="Normal 3 6 3 3 6 2 2 2" xfId="30039" xr:uid="{00000000-0005-0000-0000-000057750000}"/>
    <cellStyle name="Normal 3 6 3 3 6 2 2 2 2" xfId="30040" xr:uid="{00000000-0005-0000-0000-000058750000}"/>
    <cellStyle name="Normal 3 6 3 3 6 2 2 3" xfId="30041" xr:uid="{00000000-0005-0000-0000-000059750000}"/>
    <cellStyle name="Normal 3 6 3 3 6 2 3" xfId="30042" xr:uid="{00000000-0005-0000-0000-00005A750000}"/>
    <cellStyle name="Normal 3 6 3 3 6 2 3 2" xfId="30043" xr:uid="{00000000-0005-0000-0000-00005B750000}"/>
    <cellStyle name="Normal 3 6 3 3 6 2 4" xfId="30044" xr:uid="{00000000-0005-0000-0000-00005C750000}"/>
    <cellStyle name="Normal 3 6 3 3 6 3" xfId="30045" xr:uid="{00000000-0005-0000-0000-00005D750000}"/>
    <cellStyle name="Normal 3 6 3 3 6 3 2" xfId="30046" xr:uid="{00000000-0005-0000-0000-00005E750000}"/>
    <cellStyle name="Normal 3 6 3 3 6 3 2 2" xfId="30047" xr:uid="{00000000-0005-0000-0000-00005F750000}"/>
    <cellStyle name="Normal 3 6 3 3 6 3 3" xfId="30048" xr:uid="{00000000-0005-0000-0000-000060750000}"/>
    <cellStyle name="Normal 3 6 3 3 6 4" xfId="30049" xr:uid="{00000000-0005-0000-0000-000061750000}"/>
    <cellStyle name="Normal 3 6 3 3 6 4 2" xfId="30050" xr:uid="{00000000-0005-0000-0000-000062750000}"/>
    <cellStyle name="Normal 3 6 3 3 6 5" xfId="30051" xr:uid="{00000000-0005-0000-0000-000063750000}"/>
    <cellStyle name="Normal 3 6 3 3 7" xfId="30052" xr:uid="{00000000-0005-0000-0000-000064750000}"/>
    <cellStyle name="Normal 3 6 3 3 7 2" xfId="30053" xr:uid="{00000000-0005-0000-0000-000065750000}"/>
    <cellStyle name="Normal 3 6 3 3 7 2 2" xfId="30054" xr:uid="{00000000-0005-0000-0000-000066750000}"/>
    <cellStyle name="Normal 3 6 3 3 7 2 2 2" xfId="30055" xr:uid="{00000000-0005-0000-0000-000067750000}"/>
    <cellStyle name="Normal 3 6 3 3 7 2 2 2 2" xfId="30056" xr:uid="{00000000-0005-0000-0000-000068750000}"/>
    <cellStyle name="Normal 3 6 3 3 7 2 2 3" xfId="30057" xr:uid="{00000000-0005-0000-0000-000069750000}"/>
    <cellStyle name="Normal 3 6 3 3 7 2 3" xfId="30058" xr:uid="{00000000-0005-0000-0000-00006A750000}"/>
    <cellStyle name="Normal 3 6 3 3 7 2 3 2" xfId="30059" xr:uid="{00000000-0005-0000-0000-00006B750000}"/>
    <cellStyle name="Normal 3 6 3 3 7 2 4" xfId="30060" xr:uid="{00000000-0005-0000-0000-00006C750000}"/>
    <cellStyle name="Normal 3 6 3 3 7 3" xfId="30061" xr:uid="{00000000-0005-0000-0000-00006D750000}"/>
    <cellStyle name="Normal 3 6 3 3 7 3 2" xfId="30062" xr:uid="{00000000-0005-0000-0000-00006E750000}"/>
    <cellStyle name="Normal 3 6 3 3 7 3 2 2" xfId="30063" xr:uid="{00000000-0005-0000-0000-00006F750000}"/>
    <cellStyle name="Normal 3 6 3 3 7 3 3" xfId="30064" xr:uid="{00000000-0005-0000-0000-000070750000}"/>
    <cellStyle name="Normal 3 6 3 3 7 4" xfId="30065" xr:uid="{00000000-0005-0000-0000-000071750000}"/>
    <cellStyle name="Normal 3 6 3 3 7 4 2" xfId="30066" xr:uid="{00000000-0005-0000-0000-000072750000}"/>
    <cellStyle name="Normal 3 6 3 3 7 5" xfId="30067" xr:uid="{00000000-0005-0000-0000-000073750000}"/>
    <cellStyle name="Normal 3 6 3 3 8" xfId="30068" xr:uid="{00000000-0005-0000-0000-000074750000}"/>
    <cellStyle name="Normal 3 6 3 3 8 2" xfId="30069" xr:uid="{00000000-0005-0000-0000-000075750000}"/>
    <cellStyle name="Normal 3 6 3 3 8 2 2" xfId="30070" xr:uid="{00000000-0005-0000-0000-000076750000}"/>
    <cellStyle name="Normal 3 6 3 3 8 2 2 2" xfId="30071" xr:uid="{00000000-0005-0000-0000-000077750000}"/>
    <cellStyle name="Normal 3 6 3 3 8 2 3" xfId="30072" xr:uid="{00000000-0005-0000-0000-000078750000}"/>
    <cellStyle name="Normal 3 6 3 3 8 3" xfId="30073" xr:uid="{00000000-0005-0000-0000-000079750000}"/>
    <cellStyle name="Normal 3 6 3 3 8 3 2" xfId="30074" xr:uid="{00000000-0005-0000-0000-00007A750000}"/>
    <cellStyle name="Normal 3 6 3 3 8 4" xfId="30075" xr:uid="{00000000-0005-0000-0000-00007B750000}"/>
    <cellStyle name="Normal 3 6 3 3 9" xfId="30076" xr:uid="{00000000-0005-0000-0000-00007C750000}"/>
    <cellStyle name="Normal 3 6 3 3 9 2" xfId="30077" xr:uid="{00000000-0005-0000-0000-00007D750000}"/>
    <cellStyle name="Normal 3 6 3 3 9 2 2" xfId="30078" xr:uid="{00000000-0005-0000-0000-00007E750000}"/>
    <cellStyle name="Normal 3 6 3 3 9 3" xfId="30079" xr:uid="{00000000-0005-0000-0000-00007F750000}"/>
    <cellStyle name="Normal 3 6 3 4" xfId="30080" xr:uid="{00000000-0005-0000-0000-000080750000}"/>
    <cellStyle name="Normal 3 6 3 4 2" xfId="30081" xr:uid="{00000000-0005-0000-0000-000081750000}"/>
    <cellStyle name="Normal 3 6 3 4 2 2" xfId="30082" xr:uid="{00000000-0005-0000-0000-000082750000}"/>
    <cellStyle name="Normal 3 6 3 4 2 2 2" xfId="30083" xr:uid="{00000000-0005-0000-0000-000083750000}"/>
    <cellStyle name="Normal 3 6 3 4 2 2 2 2" xfId="30084" xr:uid="{00000000-0005-0000-0000-000084750000}"/>
    <cellStyle name="Normal 3 6 3 4 2 2 2 2 2" xfId="30085" xr:uid="{00000000-0005-0000-0000-000085750000}"/>
    <cellStyle name="Normal 3 6 3 4 2 2 2 3" xfId="30086" xr:uid="{00000000-0005-0000-0000-000086750000}"/>
    <cellStyle name="Normal 3 6 3 4 2 2 3" xfId="30087" xr:uid="{00000000-0005-0000-0000-000087750000}"/>
    <cellStyle name="Normal 3 6 3 4 2 2 3 2" xfId="30088" xr:uid="{00000000-0005-0000-0000-000088750000}"/>
    <cellStyle name="Normal 3 6 3 4 2 2 4" xfId="30089" xr:uid="{00000000-0005-0000-0000-000089750000}"/>
    <cellStyle name="Normal 3 6 3 4 2 3" xfId="30090" xr:uid="{00000000-0005-0000-0000-00008A750000}"/>
    <cellStyle name="Normal 3 6 3 4 2 3 2" xfId="30091" xr:uid="{00000000-0005-0000-0000-00008B750000}"/>
    <cellStyle name="Normal 3 6 3 4 2 3 2 2" xfId="30092" xr:uid="{00000000-0005-0000-0000-00008C750000}"/>
    <cellStyle name="Normal 3 6 3 4 2 3 3" xfId="30093" xr:uid="{00000000-0005-0000-0000-00008D750000}"/>
    <cellStyle name="Normal 3 6 3 4 2 4" xfId="30094" xr:uid="{00000000-0005-0000-0000-00008E750000}"/>
    <cellStyle name="Normal 3 6 3 4 2 4 2" xfId="30095" xr:uid="{00000000-0005-0000-0000-00008F750000}"/>
    <cellStyle name="Normal 3 6 3 4 2 5" xfId="30096" xr:uid="{00000000-0005-0000-0000-000090750000}"/>
    <cellStyle name="Normal 3 6 3 4 3" xfId="30097" xr:uid="{00000000-0005-0000-0000-000091750000}"/>
    <cellStyle name="Normal 3 6 3 4 3 2" xfId="30098" xr:uid="{00000000-0005-0000-0000-000092750000}"/>
    <cellStyle name="Normal 3 6 3 4 3 2 2" xfId="30099" xr:uid="{00000000-0005-0000-0000-000093750000}"/>
    <cellStyle name="Normal 3 6 3 4 3 2 2 2" xfId="30100" xr:uid="{00000000-0005-0000-0000-000094750000}"/>
    <cellStyle name="Normal 3 6 3 4 3 2 2 2 2" xfId="30101" xr:uid="{00000000-0005-0000-0000-000095750000}"/>
    <cellStyle name="Normal 3 6 3 4 3 2 2 3" xfId="30102" xr:uid="{00000000-0005-0000-0000-000096750000}"/>
    <cellStyle name="Normal 3 6 3 4 3 2 3" xfId="30103" xr:uid="{00000000-0005-0000-0000-000097750000}"/>
    <cellStyle name="Normal 3 6 3 4 3 2 3 2" xfId="30104" xr:uid="{00000000-0005-0000-0000-000098750000}"/>
    <cellStyle name="Normal 3 6 3 4 3 2 4" xfId="30105" xr:uid="{00000000-0005-0000-0000-000099750000}"/>
    <cellStyle name="Normal 3 6 3 4 3 3" xfId="30106" xr:uid="{00000000-0005-0000-0000-00009A750000}"/>
    <cellStyle name="Normal 3 6 3 4 3 3 2" xfId="30107" xr:uid="{00000000-0005-0000-0000-00009B750000}"/>
    <cellStyle name="Normal 3 6 3 4 3 3 2 2" xfId="30108" xr:uid="{00000000-0005-0000-0000-00009C750000}"/>
    <cellStyle name="Normal 3 6 3 4 3 3 3" xfId="30109" xr:uid="{00000000-0005-0000-0000-00009D750000}"/>
    <cellStyle name="Normal 3 6 3 4 3 4" xfId="30110" xr:uid="{00000000-0005-0000-0000-00009E750000}"/>
    <cellStyle name="Normal 3 6 3 4 3 4 2" xfId="30111" xr:uid="{00000000-0005-0000-0000-00009F750000}"/>
    <cellStyle name="Normal 3 6 3 4 3 5" xfId="30112" xr:uid="{00000000-0005-0000-0000-0000A0750000}"/>
    <cellStyle name="Normal 3 6 3 4 4" xfId="30113" xr:uid="{00000000-0005-0000-0000-0000A1750000}"/>
    <cellStyle name="Normal 3 6 3 4 4 2" xfId="30114" xr:uid="{00000000-0005-0000-0000-0000A2750000}"/>
    <cellStyle name="Normal 3 6 3 4 4 2 2" xfId="30115" xr:uid="{00000000-0005-0000-0000-0000A3750000}"/>
    <cellStyle name="Normal 3 6 3 4 4 2 2 2" xfId="30116" xr:uid="{00000000-0005-0000-0000-0000A4750000}"/>
    <cellStyle name="Normal 3 6 3 4 4 2 3" xfId="30117" xr:uid="{00000000-0005-0000-0000-0000A5750000}"/>
    <cellStyle name="Normal 3 6 3 4 4 3" xfId="30118" xr:uid="{00000000-0005-0000-0000-0000A6750000}"/>
    <cellStyle name="Normal 3 6 3 4 4 3 2" xfId="30119" xr:uid="{00000000-0005-0000-0000-0000A7750000}"/>
    <cellStyle name="Normal 3 6 3 4 4 4" xfId="30120" xr:uid="{00000000-0005-0000-0000-0000A8750000}"/>
    <cellStyle name="Normal 3 6 3 4 5" xfId="30121" xr:uid="{00000000-0005-0000-0000-0000A9750000}"/>
    <cellStyle name="Normal 3 6 3 4 5 2" xfId="30122" xr:uid="{00000000-0005-0000-0000-0000AA750000}"/>
    <cellStyle name="Normal 3 6 3 4 5 2 2" xfId="30123" xr:uid="{00000000-0005-0000-0000-0000AB750000}"/>
    <cellStyle name="Normal 3 6 3 4 5 3" xfId="30124" xr:uid="{00000000-0005-0000-0000-0000AC750000}"/>
    <cellStyle name="Normal 3 6 3 4 6" xfId="30125" xr:uid="{00000000-0005-0000-0000-0000AD750000}"/>
    <cellStyle name="Normal 3 6 3 4 6 2" xfId="30126" xr:uid="{00000000-0005-0000-0000-0000AE750000}"/>
    <cellStyle name="Normal 3 6 3 4 7" xfId="30127" xr:uid="{00000000-0005-0000-0000-0000AF750000}"/>
    <cellStyle name="Normal 3 6 3 5" xfId="30128" xr:uid="{00000000-0005-0000-0000-0000B0750000}"/>
    <cellStyle name="Normal 3 6 3 5 2" xfId="30129" xr:uid="{00000000-0005-0000-0000-0000B1750000}"/>
    <cellStyle name="Normal 3 6 3 5 2 2" xfId="30130" xr:uid="{00000000-0005-0000-0000-0000B2750000}"/>
    <cellStyle name="Normal 3 6 3 5 2 2 2" xfId="30131" xr:uid="{00000000-0005-0000-0000-0000B3750000}"/>
    <cellStyle name="Normal 3 6 3 5 2 2 2 2" xfId="30132" xr:uid="{00000000-0005-0000-0000-0000B4750000}"/>
    <cellStyle name="Normal 3 6 3 5 2 2 2 2 2" xfId="30133" xr:uid="{00000000-0005-0000-0000-0000B5750000}"/>
    <cellStyle name="Normal 3 6 3 5 2 2 2 3" xfId="30134" xr:uid="{00000000-0005-0000-0000-0000B6750000}"/>
    <cellStyle name="Normal 3 6 3 5 2 2 3" xfId="30135" xr:uid="{00000000-0005-0000-0000-0000B7750000}"/>
    <cellStyle name="Normal 3 6 3 5 2 2 3 2" xfId="30136" xr:uid="{00000000-0005-0000-0000-0000B8750000}"/>
    <cellStyle name="Normal 3 6 3 5 2 2 4" xfId="30137" xr:uid="{00000000-0005-0000-0000-0000B9750000}"/>
    <cellStyle name="Normal 3 6 3 5 2 3" xfId="30138" xr:uid="{00000000-0005-0000-0000-0000BA750000}"/>
    <cellStyle name="Normal 3 6 3 5 2 3 2" xfId="30139" xr:uid="{00000000-0005-0000-0000-0000BB750000}"/>
    <cellStyle name="Normal 3 6 3 5 2 3 2 2" xfId="30140" xr:uid="{00000000-0005-0000-0000-0000BC750000}"/>
    <cellStyle name="Normal 3 6 3 5 2 3 3" xfId="30141" xr:uid="{00000000-0005-0000-0000-0000BD750000}"/>
    <cellStyle name="Normal 3 6 3 5 2 4" xfId="30142" xr:uid="{00000000-0005-0000-0000-0000BE750000}"/>
    <cellStyle name="Normal 3 6 3 5 2 4 2" xfId="30143" xr:uid="{00000000-0005-0000-0000-0000BF750000}"/>
    <cellStyle name="Normal 3 6 3 5 2 5" xfId="30144" xr:uid="{00000000-0005-0000-0000-0000C0750000}"/>
    <cellStyle name="Normal 3 6 3 5 3" xfId="30145" xr:uid="{00000000-0005-0000-0000-0000C1750000}"/>
    <cellStyle name="Normal 3 6 3 5 3 2" xfId="30146" xr:uid="{00000000-0005-0000-0000-0000C2750000}"/>
    <cellStyle name="Normal 3 6 3 5 3 2 2" xfId="30147" xr:uid="{00000000-0005-0000-0000-0000C3750000}"/>
    <cellStyle name="Normal 3 6 3 5 3 2 2 2" xfId="30148" xr:uid="{00000000-0005-0000-0000-0000C4750000}"/>
    <cellStyle name="Normal 3 6 3 5 3 2 2 2 2" xfId="30149" xr:uid="{00000000-0005-0000-0000-0000C5750000}"/>
    <cellStyle name="Normal 3 6 3 5 3 2 2 3" xfId="30150" xr:uid="{00000000-0005-0000-0000-0000C6750000}"/>
    <cellStyle name="Normal 3 6 3 5 3 2 3" xfId="30151" xr:uid="{00000000-0005-0000-0000-0000C7750000}"/>
    <cellStyle name="Normal 3 6 3 5 3 2 3 2" xfId="30152" xr:uid="{00000000-0005-0000-0000-0000C8750000}"/>
    <cellStyle name="Normal 3 6 3 5 3 2 4" xfId="30153" xr:uid="{00000000-0005-0000-0000-0000C9750000}"/>
    <cellStyle name="Normal 3 6 3 5 3 3" xfId="30154" xr:uid="{00000000-0005-0000-0000-0000CA750000}"/>
    <cellStyle name="Normal 3 6 3 5 3 3 2" xfId="30155" xr:uid="{00000000-0005-0000-0000-0000CB750000}"/>
    <cellStyle name="Normal 3 6 3 5 3 3 2 2" xfId="30156" xr:uid="{00000000-0005-0000-0000-0000CC750000}"/>
    <cellStyle name="Normal 3 6 3 5 3 3 3" xfId="30157" xr:uid="{00000000-0005-0000-0000-0000CD750000}"/>
    <cellStyle name="Normal 3 6 3 5 3 4" xfId="30158" xr:uid="{00000000-0005-0000-0000-0000CE750000}"/>
    <cellStyle name="Normal 3 6 3 5 3 4 2" xfId="30159" xr:uid="{00000000-0005-0000-0000-0000CF750000}"/>
    <cellStyle name="Normal 3 6 3 5 3 5" xfId="30160" xr:uid="{00000000-0005-0000-0000-0000D0750000}"/>
    <cellStyle name="Normal 3 6 3 5 4" xfId="30161" xr:uid="{00000000-0005-0000-0000-0000D1750000}"/>
    <cellStyle name="Normal 3 6 3 5 4 2" xfId="30162" xr:uid="{00000000-0005-0000-0000-0000D2750000}"/>
    <cellStyle name="Normal 3 6 3 5 4 2 2" xfId="30163" xr:uid="{00000000-0005-0000-0000-0000D3750000}"/>
    <cellStyle name="Normal 3 6 3 5 4 2 2 2" xfId="30164" xr:uid="{00000000-0005-0000-0000-0000D4750000}"/>
    <cellStyle name="Normal 3 6 3 5 4 2 3" xfId="30165" xr:uid="{00000000-0005-0000-0000-0000D5750000}"/>
    <cellStyle name="Normal 3 6 3 5 4 3" xfId="30166" xr:uid="{00000000-0005-0000-0000-0000D6750000}"/>
    <cellStyle name="Normal 3 6 3 5 4 3 2" xfId="30167" xr:uid="{00000000-0005-0000-0000-0000D7750000}"/>
    <cellStyle name="Normal 3 6 3 5 4 4" xfId="30168" xr:uid="{00000000-0005-0000-0000-0000D8750000}"/>
    <cellStyle name="Normal 3 6 3 5 5" xfId="30169" xr:uid="{00000000-0005-0000-0000-0000D9750000}"/>
    <cellStyle name="Normal 3 6 3 5 5 2" xfId="30170" xr:uid="{00000000-0005-0000-0000-0000DA750000}"/>
    <cellStyle name="Normal 3 6 3 5 5 2 2" xfId="30171" xr:uid="{00000000-0005-0000-0000-0000DB750000}"/>
    <cellStyle name="Normal 3 6 3 5 5 3" xfId="30172" xr:uid="{00000000-0005-0000-0000-0000DC750000}"/>
    <cellStyle name="Normal 3 6 3 5 6" xfId="30173" xr:uid="{00000000-0005-0000-0000-0000DD750000}"/>
    <cellStyle name="Normal 3 6 3 5 6 2" xfId="30174" xr:uid="{00000000-0005-0000-0000-0000DE750000}"/>
    <cellStyle name="Normal 3 6 3 5 7" xfId="30175" xr:uid="{00000000-0005-0000-0000-0000DF750000}"/>
    <cellStyle name="Normal 3 6 3 6" xfId="30176" xr:uid="{00000000-0005-0000-0000-0000E0750000}"/>
    <cellStyle name="Normal 3 6 3 6 2" xfId="30177" xr:uid="{00000000-0005-0000-0000-0000E1750000}"/>
    <cellStyle name="Normal 3 6 3 6 2 2" xfId="30178" xr:uid="{00000000-0005-0000-0000-0000E2750000}"/>
    <cellStyle name="Normal 3 6 3 6 2 2 2" xfId="30179" xr:uid="{00000000-0005-0000-0000-0000E3750000}"/>
    <cellStyle name="Normal 3 6 3 6 2 2 2 2" xfId="30180" xr:uid="{00000000-0005-0000-0000-0000E4750000}"/>
    <cellStyle name="Normal 3 6 3 6 2 2 2 2 2" xfId="30181" xr:uid="{00000000-0005-0000-0000-0000E5750000}"/>
    <cellStyle name="Normal 3 6 3 6 2 2 2 3" xfId="30182" xr:uid="{00000000-0005-0000-0000-0000E6750000}"/>
    <cellStyle name="Normal 3 6 3 6 2 2 3" xfId="30183" xr:uid="{00000000-0005-0000-0000-0000E7750000}"/>
    <cellStyle name="Normal 3 6 3 6 2 2 3 2" xfId="30184" xr:uid="{00000000-0005-0000-0000-0000E8750000}"/>
    <cellStyle name="Normal 3 6 3 6 2 2 4" xfId="30185" xr:uid="{00000000-0005-0000-0000-0000E9750000}"/>
    <cellStyle name="Normal 3 6 3 6 2 3" xfId="30186" xr:uid="{00000000-0005-0000-0000-0000EA750000}"/>
    <cellStyle name="Normal 3 6 3 6 2 3 2" xfId="30187" xr:uid="{00000000-0005-0000-0000-0000EB750000}"/>
    <cellStyle name="Normal 3 6 3 6 2 3 2 2" xfId="30188" xr:uid="{00000000-0005-0000-0000-0000EC750000}"/>
    <cellStyle name="Normal 3 6 3 6 2 3 3" xfId="30189" xr:uid="{00000000-0005-0000-0000-0000ED750000}"/>
    <cellStyle name="Normal 3 6 3 6 2 4" xfId="30190" xr:uid="{00000000-0005-0000-0000-0000EE750000}"/>
    <cellStyle name="Normal 3 6 3 6 2 4 2" xfId="30191" xr:uid="{00000000-0005-0000-0000-0000EF750000}"/>
    <cellStyle name="Normal 3 6 3 6 2 5" xfId="30192" xr:uid="{00000000-0005-0000-0000-0000F0750000}"/>
    <cellStyle name="Normal 3 6 3 6 3" xfId="30193" xr:uid="{00000000-0005-0000-0000-0000F1750000}"/>
    <cellStyle name="Normal 3 6 3 6 3 2" xfId="30194" xr:uid="{00000000-0005-0000-0000-0000F2750000}"/>
    <cellStyle name="Normal 3 6 3 6 3 2 2" xfId="30195" xr:uid="{00000000-0005-0000-0000-0000F3750000}"/>
    <cellStyle name="Normal 3 6 3 6 3 2 2 2" xfId="30196" xr:uid="{00000000-0005-0000-0000-0000F4750000}"/>
    <cellStyle name="Normal 3 6 3 6 3 2 2 2 2" xfId="30197" xr:uid="{00000000-0005-0000-0000-0000F5750000}"/>
    <cellStyle name="Normal 3 6 3 6 3 2 2 3" xfId="30198" xr:uid="{00000000-0005-0000-0000-0000F6750000}"/>
    <cellStyle name="Normal 3 6 3 6 3 2 3" xfId="30199" xr:uid="{00000000-0005-0000-0000-0000F7750000}"/>
    <cellStyle name="Normal 3 6 3 6 3 2 3 2" xfId="30200" xr:uid="{00000000-0005-0000-0000-0000F8750000}"/>
    <cellStyle name="Normal 3 6 3 6 3 2 4" xfId="30201" xr:uid="{00000000-0005-0000-0000-0000F9750000}"/>
    <cellStyle name="Normal 3 6 3 6 3 3" xfId="30202" xr:uid="{00000000-0005-0000-0000-0000FA750000}"/>
    <cellStyle name="Normal 3 6 3 6 3 3 2" xfId="30203" xr:uid="{00000000-0005-0000-0000-0000FB750000}"/>
    <cellStyle name="Normal 3 6 3 6 3 3 2 2" xfId="30204" xr:uid="{00000000-0005-0000-0000-0000FC750000}"/>
    <cellStyle name="Normal 3 6 3 6 3 3 3" xfId="30205" xr:uid="{00000000-0005-0000-0000-0000FD750000}"/>
    <cellStyle name="Normal 3 6 3 6 3 4" xfId="30206" xr:uid="{00000000-0005-0000-0000-0000FE750000}"/>
    <cellStyle name="Normal 3 6 3 6 3 4 2" xfId="30207" xr:uid="{00000000-0005-0000-0000-0000FF750000}"/>
    <cellStyle name="Normal 3 6 3 6 3 5" xfId="30208" xr:uid="{00000000-0005-0000-0000-000000760000}"/>
    <cellStyle name="Normal 3 6 3 6 4" xfId="30209" xr:uid="{00000000-0005-0000-0000-000001760000}"/>
    <cellStyle name="Normal 3 6 3 6 4 2" xfId="30210" xr:uid="{00000000-0005-0000-0000-000002760000}"/>
    <cellStyle name="Normal 3 6 3 6 4 2 2" xfId="30211" xr:uid="{00000000-0005-0000-0000-000003760000}"/>
    <cellStyle name="Normal 3 6 3 6 4 2 2 2" xfId="30212" xr:uid="{00000000-0005-0000-0000-000004760000}"/>
    <cellStyle name="Normal 3 6 3 6 4 2 3" xfId="30213" xr:uid="{00000000-0005-0000-0000-000005760000}"/>
    <cellStyle name="Normal 3 6 3 6 4 3" xfId="30214" xr:uid="{00000000-0005-0000-0000-000006760000}"/>
    <cellStyle name="Normal 3 6 3 6 4 3 2" xfId="30215" xr:uid="{00000000-0005-0000-0000-000007760000}"/>
    <cellStyle name="Normal 3 6 3 6 4 4" xfId="30216" xr:uid="{00000000-0005-0000-0000-000008760000}"/>
    <cellStyle name="Normal 3 6 3 6 5" xfId="30217" xr:uid="{00000000-0005-0000-0000-000009760000}"/>
    <cellStyle name="Normal 3 6 3 6 5 2" xfId="30218" xr:uid="{00000000-0005-0000-0000-00000A760000}"/>
    <cellStyle name="Normal 3 6 3 6 5 2 2" xfId="30219" xr:uid="{00000000-0005-0000-0000-00000B760000}"/>
    <cellStyle name="Normal 3 6 3 6 5 3" xfId="30220" xr:uid="{00000000-0005-0000-0000-00000C760000}"/>
    <cellStyle name="Normal 3 6 3 6 6" xfId="30221" xr:uid="{00000000-0005-0000-0000-00000D760000}"/>
    <cellStyle name="Normal 3 6 3 6 6 2" xfId="30222" xr:uid="{00000000-0005-0000-0000-00000E760000}"/>
    <cellStyle name="Normal 3 6 3 6 7" xfId="30223" xr:uid="{00000000-0005-0000-0000-00000F760000}"/>
    <cellStyle name="Normal 3 6 3 7" xfId="30224" xr:uid="{00000000-0005-0000-0000-000010760000}"/>
    <cellStyle name="Normal 3 6 3 7 2" xfId="30225" xr:uid="{00000000-0005-0000-0000-000011760000}"/>
    <cellStyle name="Normal 3 6 3 7 2 2" xfId="30226" xr:uid="{00000000-0005-0000-0000-000012760000}"/>
    <cellStyle name="Normal 3 6 3 7 2 2 2" xfId="30227" xr:uid="{00000000-0005-0000-0000-000013760000}"/>
    <cellStyle name="Normal 3 6 3 7 2 2 2 2" xfId="30228" xr:uid="{00000000-0005-0000-0000-000014760000}"/>
    <cellStyle name="Normal 3 6 3 7 2 2 2 2 2" xfId="30229" xr:uid="{00000000-0005-0000-0000-000015760000}"/>
    <cellStyle name="Normal 3 6 3 7 2 2 2 3" xfId="30230" xr:uid="{00000000-0005-0000-0000-000016760000}"/>
    <cellStyle name="Normal 3 6 3 7 2 2 3" xfId="30231" xr:uid="{00000000-0005-0000-0000-000017760000}"/>
    <cellStyle name="Normal 3 6 3 7 2 2 3 2" xfId="30232" xr:uid="{00000000-0005-0000-0000-000018760000}"/>
    <cellStyle name="Normal 3 6 3 7 2 2 4" xfId="30233" xr:uid="{00000000-0005-0000-0000-000019760000}"/>
    <cellStyle name="Normal 3 6 3 7 2 3" xfId="30234" xr:uid="{00000000-0005-0000-0000-00001A760000}"/>
    <cellStyle name="Normal 3 6 3 7 2 3 2" xfId="30235" xr:uid="{00000000-0005-0000-0000-00001B760000}"/>
    <cellStyle name="Normal 3 6 3 7 2 3 2 2" xfId="30236" xr:uid="{00000000-0005-0000-0000-00001C760000}"/>
    <cellStyle name="Normal 3 6 3 7 2 3 3" xfId="30237" xr:uid="{00000000-0005-0000-0000-00001D760000}"/>
    <cellStyle name="Normal 3 6 3 7 2 4" xfId="30238" xr:uid="{00000000-0005-0000-0000-00001E760000}"/>
    <cellStyle name="Normal 3 6 3 7 2 4 2" xfId="30239" xr:uid="{00000000-0005-0000-0000-00001F760000}"/>
    <cellStyle name="Normal 3 6 3 7 2 5" xfId="30240" xr:uid="{00000000-0005-0000-0000-000020760000}"/>
    <cellStyle name="Normal 3 6 3 7 3" xfId="30241" xr:uid="{00000000-0005-0000-0000-000021760000}"/>
    <cellStyle name="Normal 3 6 3 7 3 2" xfId="30242" xr:uid="{00000000-0005-0000-0000-000022760000}"/>
    <cellStyle name="Normal 3 6 3 7 3 2 2" xfId="30243" xr:uid="{00000000-0005-0000-0000-000023760000}"/>
    <cellStyle name="Normal 3 6 3 7 3 2 2 2" xfId="30244" xr:uid="{00000000-0005-0000-0000-000024760000}"/>
    <cellStyle name="Normal 3 6 3 7 3 2 3" xfId="30245" xr:uid="{00000000-0005-0000-0000-000025760000}"/>
    <cellStyle name="Normal 3 6 3 7 3 3" xfId="30246" xr:uid="{00000000-0005-0000-0000-000026760000}"/>
    <cellStyle name="Normal 3 6 3 7 3 3 2" xfId="30247" xr:uid="{00000000-0005-0000-0000-000027760000}"/>
    <cellStyle name="Normal 3 6 3 7 3 4" xfId="30248" xr:uid="{00000000-0005-0000-0000-000028760000}"/>
    <cellStyle name="Normal 3 6 3 7 4" xfId="30249" xr:uid="{00000000-0005-0000-0000-000029760000}"/>
    <cellStyle name="Normal 3 6 3 7 4 2" xfId="30250" xr:uid="{00000000-0005-0000-0000-00002A760000}"/>
    <cellStyle name="Normal 3 6 3 7 4 2 2" xfId="30251" xr:uid="{00000000-0005-0000-0000-00002B760000}"/>
    <cellStyle name="Normal 3 6 3 7 4 3" xfId="30252" xr:uid="{00000000-0005-0000-0000-00002C760000}"/>
    <cellStyle name="Normal 3 6 3 7 5" xfId="30253" xr:uid="{00000000-0005-0000-0000-00002D760000}"/>
    <cellStyle name="Normal 3 6 3 7 5 2" xfId="30254" xr:uid="{00000000-0005-0000-0000-00002E760000}"/>
    <cellStyle name="Normal 3 6 3 7 6" xfId="30255" xr:uid="{00000000-0005-0000-0000-00002F760000}"/>
    <cellStyle name="Normal 3 6 3 8" xfId="30256" xr:uid="{00000000-0005-0000-0000-000030760000}"/>
    <cellStyle name="Normal 3 6 3 8 2" xfId="30257" xr:uid="{00000000-0005-0000-0000-000031760000}"/>
    <cellStyle name="Normal 3 6 3 8 2 2" xfId="30258" xr:uid="{00000000-0005-0000-0000-000032760000}"/>
    <cellStyle name="Normal 3 6 3 8 2 2 2" xfId="30259" xr:uid="{00000000-0005-0000-0000-000033760000}"/>
    <cellStyle name="Normal 3 6 3 8 2 2 2 2" xfId="30260" xr:uid="{00000000-0005-0000-0000-000034760000}"/>
    <cellStyle name="Normal 3 6 3 8 2 2 3" xfId="30261" xr:uid="{00000000-0005-0000-0000-000035760000}"/>
    <cellStyle name="Normal 3 6 3 8 2 3" xfId="30262" xr:uid="{00000000-0005-0000-0000-000036760000}"/>
    <cellStyle name="Normal 3 6 3 8 2 3 2" xfId="30263" xr:uid="{00000000-0005-0000-0000-000037760000}"/>
    <cellStyle name="Normal 3 6 3 8 2 4" xfId="30264" xr:uid="{00000000-0005-0000-0000-000038760000}"/>
    <cellStyle name="Normal 3 6 3 8 3" xfId="30265" xr:uid="{00000000-0005-0000-0000-000039760000}"/>
    <cellStyle name="Normal 3 6 3 8 3 2" xfId="30266" xr:uid="{00000000-0005-0000-0000-00003A760000}"/>
    <cellStyle name="Normal 3 6 3 8 3 2 2" xfId="30267" xr:uid="{00000000-0005-0000-0000-00003B760000}"/>
    <cellStyle name="Normal 3 6 3 8 3 3" xfId="30268" xr:uid="{00000000-0005-0000-0000-00003C760000}"/>
    <cellStyle name="Normal 3 6 3 8 4" xfId="30269" xr:uid="{00000000-0005-0000-0000-00003D760000}"/>
    <cellStyle name="Normal 3 6 3 8 4 2" xfId="30270" xr:uid="{00000000-0005-0000-0000-00003E760000}"/>
    <cellStyle name="Normal 3 6 3 8 5" xfId="30271" xr:uid="{00000000-0005-0000-0000-00003F760000}"/>
    <cellStyle name="Normal 3 6 3 9" xfId="30272" xr:uid="{00000000-0005-0000-0000-000040760000}"/>
    <cellStyle name="Normal 3 6 3 9 2" xfId="30273" xr:uid="{00000000-0005-0000-0000-000041760000}"/>
    <cellStyle name="Normal 3 6 3 9 2 2" xfId="30274" xr:uid="{00000000-0005-0000-0000-000042760000}"/>
    <cellStyle name="Normal 3 6 3 9 2 2 2" xfId="30275" xr:uid="{00000000-0005-0000-0000-000043760000}"/>
    <cellStyle name="Normal 3 6 3 9 2 2 2 2" xfId="30276" xr:uid="{00000000-0005-0000-0000-000044760000}"/>
    <cellStyle name="Normal 3 6 3 9 2 2 3" xfId="30277" xr:uid="{00000000-0005-0000-0000-000045760000}"/>
    <cellStyle name="Normal 3 6 3 9 2 3" xfId="30278" xr:uid="{00000000-0005-0000-0000-000046760000}"/>
    <cellStyle name="Normal 3 6 3 9 2 3 2" xfId="30279" xr:uid="{00000000-0005-0000-0000-000047760000}"/>
    <cellStyle name="Normal 3 6 3 9 2 4" xfId="30280" xr:uid="{00000000-0005-0000-0000-000048760000}"/>
    <cellStyle name="Normal 3 6 3 9 3" xfId="30281" xr:uid="{00000000-0005-0000-0000-000049760000}"/>
    <cellStyle name="Normal 3 6 3 9 3 2" xfId="30282" xr:uid="{00000000-0005-0000-0000-00004A760000}"/>
    <cellStyle name="Normal 3 6 3 9 3 2 2" xfId="30283" xr:uid="{00000000-0005-0000-0000-00004B760000}"/>
    <cellStyle name="Normal 3 6 3 9 3 3" xfId="30284" xr:uid="{00000000-0005-0000-0000-00004C760000}"/>
    <cellStyle name="Normal 3 6 3 9 4" xfId="30285" xr:uid="{00000000-0005-0000-0000-00004D760000}"/>
    <cellStyle name="Normal 3 6 3 9 4 2" xfId="30286" xr:uid="{00000000-0005-0000-0000-00004E760000}"/>
    <cellStyle name="Normal 3 6 3 9 5" xfId="30287" xr:uid="{00000000-0005-0000-0000-00004F760000}"/>
    <cellStyle name="Normal 3 6 4" xfId="30288" xr:uid="{00000000-0005-0000-0000-000050760000}"/>
    <cellStyle name="Normal 3 6 4 10" xfId="30289" xr:uid="{00000000-0005-0000-0000-000051760000}"/>
    <cellStyle name="Normal 3 6 4 10 2" xfId="30290" xr:uid="{00000000-0005-0000-0000-000052760000}"/>
    <cellStyle name="Normal 3 6 4 11" xfId="30291" xr:uid="{00000000-0005-0000-0000-000053760000}"/>
    <cellStyle name="Normal 3 6 4 2" xfId="30292" xr:uid="{00000000-0005-0000-0000-000054760000}"/>
    <cellStyle name="Normal 3 6 4 2 2" xfId="30293" xr:uid="{00000000-0005-0000-0000-000055760000}"/>
    <cellStyle name="Normal 3 6 4 2 2 2" xfId="30294" xr:uid="{00000000-0005-0000-0000-000056760000}"/>
    <cellStyle name="Normal 3 6 4 2 2 2 2" xfId="30295" xr:uid="{00000000-0005-0000-0000-000057760000}"/>
    <cellStyle name="Normal 3 6 4 2 2 2 2 2" xfId="30296" xr:uid="{00000000-0005-0000-0000-000058760000}"/>
    <cellStyle name="Normal 3 6 4 2 2 2 2 2 2" xfId="30297" xr:uid="{00000000-0005-0000-0000-000059760000}"/>
    <cellStyle name="Normal 3 6 4 2 2 2 2 3" xfId="30298" xr:uid="{00000000-0005-0000-0000-00005A760000}"/>
    <cellStyle name="Normal 3 6 4 2 2 2 3" xfId="30299" xr:uid="{00000000-0005-0000-0000-00005B760000}"/>
    <cellStyle name="Normal 3 6 4 2 2 2 3 2" xfId="30300" xr:uid="{00000000-0005-0000-0000-00005C760000}"/>
    <cellStyle name="Normal 3 6 4 2 2 2 4" xfId="30301" xr:uid="{00000000-0005-0000-0000-00005D760000}"/>
    <cellStyle name="Normal 3 6 4 2 2 3" xfId="30302" xr:uid="{00000000-0005-0000-0000-00005E760000}"/>
    <cellStyle name="Normal 3 6 4 2 2 3 2" xfId="30303" xr:uid="{00000000-0005-0000-0000-00005F760000}"/>
    <cellStyle name="Normal 3 6 4 2 2 3 2 2" xfId="30304" xr:uid="{00000000-0005-0000-0000-000060760000}"/>
    <cellStyle name="Normal 3 6 4 2 2 3 3" xfId="30305" xr:uid="{00000000-0005-0000-0000-000061760000}"/>
    <cellStyle name="Normal 3 6 4 2 2 4" xfId="30306" xr:uid="{00000000-0005-0000-0000-000062760000}"/>
    <cellStyle name="Normal 3 6 4 2 2 4 2" xfId="30307" xr:uid="{00000000-0005-0000-0000-000063760000}"/>
    <cellStyle name="Normal 3 6 4 2 2 5" xfId="30308" xr:uid="{00000000-0005-0000-0000-000064760000}"/>
    <cellStyle name="Normal 3 6 4 2 3" xfId="30309" xr:uid="{00000000-0005-0000-0000-000065760000}"/>
    <cellStyle name="Normal 3 6 4 2 3 2" xfId="30310" xr:uid="{00000000-0005-0000-0000-000066760000}"/>
    <cellStyle name="Normal 3 6 4 2 3 2 2" xfId="30311" xr:uid="{00000000-0005-0000-0000-000067760000}"/>
    <cellStyle name="Normal 3 6 4 2 3 2 2 2" xfId="30312" xr:uid="{00000000-0005-0000-0000-000068760000}"/>
    <cellStyle name="Normal 3 6 4 2 3 2 2 2 2" xfId="30313" xr:uid="{00000000-0005-0000-0000-000069760000}"/>
    <cellStyle name="Normal 3 6 4 2 3 2 2 3" xfId="30314" xr:uid="{00000000-0005-0000-0000-00006A760000}"/>
    <cellStyle name="Normal 3 6 4 2 3 2 3" xfId="30315" xr:uid="{00000000-0005-0000-0000-00006B760000}"/>
    <cellStyle name="Normal 3 6 4 2 3 2 3 2" xfId="30316" xr:uid="{00000000-0005-0000-0000-00006C760000}"/>
    <cellStyle name="Normal 3 6 4 2 3 2 4" xfId="30317" xr:uid="{00000000-0005-0000-0000-00006D760000}"/>
    <cellStyle name="Normal 3 6 4 2 3 3" xfId="30318" xr:uid="{00000000-0005-0000-0000-00006E760000}"/>
    <cellStyle name="Normal 3 6 4 2 3 3 2" xfId="30319" xr:uid="{00000000-0005-0000-0000-00006F760000}"/>
    <cellStyle name="Normal 3 6 4 2 3 3 2 2" xfId="30320" xr:uid="{00000000-0005-0000-0000-000070760000}"/>
    <cellStyle name="Normal 3 6 4 2 3 3 3" xfId="30321" xr:uid="{00000000-0005-0000-0000-000071760000}"/>
    <cellStyle name="Normal 3 6 4 2 3 4" xfId="30322" xr:uid="{00000000-0005-0000-0000-000072760000}"/>
    <cellStyle name="Normal 3 6 4 2 3 4 2" xfId="30323" xr:uid="{00000000-0005-0000-0000-000073760000}"/>
    <cellStyle name="Normal 3 6 4 2 3 5" xfId="30324" xr:uid="{00000000-0005-0000-0000-000074760000}"/>
    <cellStyle name="Normal 3 6 4 2 4" xfId="30325" xr:uid="{00000000-0005-0000-0000-000075760000}"/>
    <cellStyle name="Normal 3 6 4 2 4 2" xfId="30326" xr:uid="{00000000-0005-0000-0000-000076760000}"/>
    <cellStyle name="Normal 3 6 4 2 4 2 2" xfId="30327" xr:uid="{00000000-0005-0000-0000-000077760000}"/>
    <cellStyle name="Normal 3 6 4 2 4 2 2 2" xfId="30328" xr:uid="{00000000-0005-0000-0000-000078760000}"/>
    <cellStyle name="Normal 3 6 4 2 4 2 3" xfId="30329" xr:uid="{00000000-0005-0000-0000-000079760000}"/>
    <cellStyle name="Normal 3 6 4 2 4 3" xfId="30330" xr:uid="{00000000-0005-0000-0000-00007A760000}"/>
    <cellStyle name="Normal 3 6 4 2 4 3 2" xfId="30331" xr:uid="{00000000-0005-0000-0000-00007B760000}"/>
    <cellStyle name="Normal 3 6 4 2 4 4" xfId="30332" xr:uid="{00000000-0005-0000-0000-00007C760000}"/>
    <cellStyle name="Normal 3 6 4 2 5" xfId="30333" xr:uid="{00000000-0005-0000-0000-00007D760000}"/>
    <cellStyle name="Normal 3 6 4 2 5 2" xfId="30334" xr:uid="{00000000-0005-0000-0000-00007E760000}"/>
    <cellStyle name="Normal 3 6 4 2 5 2 2" xfId="30335" xr:uid="{00000000-0005-0000-0000-00007F760000}"/>
    <cellStyle name="Normal 3 6 4 2 5 3" xfId="30336" xr:uid="{00000000-0005-0000-0000-000080760000}"/>
    <cellStyle name="Normal 3 6 4 2 6" xfId="30337" xr:uid="{00000000-0005-0000-0000-000081760000}"/>
    <cellStyle name="Normal 3 6 4 2 6 2" xfId="30338" xr:uid="{00000000-0005-0000-0000-000082760000}"/>
    <cellStyle name="Normal 3 6 4 2 7" xfId="30339" xr:uid="{00000000-0005-0000-0000-000083760000}"/>
    <cellStyle name="Normal 3 6 4 3" xfId="30340" xr:uid="{00000000-0005-0000-0000-000084760000}"/>
    <cellStyle name="Normal 3 6 4 3 2" xfId="30341" xr:uid="{00000000-0005-0000-0000-000085760000}"/>
    <cellStyle name="Normal 3 6 4 3 2 2" xfId="30342" xr:uid="{00000000-0005-0000-0000-000086760000}"/>
    <cellStyle name="Normal 3 6 4 3 2 2 2" xfId="30343" xr:uid="{00000000-0005-0000-0000-000087760000}"/>
    <cellStyle name="Normal 3 6 4 3 2 2 2 2" xfId="30344" xr:uid="{00000000-0005-0000-0000-000088760000}"/>
    <cellStyle name="Normal 3 6 4 3 2 2 2 2 2" xfId="30345" xr:uid="{00000000-0005-0000-0000-000089760000}"/>
    <cellStyle name="Normal 3 6 4 3 2 2 2 3" xfId="30346" xr:uid="{00000000-0005-0000-0000-00008A760000}"/>
    <cellStyle name="Normal 3 6 4 3 2 2 3" xfId="30347" xr:uid="{00000000-0005-0000-0000-00008B760000}"/>
    <cellStyle name="Normal 3 6 4 3 2 2 3 2" xfId="30348" xr:uid="{00000000-0005-0000-0000-00008C760000}"/>
    <cellStyle name="Normal 3 6 4 3 2 2 4" xfId="30349" xr:uid="{00000000-0005-0000-0000-00008D760000}"/>
    <cellStyle name="Normal 3 6 4 3 2 3" xfId="30350" xr:uid="{00000000-0005-0000-0000-00008E760000}"/>
    <cellStyle name="Normal 3 6 4 3 2 3 2" xfId="30351" xr:uid="{00000000-0005-0000-0000-00008F760000}"/>
    <cellStyle name="Normal 3 6 4 3 2 3 2 2" xfId="30352" xr:uid="{00000000-0005-0000-0000-000090760000}"/>
    <cellStyle name="Normal 3 6 4 3 2 3 3" xfId="30353" xr:uid="{00000000-0005-0000-0000-000091760000}"/>
    <cellStyle name="Normal 3 6 4 3 2 4" xfId="30354" xr:uid="{00000000-0005-0000-0000-000092760000}"/>
    <cellStyle name="Normal 3 6 4 3 2 4 2" xfId="30355" xr:uid="{00000000-0005-0000-0000-000093760000}"/>
    <cellStyle name="Normal 3 6 4 3 2 5" xfId="30356" xr:uid="{00000000-0005-0000-0000-000094760000}"/>
    <cellStyle name="Normal 3 6 4 3 3" xfId="30357" xr:uid="{00000000-0005-0000-0000-000095760000}"/>
    <cellStyle name="Normal 3 6 4 3 3 2" xfId="30358" xr:uid="{00000000-0005-0000-0000-000096760000}"/>
    <cellStyle name="Normal 3 6 4 3 3 2 2" xfId="30359" xr:uid="{00000000-0005-0000-0000-000097760000}"/>
    <cellStyle name="Normal 3 6 4 3 3 2 2 2" xfId="30360" xr:uid="{00000000-0005-0000-0000-000098760000}"/>
    <cellStyle name="Normal 3 6 4 3 3 2 2 2 2" xfId="30361" xr:uid="{00000000-0005-0000-0000-000099760000}"/>
    <cellStyle name="Normal 3 6 4 3 3 2 2 3" xfId="30362" xr:uid="{00000000-0005-0000-0000-00009A760000}"/>
    <cellStyle name="Normal 3 6 4 3 3 2 3" xfId="30363" xr:uid="{00000000-0005-0000-0000-00009B760000}"/>
    <cellStyle name="Normal 3 6 4 3 3 2 3 2" xfId="30364" xr:uid="{00000000-0005-0000-0000-00009C760000}"/>
    <cellStyle name="Normal 3 6 4 3 3 2 4" xfId="30365" xr:uid="{00000000-0005-0000-0000-00009D760000}"/>
    <cellStyle name="Normal 3 6 4 3 3 3" xfId="30366" xr:uid="{00000000-0005-0000-0000-00009E760000}"/>
    <cellStyle name="Normal 3 6 4 3 3 3 2" xfId="30367" xr:uid="{00000000-0005-0000-0000-00009F760000}"/>
    <cellStyle name="Normal 3 6 4 3 3 3 2 2" xfId="30368" xr:uid="{00000000-0005-0000-0000-0000A0760000}"/>
    <cellStyle name="Normal 3 6 4 3 3 3 3" xfId="30369" xr:uid="{00000000-0005-0000-0000-0000A1760000}"/>
    <cellStyle name="Normal 3 6 4 3 3 4" xfId="30370" xr:uid="{00000000-0005-0000-0000-0000A2760000}"/>
    <cellStyle name="Normal 3 6 4 3 3 4 2" xfId="30371" xr:uid="{00000000-0005-0000-0000-0000A3760000}"/>
    <cellStyle name="Normal 3 6 4 3 3 5" xfId="30372" xr:uid="{00000000-0005-0000-0000-0000A4760000}"/>
    <cellStyle name="Normal 3 6 4 3 4" xfId="30373" xr:uid="{00000000-0005-0000-0000-0000A5760000}"/>
    <cellStyle name="Normal 3 6 4 3 4 2" xfId="30374" xr:uid="{00000000-0005-0000-0000-0000A6760000}"/>
    <cellStyle name="Normal 3 6 4 3 4 2 2" xfId="30375" xr:uid="{00000000-0005-0000-0000-0000A7760000}"/>
    <cellStyle name="Normal 3 6 4 3 4 2 2 2" xfId="30376" xr:uid="{00000000-0005-0000-0000-0000A8760000}"/>
    <cellStyle name="Normal 3 6 4 3 4 2 3" xfId="30377" xr:uid="{00000000-0005-0000-0000-0000A9760000}"/>
    <cellStyle name="Normal 3 6 4 3 4 3" xfId="30378" xr:uid="{00000000-0005-0000-0000-0000AA760000}"/>
    <cellStyle name="Normal 3 6 4 3 4 3 2" xfId="30379" xr:uid="{00000000-0005-0000-0000-0000AB760000}"/>
    <cellStyle name="Normal 3 6 4 3 4 4" xfId="30380" xr:uid="{00000000-0005-0000-0000-0000AC760000}"/>
    <cellStyle name="Normal 3 6 4 3 5" xfId="30381" xr:uid="{00000000-0005-0000-0000-0000AD760000}"/>
    <cellStyle name="Normal 3 6 4 3 5 2" xfId="30382" xr:uid="{00000000-0005-0000-0000-0000AE760000}"/>
    <cellStyle name="Normal 3 6 4 3 5 2 2" xfId="30383" xr:uid="{00000000-0005-0000-0000-0000AF760000}"/>
    <cellStyle name="Normal 3 6 4 3 5 3" xfId="30384" xr:uid="{00000000-0005-0000-0000-0000B0760000}"/>
    <cellStyle name="Normal 3 6 4 3 6" xfId="30385" xr:uid="{00000000-0005-0000-0000-0000B1760000}"/>
    <cellStyle name="Normal 3 6 4 3 6 2" xfId="30386" xr:uid="{00000000-0005-0000-0000-0000B2760000}"/>
    <cellStyle name="Normal 3 6 4 3 7" xfId="30387" xr:uid="{00000000-0005-0000-0000-0000B3760000}"/>
    <cellStyle name="Normal 3 6 4 4" xfId="30388" xr:uid="{00000000-0005-0000-0000-0000B4760000}"/>
    <cellStyle name="Normal 3 6 4 4 2" xfId="30389" xr:uid="{00000000-0005-0000-0000-0000B5760000}"/>
    <cellStyle name="Normal 3 6 4 4 2 2" xfId="30390" xr:uid="{00000000-0005-0000-0000-0000B6760000}"/>
    <cellStyle name="Normal 3 6 4 4 2 2 2" xfId="30391" xr:uid="{00000000-0005-0000-0000-0000B7760000}"/>
    <cellStyle name="Normal 3 6 4 4 2 2 2 2" xfId="30392" xr:uid="{00000000-0005-0000-0000-0000B8760000}"/>
    <cellStyle name="Normal 3 6 4 4 2 2 2 2 2" xfId="30393" xr:uid="{00000000-0005-0000-0000-0000B9760000}"/>
    <cellStyle name="Normal 3 6 4 4 2 2 2 3" xfId="30394" xr:uid="{00000000-0005-0000-0000-0000BA760000}"/>
    <cellStyle name="Normal 3 6 4 4 2 2 3" xfId="30395" xr:uid="{00000000-0005-0000-0000-0000BB760000}"/>
    <cellStyle name="Normal 3 6 4 4 2 2 3 2" xfId="30396" xr:uid="{00000000-0005-0000-0000-0000BC760000}"/>
    <cellStyle name="Normal 3 6 4 4 2 2 4" xfId="30397" xr:uid="{00000000-0005-0000-0000-0000BD760000}"/>
    <cellStyle name="Normal 3 6 4 4 2 3" xfId="30398" xr:uid="{00000000-0005-0000-0000-0000BE760000}"/>
    <cellStyle name="Normal 3 6 4 4 2 3 2" xfId="30399" xr:uid="{00000000-0005-0000-0000-0000BF760000}"/>
    <cellStyle name="Normal 3 6 4 4 2 3 2 2" xfId="30400" xr:uid="{00000000-0005-0000-0000-0000C0760000}"/>
    <cellStyle name="Normal 3 6 4 4 2 3 3" xfId="30401" xr:uid="{00000000-0005-0000-0000-0000C1760000}"/>
    <cellStyle name="Normal 3 6 4 4 2 4" xfId="30402" xr:uid="{00000000-0005-0000-0000-0000C2760000}"/>
    <cellStyle name="Normal 3 6 4 4 2 4 2" xfId="30403" xr:uid="{00000000-0005-0000-0000-0000C3760000}"/>
    <cellStyle name="Normal 3 6 4 4 2 5" xfId="30404" xr:uid="{00000000-0005-0000-0000-0000C4760000}"/>
    <cellStyle name="Normal 3 6 4 4 3" xfId="30405" xr:uid="{00000000-0005-0000-0000-0000C5760000}"/>
    <cellStyle name="Normal 3 6 4 4 3 2" xfId="30406" xr:uid="{00000000-0005-0000-0000-0000C6760000}"/>
    <cellStyle name="Normal 3 6 4 4 3 2 2" xfId="30407" xr:uid="{00000000-0005-0000-0000-0000C7760000}"/>
    <cellStyle name="Normal 3 6 4 4 3 2 2 2" xfId="30408" xr:uid="{00000000-0005-0000-0000-0000C8760000}"/>
    <cellStyle name="Normal 3 6 4 4 3 2 2 2 2" xfId="30409" xr:uid="{00000000-0005-0000-0000-0000C9760000}"/>
    <cellStyle name="Normal 3 6 4 4 3 2 2 3" xfId="30410" xr:uid="{00000000-0005-0000-0000-0000CA760000}"/>
    <cellStyle name="Normal 3 6 4 4 3 2 3" xfId="30411" xr:uid="{00000000-0005-0000-0000-0000CB760000}"/>
    <cellStyle name="Normal 3 6 4 4 3 2 3 2" xfId="30412" xr:uid="{00000000-0005-0000-0000-0000CC760000}"/>
    <cellStyle name="Normal 3 6 4 4 3 2 4" xfId="30413" xr:uid="{00000000-0005-0000-0000-0000CD760000}"/>
    <cellStyle name="Normal 3 6 4 4 3 3" xfId="30414" xr:uid="{00000000-0005-0000-0000-0000CE760000}"/>
    <cellStyle name="Normal 3 6 4 4 3 3 2" xfId="30415" xr:uid="{00000000-0005-0000-0000-0000CF760000}"/>
    <cellStyle name="Normal 3 6 4 4 3 3 2 2" xfId="30416" xr:uid="{00000000-0005-0000-0000-0000D0760000}"/>
    <cellStyle name="Normal 3 6 4 4 3 3 3" xfId="30417" xr:uid="{00000000-0005-0000-0000-0000D1760000}"/>
    <cellStyle name="Normal 3 6 4 4 3 4" xfId="30418" xr:uid="{00000000-0005-0000-0000-0000D2760000}"/>
    <cellStyle name="Normal 3 6 4 4 3 4 2" xfId="30419" xr:uid="{00000000-0005-0000-0000-0000D3760000}"/>
    <cellStyle name="Normal 3 6 4 4 3 5" xfId="30420" xr:uid="{00000000-0005-0000-0000-0000D4760000}"/>
    <cellStyle name="Normal 3 6 4 4 4" xfId="30421" xr:uid="{00000000-0005-0000-0000-0000D5760000}"/>
    <cellStyle name="Normal 3 6 4 4 4 2" xfId="30422" xr:uid="{00000000-0005-0000-0000-0000D6760000}"/>
    <cellStyle name="Normal 3 6 4 4 4 2 2" xfId="30423" xr:uid="{00000000-0005-0000-0000-0000D7760000}"/>
    <cellStyle name="Normal 3 6 4 4 4 2 2 2" xfId="30424" xr:uid="{00000000-0005-0000-0000-0000D8760000}"/>
    <cellStyle name="Normal 3 6 4 4 4 2 3" xfId="30425" xr:uid="{00000000-0005-0000-0000-0000D9760000}"/>
    <cellStyle name="Normal 3 6 4 4 4 3" xfId="30426" xr:uid="{00000000-0005-0000-0000-0000DA760000}"/>
    <cellStyle name="Normal 3 6 4 4 4 3 2" xfId="30427" xr:uid="{00000000-0005-0000-0000-0000DB760000}"/>
    <cellStyle name="Normal 3 6 4 4 4 4" xfId="30428" xr:uid="{00000000-0005-0000-0000-0000DC760000}"/>
    <cellStyle name="Normal 3 6 4 4 5" xfId="30429" xr:uid="{00000000-0005-0000-0000-0000DD760000}"/>
    <cellStyle name="Normal 3 6 4 4 5 2" xfId="30430" xr:uid="{00000000-0005-0000-0000-0000DE760000}"/>
    <cellStyle name="Normal 3 6 4 4 5 2 2" xfId="30431" xr:uid="{00000000-0005-0000-0000-0000DF760000}"/>
    <cellStyle name="Normal 3 6 4 4 5 3" xfId="30432" xr:uid="{00000000-0005-0000-0000-0000E0760000}"/>
    <cellStyle name="Normal 3 6 4 4 6" xfId="30433" xr:uid="{00000000-0005-0000-0000-0000E1760000}"/>
    <cellStyle name="Normal 3 6 4 4 6 2" xfId="30434" xr:uid="{00000000-0005-0000-0000-0000E2760000}"/>
    <cellStyle name="Normal 3 6 4 4 7" xfId="30435" xr:uid="{00000000-0005-0000-0000-0000E3760000}"/>
    <cellStyle name="Normal 3 6 4 5" xfId="30436" xr:uid="{00000000-0005-0000-0000-0000E4760000}"/>
    <cellStyle name="Normal 3 6 4 5 2" xfId="30437" xr:uid="{00000000-0005-0000-0000-0000E5760000}"/>
    <cellStyle name="Normal 3 6 4 5 2 2" xfId="30438" xr:uid="{00000000-0005-0000-0000-0000E6760000}"/>
    <cellStyle name="Normal 3 6 4 5 2 2 2" xfId="30439" xr:uid="{00000000-0005-0000-0000-0000E7760000}"/>
    <cellStyle name="Normal 3 6 4 5 2 2 2 2" xfId="30440" xr:uid="{00000000-0005-0000-0000-0000E8760000}"/>
    <cellStyle name="Normal 3 6 4 5 2 2 2 2 2" xfId="30441" xr:uid="{00000000-0005-0000-0000-0000E9760000}"/>
    <cellStyle name="Normal 3 6 4 5 2 2 2 3" xfId="30442" xr:uid="{00000000-0005-0000-0000-0000EA760000}"/>
    <cellStyle name="Normal 3 6 4 5 2 2 3" xfId="30443" xr:uid="{00000000-0005-0000-0000-0000EB760000}"/>
    <cellStyle name="Normal 3 6 4 5 2 2 3 2" xfId="30444" xr:uid="{00000000-0005-0000-0000-0000EC760000}"/>
    <cellStyle name="Normal 3 6 4 5 2 2 4" xfId="30445" xr:uid="{00000000-0005-0000-0000-0000ED760000}"/>
    <cellStyle name="Normal 3 6 4 5 2 3" xfId="30446" xr:uid="{00000000-0005-0000-0000-0000EE760000}"/>
    <cellStyle name="Normal 3 6 4 5 2 3 2" xfId="30447" xr:uid="{00000000-0005-0000-0000-0000EF760000}"/>
    <cellStyle name="Normal 3 6 4 5 2 3 2 2" xfId="30448" xr:uid="{00000000-0005-0000-0000-0000F0760000}"/>
    <cellStyle name="Normal 3 6 4 5 2 3 3" xfId="30449" xr:uid="{00000000-0005-0000-0000-0000F1760000}"/>
    <cellStyle name="Normal 3 6 4 5 2 4" xfId="30450" xr:uid="{00000000-0005-0000-0000-0000F2760000}"/>
    <cellStyle name="Normal 3 6 4 5 2 4 2" xfId="30451" xr:uid="{00000000-0005-0000-0000-0000F3760000}"/>
    <cellStyle name="Normal 3 6 4 5 2 5" xfId="30452" xr:uid="{00000000-0005-0000-0000-0000F4760000}"/>
    <cellStyle name="Normal 3 6 4 5 3" xfId="30453" xr:uid="{00000000-0005-0000-0000-0000F5760000}"/>
    <cellStyle name="Normal 3 6 4 5 3 2" xfId="30454" xr:uid="{00000000-0005-0000-0000-0000F6760000}"/>
    <cellStyle name="Normal 3 6 4 5 3 2 2" xfId="30455" xr:uid="{00000000-0005-0000-0000-0000F7760000}"/>
    <cellStyle name="Normal 3 6 4 5 3 2 2 2" xfId="30456" xr:uid="{00000000-0005-0000-0000-0000F8760000}"/>
    <cellStyle name="Normal 3 6 4 5 3 2 3" xfId="30457" xr:uid="{00000000-0005-0000-0000-0000F9760000}"/>
    <cellStyle name="Normal 3 6 4 5 3 3" xfId="30458" xr:uid="{00000000-0005-0000-0000-0000FA760000}"/>
    <cellStyle name="Normal 3 6 4 5 3 3 2" xfId="30459" xr:uid="{00000000-0005-0000-0000-0000FB760000}"/>
    <cellStyle name="Normal 3 6 4 5 3 4" xfId="30460" xr:uid="{00000000-0005-0000-0000-0000FC760000}"/>
    <cellStyle name="Normal 3 6 4 5 4" xfId="30461" xr:uid="{00000000-0005-0000-0000-0000FD760000}"/>
    <cellStyle name="Normal 3 6 4 5 4 2" xfId="30462" xr:uid="{00000000-0005-0000-0000-0000FE760000}"/>
    <cellStyle name="Normal 3 6 4 5 4 2 2" xfId="30463" xr:uid="{00000000-0005-0000-0000-0000FF760000}"/>
    <cellStyle name="Normal 3 6 4 5 4 3" xfId="30464" xr:uid="{00000000-0005-0000-0000-000000770000}"/>
    <cellStyle name="Normal 3 6 4 5 5" xfId="30465" xr:uid="{00000000-0005-0000-0000-000001770000}"/>
    <cellStyle name="Normal 3 6 4 5 5 2" xfId="30466" xr:uid="{00000000-0005-0000-0000-000002770000}"/>
    <cellStyle name="Normal 3 6 4 5 6" xfId="30467" xr:uid="{00000000-0005-0000-0000-000003770000}"/>
    <cellStyle name="Normal 3 6 4 6" xfId="30468" xr:uid="{00000000-0005-0000-0000-000004770000}"/>
    <cellStyle name="Normal 3 6 4 6 2" xfId="30469" xr:uid="{00000000-0005-0000-0000-000005770000}"/>
    <cellStyle name="Normal 3 6 4 6 2 2" xfId="30470" xr:uid="{00000000-0005-0000-0000-000006770000}"/>
    <cellStyle name="Normal 3 6 4 6 2 2 2" xfId="30471" xr:uid="{00000000-0005-0000-0000-000007770000}"/>
    <cellStyle name="Normal 3 6 4 6 2 2 2 2" xfId="30472" xr:uid="{00000000-0005-0000-0000-000008770000}"/>
    <cellStyle name="Normal 3 6 4 6 2 2 3" xfId="30473" xr:uid="{00000000-0005-0000-0000-000009770000}"/>
    <cellStyle name="Normal 3 6 4 6 2 3" xfId="30474" xr:uid="{00000000-0005-0000-0000-00000A770000}"/>
    <cellStyle name="Normal 3 6 4 6 2 3 2" xfId="30475" xr:uid="{00000000-0005-0000-0000-00000B770000}"/>
    <cellStyle name="Normal 3 6 4 6 2 4" xfId="30476" xr:uid="{00000000-0005-0000-0000-00000C770000}"/>
    <cellStyle name="Normal 3 6 4 6 3" xfId="30477" xr:uid="{00000000-0005-0000-0000-00000D770000}"/>
    <cellStyle name="Normal 3 6 4 6 3 2" xfId="30478" xr:uid="{00000000-0005-0000-0000-00000E770000}"/>
    <cellStyle name="Normal 3 6 4 6 3 2 2" xfId="30479" xr:uid="{00000000-0005-0000-0000-00000F770000}"/>
    <cellStyle name="Normal 3 6 4 6 3 3" xfId="30480" xr:uid="{00000000-0005-0000-0000-000010770000}"/>
    <cellStyle name="Normal 3 6 4 6 4" xfId="30481" xr:uid="{00000000-0005-0000-0000-000011770000}"/>
    <cellStyle name="Normal 3 6 4 6 4 2" xfId="30482" xr:uid="{00000000-0005-0000-0000-000012770000}"/>
    <cellStyle name="Normal 3 6 4 6 5" xfId="30483" xr:uid="{00000000-0005-0000-0000-000013770000}"/>
    <cellStyle name="Normal 3 6 4 7" xfId="30484" xr:uid="{00000000-0005-0000-0000-000014770000}"/>
    <cellStyle name="Normal 3 6 4 7 2" xfId="30485" xr:uid="{00000000-0005-0000-0000-000015770000}"/>
    <cellStyle name="Normal 3 6 4 7 2 2" xfId="30486" xr:uid="{00000000-0005-0000-0000-000016770000}"/>
    <cellStyle name="Normal 3 6 4 7 2 2 2" xfId="30487" xr:uid="{00000000-0005-0000-0000-000017770000}"/>
    <cellStyle name="Normal 3 6 4 7 2 2 2 2" xfId="30488" xr:uid="{00000000-0005-0000-0000-000018770000}"/>
    <cellStyle name="Normal 3 6 4 7 2 2 3" xfId="30489" xr:uid="{00000000-0005-0000-0000-000019770000}"/>
    <cellStyle name="Normal 3 6 4 7 2 3" xfId="30490" xr:uid="{00000000-0005-0000-0000-00001A770000}"/>
    <cellStyle name="Normal 3 6 4 7 2 3 2" xfId="30491" xr:uid="{00000000-0005-0000-0000-00001B770000}"/>
    <cellStyle name="Normal 3 6 4 7 2 4" xfId="30492" xr:uid="{00000000-0005-0000-0000-00001C770000}"/>
    <cellStyle name="Normal 3 6 4 7 3" xfId="30493" xr:uid="{00000000-0005-0000-0000-00001D770000}"/>
    <cellStyle name="Normal 3 6 4 7 3 2" xfId="30494" xr:uid="{00000000-0005-0000-0000-00001E770000}"/>
    <cellStyle name="Normal 3 6 4 7 3 2 2" xfId="30495" xr:uid="{00000000-0005-0000-0000-00001F770000}"/>
    <cellStyle name="Normal 3 6 4 7 3 3" xfId="30496" xr:uid="{00000000-0005-0000-0000-000020770000}"/>
    <cellStyle name="Normal 3 6 4 7 4" xfId="30497" xr:uid="{00000000-0005-0000-0000-000021770000}"/>
    <cellStyle name="Normal 3 6 4 7 4 2" xfId="30498" xr:uid="{00000000-0005-0000-0000-000022770000}"/>
    <cellStyle name="Normal 3 6 4 7 5" xfId="30499" xr:uid="{00000000-0005-0000-0000-000023770000}"/>
    <cellStyle name="Normal 3 6 4 8" xfId="30500" xr:uid="{00000000-0005-0000-0000-000024770000}"/>
    <cellStyle name="Normal 3 6 4 8 2" xfId="30501" xr:uid="{00000000-0005-0000-0000-000025770000}"/>
    <cellStyle name="Normal 3 6 4 8 2 2" xfId="30502" xr:uid="{00000000-0005-0000-0000-000026770000}"/>
    <cellStyle name="Normal 3 6 4 8 2 2 2" xfId="30503" xr:uid="{00000000-0005-0000-0000-000027770000}"/>
    <cellStyle name="Normal 3 6 4 8 2 3" xfId="30504" xr:uid="{00000000-0005-0000-0000-000028770000}"/>
    <cellStyle name="Normal 3 6 4 8 3" xfId="30505" xr:uid="{00000000-0005-0000-0000-000029770000}"/>
    <cellStyle name="Normal 3 6 4 8 3 2" xfId="30506" xr:uid="{00000000-0005-0000-0000-00002A770000}"/>
    <cellStyle name="Normal 3 6 4 8 4" xfId="30507" xr:uid="{00000000-0005-0000-0000-00002B770000}"/>
    <cellStyle name="Normal 3 6 4 9" xfId="30508" xr:uid="{00000000-0005-0000-0000-00002C770000}"/>
    <cellStyle name="Normal 3 6 4 9 2" xfId="30509" xr:uid="{00000000-0005-0000-0000-00002D770000}"/>
    <cellStyle name="Normal 3 6 4 9 2 2" xfId="30510" xr:uid="{00000000-0005-0000-0000-00002E770000}"/>
    <cellStyle name="Normal 3 6 4 9 3" xfId="30511" xr:uid="{00000000-0005-0000-0000-00002F770000}"/>
    <cellStyle name="Normal 3 6 5" xfId="30512" xr:uid="{00000000-0005-0000-0000-000030770000}"/>
    <cellStyle name="Normal 3 6 5 10" xfId="30513" xr:uid="{00000000-0005-0000-0000-000031770000}"/>
    <cellStyle name="Normal 3 6 5 10 2" xfId="30514" xr:uid="{00000000-0005-0000-0000-000032770000}"/>
    <cellStyle name="Normal 3 6 5 11" xfId="30515" xr:uid="{00000000-0005-0000-0000-000033770000}"/>
    <cellStyle name="Normal 3 6 5 2" xfId="30516" xr:uid="{00000000-0005-0000-0000-000034770000}"/>
    <cellStyle name="Normal 3 6 5 2 2" xfId="30517" xr:uid="{00000000-0005-0000-0000-000035770000}"/>
    <cellStyle name="Normal 3 6 5 2 2 2" xfId="30518" xr:uid="{00000000-0005-0000-0000-000036770000}"/>
    <cellStyle name="Normal 3 6 5 2 2 2 2" xfId="30519" xr:uid="{00000000-0005-0000-0000-000037770000}"/>
    <cellStyle name="Normal 3 6 5 2 2 2 2 2" xfId="30520" xr:uid="{00000000-0005-0000-0000-000038770000}"/>
    <cellStyle name="Normal 3 6 5 2 2 2 2 2 2" xfId="30521" xr:uid="{00000000-0005-0000-0000-000039770000}"/>
    <cellStyle name="Normal 3 6 5 2 2 2 2 3" xfId="30522" xr:uid="{00000000-0005-0000-0000-00003A770000}"/>
    <cellStyle name="Normal 3 6 5 2 2 2 3" xfId="30523" xr:uid="{00000000-0005-0000-0000-00003B770000}"/>
    <cellStyle name="Normal 3 6 5 2 2 2 3 2" xfId="30524" xr:uid="{00000000-0005-0000-0000-00003C770000}"/>
    <cellStyle name="Normal 3 6 5 2 2 2 4" xfId="30525" xr:uid="{00000000-0005-0000-0000-00003D770000}"/>
    <cellStyle name="Normal 3 6 5 2 2 3" xfId="30526" xr:uid="{00000000-0005-0000-0000-00003E770000}"/>
    <cellStyle name="Normal 3 6 5 2 2 3 2" xfId="30527" xr:uid="{00000000-0005-0000-0000-00003F770000}"/>
    <cellStyle name="Normal 3 6 5 2 2 3 2 2" xfId="30528" xr:uid="{00000000-0005-0000-0000-000040770000}"/>
    <cellStyle name="Normal 3 6 5 2 2 3 3" xfId="30529" xr:uid="{00000000-0005-0000-0000-000041770000}"/>
    <cellStyle name="Normal 3 6 5 2 2 4" xfId="30530" xr:uid="{00000000-0005-0000-0000-000042770000}"/>
    <cellStyle name="Normal 3 6 5 2 2 4 2" xfId="30531" xr:uid="{00000000-0005-0000-0000-000043770000}"/>
    <cellStyle name="Normal 3 6 5 2 2 5" xfId="30532" xr:uid="{00000000-0005-0000-0000-000044770000}"/>
    <cellStyle name="Normal 3 6 5 2 3" xfId="30533" xr:uid="{00000000-0005-0000-0000-000045770000}"/>
    <cellStyle name="Normal 3 6 5 2 3 2" xfId="30534" xr:uid="{00000000-0005-0000-0000-000046770000}"/>
    <cellStyle name="Normal 3 6 5 2 3 2 2" xfId="30535" xr:uid="{00000000-0005-0000-0000-000047770000}"/>
    <cellStyle name="Normal 3 6 5 2 3 2 2 2" xfId="30536" xr:uid="{00000000-0005-0000-0000-000048770000}"/>
    <cellStyle name="Normal 3 6 5 2 3 2 2 2 2" xfId="30537" xr:uid="{00000000-0005-0000-0000-000049770000}"/>
    <cellStyle name="Normal 3 6 5 2 3 2 2 3" xfId="30538" xr:uid="{00000000-0005-0000-0000-00004A770000}"/>
    <cellStyle name="Normal 3 6 5 2 3 2 3" xfId="30539" xr:uid="{00000000-0005-0000-0000-00004B770000}"/>
    <cellStyle name="Normal 3 6 5 2 3 2 3 2" xfId="30540" xr:uid="{00000000-0005-0000-0000-00004C770000}"/>
    <cellStyle name="Normal 3 6 5 2 3 2 4" xfId="30541" xr:uid="{00000000-0005-0000-0000-00004D770000}"/>
    <cellStyle name="Normal 3 6 5 2 3 3" xfId="30542" xr:uid="{00000000-0005-0000-0000-00004E770000}"/>
    <cellStyle name="Normal 3 6 5 2 3 3 2" xfId="30543" xr:uid="{00000000-0005-0000-0000-00004F770000}"/>
    <cellStyle name="Normal 3 6 5 2 3 3 2 2" xfId="30544" xr:uid="{00000000-0005-0000-0000-000050770000}"/>
    <cellStyle name="Normal 3 6 5 2 3 3 3" xfId="30545" xr:uid="{00000000-0005-0000-0000-000051770000}"/>
    <cellStyle name="Normal 3 6 5 2 3 4" xfId="30546" xr:uid="{00000000-0005-0000-0000-000052770000}"/>
    <cellStyle name="Normal 3 6 5 2 3 4 2" xfId="30547" xr:uid="{00000000-0005-0000-0000-000053770000}"/>
    <cellStyle name="Normal 3 6 5 2 3 5" xfId="30548" xr:uid="{00000000-0005-0000-0000-000054770000}"/>
    <cellStyle name="Normal 3 6 5 2 4" xfId="30549" xr:uid="{00000000-0005-0000-0000-000055770000}"/>
    <cellStyle name="Normal 3 6 5 2 4 2" xfId="30550" xr:uid="{00000000-0005-0000-0000-000056770000}"/>
    <cellStyle name="Normal 3 6 5 2 4 2 2" xfId="30551" xr:uid="{00000000-0005-0000-0000-000057770000}"/>
    <cellStyle name="Normal 3 6 5 2 4 2 2 2" xfId="30552" xr:uid="{00000000-0005-0000-0000-000058770000}"/>
    <cellStyle name="Normal 3 6 5 2 4 2 3" xfId="30553" xr:uid="{00000000-0005-0000-0000-000059770000}"/>
    <cellStyle name="Normal 3 6 5 2 4 3" xfId="30554" xr:uid="{00000000-0005-0000-0000-00005A770000}"/>
    <cellStyle name="Normal 3 6 5 2 4 3 2" xfId="30555" xr:uid="{00000000-0005-0000-0000-00005B770000}"/>
    <cellStyle name="Normal 3 6 5 2 4 4" xfId="30556" xr:uid="{00000000-0005-0000-0000-00005C770000}"/>
    <cellStyle name="Normal 3 6 5 2 5" xfId="30557" xr:uid="{00000000-0005-0000-0000-00005D770000}"/>
    <cellStyle name="Normal 3 6 5 2 5 2" xfId="30558" xr:uid="{00000000-0005-0000-0000-00005E770000}"/>
    <cellStyle name="Normal 3 6 5 2 5 2 2" xfId="30559" xr:uid="{00000000-0005-0000-0000-00005F770000}"/>
    <cellStyle name="Normal 3 6 5 2 5 3" xfId="30560" xr:uid="{00000000-0005-0000-0000-000060770000}"/>
    <cellStyle name="Normal 3 6 5 2 6" xfId="30561" xr:uid="{00000000-0005-0000-0000-000061770000}"/>
    <cellStyle name="Normal 3 6 5 2 6 2" xfId="30562" xr:uid="{00000000-0005-0000-0000-000062770000}"/>
    <cellStyle name="Normal 3 6 5 2 7" xfId="30563" xr:uid="{00000000-0005-0000-0000-000063770000}"/>
    <cellStyle name="Normal 3 6 5 3" xfId="30564" xr:uid="{00000000-0005-0000-0000-000064770000}"/>
    <cellStyle name="Normal 3 6 5 3 2" xfId="30565" xr:uid="{00000000-0005-0000-0000-000065770000}"/>
    <cellStyle name="Normal 3 6 5 3 2 2" xfId="30566" xr:uid="{00000000-0005-0000-0000-000066770000}"/>
    <cellStyle name="Normal 3 6 5 3 2 2 2" xfId="30567" xr:uid="{00000000-0005-0000-0000-000067770000}"/>
    <cellStyle name="Normal 3 6 5 3 2 2 2 2" xfId="30568" xr:uid="{00000000-0005-0000-0000-000068770000}"/>
    <cellStyle name="Normal 3 6 5 3 2 2 2 2 2" xfId="30569" xr:uid="{00000000-0005-0000-0000-000069770000}"/>
    <cellStyle name="Normal 3 6 5 3 2 2 2 3" xfId="30570" xr:uid="{00000000-0005-0000-0000-00006A770000}"/>
    <cellStyle name="Normal 3 6 5 3 2 2 3" xfId="30571" xr:uid="{00000000-0005-0000-0000-00006B770000}"/>
    <cellStyle name="Normal 3 6 5 3 2 2 3 2" xfId="30572" xr:uid="{00000000-0005-0000-0000-00006C770000}"/>
    <cellStyle name="Normal 3 6 5 3 2 2 4" xfId="30573" xr:uid="{00000000-0005-0000-0000-00006D770000}"/>
    <cellStyle name="Normal 3 6 5 3 2 3" xfId="30574" xr:uid="{00000000-0005-0000-0000-00006E770000}"/>
    <cellStyle name="Normal 3 6 5 3 2 3 2" xfId="30575" xr:uid="{00000000-0005-0000-0000-00006F770000}"/>
    <cellStyle name="Normal 3 6 5 3 2 3 2 2" xfId="30576" xr:uid="{00000000-0005-0000-0000-000070770000}"/>
    <cellStyle name="Normal 3 6 5 3 2 3 3" xfId="30577" xr:uid="{00000000-0005-0000-0000-000071770000}"/>
    <cellStyle name="Normal 3 6 5 3 2 4" xfId="30578" xr:uid="{00000000-0005-0000-0000-000072770000}"/>
    <cellStyle name="Normal 3 6 5 3 2 4 2" xfId="30579" xr:uid="{00000000-0005-0000-0000-000073770000}"/>
    <cellStyle name="Normal 3 6 5 3 2 5" xfId="30580" xr:uid="{00000000-0005-0000-0000-000074770000}"/>
    <cellStyle name="Normal 3 6 5 3 3" xfId="30581" xr:uid="{00000000-0005-0000-0000-000075770000}"/>
    <cellStyle name="Normal 3 6 5 3 3 2" xfId="30582" xr:uid="{00000000-0005-0000-0000-000076770000}"/>
    <cellStyle name="Normal 3 6 5 3 3 2 2" xfId="30583" xr:uid="{00000000-0005-0000-0000-000077770000}"/>
    <cellStyle name="Normal 3 6 5 3 3 2 2 2" xfId="30584" xr:uid="{00000000-0005-0000-0000-000078770000}"/>
    <cellStyle name="Normal 3 6 5 3 3 2 2 2 2" xfId="30585" xr:uid="{00000000-0005-0000-0000-000079770000}"/>
    <cellStyle name="Normal 3 6 5 3 3 2 2 3" xfId="30586" xr:uid="{00000000-0005-0000-0000-00007A770000}"/>
    <cellStyle name="Normal 3 6 5 3 3 2 3" xfId="30587" xr:uid="{00000000-0005-0000-0000-00007B770000}"/>
    <cellStyle name="Normal 3 6 5 3 3 2 3 2" xfId="30588" xr:uid="{00000000-0005-0000-0000-00007C770000}"/>
    <cellStyle name="Normal 3 6 5 3 3 2 4" xfId="30589" xr:uid="{00000000-0005-0000-0000-00007D770000}"/>
    <cellStyle name="Normal 3 6 5 3 3 3" xfId="30590" xr:uid="{00000000-0005-0000-0000-00007E770000}"/>
    <cellStyle name="Normal 3 6 5 3 3 3 2" xfId="30591" xr:uid="{00000000-0005-0000-0000-00007F770000}"/>
    <cellStyle name="Normal 3 6 5 3 3 3 2 2" xfId="30592" xr:uid="{00000000-0005-0000-0000-000080770000}"/>
    <cellStyle name="Normal 3 6 5 3 3 3 3" xfId="30593" xr:uid="{00000000-0005-0000-0000-000081770000}"/>
    <cellStyle name="Normal 3 6 5 3 3 4" xfId="30594" xr:uid="{00000000-0005-0000-0000-000082770000}"/>
    <cellStyle name="Normal 3 6 5 3 3 4 2" xfId="30595" xr:uid="{00000000-0005-0000-0000-000083770000}"/>
    <cellStyle name="Normal 3 6 5 3 3 5" xfId="30596" xr:uid="{00000000-0005-0000-0000-000084770000}"/>
    <cellStyle name="Normal 3 6 5 3 4" xfId="30597" xr:uid="{00000000-0005-0000-0000-000085770000}"/>
    <cellStyle name="Normal 3 6 5 3 4 2" xfId="30598" xr:uid="{00000000-0005-0000-0000-000086770000}"/>
    <cellStyle name="Normal 3 6 5 3 4 2 2" xfId="30599" xr:uid="{00000000-0005-0000-0000-000087770000}"/>
    <cellStyle name="Normal 3 6 5 3 4 2 2 2" xfId="30600" xr:uid="{00000000-0005-0000-0000-000088770000}"/>
    <cellStyle name="Normal 3 6 5 3 4 2 3" xfId="30601" xr:uid="{00000000-0005-0000-0000-000089770000}"/>
    <cellStyle name="Normal 3 6 5 3 4 3" xfId="30602" xr:uid="{00000000-0005-0000-0000-00008A770000}"/>
    <cellStyle name="Normal 3 6 5 3 4 3 2" xfId="30603" xr:uid="{00000000-0005-0000-0000-00008B770000}"/>
    <cellStyle name="Normal 3 6 5 3 4 4" xfId="30604" xr:uid="{00000000-0005-0000-0000-00008C770000}"/>
    <cellStyle name="Normal 3 6 5 3 5" xfId="30605" xr:uid="{00000000-0005-0000-0000-00008D770000}"/>
    <cellStyle name="Normal 3 6 5 3 5 2" xfId="30606" xr:uid="{00000000-0005-0000-0000-00008E770000}"/>
    <cellStyle name="Normal 3 6 5 3 5 2 2" xfId="30607" xr:uid="{00000000-0005-0000-0000-00008F770000}"/>
    <cellStyle name="Normal 3 6 5 3 5 3" xfId="30608" xr:uid="{00000000-0005-0000-0000-000090770000}"/>
    <cellStyle name="Normal 3 6 5 3 6" xfId="30609" xr:uid="{00000000-0005-0000-0000-000091770000}"/>
    <cellStyle name="Normal 3 6 5 3 6 2" xfId="30610" xr:uid="{00000000-0005-0000-0000-000092770000}"/>
    <cellStyle name="Normal 3 6 5 3 7" xfId="30611" xr:uid="{00000000-0005-0000-0000-000093770000}"/>
    <cellStyle name="Normal 3 6 5 4" xfId="30612" xr:uid="{00000000-0005-0000-0000-000094770000}"/>
    <cellStyle name="Normal 3 6 5 4 2" xfId="30613" xr:uid="{00000000-0005-0000-0000-000095770000}"/>
    <cellStyle name="Normal 3 6 5 4 2 2" xfId="30614" xr:uid="{00000000-0005-0000-0000-000096770000}"/>
    <cellStyle name="Normal 3 6 5 4 2 2 2" xfId="30615" xr:uid="{00000000-0005-0000-0000-000097770000}"/>
    <cellStyle name="Normal 3 6 5 4 2 2 2 2" xfId="30616" xr:uid="{00000000-0005-0000-0000-000098770000}"/>
    <cellStyle name="Normal 3 6 5 4 2 2 2 2 2" xfId="30617" xr:uid="{00000000-0005-0000-0000-000099770000}"/>
    <cellStyle name="Normal 3 6 5 4 2 2 2 3" xfId="30618" xr:uid="{00000000-0005-0000-0000-00009A770000}"/>
    <cellStyle name="Normal 3 6 5 4 2 2 3" xfId="30619" xr:uid="{00000000-0005-0000-0000-00009B770000}"/>
    <cellStyle name="Normal 3 6 5 4 2 2 3 2" xfId="30620" xr:uid="{00000000-0005-0000-0000-00009C770000}"/>
    <cellStyle name="Normal 3 6 5 4 2 2 4" xfId="30621" xr:uid="{00000000-0005-0000-0000-00009D770000}"/>
    <cellStyle name="Normal 3 6 5 4 2 3" xfId="30622" xr:uid="{00000000-0005-0000-0000-00009E770000}"/>
    <cellStyle name="Normal 3 6 5 4 2 3 2" xfId="30623" xr:uid="{00000000-0005-0000-0000-00009F770000}"/>
    <cellStyle name="Normal 3 6 5 4 2 3 2 2" xfId="30624" xr:uid="{00000000-0005-0000-0000-0000A0770000}"/>
    <cellStyle name="Normal 3 6 5 4 2 3 3" xfId="30625" xr:uid="{00000000-0005-0000-0000-0000A1770000}"/>
    <cellStyle name="Normal 3 6 5 4 2 4" xfId="30626" xr:uid="{00000000-0005-0000-0000-0000A2770000}"/>
    <cellStyle name="Normal 3 6 5 4 2 4 2" xfId="30627" xr:uid="{00000000-0005-0000-0000-0000A3770000}"/>
    <cellStyle name="Normal 3 6 5 4 2 5" xfId="30628" xr:uid="{00000000-0005-0000-0000-0000A4770000}"/>
    <cellStyle name="Normal 3 6 5 4 3" xfId="30629" xr:uid="{00000000-0005-0000-0000-0000A5770000}"/>
    <cellStyle name="Normal 3 6 5 4 3 2" xfId="30630" xr:uid="{00000000-0005-0000-0000-0000A6770000}"/>
    <cellStyle name="Normal 3 6 5 4 3 2 2" xfId="30631" xr:uid="{00000000-0005-0000-0000-0000A7770000}"/>
    <cellStyle name="Normal 3 6 5 4 3 2 2 2" xfId="30632" xr:uid="{00000000-0005-0000-0000-0000A8770000}"/>
    <cellStyle name="Normal 3 6 5 4 3 2 2 2 2" xfId="30633" xr:uid="{00000000-0005-0000-0000-0000A9770000}"/>
    <cellStyle name="Normal 3 6 5 4 3 2 2 3" xfId="30634" xr:uid="{00000000-0005-0000-0000-0000AA770000}"/>
    <cellStyle name="Normal 3 6 5 4 3 2 3" xfId="30635" xr:uid="{00000000-0005-0000-0000-0000AB770000}"/>
    <cellStyle name="Normal 3 6 5 4 3 2 3 2" xfId="30636" xr:uid="{00000000-0005-0000-0000-0000AC770000}"/>
    <cellStyle name="Normal 3 6 5 4 3 2 4" xfId="30637" xr:uid="{00000000-0005-0000-0000-0000AD770000}"/>
    <cellStyle name="Normal 3 6 5 4 3 3" xfId="30638" xr:uid="{00000000-0005-0000-0000-0000AE770000}"/>
    <cellStyle name="Normal 3 6 5 4 3 3 2" xfId="30639" xr:uid="{00000000-0005-0000-0000-0000AF770000}"/>
    <cellStyle name="Normal 3 6 5 4 3 3 2 2" xfId="30640" xr:uid="{00000000-0005-0000-0000-0000B0770000}"/>
    <cellStyle name="Normal 3 6 5 4 3 3 3" xfId="30641" xr:uid="{00000000-0005-0000-0000-0000B1770000}"/>
    <cellStyle name="Normal 3 6 5 4 3 4" xfId="30642" xr:uid="{00000000-0005-0000-0000-0000B2770000}"/>
    <cellStyle name="Normal 3 6 5 4 3 4 2" xfId="30643" xr:uid="{00000000-0005-0000-0000-0000B3770000}"/>
    <cellStyle name="Normal 3 6 5 4 3 5" xfId="30644" xr:uid="{00000000-0005-0000-0000-0000B4770000}"/>
    <cellStyle name="Normal 3 6 5 4 4" xfId="30645" xr:uid="{00000000-0005-0000-0000-0000B5770000}"/>
    <cellStyle name="Normal 3 6 5 4 4 2" xfId="30646" xr:uid="{00000000-0005-0000-0000-0000B6770000}"/>
    <cellStyle name="Normal 3 6 5 4 4 2 2" xfId="30647" xr:uid="{00000000-0005-0000-0000-0000B7770000}"/>
    <cellStyle name="Normal 3 6 5 4 4 2 2 2" xfId="30648" xr:uid="{00000000-0005-0000-0000-0000B8770000}"/>
    <cellStyle name="Normal 3 6 5 4 4 2 3" xfId="30649" xr:uid="{00000000-0005-0000-0000-0000B9770000}"/>
    <cellStyle name="Normal 3 6 5 4 4 3" xfId="30650" xr:uid="{00000000-0005-0000-0000-0000BA770000}"/>
    <cellStyle name="Normal 3 6 5 4 4 3 2" xfId="30651" xr:uid="{00000000-0005-0000-0000-0000BB770000}"/>
    <cellStyle name="Normal 3 6 5 4 4 4" xfId="30652" xr:uid="{00000000-0005-0000-0000-0000BC770000}"/>
    <cellStyle name="Normal 3 6 5 4 5" xfId="30653" xr:uid="{00000000-0005-0000-0000-0000BD770000}"/>
    <cellStyle name="Normal 3 6 5 4 5 2" xfId="30654" xr:uid="{00000000-0005-0000-0000-0000BE770000}"/>
    <cellStyle name="Normal 3 6 5 4 5 2 2" xfId="30655" xr:uid="{00000000-0005-0000-0000-0000BF770000}"/>
    <cellStyle name="Normal 3 6 5 4 5 3" xfId="30656" xr:uid="{00000000-0005-0000-0000-0000C0770000}"/>
    <cellStyle name="Normal 3 6 5 4 6" xfId="30657" xr:uid="{00000000-0005-0000-0000-0000C1770000}"/>
    <cellStyle name="Normal 3 6 5 4 6 2" xfId="30658" xr:uid="{00000000-0005-0000-0000-0000C2770000}"/>
    <cellStyle name="Normal 3 6 5 4 7" xfId="30659" xr:uid="{00000000-0005-0000-0000-0000C3770000}"/>
    <cellStyle name="Normal 3 6 5 5" xfId="30660" xr:uid="{00000000-0005-0000-0000-0000C4770000}"/>
    <cellStyle name="Normal 3 6 5 5 2" xfId="30661" xr:uid="{00000000-0005-0000-0000-0000C5770000}"/>
    <cellStyle name="Normal 3 6 5 5 2 2" xfId="30662" xr:uid="{00000000-0005-0000-0000-0000C6770000}"/>
    <cellStyle name="Normal 3 6 5 5 2 2 2" xfId="30663" xr:uid="{00000000-0005-0000-0000-0000C7770000}"/>
    <cellStyle name="Normal 3 6 5 5 2 2 2 2" xfId="30664" xr:uid="{00000000-0005-0000-0000-0000C8770000}"/>
    <cellStyle name="Normal 3 6 5 5 2 2 2 2 2" xfId="30665" xr:uid="{00000000-0005-0000-0000-0000C9770000}"/>
    <cellStyle name="Normal 3 6 5 5 2 2 2 3" xfId="30666" xr:uid="{00000000-0005-0000-0000-0000CA770000}"/>
    <cellStyle name="Normal 3 6 5 5 2 2 3" xfId="30667" xr:uid="{00000000-0005-0000-0000-0000CB770000}"/>
    <cellStyle name="Normal 3 6 5 5 2 2 3 2" xfId="30668" xr:uid="{00000000-0005-0000-0000-0000CC770000}"/>
    <cellStyle name="Normal 3 6 5 5 2 2 4" xfId="30669" xr:uid="{00000000-0005-0000-0000-0000CD770000}"/>
    <cellStyle name="Normal 3 6 5 5 2 3" xfId="30670" xr:uid="{00000000-0005-0000-0000-0000CE770000}"/>
    <cellStyle name="Normal 3 6 5 5 2 3 2" xfId="30671" xr:uid="{00000000-0005-0000-0000-0000CF770000}"/>
    <cellStyle name="Normal 3 6 5 5 2 3 2 2" xfId="30672" xr:uid="{00000000-0005-0000-0000-0000D0770000}"/>
    <cellStyle name="Normal 3 6 5 5 2 3 3" xfId="30673" xr:uid="{00000000-0005-0000-0000-0000D1770000}"/>
    <cellStyle name="Normal 3 6 5 5 2 4" xfId="30674" xr:uid="{00000000-0005-0000-0000-0000D2770000}"/>
    <cellStyle name="Normal 3 6 5 5 2 4 2" xfId="30675" xr:uid="{00000000-0005-0000-0000-0000D3770000}"/>
    <cellStyle name="Normal 3 6 5 5 2 5" xfId="30676" xr:uid="{00000000-0005-0000-0000-0000D4770000}"/>
    <cellStyle name="Normal 3 6 5 5 3" xfId="30677" xr:uid="{00000000-0005-0000-0000-0000D5770000}"/>
    <cellStyle name="Normal 3 6 5 5 3 2" xfId="30678" xr:uid="{00000000-0005-0000-0000-0000D6770000}"/>
    <cellStyle name="Normal 3 6 5 5 3 2 2" xfId="30679" xr:uid="{00000000-0005-0000-0000-0000D7770000}"/>
    <cellStyle name="Normal 3 6 5 5 3 2 2 2" xfId="30680" xr:uid="{00000000-0005-0000-0000-0000D8770000}"/>
    <cellStyle name="Normal 3 6 5 5 3 2 3" xfId="30681" xr:uid="{00000000-0005-0000-0000-0000D9770000}"/>
    <cellStyle name="Normal 3 6 5 5 3 3" xfId="30682" xr:uid="{00000000-0005-0000-0000-0000DA770000}"/>
    <cellStyle name="Normal 3 6 5 5 3 3 2" xfId="30683" xr:uid="{00000000-0005-0000-0000-0000DB770000}"/>
    <cellStyle name="Normal 3 6 5 5 3 4" xfId="30684" xr:uid="{00000000-0005-0000-0000-0000DC770000}"/>
    <cellStyle name="Normal 3 6 5 5 4" xfId="30685" xr:uid="{00000000-0005-0000-0000-0000DD770000}"/>
    <cellStyle name="Normal 3 6 5 5 4 2" xfId="30686" xr:uid="{00000000-0005-0000-0000-0000DE770000}"/>
    <cellStyle name="Normal 3 6 5 5 4 2 2" xfId="30687" xr:uid="{00000000-0005-0000-0000-0000DF770000}"/>
    <cellStyle name="Normal 3 6 5 5 4 3" xfId="30688" xr:uid="{00000000-0005-0000-0000-0000E0770000}"/>
    <cellStyle name="Normal 3 6 5 5 5" xfId="30689" xr:uid="{00000000-0005-0000-0000-0000E1770000}"/>
    <cellStyle name="Normal 3 6 5 5 5 2" xfId="30690" xr:uid="{00000000-0005-0000-0000-0000E2770000}"/>
    <cellStyle name="Normal 3 6 5 5 6" xfId="30691" xr:uid="{00000000-0005-0000-0000-0000E3770000}"/>
    <cellStyle name="Normal 3 6 5 6" xfId="30692" xr:uid="{00000000-0005-0000-0000-0000E4770000}"/>
    <cellStyle name="Normal 3 6 5 6 2" xfId="30693" xr:uid="{00000000-0005-0000-0000-0000E5770000}"/>
    <cellStyle name="Normal 3 6 5 6 2 2" xfId="30694" xr:uid="{00000000-0005-0000-0000-0000E6770000}"/>
    <cellStyle name="Normal 3 6 5 6 2 2 2" xfId="30695" xr:uid="{00000000-0005-0000-0000-0000E7770000}"/>
    <cellStyle name="Normal 3 6 5 6 2 2 2 2" xfId="30696" xr:uid="{00000000-0005-0000-0000-0000E8770000}"/>
    <cellStyle name="Normal 3 6 5 6 2 2 3" xfId="30697" xr:uid="{00000000-0005-0000-0000-0000E9770000}"/>
    <cellStyle name="Normal 3 6 5 6 2 3" xfId="30698" xr:uid="{00000000-0005-0000-0000-0000EA770000}"/>
    <cellStyle name="Normal 3 6 5 6 2 3 2" xfId="30699" xr:uid="{00000000-0005-0000-0000-0000EB770000}"/>
    <cellStyle name="Normal 3 6 5 6 2 4" xfId="30700" xr:uid="{00000000-0005-0000-0000-0000EC770000}"/>
    <cellStyle name="Normal 3 6 5 6 3" xfId="30701" xr:uid="{00000000-0005-0000-0000-0000ED770000}"/>
    <cellStyle name="Normal 3 6 5 6 3 2" xfId="30702" xr:uid="{00000000-0005-0000-0000-0000EE770000}"/>
    <cellStyle name="Normal 3 6 5 6 3 2 2" xfId="30703" xr:uid="{00000000-0005-0000-0000-0000EF770000}"/>
    <cellStyle name="Normal 3 6 5 6 3 3" xfId="30704" xr:uid="{00000000-0005-0000-0000-0000F0770000}"/>
    <cellStyle name="Normal 3 6 5 6 4" xfId="30705" xr:uid="{00000000-0005-0000-0000-0000F1770000}"/>
    <cellStyle name="Normal 3 6 5 6 4 2" xfId="30706" xr:uid="{00000000-0005-0000-0000-0000F2770000}"/>
    <cellStyle name="Normal 3 6 5 6 5" xfId="30707" xr:uid="{00000000-0005-0000-0000-0000F3770000}"/>
    <cellStyle name="Normal 3 6 5 7" xfId="30708" xr:uid="{00000000-0005-0000-0000-0000F4770000}"/>
    <cellStyle name="Normal 3 6 5 7 2" xfId="30709" xr:uid="{00000000-0005-0000-0000-0000F5770000}"/>
    <cellStyle name="Normal 3 6 5 7 2 2" xfId="30710" xr:uid="{00000000-0005-0000-0000-0000F6770000}"/>
    <cellStyle name="Normal 3 6 5 7 2 2 2" xfId="30711" xr:uid="{00000000-0005-0000-0000-0000F7770000}"/>
    <cellStyle name="Normal 3 6 5 7 2 2 2 2" xfId="30712" xr:uid="{00000000-0005-0000-0000-0000F8770000}"/>
    <cellStyle name="Normal 3 6 5 7 2 2 3" xfId="30713" xr:uid="{00000000-0005-0000-0000-0000F9770000}"/>
    <cellStyle name="Normal 3 6 5 7 2 3" xfId="30714" xr:uid="{00000000-0005-0000-0000-0000FA770000}"/>
    <cellStyle name="Normal 3 6 5 7 2 3 2" xfId="30715" xr:uid="{00000000-0005-0000-0000-0000FB770000}"/>
    <cellStyle name="Normal 3 6 5 7 2 4" xfId="30716" xr:uid="{00000000-0005-0000-0000-0000FC770000}"/>
    <cellStyle name="Normal 3 6 5 7 3" xfId="30717" xr:uid="{00000000-0005-0000-0000-0000FD770000}"/>
    <cellStyle name="Normal 3 6 5 7 3 2" xfId="30718" xr:uid="{00000000-0005-0000-0000-0000FE770000}"/>
    <cellStyle name="Normal 3 6 5 7 3 2 2" xfId="30719" xr:uid="{00000000-0005-0000-0000-0000FF770000}"/>
    <cellStyle name="Normal 3 6 5 7 3 3" xfId="30720" xr:uid="{00000000-0005-0000-0000-000000780000}"/>
    <cellStyle name="Normal 3 6 5 7 4" xfId="30721" xr:uid="{00000000-0005-0000-0000-000001780000}"/>
    <cellStyle name="Normal 3 6 5 7 4 2" xfId="30722" xr:uid="{00000000-0005-0000-0000-000002780000}"/>
    <cellStyle name="Normal 3 6 5 7 5" xfId="30723" xr:uid="{00000000-0005-0000-0000-000003780000}"/>
    <cellStyle name="Normal 3 6 5 8" xfId="30724" xr:uid="{00000000-0005-0000-0000-000004780000}"/>
    <cellStyle name="Normal 3 6 5 8 2" xfId="30725" xr:uid="{00000000-0005-0000-0000-000005780000}"/>
    <cellStyle name="Normal 3 6 5 8 2 2" xfId="30726" xr:uid="{00000000-0005-0000-0000-000006780000}"/>
    <cellStyle name="Normal 3 6 5 8 2 2 2" xfId="30727" xr:uid="{00000000-0005-0000-0000-000007780000}"/>
    <cellStyle name="Normal 3 6 5 8 2 3" xfId="30728" xr:uid="{00000000-0005-0000-0000-000008780000}"/>
    <cellStyle name="Normal 3 6 5 8 3" xfId="30729" xr:uid="{00000000-0005-0000-0000-000009780000}"/>
    <cellStyle name="Normal 3 6 5 8 3 2" xfId="30730" xr:uid="{00000000-0005-0000-0000-00000A780000}"/>
    <cellStyle name="Normal 3 6 5 8 4" xfId="30731" xr:uid="{00000000-0005-0000-0000-00000B780000}"/>
    <cellStyle name="Normal 3 6 5 9" xfId="30732" xr:uid="{00000000-0005-0000-0000-00000C780000}"/>
    <cellStyle name="Normal 3 6 5 9 2" xfId="30733" xr:uid="{00000000-0005-0000-0000-00000D780000}"/>
    <cellStyle name="Normal 3 6 5 9 2 2" xfId="30734" xr:uid="{00000000-0005-0000-0000-00000E780000}"/>
    <cellStyle name="Normal 3 6 5 9 3" xfId="30735" xr:uid="{00000000-0005-0000-0000-00000F780000}"/>
    <cellStyle name="Normal 3 6 6" xfId="30736" xr:uid="{00000000-0005-0000-0000-000010780000}"/>
    <cellStyle name="Normal 3 6 6 2" xfId="30737" xr:uid="{00000000-0005-0000-0000-000011780000}"/>
    <cellStyle name="Normal 3 6 6 2 2" xfId="30738" xr:uid="{00000000-0005-0000-0000-000012780000}"/>
    <cellStyle name="Normal 3 6 6 2 2 2" xfId="30739" xr:uid="{00000000-0005-0000-0000-000013780000}"/>
    <cellStyle name="Normal 3 6 6 2 2 2 2" xfId="30740" xr:uid="{00000000-0005-0000-0000-000014780000}"/>
    <cellStyle name="Normal 3 6 6 2 2 2 2 2" xfId="30741" xr:uid="{00000000-0005-0000-0000-000015780000}"/>
    <cellStyle name="Normal 3 6 6 2 2 2 3" xfId="30742" xr:uid="{00000000-0005-0000-0000-000016780000}"/>
    <cellStyle name="Normal 3 6 6 2 2 3" xfId="30743" xr:uid="{00000000-0005-0000-0000-000017780000}"/>
    <cellStyle name="Normal 3 6 6 2 2 3 2" xfId="30744" xr:uid="{00000000-0005-0000-0000-000018780000}"/>
    <cellStyle name="Normal 3 6 6 2 2 4" xfId="30745" xr:uid="{00000000-0005-0000-0000-000019780000}"/>
    <cellStyle name="Normal 3 6 6 2 3" xfId="30746" xr:uid="{00000000-0005-0000-0000-00001A780000}"/>
    <cellStyle name="Normal 3 6 6 2 3 2" xfId="30747" xr:uid="{00000000-0005-0000-0000-00001B780000}"/>
    <cellStyle name="Normal 3 6 6 2 3 2 2" xfId="30748" xr:uid="{00000000-0005-0000-0000-00001C780000}"/>
    <cellStyle name="Normal 3 6 6 2 3 3" xfId="30749" xr:uid="{00000000-0005-0000-0000-00001D780000}"/>
    <cellStyle name="Normal 3 6 6 2 4" xfId="30750" xr:uid="{00000000-0005-0000-0000-00001E780000}"/>
    <cellStyle name="Normal 3 6 6 2 4 2" xfId="30751" xr:uid="{00000000-0005-0000-0000-00001F780000}"/>
    <cellStyle name="Normal 3 6 6 2 5" xfId="30752" xr:uid="{00000000-0005-0000-0000-000020780000}"/>
    <cellStyle name="Normal 3 6 6 3" xfId="30753" xr:uid="{00000000-0005-0000-0000-000021780000}"/>
    <cellStyle name="Normal 3 6 6 3 2" xfId="30754" xr:uid="{00000000-0005-0000-0000-000022780000}"/>
    <cellStyle name="Normal 3 6 6 3 2 2" xfId="30755" xr:uid="{00000000-0005-0000-0000-000023780000}"/>
    <cellStyle name="Normal 3 6 6 3 2 2 2" xfId="30756" xr:uid="{00000000-0005-0000-0000-000024780000}"/>
    <cellStyle name="Normal 3 6 6 3 2 2 2 2" xfId="30757" xr:uid="{00000000-0005-0000-0000-000025780000}"/>
    <cellStyle name="Normal 3 6 6 3 2 2 3" xfId="30758" xr:uid="{00000000-0005-0000-0000-000026780000}"/>
    <cellStyle name="Normal 3 6 6 3 2 3" xfId="30759" xr:uid="{00000000-0005-0000-0000-000027780000}"/>
    <cellStyle name="Normal 3 6 6 3 2 3 2" xfId="30760" xr:uid="{00000000-0005-0000-0000-000028780000}"/>
    <cellStyle name="Normal 3 6 6 3 2 4" xfId="30761" xr:uid="{00000000-0005-0000-0000-000029780000}"/>
    <cellStyle name="Normal 3 6 6 3 3" xfId="30762" xr:uid="{00000000-0005-0000-0000-00002A780000}"/>
    <cellStyle name="Normal 3 6 6 3 3 2" xfId="30763" xr:uid="{00000000-0005-0000-0000-00002B780000}"/>
    <cellStyle name="Normal 3 6 6 3 3 2 2" xfId="30764" xr:uid="{00000000-0005-0000-0000-00002C780000}"/>
    <cellStyle name="Normal 3 6 6 3 3 3" xfId="30765" xr:uid="{00000000-0005-0000-0000-00002D780000}"/>
    <cellStyle name="Normal 3 6 6 3 4" xfId="30766" xr:uid="{00000000-0005-0000-0000-00002E780000}"/>
    <cellStyle name="Normal 3 6 6 3 4 2" xfId="30767" xr:uid="{00000000-0005-0000-0000-00002F780000}"/>
    <cellStyle name="Normal 3 6 6 3 5" xfId="30768" xr:uid="{00000000-0005-0000-0000-000030780000}"/>
    <cellStyle name="Normal 3 6 6 4" xfId="30769" xr:uid="{00000000-0005-0000-0000-000031780000}"/>
    <cellStyle name="Normal 3 6 6 4 2" xfId="30770" xr:uid="{00000000-0005-0000-0000-000032780000}"/>
    <cellStyle name="Normal 3 6 6 4 2 2" xfId="30771" xr:uid="{00000000-0005-0000-0000-000033780000}"/>
    <cellStyle name="Normal 3 6 6 4 2 2 2" xfId="30772" xr:uid="{00000000-0005-0000-0000-000034780000}"/>
    <cellStyle name="Normal 3 6 6 4 2 3" xfId="30773" xr:uid="{00000000-0005-0000-0000-000035780000}"/>
    <cellStyle name="Normal 3 6 6 4 3" xfId="30774" xr:uid="{00000000-0005-0000-0000-000036780000}"/>
    <cellStyle name="Normal 3 6 6 4 3 2" xfId="30775" xr:uid="{00000000-0005-0000-0000-000037780000}"/>
    <cellStyle name="Normal 3 6 6 4 4" xfId="30776" xr:uid="{00000000-0005-0000-0000-000038780000}"/>
    <cellStyle name="Normal 3 6 6 5" xfId="30777" xr:uid="{00000000-0005-0000-0000-000039780000}"/>
    <cellStyle name="Normal 3 6 6 5 2" xfId="30778" xr:uid="{00000000-0005-0000-0000-00003A780000}"/>
    <cellStyle name="Normal 3 6 6 5 2 2" xfId="30779" xr:uid="{00000000-0005-0000-0000-00003B780000}"/>
    <cellStyle name="Normal 3 6 6 5 3" xfId="30780" xr:uid="{00000000-0005-0000-0000-00003C780000}"/>
    <cellStyle name="Normal 3 6 6 6" xfId="30781" xr:uid="{00000000-0005-0000-0000-00003D780000}"/>
    <cellStyle name="Normal 3 6 6 6 2" xfId="30782" xr:uid="{00000000-0005-0000-0000-00003E780000}"/>
    <cellStyle name="Normal 3 6 6 7" xfId="30783" xr:uid="{00000000-0005-0000-0000-00003F780000}"/>
    <cellStyle name="Normal 3 6 7" xfId="30784" xr:uid="{00000000-0005-0000-0000-000040780000}"/>
    <cellStyle name="Normal 3 6 7 2" xfId="30785" xr:uid="{00000000-0005-0000-0000-000041780000}"/>
    <cellStyle name="Normal 3 6 7 2 2" xfId="30786" xr:uid="{00000000-0005-0000-0000-000042780000}"/>
    <cellStyle name="Normal 3 6 7 2 2 2" xfId="30787" xr:uid="{00000000-0005-0000-0000-000043780000}"/>
    <cellStyle name="Normal 3 6 7 2 2 2 2" xfId="30788" xr:uid="{00000000-0005-0000-0000-000044780000}"/>
    <cellStyle name="Normal 3 6 7 2 2 2 2 2" xfId="30789" xr:uid="{00000000-0005-0000-0000-000045780000}"/>
    <cellStyle name="Normal 3 6 7 2 2 2 3" xfId="30790" xr:uid="{00000000-0005-0000-0000-000046780000}"/>
    <cellStyle name="Normal 3 6 7 2 2 3" xfId="30791" xr:uid="{00000000-0005-0000-0000-000047780000}"/>
    <cellStyle name="Normal 3 6 7 2 2 3 2" xfId="30792" xr:uid="{00000000-0005-0000-0000-000048780000}"/>
    <cellStyle name="Normal 3 6 7 2 2 4" xfId="30793" xr:uid="{00000000-0005-0000-0000-000049780000}"/>
    <cellStyle name="Normal 3 6 7 2 3" xfId="30794" xr:uid="{00000000-0005-0000-0000-00004A780000}"/>
    <cellStyle name="Normal 3 6 7 2 3 2" xfId="30795" xr:uid="{00000000-0005-0000-0000-00004B780000}"/>
    <cellStyle name="Normal 3 6 7 2 3 2 2" xfId="30796" xr:uid="{00000000-0005-0000-0000-00004C780000}"/>
    <cellStyle name="Normal 3 6 7 2 3 3" xfId="30797" xr:uid="{00000000-0005-0000-0000-00004D780000}"/>
    <cellStyle name="Normal 3 6 7 2 4" xfId="30798" xr:uid="{00000000-0005-0000-0000-00004E780000}"/>
    <cellStyle name="Normal 3 6 7 2 4 2" xfId="30799" xr:uid="{00000000-0005-0000-0000-00004F780000}"/>
    <cellStyle name="Normal 3 6 7 2 5" xfId="30800" xr:uid="{00000000-0005-0000-0000-000050780000}"/>
    <cellStyle name="Normal 3 6 7 3" xfId="30801" xr:uid="{00000000-0005-0000-0000-000051780000}"/>
    <cellStyle name="Normal 3 6 7 3 2" xfId="30802" xr:uid="{00000000-0005-0000-0000-000052780000}"/>
    <cellStyle name="Normal 3 6 7 3 2 2" xfId="30803" xr:uid="{00000000-0005-0000-0000-000053780000}"/>
    <cellStyle name="Normal 3 6 7 3 2 2 2" xfId="30804" xr:uid="{00000000-0005-0000-0000-000054780000}"/>
    <cellStyle name="Normal 3 6 7 3 2 2 2 2" xfId="30805" xr:uid="{00000000-0005-0000-0000-000055780000}"/>
    <cellStyle name="Normal 3 6 7 3 2 2 3" xfId="30806" xr:uid="{00000000-0005-0000-0000-000056780000}"/>
    <cellStyle name="Normal 3 6 7 3 2 3" xfId="30807" xr:uid="{00000000-0005-0000-0000-000057780000}"/>
    <cellStyle name="Normal 3 6 7 3 2 3 2" xfId="30808" xr:uid="{00000000-0005-0000-0000-000058780000}"/>
    <cellStyle name="Normal 3 6 7 3 2 4" xfId="30809" xr:uid="{00000000-0005-0000-0000-000059780000}"/>
    <cellStyle name="Normal 3 6 7 3 3" xfId="30810" xr:uid="{00000000-0005-0000-0000-00005A780000}"/>
    <cellStyle name="Normal 3 6 7 3 3 2" xfId="30811" xr:uid="{00000000-0005-0000-0000-00005B780000}"/>
    <cellStyle name="Normal 3 6 7 3 3 2 2" xfId="30812" xr:uid="{00000000-0005-0000-0000-00005C780000}"/>
    <cellStyle name="Normal 3 6 7 3 3 3" xfId="30813" xr:uid="{00000000-0005-0000-0000-00005D780000}"/>
    <cellStyle name="Normal 3 6 7 3 4" xfId="30814" xr:uid="{00000000-0005-0000-0000-00005E780000}"/>
    <cellStyle name="Normal 3 6 7 3 4 2" xfId="30815" xr:uid="{00000000-0005-0000-0000-00005F780000}"/>
    <cellStyle name="Normal 3 6 7 3 5" xfId="30816" xr:uid="{00000000-0005-0000-0000-000060780000}"/>
    <cellStyle name="Normal 3 6 7 4" xfId="30817" xr:uid="{00000000-0005-0000-0000-000061780000}"/>
    <cellStyle name="Normal 3 6 7 4 2" xfId="30818" xr:uid="{00000000-0005-0000-0000-000062780000}"/>
    <cellStyle name="Normal 3 6 7 4 2 2" xfId="30819" xr:uid="{00000000-0005-0000-0000-000063780000}"/>
    <cellStyle name="Normal 3 6 7 4 2 2 2" xfId="30820" xr:uid="{00000000-0005-0000-0000-000064780000}"/>
    <cellStyle name="Normal 3 6 7 4 2 3" xfId="30821" xr:uid="{00000000-0005-0000-0000-000065780000}"/>
    <cellStyle name="Normal 3 6 7 4 3" xfId="30822" xr:uid="{00000000-0005-0000-0000-000066780000}"/>
    <cellStyle name="Normal 3 6 7 4 3 2" xfId="30823" xr:uid="{00000000-0005-0000-0000-000067780000}"/>
    <cellStyle name="Normal 3 6 7 4 4" xfId="30824" xr:uid="{00000000-0005-0000-0000-000068780000}"/>
    <cellStyle name="Normal 3 6 7 5" xfId="30825" xr:uid="{00000000-0005-0000-0000-000069780000}"/>
    <cellStyle name="Normal 3 6 7 5 2" xfId="30826" xr:uid="{00000000-0005-0000-0000-00006A780000}"/>
    <cellStyle name="Normal 3 6 7 5 2 2" xfId="30827" xr:uid="{00000000-0005-0000-0000-00006B780000}"/>
    <cellStyle name="Normal 3 6 7 5 3" xfId="30828" xr:uid="{00000000-0005-0000-0000-00006C780000}"/>
    <cellStyle name="Normal 3 6 7 6" xfId="30829" xr:uid="{00000000-0005-0000-0000-00006D780000}"/>
    <cellStyle name="Normal 3 6 7 6 2" xfId="30830" xr:uid="{00000000-0005-0000-0000-00006E780000}"/>
    <cellStyle name="Normal 3 6 7 7" xfId="30831" xr:uid="{00000000-0005-0000-0000-00006F780000}"/>
    <cellStyle name="Normal 3 6 8" xfId="30832" xr:uid="{00000000-0005-0000-0000-000070780000}"/>
    <cellStyle name="Normal 3 6 8 2" xfId="30833" xr:uid="{00000000-0005-0000-0000-000071780000}"/>
    <cellStyle name="Normal 3 6 8 2 2" xfId="30834" xr:uid="{00000000-0005-0000-0000-000072780000}"/>
    <cellStyle name="Normal 3 6 8 2 2 2" xfId="30835" xr:uid="{00000000-0005-0000-0000-000073780000}"/>
    <cellStyle name="Normal 3 6 8 2 2 2 2" xfId="30836" xr:uid="{00000000-0005-0000-0000-000074780000}"/>
    <cellStyle name="Normal 3 6 8 2 2 2 2 2" xfId="30837" xr:uid="{00000000-0005-0000-0000-000075780000}"/>
    <cellStyle name="Normal 3 6 8 2 2 2 3" xfId="30838" xr:uid="{00000000-0005-0000-0000-000076780000}"/>
    <cellStyle name="Normal 3 6 8 2 2 3" xfId="30839" xr:uid="{00000000-0005-0000-0000-000077780000}"/>
    <cellStyle name="Normal 3 6 8 2 2 3 2" xfId="30840" xr:uid="{00000000-0005-0000-0000-000078780000}"/>
    <cellStyle name="Normal 3 6 8 2 2 4" xfId="30841" xr:uid="{00000000-0005-0000-0000-000079780000}"/>
    <cellStyle name="Normal 3 6 8 2 3" xfId="30842" xr:uid="{00000000-0005-0000-0000-00007A780000}"/>
    <cellStyle name="Normal 3 6 8 2 3 2" xfId="30843" xr:uid="{00000000-0005-0000-0000-00007B780000}"/>
    <cellStyle name="Normal 3 6 8 2 3 2 2" xfId="30844" xr:uid="{00000000-0005-0000-0000-00007C780000}"/>
    <cellStyle name="Normal 3 6 8 2 3 3" xfId="30845" xr:uid="{00000000-0005-0000-0000-00007D780000}"/>
    <cellStyle name="Normal 3 6 8 2 4" xfId="30846" xr:uid="{00000000-0005-0000-0000-00007E780000}"/>
    <cellStyle name="Normal 3 6 8 2 4 2" xfId="30847" xr:uid="{00000000-0005-0000-0000-00007F780000}"/>
    <cellStyle name="Normal 3 6 8 2 5" xfId="30848" xr:uid="{00000000-0005-0000-0000-000080780000}"/>
    <cellStyle name="Normal 3 6 8 3" xfId="30849" xr:uid="{00000000-0005-0000-0000-000081780000}"/>
    <cellStyle name="Normal 3 6 8 3 2" xfId="30850" xr:uid="{00000000-0005-0000-0000-000082780000}"/>
    <cellStyle name="Normal 3 6 8 3 2 2" xfId="30851" xr:uid="{00000000-0005-0000-0000-000083780000}"/>
    <cellStyle name="Normal 3 6 8 3 2 2 2" xfId="30852" xr:uid="{00000000-0005-0000-0000-000084780000}"/>
    <cellStyle name="Normal 3 6 8 3 2 2 2 2" xfId="30853" xr:uid="{00000000-0005-0000-0000-000085780000}"/>
    <cellStyle name="Normal 3 6 8 3 2 2 3" xfId="30854" xr:uid="{00000000-0005-0000-0000-000086780000}"/>
    <cellStyle name="Normal 3 6 8 3 2 3" xfId="30855" xr:uid="{00000000-0005-0000-0000-000087780000}"/>
    <cellStyle name="Normal 3 6 8 3 2 3 2" xfId="30856" xr:uid="{00000000-0005-0000-0000-000088780000}"/>
    <cellStyle name="Normal 3 6 8 3 2 4" xfId="30857" xr:uid="{00000000-0005-0000-0000-000089780000}"/>
    <cellStyle name="Normal 3 6 8 3 3" xfId="30858" xr:uid="{00000000-0005-0000-0000-00008A780000}"/>
    <cellStyle name="Normal 3 6 8 3 3 2" xfId="30859" xr:uid="{00000000-0005-0000-0000-00008B780000}"/>
    <cellStyle name="Normal 3 6 8 3 3 2 2" xfId="30860" xr:uid="{00000000-0005-0000-0000-00008C780000}"/>
    <cellStyle name="Normal 3 6 8 3 3 3" xfId="30861" xr:uid="{00000000-0005-0000-0000-00008D780000}"/>
    <cellStyle name="Normal 3 6 8 3 4" xfId="30862" xr:uid="{00000000-0005-0000-0000-00008E780000}"/>
    <cellStyle name="Normal 3 6 8 3 4 2" xfId="30863" xr:uid="{00000000-0005-0000-0000-00008F780000}"/>
    <cellStyle name="Normal 3 6 8 3 5" xfId="30864" xr:uid="{00000000-0005-0000-0000-000090780000}"/>
    <cellStyle name="Normal 3 6 8 4" xfId="30865" xr:uid="{00000000-0005-0000-0000-000091780000}"/>
    <cellStyle name="Normal 3 6 8 4 2" xfId="30866" xr:uid="{00000000-0005-0000-0000-000092780000}"/>
    <cellStyle name="Normal 3 6 8 4 2 2" xfId="30867" xr:uid="{00000000-0005-0000-0000-000093780000}"/>
    <cellStyle name="Normal 3 6 8 4 2 2 2" xfId="30868" xr:uid="{00000000-0005-0000-0000-000094780000}"/>
    <cellStyle name="Normal 3 6 8 4 2 3" xfId="30869" xr:uid="{00000000-0005-0000-0000-000095780000}"/>
    <cellStyle name="Normal 3 6 8 4 3" xfId="30870" xr:uid="{00000000-0005-0000-0000-000096780000}"/>
    <cellStyle name="Normal 3 6 8 4 3 2" xfId="30871" xr:uid="{00000000-0005-0000-0000-000097780000}"/>
    <cellStyle name="Normal 3 6 8 4 4" xfId="30872" xr:uid="{00000000-0005-0000-0000-000098780000}"/>
    <cellStyle name="Normal 3 6 8 5" xfId="30873" xr:uid="{00000000-0005-0000-0000-000099780000}"/>
    <cellStyle name="Normal 3 6 8 5 2" xfId="30874" xr:uid="{00000000-0005-0000-0000-00009A780000}"/>
    <cellStyle name="Normal 3 6 8 5 2 2" xfId="30875" xr:uid="{00000000-0005-0000-0000-00009B780000}"/>
    <cellStyle name="Normal 3 6 8 5 3" xfId="30876" xr:uid="{00000000-0005-0000-0000-00009C780000}"/>
    <cellStyle name="Normal 3 6 8 6" xfId="30877" xr:uid="{00000000-0005-0000-0000-00009D780000}"/>
    <cellStyle name="Normal 3 6 8 6 2" xfId="30878" xr:uid="{00000000-0005-0000-0000-00009E780000}"/>
    <cellStyle name="Normal 3 6 8 7" xfId="30879" xr:uid="{00000000-0005-0000-0000-00009F780000}"/>
    <cellStyle name="Normal 3 6 9" xfId="30880" xr:uid="{00000000-0005-0000-0000-0000A0780000}"/>
    <cellStyle name="Normal 3 6 9 2" xfId="30881" xr:uid="{00000000-0005-0000-0000-0000A1780000}"/>
    <cellStyle name="Normal 3 6 9 2 2" xfId="30882" xr:uid="{00000000-0005-0000-0000-0000A2780000}"/>
    <cellStyle name="Normal 3 6 9 2 2 2" xfId="30883" xr:uid="{00000000-0005-0000-0000-0000A3780000}"/>
    <cellStyle name="Normal 3 6 9 2 2 2 2" xfId="30884" xr:uid="{00000000-0005-0000-0000-0000A4780000}"/>
    <cellStyle name="Normal 3 6 9 2 2 2 2 2" xfId="30885" xr:uid="{00000000-0005-0000-0000-0000A5780000}"/>
    <cellStyle name="Normal 3 6 9 2 2 2 3" xfId="30886" xr:uid="{00000000-0005-0000-0000-0000A6780000}"/>
    <cellStyle name="Normal 3 6 9 2 2 3" xfId="30887" xr:uid="{00000000-0005-0000-0000-0000A7780000}"/>
    <cellStyle name="Normal 3 6 9 2 2 3 2" xfId="30888" xr:uid="{00000000-0005-0000-0000-0000A8780000}"/>
    <cellStyle name="Normal 3 6 9 2 2 4" xfId="30889" xr:uid="{00000000-0005-0000-0000-0000A9780000}"/>
    <cellStyle name="Normal 3 6 9 2 3" xfId="30890" xr:uid="{00000000-0005-0000-0000-0000AA780000}"/>
    <cellStyle name="Normal 3 6 9 2 3 2" xfId="30891" xr:uid="{00000000-0005-0000-0000-0000AB780000}"/>
    <cellStyle name="Normal 3 6 9 2 3 2 2" xfId="30892" xr:uid="{00000000-0005-0000-0000-0000AC780000}"/>
    <cellStyle name="Normal 3 6 9 2 3 3" xfId="30893" xr:uid="{00000000-0005-0000-0000-0000AD780000}"/>
    <cellStyle name="Normal 3 6 9 2 4" xfId="30894" xr:uid="{00000000-0005-0000-0000-0000AE780000}"/>
    <cellStyle name="Normal 3 6 9 2 4 2" xfId="30895" xr:uid="{00000000-0005-0000-0000-0000AF780000}"/>
    <cellStyle name="Normal 3 6 9 2 5" xfId="30896" xr:uid="{00000000-0005-0000-0000-0000B0780000}"/>
    <cellStyle name="Normal 3 6 9 3" xfId="30897" xr:uid="{00000000-0005-0000-0000-0000B1780000}"/>
    <cellStyle name="Normal 3 6 9 3 2" xfId="30898" xr:uid="{00000000-0005-0000-0000-0000B2780000}"/>
    <cellStyle name="Normal 3 6 9 3 2 2" xfId="30899" xr:uid="{00000000-0005-0000-0000-0000B3780000}"/>
    <cellStyle name="Normal 3 6 9 3 2 2 2" xfId="30900" xr:uid="{00000000-0005-0000-0000-0000B4780000}"/>
    <cellStyle name="Normal 3 6 9 3 2 3" xfId="30901" xr:uid="{00000000-0005-0000-0000-0000B5780000}"/>
    <cellStyle name="Normal 3 6 9 3 3" xfId="30902" xr:uid="{00000000-0005-0000-0000-0000B6780000}"/>
    <cellStyle name="Normal 3 6 9 3 3 2" xfId="30903" xr:uid="{00000000-0005-0000-0000-0000B7780000}"/>
    <cellStyle name="Normal 3 6 9 3 4" xfId="30904" xr:uid="{00000000-0005-0000-0000-0000B8780000}"/>
    <cellStyle name="Normal 3 6 9 4" xfId="30905" xr:uid="{00000000-0005-0000-0000-0000B9780000}"/>
    <cellStyle name="Normal 3 6 9 4 2" xfId="30906" xr:uid="{00000000-0005-0000-0000-0000BA780000}"/>
    <cellStyle name="Normal 3 6 9 4 2 2" xfId="30907" xr:uid="{00000000-0005-0000-0000-0000BB780000}"/>
    <cellStyle name="Normal 3 6 9 4 3" xfId="30908" xr:uid="{00000000-0005-0000-0000-0000BC780000}"/>
    <cellStyle name="Normal 3 6 9 5" xfId="30909" xr:uid="{00000000-0005-0000-0000-0000BD780000}"/>
    <cellStyle name="Normal 3 6 9 5 2" xfId="30910" xr:uid="{00000000-0005-0000-0000-0000BE780000}"/>
    <cellStyle name="Normal 3 6 9 6" xfId="30911" xr:uid="{00000000-0005-0000-0000-0000BF780000}"/>
    <cellStyle name="Normal 3 7" xfId="30912" xr:uid="{00000000-0005-0000-0000-0000C0780000}"/>
    <cellStyle name="Normal 3 7 10" xfId="30913" xr:uid="{00000000-0005-0000-0000-0000C1780000}"/>
    <cellStyle name="Normal 3 7 10 2" xfId="30914" xr:uid="{00000000-0005-0000-0000-0000C2780000}"/>
    <cellStyle name="Normal 3 7 10 2 2" xfId="30915" xr:uid="{00000000-0005-0000-0000-0000C3780000}"/>
    <cellStyle name="Normal 3 7 10 2 2 2" xfId="30916" xr:uid="{00000000-0005-0000-0000-0000C4780000}"/>
    <cellStyle name="Normal 3 7 10 2 2 2 2" xfId="30917" xr:uid="{00000000-0005-0000-0000-0000C5780000}"/>
    <cellStyle name="Normal 3 7 10 2 2 3" xfId="30918" xr:uid="{00000000-0005-0000-0000-0000C6780000}"/>
    <cellStyle name="Normal 3 7 10 2 3" xfId="30919" xr:uid="{00000000-0005-0000-0000-0000C7780000}"/>
    <cellStyle name="Normal 3 7 10 2 3 2" xfId="30920" xr:uid="{00000000-0005-0000-0000-0000C8780000}"/>
    <cellStyle name="Normal 3 7 10 2 4" xfId="30921" xr:uid="{00000000-0005-0000-0000-0000C9780000}"/>
    <cellStyle name="Normal 3 7 10 3" xfId="30922" xr:uid="{00000000-0005-0000-0000-0000CA780000}"/>
    <cellStyle name="Normal 3 7 10 3 2" xfId="30923" xr:uid="{00000000-0005-0000-0000-0000CB780000}"/>
    <cellStyle name="Normal 3 7 10 3 2 2" xfId="30924" xr:uid="{00000000-0005-0000-0000-0000CC780000}"/>
    <cellStyle name="Normal 3 7 10 3 3" xfId="30925" xr:uid="{00000000-0005-0000-0000-0000CD780000}"/>
    <cellStyle name="Normal 3 7 10 4" xfId="30926" xr:uid="{00000000-0005-0000-0000-0000CE780000}"/>
    <cellStyle name="Normal 3 7 10 4 2" xfId="30927" xr:uid="{00000000-0005-0000-0000-0000CF780000}"/>
    <cellStyle name="Normal 3 7 10 5" xfId="30928" xr:uid="{00000000-0005-0000-0000-0000D0780000}"/>
    <cellStyle name="Normal 3 7 11" xfId="30929" xr:uid="{00000000-0005-0000-0000-0000D1780000}"/>
    <cellStyle name="Normal 3 7 11 2" xfId="30930" xr:uid="{00000000-0005-0000-0000-0000D2780000}"/>
    <cellStyle name="Normal 3 7 11 2 2" xfId="30931" xr:uid="{00000000-0005-0000-0000-0000D3780000}"/>
    <cellStyle name="Normal 3 7 11 2 2 2" xfId="30932" xr:uid="{00000000-0005-0000-0000-0000D4780000}"/>
    <cellStyle name="Normal 3 7 11 2 3" xfId="30933" xr:uid="{00000000-0005-0000-0000-0000D5780000}"/>
    <cellStyle name="Normal 3 7 11 3" xfId="30934" xr:uid="{00000000-0005-0000-0000-0000D6780000}"/>
    <cellStyle name="Normal 3 7 11 3 2" xfId="30935" xr:uid="{00000000-0005-0000-0000-0000D7780000}"/>
    <cellStyle name="Normal 3 7 11 4" xfId="30936" xr:uid="{00000000-0005-0000-0000-0000D8780000}"/>
    <cellStyle name="Normal 3 7 12" xfId="30937" xr:uid="{00000000-0005-0000-0000-0000D9780000}"/>
    <cellStyle name="Normal 3 7 12 2" xfId="30938" xr:uid="{00000000-0005-0000-0000-0000DA780000}"/>
    <cellStyle name="Normal 3 7 12 2 2" xfId="30939" xr:uid="{00000000-0005-0000-0000-0000DB780000}"/>
    <cellStyle name="Normal 3 7 12 3" xfId="30940" xr:uid="{00000000-0005-0000-0000-0000DC780000}"/>
    <cellStyle name="Normal 3 7 13" xfId="30941" xr:uid="{00000000-0005-0000-0000-0000DD780000}"/>
    <cellStyle name="Normal 3 7 13 2" xfId="30942" xr:uid="{00000000-0005-0000-0000-0000DE780000}"/>
    <cellStyle name="Normal 3 7 14" xfId="30943" xr:uid="{00000000-0005-0000-0000-0000DF780000}"/>
    <cellStyle name="Normal 3 7 2" xfId="30944" xr:uid="{00000000-0005-0000-0000-0000E0780000}"/>
    <cellStyle name="Normal 3 7 2 10" xfId="30945" xr:uid="{00000000-0005-0000-0000-0000E1780000}"/>
    <cellStyle name="Normal 3 7 2 10 2" xfId="30946" xr:uid="{00000000-0005-0000-0000-0000E2780000}"/>
    <cellStyle name="Normal 3 7 2 10 2 2" xfId="30947" xr:uid="{00000000-0005-0000-0000-0000E3780000}"/>
    <cellStyle name="Normal 3 7 2 10 2 2 2" xfId="30948" xr:uid="{00000000-0005-0000-0000-0000E4780000}"/>
    <cellStyle name="Normal 3 7 2 10 2 3" xfId="30949" xr:uid="{00000000-0005-0000-0000-0000E5780000}"/>
    <cellStyle name="Normal 3 7 2 10 3" xfId="30950" xr:uid="{00000000-0005-0000-0000-0000E6780000}"/>
    <cellStyle name="Normal 3 7 2 10 3 2" xfId="30951" xr:uid="{00000000-0005-0000-0000-0000E7780000}"/>
    <cellStyle name="Normal 3 7 2 10 4" xfId="30952" xr:uid="{00000000-0005-0000-0000-0000E8780000}"/>
    <cellStyle name="Normal 3 7 2 11" xfId="30953" xr:uid="{00000000-0005-0000-0000-0000E9780000}"/>
    <cellStyle name="Normal 3 7 2 11 2" xfId="30954" xr:uid="{00000000-0005-0000-0000-0000EA780000}"/>
    <cellStyle name="Normal 3 7 2 11 2 2" xfId="30955" xr:uid="{00000000-0005-0000-0000-0000EB780000}"/>
    <cellStyle name="Normal 3 7 2 11 3" xfId="30956" xr:uid="{00000000-0005-0000-0000-0000EC780000}"/>
    <cellStyle name="Normal 3 7 2 12" xfId="30957" xr:uid="{00000000-0005-0000-0000-0000ED780000}"/>
    <cellStyle name="Normal 3 7 2 12 2" xfId="30958" xr:uid="{00000000-0005-0000-0000-0000EE780000}"/>
    <cellStyle name="Normal 3 7 2 13" xfId="30959" xr:uid="{00000000-0005-0000-0000-0000EF780000}"/>
    <cellStyle name="Normal 3 7 2 2" xfId="30960" xr:uid="{00000000-0005-0000-0000-0000F0780000}"/>
    <cellStyle name="Normal 3 7 2 2 10" xfId="30961" xr:uid="{00000000-0005-0000-0000-0000F1780000}"/>
    <cellStyle name="Normal 3 7 2 2 10 2" xfId="30962" xr:uid="{00000000-0005-0000-0000-0000F2780000}"/>
    <cellStyle name="Normal 3 7 2 2 11" xfId="30963" xr:uid="{00000000-0005-0000-0000-0000F3780000}"/>
    <cellStyle name="Normal 3 7 2 2 2" xfId="30964" xr:uid="{00000000-0005-0000-0000-0000F4780000}"/>
    <cellStyle name="Normal 3 7 2 2 2 2" xfId="30965" xr:uid="{00000000-0005-0000-0000-0000F5780000}"/>
    <cellStyle name="Normal 3 7 2 2 2 2 2" xfId="30966" xr:uid="{00000000-0005-0000-0000-0000F6780000}"/>
    <cellStyle name="Normal 3 7 2 2 2 2 2 2" xfId="30967" xr:uid="{00000000-0005-0000-0000-0000F7780000}"/>
    <cellStyle name="Normal 3 7 2 2 2 2 2 2 2" xfId="30968" xr:uid="{00000000-0005-0000-0000-0000F8780000}"/>
    <cellStyle name="Normal 3 7 2 2 2 2 2 2 2 2" xfId="30969" xr:uid="{00000000-0005-0000-0000-0000F9780000}"/>
    <cellStyle name="Normal 3 7 2 2 2 2 2 2 3" xfId="30970" xr:uid="{00000000-0005-0000-0000-0000FA780000}"/>
    <cellStyle name="Normal 3 7 2 2 2 2 2 3" xfId="30971" xr:uid="{00000000-0005-0000-0000-0000FB780000}"/>
    <cellStyle name="Normal 3 7 2 2 2 2 2 3 2" xfId="30972" xr:uid="{00000000-0005-0000-0000-0000FC780000}"/>
    <cellStyle name="Normal 3 7 2 2 2 2 2 4" xfId="30973" xr:uid="{00000000-0005-0000-0000-0000FD780000}"/>
    <cellStyle name="Normal 3 7 2 2 2 2 3" xfId="30974" xr:uid="{00000000-0005-0000-0000-0000FE780000}"/>
    <cellStyle name="Normal 3 7 2 2 2 2 3 2" xfId="30975" xr:uid="{00000000-0005-0000-0000-0000FF780000}"/>
    <cellStyle name="Normal 3 7 2 2 2 2 3 2 2" xfId="30976" xr:uid="{00000000-0005-0000-0000-000000790000}"/>
    <cellStyle name="Normal 3 7 2 2 2 2 3 3" xfId="30977" xr:uid="{00000000-0005-0000-0000-000001790000}"/>
    <cellStyle name="Normal 3 7 2 2 2 2 4" xfId="30978" xr:uid="{00000000-0005-0000-0000-000002790000}"/>
    <cellStyle name="Normal 3 7 2 2 2 2 4 2" xfId="30979" xr:uid="{00000000-0005-0000-0000-000003790000}"/>
    <cellStyle name="Normal 3 7 2 2 2 2 5" xfId="30980" xr:uid="{00000000-0005-0000-0000-000004790000}"/>
    <cellStyle name="Normal 3 7 2 2 2 3" xfId="30981" xr:uid="{00000000-0005-0000-0000-000005790000}"/>
    <cellStyle name="Normal 3 7 2 2 2 3 2" xfId="30982" xr:uid="{00000000-0005-0000-0000-000006790000}"/>
    <cellStyle name="Normal 3 7 2 2 2 3 2 2" xfId="30983" xr:uid="{00000000-0005-0000-0000-000007790000}"/>
    <cellStyle name="Normal 3 7 2 2 2 3 2 2 2" xfId="30984" xr:uid="{00000000-0005-0000-0000-000008790000}"/>
    <cellStyle name="Normal 3 7 2 2 2 3 2 2 2 2" xfId="30985" xr:uid="{00000000-0005-0000-0000-000009790000}"/>
    <cellStyle name="Normal 3 7 2 2 2 3 2 2 3" xfId="30986" xr:uid="{00000000-0005-0000-0000-00000A790000}"/>
    <cellStyle name="Normal 3 7 2 2 2 3 2 3" xfId="30987" xr:uid="{00000000-0005-0000-0000-00000B790000}"/>
    <cellStyle name="Normal 3 7 2 2 2 3 2 3 2" xfId="30988" xr:uid="{00000000-0005-0000-0000-00000C790000}"/>
    <cellStyle name="Normal 3 7 2 2 2 3 2 4" xfId="30989" xr:uid="{00000000-0005-0000-0000-00000D790000}"/>
    <cellStyle name="Normal 3 7 2 2 2 3 3" xfId="30990" xr:uid="{00000000-0005-0000-0000-00000E790000}"/>
    <cellStyle name="Normal 3 7 2 2 2 3 3 2" xfId="30991" xr:uid="{00000000-0005-0000-0000-00000F790000}"/>
    <cellStyle name="Normal 3 7 2 2 2 3 3 2 2" xfId="30992" xr:uid="{00000000-0005-0000-0000-000010790000}"/>
    <cellStyle name="Normal 3 7 2 2 2 3 3 3" xfId="30993" xr:uid="{00000000-0005-0000-0000-000011790000}"/>
    <cellStyle name="Normal 3 7 2 2 2 3 4" xfId="30994" xr:uid="{00000000-0005-0000-0000-000012790000}"/>
    <cellStyle name="Normal 3 7 2 2 2 3 4 2" xfId="30995" xr:uid="{00000000-0005-0000-0000-000013790000}"/>
    <cellStyle name="Normal 3 7 2 2 2 3 5" xfId="30996" xr:uid="{00000000-0005-0000-0000-000014790000}"/>
    <cellStyle name="Normal 3 7 2 2 2 4" xfId="30997" xr:uid="{00000000-0005-0000-0000-000015790000}"/>
    <cellStyle name="Normal 3 7 2 2 2 4 2" xfId="30998" xr:uid="{00000000-0005-0000-0000-000016790000}"/>
    <cellStyle name="Normal 3 7 2 2 2 4 2 2" xfId="30999" xr:uid="{00000000-0005-0000-0000-000017790000}"/>
    <cellStyle name="Normal 3 7 2 2 2 4 2 2 2" xfId="31000" xr:uid="{00000000-0005-0000-0000-000018790000}"/>
    <cellStyle name="Normal 3 7 2 2 2 4 2 3" xfId="31001" xr:uid="{00000000-0005-0000-0000-000019790000}"/>
    <cellStyle name="Normal 3 7 2 2 2 4 3" xfId="31002" xr:uid="{00000000-0005-0000-0000-00001A790000}"/>
    <cellStyle name="Normal 3 7 2 2 2 4 3 2" xfId="31003" xr:uid="{00000000-0005-0000-0000-00001B790000}"/>
    <cellStyle name="Normal 3 7 2 2 2 4 4" xfId="31004" xr:uid="{00000000-0005-0000-0000-00001C790000}"/>
    <cellStyle name="Normal 3 7 2 2 2 5" xfId="31005" xr:uid="{00000000-0005-0000-0000-00001D790000}"/>
    <cellStyle name="Normal 3 7 2 2 2 5 2" xfId="31006" xr:uid="{00000000-0005-0000-0000-00001E790000}"/>
    <cellStyle name="Normal 3 7 2 2 2 5 2 2" xfId="31007" xr:uid="{00000000-0005-0000-0000-00001F790000}"/>
    <cellStyle name="Normal 3 7 2 2 2 5 3" xfId="31008" xr:uid="{00000000-0005-0000-0000-000020790000}"/>
    <cellStyle name="Normal 3 7 2 2 2 6" xfId="31009" xr:uid="{00000000-0005-0000-0000-000021790000}"/>
    <cellStyle name="Normal 3 7 2 2 2 6 2" xfId="31010" xr:uid="{00000000-0005-0000-0000-000022790000}"/>
    <cellStyle name="Normal 3 7 2 2 2 7" xfId="31011" xr:uid="{00000000-0005-0000-0000-000023790000}"/>
    <cellStyle name="Normal 3 7 2 2 3" xfId="31012" xr:uid="{00000000-0005-0000-0000-000024790000}"/>
    <cellStyle name="Normal 3 7 2 2 3 2" xfId="31013" xr:uid="{00000000-0005-0000-0000-000025790000}"/>
    <cellStyle name="Normal 3 7 2 2 3 2 2" xfId="31014" xr:uid="{00000000-0005-0000-0000-000026790000}"/>
    <cellStyle name="Normal 3 7 2 2 3 2 2 2" xfId="31015" xr:uid="{00000000-0005-0000-0000-000027790000}"/>
    <cellStyle name="Normal 3 7 2 2 3 2 2 2 2" xfId="31016" xr:uid="{00000000-0005-0000-0000-000028790000}"/>
    <cellStyle name="Normal 3 7 2 2 3 2 2 2 2 2" xfId="31017" xr:uid="{00000000-0005-0000-0000-000029790000}"/>
    <cellStyle name="Normal 3 7 2 2 3 2 2 2 3" xfId="31018" xr:uid="{00000000-0005-0000-0000-00002A790000}"/>
    <cellStyle name="Normal 3 7 2 2 3 2 2 3" xfId="31019" xr:uid="{00000000-0005-0000-0000-00002B790000}"/>
    <cellStyle name="Normal 3 7 2 2 3 2 2 3 2" xfId="31020" xr:uid="{00000000-0005-0000-0000-00002C790000}"/>
    <cellStyle name="Normal 3 7 2 2 3 2 2 4" xfId="31021" xr:uid="{00000000-0005-0000-0000-00002D790000}"/>
    <cellStyle name="Normal 3 7 2 2 3 2 3" xfId="31022" xr:uid="{00000000-0005-0000-0000-00002E790000}"/>
    <cellStyle name="Normal 3 7 2 2 3 2 3 2" xfId="31023" xr:uid="{00000000-0005-0000-0000-00002F790000}"/>
    <cellStyle name="Normal 3 7 2 2 3 2 3 2 2" xfId="31024" xr:uid="{00000000-0005-0000-0000-000030790000}"/>
    <cellStyle name="Normal 3 7 2 2 3 2 3 3" xfId="31025" xr:uid="{00000000-0005-0000-0000-000031790000}"/>
    <cellStyle name="Normal 3 7 2 2 3 2 4" xfId="31026" xr:uid="{00000000-0005-0000-0000-000032790000}"/>
    <cellStyle name="Normal 3 7 2 2 3 2 4 2" xfId="31027" xr:uid="{00000000-0005-0000-0000-000033790000}"/>
    <cellStyle name="Normal 3 7 2 2 3 2 5" xfId="31028" xr:uid="{00000000-0005-0000-0000-000034790000}"/>
    <cellStyle name="Normal 3 7 2 2 3 3" xfId="31029" xr:uid="{00000000-0005-0000-0000-000035790000}"/>
    <cellStyle name="Normal 3 7 2 2 3 3 2" xfId="31030" xr:uid="{00000000-0005-0000-0000-000036790000}"/>
    <cellStyle name="Normal 3 7 2 2 3 3 2 2" xfId="31031" xr:uid="{00000000-0005-0000-0000-000037790000}"/>
    <cellStyle name="Normal 3 7 2 2 3 3 2 2 2" xfId="31032" xr:uid="{00000000-0005-0000-0000-000038790000}"/>
    <cellStyle name="Normal 3 7 2 2 3 3 2 2 2 2" xfId="31033" xr:uid="{00000000-0005-0000-0000-000039790000}"/>
    <cellStyle name="Normal 3 7 2 2 3 3 2 2 3" xfId="31034" xr:uid="{00000000-0005-0000-0000-00003A790000}"/>
    <cellStyle name="Normal 3 7 2 2 3 3 2 3" xfId="31035" xr:uid="{00000000-0005-0000-0000-00003B790000}"/>
    <cellStyle name="Normal 3 7 2 2 3 3 2 3 2" xfId="31036" xr:uid="{00000000-0005-0000-0000-00003C790000}"/>
    <cellStyle name="Normal 3 7 2 2 3 3 2 4" xfId="31037" xr:uid="{00000000-0005-0000-0000-00003D790000}"/>
    <cellStyle name="Normal 3 7 2 2 3 3 3" xfId="31038" xr:uid="{00000000-0005-0000-0000-00003E790000}"/>
    <cellStyle name="Normal 3 7 2 2 3 3 3 2" xfId="31039" xr:uid="{00000000-0005-0000-0000-00003F790000}"/>
    <cellStyle name="Normal 3 7 2 2 3 3 3 2 2" xfId="31040" xr:uid="{00000000-0005-0000-0000-000040790000}"/>
    <cellStyle name="Normal 3 7 2 2 3 3 3 3" xfId="31041" xr:uid="{00000000-0005-0000-0000-000041790000}"/>
    <cellStyle name="Normal 3 7 2 2 3 3 4" xfId="31042" xr:uid="{00000000-0005-0000-0000-000042790000}"/>
    <cellStyle name="Normal 3 7 2 2 3 3 4 2" xfId="31043" xr:uid="{00000000-0005-0000-0000-000043790000}"/>
    <cellStyle name="Normal 3 7 2 2 3 3 5" xfId="31044" xr:uid="{00000000-0005-0000-0000-000044790000}"/>
    <cellStyle name="Normal 3 7 2 2 3 4" xfId="31045" xr:uid="{00000000-0005-0000-0000-000045790000}"/>
    <cellStyle name="Normal 3 7 2 2 3 4 2" xfId="31046" xr:uid="{00000000-0005-0000-0000-000046790000}"/>
    <cellStyle name="Normal 3 7 2 2 3 4 2 2" xfId="31047" xr:uid="{00000000-0005-0000-0000-000047790000}"/>
    <cellStyle name="Normal 3 7 2 2 3 4 2 2 2" xfId="31048" xr:uid="{00000000-0005-0000-0000-000048790000}"/>
    <cellStyle name="Normal 3 7 2 2 3 4 2 3" xfId="31049" xr:uid="{00000000-0005-0000-0000-000049790000}"/>
    <cellStyle name="Normal 3 7 2 2 3 4 3" xfId="31050" xr:uid="{00000000-0005-0000-0000-00004A790000}"/>
    <cellStyle name="Normal 3 7 2 2 3 4 3 2" xfId="31051" xr:uid="{00000000-0005-0000-0000-00004B790000}"/>
    <cellStyle name="Normal 3 7 2 2 3 4 4" xfId="31052" xr:uid="{00000000-0005-0000-0000-00004C790000}"/>
    <cellStyle name="Normal 3 7 2 2 3 5" xfId="31053" xr:uid="{00000000-0005-0000-0000-00004D790000}"/>
    <cellStyle name="Normal 3 7 2 2 3 5 2" xfId="31054" xr:uid="{00000000-0005-0000-0000-00004E790000}"/>
    <cellStyle name="Normal 3 7 2 2 3 5 2 2" xfId="31055" xr:uid="{00000000-0005-0000-0000-00004F790000}"/>
    <cellStyle name="Normal 3 7 2 2 3 5 3" xfId="31056" xr:uid="{00000000-0005-0000-0000-000050790000}"/>
    <cellStyle name="Normal 3 7 2 2 3 6" xfId="31057" xr:uid="{00000000-0005-0000-0000-000051790000}"/>
    <cellStyle name="Normal 3 7 2 2 3 6 2" xfId="31058" xr:uid="{00000000-0005-0000-0000-000052790000}"/>
    <cellStyle name="Normal 3 7 2 2 3 7" xfId="31059" xr:uid="{00000000-0005-0000-0000-000053790000}"/>
    <cellStyle name="Normal 3 7 2 2 4" xfId="31060" xr:uid="{00000000-0005-0000-0000-000054790000}"/>
    <cellStyle name="Normal 3 7 2 2 4 2" xfId="31061" xr:uid="{00000000-0005-0000-0000-000055790000}"/>
    <cellStyle name="Normal 3 7 2 2 4 2 2" xfId="31062" xr:uid="{00000000-0005-0000-0000-000056790000}"/>
    <cellStyle name="Normal 3 7 2 2 4 2 2 2" xfId="31063" xr:uid="{00000000-0005-0000-0000-000057790000}"/>
    <cellStyle name="Normal 3 7 2 2 4 2 2 2 2" xfId="31064" xr:uid="{00000000-0005-0000-0000-000058790000}"/>
    <cellStyle name="Normal 3 7 2 2 4 2 2 2 2 2" xfId="31065" xr:uid="{00000000-0005-0000-0000-000059790000}"/>
    <cellStyle name="Normal 3 7 2 2 4 2 2 2 3" xfId="31066" xr:uid="{00000000-0005-0000-0000-00005A790000}"/>
    <cellStyle name="Normal 3 7 2 2 4 2 2 3" xfId="31067" xr:uid="{00000000-0005-0000-0000-00005B790000}"/>
    <cellStyle name="Normal 3 7 2 2 4 2 2 3 2" xfId="31068" xr:uid="{00000000-0005-0000-0000-00005C790000}"/>
    <cellStyle name="Normal 3 7 2 2 4 2 2 4" xfId="31069" xr:uid="{00000000-0005-0000-0000-00005D790000}"/>
    <cellStyle name="Normal 3 7 2 2 4 2 3" xfId="31070" xr:uid="{00000000-0005-0000-0000-00005E790000}"/>
    <cellStyle name="Normal 3 7 2 2 4 2 3 2" xfId="31071" xr:uid="{00000000-0005-0000-0000-00005F790000}"/>
    <cellStyle name="Normal 3 7 2 2 4 2 3 2 2" xfId="31072" xr:uid="{00000000-0005-0000-0000-000060790000}"/>
    <cellStyle name="Normal 3 7 2 2 4 2 3 3" xfId="31073" xr:uid="{00000000-0005-0000-0000-000061790000}"/>
    <cellStyle name="Normal 3 7 2 2 4 2 4" xfId="31074" xr:uid="{00000000-0005-0000-0000-000062790000}"/>
    <cellStyle name="Normal 3 7 2 2 4 2 4 2" xfId="31075" xr:uid="{00000000-0005-0000-0000-000063790000}"/>
    <cellStyle name="Normal 3 7 2 2 4 2 5" xfId="31076" xr:uid="{00000000-0005-0000-0000-000064790000}"/>
    <cellStyle name="Normal 3 7 2 2 4 3" xfId="31077" xr:uid="{00000000-0005-0000-0000-000065790000}"/>
    <cellStyle name="Normal 3 7 2 2 4 3 2" xfId="31078" xr:uid="{00000000-0005-0000-0000-000066790000}"/>
    <cellStyle name="Normal 3 7 2 2 4 3 2 2" xfId="31079" xr:uid="{00000000-0005-0000-0000-000067790000}"/>
    <cellStyle name="Normal 3 7 2 2 4 3 2 2 2" xfId="31080" xr:uid="{00000000-0005-0000-0000-000068790000}"/>
    <cellStyle name="Normal 3 7 2 2 4 3 2 2 2 2" xfId="31081" xr:uid="{00000000-0005-0000-0000-000069790000}"/>
    <cellStyle name="Normal 3 7 2 2 4 3 2 2 3" xfId="31082" xr:uid="{00000000-0005-0000-0000-00006A790000}"/>
    <cellStyle name="Normal 3 7 2 2 4 3 2 3" xfId="31083" xr:uid="{00000000-0005-0000-0000-00006B790000}"/>
    <cellStyle name="Normal 3 7 2 2 4 3 2 3 2" xfId="31084" xr:uid="{00000000-0005-0000-0000-00006C790000}"/>
    <cellStyle name="Normal 3 7 2 2 4 3 2 4" xfId="31085" xr:uid="{00000000-0005-0000-0000-00006D790000}"/>
    <cellStyle name="Normal 3 7 2 2 4 3 3" xfId="31086" xr:uid="{00000000-0005-0000-0000-00006E790000}"/>
    <cellStyle name="Normal 3 7 2 2 4 3 3 2" xfId="31087" xr:uid="{00000000-0005-0000-0000-00006F790000}"/>
    <cellStyle name="Normal 3 7 2 2 4 3 3 2 2" xfId="31088" xr:uid="{00000000-0005-0000-0000-000070790000}"/>
    <cellStyle name="Normal 3 7 2 2 4 3 3 3" xfId="31089" xr:uid="{00000000-0005-0000-0000-000071790000}"/>
    <cellStyle name="Normal 3 7 2 2 4 3 4" xfId="31090" xr:uid="{00000000-0005-0000-0000-000072790000}"/>
    <cellStyle name="Normal 3 7 2 2 4 3 4 2" xfId="31091" xr:uid="{00000000-0005-0000-0000-000073790000}"/>
    <cellStyle name="Normal 3 7 2 2 4 3 5" xfId="31092" xr:uid="{00000000-0005-0000-0000-000074790000}"/>
    <cellStyle name="Normal 3 7 2 2 4 4" xfId="31093" xr:uid="{00000000-0005-0000-0000-000075790000}"/>
    <cellStyle name="Normal 3 7 2 2 4 4 2" xfId="31094" xr:uid="{00000000-0005-0000-0000-000076790000}"/>
    <cellStyle name="Normal 3 7 2 2 4 4 2 2" xfId="31095" xr:uid="{00000000-0005-0000-0000-000077790000}"/>
    <cellStyle name="Normal 3 7 2 2 4 4 2 2 2" xfId="31096" xr:uid="{00000000-0005-0000-0000-000078790000}"/>
    <cellStyle name="Normal 3 7 2 2 4 4 2 3" xfId="31097" xr:uid="{00000000-0005-0000-0000-000079790000}"/>
    <cellStyle name="Normal 3 7 2 2 4 4 3" xfId="31098" xr:uid="{00000000-0005-0000-0000-00007A790000}"/>
    <cellStyle name="Normal 3 7 2 2 4 4 3 2" xfId="31099" xr:uid="{00000000-0005-0000-0000-00007B790000}"/>
    <cellStyle name="Normal 3 7 2 2 4 4 4" xfId="31100" xr:uid="{00000000-0005-0000-0000-00007C790000}"/>
    <cellStyle name="Normal 3 7 2 2 4 5" xfId="31101" xr:uid="{00000000-0005-0000-0000-00007D790000}"/>
    <cellStyle name="Normal 3 7 2 2 4 5 2" xfId="31102" xr:uid="{00000000-0005-0000-0000-00007E790000}"/>
    <cellStyle name="Normal 3 7 2 2 4 5 2 2" xfId="31103" xr:uid="{00000000-0005-0000-0000-00007F790000}"/>
    <cellStyle name="Normal 3 7 2 2 4 5 3" xfId="31104" xr:uid="{00000000-0005-0000-0000-000080790000}"/>
    <cellStyle name="Normal 3 7 2 2 4 6" xfId="31105" xr:uid="{00000000-0005-0000-0000-000081790000}"/>
    <cellStyle name="Normal 3 7 2 2 4 6 2" xfId="31106" xr:uid="{00000000-0005-0000-0000-000082790000}"/>
    <cellStyle name="Normal 3 7 2 2 4 7" xfId="31107" xr:uid="{00000000-0005-0000-0000-000083790000}"/>
    <cellStyle name="Normal 3 7 2 2 5" xfId="31108" xr:uid="{00000000-0005-0000-0000-000084790000}"/>
    <cellStyle name="Normal 3 7 2 2 5 2" xfId="31109" xr:uid="{00000000-0005-0000-0000-000085790000}"/>
    <cellStyle name="Normal 3 7 2 2 5 2 2" xfId="31110" xr:uid="{00000000-0005-0000-0000-000086790000}"/>
    <cellStyle name="Normal 3 7 2 2 5 2 2 2" xfId="31111" xr:uid="{00000000-0005-0000-0000-000087790000}"/>
    <cellStyle name="Normal 3 7 2 2 5 2 2 2 2" xfId="31112" xr:uid="{00000000-0005-0000-0000-000088790000}"/>
    <cellStyle name="Normal 3 7 2 2 5 2 2 2 2 2" xfId="31113" xr:uid="{00000000-0005-0000-0000-000089790000}"/>
    <cellStyle name="Normal 3 7 2 2 5 2 2 2 3" xfId="31114" xr:uid="{00000000-0005-0000-0000-00008A790000}"/>
    <cellStyle name="Normal 3 7 2 2 5 2 2 3" xfId="31115" xr:uid="{00000000-0005-0000-0000-00008B790000}"/>
    <cellStyle name="Normal 3 7 2 2 5 2 2 3 2" xfId="31116" xr:uid="{00000000-0005-0000-0000-00008C790000}"/>
    <cellStyle name="Normal 3 7 2 2 5 2 2 4" xfId="31117" xr:uid="{00000000-0005-0000-0000-00008D790000}"/>
    <cellStyle name="Normal 3 7 2 2 5 2 3" xfId="31118" xr:uid="{00000000-0005-0000-0000-00008E790000}"/>
    <cellStyle name="Normal 3 7 2 2 5 2 3 2" xfId="31119" xr:uid="{00000000-0005-0000-0000-00008F790000}"/>
    <cellStyle name="Normal 3 7 2 2 5 2 3 2 2" xfId="31120" xr:uid="{00000000-0005-0000-0000-000090790000}"/>
    <cellStyle name="Normal 3 7 2 2 5 2 3 3" xfId="31121" xr:uid="{00000000-0005-0000-0000-000091790000}"/>
    <cellStyle name="Normal 3 7 2 2 5 2 4" xfId="31122" xr:uid="{00000000-0005-0000-0000-000092790000}"/>
    <cellStyle name="Normal 3 7 2 2 5 2 4 2" xfId="31123" xr:uid="{00000000-0005-0000-0000-000093790000}"/>
    <cellStyle name="Normal 3 7 2 2 5 2 5" xfId="31124" xr:uid="{00000000-0005-0000-0000-000094790000}"/>
    <cellStyle name="Normal 3 7 2 2 5 3" xfId="31125" xr:uid="{00000000-0005-0000-0000-000095790000}"/>
    <cellStyle name="Normal 3 7 2 2 5 3 2" xfId="31126" xr:uid="{00000000-0005-0000-0000-000096790000}"/>
    <cellStyle name="Normal 3 7 2 2 5 3 2 2" xfId="31127" xr:uid="{00000000-0005-0000-0000-000097790000}"/>
    <cellStyle name="Normal 3 7 2 2 5 3 2 2 2" xfId="31128" xr:uid="{00000000-0005-0000-0000-000098790000}"/>
    <cellStyle name="Normal 3 7 2 2 5 3 2 3" xfId="31129" xr:uid="{00000000-0005-0000-0000-000099790000}"/>
    <cellStyle name="Normal 3 7 2 2 5 3 3" xfId="31130" xr:uid="{00000000-0005-0000-0000-00009A790000}"/>
    <cellStyle name="Normal 3 7 2 2 5 3 3 2" xfId="31131" xr:uid="{00000000-0005-0000-0000-00009B790000}"/>
    <cellStyle name="Normal 3 7 2 2 5 3 4" xfId="31132" xr:uid="{00000000-0005-0000-0000-00009C790000}"/>
    <cellStyle name="Normal 3 7 2 2 5 4" xfId="31133" xr:uid="{00000000-0005-0000-0000-00009D790000}"/>
    <cellStyle name="Normal 3 7 2 2 5 4 2" xfId="31134" xr:uid="{00000000-0005-0000-0000-00009E790000}"/>
    <cellStyle name="Normal 3 7 2 2 5 4 2 2" xfId="31135" xr:uid="{00000000-0005-0000-0000-00009F790000}"/>
    <cellStyle name="Normal 3 7 2 2 5 4 3" xfId="31136" xr:uid="{00000000-0005-0000-0000-0000A0790000}"/>
    <cellStyle name="Normal 3 7 2 2 5 5" xfId="31137" xr:uid="{00000000-0005-0000-0000-0000A1790000}"/>
    <cellStyle name="Normal 3 7 2 2 5 5 2" xfId="31138" xr:uid="{00000000-0005-0000-0000-0000A2790000}"/>
    <cellStyle name="Normal 3 7 2 2 5 6" xfId="31139" xr:uid="{00000000-0005-0000-0000-0000A3790000}"/>
    <cellStyle name="Normal 3 7 2 2 6" xfId="31140" xr:uid="{00000000-0005-0000-0000-0000A4790000}"/>
    <cellStyle name="Normal 3 7 2 2 6 2" xfId="31141" xr:uid="{00000000-0005-0000-0000-0000A5790000}"/>
    <cellStyle name="Normal 3 7 2 2 6 2 2" xfId="31142" xr:uid="{00000000-0005-0000-0000-0000A6790000}"/>
    <cellStyle name="Normal 3 7 2 2 6 2 2 2" xfId="31143" xr:uid="{00000000-0005-0000-0000-0000A7790000}"/>
    <cellStyle name="Normal 3 7 2 2 6 2 2 2 2" xfId="31144" xr:uid="{00000000-0005-0000-0000-0000A8790000}"/>
    <cellStyle name="Normal 3 7 2 2 6 2 2 3" xfId="31145" xr:uid="{00000000-0005-0000-0000-0000A9790000}"/>
    <cellStyle name="Normal 3 7 2 2 6 2 3" xfId="31146" xr:uid="{00000000-0005-0000-0000-0000AA790000}"/>
    <cellStyle name="Normal 3 7 2 2 6 2 3 2" xfId="31147" xr:uid="{00000000-0005-0000-0000-0000AB790000}"/>
    <cellStyle name="Normal 3 7 2 2 6 2 4" xfId="31148" xr:uid="{00000000-0005-0000-0000-0000AC790000}"/>
    <cellStyle name="Normal 3 7 2 2 6 3" xfId="31149" xr:uid="{00000000-0005-0000-0000-0000AD790000}"/>
    <cellStyle name="Normal 3 7 2 2 6 3 2" xfId="31150" xr:uid="{00000000-0005-0000-0000-0000AE790000}"/>
    <cellStyle name="Normal 3 7 2 2 6 3 2 2" xfId="31151" xr:uid="{00000000-0005-0000-0000-0000AF790000}"/>
    <cellStyle name="Normal 3 7 2 2 6 3 3" xfId="31152" xr:uid="{00000000-0005-0000-0000-0000B0790000}"/>
    <cellStyle name="Normal 3 7 2 2 6 4" xfId="31153" xr:uid="{00000000-0005-0000-0000-0000B1790000}"/>
    <cellStyle name="Normal 3 7 2 2 6 4 2" xfId="31154" xr:uid="{00000000-0005-0000-0000-0000B2790000}"/>
    <cellStyle name="Normal 3 7 2 2 6 5" xfId="31155" xr:uid="{00000000-0005-0000-0000-0000B3790000}"/>
    <cellStyle name="Normal 3 7 2 2 7" xfId="31156" xr:uid="{00000000-0005-0000-0000-0000B4790000}"/>
    <cellStyle name="Normal 3 7 2 2 7 2" xfId="31157" xr:uid="{00000000-0005-0000-0000-0000B5790000}"/>
    <cellStyle name="Normal 3 7 2 2 7 2 2" xfId="31158" xr:uid="{00000000-0005-0000-0000-0000B6790000}"/>
    <cellStyle name="Normal 3 7 2 2 7 2 2 2" xfId="31159" xr:uid="{00000000-0005-0000-0000-0000B7790000}"/>
    <cellStyle name="Normal 3 7 2 2 7 2 2 2 2" xfId="31160" xr:uid="{00000000-0005-0000-0000-0000B8790000}"/>
    <cellStyle name="Normal 3 7 2 2 7 2 2 3" xfId="31161" xr:uid="{00000000-0005-0000-0000-0000B9790000}"/>
    <cellStyle name="Normal 3 7 2 2 7 2 3" xfId="31162" xr:uid="{00000000-0005-0000-0000-0000BA790000}"/>
    <cellStyle name="Normal 3 7 2 2 7 2 3 2" xfId="31163" xr:uid="{00000000-0005-0000-0000-0000BB790000}"/>
    <cellStyle name="Normal 3 7 2 2 7 2 4" xfId="31164" xr:uid="{00000000-0005-0000-0000-0000BC790000}"/>
    <cellStyle name="Normal 3 7 2 2 7 3" xfId="31165" xr:uid="{00000000-0005-0000-0000-0000BD790000}"/>
    <cellStyle name="Normal 3 7 2 2 7 3 2" xfId="31166" xr:uid="{00000000-0005-0000-0000-0000BE790000}"/>
    <cellStyle name="Normal 3 7 2 2 7 3 2 2" xfId="31167" xr:uid="{00000000-0005-0000-0000-0000BF790000}"/>
    <cellStyle name="Normal 3 7 2 2 7 3 3" xfId="31168" xr:uid="{00000000-0005-0000-0000-0000C0790000}"/>
    <cellStyle name="Normal 3 7 2 2 7 4" xfId="31169" xr:uid="{00000000-0005-0000-0000-0000C1790000}"/>
    <cellStyle name="Normal 3 7 2 2 7 4 2" xfId="31170" xr:uid="{00000000-0005-0000-0000-0000C2790000}"/>
    <cellStyle name="Normal 3 7 2 2 7 5" xfId="31171" xr:uid="{00000000-0005-0000-0000-0000C3790000}"/>
    <cellStyle name="Normal 3 7 2 2 8" xfId="31172" xr:uid="{00000000-0005-0000-0000-0000C4790000}"/>
    <cellStyle name="Normal 3 7 2 2 8 2" xfId="31173" xr:uid="{00000000-0005-0000-0000-0000C5790000}"/>
    <cellStyle name="Normal 3 7 2 2 8 2 2" xfId="31174" xr:uid="{00000000-0005-0000-0000-0000C6790000}"/>
    <cellStyle name="Normal 3 7 2 2 8 2 2 2" xfId="31175" xr:uid="{00000000-0005-0000-0000-0000C7790000}"/>
    <cellStyle name="Normal 3 7 2 2 8 2 3" xfId="31176" xr:uid="{00000000-0005-0000-0000-0000C8790000}"/>
    <cellStyle name="Normal 3 7 2 2 8 3" xfId="31177" xr:uid="{00000000-0005-0000-0000-0000C9790000}"/>
    <cellStyle name="Normal 3 7 2 2 8 3 2" xfId="31178" xr:uid="{00000000-0005-0000-0000-0000CA790000}"/>
    <cellStyle name="Normal 3 7 2 2 8 4" xfId="31179" xr:uid="{00000000-0005-0000-0000-0000CB790000}"/>
    <cellStyle name="Normal 3 7 2 2 9" xfId="31180" xr:uid="{00000000-0005-0000-0000-0000CC790000}"/>
    <cellStyle name="Normal 3 7 2 2 9 2" xfId="31181" xr:uid="{00000000-0005-0000-0000-0000CD790000}"/>
    <cellStyle name="Normal 3 7 2 2 9 2 2" xfId="31182" xr:uid="{00000000-0005-0000-0000-0000CE790000}"/>
    <cellStyle name="Normal 3 7 2 2 9 3" xfId="31183" xr:uid="{00000000-0005-0000-0000-0000CF790000}"/>
    <cellStyle name="Normal 3 7 2 3" xfId="31184" xr:uid="{00000000-0005-0000-0000-0000D0790000}"/>
    <cellStyle name="Normal 3 7 2 3 10" xfId="31185" xr:uid="{00000000-0005-0000-0000-0000D1790000}"/>
    <cellStyle name="Normal 3 7 2 3 10 2" xfId="31186" xr:uid="{00000000-0005-0000-0000-0000D2790000}"/>
    <cellStyle name="Normal 3 7 2 3 11" xfId="31187" xr:uid="{00000000-0005-0000-0000-0000D3790000}"/>
    <cellStyle name="Normal 3 7 2 3 2" xfId="31188" xr:uid="{00000000-0005-0000-0000-0000D4790000}"/>
    <cellStyle name="Normal 3 7 2 3 2 2" xfId="31189" xr:uid="{00000000-0005-0000-0000-0000D5790000}"/>
    <cellStyle name="Normal 3 7 2 3 2 2 2" xfId="31190" xr:uid="{00000000-0005-0000-0000-0000D6790000}"/>
    <cellStyle name="Normal 3 7 2 3 2 2 2 2" xfId="31191" xr:uid="{00000000-0005-0000-0000-0000D7790000}"/>
    <cellStyle name="Normal 3 7 2 3 2 2 2 2 2" xfId="31192" xr:uid="{00000000-0005-0000-0000-0000D8790000}"/>
    <cellStyle name="Normal 3 7 2 3 2 2 2 2 2 2" xfId="31193" xr:uid="{00000000-0005-0000-0000-0000D9790000}"/>
    <cellStyle name="Normal 3 7 2 3 2 2 2 2 3" xfId="31194" xr:uid="{00000000-0005-0000-0000-0000DA790000}"/>
    <cellStyle name="Normal 3 7 2 3 2 2 2 3" xfId="31195" xr:uid="{00000000-0005-0000-0000-0000DB790000}"/>
    <cellStyle name="Normal 3 7 2 3 2 2 2 3 2" xfId="31196" xr:uid="{00000000-0005-0000-0000-0000DC790000}"/>
    <cellStyle name="Normal 3 7 2 3 2 2 2 4" xfId="31197" xr:uid="{00000000-0005-0000-0000-0000DD790000}"/>
    <cellStyle name="Normal 3 7 2 3 2 2 3" xfId="31198" xr:uid="{00000000-0005-0000-0000-0000DE790000}"/>
    <cellStyle name="Normal 3 7 2 3 2 2 3 2" xfId="31199" xr:uid="{00000000-0005-0000-0000-0000DF790000}"/>
    <cellStyle name="Normal 3 7 2 3 2 2 3 2 2" xfId="31200" xr:uid="{00000000-0005-0000-0000-0000E0790000}"/>
    <cellStyle name="Normal 3 7 2 3 2 2 3 3" xfId="31201" xr:uid="{00000000-0005-0000-0000-0000E1790000}"/>
    <cellStyle name="Normal 3 7 2 3 2 2 4" xfId="31202" xr:uid="{00000000-0005-0000-0000-0000E2790000}"/>
    <cellStyle name="Normal 3 7 2 3 2 2 4 2" xfId="31203" xr:uid="{00000000-0005-0000-0000-0000E3790000}"/>
    <cellStyle name="Normal 3 7 2 3 2 2 5" xfId="31204" xr:uid="{00000000-0005-0000-0000-0000E4790000}"/>
    <cellStyle name="Normal 3 7 2 3 2 3" xfId="31205" xr:uid="{00000000-0005-0000-0000-0000E5790000}"/>
    <cellStyle name="Normal 3 7 2 3 2 3 2" xfId="31206" xr:uid="{00000000-0005-0000-0000-0000E6790000}"/>
    <cellStyle name="Normal 3 7 2 3 2 3 2 2" xfId="31207" xr:uid="{00000000-0005-0000-0000-0000E7790000}"/>
    <cellStyle name="Normal 3 7 2 3 2 3 2 2 2" xfId="31208" xr:uid="{00000000-0005-0000-0000-0000E8790000}"/>
    <cellStyle name="Normal 3 7 2 3 2 3 2 2 2 2" xfId="31209" xr:uid="{00000000-0005-0000-0000-0000E9790000}"/>
    <cellStyle name="Normal 3 7 2 3 2 3 2 2 3" xfId="31210" xr:uid="{00000000-0005-0000-0000-0000EA790000}"/>
    <cellStyle name="Normal 3 7 2 3 2 3 2 3" xfId="31211" xr:uid="{00000000-0005-0000-0000-0000EB790000}"/>
    <cellStyle name="Normal 3 7 2 3 2 3 2 3 2" xfId="31212" xr:uid="{00000000-0005-0000-0000-0000EC790000}"/>
    <cellStyle name="Normal 3 7 2 3 2 3 2 4" xfId="31213" xr:uid="{00000000-0005-0000-0000-0000ED790000}"/>
    <cellStyle name="Normal 3 7 2 3 2 3 3" xfId="31214" xr:uid="{00000000-0005-0000-0000-0000EE790000}"/>
    <cellStyle name="Normal 3 7 2 3 2 3 3 2" xfId="31215" xr:uid="{00000000-0005-0000-0000-0000EF790000}"/>
    <cellStyle name="Normal 3 7 2 3 2 3 3 2 2" xfId="31216" xr:uid="{00000000-0005-0000-0000-0000F0790000}"/>
    <cellStyle name="Normal 3 7 2 3 2 3 3 3" xfId="31217" xr:uid="{00000000-0005-0000-0000-0000F1790000}"/>
    <cellStyle name="Normal 3 7 2 3 2 3 4" xfId="31218" xr:uid="{00000000-0005-0000-0000-0000F2790000}"/>
    <cellStyle name="Normal 3 7 2 3 2 3 4 2" xfId="31219" xr:uid="{00000000-0005-0000-0000-0000F3790000}"/>
    <cellStyle name="Normal 3 7 2 3 2 3 5" xfId="31220" xr:uid="{00000000-0005-0000-0000-0000F4790000}"/>
    <cellStyle name="Normal 3 7 2 3 2 4" xfId="31221" xr:uid="{00000000-0005-0000-0000-0000F5790000}"/>
    <cellStyle name="Normal 3 7 2 3 2 4 2" xfId="31222" xr:uid="{00000000-0005-0000-0000-0000F6790000}"/>
    <cellStyle name="Normal 3 7 2 3 2 4 2 2" xfId="31223" xr:uid="{00000000-0005-0000-0000-0000F7790000}"/>
    <cellStyle name="Normal 3 7 2 3 2 4 2 2 2" xfId="31224" xr:uid="{00000000-0005-0000-0000-0000F8790000}"/>
    <cellStyle name="Normal 3 7 2 3 2 4 2 3" xfId="31225" xr:uid="{00000000-0005-0000-0000-0000F9790000}"/>
    <cellStyle name="Normal 3 7 2 3 2 4 3" xfId="31226" xr:uid="{00000000-0005-0000-0000-0000FA790000}"/>
    <cellStyle name="Normal 3 7 2 3 2 4 3 2" xfId="31227" xr:uid="{00000000-0005-0000-0000-0000FB790000}"/>
    <cellStyle name="Normal 3 7 2 3 2 4 4" xfId="31228" xr:uid="{00000000-0005-0000-0000-0000FC790000}"/>
    <cellStyle name="Normal 3 7 2 3 2 5" xfId="31229" xr:uid="{00000000-0005-0000-0000-0000FD790000}"/>
    <cellStyle name="Normal 3 7 2 3 2 5 2" xfId="31230" xr:uid="{00000000-0005-0000-0000-0000FE790000}"/>
    <cellStyle name="Normal 3 7 2 3 2 5 2 2" xfId="31231" xr:uid="{00000000-0005-0000-0000-0000FF790000}"/>
    <cellStyle name="Normal 3 7 2 3 2 5 3" xfId="31232" xr:uid="{00000000-0005-0000-0000-0000007A0000}"/>
    <cellStyle name="Normal 3 7 2 3 2 6" xfId="31233" xr:uid="{00000000-0005-0000-0000-0000017A0000}"/>
    <cellStyle name="Normal 3 7 2 3 2 6 2" xfId="31234" xr:uid="{00000000-0005-0000-0000-0000027A0000}"/>
    <cellStyle name="Normal 3 7 2 3 2 7" xfId="31235" xr:uid="{00000000-0005-0000-0000-0000037A0000}"/>
    <cellStyle name="Normal 3 7 2 3 3" xfId="31236" xr:uid="{00000000-0005-0000-0000-0000047A0000}"/>
    <cellStyle name="Normal 3 7 2 3 3 2" xfId="31237" xr:uid="{00000000-0005-0000-0000-0000057A0000}"/>
    <cellStyle name="Normal 3 7 2 3 3 2 2" xfId="31238" xr:uid="{00000000-0005-0000-0000-0000067A0000}"/>
    <cellStyle name="Normal 3 7 2 3 3 2 2 2" xfId="31239" xr:uid="{00000000-0005-0000-0000-0000077A0000}"/>
    <cellStyle name="Normal 3 7 2 3 3 2 2 2 2" xfId="31240" xr:uid="{00000000-0005-0000-0000-0000087A0000}"/>
    <cellStyle name="Normal 3 7 2 3 3 2 2 2 2 2" xfId="31241" xr:uid="{00000000-0005-0000-0000-0000097A0000}"/>
    <cellStyle name="Normal 3 7 2 3 3 2 2 2 3" xfId="31242" xr:uid="{00000000-0005-0000-0000-00000A7A0000}"/>
    <cellStyle name="Normal 3 7 2 3 3 2 2 3" xfId="31243" xr:uid="{00000000-0005-0000-0000-00000B7A0000}"/>
    <cellStyle name="Normal 3 7 2 3 3 2 2 3 2" xfId="31244" xr:uid="{00000000-0005-0000-0000-00000C7A0000}"/>
    <cellStyle name="Normal 3 7 2 3 3 2 2 4" xfId="31245" xr:uid="{00000000-0005-0000-0000-00000D7A0000}"/>
    <cellStyle name="Normal 3 7 2 3 3 2 3" xfId="31246" xr:uid="{00000000-0005-0000-0000-00000E7A0000}"/>
    <cellStyle name="Normal 3 7 2 3 3 2 3 2" xfId="31247" xr:uid="{00000000-0005-0000-0000-00000F7A0000}"/>
    <cellStyle name="Normal 3 7 2 3 3 2 3 2 2" xfId="31248" xr:uid="{00000000-0005-0000-0000-0000107A0000}"/>
    <cellStyle name="Normal 3 7 2 3 3 2 3 3" xfId="31249" xr:uid="{00000000-0005-0000-0000-0000117A0000}"/>
    <cellStyle name="Normal 3 7 2 3 3 2 4" xfId="31250" xr:uid="{00000000-0005-0000-0000-0000127A0000}"/>
    <cellStyle name="Normal 3 7 2 3 3 2 4 2" xfId="31251" xr:uid="{00000000-0005-0000-0000-0000137A0000}"/>
    <cellStyle name="Normal 3 7 2 3 3 2 5" xfId="31252" xr:uid="{00000000-0005-0000-0000-0000147A0000}"/>
    <cellStyle name="Normal 3 7 2 3 3 3" xfId="31253" xr:uid="{00000000-0005-0000-0000-0000157A0000}"/>
    <cellStyle name="Normal 3 7 2 3 3 3 2" xfId="31254" xr:uid="{00000000-0005-0000-0000-0000167A0000}"/>
    <cellStyle name="Normal 3 7 2 3 3 3 2 2" xfId="31255" xr:uid="{00000000-0005-0000-0000-0000177A0000}"/>
    <cellStyle name="Normal 3 7 2 3 3 3 2 2 2" xfId="31256" xr:uid="{00000000-0005-0000-0000-0000187A0000}"/>
    <cellStyle name="Normal 3 7 2 3 3 3 2 2 2 2" xfId="31257" xr:uid="{00000000-0005-0000-0000-0000197A0000}"/>
    <cellStyle name="Normal 3 7 2 3 3 3 2 2 3" xfId="31258" xr:uid="{00000000-0005-0000-0000-00001A7A0000}"/>
    <cellStyle name="Normal 3 7 2 3 3 3 2 3" xfId="31259" xr:uid="{00000000-0005-0000-0000-00001B7A0000}"/>
    <cellStyle name="Normal 3 7 2 3 3 3 2 3 2" xfId="31260" xr:uid="{00000000-0005-0000-0000-00001C7A0000}"/>
    <cellStyle name="Normal 3 7 2 3 3 3 2 4" xfId="31261" xr:uid="{00000000-0005-0000-0000-00001D7A0000}"/>
    <cellStyle name="Normal 3 7 2 3 3 3 3" xfId="31262" xr:uid="{00000000-0005-0000-0000-00001E7A0000}"/>
    <cellStyle name="Normal 3 7 2 3 3 3 3 2" xfId="31263" xr:uid="{00000000-0005-0000-0000-00001F7A0000}"/>
    <cellStyle name="Normal 3 7 2 3 3 3 3 2 2" xfId="31264" xr:uid="{00000000-0005-0000-0000-0000207A0000}"/>
    <cellStyle name="Normal 3 7 2 3 3 3 3 3" xfId="31265" xr:uid="{00000000-0005-0000-0000-0000217A0000}"/>
    <cellStyle name="Normal 3 7 2 3 3 3 4" xfId="31266" xr:uid="{00000000-0005-0000-0000-0000227A0000}"/>
    <cellStyle name="Normal 3 7 2 3 3 3 4 2" xfId="31267" xr:uid="{00000000-0005-0000-0000-0000237A0000}"/>
    <cellStyle name="Normal 3 7 2 3 3 3 5" xfId="31268" xr:uid="{00000000-0005-0000-0000-0000247A0000}"/>
    <cellStyle name="Normal 3 7 2 3 3 4" xfId="31269" xr:uid="{00000000-0005-0000-0000-0000257A0000}"/>
    <cellStyle name="Normal 3 7 2 3 3 4 2" xfId="31270" xr:uid="{00000000-0005-0000-0000-0000267A0000}"/>
    <cellStyle name="Normal 3 7 2 3 3 4 2 2" xfId="31271" xr:uid="{00000000-0005-0000-0000-0000277A0000}"/>
    <cellStyle name="Normal 3 7 2 3 3 4 2 2 2" xfId="31272" xr:uid="{00000000-0005-0000-0000-0000287A0000}"/>
    <cellStyle name="Normal 3 7 2 3 3 4 2 3" xfId="31273" xr:uid="{00000000-0005-0000-0000-0000297A0000}"/>
    <cellStyle name="Normal 3 7 2 3 3 4 3" xfId="31274" xr:uid="{00000000-0005-0000-0000-00002A7A0000}"/>
    <cellStyle name="Normal 3 7 2 3 3 4 3 2" xfId="31275" xr:uid="{00000000-0005-0000-0000-00002B7A0000}"/>
    <cellStyle name="Normal 3 7 2 3 3 4 4" xfId="31276" xr:uid="{00000000-0005-0000-0000-00002C7A0000}"/>
    <cellStyle name="Normal 3 7 2 3 3 5" xfId="31277" xr:uid="{00000000-0005-0000-0000-00002D7A0000}"/>
    <cellStyle name="Normal 3 7 2 3 3 5 2" xfId="31278" xr:uid="{00000000-0005-0000-0000-00002E7A0000}"/>
    <cellStyle name="Normal 3 7 2 3 3 5 2 2" xfId="31279" xr:uid="{00000000-0005-0000-0000-00002F7A0000}"/>
    <cellStyle name="Normal 3 7 2 3 3 5 3" xfId="31280" xr:uid="{00000000-0005-0000-0000-0000307A0000}"/>
    <cellStyle name="Normal 3 7 2 3 3 6" xfId="31281" xr:uid="{00000000-0005-0000-0000-0000317A0000}"/>
    <cellStyle name="Normal 3 7 2 3 3 6 2" xfId="31282" xr:uid="{00000000-0005-0000-0000-0000327A0000}"/>
    <cellStyle name="Normal 3 7 2 3 3 7" xfId="31283" xr:uid="{00000000-0005-0000-0000-0000337A0000}"/>
    <cellStyle name="Normal 3 7 2 3 4" xfId="31284" xr:uid="{00000000-0005-0000-0000-0000347A0000}"/>
    <cellStyle name="Normal 3 7 2 3 4 2" xfId="31285" xr:uid="{00000000-0005-0000-0000-0000357A0000}"/>
    <cellStyle name="Normal 3 7 2 3 4 2 2" xfId="31286" xr:uid="{00000000-0005-0000-0000-0000367A0000}"/>
    <cellStyle name="Normal 3 7 2 3 4 2 2 2" xfId="31287" xr:uid="{00000000-0005-0000-0000-0000377A0000}"/>
    <cellStyle name="Normal 3 7 2 3 4 2 2 2 2" xfId="31288" xr:uid="{00000000-0005-0000-0000-0000387A0000}"/>
    <cellStyle name="Normal 3 7 2 3 4 2 2 2 2 2" xfId="31289" xr:uid="{00000000-0005-0000-0000-0000397A0000}"/>
    <cellStyle name="Normal 3 7 2 3 4 2 2 2 3" xfId="31290" xr:uid="{00000000-0005-0000-0000-00003A7A0000}"/>
    <cellStyle name="Normal 3 7 2 3 4 2 2 3" xfId="31291" xr:uid="{00000000-0005-0000-0000-00003B7A0000}"/>
    <cellStyle name="Normal 3 7 2 3 4 2 2 3 2" xfId="31292" xr:uid="{00000000-0005-0000-0000-00003C7A0000}"/>
    <cellStyle name="Normal 3 7 2 3 4 2 2 4" xfId="31293" xr:uid="{00000000-0005-0000-0000-00003D7A0000}"/>
    <cellStyle name="Normal 3 7 2 3 4 2 3" xfId="31294" xr:uid="{00000000-0005-0000-0000-00003E7A0000}"/>
    <cellStyle name="Normal 3 7 2 3 4 2 3 2" xfId="31295" xr:uid="{00000000-0005-0000-0000-00003F7A0000}"/>
    <cellStyle name="Normal 3 7 2 3 4 2 3 2 2" xfId="31296" xr:uid="{00000000-0005-0000-0000-0000407A0000}"/>
    <cellStyle name="Normal 3 7 2 3 4 2 3 3" xfId="31297" xr:uid="{00000000-0005-0000-0000-0000417A0000}"/>
    <cellStyle name="Normal 3 7 2 3 4 2 4" xfId="31298" xr:uid="{00000000-0005-0000-0000-0000427A0000}"/>
    <cellStyle name="Normal 3 7 2 3 4 2 4 2" xfId="31299" xr:uid="{00000000-0005-0000-0000-0000437A0000}"/>
    <cellStyle name="Normal 3 7 2 3 4 2 5" xfId="31300" xr:uid="{00000000-0005-0000-0000-0000447A0000}"/>
    <cellStyle name="Normal 3 7 2 3 4 3" xfId="31301" xr:uid="{00000000-0005-0000-0000-0000457A0000}"/>
    <cellStyle name="Normal 3 7 2 3 4 3 2" xfId="31302" xr:uid="{00000000-0005-0000-0000-0000467A0000}"/>
    <cellStyle name="Normal 3 7 2 3 4 3 2 2" xfId="31303" xr:uid="{00000000-0005-0000-0000-0000477A0000}"/>
    <cellStyle name="Normal 3 7 2 3 4 3 2 2 2" xfId="31304" xr:uid="{00000000-0005-0000-0000-0000487A0000}"/>
    <cellStyle name="Normal 3 7 2 3 4 3 2 2 2 2" xfId="31305" xr:uid="{00000000-0005-0000-0000-0000497A0000}"/>
    <cellStyle name="Normal 3 7 2 3 4 3 2 2 3" xfId="31306" xr:uid="{00000000-0005-0000-0000-00004A7A0000}"/>
    <cellStyle name="Normal 3 7 2 3 4 3 2 3" xfId="31307" xr:uid="{00000000-0005-0000-0000-00004B7A0000}"/>
    <cellStyle name="Normal 3 7 2 3 4 3 2 3 2" xfId="31308" xr:uid="{00000000-0005-0000-0000-00004C7A0000}"/>
    <cellStyle name="Normal 3 7 2 3 4 3 2 4" xfId="31309" xr:uid="{00000000-0005-0000-0000-00004D7A0000}"/>
    <cellStyle name="Normal 3 7 2 3 4 3 3" xfId="31310" xr:uid="{00000000-0005-0000-0000-00004E7A0000}"/>
    <cellStyle name="Normal 3 7 2 3 4 3 3 2" xfId="31311" xr:uid="{00000000-0005-0000-0000-00004F7A0000}"/>
    <cellStyle name="Normal 3 7 2 3 4 3 3 2 2" xfId="31312" xr:uid="{00000000-0005-0000-0000-0000507A0000}"/>
    <cellStyle name="Normal 3 7 2 3 4 3 3 3" xfId="31313" xr:uid="{00000000-0005-0000-0000-0000517A0000}"/>
    <cellStyle name="Normal 3 7 2 3 4 3 4" xfId="31314" xr:uid="{00000000-0005-0000-0000-0000527A0000}"/>
    <cellStyle name="Normal 3 7 2 3 4 3 4 2" xfId="31315" xr:uid="{00000000-0005-0000-0000-0000537A0000}"/>
    <cellStyle name="Normal 3 7 2 3 4 3 5" xfId="31316" xr:uid="{00000000-0005-0000-0000-0000547A0000}"/>
    <cellStyle name="Normal 3 7 2 3 4 4" xfId="31317" xr:uid="{00000000-0005-0000-0000-0000557A0000}"/>
    <cellStyle name="Normal 3 7 2 3 4 4 2" xfId="31318" xr:uid="{00000000-0005-0000-0000-0000567A0000}"/>
    <cellStyle name="Normal 3 7 2 3 4 4 2 2" xfId="31319" xr:uid="{00000000-0005-0000-0000-0000577A0000}"/>
    <cellStyle name="Normal 3 7 2 3 4 4 2 2 2" xfId="31320" xr:uid="{00000000-0005-0000-0000-0000587A0000}"/>
    <cellStyle name="Normal 3 7 2 3 4 4 2 3" xfId="31321" xr:uid="{00000000-0005-0000-0000-0000597A0000}"/>
    <cellStyle name="Normal 3 7 2 3 4 4 3" xfId="31322" xr:uid="{00000000-0005-0000-0000-00005A7A0000}"/>
    <cellStyle name="Normal 3 7 2 3 4 4 3 2" xfId="31323" xr:uid="{00000000-0005-0000-0000-00005B7A0000}"/>
    <cellStyle name="Normal 3 7 2 3 4 4 4" xfId="31324" xr:uid="{00000000-0005-0000-0000-00005C7A0000}"/>
    <cellStyle name="Normal 3 7 2 3 4 5" xfId="31325" xr:uid="{00000000-0005-0000-0000-00005D7A0000}"/>
    <cellStyle name="Normal 3 7 2 3 4 5 2" xfId="31326" xr:uid="{00000000-0005-0000-0000-00005E7A0000}"/>
    <cellStyle name="Normal 3 7 2 3 4 5 2 2" xfId="31327" xr:uid="{00000000-0005-0000-0000-00005F7A0000}"/>
    <cellStyle name="Normal 3 7 2 3 4 5 3" xfId="31328" xr:uid="{00000000-0005-0000-0000-0000607A0000}"/>
    <cellStyle name="Normal 3 7 2 3 4 6" xfId="31329" xr:uid="{00000000-0005-0000-0000-0000617A0000}"/>
    <cellStyle name="Normal 3 7 2 3 4 6 2" xfId="31330" xr:uid="{00000000-0005-0000-0000-0000627A0000}"/>
    <cellStyle name="Normal 3 7 2 3 4 7" xfId="31331" xr:uid="{00000000-0005-0000-0000-0000637A0000}"/>
    <cellStyle name="Normal 3 7 2 3 5" xfId="31332" xr:uid="{00000000-0005-0000-0000-0000647A0000}"/>
    <cellStyle name="Normal 3 7 2 3 5 2" xfId="31333" xr:uid="{00000000-0005-0000-0000-0000657A0000}"/>
    <cellStyle name="Normal 3 7 2 3 5 2 2" xfId="31334" xr:uid="{00000000-0005-0000-0000-0000667A0000}"/>
    <cellStyle name="Normal 3 7 2 3 5 2 2 2" xfId="31335" xr:uid="{00000000-0005-0000-0000-0000677A0000}"/>
    <cellStyle name="Normal 3 7 2 3 5 2 2 2 2" xfId="31336" xr:uid="{00000000-0005-0000-0000-0000687A0000}"/>
    <cellStyle name="Normal 3 7 2 3 5 2 2 2 2 2" xfId="31337" xr:uid="{00000000-0005-0000-0000-0000697A0000}"/>
    <cellStyle name="Normal 3 7 2 3 5 2 2 2 3" xfId="31338" xr:uid="{00000000-0005-0000-0000-00006A7A0000}"/>
    <cellStyle name="Normal 3 7 2 3 5 2 2 3" xfId="31339" xr:uid="{00000000-0005-0000-0000-00006B7A0000}"/>
    <cellStyle name="Normal 3 7 2 3 5 2 2 3 2" xfId="31340" xr:uid="{00000000-0005-0000-0000-00006C7A0000}"/>
    <cellStyle name="Normal 3 7 2 3 5 2 2 4" xfId="31341" xr:uid="{00000000-0005-0000-0000-00006D7A0000}"/>
    <cellStyle name="Normal 3 7 2 3 5 2 3" xfId="31342" xr:uid="{00000000-0005-0000-0000-00006E7A0000}"/>
    <cellStyle name="Normal 3 7 2 3 5 2 3 2" xfId="31343" xr:uid="{00000000-0005-0000-0000-00006F7A0000}"/>
    <cellStyle name="Normal 3 7 2 3 5 2 3 2 2" xfId="31344" xr:uid="{00000000-0005-0000-0000-0000707A0000}"/>
    <cellStyle name="Normal 3 7 2 3 5 2 3 3" xfId="31345" xr:uid="{00000000-0005-0000-0000-0000717A0000}"/>
    <cellStyle name="Normal 3 7 2 3 5 2 4" xfId="31346" xr:uid="{00000000-0005-0000-0000-0000727A0000}"/>
    <cellStyle name="Normal 3 7 2 3 5 2 4 2" xfId="31347" xr:uid="{00000000-0005-0000-0000-0000737A0000}"/>
    <cellStyle name="Normal 3 7 2 3 5 2 5" xfId="31348" xr:uid="{00000000-0005-0000-0000-0000747A0000}"/>
    <cellStyle name="Normal 3 7 2 3 5 3" xfId="31349" xr:uid="{00000000-0005-0000-0000-0000757A0000}"/>
    <cellStyle name="Normal 3 7 2 3 5 3 2" xfId="31350" xr:uid="{00000000-0005-0000-0000-0000767A0000}"/>
    <cellStyle name="Normal 3 7 2 3 5 3 2 2" xfId="31351" xr:uid="{00000000-0005-0000-0000-0000777A0000}"/>
    <cellStyle name="Normal 3 7 2 3 5 3 2 2 2" xfId="31352" xr:uid="{00000000-0005-0000-0000-0000787A0000}"/>
    <cellStyle name="Normal 3 7 2 3 5 3 2 3" xfId="31353" xr:uid="{00000000-0005-0000-0000-0000797A0000}"/>
    <cellStyle name="Normal 3 7 2 3 5 3 3" xfId="31354" xr:uid="{00000000-0005-0000-0000-00007A7A0000}"/>
    <cellStyle name="Normal 3 7 2 3 5 3 3 2" xfId="31355" xr:uid="{00000000-0005-0000-0000-00007B7A0000}"/>
    <cellStyle name="Normal 3 7 2 3 5 3 4" xfId="31356" xr:uid="{00000000-0005-0000-0000-00007C7A0000}"/>
    <cellStyle name="Normal 3 7 2 3 5 4" xfId="31357" xr:uid="{00000000-0005-0000-0000-00007D7A0000}"/>
    <cellStyle name="Normal 3 7 2 3 5 4 2" xfId="31358" xr:uid="{00000000-0005-0000-0000-00007E7A0000}"/>
    <cellStyle name="Normal 3 7 2 3 5 4 2 2" xfId="31359" xr:uid="{00000000-0005-0000-0000-00007F7A0000}"/>
    <cellStyle name="Normal 3 7 2 3 5 4 3" xfId="31360" xr:uid="{00000000-0005-0000-0000-0000807A0000}"/>
    <cellStyle name="Normal 3 7 2 3 5 5" xfId="31361" xr:uid="{00000000-0005-0000-0000-0000817A0000}"/>
    <cellStyle name="Normal 3 7 2 3 5 5 2" xfId="31362" xr:uid="{00000000-0005-0000-0000-0000827A0000}"/>
    <cellStyle name="Normal 3 7 2 3 5 6" xfId="31363" xr:uid="{00000000-0005-0000-0000-0000837A0000}"/>
    <cellStyle name="Normal 3 7 2 3 6" xfId="31364" xr:uid="{00000000-0005-0000-0000-0000847A0000}"/>
    <cellStyle name="Normal 3 7 2 3 6 2" xfId="31365" xr:uid="{00000000-0005-0000-0000-0000857A0000}"/>
    <cellStyle name="Normal 3 7 2 3 6 2 2" xfId="31366" xr:uid="{00000000-0005-0000-0000-0000867A0000}"/>
    <cellStyle name="Normal 3 7 2 3 6 2 2 2" xfId="31367" xr:uid="{00000000-0005-0000-0000-0000877A0000}"/>
    <cellStyle name="Normal 3 7 2 3 6 2 2 2 2" xfId="31368" xr:uid="{00000000-0005-0000-0000-0000887A0000}"/>
    <cellStyle name="Normal 3 7 2 3 6 2 2 3" xfId="31369" xr:uid="{00000000-0005-0000-0000-0000897A0000}"/>
    <cellStyle name="Normal 3 7 2 3 6 2 3" xfId="31370" xr:uid="{00000000-0005-0000-0000-00008A7A0000}"/>
    <cellStyle name="Normal 3 7 2 3 6 2 3 2" xfId="31371" xr:uid="{00000000-0005-0000-0000-00008B7A0000}"/>
    <cellStyle name="Normal 3 7 2 3 6 2 4" xfId="31372" xr:uid="{00000000-0005-0000-0000-00008C7A0000}"/>
    <cellStyle name="Normal 3 7 2 3 6 3" xfId="31373" xr:uid="{00000000-0005-0000-0000-00008D7A0000}"/>
    <cellStyle name="Normal 3 7 2 3 6 3 2" xfId="31374" xr:uid="{00000000-0005-0000-0000-00008E7A0000}"/>
    <cellStyle name="Normal 3 7 2 3 6 3 2 2" xfId="31375" xr:uid="{00000000-0005-0000-0000-00008F7A0000}"/>
    <cellStyle name="Normal 3 7 2 3 6 3 3" xfId="31376" xr:uid="{00000000-0005-0000-0000-0000907A0000}"/>
    <cellStyle name="Normal 3 7 2 3 6 4" xfId="31377" xr:uid="{00000000-0005-0000-0000-0000917A0000}"/>
    <cellStyle name="Normal 3 7 2 3 6 4 2" xfId="31378" xr:uid="{00000000-0005-0000-0000-0000927A0000}"/>
    <cellStyle name="Normal 3 7 2 3 6 5" xfId="31379" xr:uid="{00000000-0005-0000-0000-0000937A0000}"/>
    <cellStyle name="Normal 3 7 2 3 7" xfId="31380" xr:uid="{00000000-0005-0000-0000-0000947A0000}"/>
    <cellStyle name="Normal 3 7 2 3 7 2" xfId="31381" xr:uid="{00000000-0005-0000-0000-0000957A0000}"/>
    <cellStyle name="Normal 3 7 2 3 7 2 2" xfId="31382" xr:uid="{00000000-0005-0000-0000-0000967A0000}"/>
    <cellStyle name="Normal 3 7 2 3 7 2 2 2" xfId="31383" xr:uid="{00000000-0005-0000-0000-0000977A0000}"/>
    <cellStyle name="Normal 3 7 2 3 7 2 2 2 2" xfId="31384" xr:uid="{00000000-0005-0000-0000-0000987A0000}"/>
    <cellStyle name="Normal 3 7 2 3 7 2 2 3" xfId="31385" xr:uid="{00000000-0005-0000-0000-0000997A0000}"/>
    <cellStyle name="Normal 3 7 2 3 7 2 3" xfId="31386" xr:uid="{00000000-0005-0000-0000-00009A7A0000}"/>
    <cellStyle name="Normal 3 7 2 3 7 2 3 2" xfId="31387" xr:uid="{00000000-0005-0000-0000-00009B7A0000}"/>
    <cellStyle name="Normal 3 7 2 3 7 2 4" xfId="31388" xr:uid="{00000000-0005-0000-0000-00009C7A0000}"/>
    <cellStyle name="Normal 3 7 2 3 7 3" xfId="31389" xr:uid="{00000000-0005-0000-0000-00009D7A0000}"/>
    <cellStyle name="Normal 3 7 2 3 7 3 2" xfId="31390" xr:uid="{00000000-0005-0000-0000-00009E7A0000}"/>
    <cellStyle name="Normal 3 7 2 3 7 3 2 2" xfId="31391" xr:uid="{00000000-0005-0000-0000-00009F7A0000}"/>
    <cellStyle name="Normal 3 7 2 3 7 3 3" xfId="31392" xr:uid="{00000000-0005-0000-0000-0000A07A0000}"/>
    <cellStyle name="Normal 3 7 2 3 7 4" xfId="31393" xr:uid="{00000000-0005-0000-0000-0000A17A0000}"/>
    <cellStyle name="Normal 3 7 2 3 7 4 2" xfId="31394" xr:uid="{00000000-0005-0000-0000-0000A27A0000}"/>
    <cellStyle name="Normal 3 7 2 3 7 5" xfId="31395" xr:uid="{00000000-0005-0000-0000-0000A37A0000}"/>
    <cellStyle name="Normal 3 7 2 3 8" xfId="31396" xr:uid="{00000000-0005-0000-0000-0000A47A0000}"/>
    <cellStyle name="Normal 3 7 2 3 8 2" xfId="31397" xr:uid="{00000000-0005-0000-0000-0000A57A0000}"/>
    <cellStyle name="Normal 3 7 2 3 8 2 2" xfId="31398" xr:uid="{00000000-0005-0000-0000-0000A67A0000}"/>
    <cellStyle name="Normal 3 7 2 3 8 2 2 2" xfId="31399" xr:uid="{00000000-0005-0000-0000-0000A77A0000}"/>
    <cellStyle name="Normal 3 7 2 3 8 2 3" xfId="31400" xr:uid="{00000000-0005-0000-0000-0000A87A0000}"/>
    <cellStyle name="Normal 3 7 2 3 8 3" xfId="31401" xr:uid="{00000000-0005-0000-0000-0000A97A0000}"/>
    <cellStyle name="Normal 3 7 2 3 8 3 2" xfId="31402" xr:uid="{00000000-0005-0000-0000-0000AA7A0000}"/>
    <cellStyle name="Normal 3 7 2 3 8 4" xfId="31403" xr:uid="{00000000-0005-0000-0000-0000AB7A0000}"/>
    <cellStyle name="Normal 3 7 2 3 9" xfId="31404" xr:uid="{00000000-0005-0000-0000-0000AC7A0000}"/>
    <cellStyle name="Normal 3 7 2 3 9 2" xfId="31405" xr:uid="{00000000-0005-0000-0000-0000AD7A0000}"/>
    <cellStyle name="Normal 3 7 2 3 9 2 2" xfId="31406" xr:uid="{00000000-0005-0000-0000-0000AE7A0000}"/>
    <cellStyle name="Normal 3 7 2 3 9 3" xfId="31407" xr:uid="{00000000-0005-0000-0000-0000AF7A0000}"/>
    <cellStyle name="Normal 3 7 2 4" xfId="31408" xr:uid="{00000000-0005-0000-0000-0000B07A0000}"/>
    <cellStyle name="Normal 3 7 2 4 2" xfId="31409" xr:uid="{00000000-0005-0000-0000-0000B17A0000}"/>
    <cellStyle name="Normal 3 7 2 4 2 2" xfId="31410" xr:uid="{00000000-0005-0000-0000-0000B27A0000}"/>
    <cellStyle name="Normal 3 7 2 4 2 2 2" xfId="31411" xr:uid="{00000000-0005-0000-0000-0000B37A0000}"/>
    <cellStyle name="Normal 3 7 2 4 2 2 2 2" xfId="31412" xr:uid="{00000000-0005-0000-0000-0000B47A0000}"/>
    <cellStyle name="Normal 3 7 2 4 2 2 2 2 2" xfId="31413" xr:uid="{00000000-0005-0000-0000-0000B57A0000}"/>
    <cellStyle name="Normal 3 7 2 4 2 2 2 3" xfId="31414" xr:uid="{00000000-0005-0000-0000-0000B67A0000}"/>
    <cellStyle name="Normal 3 7 2 4 2 2 3" xfId="31415" xr:uid="{00000000-0005-0000-0000-0000B77A0000}"/>
    <cellStyle name="Normal 3 7 2 4 2 2 3 2" xfId="31416" xr:uid="{00000000-0005-0000-0000-0000B87A0000}"/>
    <cellStyle name="Normal 3 7 2 4 2 2 4" xfId="31417" xr:uid="{00000000-0005-0000-0000-0000B97A0000}"/>
    <cellStyle name="Normal 3 7 2 4 2 3" xfId="31418" xr:uid="{00000000-0005-0000-0000-0000BA7A0000}"/>
    <cellStyle name="Normal 3 7 2 4 2 3 2" xfId="31419" xr:uid="{00000000-0005-0000-0000-0000BB7A0000}"/>
    <cellStyle name="Normal 3 7 2 4 2 3 2 2" xfId="31420" xr:uid="{00000000-0005-0000-0000-0000BC7A0000}"/>
    <cellStyle name="Normal 3 7 2 4 2 3 3" xfId="31421" xr:uid="{00000000-0005-0000-0000-0000BD7A0000}"/>
    <cellStyle name="Normal 3 7 2 4 2 4" xfId="31422" xr:uid="{00000000-0005-0000-0000-0000BE7A0000}"/>
    <cellStyle name="Normal 3 7 2 4 2 4 2" xfId="31423" xr:uid="{00000000-0005-0000-0000-0000BF7A0000}"/>
    <cellStyle name="Normal 3 7 2 4 2 5" xfId="31424" xr:uid="{00000000-0005-0000-0000-0000C07A0000}"/>
    <cellStyle name="Normal 3 7 2 4 3" xfId="31425" xr:uid="{00000000-0005-0000-0000-0000C17A0000}"/>
    <cellStyle name="Normal 3 7 2 4 3 2" xfId="31426" xr:uid="{00000000-0005-0000-0000-0000C27A0000}"/>
    <cellStyle name="Normal 3 7 2 4 3 2 2" xfId="31427" xr:uid="{00000000-0005-0000-0000-0000C37A0000}"/>
    <cellStyle name="Normal 3 7 2 4 3 2 2 2" xfId="31428" xr:uid="{00000000-0005-0000-0000-0000C47A0000}"/>
    <cellStyle name="Normal 3 7 2 4 3 2 2 2 2" xfId="31429" xr:uid="{00000000-0005-0000-0000-0000C57A0000}"/>
    <cellStyle name="Normal 3 7 2 4 3 2 2 3" xfId="31430" xr:uid="{00000000-0005-0000-0000-0000C67A0000}"/>
    <cellStyle name="Normal 3 7 2 4 3 2 3" xfId="31431" xr:uid="{00000000-0005-0000-0000-0000C77A0000}"/>
    <cellStyle name="Normal 3 7 2 4 3 2 3 2" xfId="31432" xr:uid="{00000000-0005-0000-0000-0000C87A0000}"/>
    <cellStyle name="Normal 3 7 2 4 3 2 4" xfId="31433" xr:uid="{00000000-0005-0000-0000-0000C97A0000}"/>
    <cellStyle name="Normal 3 7 2 4 3 3" xfId="31434" xr:uid="{00000000-0005-0000-0000-0000CA7A0000}"/>
    <cellStyle name="Normal 3 7 2 4 3 3 2" xfId="31435" xr:uid="{00000000-0005-0000-0000-0000CB7A0000}"/>
    <cellStyle name="Normal 3 7 2 4 3 3 2 2" xfId="31436" xr:uid="{00000000-0005-0000-0000-0000CC7A0000}"/>
    <cellStyle name="Normal 3 7 2 4 3 3 3" xfId="31437" xr:uid="{00000000-0005-0000-0000-0000CD7A0000}"/>
    <cellStyle name="Normal 3 7 2 4 3 4" xfId="31438" xr:uid="{00000000-0005-0000-0000-0000CE7A0000}"/>
    <cellStyle name="Normal 3 7 2 4 3 4 2" xfId="31439" xr:uid="{00000000-0005-0000-0000-0000CF7A0000}"/>
    <cellStyle name="Normal 3 7 2 4 3 5" xfId="31440" xr:uid="{00000000-0005-0000-0000-0000D07A0000}"/>
    <cellStyle name="Normal 3 7 2 4 4" xfId="31441" xr:uid="{00000000-0005-0000-0000-0000D17A0000}"/>
    <cellStyle name="Normal 3 7 2 4 4 2" xfId="31442" xr:uid="{00000000-0005-0000-0000-0000D27A0000}"/>
    <cellStyle name="Normal 3 7 2 4 4 2 2" xfId="31443" xr:uid="{00000000-0005-0000-0000-0000D37A0000}"/>
    <cellStyle name="Normal 3 7 2 4 4 2 2 2" xfId="31444" xr:uid="{00000000-0005-0000-0000-0000D47A0000}"/>
    <cellStyle name="Normal 3 7 2 4 4 2 3" xfId="31445" xr:uid="{00000000-0005-0000-0000-0000D57A0000}"/>
    <cellStyle name="Normal 3 7 2 4 4 3" xfId="31446" xr:uid="{00000000-0005-0000-0000-0000D67A0000}"/>
    <cellStyle name="Normal 3 7 2 4 4 3 2" xfId="31447" xr:uid="{00000000-0005-0000-0000-0000D77A0000}"/>
    <cellStyle name="Normal 3 7 2 4 4 4" xfId="31448" xr:uid="{00000000-0005-0000-0000-0000D87A0000}"/>
    <cellStyle name="Normal 3 7 2 4 5" xfId="31449" xr:uid="{00000000-0005-0000-0000-0000D97A0000}"/>
    <cellStyle name="Normal 3 7 2 4 5 2" xfId="31450" xr:uid="{00000000-0005-0000-0000-0000DA7A0000}"/>
    <cellStyle name="Normal 3 7 2 4 5 2 2" xfId="31451" xr:uid="{00000000-0005-0000-0000-0000DB7A0000}"/>
    <cellStyle name="Normal 3 7 2 4 5 3" xfId="31452" xr:uid="{00000000-0005-0000-0000-0000DC7A0000}"/>
    <cellStyle name="Normal 3 7 2 4 6" xfId="31453" xr:uid="{00000000-0005-0000-0000-0000DD7A0000}"/>
    <cellStyle name="Normal 3 7 2 4 6 2" xfId="31454" xr:uid="{00000000-0005-0000-0000-0000DE7A0000}"/>
    <cellStyle name="Normal 3 7 2 4 7" xfId="31455" xr:uid="{00000000-0005-0000-0000-0000DF7A0000}"/>
    <cellStyle name="Normal 3 7 2 5" xfId="31456" xr:uid="{00000000-0005-0000-0000-0000E07A0000}"/>
    <cellStyle name="Normal 3 7 2 5 2" xfId="31457" xr:uid="{00000000-0005-0000-0000-0000E17A0000}"/>
    <cellStyle name="Normal 3 7 2 5 2 2" xfId="31458" xr:uid="{00000000-0005-0000-0000-0000E27A0000}"/>
    <cellStyle name="Normal 3 7 2 5 2 2 2" xfId="31459" xr:uid="{00000000-0005-0000-0000-0000E37A0000}"/>
    <cellStyle name="Normal 3 7 2 5 2 2 2 2" xfId="31460" xr:uid="{00000000-0005-0000-0000-0000E47A0000}"/>
    <cellStyle name="Normal 3 7 2 5 2 2 2 2 2" xfId="31461" xr:uid="{00000000-0005-0000-0000-0000E57A0000}"/>
    <cellStyle name="Normal 3 7 2 5 2 2 2 3" xfId="31462" xr:uid="{00000000-0005-0000-0000-0000E67A0000}"/>
    <cellStyle name="Normal 3 7 2 5 2 2 3" xfId="31463" xr:uid="{00000000-0005-0000-0000-0000E77A0000}"/>
    <cellStyle name="Normal 3 7 2 5 2 2 3 2" xfId="31464" xr:uid="{00000000-0005-0000-0000-0000E87A0000}"/>
    <cellStyle name="Normal 3 7 2 5 2 2 4" xfId="31465" xr:uid="{00000000-0005-0000-0000-0000E97A0000}"/>
    <cellStyle name="Normal 3 7 2 5 2 3" xfId="31466" xr:uid="{00000000-0005-0000-0000-0000EA7A0000}"/>
    <cellStyle name="Normal 3 7 2 5 2 3 2" xfId="31467" xr:uid="{00000000-0005-0000-0000-0000EB7A0000}"/>
    <cellStyle name="Normal 3 7 2 5 2 3 2 2" xfId="31468" xr:uid="{00000000-0005-0000-0000-0000EC7A0000}"/>
    <cellStyle name="Normal 3 7 2 5 2 3 3" xfId="31469" xr:uid="{00000000-0005-0000-0000-0000ED7A0000}"/>
    <cellStyle name="Normal 3 7 2 5 2 4" xfId="31470" xr:uid="{00000000-0005-0000-0000-0000EE7A0000}"/>
    <cellStyle name="Normal 3 7 2 5 2 4 2" xfId="31471" xr:uid="{00000000-0005-0000-0000-0000EF7A0000}"/>
    <cellStyle name="Normal 3 7 2 5 2 5" xfId="31472" xr:uid="{00000000-0005-0000-0000-0000F07A0000}"/>
    <cellStyle name="Normal 3 7 2 5 3" xfId="31473" xr:uid="{00000000-0005-0000-0000-0000F17A0000}"/>
    <cellStyle name="Normal 3 7 2 5 3 2" xfId="31474" xr:uid="{00000000-0005-0000-0000-0000F27A0000}"/>
    <cellStyle name="Normal 3 7 2 5 3 2 2" xfId="31475" xr:uid="{00000000-0005-0000-0000-0000F37A0000}"/>
    <cellStyle name="Normal 3 7 2 5 3 2 2 2" xfId="31476" xr:uid="{00000000-0005-0000-0000-0000F47A0000}"/>
    <cellStyle name="Normal 3 7 2 5 3 2 2 2 2" xfId="31477" xr:uid="{00000000-0005-0000-0000-0000F57A0000}"/>
    <cellStyle name="Normal 3 7 2 5 3 2 2 3" xfId="31478" xr:uid="{00000000-0005-0000-0000-0000F67A0000}"/>
    <cellStyle name="Normal 3 7 2 5 3 2 3" xfId="31479" xr:uid="{00000000-0005-0000-0000-0000F77A0000}"/>
    <cellStyle name="Normal 3 7 2 5 3 2 3 2" xfId="31480" xr:uid="{00000000-0005-0000-0000-0000F87A0000}"/>
    <cellStyle name="Normal 3 7 2 5 3 2 4" xfId="31481" xr:uid="{00000000-0005-0000-0000-0000F97A0000}"/>
    <cellStyle name="Normal 3 7 2 5 3 3" xfId="31482" xr:uid="{00000000-0005-0000-0000-0000FA7A0000}"/>
    <cellStyle name="Normal 3 7 2 5 3 3 2" xfId="31483" xr:uid="{00000000-0005-0000-0000-0000FB7A0000}"/>
    <cellStyle name="Normal 3 7 2 5 3 3 2 2" xfId="31484" xr:uid="{00000000-0005-0000-0000-0000FC7A0000}"/>
    <cellStyle name="Normal 3 7 2 5 3 3 3" xfId="31485" xr:uid="{00000000-0005-0000-0000-0000FD7A0000}"/>
    <cellStyle name="Normal 3 7 2 5 3 4" xfId="31486" xr:uid="{00000000-0005-0000-0000-0000FE7A0000}"/>
    <cellStyle name="Normal 3 7 2 5 3 4 2" xfId="31487" xr:uid="{00000000-0005-0000-0000-0000FF7A0000}"/>
    <cellStyle name="Normal 3 7 2 5 3 5" xfId="31488" xr:uid="{00000000-0005-0000-0000-0000007B0000}"/>
    <cellStyle name="Normal 3 7 2 5 4" xfId="31489" xr:uid="{00000000-0005-0000-0000-0000017B0000}"/>
    <cellStyle name="Normal 3 7 2 5 4 2" xfId="31490" xr:uid="{00000000-0005-0000-0000-0000027B0000}"/>
    <cellStyle name="Normal 3 7 2 5 4 2 2" xfId="31491" xr:uid="{00000000-0005-0000-0000-0000037B0000}"/>
    <cellStyle name="Normal 3 7 2 5 4 2 2 2" xfId="31492" xr:uid="{00000000-0005-0000-0000-0000047B0000}"/>
    <cellStyle name="Normal 3 7 2 5 4 2 3" xfId="31493" xr:uid="{00000000-0005-0000-0000-0000057B0000}"/>
    <cellStyle name="Normal 3 7 2 5 4 3" xfId="31494" xr:uid="{00000000-0005-0000-0000-0000067B0000}"/>
    <cellStyle name="Normal 3 7 2 5 4 3 2" xfId="31495" xr:uid="{00000000-0005-0000-0000-0000077B0000}"/>
    <cellStyle name="Normal 3 7 2 5 4 4" xfId="31496" xr:uid="{00000000-0005-0000-0000-0000087B0000}"/>
    <cellStyle name="Normal 3 7 2 5 5" xfId="31497" xr:uid="{00000000-0005-0000-0000-0000097B0000}"/>
    <cellStyle name="Normal 3 7 2 5 5 2" xfId="31498" xr:uid="{00000000-0005-0000-0000-00000A7B0000}"/>
    <cellStyle name="Normal 3 7 2 5 5 2 2" xfId="31499" xr:uid="{00000000-0005-0000-0000-00000B7B0000}"/>
    <cellStyle name="Normal 3 7 2 5 5 3" xfId="31500" xr:uid="{00000000-0005-0000-0000-00000C7B0000}"/>
    <cellStyle name="Normal 3 7 2 5 6" xfId="31501" xr:uid="{00000000-0005-0000-0000-00000D7B0000}"/>
    <cellStyle name="Normal 3 7 2 5 6 2" xfId="31502" xr:uid="{00000000-0005-0000-0000-00000E7B0000}"/>
    <cellStyle name="Normal 3 7 2 5 7" xfId="31503" xr:uid="{00000000-0005-0000-0000-00000F7B0000}"/>
    <cellStyle name="Normal 3 7 2 6" xfId="31504" xr:uid="{00000000-0005-0000-0000-0000107B0000}"/>
    <cellStyle name="Normal 3 7 2 6 2" xfId="31505" xr:uid="{00000000-0005-0000-0000-0000117B0000}"/>
    <cellStyle name="Normal 3 7 2 6 2 2" xfId="31506" xr:uid="{00000000-0005-0000-0000-0000127B0000}"/>
    <cellStyle name="Normal 3 7 2 6 2 2 2" xfId="31507" xr:uid="{00000000-0005-0000-0000-0000137B0000}"/>
    <cellStyle name="Normal 3 7 2 6 2 2 2 2" xfId="31508" xr:uid="{00000000-0005-0000-0000-0000147B0000}"/>
    <cellStyle name="Normal 3 7 2 6 2 2 2 2 2" xfId="31509" xr:uid="{00000000-0005-0000-0000-0000157B0000}"/>
    <cellStyle name="Normal 3 7 2 6 2 2 2 3" xfId="31510" xr:uid="{00000000-0005-0000-0000-0000167B0000}"/>
    <cellStyle name="Normal 3 7 2 6 2 2 3" xfId="31511" xr:uid="{00000000-0005-0000-0000-0000177B0000}"/>
    <cellStyle name="Normal 3 7 2 6 2 2 3 2" xfId="31512" xr:uid="{00000000-0005-0000-0000-0000187B0000}"/>
    <cellStyle name="Normal 3 7 2 6 2 2 4" xfId="31513" xr:uid="{00000000-0005-0000-0000-0000197B0000}"/>
    <cellStyle name="Normal 3 7 2 6 2 3" xfId="31514" xr:uid="{00000000-0005-0000-0000-00001A7B0000}"/>
    <cellStyle name="Normal 3 7 2 6 2 3 2" xfId="31515" xr:uid="{00000000-0005-0000-0000-00001B7B0000}"/>
    <cellStyle name="Normal 3 7 2 6 2 3 2 2" xfId="31516" xr:uid="{00000000-0005-0000-0000-00001C7B0000}"/>
    <cellStyle name="Normal 3 7 2 6 2 3 3" xfId="31517" xr:uid="{00000000-0005-0000-0000-00001D7B0000}"/>
    <cellStyle name="Normal 3 7 2 6 2 4" xfId="31518" xr:uid="{00000000-0005-0000-0000-00001E7B0000}"/>
    <cellStyle name="Normal 3 7 2 6 2 4 2" xfId="31519" xr:uid="{00000000-0005-0000-0000-00001F7B0000}"/>
    <cellStyle name="Normal 3 7 2 6 2 5" xfId="31520" xr:uid="{00000000-0005-0000-0000-0000207B0000}"/>
    <cellStyle name="Normal 3 7 2 6 3" xfId="31521" xr:uid="{00000000-0005-0000-0000-0000217B0000}"/>
    <cellStyle name="Normal 3 7 2 6 3 2" xfId="31522" xr:uid="{00000000-0005-0000-0000-0000227B0000}"/>
    <cellStyle name="Normal 3 7 2 6 3 2 2" xfId="31523" xr:uid="{00000000-0005-0000-0000-0000237B0000}"/>
    <cellStyle name="Normal 3 7 2 6 3 2 2 2" xfId="31524" xr:uid="{00000000-0005-0000-0000-0000247B0000}"/>
    <cellStyle name="Normal 3 7 2 6 3 2 2 2 2" xfId="31525" xr:uid="{00000000-0005-0000-0000-0000257B0000}"/>
    <cellStyle name="Normal 3 7 2 6 3 2 2 3" xfId="31526" xr:uid="{00000000-0005-0000-0000-0000267B0000}"/>
    <cellStyle name="Normal 3 7 2 6 3 2 3" xfId="31527" xr:uid="{00000000-0005-0000-0000-0000277B0000}"/>
    <cellStyle name="Normal 3 7 2 6 3 2 3 2" xfId="31528" xr:uid="{00000000-0005-0000-0000-0000287B0000}"/>
    <cellStyle name="Normal 3 7 2 6 3 2 4" xfId="31529" xr:uid="{00000000-0005-0000-0000-0000297B0000}"/>
    <cellStyle name="Normal 3 7 2 6 3 3" xfId="31530" xr:uid="{00000000-0005-0000-0000-00002A7B0000}"/>
    <cellStyle name="Normal 3 7 2 6 3 3 2" xfId="31531" xr:uid="{00000000-0005-0000-0000-00002B7B0000}"/>
    <cellStyle name="Normal 3 7 2 6 3 3 2 2" xfId="31532" xr:uid="{00000000-0005-0000-0000-00002C7B0000}"/>
    <cellStyle name="Normal 3 7 2 6 3 3 3" xfId="31533" xr:uid="{00000000-0005-0000-0000-00002D7B0000}"/>
    <cellStyle name="Normal 3 7 2 6 3 4" xfId="31534" xr:uid="{00000000-0005-0000-0000-00002E7B0000}"/>
    <cellStyle name="Normal 3 7 2 6 3 4 2" xfId="31535" xr:uid="{00000000-0005-0000-0000-00002F7B0000}"/>
    <cellStyle name="Normal 3 7 2 6 3 5" xfId="31536" xr:uid="{00000000-0005-0000-0000-0000307B0000}"/>
    <cellStyle name="Normal 3 7 2 6 4" xfId="31537" xr:uid="{00000000-0005-0000-0000-0000317B0000}"/>
    <cellStyle name="Normal 3 7 2 6 4 2" xfId="31538" xr:uid="{00000000-0005-0000-0000-0000327B0000}"/>
    <cellStyle name="Normal 3 7 2 6 4 2 2" xfId="31539" xr:uid="{00000000-0005-0000-0000-0000337B0000}"/>
    <cellStyle name="Normal 3 7 2 6 4 2 2 2" xfId="31540" xr:uid="{00000000-0005-0000-0000-0000347B0000}"/>
    <cellStyle name="Normal 3 7 2 6 4 2 3" xfId="31541" xr:uid="{00000000-0005-0000-0000-0000357B0000}"/>
    <cellStyle name="Normal 3 7 2 6 4 3" xfId="31542" xr:uid="{00000000-0005-0000-0000-0000367B0000}"/>
    <cellStyle name="Normal 3 7 2 6 4 3 2" xfId="31543" xr:uid="{00000000-0005-0000-0000-0000377B0000}"/>
    <cellStyle name="Normal 3 7 2 6 4 4" xfId="31544" xr:uid="{00000000-0005-0000-0000-0000387B0000}"/>
    <cellStyle name="Normal 3 7 2 6 5" xfId="31545" xr:uid="{00000000-0005-0000-0000-0000397B0000}"/>
    <cellStyle name="Normal 3 7 2 6 5 2" xfId="31546" xr:uid="{00000000-0005-0000-0000-00003A7B0000}"/>
    <cellStyle name="Normal 3 7 2 6 5 2 2" xfId="31547" xr:uid="{00000000-0005-0000-0000-00003B7B0000}"/>
    <cellStyle name="Normal 3 7 2 6 5 3" xfId="31548" xr:uid="{00000000-0005-0000-0000-00003C7B0000}"/>
    <cellStyle name="Normal 3 7 2 6 6" xfId="31549" xr:uid="{00000000-0005-0000-0000-00003D7B0000}"/>
    <cellStyle name="Normal 3 7 2 6 6 2" xfId="31550" xr:uid="{00000000-0005-0000-0000-00003E7B0000}"/>
    <cellStyle name="Normal 3 7 2 6 7" xfId="31551" xr:uid="{00000000-0005-0000-0000-00003F7B0000}"/>
    <cellStyle name="Normal 3 7 2 7" xfId="31552" xr:uid="{00000000-0005-0000-0000-0000407B0000}"/>
    <cellStyle name="Normal 3 7 2 7 2" xfId="31553" xr:uid="{00000000-0005-0000-0000-0000417B0000}"/>
    <cellStyle name="Normal 3 7 2 7 2 2" xfId="31554" xr:uid="{00000000-0005-0000-0000-0000427B0000}"/>
    <cellStyle name="Normal 3 7 2 7 2 2 2" xfId="31555" xr:uid="{00000000-0005-0000-0000-0000437B0000}"/>
    <cellStyle name="Normal 3 7 2 7 2 2 2 2" xfId="31556" xr:uid="{00000000-0005-0000-0000-0000447B0000}"/>
    <cellStyle name="Normal 3 7 2 7 2 2 2 2 2" xfId="31557" xr:uid="{00000000-0005-0000-0000-0000457B0000}"/>
    <cellStyle name="Normal 3 7 2 7 2 2 2 3" xfId="31558" xr:uid="{00000000-0005-0000-0000-0000467B0000}"/>
    <cellStyle name="Normal 3 7 2 7 2 2 3" xfId="31559" xr:uid="{00000000-0005-0000-0000-0000477B0000}"/>
    <cellStyle name="Normal 3 7 2 7 2 2 3 2" xfId="31560" xr:uid="{00000000-0005-0000-0000-0000487B0000}"/>
    <cellStyle name="Normal 3 7 2 7 2 2 4" xfId="31561" xr:uid="{00000000-0005-0000-0000-0000497B0000}"/>
    <cellStyle name="Normal 3 7 2 7 2 3" xfId="31562" xr:uid="{00000000-0005-0000-0000-00004A7B0000}"/>
    <cellStyle name="Normal 3 7 2 7 2 3 2" xfId="31563" xr:uid="{00000000-0005-0000-0000-00004B7B0000}"/>
    <cellStyle name="Normal 3 7 2 7 2 3 2 2" xfId="31564" xr:uid="{00000000-0005-0000-0000-00004C7B0000}"/>
    <cellStyle name="Normal 3 7 2 7 2 3 3" xfId="31565" xr:uid="{00000000-0005-0000-0000-00004D7B0000}"/>
    <cellStyle name="Normal 3 7 2 7 2 4" xfId="31566" xr:uid="{00000000-0005-0000-0000-00004E7B0000}"/>
    <cellStyle name="Normal 3 7 2 7 2 4 2" xfId="31567" xr:uid="{00000000-0005-0000-0000-00004F7B0000}"/>
    <cellStyle name="Normal 3 7 2 7 2 5" xfId="31568" xr:uid="{00000000-0005-0000-0000-0000507B0000}"/>
    <cellStyle name="Normal 3 7 2 7 3" xfId="31569" xr:uid="{00000000-0005-0000-0000-0000517B0000}"/>
    <cellStyle name="Normal 3 7 2 7 3 2" xfId="31570" xr:uid="{00000000-0005-0000-0000-0000527B0000}"/>
    <cellStyle name="Normal 3 7 2 7 3 2 2" xfId="31571" xr:uid="{00000000-0005-0000-0000-0000537B0000}"/>
    <cellStyle name="Normal 3 7 2 7 3 2 2 2" xfId="31572" xr:uid="{00000000-0005-0000-0000-0000547B0000}"/>
    <cellStyle name="Normal 3 7 2 7 3 2 3" xfId="31573" xr:uid="{00000000-0005-0000-0000-0000557B0000}"/>
    <cellStyle name="Normal 3 7 2 7 3 3" xfId="31574" xr:uid="{00000000-0005-0000-0000-0000567B0000}"/>
    <cellStyle name="Normal 3 7 2 7 3 3 2" xfId="31575" xr:uid="{00000000-0005-0000-0000-0000577B0000}"/>
    <cellStyle name="Normal 3 7 2 7 3 4" xfId="31576" xr:uid="{00000000-0005-0000-0000-0000587B0000}"/>
    <cellStyle name="Normal 3 7 2 7 4" xfId="31577" xr:uid="{00000000-0005-0000-0000-0000597B0000}"/>
    <cellStyle name="Normal 3 7 2 7 4 2" xfId="31578" xr:uid="{00000000-0005-0000-0000-00005A7B0000}"/>
    <cellStyle name="Normal 3 7 2 7 4 2 2" xfId="31579" xr:uid="{00000000-0005-0000-0000-00005B7B0000}"/>
    <cellStyle name="Normal 3 7 2 7 4 3" xfId="31580" xr:uid="{00000000-0005-0000-0000-00005C7B0000}"/>
    <cellStyle name="Normal 3 7 2 7 5" xfId="31581" xr:uid="{00000000-0005-0000-0000-00005D7B0000}"/>
    <cellStyle name="Normal 3 7 2 7 5 2" xfId="31582" xr:uid="{00000000-0005-0000-0000-00005E7B0000}"/>
    <cellStyle name="Normal 3 7 2 7 6" xfId="31583" xr:uid="{00000000-0005-0000-0000-00005F7B0000}"/>
    <cellStyle name="Normal 3 7 2 8" xfId="31584" xr:uid="{00000000-0005-0000-0000-0000607B0000}"/>
    <cellStyle name="Normal 3 7 2 8 2" xfId="31585" xr:uid="{00000000-0005-0000-0000-0000617B0000}"/>
    <cellStyle name="Normal 3 7 2 8 2 2" xfId="31586" xr:uid="{00000000-0005-0000-0000-0000627B0000}"/>
    <cellStyle name="Normal 3 7 2 8 2 2 2" xfId="31587" xr:uid="{00000000-0005-0000-0000-0000637B0000}"/>
    <cellStyle name="Normal 3 7 2 8 2 2 2 2" xfId="31588" xr:uid="{00000000-0005-0000-0000-0000647B0000}"/>
    <cellStyle name="Normal 3 7 2 8 2 2 3" xfId="31589" xr:uid="{00000000-0005-0000-0000-0000657B0000}"/>
    <cellStyle name="Normal 3 7 2 8 2 3" xfId="31590" xr:uid="{00000000-0005-0000-0000-0000667B0000}"/>
    <cellStyle name="Normal 3 7 2 8 2 3 2" xfId="31591" xr:uid="{00000000-0005-0000-0000-0000677B0000}"/>
    <cellStyle name="Normal 3 7 2 8 2 4" xfId="31592" xr:uid="{00000000-0005-0000-0000-0000687B0000}"/>
    <cellStyle name="Normal 3 7 2 8 3" xfId="31593" xr:uid="{00000000-0005-0000-0000-0000697B0000}"/>
    <cellStyle name="Normal 3 7 2 8 3 2" xfId="31594" xr:uid="{00000000-0005-0000-0000-00006A7B0000}"/>
    <cellStyle name="Normal 3 7 2 8 3 2 2" xfId="31595" xr:uid="{00000000-0005-0000-0000-00006B7B0000}"/>
    <cellStyle name="Normal 3 7 2 8 3 3" xfId="31596" xr:uid="{00000000-0005-0000-0000-00006C7B0000}"/>
    <cellStyle name="Normal 3 7 2 8 4" xfId="31597" xr:uid="{00000000-0005-0000-0000-00006D7B0000}"/>
    <cellStyle name="Normal 3 7 2 8 4 2" xfId="31598" xr:uid="{00000000-0005-0000-0000-00006E7B0000}"/>
    <cellStyle name="Normal 3 7 2 8 5" xfId="31599" xr:uid="{00000000-0005-0000-0000-00006F7B0000}"/>
    <cellStyle name="Normal 3 7 2 9" xfId="31600" xr:uid="{00000000-0005-0000-0000-0000707B0000}"/>
    <cellStyle name="Normal 3 7 2 9 2" xfId="31601" xr:uid="{00000000-0005-0000-0000-0000717B0000}"/>
    <cellStyle name="Normal 3 7 2 9 2 2" xfId="31602" xr:uid="{00000000-0005-0000-0000-0000727B0000}"/>
    <cellStyle name="Normal 3 7 2 9 2 2 2" xfId="31603" xr:uid="{00000000-0005-0000-0000-0000737B0000}"/>
    <cellStyle name="Normal 3 7 2 9 2 2 2 2" xfId="31604" xr:uid="{00000000-0005-0000-0000-0000747B0000}"/>
    <cellStyle name="Normal 3 7 2 9 2 2 3" xfId="31605" xr:uid="{00000000-0005-0000-0000-0000757B0000}"/>
    <cellStyle name="Normal 3 7 2 9 2 3" xfId="31606" xr:uid="{00000000-0005-0000-0000-0000767B0000}"/>
    <cellStyle name="Normal 3 7 2 9 2 3 2" xfId="31607" xr:uid="{00000000-0005-0000-0000-0000777B0000}"/>
    <cellStyle name="Normal 3 7 2 9 2 4" xfId="31608" xr:uid="{00000000-0005-0000-0000-0000787B0000}"/>
    <cellStyle name="Normal 3 7 2 9 3" xfId="31609" xr:uid="{00000000-0005-0000-0000-0000797B0000}"/>
    <cellStyle name="Normal 3 7 2 9 3 2" xfId="31610" xr:uid="{00000000-0005-0000-0000-00007A7B0000}"/>
    <cellStyle name="Normal 3 7 2 9 3 2 2" xfId="31611" xr:uid="{00000000-0005-0000-0000-00007B7B0000}"/>
    <cellStyle name="Normal 3 7 2 9 3 3" xfId="31612" xr:uid="{00000000-0005-0000-0000-00007C7B0000}"/>
    <cellStyle name="Normal 3 7 2 9 4" xfId="31613" xr:uid="{00000000-0005-0000-0000-00007D7B0000}"/>
    <cellStyle name="Normal 3 7 2 9 4 2" xfId="31614" xr:uid="{00000000-0005-0000-0000-00007E7B0000}"/>
    <cellStyle name="Normal 3 7 2 9 5" xfId="31615" xr:uid="{00000000-0005-0000-0000-00007F7B0000}"/>
    <cellStyle name="Normal 3 7 3" xfId="31616" xr:uid="{00000000-0005-0000-0000-0000807B0000}"/>
    <cellStyle name="Normal 3 7 3 10" xfId="31617" xr:uid="{00000000-0005-0000-0000-0000817B0000}"/>
    <cellStyle name="Normal 3 7 3 10 2" xfId="31618" xr:uid="{00000000-0005-0000-0000-0000827B0000}"/>
    <cellStyle name="Normal 3 7 3 11" xfId="31619" xr:uid="{00000000-0005-0000-0000-0000837B0000}"/>
    <cellStyle name="Normal 3 7 3 2" xfId="31620" xr:uid="{00000000-0005-0000-0000-0000847B0000}"/>
    <cellStyle name="Normal 3 7 3 2 2" xfId="31621" xr:uid="{00000000-0005-0000-0000-0000857B0000}"/>
    <cellStyle name="Normal 3 7 3 2 2 2" xfId="31622" xr:uid="{00000000-0005-0000-0000-0000867B0000}"/>
    <cellStyle name="Normal 3 7 3 2 2 2 2" xfId="31623" xr:uid="{00000000-0005-0000-0000-0000877B0000}"/>
    <cellStyle name="Normal 3 7 3 2 2 2 2 2" xfId="31624" xr:uid="{00000000-0005-0000-0000-0000887B0000}"/>
    <cellStyle name="Normal 3 7 3 2 2 2 2 2 2" xfId="31625" xr:uid="{00000000-0005-0000-0000-0000897B0000}"/>
    <cellStyle name="Normal 3 7 3 2 2 2 2 3" xfId="31626" xr:uid="{00000000-0005-0000-0000-00008A7B0000}"/>
    <cellStyle name="Normal 3 7 3 2 2 2 3" xfId="31627" xr:uid="{00000000-0005-0000-0000-00008B7B0000}"/>
    <cellStyle name="Normal 3 7 3 2 2 2 3 2" xfId="31628" xr:uid="{00000000-0005-0000-0000-00008C7B0000}"/>
    <cellStyle name="Normal 3 7 3 2 2 2 4" xfId="31629" xr:uid="{00000000-0005-0000-0000-00008D7B0000}"/>
    <cellStyle name="Normal 3 7 3 2 2 3" xfId="31630" xr:uid="{00000000-0005-0000-0000-00008E7B0000}"/>
    <cellStyle name="Normal 3 7 3 2 2 3 2" xfId="31631" xr:uid="{00000000-0005-0000-0000-00008F7B0000}"/>
    <cellStyle name="Normal 3 7 3 2 2 3 2 2" xfId="31632" xr:uid="{00000000-0005-0000-0000-0000907B0000}"/>
    <cellStyle name="Normal 3 7 3 2 2 3 3" xfId="31633" xr:uid="{00000000-0005-0000-0000-0000917B0000}"/>
    <cellStyle name="Normal 3 7 3 2 2 4" xfId="31634" xr:uid="{00000000-0005-0000-0000-0000927B0000}"/>
    <cellStyle name="Normal 3 7 3 2 2 4 2" xfId="31635" xr:uid="{00000000-0005-0000-0000-0000937B0000}"/>
    <cellStyle name="Normal 3 7 3 2 2 5" xfId="31636" xr:uid="{00000000-0005-0000-0000-0000947B0000}"/>
    <cellStyle name="Normal 3 7 3 2 3" xfId="31637" xr:uid="{00000000-0005-0000-0000-0000957B0000}"/>
    <cellStyle name="Normal 3 7 3 2 3 2" xfId="31638" xr:uid="{00000000-0005-0000-0000-0000967B0000}"/>
    <cellStyle name="Normal 3 7 3 2 3 2 2" xfId="31639" xr:uid="{00000000-0005-0000-0000-0000977B0000}"/>
    <cellStyle name="Normal 3 7 3 2 3 2 2 2" xfId="31640" xr:uid="{00000000-0005-0000-0000-0000987B0000}"/>
    <cellStyle name="Normal 3 7 3 2 3 2 2 2 2" xfId="31641" xr:uid="{00000000-0005-0000-0000-0000997B0000}"/>
    <cellStyle name="Normal 3 7 3 2 3 2 2 3" xfId="31642" xr:uid="{00000000-0005-0000-0000-00009A7B0000}"/>
    <cellStyle name="Normal 3 7 3 2 3 2 3" xfId="31643" xr:uid="{00000000-0005-0000-0000-00009B7B0000}"/>
    <cellStyle name="Normal 3 7 3 2 3 2 3 2" xfId="31644" xr:uid="{00000000-0005-0000-0000-00009C7B0000}"/>
    <cellStyle name="Normal 3 7 3 2 3 2 4" xfId="31645" xr:uid="{00000000-0005-0000-0000-00009D7B0000}"/>
    <cellStyle name="Normal 3 7 3 2 3 3" xfId="31646" xr:uid="{00000000-0005-0000-0000-00009E7B0000}"/>
    <cellStyle name="Normal 3 7 3 2 3 3 2" xfId="31647" xr:uid="{00000000-0005-0000-0000-00009F7B0000}"/>
    <cellStyle name="Normal 3 7 3 2 3 3 2 2" xfId="31648" xr:uid="{00000000-0005-0000-0000-0000A07B0000}"/>
    <cellStyle name="Normal 3 7 3 2 3 3 3" xfId="31649" xr:uid="{00000000-0005-0000-0000-0000A17B0000}"/>
    <cellStyle name="Normal 3 7 3 2 3 4" xfId="31650" xr:uid="{00000000-0005-0000-0000-0000A27B0000}"/>
    <cellStyle name="Normal 3 7 3 2 3 4 2" xfId="31651" xr:uid="{00000000-0005-0000-0000-0000A37B0000}"/>
    <cellStyle name="Normal 3 7 3 2 3 5" xfId="31652" xr:uid="{00000000-0005-0000-0000-0000A47B0000}"/>
    <cellStyle name="Normal 3 7 3 2 4" xfId="31653" xr:uid="{00000000-0005-0000-0000-0000A57B0000}"/>
    <cellStyle name="Normal 3 7 3 2 4 2" xfId="31654" xr:uid="{00000000-0005-0000-0000-0000A67B0000}"/>
    <cellStyle name="Normal 3 7 3 2 4 2 2" xfId="31655" xr:uid="{00000000-0005-0000-0000-0000A77B0000}"/>
    <cellStyle name="Normal 3 7 3 2 4 2 2 2" xfId="31656" xr:uid="{00000000-0005-0000-0000-0000A87B0000}"/>
    <cellStyle name="Normal 3 7 3 2 4 2 3" xfId="31657" xr:uid="{00000000-0005-0000-0000-0000A97B0000}"/>
    <cellStyle name="Normal 3 7 3 2 4 3" xfId="31658" xr:uid="{00000000-0005-0000-0000-0000AA7B0000}"/>
    <cellStyle name="Normal 3 7 3 2 4 3 2" xfId="31659" xr:uid="{00000000-0005-0000-0000-0000AB7B0000}"/>
    <cellStyle name="Normal 3 7 3 2 4 4" xfId="31660" xr:uid="{00000000-0005-0000-0000-0000AC7B0000}"/>
    <cellStyle name="Normal 3 7 3 2 5" xfId="31661" xr:uid="{00000000-0005-0000-0000-0000AD7B0000}"/>
    <cellStyle name="Normal 3 7 3 2 5 2" xfId="31662" xr:uid="{00000000-0005-0000-0000-0000AE7B0000}"/>
    <cellStyle name="Normal 3 7 3 2 5 2 2" xfId="31663" xr:uid="{00000000-0005-0000-0000-0000AF7B0000}"/>
    <cellStyle name="Normal 3 7 3 2 5 3" xfId="31664" xr:uid="{00000000-0005-0000-0000-0000B07B0000}"/>
    <cellStyle name="Normal 3 7 3 2 6" xfId="31665" xr:uid="{00000000-0005-0000-0000-0000B17B0000}"/>
    <cellStyle name="Normal 3 7 3 2 6 2" xfId="31666" xr:uid="{00000000-0005-0000-0000-0000B27B0000}"/>
    <cellStyle name="Normal 3 7 3 2 7" xfId="31667" xr:uid="{00000000-0005-0000-0000-0000B37B0000}"/>
    <cellStyle name="Normal 3 7 3 3" xfId="31668" xr:uid="{00000000-0005-0000-0000-0000B47B0000}"/>
    <cellStyle name="Normal 3 7 3 3 2" xfId="31669" xr:uid="{00000000-0005-0000-0000-0000B57B0000}"/>
    <cellStyle name="Normal 3 7 3 3 2 2" xfId="31670" xr:uid="{00000000-0005-0000-0000-0000B67B0000}"/>
    <cellStyle name="Normal 3 7 3 3 2 2 2" xfId="31671" xr:uid="{00000000-0005-0000-0000-0000B77B0000}"/>
    <cellStyle name="Normal 3 7 3 3 2 2 2 2" xfId="31672" xr:uid="{00000000-0005-0000-0000-0000B87B0000}"/>
    <cellStyle name="Normal 3 7 3 3 2 2 2 2 2" xfId="31673" xr:uid="{00000000-0005-0000-0000-0000B97B0000}"/>
    <cellStyle name="Normal 3 7 3 3 2 2 2 3" xfId="31674" xr:uid="{00000000-0005-0000-0000-0000BA7B0000}"/>
    <cellStyle name="Normal 3 7 3 3 2 2 3" xfId="31675" xr:uid="{00000000-0005-0000-0000-0000BB7B0000}"/>
    <cellStyle name="Normal 3 7 3 3 2 2 3 2" xfId="31676" xr:uid="{00000000-0005-0000-0000-0000BC7B0000}"/>
    <cellStyle name="Normal 3 7 3 3 2 2 4" xfId="31677" xr:uid="{00000000-0005-0000-0000-0000BD7B0000}"/>
    <cellStyle name="Normal 3 7 3 3 2 3" xfId="31678" xr:uid="{00000000-0005-0000-0000-0000BE7B0000}"/>
    <cellStyle name="Normal 3 7 3 3 2 3 2" xfId="31679" xr:uid="{00000000-0005-0000-0000-0000BF7B0000}"/>
    <cellStyle name="Normal 3 7 3 3 2 3 2 2" xfId="31680" xr:uid="{00000000-0005-0000-0000-0000C07B0000}"/>
    <cellStyle name="Normal 3 7 3 3 2 3 3" xfId="31681" xr:uid="{00000000-0005-0000-0000-0000C17B0000}"/>
    <cellStyle name="Normal 3 7 3 3 2 4" xfId="31682" xr:uid="{00000000-0005-0000-0000-0000C27B0000}"/>
    <cellStyle name="Normal 3 7 3 3 2 4 2" xfId="31683" xr:uid="{00000000-0005-0000-0000-0000C37B0000}"/>
    <cellStyle name="Normal 3 7 3 3 2 5" xfId="31684" xr:uid="{00000000-0005-0000-0000-0000C47B0000}"/>
    <cellStyle name="Normal 3 7 3 3 3" xfId="31685" xr:uid="{00000000-0005-0000-0000-0000C57B0000}"/>
    <cellStyle name="Normal 3 7 3 3 3 2" xfId="31686" xr:uid="{00000000-0005-0000-0000-0000C67B0000}"/>
    <cellStyle name="Normal 3 7 3 3 3 2 2" xfId="31687" xr:uid="{00000000-0005-0000-0000-0000C77B0000}"/>
    <cellStyle name="Normal 3 7 3 3 3 2 2 2" xfId="31688" xr:uid="{00000000-0005-0000-0000-0000C87B0000}"/>
    <cellStyle name="Normal 3 7 3 3 3 2 2 2 2" xfId="31689" xr:uid="{00000000-0005-0000-0000-0000C97B0000}"/>
    <cellStyle name="Normal 3 7 3 3 3 2 2 3" xfId="31690" xr:uid="{00000000-0005-0000-0000-0000CA7B0000}"/>
    <cellStyle name="Normal 3 7 3 3 3 2 3" xfId="31691" xr:uid="{00000000-0005-0000-0000-0000CB7B0000}"/>
    <cellStyle name="Normal 3 7 3 3 3 2 3 2" xfId="31692" xr:uid="{00000000-0005-0000-0000-0000CC7B0000}"/>
    <cellStyle name="Normal 3 7 3 3 3 2 4" xfId="31693" xr:uid="{00000000-0005-0000-0000-0000CD7B0000}"/>
    <cellStyle name="Normal 3 7 3 3 3 3" xfId="31694" xr:uid="{00000000-0005-0000-0000-0000CE7B0000}"/>
    <cellStyle name="Normal 3 7 3 3 3 3 2" xfId="31695" xr:uid="{00000000-0005-0000-0000-0000CF7B0000}"/>
    <cellStyle name="Normal 3 7 3 3 3 3 2 2" xfId="31696" xr:uid="{00000000-0005-0000-0000-0000D07B0000}"/>
    <cellStyle name="Normal 3 7 3 3 3 3 3" xfId="31697" xr:uid="{00000000-0005-0000-0000-0000D17B0000}"/>
    <cellStyle name="Normal 3 7 3 3 3 4" xfId="31698" xr:uid="{00000000-0005-0000-0000-0000D27B0000}"/>
    <cellStyle name="Normal 3 7 3 3 3 4 2" xfId="31699" xr:uid="{00000000-0005-0000-0000-0000D37B0000}"/>
    <cellStyle name="Normal 3 7 3 3 3 5" xfId="31700" xr:uid="{00000000-0005-0000-0000-0000D47B0000}"/>
    <cellStyle name="Normal 3 7 3 3 4" xfId="31701" xr:uid="{00000000-0005-0000-0000-0000D57B0000}"/>
    <cellStyle name="Normal 3 7 3 3 4 2" xfId="31702" xr:uid="{00000000-0005-0000-0000-0000D67B0000}"/>
    <cellStyle name="Normal 3 7 3 3 4 2 2" xfId="31703" xr:uid="{00000000-0005-0000-0000-0000D77B0000}"/>
    <cellStyle name="Normal 3 7 3 3 4 2 2 2" xfId="31704" xr:uid="{00000000-0005-0000-0000-0000D87B0000}"/>
    <cellStyle name="Normal 3 7 3 3 4 2 3" xfId="31705" xr:uid="{00000000-0005-0000-0000-0000D97B0000}"/>
    <cellStyle name="Normal 3 7 3 3 4 3" xfId="31706" xr:uid="{00000000-0005-0000-0000-0000DA7B0000}"/>
    <cellStyle name="Normal 3 7 3 3 4 3 2" xfId="31707" xr:uid="{00000000-0005-0000-0000-0000DB7B0000}"/>
    <cellStyle name="Normal 3 7 3 3 4 4" xfId="31708" xr:uid="{00000000-0005-0000-0000-0000DC7B0000}"/>
    <cellStyle name="Normal 3 7 3 3 5" xfId="31709" xr:uid="{00000000-0005-0000-0000-0000DD7B0000}"/>
    <cellStyle name="Normal 3 7 3 3 5 2" xfId="31710" xr:uid="{00000000-0005-0000-0000-0000DE7B0000}"/>
    <cellStyle name="Normal 3 7 3 3 5 2 2" xfId="31711" xr:uid="{00000000-0005-0000-0000-0000DF7B0000}"/>
    <cellStyle name="Normal 3 7 3 3 5 3" xfId="31712" xr:uid="{00000000-0005-0000-0000-0000E07B0000}"/>
    <cellStyle name="Normal 3 7 3 3 6" xfId="31713" xr:uid="{00000000-0005-0000-0000-0000E17B0000}"/>
    <cellStyle name="Normal 3 7 3 3 6 2" xfId="31714" xr:uid="{00000000-0005-0000-0000-0000E27B0000}"/>
    <cellStyle name="Normal 3 7 3 3 7" xfId="31715" xr:uid="{00000000-0005-0000-0000-0000E37B0000}"/>
    <cellStyle name="Normal 3 7 3 4" xfId="31716" xr:uid="{00000000-0005-0000-0000-0000E47B0000}"/>
    <cellStyle name="Normal 3 7 3 4 2" xfId="31717" xr:uid="{00000000-0005-0000-0000-0000E57B0000}"/>
    <cellStyle name="Normal 3 7 3 4 2 2" xfId="31718" xr:uid="{00000000-0005-0000-0000-0000E67B0000}"/>
    <cellStyle name="Normal 3 7 3 4 2 2 2" xfId="31719" xr:uid="{00000000-0005-0000-0000-0000E77B0000}"/>
    <cellStyle name="Normal 3 7 3 4 2 2 2 2" xfId="31720" xr:uid="{00000000-0005-0000-0000-0000E87B0000}"/>
    <cellStyle name="Normal 3 7 3 4 2 2 2 2 2" xfId="31721" xr:uid="{00000000-0005-0000-0000-0000E97B0000}"/>
    <cellStyle name="Normal 3 7 3 4 2 2 2 3" xfId="31722" xr:uid="{00000000-0005-0000-0000-0000EA7B0000}"/>
    <cellStyle name="Normal 3 7 3 4 2 2 3" xfId="31723" xr:uid="{00000000-0005-0000-0000-0000EB7B0000}"/>
    <cellStyle name="Normal 3 7 3 4 2 2 3 2" xfId="31724" xr:uid="{00000000-0005-0000-0000-0000EC7B0000}"/>
    <cellStyle name="Normal 3 7 3 4 2 2 4" xfId="31725" xr:uid="{00000000-0005-0000-0000-0000ED7B0000}"/>
    <cellStyle name="Normal 3 7 3 4 2 3" xfId="31726" xr:uid="{00000000-0005-0000-0000-0000EE7B0000}"/>
    <cellStyle name="Normal 3 7 3 4 2 3 2" xfId="31727" xr:uid="{00000000-0005-0000-0000-0000EF7B0000}"/>
    <cellStyle name="Normal 3 7 3 4 2 3 2 2" xfId="31728" xr:uid="{00000000-0005-0000-0000-0000F07B0000}"/>
    <cellStyle name="Normal 3 7 3 4 2 3 3" xfId="31729" xr:uid="{00000000-0005-0000-0000-0000F17B0000}"/>
    <cellStyle name="Normal 3 7 3 4 2 4" xfId="31730" xr:uid="{00000000-0005-0000-0000-0000F27B0000}"/>
    <cellStyle name="Normal 3 7 3 4 2 4 2" xfId="31731" xr:uid="{00000000-0005-0000-0000-0000F37B0000}"/>
    <cellStyle name="Normal 3 7 3 4 2 5" xfId="31732" xr:uid="{00000000-0005-0000-0000-0000F47B0000}"/>
    <cellStyle name="Normal 3 7 3 4 3" xfId="31733" xr:uid="{00000000-0005-0000-0000-0000F57B0000}"/>
    <cellStyle name="Normal 3 7 3 4 3 2" xfId="31734" xr:uid="{00000000-0005-0000-0000-0000F67B0000}"/>
    <cellStyle name="Normal 3 7 3 4 3 2 2" xfId="31735" xr:uid="{00000000-0005-0000-0000-0000F77B0000}"/>
    <cellStyle name="Normal 3 7 3 4 3 2 2 2" xfId="31736" xr:uid="{00000000-0005-0000-0000-0000F87B0000}"/>
    <cellStyle name="Normal 3 7 3 4 3 2 2 2 2" xfId="31737" xr:uid="{00000000-0005-0000-0000-0000F97B0000}"/>
    <cellStyle name="Normal 3 7 3 4 3 2 2 3" xfId="31738" xr:uid="{00000000-0005-0000-0000-0000FA7B0000}"/>
    <cellStyle name="Normal 3 7 3 4 3 2 3" xfId="31739" xr:uid="{00000000-0005-0000-0000-0000FB7B0000}"/>
    <cellStyle name="Normal 3 7 3 4 3 2 3 2" xfId="31740" xr:uid="{00000000-0005-0000-0000-0000FC7B0000}"/>
    <cellStyle name="Normal 3 7 3 4 3 2 4" xfId="31741" xr:uid="{00000000-0005-0000-0000-0000FD7B0000}"/>
    <cellStyle name="Normal 3 7 3 4 3 3" xfId="31742" xr:uid="{00000000-0005-0000-0000-0000FE7B0000}"/>
    <cellStyle name="Normal 3 7 3 4 3 3 2" xfId="31743" xr:uid="{00000000-0005-0000-0000-0000FF7B0000}"/>
    <cellStyle name="Normal 3 7 3 4 3 3 2 2" xfId="31744" xr:uid="{00000000-0005-0000-0000-0000007C0000}"/>
    <cellStyle name="Normal 3 7 3 4 3 3 3" xfId="31745" xr:uid="{00000000-0005-0000-0000-0000017C0000}"/>
    <cellStyle name="Normal 3 7 3 4 3 4" xfId="31746" xr:uid="{00000000-0005-0000-0000-0000027C0000}"/>
    <cellStyle name="Normal 3 7 3 4 3 4 2" xfId="31747" xr:uid="{00000000-0005-0000-0000-0000037C0000}"/>
    <cellStyle name="Normal 3 7 3 4 3 5" xfId="31748" xr:uid="{00000000-0005-0000-0000-0000047C0000}"/>
    <cellStyle name="Normal 3 7 3 4 4" xfId="31749" xr:uid="{00000000-0005-0000-0000-0000057C0000}"/>
    <cellStyle name="Normal 3 7 3 4 4 2" xfId="31750" xr:uid="{00000000-0005-0000-0000-0000067C0000}"/>
    <cellStyle name="Normal 3 7 3 4 4 2 2" xfId="31751" xr:uid="{00000000-0005-0000-0000-0000077C0000}"/>
    <cellStyle name="Normal 3 7 3 4 4 2 2 2" xfId="31752" xr:uid="{00000000-0005-0000-0000-0000087C0000}"/>
    <cellStyle name="Normal 3 7 3 4 4 2 3" xfId="31753" xr:uid="{00000000-0005-0000-0000-0000097C0000}"/>
    <cellStyle name="Normal 3 7 3 4 4 3" xfId="31754" xr:uid="{00000000-0005-0000-0000-00000A7C0000}"/>
    <cellStyle name="Normal 3 7 3 4 4 3 2" xfId="31755" xr:uid="{00000000-0005-0000-0000-00000B7C0000}"/>
    <cellStyle name="Normal 3 7 3 4 4 4" xfId="31756" xr:uid="{00000000-0005-0000-0000-00000C7C0000}"/>
    <cellStyle name="Normal 3 7 3 4 5" xfId="31757" xr:uid="{00000000-0005-0000-0000-00000D7C0000}"/>
    <cellStyle name="Normal 3 7 3 4 5 2" xfId="31758" xr:uid="{00000000-0005-0000-0000-00000E7C0000}"/>
    <cellStyle name="Normal 3 7 3 4 5 2 2" xfId="31759" xr:uid="{00000000-0005-0000-0000-00000F7C0000}"/>
    <cellStyle name="Normal 3 7 3 4 5 3" xfId="31760" xr:uid="{00000000-0005-0000-0000-0000107C0000}"/>
    <cellStyle name="Normal 3 7 3 4 6" xfId="31761" xr:uid="{00000000-0005-0000-0000-0000117C0000}"/>
    <cellStyle name="Normal 3 7 3 4 6 2" xfId="31762" xr:uid="{00000000-0005-0000-0000-0000127C0000}"/>
    <cellStyle name="Normal 3 7 3 4 7" xfId="31763" xr:uid="{00000000-0005-0000-0000-0000137C0000}"/>
    <cellStyle name="Normal 3 7 3 5" xfId="31764" xr:uid="{00000000-0005-0000-0000-0000147C0000}"/>
    <cellStyle name="Normal 3 7 3 5 2" xfId="31765" xr:uid="{00000000-0005-0000-0000-0000157C0000}"/>
    <cellStyle name="Normal 3 7 3 5 2 2" xfId="31766" xr:uid="{00000000-0005-0000-0000-0000167C0000}"/>
    <cellStyle name="Normal 3 7 3 5 2 2 2" xfId="31767" xr:uid="{00000000-0005-0000-0000-0000177C0000}"/>
    <cellStyle name="Normal 3 7 3 5 2 2 2 2" xfId="31768" xr:uid="{00000000-0005-0000-0000-0000187C0000}"/>
    <cellStyle name="Normal 3 7 3 5 2 2 2 2 2" xfId="31769" xr:uid="{00000000-0005-0000-0000-0000197C0000}"/>
    <cellStyle name="Normal 3 7 3 5 2 2 2 3" xfId="31770" xr:uid="{00000000-0005-0000-0000-00001A7C0000}"/>
    <cellStyle name="Normal 3 7 3 5 2 2 3" xfId="31771" xr:uid="{00000000-0005-0000-0000-00001B7C0000}"/>
    <cellStyle name="Normal 3 7 3 5 2 2 3 2" xfId="31772" xr:uid="{00000000-0005-0000-0000-00001C7C0000}"/>
    <cellStyle name="Normal 3 7 3 5 2 2 4" xfId="31773" xr:uid="{00000000-0005-0000-0000-00001D7C0000}"/>
    <cellStyle name="Normal 3 7 3 5 2 3" xfId="31774" xr:uid="{00000000-0005-0000-0000-00001E7C0000}"/>
    <cellStyle name="Normal 3 7 3 5 2 3 2" xfId="31775" xr:uid="{00000000-0005-0000-0000-00001F7C0000}"/>
    <cellStyle name="Normal 3 7 3 5 2 3 2 2" xfId="31776" xr:uid="{00000000-0005-0000-0000-0000207C0000}"/>
    <cellStyle name="Normal 3 7 3 5 2 3 3" xfId="31777" xr:uid="{00000000-0005-0000-0000-0000217C0000}"/>
    <cellStyle name="Normal 3 7 3 5 2 4" xfId="31778" xr:uid="{00000000-0005-0000-0000-0000227C0000}"/>
    <cellStyle name="Normal 3 7 3 5 2 4 2" xfId="31779" xr:uid="{00000000-0005-0000-0000-0000237C0000}"/>
    <cellStyle name="Normal 3 7 3 5 2 5" xfId="31780" xr:uid="{00000000-0005-0000-0000-0000247C0000}"/>
    <cellStyle name="Normal 3 7 3 5 3" xfId="31781" xr:uid="{00000000-0005-0000-0000-0000257C0000}"/>
    <cellStyle name="Normal 3 7 3 5 3 2" xfId="31782" xr:uid="{00000000-0005-0000-0000-0000267C0000}"/>
    <cellStyle name="Normal 3 7 3 5 3 2 2" xfId="31783" xr:uid="{00000000-0005-0000-0000-0000277C0000}"/>
    <cellStyle name="Normal 3 7 3 5 3 2 2 2" xfId="31784" xr:uid="{00000000-0005-0000-0000-0000287C0000}"/>
    <cellStyle name="Normal 3 7 3 5 3 2 3" xfId="31785" xr:uid="{00000000-0005-0000-0000-0000297C0000}"/>
    <cellStyle name="Normal 3 7 3 5 3 3" xfId="31786" xr:uid="{00000000-0005-0000-0000-00002A7C0000}"/>
    <cellStyle name="Normal 3 7 3 5 3 3 2" xfId="31787" xr:uid="{00000000-0005-0000-0000-00002B7C0000}"/>
    <cellStyle name="Normal 3 7 3 5 3 4" xfId="31788" xr:uid="{00000000-0005-0000-0000-00002C7C0000}"/>
    <cellStyle name="Normal 3 7 3 5 4" xfId="31789" xr:uid="{00000000-0005-0000-0000-00002D7C0000}"/>
    <cellStyle name="Normal 3 7 3 5 4 2" xfId="31790" xr:uid="{00000000-0005-0000-0000-00002E7C0000}"/>
    <cellStyle name="Normal 3 7 3 5 4 2 2" xfId="31791" xr:uid="{00000000-0005-0000-0000-00002F7C0000}"/>
    <cellStyle name="Normal 3 7 3 5 4 3" xfId="31792" xr:uid="{00000000-0005-0000-0000-0000307C0000}"/>
    <cellStyle name="Normal 3 7 3 5 5" xfId="31793" xr:uid="{00000000-0005-0000-0000-0000317C0000}"/>
    <cellStyle name="Normal 3 7 3 5 5 2" xfId="31794" xr:uid="{00000000-0005-0000-0000-0000327C0000}"/>
    <cellStyle name="Normal 3 7 3 5 6" xfId="31795" xr:uid="{00000000-0005-0000-0000-0000337C0000}"/>
    <cellStyle name="Normal 3 7 3 6" xfId="31796" xr:uid="{00000000-0005-0000-0000-0000347C0000}"/>
    <cellStyle name="Normal 3 7 3 6 2" xfId="31797" xr:uid="{00000000-0005-0000-0000-0000357C0000}"/>
    <cellStyle name="Normal 3 7 3 6 2 2" xfId="31798" xr:uid="{00000000-0005-0000-0000-0000367C0000}"/>
    <cellStyle name="Normal 3 7 3 6 2 2 2" xfId="31799" xr:uid="{00000000-0005-0000-0000-0000377C0000}"/>
    <cellStyle name="Normal 3 7 3 6 2 2 2 2" xfId="31800" xr:uid="{00000000-0005-0000-0000-0000387C0000}"/>
    <cellStyle name="Normal 3 7 3 6 2 2 3" xfId="31801" xr:uid="{00000000-0005-0000-0000-0000397C0000}"/>
    <cellStyle name="Normal 3 7 3 6 2 3" xfId="31802" xr:uid="{00000000-0005-0000-0000-00003A7C0000}"/>
    <cellStyle name="Normal 3 7 3 6 2 3 2" xfId="31803" xr:uid="{00000000-0005-0000-0000-00003B7C0000}"/>
    <cellStyle name="Normal 3 7 3 6 2 4" xfId="31804" xr:uid="{00000000-0005-0000-0000-00003C7C0000}"/>
    <cellStyle name="Normal 3 7 3 6 3" xfId="31805" xr:uid="{00000000-0005-0000-0000-00003D7C0000}"/>
    <cellStyle name="Normal 3 7 3 6 3 2" xfId="31806" xr:uid="{00000000-0005-0000-0000-00003E7C0000}"/>
    <cellStyle name="Normal 3 7 3 6 3 2 2" xfId="31807" xr:uid="{00000000-0005-0000-0000-00003F7C0000}"/>
    <cellStyle name="Normal 3 7 3 6 3 3" xfId="31808" xr:uid="{00000000-0005-0000-0000-0000407C0000}"/>
    <cellStyle name="Normal 3 7 3 6 4" xfId="31809" xr:uid="{00000000-0005-0000-0000-0000417C0000}"/>
    <cellStyle name="Normal 3 7 3 6 4 2" xfId="31810" xr:uid="{00000000-0005-0000-0000-0000427C0000}"/>
    <cellStyle name="Normal 3 7 3 6 5" xfId="31811" xr:uid="{00000000-0005-0000-0000-0000437C0000}"/>
    <cellStyle name="Normal 3 7 3 7" xfId="31812" xr:uid="{00000000-0005-0000-0000-0000447C0000}"/>
    <cellStyle name="Normal 3 7 3 7 2" xfId="31813" xr:uid="{00000000-0005-0000-0000-0000457C0000}"/>
    <cellStyle name="Normal 3 7 3 7 2 2" xfId="31814" xr:uid="{00000000-0005-0000-0000-0000467C0000}"/>
    <cellStyle name="Normal 3 7 3 7 2 2 2" xfId="31815" xr:uid="{00000000-0005-0000-0000-0000477C0000}"/>
    <cellStyle name="Normal 3 7 3 7 2 2 2 2" xfId="31816" xr:uid="{00000000-0005-0000-0000-0000487C0000}"/>
    <cellStyle name="Normal 3 7 3 7 2 2 3" xfId="31817" xr:uid="{00000000-0005-0000-0000-0000497C0000}"/>
    <cellStyle name="Normal 3 7 3 7 2 3" xfId="31818" xr:uid="{00000000-0005-0000-0000-00004A7C0000}"/>
    <cellStyle name="Normal 3 7 3 7 2 3 2" xfId="31819" xr:uid="{00000000-0005-0000-0000-00004B7C0000}"/>
    <cellStyle name="Normal 3 7 3 7 2 4" xfId="31820" xr:uid="{00000000-0005-0000-0000-00004C7C0000}"/>
    <cellStyle name="Normal 3 7 3 7 3" xfId="31821" xr:uid="{00000000-0005-0000-0000-00004D7C0000}"/>
    <cellStyle name="Normal 3 7 3 7 3 2" xfId="31822" xr:uid="{00000000-0005-0000-0000-00004E7C0000}"/>
    <cellStyle name="Normal 3 7 3 7 3 2 2" xfId="31823" xr:uid="{00000000-0005-0000-0000-00004F7C0000}"/>
    <cellStyle name="Normal 3 7 3 7 3 3" xfId="31824" xr:uid="{00000000-0005-0000-0000-0000507C0000}"/>
    <cellStyle name="Normal 3 7 3 7 4" xfId="31825" xr:uid="{00000000-0005-0000-0000-0000517C0000}"/>
    <cellStyle name="Normal 3 7 3 7 4 2" xfId="31826" xr:uid="{00000000-0005-0000-0000-0000527C0000}"/>
    <cellStyle name="Normal 3 7 3 7 5" xfId="31827" xr:uid="{00000000-0005-0000-0000-0000537C0000}"/>
    <cellStyle name="Normal 3 7 3 8" xfId="31828" xr:uid="{00000000-0005-0000-0000-0000547C0000}"/>
    <cellStyle name="Normal 3 7 3 8 2" xfId="31829" xr:uid="{00000000-0005-0000-0000-0000557C0000}"/>
    <cellStyle name="Normal 3 7 3 8 2 2" xfId="31830" xr:uid="{00000000-0005-0000-0000-0000567C0000}"/>
    <cellStyle name="Normal 3 7 3 8 2 2 2" xfId="31831" xr:uid="{00000000-0005-0000-0000-0000577C0000}"/>
    <cellStyle name="Normal 3 7 3 8 2 3" xfId="31832" xr:uid="{00000000-0005-0000-0000-0000587C0000}"/>
    <cellStyle name="Normal 3 7 3 8 3" xfId="31833" xr:uid="{00000000-0005-0000-0000-0000597C0000}"/>
    <cellStyle name="Normal 3 7 3 8 3 2" xfId="31834" xr:uid="{00000000-0005-0000-0000-00005A7C0000}"/>
    <cellStyle name="Normal 3 7 3 8 4" xfId="31835" xr:uid="{00000000-0005-0000-0000-00005B7C0000}"/>
    <cellStyle name="Normal 3 7 3 9" xfId="31836" xr:uid="{00000000-0005-0000-0000-00005C7C0000}"/>
    <cellStyle name="Normal 3 7 3 9 2" xfId="31837" xr:uid="{00000000-0005-0000-0000-00005D7C0000}"/>
    <cellStyle name="Normal 3 7 3 9 2 2" xfId="31838" xr:uid="{00000000-0005-0000-0000-00005E7C0000}"/>
    <cellStyle name="Normal 3 7 3 9 3" xfId="31839" xr:uid="{00000000-0005-0000-0000-00005F7C0000}"/>
    <cellStyle name="Normal 3 7 4" xfId="31840" xr:uid="{00000000-0005-0000-0000-0000607C0000}"/>
    <cellStyle name="Normal 3 7 4 10" xfId="31841" xr:uid="{00000000-0005-0000-0000-0000617C0000}"/>
    <cellStyle name="Normal 3 7 4 10 2" xfId="31842" xr:uid="{00000000-0005-0000-0000-0000627C0000}"/>
    <cellStyle name="Normal 3 7 4 11" xfId="31843" xr:uid="{00000000-0005-0000-0000-0000637C0000}"/>
    <cellStyle name="Normal 3 7 4 2" xfId="31844" xr:uid="{00000000-0005-0000-0000-0000647C0000}"/>
    <cellStyle name="Normal 3 7 4 2 2" xfId="31845" xr:uid="{00000000-0005-0000-0000-0000657C0000}"/>
    <cellStyle name="Normal 3 7 4 2 2 2" xfId="31846" xr:uid="{00000000-0005-0000-0000-0000667C0000}"/>
    <cellStyle name="Normal 3 7 4 2 2 2 2" xfId="31847" xr:uid="{00000000-0005-0000-0000-0000677C0000}"/>
    <cellStyle name="Normal 3 7 4 2 2 2 2 2" xfId="31848" xr:uid="{00000000-0005-0000-0000-0000687C0000}"/>
    <cellStyle name="Normal 3 7 4 2 2 2 2 2 2" xfId="31849" xr:uid="{00000000-0005-0000-0000-0000697C0000}"/>
    <cellStyle name="Normal 3 7 4 2 2 2 2 3" xfId="31850" xr:uid="{00000000-0005-0000-0000-00006A7C0000}"/>
    <cellStyle name="Normal 3 7 4 2 2 2 3" xfId="31851" xr:uid="{00000000-0005-0000-0000-00006B7C0000}"/>
    <cellStyle name="Normal 3 7 4 2 2 2 3 2" xfId="31852" xr:uid="{00000000-0005-0000-0000-00006C7C0000}"/>
    <cellStyle name="Normal 3 7 4 2 2 2 4" xfId="31853" xr:uid="{00000000-0005-0000-0000-00006D7C0000}"/>
    <cellStyle name="Normal 3 7 4 2 2 3" xfId="31854" xr:uid="{00000000-0005-0000-0000-00006E7C0000}"/>
    <cellStyle name="Normal 3 7 4 2 2 3 2" xfId="31855" xr:uid="{00000000-0005-0000-0000-00006F7C0000}"/>
    <cellStyle name="Normal 3 7 4 2 2 3 2 2" xfId="31856" xr:uid="{00000000-0005-0000-0000-0000707C0000}"/>
    <cellStyle name="Normal 3 7 4 2 2 3 3" xfId="31857" xr:uid="{00000000-0005-0000-0000-0000717C0000}"/>
    <cellStyle name="Normal 3 7 4 2 2 4" xfId="31858" xr:uid="{00000000-0005-0000-0000-0000727C0000}"/>
    <cellStyle name="Normal 3 7 4 2 2 4 2" xfId="31859" xr:uid="{00000000-0005-0000-0000-0000737C0000}"/>
    <cellStyle name="Normal 3 7 4 2 2 5" xfId="31860" xr:uid="{00000000-0005-0000-0000-0000747C0000}"/>
    <cellStyle name="Normal 3 7 4 2 3" xfId="31861" xr:uid="{00000000-0005-0000-0000-0000757C0000}"/>
    <cellStyle name="Normal 3 7 4 2 3 2" xfId="31862" xr:uid="{00000000-0005-0000-0000-0000767C0000}"/>
    <cellStyle name="Normal 3 7 4 2 3 2 2" xfId="31863" xr:uid="{00000000-0005-0000-0000-0000777C0000}"/>
    <cellStyle name="Normal 3 7 4 2 3 2 2 2" xfId="31864" xr:uid="{00000000-0005-0000-0000-0000787C0000}"/>
    <cellStyle name="Normal 3 7 4 2 3 2 2 2 2" xfId="31865" xr:uid="{00000000-0005-0000-0000-0000797C0000}"/>
    <cellStyle name="Normal 3 7 4 2 3 2 2 3" xfId="31866" xr:uid="{00000000-0005-0000-0000-00007A7C0000}"/>
    <cellStyle name="Normal 3 7 4 2 3 2 3" xfId="31867" xr:uid="{00000000-0005-0000-0000-00007B7C0000}"/>
    <cellStyle name="Normal 3 7 4 2 3 2 3 2" xfId="31868" xr:uid="{00000000-0005-0000-0000-00007C7C0000}"/>
    <cellStyle name="Normal 3 7 4 2 3 2 4" xfId="31869" xr:uid="{00000000-0005-0000-0000-00007D7C0000}"/>
    <cellStyle name="Normal 3 7 4 2 3 3" xfId="31870" xr:uid="{00000000-0005-0000-0000-00007E7C0000}"/>
    <cellStyle name="Normal 3 7 4 2 3 3 2" xfId="31871" xr:uid="{00000000-0005-0000-0000-00007F7C0000}"/>
    <cellStyle name="Normal 3 7 4 2 3 3 2 2" xfId="31872" xr:uid="{00000000-0005-0000-0000-0000807C0000}"/>
    <cellStyle name="Normal 3 7 4 2 3 3 3" xfId="31873" xr:uid="{00000000-0005-0000-0000-0000817C0000}"/>
    <cellStyle name="Normal 3 7 4 2 3 4" xfId="31874" xr:uid="{00000000-0005-0000-0000-0000827C0000}"/>
    <cellStyle name="Normal 3 7 4 2 3 4 2" xfId="31875" xr:uid="{00000000-0005-0000-0000-0000837C0000}"/>
    <cellStyle name="Normal 3 7 4 2 3 5" xfId="31876" xr:uid="{00000000-0005-0000-0000-0000847C0000}"/>
    <cellStyle name="Normal 3 7 4 2 4" xfId="31877" xr:uid="{00000000-0005-0000-0000-0000857C0000}"/>
    <cellStyle name="Normal 3 7 4 2 4 2" xfId="31878" xr:uid="{00000000-0005-0000-0000-0000867C0000}"/>
    <cellStyle name="Normal 3 7 4 2 4 2 2" xfId="31879" xr:uid="{00000000-0005-0000-0000-0000877C0000}"/>
    <cellStyle name="Normal 3 7 4 2 4 2 2 2" xfId="31880" xr:uid="{00000000-0005-0000-0000-0000887C0000}"/>
    <cellStyle name="Normal 3 7 4 2 4 2 3" xfId="31881" xr:uid="{00000000-0005-0000-0000-0000897C0000}"/>
    <cellStyle name="Normal 3 7 4 2 4 3" xfId="31882" xr:uid="{00000000-0005-0000-0000-00008A7C0000}"/>
    <cellStyle name="Normal 3 7 4 2 4 3 2" xfId="31883" xr:uid="{00000000-0005-0000-0000-00008B7C0000}"/>
    <cellStyle name="Normal 3 7 4 2 4 4" xfId="31884" xr:uid="{00000000-0005-0000-0000-00008C7C0000}"/>
    <cellStyle name="Normal 3 7 4 2 5" xfId="31885" xr:uid="{00000000-0005-0000-0000-00008D7C0000}"/>
    <cellStyle name="Normal 3 7 4 2 5 2" xfId="31886" xr:uid="{00000000-0005-0000-0000-00008E7C0000}"/>
    <cellStyle name="Normal 3 7 4 2 5 2 2" xfId="31887" xr:uid="{00000000-0005-0000-0000-00008F7C0000}"/>
    <cellStyle name="Normal 3 7 4 2 5 3" xfId="31888" xr:uid="{00000000-0005-0000-0000-0000907C0000}"/>
    <cellStyle name="Normal 3 7 4 2 6" xfId="31889" xr:uid="{00000000-0005-0000-0000-0000917C0000}"/>
    <cellStyle name="Normal 3 7 4 2 6 2" xfId="31890" xr:uid="{00000000-0005-0000-0000-0000927C0000}"/>
    <cellStyle name="Normal 3 7 4 2 7" xfId="31891" xr:uid="{00000000-0005-0000-0000-0000937C0000}"/>
    <cellStyle name="Normal 3 7 4 3" xfId="31892" xr:uid="{00000000-0005-0000-0000-0000947C0000}"/>
    <cellStyle name="Normal 3 7 4 3 2" xfId="31893" xr:uid="{00000000-0005-0000-0000-0000957C0000}"/>
    <cellStyle name="Normal 3 7 4 3 2 2" xfId="31894" xr:uid="{00000000-0005-0000-0000-0000967C0000}"/>
    <cellStyle name="Normal 3 7 4 3 2 2 2" xfId="31895" xr:uid="{00000000-0005-0000-0000-0000977C0000}"/>
    <cellStyle name="Normal 3 7 4 3 2 2 2 2" xfId="31896" xr:uid="{00000000-0005-0000-0000-0000987C0000}"/>
    <cellStyle name="Normal 3 7 4 3 2 2 2 2 2" xfId="31897" xr:uid="{00000000-0005-0000-0000-0000997C0000}"/>
    <cellStyle name="Normal 3 7 4 3 2 2 2 3" xfId="31898" xr:uid="{00000000-0005-0000-0000-00009A7C0000}"/>
    <cellStyle name="Normal 3 7 4 3 2 2 3" xfId="31899" xr:uid="{00000000-0005-0000-0000-00009B7C0000}"/>
    <cellStyle name="Normal 3 7 4 3 2 2 3 2" xfId="31900" xr:uid="{00000000-0005-0000-0000-00009C7C0000}"/>
    <cellStyle name="Normal 3 7 4 3 2 2 4" xfId="31901" xr:uid="{00000000-0005-0000-0000-00009D7C0000}"/>
    <cellStyle name="Normal 3 7 4 3 2 3" xfId="31902" xr:uid="{00000000-0005-0000-0000-00009E7C0000}"/>
    <cellStyle name="Normal 3 7 4 3 2 3 2" xfId="31903" xr:uid="{00000000-0005-0000-0000-00009F7C0000}"/>
    <cellStyle name="Normal 3 7 4 3 2 3 2 2" xfId="31904" xr:uid="{00000000-0005-0000-0000-0000A07C0000}"/>
    <cellStyle name="Normal 3 7 4 3 2 3 3" xfId="31905" xr:uid="{00000000-0005-0000-0000-0000A17C0000}"/>
    <cellStyle name="Normal 3 7 4 3 2 4" xfId="31906" xr:uid="{00000000-0005-0000-0000-0000A27C0000}"/>
    <cellStyle name="Normal 3 7 4 3 2 4 2" xfId="31907" xr:uid="{00000000-0005-0000-0000-0000A37C0000}"/>
    <cellStyle name="Normal 3 7 4 3 2 5" xfId="31908" xr:uid="{00000000-0005-0000-0000-0000A47C0000}"/>
    <cellStyle name="Normal 3 7 4 3 3" xfId="31909" xr:uid="{00000000-0005-0000-0000-0000A57C0000}"/>
    <cellStyle name="Normal 3 7 4 3 3 2" xfId="31910" xr:uid="{00000000-0005-0000-0000-0000A67C0000}"/>
    <cellStyle name="Normal 3 7 4 3 3 2 2" xfId="31911" xr:uid="{00000000-0005-0000-0000-0000A77C0000}"/>
    <cellStyle name="Normal 3 7 4 3 3 2 2 2" xfId="31912" xr:uid="{00000000-0005-0000-0000-0000A87C0000}"/>
    <cellStyle name="Normal 3 7 4 3 3 2 2 2 2" xfId="31913" xr:uid="{00000000-0005-0000-0000-0000A97C0000}"/>
    <cellStyle name="Normal 3 7 4 3 3 2 2 3" xfId="31914" xr:uid="{00000000-0005-0000-0000-0000AA7C0000}"/>
    <cellStyle name="Normal 3 7 4 3 3 2 3" xfId="31915" xr:uid="{00000000-0005-0000-0000-0000AB7C0000}"/>
    <cellStyle name="Normal 3 7 4 3 3 2 3 2" xfId="31916" xr:uid="{00000000-0005-0000-0000-0000AC7C0000}"/>
    <cellStyle name="Normal 3 7 4 3 3 2 4" xfId="31917" xr:uid="{00000000-0005-0000-0000-0000AD7C0000}"/>
    <cellStyle name="Normal 3 7 4 3 3 3" xfId="31918" xr:uid="{00000000-0005-0000-0000-0000AE7C0000}"/>
    <cellStyle name="Normal 3 7 4 3 3 3 2" xfId="31919" xr:uid="{00000000-0005-0000-0000-0000AF7C0000}"/>
    <cellStyle name="Normal 3 7 4 3 3 3 2 2" xfId="31920" xr:uid="{00000000-0005-0000-0000-0000B07C0000}"/>
    <cellStyle name="Normal 3 7 4 3 3 3 3" xfId="31921" xr:uid="{00000000-0005-0000-0000-0000B17C0000}"/>
    <cellStyle name="Normal 3 7 4 3 3 4" xfId="31922" xr:uid="{00000000-0005-0000-0000-0000B27C0000}"/>
    <cellStyle name="Normal 3 7 4 3 3 4 2" xfId="31923" xr:uid="{00000000-0005-0000-0000-0000B37C0000}"/>
    <cellStyle name="Normal 3 7 4 3 3 5" xfId="31924" xr:uid="{00000000-0005-0000-0000-0000B47C0000}"/>
    <cellStyle name="Normal 3 7 4 3 4" xfId="31925" xr:uid="{00000000-0005-0000-0000-0000B57C0000}"/>
    <cellStyle name="Normal 3 7 4 3 4 2" xfId="31926" xr:uid="{00000000-0005-0000-0000-0000B67C0000}"/>
    <cellStyle name="Normal 3 7 4 3 4 2 2" xfId="31927" xr:uid="{00000000-0005-0000-0000-0000B77C0000}"/>
    <cellStyle name="Normal 3 7 4 3 4 2 2 2" xfId="31928" xr:uid="{00000000-0005-0000-0000-0000B87C0000}"/>
    <cellStyle name="Normal 3 7 4 3 4 2 3" xfId="31929" xr:uid="{00000000-0005-0000-0000-0000B97C0000}"/>
    <cellStyle name="Normal 3 7 4 3 4 3" xfId="31930" xr:uid="{00000000-0005-0000-0000-0000BA7C0000}"/>
    <cellStyle name="Normal 3 7 4 3 4 3 2" xfId="31931" xr:uid="{00000000-0005-0000-0000-0000BB7C0000}"/>
    <cellStyle name="Normal 3 7 4 3 4 4" xfId="31932" xr:uid="{00000000-0005-0000-0000-0000BC7C0000}"/>
    <cellStyle name="Normal 3 7 4 3 5" xfId="31933" xr:uid="{00000000-0005-0000-0000-0000BD7C0000}"/>
    <cellStyle name="Normal 3 7 4 3 5 2" xfId="31934" xr:uid="{00000000-0005-0000-0000-0000BE7C0000}"/>
    <cellStyle name="Normal 3 7 4 3 5 2 2" xfId="31935" xr:uid="{00000000-0005-0000-0000-0000BF7C0000}"/>
    <cellStyle name="Normal 3 7 4 3 5 3" xfId="31936" xr:uid="{00000000-0005-0000-0000-0000C07C0000}"/>
    <cellStyle name="Normal 3 7 4 3 6" xfId="31937" xr:uid="{00000000-0005-0000-0000-0000C17C0000}"/>
    <cellStyle name="Normal 3 7 4 3 6 2" xfId="31938" xr:uid="{00000000-0005-0000-0000-0000C27C0000}"/>
    <cellStyle name="Normal 3 7 4 3 7" xfId="31939" xr:uid="{00000000-0005-0000-0000-0000C37C0000}"/>
    <cellStyle name="Normal 3 7 4 4" xfId="31940" xr:uid="{00000000-0005-0000-0000-0000C47C0000}"/>
    <cellStyle name="Normal 3 7 4 4 2" xfId="31941" xr:uid="{00000000-0005-0000-0000-0000C57C0000}"/>
    <cellStyle name="Normal 3 7 4 4 2 2" xfId="31942" xr:uid="{00000000-0005-0000-0000-0000C67C0000}"/>
    <cellStyle name="Normal 3 7 4 4 2 2 2" xfId="31943" xr:uid="{00000000-0005-0000-0000-0000C77C0000}"/>
    <cellStyle name="Normal 3 7 4 4 2 2 2 2" xfId="31944" xr:uid="{00000000-0005-0000-0000-0000C87C0000}"/>
    <cellStyle name="Normal 3 7 4 4 2 2 2 2 2" xfId="31945" xr:uid="{00000000-0005-0000-0000-0000C97C0000}"/>
    <cellStyle name="Normal 3 7 4 4 2 2 2 3" xfId="31946" xr:uid="{00000000-0005-0000-0000-0000CA7C0000}"/>
    <cellStyle name="Normal 3 7 4 4 2 2 3" xfId="31947" xr:uid="{00000000-0005-0000-0000-0000CB7C0000}"/>
    <cellStyle name="Normal 3 7 4 4 2 2 3 2" xfId="31948" xr:uid="{00000000-0005-0000-0000-0000CC7C0000}"/>
    <cellStyle name="Normal 3 7 4 4 2 2 4" xfId="31949" xr:uid="{00000000-0005-0000-0000-0000CD7C0000}"/>
    <cellStyle name="Normal 3 7 4 4 2 3" xfId="31950" xr:uid="{00000000-0005-0000-0000-0000CE7C0000}"/>
    <cellStyle name="Normal 3 7 4 4 2 3 2" xfId="31951" xr:uid="{00000000-0005-0000-0000-0000CF7C0000}"/>
    <cellStyle name="Normal 3 7 4 4 2 3 2 2" xfId="31952" xr:uid="{00000000-0005-0000-0000-0000D07C0000}"/>
    <cellStyle name="Normal 3 7 4 4 2 3 3" xfId="31953" xr:uid="{00000000-0005-0000-0000-0000D17C0000}"/>
    <cellStyle name="Normal 3 7 4 4 2 4" xfId="31954" xr:uid="{00000000-0005-0000-0000-0000D27C0000}"/>
    <cellStyle name="Normal 3 7 4 4 2 4 2" xfId="31955" xr:uid="{00000000-0005-0000-0000-0000D37C0000}"/>
    <cellStyle name="Normal 3 7 4 4 2 5" xfId="31956" xr:uid="{00000000-0005-0000-0000-0000D47C0000}"/>
    <cellStyle name="Normal 3 7 4 4 3" xfId="31957" xr:uid="{00000000-0005-0000-0000-0000D57C0000}"/>
    <cellStyle name="Normal 3 7 4 4 3 2" xfId="31958" xr:uid="{00000000-0005-0000-0000-0000D67C0000}"/>
    <cellStyle name="Normal 3 7 4 4 3 2 2" xfId="31959" xr:uid="{00000000-0005-0000-0000-0000D77C0000}"/>
    <cellStyle name="Normal 3 7 4 4 3 2 2 2" xfId="31960" xr:uid="{00000000-0005-0000-0000-0000D87C0000}"/>
    <cellStyle name="Normal 3 7 4 4 3 2 2 2 2" xfId="31961" xr:uid="{00000000-0005-0000-0000-0000D97C0000}"/>
    <cellStyle name="Normal 3 7 4 4 3 2 2 3" xfId="31962" xr:uid="{00000000-0005-0000-0000-0000DA7C0000}"/>
    <cellStyle name="Normal 3 7 4 4 3 2 3" xfId="31963" xr:uid="{00000000-0005-0000-0000-0000DB7C0000}"/>
    <cellStyle name="Normal 3 7 4 4 3 2 3 2" xfId="31964" xr:uid="{00000000-0005-0000-0000-0000DC7C0000}"/>
    <cellStyle name="Normal 3 7 4 4 3 2 4" xfId="31965" xr:uid="{00000000-0005-0000-0000-0000DD7C0000}"/>
    <cellStyle name="Normal 3 7 4 4 3 3" xfId="31966" xr:uid="{00000000-0005-0000-0000-0000DE7C0000}"/>
    <cellStyle name="Normal 3 7 4 4 3 3 2" xfId="31967" xr:uid="{00000000-0005-0000-0000-0000DF7C0000}"/>
    <cellStyle name="Normal 3 7 4 4 3 3 2 2" xfId="31968" xr:uid="{00000000-0005-0000-0000-0000E07C0000}"/>
    <cellStyle name="Normal 3 7 4 4 3 3 3" xfId="31969" xr:uid="{00000000-0005-0000-0000-0000E17C0000}"/>
    <cellStyle name="Normal 3 7 4 4 3 4" xfId="31970" xr:uid="{00000000-0005-0000-0000-0000E27C0000}"/>
    <cellStyle name="Normal 3 7 4 4 3 4 2" xfId="31971" xr:uid="{00000000-0005-0000-0000-0000E37C0000}"/>
    <cellStyle name="Normal 3 7 4 4 3 5" xfId="31972" xr:uid="{00000000-0005-0000-0000-0000E47C0000}"/>
    <cellStyle name="Normal 3 7 4 4 4" xfId="31973" xr:uid="{00000000-0005-0000-0000-0000E57C0000}"/>
    <cellStyle name="Normal 3 7 4 4 4 2" xfId="31974" xr:uid="{00000000-0005-0000-0000-0000E67C0000}"/>
    <cellStyle name="Normal 3 7 4 4 4 2 2" xfId="31975" xr:uid="{00000000-0005-0000-0000-0000E77C0000}"/>
    <cellStyle name="Normal 3 7 4 4 4 2 2 2" xfId="31976" xr:uid="{00000000-0005-0000-0000-0000E87C0000}"/>
    <cellStyle name="Normal 3 7 4 4 4 2 3" xfId="31977" xr:uid="{00000000-0005-0000-0000-0000E97C0000}"/>
    <cellStyle name="Normal 3 7 4 4 4 3" xfId="31978" xr:uid="{00000000-0005-0000-0000-0000EA7C0000}"/>
    <cellStyle name="Normal 3 7 4 4 4 3 2" xfId="31979" xr:uid="{00000000-0005-0000-0000-0000EB7C0000}"/>
    <cellStyle name="Normal 3 7 4 4 4 4" xfId="31980" xr:uid="{00000000-0005-0000-0000-0000EC7C0000}"/>
    <cellStyle name="Normal 3 7 4 4 5" xfId="31981" xr:uid="{00000000-0005-0000-0000-0000ED7C0000}"/>
    <cellStyle name="Normal 3 7 4 4 5 2" xfId="31982" xr:uid="{00000000-0005-0000-0000-0000EE7C0000}"/>
    <cellStyle name="Normal 3 7 4 4 5 2 2" xfId="31983" xr:uid="{00000000-0005-0000-0000-0000EF7C0000}"/>
    <cellStyle name="Normal 3 7 4 4 5 3" xfId="31984" xr:uid="{00000000-0005-0000-0000-0000F07C0000}"/>
    <cellStyle name="Normal 3 7 4 4 6" xfId="31985" xr:uid="{00000000-0005-0000-0000-0000F17C0000}"/>
    <cellStyle name="Normal 3 7 4 4 6 2" xfId="31986" xr:uid="{00000000-0005-0000-0000-0000F27C0000}"/>
    <cellStyle name="Normal 3 7 4 4 7" xfId="31987" xr:uid="{00000000-0005-0000-0000-0000F37C0000}"/>
    <cellStyle name="Normal 3 7 4 5" xfId="31988" xr:uid="{00000000-0005-0000-0000-0000F47C0000}"/>
    <cellStyle name="Normal 3 7 4 5 2" xfId="31989" xr:uid="{00000000-0005-0000-0000-0000F57C0000}"/>
    <cellStyle name="Normal 3 7 4 5 2 2" xfId="31990" xr:uid="{00000000-0005-0000-0000-0000F67C0000}"/>
    <cellStyle name="Normal 3 7 4 5 2 2 2" xfId="31991" xr:uid="{00000000-0005-0000-0000-0000F77C0000}"/>
    <cellStyle name="Normal 3 7 4 5 2 2 2 2" xfId="31992" xr:uid="{00000000-0005-0000-0000-0000F87C0000}"/>
    <cellStyle name="Normal 3 7 4 5 2 2 2 2 2" xfId="31993" xr:uid="{00000000-0005-0000-0000-0000F97C0000}"/>
    <cellStyle name="Normal 3 7 4 5 2 2 2 3" xfId="31994" xr:uid="{00000000-0005-0000-0000-0000FA7C0000}"/>
    <cellStyle name="Normal 3 7 4 5 2 2 3" xfId="31995" xr:uid="{00000000-0005-0000-0000-0000FB7C0000}"/>
    <cellStyle name="Normal 3 7 4 5 2 2 3 2" xfId="31996" xr:uid="{00000000-0005-0000-0000-0000FC7C0000}"/>
    <cellStyle name="Normal 3 7 4 5 2 2 4" xfId="31997" xr:uid="{00000000-0005-0000-0000-0000FD7C0000}"/>
    <cellStyle name="Normal 3 7 4 5 2 3" xfId="31998" xr:uid="{00000000-0005-0000-0000-0000FE7C0000}"/>
    <cellStyle name="Normal 3 7 4 5 2 3 2" xfId="31999" xr:uid="{00000000-0005-0000-0000-0000FF7C0000}"/>
    <cellStyle name="Normal 3 7 4 5 2 3 2 2" xfId="32000" xr:uid="{00000000-0005-0000-0000-0000007D0000}"/>
    <cellStyle name="Normal 3 7 4 5 2 3 3" xfId="32001" xr:uid="{00000000-0005-0000-0000-0000017D0000}"/>
    <cellStyle name="Normal 3 7 4 5 2 4" xfId="32002" xr:uid="{00000000-0005-0000-0000-0000027D0000}"/>
    <cellStyle name="Normal 3 7 4 5 2 4 2" xfId="32003" xr:uid="{00000000-0005-0000-0000-0000037D0000}"/>
    <cellStyle name="Normal 3 7 4 5 2 5" xfId="32004" xr:uid="{00000000-0005-0000-0000-0000047D0000}"/>
    <cellStyle name="Normal 3 7 4 5 3" xfId="32005" xr:uid="{00000000-0005-0000-0000-0000057D0000}"/>
    <cellStyle name="Normal 3 7 4 5 3 2" xfId="32006" xr:uid="{00000000-0005-0000-0000-0000067D0000}"/>
    <cellStyle name="Normal 3 7 4 5 3 2 2" xfId="32007" xr:uid="{00000000-0005-0000-0000-0000077D0000}"/>
    <cellStyle name="Normal 3 7 4 5 3 2 2 2" xfId="32008" xr:uid="{00000000-0005-0000-0000-0000087D0000}"/>
    <cellStyle name="Normal 3 7 4 5 3 2 3" xfId="32009" xr:uid="{00000000-0005-0000-0000-0000097D0000}"/>
    <cellStyle name="Normal 3 7 4 5 3 3" xfId="32010" xr:uid="{00000000-0005-0000-0000-00000A7D0000}"/>
    <cellStyle name="Normal 3 7 4 5 3 3 2" xfId="32011" xr:uid="{00000000-0005-0000-0000-00000B7D0000}"/>
    <cellStyle name="Normal 3 7 4 5 3 4" xfId="32012" xr:uid="{00000000-0005-0000-0000-00000C7D0000}"/>
    <cellStyle name="Normal 3 7 4 5 4" xfId="32013" xr:uid="{00000000-0005-0000-0000-00000D7D0000}"/>
    <cellStyle name="Normal 3 7 4 5 4 2" xfId="32014" xr:uid="{00000000-0005-0000-0000-00000E7D0000}"/>
    <cellStyle name="Normal 3 7 4 5 4 2 2" xfId="32015" xr:uid="{00000000-0005-0000-0000-00000F7D0000}"/>
    <cellStyle name="Normal 3 7 4 5 4 3" xfId="32016" xr:uid="{00000000-0005-0000-0000-0000107D0000}"/>
    <cellStyle name="Normal 3 7 4 5 5" xfId="32017" xr:uid="{00000000-0005-0000-0000-0000117D0000}"/>
    <cellStyle name="Normal 3 7 4 5 5 2" xfId="32018" xr:uid="{00000000-0005-0000-0000-0000127D0000}"/>
    <cellStyle name="Normal 3 7 4 5 6" xfId="32019" xr:uid="{00000000-0005-0000-0000-0000137D0000}"/>
    <cellStyle name="Normal 3 7 4 6" xfId="32020" xr:uid="{00000000-0005-0000-0000-0000147D0000}"/>
    <cellStyle name="Normal 3 7 4 6 2" xfId="32021" xr:uid="{00000000-0005-0000-0000-0000157D0000}"/>
    <cellStyle name="Normal 3 7 4 6 2 2" xfId="32022" xr:uid="{00000000-0005-0000-0000-0000167D0000}"/>
    <cellStyle name="Normal 3 7 4 6 2 2 2" xfId="32023" xr:uid="{00000000-0005-0000-0000-0000177D0000}"/>
    <cellStyle name="Normal 3 7 4 6 2 2 2 2" xfId="32024" xr:uid="{00000000-0005-0000-0000-0000187D0000}"/>
    <cellStyle name="Normal 3 7 4 6 2 2 3" xfId="32025" xr:uid="{00000000-0005-0000-0000-0000197D0000}"/>
    <cellStyle name="Normal 3 7 4 6 2 3" xfId="32026" xr:uid="{00000000-0005-0000-0000-00001A7D0000}"/>
    <cellStyle name="Normal 3 7 4 6 2 3 2" xfId="32027" xr:uid="{00000000-0005-0000-0000-00001B7D0000}"/>
    <cellStyle name="Normal 3 7 4 6 2 4" xfId="32028" xr:uid="{00000000-0005-0000-0000-00001C7D0000}"/>
    <cellStyle name="Normal 3 7 4 6 3" xfId="32029" xr:uid="{00000000-0005-0000-0000-00001D7D0000}"/>
    <cellStyle name="Normal 3 7 4 6 3 2" xfId="32030" xr:uid="{00000000-0005-0000-0000-00001E7D0000}"/>
    <cellStyle name="Normal 3 7 4 6 3 2 2" xfId="32031" xr:uid="{00000000-0005-0000-0000-00001F7D0000}"/>
    <cellStyle name="Normal 3 7 4 6 3 3" xfId="32032" xr:uid="{00000000-0005-0000-0000-0000207D0000}"/>
    <cellStyle name="Normal 3 7 4 6 4" xfId="32033" xr:uid="{00000000-0005-0000-0000-0000217D0000}"/>
    <cellStyle name="Normal 3 7 4 6 4 2" xfId="32034" xr:uid="{00000000-0005-0000-0000-0000227D0000}"/>
    <cellStyle name="Normal 3 7 4 6 5" xfId="32035" xr:uid="{00000000-0005-0000-0000-0000237D0000}"/>
    <cellStyle name="Normal 3 7 4 7" xfId="32036" xr:uid="{00000000-0005-0000-0000-0000247D0000}"/>
    <cellStyle name="Normal 3 7 4 7 2" xfId="32037" xr:uid="{00000000-0005-0000-0000-0000257D0000}"/>
    <cellStyle name="Normal 3 7 4 7 2 2" xfId="32038" xr:uid="{00000000-0005-0000-0000-0000267D0000}"/>
    <cellStyle name="Normal 3 7 4 7 2 2 2" xfId="32039" xr:uid="{00000000-0005-0000-0000-0000277D0000}"/>
    <cellStyle name="Normal 3 7 4 7 2 2 2 2" xfId="32040" xr:uid="{00000000-0005-0000-0000-0000287D0000}"/>
    <cellStyle name="Normal 3 7 4 7 2 2 3" xfId="32041" xr:uid="{00000000-0005-0000-0000-0000297D0000}"/>
    <cellStyle name="Normal 3 7 4 7 2 3" xfId="32042" xr:uid="{00000000-0005-0000-0000-00002A7D0000}"/>
    <cellStyle name="Normal 3 7 4 7 2 3 2" xfId="32043" xr:uid="{00000000-0005-0000-0000-00002B7D0000}"/>
    <cellStyle name="Normal 3 7 4 7 2 4" xfId="32044" xr:uid="{00000000-0005-0000-0000-00002C7D0000}"/>
    <cellStyle name="Normal 3 7 4 7 3" xfId="32045" xr:uid="{00000000-0005-0000-0000-00002D7D0000}"/>
    <cellStyle name="Normal 3 7 4 7 3 2" xfId="32046" xr:uid="{00000000-0005-0000-0000-00002E7D0000}"/>
    <cellStyle name="Normal 3 7 4 7 3 2 2" xfId="32047" xr:uid="{00000000-0005-0000-0000-00002F7D0000}"/>
    <cellStyle name="Normal 3 7 4 7 3 3" xfId="32048" xr:uid="{00000000-0005-0000-0000-0000307D0000}"/>
    <cellStyle name="Normal 3 7 4 7 4" xfId="32049" xr:uid="{00000000-0005-0000-0000-0000317D0000}"/>
    <cellStyle name="Normal 3 7 4 7 4 2" xfId="32050" xr:uid="{00000000-0005-0000-0000-0000327D0000}"/>
    <cellStyle name="Normal 3 7 4 7 5" xfId="32051" xr:uid="{00000000-0005-0000-0000-0000337D0000}"/>
    <cellStyle name="Normal 3 7 4 8" xfId="32052" xr:uid="{00000000-0005-0000-0000-0000347D0000}"/>
    <cellStyle name="Normal 3 7 4 8 2" xfId="32053" xr:uid="{00000000-0005-0000-0000-0000357D0000}"/>
    <cellStyle name="Normal 3 7 4 8 2 2" xfId="32054" xr:uid="{00000000-0005-0000-0000-0000367D0000}"/>
    <cellStyle name="Normal 3 7 4 8 2 2 2" xfId="32055" xr:uid="{00000000-0005-0000-0000-0000377D0000}"/>
    <cellStyle name="Normal 3 7 4 8 2 3" xfId="32056" xr:uid="{00000000-0005-0000-0000-0000387D0000}"/>
    <cellStyle name="Normal 3 7 4 8 3" xfId="32057" xr:uid="{00000000-0005-0000-0000-0000397D0000}"/>
    <cellStyle name="Normal 3 7 4 8 3 2" xfId="32058" xr:uid="{00000000-0005-0000-0000-00003A7D0000}"/>
    <cellStyle name="Normal 3 7 4 8 4" xfId="32059" xr:uid="{00000000-0005-0000-0000-00003B7D0000}"/>
    <cellStyle name="Normal 3 7 4 9" xfId="32060" xr:uid="{00000000-0005-0000-0000-00003C7D0000}"/>
    <cellStyle name="Normal 3 7 4 9 2" xfId="32061" xr:uid="{00000000-0005-0000-0000-00003D7D0000}"/>
    <cellStyle name="Normal 3 7 4 9 2 2" xfId="32062" xr:uid="{00000000-0005-0000-0000-00003E7D0000}"/>
    <cellStyle name="Normal 3 7 4 9 3" xfId="32063" xr:uid="{00000000-0005-0000-0000-00003F7D0000}"/>
    <cellStyle name="Normal 3 7 5" xfId="32064" xr:uid="{00000000-0005-0000-0000-0000407D0000}"/>
    <cellStyle name="Normal 3 7 5 2" xfId="32065" xr:uid="{00000000-0005-0000-0000-0000417D0000}"/>
    <cellStyle name="Normal 3 7 5 2 2" xfId="32066" xr:uid="{00000000-0005-0000-0000-0000427D0000}"/>
    <cellStyle name="Normal 3 7 5 2 2 2" xfId="32067" xr:uid="{00000000-0005-0000-0000-0000437D0000}"/>
    <cellStyle name="Normal 3 7 5 2 2 2 2" xfId="32068" xr:uid="{00000000-0005-0000-0000-0000447D0000}"/>
    <cellStyle name="Normal 3 7 5 2 2 2 2 2" xfId="32069" xr:uid="{00000000-0005-0000-0000-0000457D0000}"/>
    <cellStyle name="Normal 3 7 5 2 2 2 3" xfId="32070" xr:uid="{00000000-0005-0000-0000-0000467D0000}"/>
    <cellStyle name="Normal 3 7 5 2 2 3" xfId="32071" xr:uid="{00000000-0005-0000-0000-0000477D0000}"/>
    <cellStyle name="Normal 3 7 5 2 2 3 2" xfId="32072" xr:uid="{00000000-0005-0000-0000-0000487D0000}"/>
    <cellStyle name="Normal 3 7 5 2 2 4" xfId="32073" xr:uid="{00000000-0005-0000-0000-0000497D0000}"/>
    <cellStyle name="Normal 3 7 5 2 3" xfId="32074" xr:uid="{00000000-0005-0000-0000-00004A7D0000}"/>
    <cellStyle name="Normal 3 7 5 2 3 2" xfId="32075" xr:uid="{00000000-0005-0000-0000-00004B7D0000}"/>
    <cellStyle name="Normal 3 7 5 2 3 2 2" xfId="32076" xr:uid="{00000000-0005-0000-0000-00004C7D0000}"/>
    <cellStyle name="Normal 3 7 5 2 3 3" xfId="32077" xr:uid="{00000000-0005-0000-0000-00004D7D0000}"/>
    <cellStyle name="Normal 3 7 5 2 4" xfId="32078" xr:uid="{00000000-0005-0000-0000-00004E7D0000}"/>
    <cellStyle name="Normal 3 7 5 2 4 2" xfId="32079" xr:uid="{00000000-0005-0000-0000-00004F7D0000}"/>
    <cellStyle name="Normal 3 7 5 2 5" xfId="32080" xr:uid="{00000000-0005-0000-0000-0000507D0000}"/>
    <cellStyle name="Normal 3 7 5 3" xfId="32081" xr:uid="{00000000-0005-0000-0000-0000517D0000}"/>
    <cellStyle name="Normal 3 7 5 3 2" xfId="32082" xr:uid="{00000000-0005-0000-0000-0000527D0000}"/>
    <cellStyle name="Normal 3 7 5 3 2 2" xfId="32083" xr:uid="{00000000-0005-0000-0000-0000537D0000}"/>
    <cellStyle name="Normal 3 7 5 3 2 2 2" xfId="32084" xr:uid="{00000000-0005-0000-0000-0000547D0000}"/>
    <cellStyle name="Normal 3 7 5 3 2 2 2 2" xfId="32085" xr:uid="{00000000-0005-0000-0000-0000557D0000}"/>
    <cellStyle name="Normal 3 7 5 3 2 2 3" xfId="32086" xr:uid="{00000000-0005-0000-0000-0000567D0000}"/>
    <cellStyle name="Normal 3 7 5 3 2 3" xfId="32087" xr:uid="{00000000-0005-0000-0000-0000577D0000}"/>
    <cellStyle name="Normal 3 7 5 3 2 3 2" xfId="32088" xr:uid="{00000000-0005-0000-0000-0000587D0000}"/>
    <cellStyle name="Normal 3 7 5 3 2 4" xfId="32089" xr:uid="{00000000-0005-0000-0000-0000597D0000}"/>
    <cellStyle name="Normal 3 7 5 3 3" xfId="32090" xr:uid="{00000000-0005-0000-0000-00005A7D0000}"/>
    <cellStyle name="Normal 3 7 5 3 3 2" xfId="32091" xr:uid="{00000000-0005-0000-0000-00005B7D0000}"/>
    <cellStyle name="Normal 3 7 5 3 3 2 2" xfId="32092" xr:uid="{00000000-0005-0000-0000-00005C7D0000}"/>
    <cellStyle name="Normal 3 7 5 3 3 3" xfId="32093" xr:uid="{00000000-0005-0000-0000-00005D7D0000}"/>
    <cellStyle name="Normal 3 7 5 3 4" xfId="32094" xr:uid="{00000000-0005-0000-0000-00005E7D0000}"/>
    <cellStyle name="Normal 3 7 5 3 4 2" xfId="32095" xr:uid="{00000000-0005-0000-0000-00005F7D0000}"/>
    <cellStyle name="Normal 3 7 5 3 5" xfId="32096" xr:uid="{00000000-0005-0000-0000-0000607D0000}"/>
    <cellStyle name="Normal 3 7 5 4" xfId="32097" xr:uid="{00000000-0005-0000-0000-0000617D0000}"/>
    <cellStyle name="Normal 3 7 5 4 2" xfId="32098" xr:uid="{00000000-0005-0000-0000-0000627D0000}"/>
    <cellStyle name="Normal 3 7 5 4 2 2" xfId="32099" xr:uid="{00000000-0005-0000-0000-0000637D0000}"/>
    <cellStyle name="Normal 3 7 5 4 2 2 2" xfId="32100" xr:uid="{00000000-0005-0000-0000-0000647D0000}"/>
    <cellStyle name="Normal 3 7 5 4 2 3" xfId="32101" xr:uid="{00000000-0005-0000-0000-0000657D0000}"/>
    <cellStyle name="Normal 3 7 5 4 3" xfId="32102" xr:uid="{00000000-0005-0000-0000-0000667D0000}"/>
    <cellStyle name="Normal 3 7 5 4 3 2" xfId="32103" xr:uid="{00000000-0005-0000-0000-0000677D0000}"/>
    <cellStyle name="Normal 3 7 5 4 4" xfId="32104" xr:uid="{00000000-0005-0000-0000-0000687D0000}"/>
    <cellStyle name="Normal 3 7 5 5" xfId="32105" xr:uid="{00000000-0005-0000-0000-0000697D0000}"/>
    <cellStyle name="Normal 3 7 5 5 2" xfId="32106" xr:uid="{00000000-0005-0000-0000-00006A7D0000}"/>
    <cellStyle name="Normal 3 7 5 5 2 2" xfId="32107" xr:uid="{00000000-0005-0000-0000-00006B7D0000}"/>
    <cellStyle name="Normal 3 7 5 5 3" xfId="32108" xr:uid="{00000000-0005-0000-0000-00006C7D0000}"/>
    <cellStyle name="Normal 3 7 5 6" xfId="32109" xr:uid="{00000000-0005-0000-0000-00006D7D0000}"/>
    <cellStyle name="Normal 3 7 5 6 2" xfId="32110" xr:uid="{00000000-0005-0000-0000-00006E7D0000}"/>
    <cellStyle name="Normal 3 7 5 7" xfId="32111" xr:uid="{00000000-0005-0000-0000-00006F7D0000}"/>
    <cellStyle name="Normal 3 7 6" xfId="32112" xr:uid="{00000000-0005-0000-0000-0000707D0000}"/>
    <cellStyle name="Normal 3 7 6 2" xfId="32113" xr:uid="{00000000-0005-0000-0000-0000717D0000}"/>
    <cellStyle name="Normal 3 7 6 2 2" xfId="32114" xr:uid="{00000000-0005-0000-0000-0000727D0000}"/>
    <cellStyle name="Normal 3 7 6 2 2 2" xfId="32115" xr:uid="{00000000-0005-0000-0000-0000737D0000}"/>
    <cellStyle name="Normal 3 7 6 2 2 2 2" xfId="32116" xr:uid="{00000000-0005-0000-0000-0000747D0000}"/>
    <cellStyle name="Normal 3 7 6 2 2 2 2 2" xfId="32117" xr:uid="{00000000-0005-0000-0000-0000757D0000}"/>
    <cellStyle name="Normal 3 7 6 2 2 2 3" xfId="32118" xr:uid="{00000000-0005-0000-0000-0000767D0000}"/>
    <cellStyle name="Normal 3 7 6 2 2 3" xfId="32119" xr:uid="{00000000-0005-0000-0000-0000777D0000}"/>
    <cellStyle name="Normal 3 7 6 2 2 3 2" xfId="32120" xr:uid="{00000000-0005-0000-0000-0000787D0000}"/>
    <cellStyle name="Normal 3 7 6 2 2 4" xfId="32121" xr:uid="{00000000-0005-0000-0000-0000797D0000}"/>
    <cellStyle name="Normal 3 7 6 2 3" xfId="32122" xr:uid="{00000000-0005-0000-0000-00007A7D0000}"/>
    <cellStyle name="Normal 3 7 6 2 3 2" xfId="32123" xr:uid="{00000000-0005-0000-0000-00007B7D0000}"/>
    <cellStyle name="Normal 3 7 6 2 3 2 2" xfId="32124" xr:uid="{00000000-0005-0000-0000-00007C7D0000}"/>
    <cellStyle name="Normal 3 7 6 2 3 3" xfId="32125" xr:uid="{00000000-0005-0000-0000-00007D7D0000}"/>
    <cellStyle name="Normal 3 7 6 2 4" xfId="32126" xr:uid="{00000000-0005-0000-0000-00007E7D0000}"/>
    <cellStyle name="Normal 3 7 6 2 4 2" xfId="32127" xr:uid="{00000000-0005-0000-0000-00007F7D0000}"/>
    <cellStyle name="Normal 3 7 6 2 5" xfId="32128" xr:uid="{00000000-0005-0000-0000-0000807D0000}"/>
    <cellStyle name="Normal 3 7 6 3" xfId="32129" xr:uid="{00000000-0005-0000-0000-0000817D0000}"/>
    <cellStyle name="Normal 3 7 6 3 2" xfId="32130" xr:uid="{00000000-0005-0000-0000-0000827D0000}"/>
    <cellStyle name="Normal 3 7 6 3 2 2" xfId="32131" xr:uid="{00000000-0005-0000-0000-0000837D0000}"/>
    <cellStyle name="Normal 3 7 6 3 2 2 2" xfId="32132" xr:uid="{00000000-0005-0000-0000-0000847D0000}"/>
    <cellStyle name="Normal 3 7 6 3 2 2 2 2" xfId="32133" xr:uid="{00000000-0005-0000-0000-0000857D0000}"/>
    <cellStyle name="Normal 3 7 6 3 2 2 3" xfId="32134" xr:uid="{00000000-0005-0000-0000-0000867D0000}"/>
    <cellStyle name="Normal 3 7 6 3 2 3" xfId="32135" xr:uid="{00000000-0005-0000-0000-0000877D0000}"/>
    <cellStyle name="Normal 3 7 6 3 2 3 2" xfId="32136" xr:uid="{00000000-0005-0000-0000-0000887D0000}"/>
    <cellStyle name="Normal 3 7 6 3 2 4" xfId="32137" xr:uid="{00000000-0005-0000-0000-0000897D0000}"/>
    <cellStyle name="Normal 3 7 6 3 3" xfId="32138" xr:uid="{00000000-0005-0000-0000-00008A7D0000}"/>
    <cellStyle name="Normal 3 7 6 3 3 2" xfId="32139" xr:uid="{00000000-0005-0000-0000-00008B7D0000}"/>
    <cellStyle name="Normal 3 7 6 3 3 2 2" xfId="32140" xr:uid="{00000000-0005-0000-0000-00008C7D0000}"/>
    <cellStyle name="Normal 3 7 6 3 3 3" xfId="32141" xr:uid="{00000000-0005-0000-0000-00008D7D0000}"/>
    <cellStyle name="Normal 3 7 6 3 4" xfId="32142" xr:uid="{00000000-0005-0000-0000-00008E7D0000}"/>
    <cellStyle name="Normal 3 7 6 3 4 2" xfId="32143" xr:uid="{00000000-0005-0000-0000-00008F7D0000}"/>
    <cellStyle name="Normal 3 7 6 3 5" xfId="32144" xr:uid="{00000000-0005-0000-0000-0000907D0000}"/>
    <cellStyle name="Normal 3 7 6 4" xfId="32145" xr:uid="{00000000-0005-0000-0000-0000917D0000}"/>
    <cellStyle name="Normal 3 7 6 4 2" xfId="32146" xr:uid="{00000000-0005-0000-0000-0000927D0000}"/>
    <cellStyle name="Normal 3 7 6 4 2 2" xfId="32147" xr:uid="{00000000-0005-0000-0000-0000937D0000}"/>
    <cellStyle name="Normal 3 7 6 4 2 2 2" xfId="32148" xr:uid="{00000000-0005-0000-0000-0000947D0000}"/>
    <cellStyle name="Normal 3 7 6 4 2 3" xfId="32149" xr:uid="{00000000-0005-0000-0000-0000957D0000}"/>
    <cellStyle name="Normal 3 7 6 4 3" xfId="32150" xr:uid="{00000000-0005-0000-0000-0000967D0000}"/>
    <cellStyle name="Normal 3 7 6 4 3 2" xfId="32151" xr:uid="{00000000-0005-0000-0000-0000977D0000}"/>
    <cellStyle name="Normal 3 7 6 4 4" xfId="32152" xr:uid="{00000000-0005-0000-0000-0000987D0000}"/>
    <cellStyle name="Normal 3 7 6 5" xfId="32153" xr:uid="{00000000-0005-0000-0000-0000997D0000}"/>
    <cellStyle name="Normal 3 7 6 5 2" xfId="32154" xr:uid="{00000000-0005-0000-0000-00009A7D0000}"/>
    <cellStyle name="Normal 3 7 6 5 2 2" xfId="32155" xr:uid="{00000000-0005-0000-0000-00009B7D0000}"/>
    <cellStyle name="Normal 3 7 6 5 3" xfId="32156" xr:uid="{00000000-0005-0000-0000-00009C7D0000}"/>
    <cellStyle name="Normal 3 7 6 6" xfId="32157" xr:uid="{00000000-0005-0000-0000-00009D7D0000}"/>
    <cellStyle name="Normal 3 7 6 6 2" xfId="32158" xr:uid="{00000000-0005-0000-0000-00009E7D0000}"/>
    <cellStyle name="Normal 3 7 6 7" xfId="32159" xr:uid="{00000000-0005-0000-0000-00009F7D0000}"/>
    <cellStyle name="Normal 3 7 7" xfId="32160" xr:uid="{00000000-0005-0000-0000-0000A07D0000}"/>
    <cellStyle name="Normal 3 7 7 2" xfId="32161" xr:uid="{00000000-0005-0000-0000-0000A17D0000}"/>
    <cellStyle name="Normal 3 7 7 2 2" xfId="32162" xr:uid="{00000000-0005-0000-0000-0000A27D0000}"/>
    <cellStyle name="Normal 3 7 7 2 2 2" xfId="32163" xr:uid="{00000000-0005-0000-0000-0000A37D0000}"/>
    <cellStyle name="Normal 3 7 7 2 2 2 2" xfId="32164" xr:uid="{00000000-0005-0000-0000-0000A47D0000}"/>
    <cellStyle name="Normal 3 7 7 2 2 2 2 2" xfId="32165" xr:uid="{00000000-0005-0000-0000-0000A57D0000}"/>
    <cellStyle name="Normal 3 7 7 2 2 2 3" xfId="32166" xr:uid="{00000000-0005-0000-0000-0000A67D0000}"/>
    <cellStyle name="Normal 3 7 7 2 2 3" xfId="32167" xr:uid="{00000000-0005-0000-0000-0000A77D0000}"/>
    <cellStyle name="Normal 3 7 7 2 2 3 2" xfId="32168" xr:uid="{00000000-0005-0000-0000-0000A87D0000}"/>
    <cellStyle name="Normal 3 7 7 2 2 4" xfId="32169" xr:uid="{00000000-0005-0000-0000-0000A97D0000}"/>
    <cellStyle name="Normal 3 7 7 2 3" xfId="32170" xr:uid="{00000000-0005-0000-0000-0000AA7D0000}"/>
    <cellStyle name="Normal 3 7 7 2 3 2" xfId="32171" xr:uid="{00000000-0005-0000-0000-0000AB7D0000}"/>
    <cellStyle name="Normal 3 7 7 2 3 2 2" xfId="32172" xr:uid="{00000000-0005-0000-0000-0000AC7D0000}"/>
    <cellStyle name="Normal 3 7 7 2 3 3" xfId="32173" xr:uid="{00000000-0005-0000-0000-0000AD7D0000}"/>
    <cellStyle name="Normal 3 7 7 2 4" xfId="32174" xr:uid="{00000000-0005-0000-0000-0000AE7D0000}"/>
    <cellStyle name="Normal 3 7 7 2 4 2" xfId="32175" xr:uid="{00000000-0005-0000-0000-0000AF7D0000}"/>
    <cellStyle name="Normal 3 7 7 2 5" xfId="32176" xr:uid="{00000000-0005-0000-0000-0000B07D0000}"/>
    <cellStyle name="Normal 3 7 7 3" xfId="32177" xr:uid="{00000000-0005-0000-0000-0000B17D0000}"/>
    <cellStyle name="Normal 3 7 7 3 2" xfId="32178" xr:uid="{00000000-0005-0000-0000-0000B27D0000}"/>
    <cellStyle name="Normal 3 7 7 3 2 2" xfId="32179" xr:uid="{00000000-0005-0000-0000-0000B37D0000}"/>
    <cellStyle name="Normal 3 7 7 3 2 2 2" xfId="32180" xr:uid="{00000000-0005-0000-0000-0000B47D0000}"/>
    <cellStyle name="Normal 3 7 7 3 2 2 2 2" xfId="32181" xr:uid="{00000000-0005-0000-0000-0000B57D0000}"/>
    <cellStyle name="Normal 3 7 7 3 2 2 3" xfId="32182" xr:uid="{00000000-0005-0000-0000-0000B67D0000}"/>
    <cellStyle name="Normal 3 7 7 3 2 3" xfId="32183" xr:uid="{00000000-0005-0000-0000-0000B77D0000}"/>
    <cellStyle name="Normal 3 7 7 3 2 3 2" xfId="32184" xr:uid="{00000000-0005-0000-0000-0000B87D0000}"/>
    <cellStyle name="Normal 3 7 7 3 2 4" xfId="32185" xr:uid="{00000000-0005-0000-0000-0000B97D0000}"/>
    <cellStyle name="Normal 3 7 7 3 3" xfId="32186" xr:uid="{00000000-0005-0000-0000-0000BA7D0000}"/>
    <cellStyle name="Normal 3 7 7 3 3 2" xfId="32187" xr:uid="{00000000-0005-0000-0000-0000BB7D0000}"/>
    <cellStyle name="Normal 3 7 7 3 3 2 2" xfId="32188" xr:uid="{00000000-0005-0000-0000-0000BC7D0000}"/>
    <cellStyle name="Normal 3 7 7 3 3 3" xfId="32189" xr:uid="{00000000-0005-0000-0000-0000BD7D0000}"/>
    <cellStyle name="Normal 3 7 7 3 4" xfId="32190" xr:uid="{00000000-0005-0000-0000-0000BE7D0000}"/>
    <cellStyle name="Normal 3 7 7 3 4 2" xfId="32191" xr:uid="{00000000-0005-0000-0000-0000BF7D0000}"/>
    <cellStyle name="Normal 3 7 7 3 5" xfId="32192" xr:uid="{00000000-0005-0000-0000-0000C07D0000}"/>
    <cellStyle name="Normal 3 7 7 4" xfId="32193" xr:uid="{00000000-0005-0000-0000-0000C17D0000}"/>
    <cellStyle name="Normal 3 7 7 4 2" xfId="32194" xr:uid="{00000000-0005-0000-0000-0000C27D0000}"/>
    <cellStyle name="Normal 3 7 7 4 2 2" xfId="32195" xr:uid="{00000000-0005-0000-0000-0000C37D0000}"/>
    <cellStyle name="Normal 3 7 7 4 2 2 2" xfId="32196" xr:uid="{00000000-0005-0000-0000-0000C47D0000}"/>
    <cellStyle name="Normal 3 7 7 4 2 3" xfId="32197" xr:uid="{00000000-0005-0000-0000-0000C57D0000}"/>
    <cellStyle name="Normal 3 7 7 4 3" xfId="32198" xr:uid="{00000000-0005-0000-0000-0000C67D0000}"/>
    <cellStyle name="Normal 3 7 7 4 3 2" xfId="32199" xr:uid="{00000000-0005-0000-0000-0000C77D0000}"/>
    <cellStyle name="Normal 3 7 7 4 4" xfId="32200" xr:uid="{00000000-0005-0000-0000-0000C87D0000}"/>
    <cellStyle name="Normal 3 7 7 5" xfId="32201" xr:uid="{00000000-0005-0000-0000-0000C97D0000}"/>
    <cellStyle name="Normal 3 7 7 5 2" xfId="32202" xr:uid="{00000000-0005-0000-0000-0000CA7D0000}"/>
    <cellStyle name="Normal 3 7 7 5 2 2" xfId="32203" xr:uid="{00000000-0005-0000-0000-0000CB7D0000}"/>
    <cellStyle name="Normal 3 7 7 5 3" xfId="32204" xr:uid="{00000000-0005-0000-0000-0000CC7D0000}"/>
    <cellStyle name="Normal 3 7 7 6" xfId="32205" xr:uid="{00000000-0005-0000-0000-0000CD7D0000}"/>
    <cellStyle name="Normal 3 7 7 6 2" xfId="32206" xr:uid="{00000000-0005-0000-0000-0000CE7D0000}"/>
    <cellStyle name="Normal 3 7 7 7" xfId="32207" xr:uid="{00000000-0005-0000-0000-0000CF7D0000}"/>
    <cellStyle name="Normal 3 7 8" xfId="32208" xr:uid="{00000000-0005-0000-0000-0000D07D0000}"/>
    <cellStyle name="Normal 3 7 8 2" xfId="32209" xr:uid="{00000000-0005-0000-0000-0000D17D0000}"/>
    <cellStyle name="Normal 3 7 8 2 2" xfId="32210" xr:uid="{00000000-0005-0000-0000-0000D27D0000}"/>
    <cellStyle name="Normal 3 7 8 2 2 2" xfId="32211" xr:uid="{00000000-0005-0000-0000-0000D37D0000}"/>
    <cellStyle name="Normal 3 7 8 2 2 2 2" xfId="32212" xr:uid="{00000000-0005-0000-0000-0000D47D0000}"/>
    <cellStyle name="Normal 3 7 8 2 2 2 2 2" xfId="32213" xr:uid="{00000000-0005-0000-0000-0000D57D0000}"/>
    <cellStyle name="Normal 3 7 8 2 2 2 3" xfId="32214" xr:uid="{00000000-0005-0000-0000-0000D67D0000}"/>
    <cellStyle name="Normal 3 7 8 2 2 3" xfId="32215" xr:uid="{00000000-0005-0000-0000-0000D77D0000}"/>
    <cellStyle name="Normal 3 7 8 2 2 3 2" xfId="32216" xr:uid="{00000000-0005-0000-0000-0000D87D0000}"/>
    <cellStyle name="Normal 3 7 8 2 2 4" xfId="32217" xr:uid="{00000000-0005-0000-0000-0000D97D0000}"/>
    <cellStyle name="Normal 3 7 8 2 3" xfId="32218" xr:uid="{00000000-0005-0000-0000-0000DA7D0000}"/>
    <cellStyle name="Normal 3 7 8 2 3 2" xfId="32219" xr:uid="{00000000-0005-0000-0000-0000DB7D0000}"/>
    <cellStyle name="Normal 3 7 8 2 3 2 2" xfId="32220" xr:uid="{00000000-0005-0000-0000-0000DC7D0000}"/>
    <cellStyle name="Normal 3 7 8 2 3 3" xfId="32221" xr:uid="{00000000-0005-0000-0000-0000DD7D0000}"/>
    <cellStyle name="Normal 3 7 8 2 4" xfId="32222" xr:uid="{00000000-0005-0000-0000-0000DE7D0000}"/>
    <cellStyle name="Normal 3 7 8 2 4 2" xfId="32223" xr:uid="{00000000-0005-0000-0000-0000DF7D0000}"/>
    <cellStyle name="Normal 3 7 8 2 5" xfId="32224" xr:uid="{00000000-0005-0000-0000-0000E07D0000}"/>
    <cellStyle name="Normal 3 7 8 3" xfId="32225" xr:uid="{00000000-0005-0000-0000-0000E17D0000}"/>
    <cellStyle name="Normal 3 7 8 3 2" xfId="32226" xr:uid="{00000000-0005-0000-0000-0000E27D0000}"/>
    <cellStyle name="Normal 3 7 8 3 2 2" xfId="32227" xr:uid="{00000000-0005-0000-0000-0000E37D0000}"/>
    <cellStyle name="Normal 3 7 8 3 2 2 2" xfId="32228" xr:uid="{00000000-0005-0000-0000-0000E47D0000}"/>
    <cellStyle name="Normal 3 7 8 3 2 3" xfId="32229" xr:uid="{00000000-0005-0000-0000-0000E57D0000}"/>
    <cellStyle name="Normal 3 7 8 3 3" xfId="32230" xr:uid="{00000000-0005-0000-0000-0000E67D0000}"/>
    <cellStyle name="Normal 3 7 8 3 3 2" xfId="32231" xr:uid="{00000000-0005-0000-0000-0000E77D0000}"/>
    <cellStyle name="Normal 3 7 8 3 4" xfId="32232" xr:uid="{00000000-0005-0000-0000-0000E87D0000}"/>
    <cellStyle name="Normal 3 7 8 4" xfId="32233" xr:uid="{00000000-0005-0000-0000-0000E97D0000}"/>
    <cellStyle name="Normal 3 7 8 4 2" xfId="32234" xr:uid="{00000000-0005-0000-0000-0000EA7D0000}"/>
    <cellStyle name="Normal 3 7 8 4 2 2" xfId="32235" xr:uid="{00000000-0005-0000-0000-0000EB7D0000}"/>
    <cellStyle name="Normal 3 7 8 4 3" xfId="32236" xr:uid="{00000000-0005-0000-0000-0000EC7D0000}"/>
    <cellStyle name="Normal 3 7 8 5" xfId="32237" xr:uid="{00000000-0005-0000-0000-0000ED7D0000}"/>
    <cellStyle name="Normal 3 7 8 5 2" xfId="32238" xr:uid="{00000000-0005-0000-0000-0000EE7D0000}"/>
    <cellStyle name="Normal 3 7 8 6" xfId="32239" xr:uid="{00000000-0005-0000-0000-0000EF7D0000}"/>
    <cellStyle name="Normal 3 7 9" xfId="32240" xr:uid="{00000000-0005-0000-0000-0000F07D0000}"/>
    <cellStyle name="Normal 3 7 9 2" xfId="32241" xr:uid="{00000000-0005-0000-0000-0000F17D0000}"/>
    <cellStyle name="Normal 3 7 9 2 2" xfId="32242" xr:uid="{00000000-0005-0000-0000-0000F27D0000}"/>
    <cellStyle name="Normal 3 7 9 2 2 2" xfId="32243" xr:uid="{00000000-0005-0000-0000-0000F37D0000}"/>
    <cellStyle name="Normal 3 7 9 2 2 2 2" xfId="32244" xr:uid="{00000000-0005-0000-0000-0000F47D0000}"/>
    <cellStyle name="Normal 3 7 9 2 2 3" xfId="32245" xr:uid="{00000000-0005-0000-0000-0000F57D0000}"/>
    <cellStyle name="Normal 3 7 9 2 3" xfId="32246" xr:uid="{00000000-0005-0000-0000-0000F67D0000}"/>
    <cellStyle name="Normal 3 7 9 2 3 2" xfId="32247" xr:uid="{00000000-0005-0000-0000-0000F77D0000}"/>
    <cellStyle name="Normal 3 7 9 2 4" xfId="32248" xr:uid="{00000000-0005-0000-0000-0000F87D0000}"/>
    <cellStyle name="Normal 3 7 9 3" xfId="32249" xr:uid="{00000000-0005-0000-0000-0000F97D0000}"/>
    <cellStyle name="Normal 3 7 9 3 2" xfId="32250" xr:uid="{00000000-0005-0000-0000-0000FA7D0000}"/>
    <cellStyle name="Normal 3 7 9 3 2 2" xfId="32251" xr:uid="{00000000-0005-0000-0000-0000FB7D0000}"/>
    <cellStyle name="Normal 3 7 9 3 3" xfId="32252" xr:uid="{00000000-0005-0000-0000-0000FC7D0000}"/>
    <cellStyle name="Normal 3 7 9 4" xfId="32253" xr:uid="{00000000-0005-0000-0000-0000FD7D0000}"/>
    <cellStyle name="Normal 3 7 9 4 2" xfId="32254" xr:uid="{00000000-0005-0000-0000-0000FE7D0000}"/>
    <cellStyle name="Normal 3 7 9 5" xfId="32255" xr:uid="{00000000-0005-0000-0000-0000FF7D0000}"/>
    <cellStyle name="Normal 3 8" xfId="32256" xr:uid="{00000000-0005-0000-0000-0000007E0000}"/>
    <cellStyle name="Normal 3 8 10" xfId="32257" xr:uid="{00000000-0005-0000-0000-0000017E0000}"/>
    <cellStyle name="Normal 3 8 10 2" xfId="32258" xr:uid="{00000000-0005-0000-0000-0000027E0000}"/>
    <cellStyle name="Normal 3 8 10 2 2" xfId="32259" xr:uid="{00000000-0005-0000-0000-0000037E0000}"/>
    <cellStyle name="Normal 3 8 10 2 2 2" xfId="32260" xr:uid="{00000000-0005-0000-0000-0000047E0000}"/>
    <cellStyle name="Normal 3 8 10 2 3" xfId="32261" xr:uid="{00000000-0005-0000-0000-0000057E0000}"/>
    <cellStyle name="Normal 3 8 10 3" xfId="32262" xr:uid="{00000000-0005-0000-0000-0000067E0000}"/>
    <cellStyle name="Normal 3 8 10 3 2" xfId="32263" xr:uid="{00000000-0005-0000-0000-0000077E0000}"/>
    <cellStyle name="Normal 3 8 10 4" xfId="32264" xr:uid="{00000000-0005-0000-0000-0000087E0000}"/>
    <cellStyle name="Normal 3 8 11" xfId="32265" xr:uid="{00000000-0005-0000-0000-0000097E0000}"/>
    <cellStyle name="Normal 3 8 11 2" xfId="32266" xr:uid="{00000000-0005-0000-0000-00000A7E0000}"/>
    <cellStyle name="Normal 3 8 11 2 2" xfId="32267" xr:uid="{00000000-0005-0000-0000-00000B7E0000}"/>
    <cellStyle name="Normal 3 8 11 3" xfId="32268" xr:uid="{00000000-0005-0000-0000-00000C7E0000}"/>
    <cellStyle name="Normal 3 8 12" xfId="32269" xr:uid="{00000000-0005-0000-0000-00000D7E0000}"/>
    <cellStyle name="Normal 3 8 12 2" xfId="32270" xr:uid="{00000000-0005-0000-0000-00000E7E0000}"/>
    <cellStyle name="Normal 3 8 13" xfId="32271" xr:uid="{00000000-0005-0000-0000-00000F7E0000}"/>
    <cellStyle name="Normal 3 8 2" xfId="32272" xr:uid="{00000000-0005-0000-0000-0000107E0000}"/>
    <cellStyle name="Normal 3 8 2 10" xfId="32273" xr:uid="{00000000-0005-0000-0000-0000117E0000}"/>
    <cellStyle name="Normal 3 8 2 10 2" xfId="32274" xr:uid="{00000000-0005-0000-0000-0000127E0000}"/>
    <cellStyle name="Normal 3 8 2 11" xfId="32275" xr:uid="{00000000-0005-0000-0000-0000137E0000}"/>
    <cellStyle name="Normal 3 8 2 2" xfId="32276" xr:uid="{00000000-0005-0000-0000-0000147E0000}"/>
    <cellStyle name="Normal 3 8 2 2 2" xfId="32277" xr:uid="{00000000-0005-0000-0000-0000157E0000}"/>
    <cellStyle name="Normal 3 8 2 2 2 2" xfId="32278" xr:uid="{00000000-0005-0000-0000-0000167E0000}"/>
    <cellStyle name="Normal 3 8 2 2 2 2 2" xfId="32279" xr:uid="{00000000-0005-0000-0000-0000177E0000}"/>
    <cellStyle name="Normal 3 8 2 2 2 2 2 2" xfId="32280" xr:uid="{00000000-0005-0000-0000-0000187E0000}"/>
    <cellStyle name="Normal 3 8 2 2 2 2 2 2 2" xfId="32281" xr:uid="{00000000-0005-0000-0000-0000197E0000}"/>
    <cellStyle name="Normal 3 8 2 2 2 2 2 3" xfId="32282" xr:uid="{00000000-0005-0000-0000-00001A7E0000}"/>
    <cellStyle name="Normal 3 8 2 2 2 2 3" xfId="32283" xr:uid="{00000000-0005-0000-0000-00001B7E0000}"/>
    <cellStyle name="Normal 3 8 2 2 2 2 3 2" xfId="32284" xr:uid="{00000000-0005-0000-0000-00001C7E0000}"/>
    <cellStyle name="Normal 3 8 2 2 2 2 4" xfId="32285" xr:uid="{00000000-0005-0000-0000-00001D7E0000}"/>
    <cellStyle name="Normal 3 8 2 2 2 3" xfId="32286" xr:uid="{00000000-0005-0000-0000-00001E7E0000}"/>
    <cellStyle name="Normal 3 8 2 2 2 3 2" xfId="32287" xr:uid="{00000000-0005-0000-0000-00001F7E0000}"/>
    <cellStyle name="Normal 3 8 2 2 2 3 2 2" xfId="32288" xr:uid="{00000000-0005-0000-0000-0000207E0000}"/>
    <cellStyle name="Normal 3 8 2 2 2 3 3" xfId="32289" xr:uid="{00000000-0005-0000-0000-0000217E0000}"/>
    <cellStyle name="Normal 3 8 2 2 2 4" xfId="32290" xr:uid="{00000000-0005-0000-0000-0000227E0000}"/>
    <cellStyle name="Normal 3 8 2 2 2 4 2" xfId="32291" xr:uid="{00000000-0005-0000-0000-0000237E0000}"/>
    <cellStyle name="Normal 3 8 2 2 2 5" xfId="32292" xr:uid="{00000000-0005-0000-0000-0000247E0000}"/>
    <cellStyle name="Normal 3 8 2 2 3" xfId="32293" xr:uid="{00000000-0005-0000-0000-0000257E0000}"/>
    <cellStyle name="Normal 3 8 2 2 3 2" xfId="32294" xr:uid="{00000000-0005-0000-0000-0000267E0000}"/>
    <cellStyle name="Normal 3 8 2 2 3 2 2" xfId="32295" xr:uid="{00000000-0005-0000-0000-0000277E0000}"/>
    <cellStyle name="Normal 3 8 2 2 3 2 2 2" xfId="32296" xr:uid="{00000000-0005-0000-0000-0000287E0000}"/>
    <cellStyle name="Normal 3 8 2 2 3 2 2 2 2" xfId="32297" xr:uid="{00000000-0005-0000-0000-0000297E0000}"/>
    <cellStyle name="Normal 3 8 2 2 3 2 2 3" xfId="32298" xr:uid="{00000000-0005-0000-0000-00002A7E0000}"/>
    <cellStyle name="Normal 3 8 2 2 3 2 3" xfId="32299" xr:uid="{00000000-0005-0000-0000-00002B7E0000}"/>
    <cellStyle name="Normal 3 8 2 2 3 2 3 2" xfId="32300" xr:uid="{00000000-0005-0000-0000-00002C7E0000}"/>
    <cellStyle name="Normal 3 8 2 2 3 2 4" xfId="32301" xr:uid="{00000000-0005-0000-0000-00002D7E0000}"/>
    <cellStyle name="Normal 3 8 2 2 3 3" xfId="32302" xr:uid="{00000000-0005-0000-0000-00002E7E0000}"/>
    <cellStyle name="Normal 3 8 2 2 3 3 2" xfId="32303" xr:uid="{00000000-0005-0000-0000-00002F7E0000}"/>
    <cellStyle name="Normal 3 8 2 2 3 3 2 2" xfId="32304" xr:uid="{00000000-0005-0000-0000-0000307E0000}"/>
    <cellStyle name="Normal 3 8 2 2 3 3 3" xfId="32305" xr:uid="{00000000-0005-0000-0000-0000317E0000}"/>
    <cellStyle name="Normal 3 8 2 2 3 4" xfId="32306" xr:uid="{00000000-0005-0000-0000-0000327E0000}"/>
    <cellStyle name="Normal 3 8 2 2 3 4 2" xfId="32307" xr:uid="{00000000-0005-0000-0000-0000337E0000}"/>
    <cellStyle name="Normal 3 8 2 2 3 5" xfId="32308" xr:uid="{00000000-0005-0000-0000-0000347E0000}"/>
    <cellStyle name="Normal 3 8 2 2 4" xfId="32309" xr:uid="{00000000-0005-0000-0000-0000357E0000}"/>
    <cellStyle name="Normal 3 8 2 2 4 2" xfId="32310" xr:uid="{00000000-0005-0000-0000-0000367E0000}"/>
    <cellStyle name="Normal 3 8 2 2 4 2 2" xfId="32311" xr:uid="{00000000-0005-0000-0000-0000377E0000}"/>
    <cellStyle name="Normal 3 8 2 2 4 2 2 2" xfId="32312" xr:uid="{00000000-0005-0000-0000-0000387E0000}"/>
    <cellStyle name="Normal 3 8 2 2 4 2 3" xfId="32313" xr:uid="{00000000-0005-0000-0000-0000397E0000}"/>
    <cellStyle name="Normal 3 8 2 2 4 3" xfId="32314" xr:uid="{00000000-0005-0000-0000-00003A7E0000}"/>
    <cellStyle name="Normal 3 8 2 2 4 3 2" xfId="32315" xr:uid="{00000000-0005-0000-0000-00003B7E0000}"/>
    <cellStyle name="Normal 3 8 2 2 4 4" xfId="32316" xr:uid="{00000000-0005-0000-0000-00003C7E0000}"/>
    <cellStyle name="Normal 3 8 2 2 5" xfId="32317" xr:uid="{00000000-0005-0000-0000-00003D7E0000}"/>
    <cellStyle name="Normal 3 8 2 2 5 2" xfId="32318" xr:uid="{00000000-0005-0000-0000-00003E7E0000}"/>
    <cellStyle name="Normal 3 8 2 2 5 2 2" xfId="32319" xr:uid="{00000000-0005-0000-0000-00003F7E0000}"/>
    <cellStyle name="Normal 3 8 2 2 5 3" xfId="32320" xr:uid="{00000000-0005-0000-0000-0000407E0000}"/>
    <cellStyle name="Normal 3 8 2 2 6" xfId="32321" xr:uid="{00000000-0005-0000-0000-0000417E0000}"/>
    <cellStyle name="Normal 3 8 2 2 6 2" xfId="32322" xr:uid="{00000000-0005-0000-0000-0000427E0000}"/>
    <cellStyle name="Normal 3 8 2 2 7" xfId="32323" xr:uid="{00000000-0005-0000-0000-0000437E0000}"/>
    <cellStyle name="Normal 3 8 2 3" xfId="32324" xr:uid="{00000000-0005-0000-0000-0000447E0000}"/>
    <cellStyle name="Normal 3 8 2 3 2" xfId="32325" xr:uid="{00000000-0005-0000-0000-0000457E0000}"/>
    <cellStyle name="Normal 3 8 2 3 2 2" xfId="32326" xr:uid="{00000000-0005-0000-0000-0000467E0000}"/>
    <cellStyle name="Normal 3 8 2 3 2 2 2" xfId="32327" xr:uid="{00000000-0005-0000-0000-0000477E0000}"/>
    <cellStyle name="Normal 3 8 2 3 2 2 2 2" xfId="32328" xr:uid="{00000000-0005-0000-0000-0000487E0000}"/>
    <cellStyle name="Normal 3 8 2 3 2 2 2 2 2" xfId="32329" xr:uid="{00000000-0005-0000-0000-0000497E0000}"/>
    <cellStyle name="Normal 3 8 2 3 2 2 2 3" xfId="32330" xr:uid="{00000000-0005-0000-0000-00004A7E0000}"/>
    <cellStyle name="Normal 3 8 2 3 2 2 3" xfId="32331" xr:uid="{00000000-0005-0000-0000-00004B7E0000}"/>
    <cellStyle name="Normal 3 8 2 3 2 2 3 2" xfId="32332" xr:uid="{00000000-0005-0000-0000-00004C7E0000}"/>
    <cellStyle name="Normal 3 8 2 3 2 2 4" xfId="32333" xr:uid="{00000000-0005-0000-0000-00004D7E0000}"/>
    <cellStyle name="Normal 3 8 2 3 2 3" xfId="32334" xr:uid="{00000000-0005-0000-0000-00004E7E0000}"/>
    <cellStyle name="Normal 3 8 2 3 2 3 2" xfId="32335" xr:uid="{00000000-0005-0000-0000-00004F7E0000}"/>
    <cellStyle name="Normal 3 8 2 3 2 3 2 2" xfId="32336" xr:uid="{00000000-0005-0000-0000-0000507E0000}"/>
    <cellStyle name="Normal 3 8 2 3 2 3 3" xfId="32337" xr:uid="{00000000-0005-0000-0000-0000517E0000}"/>
    <cellStyle name="Normal 3 8 2 3 2 4" xfId="32338" xr:uid="{00000000-0005-0000-0000-0000527E0000}"/>
    <cellStyle name="Normal 3 8 2 3 2 4 2" xfId="32339" xr:uid="{00000000-0005-0000-0000-0000537E0000}"/>
    <cellStyle name="Normal 3 8 2 3 2 5" xfId="32340" xr:uid="{00000000-0005-0000-0000-0000547E0000}"/>
    <cellStyle name="Normal 3 8 2 3 3" xfId="32341" xr:uid="{00000000-0005-0000-0000-0000557E0000}"/>
    <cellStyle name="Normal 3 8 2 3 3 2" xfId="32342" xr:uid="{00000000-0005-0000-0000-0000567E0000}"/>
    <cellStyle name="Normal 3 8 2 3 3 2 2" xfId="32343" xr:uid="{00000000-0005-0000-0000-0000577E0000}"/>
    <cellStyle name="Normal 3 8 2 3 3 2 2 2" xfId="32344" xr:uid="{00000000-0005-0000-0000-0000587E0000}"/>
    <cellStyle name="Normal 3 8 2 3 3 2 2 2 2" xfId="32345" xr:uid="{00000000-0005-0000-0000-0000597E0000}"/>
    <cellStyle name="Normal 3 8 2 3 3 2 2 3" xfId="32346" xr:uid="{00000000-0005-0000-0000-00005A7E0000}"/>
    <cellStyle name="Normal 3 8 2 3 3 2 3" xfId="32347" xr:uid="{00000000-0005-0000-0000-00005B7E0000}"/>
    <cellStyle name="Normal 3 8 2 3 3 2 3 2" xfId="32348" xr:uid="{00000000-0005-0000-0000-00005C7E0000}"/>
    <cellStyle name="Normal 3 8 2 3 3 2 4" xfId="32349" xr:uid="{00000000-0005-0000-0000-00005D7E0000}"/>
    <cellStyle name="Normal 3 8 2 3 3 3" xfId="32350" xr:uid="{00000000-0005-0000-0000-00005E7E0000}"/>
    <cellStyle name="Normal 3 8 2 3 3 3 2" xfId="32351" xr:uid="{00000000-0005-0000-0000-00005F7E0000}"/>
    <cellStyle name="Normal 3 8 2 3 3 3 2 2" xfId="32352" xr:uid="{00000000-0005-0000-0000-0000607E0000}"/>
    <cellStyle name="Normal 3 8 2 3 3 3 3" xfId="32353" xr:uid="{00000000-0005-0000-0000-0000617E0000}"/>
    <cellStyle name="Normal 3 8 2 3 3 4" xfId="32354" xr:uid="{00000000-0005-0000-0000-0000627E0000}"/>
    <cellStyle name="Normal 3 8 2 3 3 4 2" xfId="32355" xr:uid="{00000000-0005-0000-0000-0000637E0000}"/>
    <cellStyle name="Normal 3 8 2 3 3 5" xfId="32356" xr:uid="{00000000-0005-0000-0000-0000647E0000}"/>
    <cellStyle name="Normal 3 8 2 3 4" xfId="32357" xr:uid="{00000000-0005-0000-0000-0000657E0000}"/>
    <cellStyle name="Normal 3 8 2 3 4 2" xfId="32358" xr:uid="{00000000-0005-0000-0000-0000667E0000}"/>
    <cellStyle name="Normal 3 8 2 3 4 2 2" xfId="32359" xr:uid="{00000000-0005-0000-0000-0000677E0000}"/>
    <cellStyle name="Normal 3 8 2 3 4 2 2 2" xfId="32360" xr:uid="{00000000-0005-0000-0000-0000687E0000}"/>
    <cellStyle name="Normal 3 8 2 3 4 2 3" xfId="32361" xr:uid="{00000000-0005-0000-0000-0000697E0000}"/>
    <cellStyle name="Normal 3 8 2 3 4 3" xfId="32362" xr:uid="{00000000-0005-0000-0000-00006A7E0000}"/>
    <cellStyle name="Normal 3 8 2 3 4 3 2" xfId="32363" xr:uid="{00000000-0005-0000-0000-00006B7E0000}"/>
    <cellStyle name="Normal 3 8 2 3 4 4" xfId="32364" xr:uid="{00000000-0005-0000-0000-00006C7E0000}"/>
    <cellStyle name="Normal 3 8 2 3 5" xfId="32365" xr:uid="{00000000-0005-0000-0000-00006D7E0000}"/>
    <cellStyle name="Normal 3 8 2 3 5 2" xfId="32366" xr:uid="{00000000-0005-0000-0000-00006E7E0000}"/>
    <cellStyle name="Normal 3 8 2 3 5 2 2" xfId="32367" xr:uid="{00000000-0005-0000-0000-00006F7E0000}"/>
    <cellStyle name="Normal 3 8 2 3 5 3" xfId="32368" xr:uid="{00000000-0005-0000-0000-0000707E0000}"/>
    <cellStyle name="Normal 3 8 2 3 6" xfId="32369" xr:uid="{00000000-0005-0000-0000-0000717E0000}"/>
    <cellStyle name="Normal 3 8 2 3 6 2" xfId="32370" xr:uid="{00000000-0005-0000-0000-0000727E0000}"/>
    <cellStyle name="Normal 3 8 2 3 7" xfId="32371" xr:uid="{00000000-0005-0000-0000-0000737E0000}"/>
    <cellStyle name="Normal 3 8 2 4" xfId="32372" xr:uid="{00000000-0005-0000-0000-0000747E0000}"/>
    <cellStyle name="Normal 3 8 2 4 2" xfId="32373" xr:uid="{00000000-0005-0000-0000-0000757E0000}"/>
    <cellStyle name="Normal 3 8 2 4 2 2" xfId="32374" xr:uid="{00000000-0005-0000-0000-0000767E0000}"/>
    <cellStyle name="Normal 3 8 2 4 2 2 2" xfId="32375" xr:uid="{00000000-0005-0000-0000-0000777E0000}"/>
    <cellStyle name="Normal 3 8 2 4 2 2 2 2" xfId="32376" xr:uid="{00000000-0005-0000-0000-0000787E0000}"/>
    <cellStyle name="Normal 3 8 2 4 2 2 2 2 2" xfId="32377" xr:uid="{00000000-0005-0000-0000-0000797E0000}"/>
    <cellStyle name="Normal 3 8 2 4 2 2 2 3" xfId="32378" xr:uid="{00000000-0005-0000-0000-00007A7E0000}"/>
    <cellStyle name="Normal 3 8 2 4 2 2 3" xfId="32379" xr:uid="{00000000-0005-0000-0000-00007B7E0000}"/>
    <cellStyle name="Normal 3 8 2 4 2 2 3 2" xfId="32380" xr:uid="{00000000-0005-0000-0000-00007C7E0000}"/>
    <cellStyle name="Normal 3 8 2 4 2 2 4" xfId="32381" xr:uid="{00000000-0005-0000-0000-00007D7E0000}"/>
    <cellStyle name="Normal 3 8 2 4 2 3" xfId="32382" xr:uid="{00000000-0005-0000-0000-00007E7E0000}"/>
    <cellStyle name="Normal 3 8 2 4 2 3 2" xfId="32383" xr:uid="{00000000-0005-0000-0000-00007F7E0000}"/>
    <cellStyle name="Normal 3 8 2 4 2 3 2 2" xfId="32384" xr:uid="{00000000-0005-0000-0000-0000807E0000}"/>
    <cellStyle name="Normal 3 8 2 4 2 3 3" xfId="32385" xr:uid="{00000000-0005-0000-0000-0000817E0000}"/>
    <cellStyle name="Normal 3 8 2 4 2 4" xfId="32386" xr:uid="{00000000-0005-0000-0000-0000827E0000}"/>
    <cellStyle name="Normal 3 8 2 4 2 4 2" xfId="32387" xr:uid="{00000000-0005-0000-0000-0000837E0000}"/>
    <cellStyle name="Normal 3 8 2 4 2 5" xfId="32388" xr:uid="{00000000-0005-0000-0000-0000847E0000}"/>
    <cellStyle name="Normal 3 8 2 4 3" xfId="32389" xr:uid="{00000000-0005-0000-0000-0000857E0000}"/>
    <cellStyle name="Normal 3 8 2 4 3 2" xfId="32390" xr:uid="{00000000-0005-0000-0000-0000867E0000}"/>
    <cellStyle name="Normal 3 8 2 4 3 2 2" xfId="32391" xr:uid="{00000000-0005-0000-0000-0000877E0000}"/>
    <cellStyle name="Normal 3 8 2 4 3 2 2 2" xfId="32392" xr:uid="{00000000-0005-0000-0000-0000887E0000}"/>
    <cellStyle name="Normal 3 8 2 4 3 2 2 2 2" xfId="32393" xr:uid="{00000000-0005-0000-0000-0000897E0000}"/>
    <cellStyle name="Normal 3 8 2 4 3 2 2 3" xfId="32394" xr:uid="{00000000-0005-0000-0000-00008A7E0000}"/>
    <cellStyle name="Normal 3 8 2 4 3 2 3" xfId="32395" xr:uid="{00000000-0005-0000-0000-00008B7E0000}"/>
    <cellStyle name="Normal 3 8 2 4 3 2 3 2" xfId="32396" xr:uid="{00000000-0005-0000-0000-00008C7E0000}"/>
    <cellStyle name="Normal 3 8 2 4 3 2 4" xfId="32397" xr:uid="{00000000-0005-0000-0000-00008D7E0000}"/>
    <cellStyle name="Normal 3 8 2 4 3 3" xfId="32398" xr:uid="{00000000-0005-0000-0000-00008E7E0000}"/>
    <cellStyle name="Normal 3 8 2 4 3 3 2" xfId="32399" xr:uid="{00000000-0005-0000-0000-00008F7E0000}"/>
    <cellStyle name="Normal 3 8 2 4 3 3 2 2" xfId="32400" xr:uid="{00000000-0005-0000-0000-0000907E0000}"/>
    <cellStyle name="Normal 3 8 2 4 3 3 3" xfId="32401" xr:uid="{00000000-0005-0000-0000-0000917E0000}"/>
    <cellStyle name="Normal 3 8 2 4 3 4" xfId="32402" xr:uid="{00000000-0005-0000-0000-0000927E0000}"/>
    <cellStyle name="Normal 3 8 2 4 3 4 2" xfId="32403" xr:uid="{00000000-0005-0000-0000-0000937E0000}"/>
    <cellStyle name="Normal 3 8 2 4 3 5" xfId="32404" xr:uid="{00000000-0005-0000-0000-0000947E0000}"/>
    <cellStyle name="Normal 3 8 2 4 4" xfId="32405" xr:uid="{00000000-0005-0000-0000-0000957E0000}"/>
    <cellStyle name="Normal 3 8 2 4 4 2" xfId="32406" xr:uid="{00000000-0005-0000-0000-0000967E0000}"/>
    <cellStyle name="Normal 3 8 2 4 4 2 2" xfId="32407" xr:uid="{00000000-0005-0000-0000-0000977E0000}"/>
    <cellStyle name="Normal 3 8 2 4 4 2 2 2" xfId="32408" xr:uid="{00000000-0005-0000-0000-0000987E0000}"/>
    <cellStyle name="Normal 3 8 2 4 4 2 3" xfId="32409" xr:uid="{00000000-0005-0000-0000-0000997E0000}"/>
    <cellStyle name="Normal 3 8 2 4 4 3" xfId="32410" xr:uid="{00000000-0005-0000-0000-00009A7E0000}"/>
    <cellStyle name="Normal 3 8 2 4 4 3 2" xfId="32411" xr:uid="{00000000-0005-0000-0000-00009B7E0000}"/>
    <cellStyle name="Normal 3 8 2 4 4 4" xfId="32412" xr:uid="{00000000-0005-0000-0000-00009C7E0000}"/>
    <cellStyle name="Normal 3 8 2 4 5" xfId="32413" xr:uid="{00000000-0005-0000-0000-00009D7E0000}"/>
    <cellStyle name="Normal 3 8 2 4 5 2" xfId="32414" xr:uid="{00000000-0005-0000-0000-00009E7E0000}"/>
    <cellStyle name="Normal 3 8 2 4 5 2 2" xfId="32415" xr:uid="{00000000-0005-0000-0000-00009F7E0000}"/>
    <cellStyle name="Normal 3 8 2 4 5 3" xfId="32416" xr:uid="{00000000-0005-0000-0000-0000A07E0000}"/>
    <cellStyle name="Normal 3 8 2 4 6" xfId="32417" xr:uid="{00000000-0005-0000-0000-0000A17E0000}"/>
    <cellStyle name="Normal 3 8 2 4 6 2" xfId="32418" xr:uid="{00000000-0005-0000-0000-0000A27E0000}"/>
    <cellStyle name="Normal 3 8 2 4 7" xfId="32419" xr:uid="{00000000-0005-0000-0000-0000A37E0000}"/>
    <cellStyle name="Normal 3 8 2 5" xfId="32420" xr:uid="{00000000-0005-0000-0000-0000A47E0000}"/>
    <cellStyle name="Normal 3 8 2 5 2" xfId="32421" xr:uid="{00000000-0005-0000-0000-0000A57E0000}"/>
    <cellStyle name="Normal 3 8 2 5 2 2" xfId="32422" xr:uid="{00000000-0005-0000-0000-0000A67E0000}"/>
    <cellStyle name="Normal 3 8 2 5 2 2 2" xfId="32423" xr:uid="{00000000-0005-0000-0000-0000A77E0000}"/>
    <cellStyle name="Normal 3 8 2 5 2 2 2 2" xfId="32424" xr:uid="{00000000-0005-0000-0000-0000A87E0000}"/>
    <cellStyle name="Normal 3 8 2 5 2 2 2 2 2" xfId="32425" xr:uid="{00000000-0005-0000-0000-0000A97E0000}"/>
    <cellStyle name="Normal 3 8 2 5 2 2 2 3" xfId="32426" xr:uid="{00000000-0005-0000-0000-0000AA7E0000}"/>
    <cellStyle name="Normal 3 8 2 5 2 2 3" xfId="32427" xr:uid="{00000000-0005-0000-0000-0000AB7E0000}"/>
    <cellStyle name="Normal 3 8 2 5 2 2 3 2" xfId="32428" xr:uid="{00000000-0005-0000-0000-0000AC7E0000}"/>
    <cellStyle name="Normal 3 8 2 5 2 2 4" xfId="32429" xr:uid="{00000000-0005-0000-0000-0000AD7E0000}"/>
    <cellStyle name="Normal 3 8 2 5 2 3" xfId="32430" xr:uid="{00000000-0005-0000-0000-0000AE7E0000}"/>
    <cellStyle name="Normal 3 8 2 5 2 3 2" xfId="32431" xr:uid="{00000000-0005-0000-0000-0000AF7E0000}"/>
    <cellStyle name="Normal 3 8 2 5 2 3 2 2" xfId="32432" xr:uid="{00000000-0005-0000-0000-0000B07E0000}"/>
    <cellStyle name="Normal 3 8 2 5 2 3 3" xfId="32433" xr:uid="{00000000-0005-0000-0000-0000B17E0000}"/>
    <cellStyle name="Normal 3 8 2 5 2 4" xfId="32434" xr:uid="{00000000-0005-0000-0000-0000B27E0000}"/>
    <cellStyle name="Normal 3 8 2 5 2 4 2" xfId="32435" xr:uid="{00000000-0005-0000-0000-0000B37E0000}"/>
    <cellStyle name="Normal 3 8 2 5 2 5" xfId="32436" xr:uid="{00000000-0005-0000-0000-0000B47E0000}"/>
    <cellStyle name="Normal 3 8 2 5 3" xfId="32437" xr:uid="{00000000-0005-0000-0000-0000B57E0000}"/>
    <cellStyle name="Normal 3 8 2 5 3 2" xfId="32438" xr:uid="{00000000-0005-0000-0000-0000B67E0000}"/>
    <cellStyle name="Normal 3 8 2 5 3 2 2" xfId="32439" xr:uid="{00000000-0005-0000-0000-0000B77E0000}"/>
    <cellStyle name="Normal 3 8 2 5 3 2 2 2" xfId="32440" xr:uid="{00000000-0005-0000-0000-0000B87E0000}"/>
    <cellStyle name="Normal 3 8 2 5 3 2 3" xfId="32441" xr:uid="{00000000-0005-0000-0000-0000B97E0000}"/>
    <cellStyle name="Normal 3 8 2 5 3 3" xfId="32442" xr:uid="{00000000-0005-0000-0000-0000BA7E0000}"/>
    <cellStyle name="Normal 3 8 2 5 3 3 2" xfId="32443" xr:uid="{00000000-0005-0000-0000-0000BB7E0000}"/>
    <cellStyle name="Normal 3 8 2 5 3 4" xfId="32444" xr:uid="{00000000-0005-0000-0000-0000BC7E0000}"/>
    <cellStyle name="Normal 3 8 2 5 4" xfId="32445" xr:uid="{00000000-0005-0000-0000-0000BD7E0000}"/>
    <cellStyle name="Normal 3 8 2 5 4 2" xfId="32446" xr:uid="{00000000-0005-0000-0000-0000BE7E0000}"/>
    <cellStyle name="Normal 3 8 2 5 4 2 2" xfId="32447" xr:uid="{00000000-0005-0000-0000-0000BF7E0000}"/>
    <cellStyle name="Normal 3 8 2 5 4 3" xfId="32448" xr:uid="{00000000-0005-0000-0000-0000C07E0000}"/>
    <cellStyle name="Normal 3 8 2 5 5" xfId="32449" xr:uid="{00000000-0005-0000-0000-0000C17E0000}"/>
    <cellStyle name="Normal 3 8 2 5 5 2" xfId="32450" xr:uid="{00000000-0005-0000-0000-0000C27E0000}"/>
    <cellStyle name="Normal 3 8 2 5 6" xfId="32451" xr:uid="{00000000-0005-0000-0000-0000C37E0000}"/>
    <cellStyle name="Normal 3 8 2 6" xfId="32452" xr:uid="{00000000-0005-0000-0000-0000C47E0000}"/>
    <cellStyle name="Normal 3 8 2 6 2" xfId="32453" xr:uid="{00000000-0005-0000-0000-0000C57E0000}"/>
    <cellStyle name="Normal 3 8 2 6 2 2" xfId="32454" xr:uid="{00000000-0005-0000-0000-0000C67E0000}"/>
    <cellStyle name="Normal 3 8 2 6 2 2 2" xfId="32455" xr:uid="{00000000-0005-0000-0000-0000C77E0000}"/>
    <cellStyle name="Normal 3 8 2 6 2 2 2 2" xfId="32456" xr:uid="{00000000-0005-0000-0000-0000C87E0000}"/>
    <cellStyle name="Normal 3 8 2 6 2 2 3" xfId="32457" xr:uid="{00000000-0005-0000-0000-0000C97E0000}"/>
    <cellStyle name="Normal 3 8 2 6 2 3" xfId="32458" xr:uid="{00000000-0005-0000-0000-0000CA7E0000}"/>
    <cellStyle name="Normal 3 8 2 6 2 3 2" xfId="32459" xr:uid="{00000000-0005-0000-0000-0000CB7E0000}"/>
    <cellStyle name="Normal 3 8 2 6 2 4" xfId="32460" xr:uid="{00000000-0005-0000-0000-0000CC7E0000}"/>
    <cellStyle name="Normal 3 8 2 6 3" xfId="32461" xr:uid="{00000000-0005-0000-0000-0000CD7E0000}"/>
    <cellStyle name="Normal 3 8 2 6 3 2" xfId="32462" xr:uid="{00000000-0005-0000-0000-0000CE7E0000}"/>
    <cellStyle name="Normal 3 8 2 6 3 2 2" xfId="32463" xr:uid="{00000000-0005-0000-0000-0000CF7E0000}"/>
    <cellStyle name="Normal 3 8 2 6 3 3" xfId="32464" xr:uid="{00000000-0005-0000-0000-0000D07E0000}"/>
    <cellStyle name="Normal 3 8 2 6 4" xfId="32465" xr:uid="{00000000-0005-0000-0000-0000D17E0000}"/>
    <cellStyle name="Normal 3 8 2 6 4 2" xfId="32466" xr:uid="{00000000-0005-0000-0000-0000D27E0000}"/>
    <cellStyle name="Normal 3 8 2 6 5" xfId="32467" xr:uid="{00000000-0005-0000-0000-0000D37E0000}"/>
    <cellStyle name="Normal 3 8 2 7" xfId="32468" xr:uid="{00000000-0005-0000-0000-0000D47E0000}"/>
    <cellStyle name="Normal 3 8 2 7 2" xfId="32469" xr:uid="{00000000-0005-0000-0000-0000D57E0000}"/>
    <cellStyle name="Normal 3 8 2 7 2 2" xfId="32470" xr:uid="{00000000-0005-0000-0000-0000D67E0000}"/>
    <cellStyle name="Normal 3 8 2 7 2 2 2" xfId="32471" xr:uid="{00000000-0005-0000-0000-0000D77E0000}"/>
    <cellStyle name="Normal 3 8 2 7 2 2 2 2" xfId="32472" xr:uid="{00000000-0005-0000-0000-0000D87E0000}"/>
    <cellStyle name="Normal 3 8 2 7 2 2 3" xfId="32473" xr:uid="{00000000-0005-0000-0000-0000D97E0000}"/>
    <cellStyle name="Normal 3 8 2 7 2 3" xfId="32474" xr:uid="{00000000-0005-0000-0000-0000DA7E0000}"/>
    <cellStyle name="Normal 3 8 2 7 2 3 2" xfId="32475" xr:uid="{00000000-0005-0000-0000-0000DB7E0000}"/>
    <cellStyle name="Normal 3 8 2 7 2 4" xfId="32476" xr:uid="{00000000-0005-0000-0000-0000DC7E0000}"/>
    <cellStyle name="Normal 3 8 2 7 3" xfId="32477" xr:uid="{00000000-0005-0000-0000-0000DD7E0000}"/>
    <cellStyle name="Normal 3 8 2 7 3 2" xfId="32478" xr:uid="{00000000-0005-0000-0000-0000DE7E0000}"/>
    <cellStyle name="Normal 3 8 2 7 3 2 2" xfId="32479" xr:uid="{00000000-0005-0000-0000-0000DF7E0000}"/>
    <cellStyle name="Normal 3 8 2 7 3 3" xfId="32480" xr:uid="{00000000-0005-0000-0000-0000E07E0000}"/>
    <cellStyle name="Normal 3 8 2 7 4" xfId="32481" xr:uid="{00000000-0005-0000-0000-0000E17E0000}"/>
    <cellStyle name="Normal 3 8 2 7 4 2" xfId="32482" xr:uid="{00000000-0005-0000-0000-0000E27E0000}"/>
    <cellStyle name="Normal 3 8 2 7 5" xfId="32483" xr:uid="{00000000-0005-0000-0000-0000E37E0000}"/>
    <cellStyle name="Normal 3 8 2 8" xfId="32484" xr:uid="{00000000-0005-0000-0000-0000E47E0000}"/>
    <cellStyle name="Normal 3 8 2 8 2" xfId="32485" xr:uid="{00000000-0005-0000-0000-0000E57E0000}"/>
    <cellStyle name="Normal 3 8 2 8 2 2" xfId="32486" xr:uid="{00000000-0005-0000-0000-0000E67E0000}"/>
    <cellStyle name="Normal 3 8 2 8 2 2 2" xfId="32487" xr:uid="{00000000-0005-0000-0000-0000E77E0000}"/>
    <cellStyle name="Normal 3 8 2 8 2 3" xfId="32488" xr:uid="{00000000-0005-0000-0000-0000E87E0000}"/>
    <cellStyle name="Normal 3 8 2 8 3" xfId="32489" xr:uid="{00000000-0005-0000-0000-0000E97E0000}"/>
    <cellStyle name="Normal 3 8 2 8 3 2" xfId="32490" xr:uid="{00000000-0005-0000-0000-0000EA7E0000}"/>
    <cellStyle name="Normal 3 8 2 8 4" xfId="32491" xr:uid="{00000000-0005-0000-0000-0000EB7E0000}"/>
    <cellStyle name="Normal 3 8 2 9" xfId="32492" xr:uid="{00000000-0005-0000-0000-0000EC7E0000}"/>
    <cellStyle name="Normal 3 8 2 9 2" xfId="32493" xr:uid="{00000000-0005-0000-0000-0000ED7E0000}"/>
    <cellStyle name="Normal 3 8 2 9 2 2" xfId="32494" xr:uid="{00000000-0005-0000-0000-0000EE7E0000}"/>
    <cellStyle name="Normal 3 8 2 9 3" xfId="32495" xr:uid="{00000000-0005-0000-0000-0000EF7E0000}"/>
    <cellStyle name="Normal 3 8 3" xfId="32496" xr:uid="{00000000-0005-0000-0000-0000F07E0000}"/>
    <cellStyle name="Normal 3 8 3 10" xfId="32497" xr:uid="{00000000-0005-0000-0000-0000F17E0000}"/>
    <cellStyle name="Normal 3 8 3 10 2" xfId="32498" xr:uid="{00000000-0005-0000-0000-0000F27E0000}"/>
    <cellStyle name="Normal 3 8 3 11" xfId="32499" xr:uid="{00000000-0005-0000-0000-0000F37E0000}"/>
    <cellStyle name="Normal 3 8 3 2" xfId="32500" xr:uid="{00000000-0005-0000-0000-0000F47E0000}"/>
    <cellStyle name="Normal 3 8 3 2 2" xfId="32501" xr:uid="{00000000-0005-0000-0000-0000F57E0000}"/>
    <cellStyle name="Normal 3 8 3 2 2 2" xfId="32502" xr:uid="{00000000-0005-0000-0000-0000F67E0000}"/>
    <cellStyle name="Normal 3 8 3 2 2 2 2" xfId="32503" xr:uid="{00000000-0005-0000-0000-0000F77E0000}"/>
    <cellStyle name="Normal 3 8 3 2 2 2 2 2" xfId="32504" xr:uid="{00000000-0005-0000-0000-0000F87E0000}"/>
    <cellStyle name="Normal 3 8 3 2 2 2 2 2 2" xfId="32505" xr:uid="{00000000-0005-0000-0000-0000F97E0000}"/>
    <cellStyle name="Normal 3 8 3 2 2 2 2 3" xfId="32506" xr:uid="{00000000-0005-0000-0000-0000FA7E0000}"/>
    <cellStyle name="Normal 3 8 3 2 2 2 3" xfId="32507" xr:uid="{00000000-0005-0000-0000-0000FB7E0000}"/>
    <cellStyle name="Normal 3 8 3 2 2 2 3 2" xfId="32508" xr:uid="{00000000-0005-0000-0000-0000FC7E0000}"/>
    <cellStyle name="Normal 3 8 3 2 2 2 4" xfId="32509" xr:uid="{00000000-0005-0000-0000-0000FD7E0000}"/>
    <cellStyle name="Normal 3 8 3 2 2 3" xfId="32510" xr:uid="{00000000-0005-0000-0000-0000FE7E0000}"/>
    <cellStyle name="Normal 3 8 3 2 2 3 2" xfId="32511" xr:uid="{00000000-0005-0000-0000-0000FF7E0000}"/>
    <cellStyle name="Normal 3 8 3 2 2 3 2 2" xfId="32512" xr:uid="{00000000-0005-0000-0000-0000007F0000}"/>
    <cellStyle name="Normal 3 8 3 2 2 3 3" xfId="32513" xr:uid="{00000000-0005-0000-0000-0000017F0000}"/>
    <cellStyle name="Normal 3 8 3 2 2 4" xfId="32514" xr:uid="{00000000-0005-0000-0000-0000027F0000}"/>
    <cellStyle name="Normal 3 8 3 2 2 4 2" xfId="32515" xr:uid="{00000000-0005-0000-0000-0000037F0000}"/>
    <cellStyle name="Normal 3 8 3 2 2 5" xfId="32516" xr:uid="{00000000-0005-0000-0000-0000047F0000}"/>
    <cellStyle name="Normal 3 8 3 2 3" xfId="32517" xr:uid="{00000000-0005-0000-0000-0000057F0000}"/>
    <cellStyle name="Normal 3 8 3 2 3 2" xfId="32518" xr:uid="{00000000-0005-0000-0000-0000067F0000}"/>
    <cellStyle name="Normal 3 8 3 2 3 2 2" xfId="32519" xr:uid="{00000000-0005-0000-0000-0000077F0000}"/>
    <cellStyle name="Normal 3 8 3 2 3 2 2 2" xfId="32520" xr:uid="{00000000-0005-0000-0000-0000087F0000}"/>
    <cellStyle name="Normal 3 8 3 2 3 2 2 2 2" xfId="32521" xr:uid="{00000000-0005-0000-0000-0000097F0000}"/>
    <cellStyle name="Normal 3 8 3 2 3 2 2 3" xfId="32522" xr:uid="{00000000-0005-0000-0000-00000A7F0000}"/>
    <cellStyle name="Normal 3 8 3 2 3 2 3" xfId="32523" xr:uid="{00000000-0005-0000-0000-00000B7F0000}"/>
    <cellStyle name="Normal 3 8 3 2 3 2 3 2" xfId="32524" xr:uid="{00000000-0005-0000-0000-00000C7F0000}"/>
    <cellStyle name="Normal 3 8 3 2 3 2 4" xfId="32525" xr:uid="{00000000-0005-0000-0000-00000D7F0000}"/>
    <cellStyle name="Normal 3 8 3 2 3 3" xfId="32526" xr:uid="{00000000-0005-0000-0000-00000E7F0000}"/>
    <cellStyle name="Normal 3 8 3 2 3 3 2" xfId="32527" xr:uid="{00000000-0005-0000-0000-00000F7F0000}"/>
    <cellStyle name="Normal 3 8 3 2 3 3 2 2" xfId="32528" xr:uid="{00000000-0005-0000-0000-0000107F0000}"/>
    <cellStyle name="Normal 3 8 3 2 3 3 3" xfId="32529" xr:uid="{00000000-0005-0000-0000-0000117F0000}"/>
    <cellStyle name="Normal 3 8 3 2 3 4" xfId="32530" xr:uid="{00000000-0005-0000-0000-0000127F0000}"/>
    <cellStyle name="Normal 3 8 3 2 3 4 2" xfId="32531" xr:uid="{00000000-0005-0000-0000-0000137F0000}"/>
    <cellStyle name="Normal 3 8 3 2 3 5" xfId="32532" xr:uid="{00000000-0005-0000-0000-0000147F0000}"/>
    <cellStyle name="Normal 3 8 3 2 4" xfId="32533" xr:uid="{00000000-0005-0000-0000-0000157F0000}"/>
    <cellStyle name="Normal 3 8 3 2 4 2" xfId="32534" xr:uid="{00000000-0005-0000-0000-0000167F0000}"/>
    <cellStyle name="Normal 3 8 3 2 4 2 2" xfId="32535" xr:uid="{00000000-0005-0000-0000-0000177F0000}"/>
    <cellStyle name="Normal 3 8 3 2 4 2 2 2" xfId="32536" xr:uid="{00000000-0005-0000-0000-0000187F0000}"/>
    <cellStyle name="Normal 3 8 3 2 4 2 3" xfId="32537" xr:uid="{00000000-0005-0000-0000-0000197F0000}"/>
    <cellStyle name="Normal 3 8 3 2 4 3" xfId="32538" xr:uid="{00000000-0005-0000-0000-00001A7F0000}"/>
    <cellStyle name="Normal 3 8 3 2 4 3 2" xfId="32539" xr:uid="{00000000-0005-0000-0000-00001B7F0000}"/>
    <cellStyle name="Normal 3 8 3 2 4 4" xfId="32540" xr:uid="{00000000-0005-0000-0000-00001C7F0000}"/>
    <cellStyle name="Normal 3 8 3 2 5" xfId="32541" xr:uid="{00000000-0005-0000-0000-00001D7F0000}"/>
    <cellStyle name="Normal 3 8 3 2 5 2" xfId="32542" xr:uid="{00000000-0005-0000-0000-00001E7F0000}"/>
    <cellStyle name="Normal 3 8 3 2 5 2 2" xfId="32543" xr:uid="{00000000-0005-0000-0000-00001F7F0000}"/>
    <cellStyle name="Normal 3 8 3 2 5 3" xfId="32544" xr:uid="{00000000-0005-0000-0000-0000207F0000}"/>
    <cellStyle name="Normal 3 8 3 2 6" xfId="32545" xr:uid="{00000000-0005-0000-0000-0000217F0000}"/>
    <cellStyle name="Normal 3 8 3 2 6 2" xfId="32546" xr:uid="{00000000-0005-0000-0000-0000227F0000}"/>
    <cellStyle name="Normal 3 8 3 2 7" xfId="32547" xr:uid="{00000000-0005-0000-0000-0000237F0000}"/>
    <cellStyle name="Normal 3 8 3 3" xfId="32548" xr:uid="{00000000-0005-0000-0000-0000247F0000}"/>
    <cellStyle name="Normal 3 8 3 3 2" xfId="32549" xr:uid="{00000000-0005-0000-0000-0000257F0000}"/>
    <cellStyle name="Normal 3 8 3 3 2 2" xfId="32550" xr:uid="{00000000-0005-0000-0000-0000267F0000}"/>
    <cellStyle name="Normal 3 8 3 3 2 2 2" xfId="32551" xr:uid="{00000000-0005-0000-0000-0000277F0000}"/>
    <cellStyle name="Normal 3 8 3 3 2 2 2 2" xfId="32552" xr:uid="{00000000-0005-0000-0000-0000287F0000}"/>
    <cellStyle name="Normal 3 8 3 3 2 2 2 2 2" xfId="32553" xr:uid="{00000000-0005-0000-0000-0000297F0000}"/>
    <cellStyle name="Normal 3 8 3 3 2 2 2 3" xfId="32554" xr:uid="{00000000-0005-0000-0000-00002A7F0000}"/>
    <cellStyle name="Normal 3 8 3 3 2 2 3" xfId="32555" xr:uid="{00000000-0005-0000-0000-00002B7F0000}"/>
    <cellStyle name="Normal 3 8 3 3 2 2 3 2" xfId="32556" xr:uid="{00000000-0005-0000-0000-00002C7F0000}"/>
    <cellStyle name="Normal 3 8 3 3 2 2 4" xfId="32557" xr:uid="{00000000-0005-0000-0000-00002D7F0000}"/>
    <cellStyle name="Normal 3 8 3 3 2 3" xfId="32558" xr:uid="{00000000-0005-0000-0000-00002E7F0000}"/>
    <cellStyle name="Normal 3 8 3 3 2 3 2" xfId="32559" xr:uid="{00000000-0005-0000-0000-00002F7F0000}"/>
    <cellStyle name="Normal 3 8 3 3 2 3 2 2" xfId="32560" xr:uid="{00000000-0005-0000-0000-0000307F0000}"/>
    <cellStyle name="Normal 3 8 3 3 2 3 3" xfId="32561" xr:uid="{00000000-0005-0000-0000-0000317F0000}"/>
    <cellStyle name="Normal 3 8 3 3 2 4" xfId="32562" xr:uid="{00000000-0005-0000-0000-0000327F0000}"/>
    <cellStyle name="Normal 3 8 3 3 2 4 2" xfId="32563" xr:uid="{00000000-0005-0000-0000-0000337F0000}"/>
    <cellStyle name="Normal 3 8 3 3 2 5" xfId="32564" xr:uid="{00000000-0005-0000-0000-0000347F0000}"/>
    <cellStyle name="Normal 3 8 3 3 3" xfId="32565" xr:uid="{00000000-0005-0000-0000-0000357F0000}"/>
    <cellStyle name="Normal 3 8 3 3 3 2" xfId="32566" xr:uid="{00000000-0005-0000-0000-0000367F0000}"/>
    <cellStyle name="Normal 3 8 3 3 3 2 2" xfId="32567" xr:uid="{00000000-0005-0000-0000-0000377F0000}"/>
    <cellStyle name="Normal 3 8 3 3 3 2 2 2" xfId="32568" xr:uid="{00000000-0005-0000-0000-0000387F0000}"/>
    <cellStyle name="Normal 3 8 3 3 3 2 2 2 2" xfId="32569" xr:uid="{00000000-0005-0000-0000-0000397F0000}"/>
    <cellStyle name="Normal 3 8 3 3 3 2 2 3" xfId="32570" xr:uid="{00000000-0005-0000-0000-00003A7F0000}"/>
    <cellStyle name="Normal 3 8 3 3 3 2 3" xfId="32571" xr:uid="{00000000-0005-0000-0000-00003B7F0000}"/>
    <cellStyle name="Normal 3 8 3 3 3 2 3 2" xfId="32572" xr:uid="{00000000-0005-0000-0000-00003C7F0000}"/>
    <cellStyle name="Normal 3 8 3 3 3 2 4" xfId="32573" xr:uid="{00000000-0005-0000-0000-00003D7F0000}"/>
    <cellStyle name="Normal 3 8 3 3 3 3" xfId="32574" xr:uid="{00000000-0005-0000-0000-00003E7F0000}"/>
    <cellStyle name="Normal 3 8 3 3 3 3 2" xfId="32575" xr:uid="{00000000-0005-0000-0000-00003F7F0000}"/>
    <cellStyle name="Normal 3 8 3 3 3 3 2 2" xfId="32576" xr:uid="{00000000-0005-0000-0000-0000407F0000}"/>
    <cellStyle name="Normal 3 8 3 3 3 3 3" xfId="32577" xr:uid="{00000000-0005-0000-0000-0000417F0000}"/>
    <cellStyle name="Normal 3 8 3 3 3 4" xfId="32578" xr:uid="{00000000-0005-0000-0000-0000427F0000}"/>
    <cellStyle name="Normal 3 8 3 3 3 4 2" xfId="32579" xr:uid="{00000000-0005-0000-0000-0000437F0000}"/>
    <cellStyle name="Normal 3 8 3 3 3 5" xfId="32580" xr:uid="{00000000-0005-0000-0000-0000447F0000}"/>
    <cellStyle name="Normal 3 8 3 3 4" xfId="32581" xr:uid="{00000000-0005-0000-0000-0000457F0000}"/>
    <cellStyle name="Normal 3 8 3 3 4 2" xfId="32582" xr:uid="{00000000-0005-0000-0000-0000467F0000}"/>
    <cellStyle name="Normal 3 8 3 3 4 2 2" xfId="32583" xr:uid="{00000000-0005-0000-0000-0000477F0000}"/>
    <cellStyle name="Normal 3 8 3 3 4 2 2 2" xfId="32584" xr:uid="{00000000-0005-0000-0000-0000487F0000}"/>
    <cellStyle name="Normal 3 8 3 3 4 2 3" xfId="32585" xr:uid="{00000000-0005-0000-0000-0000497F0000}"/>
    <cellStyle name="Normal 3 8 3 3 4 3" xfId="32586" xr:uid="{00000000-0005-0000-0000-00004A7F0000}"/>
    <cellStyle name="Normal 3 8 3 3 4 3 2" xfId="32587" xr:uid="{00000000-0005-0000-0000-00004B7F0000}"/>
    <cellStyle name="Normal 3 8 3 3 4 4" xfId="32588" xr:uid="{00000000-0005-0000-0000-00004C7F0000}"/>
    <cellStyle name="Normal 3 8 3 3 5" xfId="32589" xr:uid="{00000000-0005-0000-0000-00004D7F0000}"/>
    <cellStyle name="Normal 3 8 3 3 5 2" xfId="32590" xr:uid="{00000000-0005-0000-0000-00004E7F0000}"/>
    <cellStyle name="Normal 3 8 3 3 5 2 2" xfId="32591" xr:uid="{00000000-0005-0000-0000-00004F7F0000}"/>
    <cellStyle name="Normal 3 8 3 3 5 3" xfId="32592" xr:uid="{00000000-0005-0000-0000-0000507F0000}"/>
    <cellStyle name="Normal 3 8 3 3 6" xfId="32593" xr:uid="{00000000-0005-0000-0000-0000517F0000}"/>
    <cellStyle name="Normal 3 8 3 3 6 2" xfId="32594" xr:uid="{00000000-0005-0000-0000-0000527F0000}"/>
    <cellStyle name="Normal 3 8 3 3 7" xfId="32595" xr:uid="{00000000-0005-0000-0000-0000537F0000}"/>
    <cellStyle name="Normal 3 8 3 4" xfId="32596" xr:uid="{00000000-0005-0000-0000-0000547F0000}"/>
    <cellStyle name="Normal 3 8 3 4 2" xfId="32597" xr:uid="{00000000-0005-0000-0000-0000557F0000}"/>
    <cellStyle name="Normal 3 8 3 4 2 2" xfId="32598" xr:uid="{00000000-0005-0000-0000-0000567F0000}"/>
    <cellStyle name="Normal 3 8 3 4 2 2 2" xfId="32599" xr:uid="{00000000-0005-0000-0000-0000577F0000}"/>
    <cellStyle name="Normal 3 8 3 4 2 2 2 2" xfId="32600" xr:uid="{00000000-0005-0000-0000-0000587F0000}"/>
    <cellStyle name="Normal 3 8 3 4 2 2 2 2 2" xfId="32601" xr:uid="{00000000-0005-0000-0000-0000597F0000}"/>
    <cellStyle name="Normal 3 8 3 4 2 2 2 3" xfId="32602" xr:uid="{00000000-0005-0000-0000-00005A7F0000}"/>
    <cellStyle name="Normal 3 8 3 4 2 2 3" xfId="32603" xr:uid="{00000000-0005-0000-0000-00005B7F0000}"/>
    <cellStyle name="Normal 3 8 3 4 2 2 3 2" xfId="32604" xr:uid="{00000000-0005-0000-0000-00005C7F0000}"/>
    <cellStyle name="Normal 3 8 3 4 2 2 4" xfId="32605" xr:uid="{00000000-0005-0000-0000-00005D7F0000}"/>
    <cellStyle name="Normal 3 8 3 4 2 3" xfId="32606" xr:uid="{00000000-0005-0000-0000-00005E7F0000}"/>
    <cellStyle name="Normal 3 8 3 4 2 3 2" xfId="32607" xr:uid="{00000000-0005-0000-0000-00005F7F0000}"/>
    <cellStyle name="Normal 3 8 3 4 2 3 2 2" xfId="32608" xr:uid="{00000000-0005-0000-0000-0000607F0000}"/>
    <cellStyle name="Normal 3 8 3 4 2 3 3" xfId="32609" xr:uid="{00000000-0005-0000-0000-0000617F0000}"/>
    <cellStyle name="Normal 3 8 3 4 2 4" xfId="32610" xr:uid="{00000000-0005-0000-0000-0000627F0000}"/>
    <cellStyle name="Normal 3 8 3 4 2 4 2" xfId="32611" xr:uid="{00000000-0005-0000-0000-0000637F0000}"/>
    <cellStyle name="Normal 3 8 3 4 2 5" xfId="32612" xr:uid="{00000000-0005-0000-0000-0000647F0000}"/>
    <cellStyle name="Normal 3 8 3 4 3" xfId="32613" xr:uid="{00000000-0005-0000-0000-0000657F0000}"/>
    <cellStyle name="Normal 3 8 3 4 3 2" xfId="32614" xr:uid="{00000000-0005-0000-0000-0000667F0000}"/>
    <cellStyle name="Normal 3 8 3 4 3 2 2" xfId="32615" xr:uid="{00000000-0005-0000-0000-0000677F0000}"/>
    <cellStyle name="Normal 3 8 3 4 3 2 2 2" xfId="32616" xr:uid="{00000000-0005-0000-0000-0000687F0000}"/>
    <cellStyle name="Normal 3 8 3 4 3 2 2 2 2" xfId="32617" xr:uid="{00000000-0005-0000-0000-0000697F0000}"/>
    <cellStyle name="Normal 3 8 3 4 3 2 2 3" xfId="32618" xr:uid="{00000000-0005-0000-0000-00006A7F0000}"/>
    <cellStyle name="Normal 3 8 3 4 3 2 3" xfId="32619" xr:uid="{00000000-0005-0000-0000-00006B7F0000}"/>
    <cellStyle name="Normal 3 8 3 4 3 2 3 2" xfId="32620" xr:uid="{00000000-0005-0000-0000-00006C7F0000}"/>
    <cellStyle name="Normal 3 8 3 4 3 2 4" xfId="32621" xr:uid="{00000000-0005-0000-0000-00006D7F0000}"/>
    <cellStyle name="Normal 3 8 3 4 3 3" xfId="32622" xr:uid="{00000000-0005-0000-0000-00006E7F0000}"/>
    <cellStyle name="Normal 3 8 3 4 3 3 2" xfId="32623" xr:uid="{00000000-0005-0000-0000-00006F7F0000}"/>
    <cellStyle name="Normal 3 8 3 4 3 3 2 2" xfId="32624" xr:uid="{00000000-0005-0000-0000-0000707F0000}"/>
    <cellStyle name="Normal 3 8 3 4 3 3 3" xfId="32625" xr:uid="{00000000-0005-0000-0000-0000717F0000}"/>
    <cellStyle name="Normal 3 8 3 4 3 4" xfId="32626" xr:uid="{00000000-0005-0000-0000-0000727F0000}"/>
    <cellStyle name="Normal 3 8 3 4 3 4 2" xfId="32627" xr:uid="{00000000-0005-0000-0000-0000737F0000}"/>
    <cellStyle name="Normal 3 8 3 4 3 5" xfId="32628" xr:uid="{00000000-0005-0000-0000-0000747F0000}"/>
    <cellStyle name="Normal 3 8 3 4 4" xfId="32629" xr:uid="{00000000-0005-0000-0000-0000757F0000}"/>
    <cellStyle name="Normal 3 8 3 4 4 2" xfId="32630" xr:uid="{00000000-0005-0000-0000-0000767F0000}"/>
    <cellStyle name="Normal 3 8 3 4 4 2 2" xfId="32631" xr:uid="{00000000-0005-0000-0000-0000777F0000}"/>
    <cellStyle name="Normal 3 8 3 4 4 2 2 2" xfId="32632" xr:uid="{00000000-0005-0000-0000-0000787F0000}"/>
    <cellStyle name="Normal 3 8 3 4 4 2 3" xfId="32633" xr:uid="{00000000-0005-0000-0000-0000797F0000}"/>
    <cellStyle name="Normal 3 8 3 4 4 3" xfId="32634" xr:uid="{00000000-0005-0000-0000-00007A7F0000}"/>
    <cellStyle name="Normal 3 8 3 4 4 3 2" xfId="32635" xr:uid="{00000000-0005-0000-0000-00007B7F0000}"/>
    <cellStyle name="Normal 3 8 3 4 4 4" xfId="32636" xr:uid="{00000000-0005-0000-0000-00007C7F0000}"/>
    <cellStyle name="Normal 3 8 3 4 5" xfId="32637" xr:uid="{00000000-0005-0000-0000-00007D7F0000}"/>
    <cellStyle name="Normal 3 8 3 4 5 2" xfId="32638" xr:uid="{00000000-0005-0000-0000-00007E7F0000}"/>
    <cellStyle name="Normal 3 8 3 4 5 2 2" xfId="32639" xr:uid="{00000000-0005-0000-0000-00007F7F0000}"/>
    <cellStyle name="Normal 3 8 3 4 5 3" xfId="32640" xr:uid="{00000000-0005-0000-0000-0000807F0000}"/>
    <cellStyle name="Normal 3 8 3 4 6" xfId="32641" xr:uid="{00000000-0005-0000-0000-0000817F0000}"/>
    <cellStyle name="Normal 3 8 3 4 6 2" xfId="32642" xr:uid="{00000000-0005-0000-0000-0000827F0000}"/>
    <cellStyle name="Normal 3 8 3 4 7" xfId="32643" xr:uid="{00000000-0005-0000-0000-0000837F0000}"/>
    <cellStyle name="Normal 3 8 3 5" xfId="32644" xr:uid="{00000000-0005-0000-0000-0000847F0000}"/>
    <cellStyle name="Normal 3 8 3 5 2" xfId="32645" xr:uid="{00000000-0005-0000-0000-0000857F0000}"/>
    <cellStyle name="Normal 3 8 3 5 2 2" xfId="32646" xr:uid="{00000000-0005-0000-0000-0000867F0000}"/>
    <cellStyle name="Normal 3 8 3 5 2 2 2" xfId="32647" xr:uid="{00000000-0005-0000-0000-0000877F0000}"/>
    <cellStyle name="Normal 3 8 3 5 2 2 2 2" xfId="32648" xr:uid="{00000000-0005-0000-0000-0000887F0000}"/>
    <cellStyle name="Normal 3 8 3 5 2 2 2 2 2" xfId="32649" xr:uid="{00000000-0005-0000-0000-0000897F0000}"/>
    <cellStyle name="Normal 3 8 3 5 2 2 2 3" xfId="32650" xr:uid="{00000000-0005-0000-0000-00008A7F0000}"/>
    <cellStyle name="Normal 3 8 3 5 2 2 3" xfId="32651" xr:uid="{00000000-0005-0000-0000-00008B7F0000}"/>
    <cellStyle name="Normal 3 8 3 5 2 2 3 2" xfId="32652" xr:uid="{00000000-0005-0000-0000-00008C7F0000}"/>
    <cellStyle name="Normal 3 8 3 5 2 2 4" xfId="32653" xr:uid="{00000000-0005-0000-0000-00008D7F0000}"/>
    <cellStyle name="Normal 3 8 3 5 2 3" xfId="32654" xr:uid="{00000000-0005-0000-0000-00008E7F0000}"/>
    <cellStyle name="Normal 3 8 3 5 2 3 2" xfId="32655" xr:uid="{00000000-0005-0000-0000-00008F7F0000}"/>
    <cellStyle name="Normal 3 8 3 5 2 3 2 2" xfId="32656" xr:uid="{00000000-0005-0000-0000-0000907F0000}"/>
    <cellStyle name="Normal 3 8 3 5 2 3 3" xfId="32657" xr:uid="{00000000-0005-0000-0000-0000917F0000}"/>
    <cellStyle name="Normal 3 8 3 5 2 4" xfId="32658" xr:uid="{00000000-0005-0000-0000-0000927F0000}"/>
    <cellStyle name="Normal 3 8 3 5 2 4 2" xfId="32659" xr:uid="{00000000-0005-0000-0000-0000937F0000}"/>
    <cellStyle name="Normal 3 8 3 5 2 5" xfId="32660" xr:uid="{00000000-0005-0000-0000-0000947F0000}"/>
    <cellStyle name="Normal 3 8 3 5 3" xfId="32661" xr:uid="{00000000-0005-0000-0000-0000957F0000}"/>
    <cellStyle name="Normal 3 8 3 5 3 2" xfId="32662" xr:uid="{00000000-0005-0000-0000-0000967F0000}"/>
    <cellStyle name="Normal 3 8 3 5 3 2 2" xfId="32663" xr:uid="{00000000-0005-0000-0000-0000977F0000}"/>
    <cellStyle name="Normal 3 8 3 5 3 2 2 2" xfId="32664" xr:uid="{00000000-0005-0000-0000-0000987F0000}"/>
    <cellStyle name="Normal 3 8 3 5 3 2 3" xfId="32665" xr:uid="{00000000-0005-0000-0000-0000997F0000}"/>
    <cellStyle name="Normal 3 8 3 5 3 3" xfId="32666" xr:uid="{00000000-0005-0000-0000-00009A7F0000}"/>
    <cellStyle name="Normal 3 8 3 5 3 3 2" xfId="32667" xr:uid="{00000000-0005-0000-0000-00009B7F0000}"/>
    <cellStyle name="Normal 3 8 3 5 3 4" xfId="32668" xr:uid="{00000000-0005-0000-0000-00009C7F0000}"/>
    <cellStyle name="Normal 3 8 3 5 4" xfId="32669" xr:uid="{00000000-0005-0000-0000-00009D7F0000}"/>
    <cellStyle name="Normal 3 8 3 5 4 2" xfId="32670" xr:uid="{00000000-0005-0000-0000-00009E7F0000}"/>
    <cellStyle name="Normal 3 8 3 5 4 2 2" xfId="32671" xr:uid="{00000000-0005-0000-0000-00009F7F0000}"/>
    <cellStyle name="Normal 3 8 3 5 4 3" xfId="32672" xr:uid="{00000000-0005-0000-0000-0000A07F0000}"/>
    <cellStyle name="Normal 3 8 3 5 5" xfId="32673" xr:uid="{00000000-0005-0000-0000-0000A17F0000}"/>
    <cellStyle name="Normal 3 8 3 5 5 2" xfId="32674" xr:uid="{00000000-0005-0000-0000-0000A27F0000}"/>
    <cellStyle name="Normal 3 8 3 5 6" xfId="32675" xr:uid="{00000000-0005-0000-0000-0000A37F0000}"/>
    <cellStyle name="Normal 3 8 3 6" xfId="32676" xr:uid="{00000000-0005-0000-0000-0000A47F0000}"/>
    <cellStyle name="Normal 3 8 3 6 2" xfId="32677" xr:uid="{00000000-0005-0000-0000-0000A57F0000}"/>
    <cellStyle name="Normal 3 8 3 6 2 2" xfId="32678" xr:uid="{00000000-0005-0000-0000-0000A67F0000}"/>
    <cellStyle name="Normal 3 8 3 6 2 2 2" xfId="32679" xr:uid="{00000000-0005-0000-0000-0000A77F0000}"/>
    <cellStyle name="Normal 3 8 3 6 2 2 2 2" xfId="32680" xr:uid="{00000000-0005-0000-0000-0000A87F0000}"/>
    <cellStyle name="Normal 3 8 3 6 2 2 3" xfId="32681" xr:uid="{00000000-0005-0000-0000-0000A97F0000}"/>
    <cellStyle name="Normal 3 8 3 6 2 3" xfId="32682" xr:uid="{00000000-0005-0000-0000-0000AA7F0000}"/>
    <cellStyle name="Normal 3 8 3 6 2 3 2" xfId="32683" xr:uid="{00000000-0005-0000-0000-0000AB7F0000}"/>
    <cellStyle name="Normal 3 8 3 6 2 4" xfId="32684" xr:uid="{00000000-0005-0000-0000-0000AC7F0000}"/>
    <cellStyle name="Normal 3 8 3 6 3" xfId="32685" xr:uid="{00000000-0005-0000-0000-0000AD7F0000}"/>
    <cellStyle name="Normal 3 8 3 6 3 2" xfId="32686" xr:uid="{00000000-0005-0000-0000-0000AE7F0000}"/>
    <cellStyle name="Normal 3 8 3 6 3 2 2" xfId="32687" xr:uid="{00000000-0005-0000-0000-0000AF7F0000}"/>
    <cellStyle name="Normal 3 8 3 6 3 3" xfId="32688" xr:uid="{00000000-0005-0000-0000-0000B07F0000}"/>
    <cellStyle name="Normal 3 8 3 6 4" xfId="32689" xr:uid="{00000000-0005-0000-0000-0000B17F0000}"/>
    <cellStyle name="Normal 3 8 3 6 4 2" xfId="32690" xr:uid="{00000000-0005-0000-0000-0000B27F0000}"/>
    <cellStyle name="Normal 3 8 3 6 5" xfId="32691" xr:uid="{00000000-0005-0000-0000-0000B37F0000}"/>
    <cellStyle name="Normal 3 8 3 7" xfId="32692" xr:uid="{00000000-0005-0000-0000-0000B47F0000}"/>
    <cellStyle name="Normal 3 8 3 7 2" xfId="32693" xr:uid="{00000000-0005-0000-0000-0000B57F0000}"/>
    <cellStyle name="Normal 3 8 3 7 2 2" xfId="32694" xr:uid="{00000000-0005-0000-0000-0000B67F0000}"/>
    <cellStyle name="Normal 3 8 3 7 2 2 2" xfId="32695" xr:uid="{00000000-0005-0000-0000-0000B77F0000}"/>
    <cellStyle name="Normal 3 8 3 7 2 2 2 2" xfId="32696" xr:uid="{00000000-0005-0000-0000-0000B87F0000}"/>
    <cellStyle name="Normal 3 8 3 7 2 2 3" xfId="32697" xr:uid="{00000000-0005-0000-0000-0000B97F0000}"/>
    <cellStyle name="Normal 3 8 3 7 2 3" xfId="32698" xr:uid="{00000000-0005-0000-0000-0000BA7F0000}"/>
    <cellStyle name="Normal 3 8 3 7 2 3 2" xfId="32699" xr:uid="{00000000-0005-0000-0000-0000BB7F0000}"/>
    <cellStyle name="Normal 3 8 3 7 2 4" xfId="32700" xr:uid="{00000000-0005-0000-0000-0000BC7F0000}"/>
    <cellStyle name="Normal 3 8 3 7 3" xfId="32701" xr:uid="{00000000-0005-0000-0000-0000BD7F0000}"/>
    <cellStyle name="Normal 3 8 3 7 3 2" xfId="32702" xr:uid="{00000000-0005-0000-0000-0000BE7F0000}"/>
    <cellStyle name="Normal 3 8 3 7 3 2 2" xfId="32703" xr:uid="{00000000-0005-0000-0000-0000BF7F0000}"/>
    <cellStyle name="Normal 3 8 3 7 3 3" xfId="32704" xr:uid="{00000000-0005-0000-0000-0000C07F0000}"/>
    <cellStyle name="Normal 3 8 3 7 4" xfId="32705" xr:uid="{00000000-0005-0000-0000-0000C17F0000}"/>
    <cellStyle name="Normal 3 8 3 7 4 2" xfId="32706" xr:uid="{00000000-0005-0000-0000-0000C27F0000}"/>
    <cellStyle name="Normal 3 8 3 7 5" xfId="32707" xr:uid="{00000000-0005-0000-0000-0000C37F0000}"/>
    <cellStyle name="Normal 3 8 3 8" xfId="32708" xr:uid="{00000000-0005-0000-0000-0000C47F0000}"/>
    <cellStyle name="Normal 3 8 3 8 2" xfId="32709" xr:uid="{00000000-0005-0000-0000-0000C57F0000}"/>
    <cellStyle name="Normal 3 8 3 8 2 2" xfId="32710" xr:uid="{00000000-0005-0000-0000-0000C67F0000}"/>
    <cellStyle name="Normal 3 8 3 8 2 2 2" xfId="32711" xr:uid="{00000000-0005-0000-0000-0000C77F0000}"/>
    <cellStyle name="Normal 3 8 3 8 2 3" xfId="32712" xr:uid="{00000000-0005-0000-0000-0000C87F0000}"/>
    <cellStyle name="Normal 3 8 3 8 3" xfId="32713" xr:uid="{00000000-0005-0000-0000-0000C97F0000}"/>
    <cellStyle name="Normal 3 8 3 8 3 2" xfId="32714" xr:uid="{00000000-0005-0000-0000-0000CA7F0000}"/>
    <cellStyle name="Normal 3 8 3 8 4" xfId="32715" xr:uid="{00000000-0005-0000-0000-0000CB7F0000}"/>
    <cellStyle name="Normal 3 8 3 9" xfId="32716" xr:uid="{00000000-0005-0000-0000-0000CC7F0000}"/>
    <cellStyle name="Normal 3 8 3 9 2" xfId="32717" xr:uid="{00000000-0005-0000-0000-0000CD7F0000}"/>
    <cellStyle name="Normal 3 8 3 9 2 2" xfId="32718" xr:uid="{00000000-0005-0000-0000-0000CE7F0000}"/>
    <cellStyle name="Normal 3 8 3 9 3" xfId="32719" xr:uid="{00000000-0005-0000-0000-0000CF7F0000}"/>
    <cellStyle name="Normal 3 8 4" xfId="32720" xr:uid="{00000000-0005-0000-0000-0000D07F0000}"/>
    <cellStyle name="Normal 3 8 4 2" xfId="32721" xr:uid="{00000000-0005-0000-0000-0000D17F0000}"/>
    <cellStyle name="Normal 3 8 4 2 2" xfId="32722" xr:uid="{00000000-0005-0000-0000-0000D27F0000}"/>
    <cellStyle name="Normal 3 8 4 2 2 2" xfId="32723" xr:uid="{00000000-0005-0000-0000-0000D37F0000}"/>
    <cellStyle name="Normal 3 8 4 2 2 2 2" xfId="32724" xr:uid="{00000000-0005-0000-0000-0000D47F0000}"/>
    <cellStyle name="Normal 3 8 4 2 2 2 2 2" xfId="32725" xr:uid="{00000000-0005-0000-0000-0000D57F0000}"/>
    <cellStyle name="Normal 3 8 4 2 2 2 3" xfId="32726" xr:uid="{00000000-0005-0000-0000-0000D67F0000}"/>
    <cellStyle name="Normal 3 8 4 2 2 3" xfId="32727" xr:uid="{00000000-0005-0000-0000-0000D77F0000}"/>
    <cellStyle name="Normal 3 8 4 2 2 3 2" xfId="32728" xr:uid="{00000000-0005-0000-0000-0000D87F0000}"/>
    <cellStyle name="Normal 3 8 4 2 2 4" xfId="32729" xr:uid="{00000000-0005-0000-0000-0000D97F0000}"/>
    <cellStyle name="Normal 3 8 4 2 3" xfId="32730" xr:uid="{00000000-0005-0000-0000-0000DA7F0000}"/>
    <cellStyle name="Normal 3 8 4 2 3 2" xfId="32731" xr:uid="{00000000-0005-0000-0000-0000DB7F0000}"/>
    <cellStyle name="Normal 3 8 4 2 3 2 2" xfId="32732" xr:uid="{00000000-0005-0000-0000-0000DC7F0000}"/>
    <cellStyle name="Normal 3 8 4 2 3 3" xfId="32733" xr:uid="{00000000-0005-0000-0000-0000DD7F0000}"/>
    <cellStyle name="Normal 3 8 4 2 4" xfId="32734" xr:uid="{00000000-0005-0000-0000-0000DE7F0000}"/>
    <cellStyle name="Normal 3 8 4 2 4 2" xfId="32735" xr:uid="{00000000-0005-0000-0000-0000DF7F0000}"/>
    <cellStyle name="Normal 3 8 4 2 5" xfId="32736" xr:uid="{00000000-0005-0000-0000-0000E07F0000}"/>
    <cellStyle name="Normal 3 8 4 3" xfId="32737" xr:uid="{00000000-0005-0000-0000-0000E17F0000}"/>
    <cellStyle name="Normal 3 8 4 3 2" xfId="32738" xr:uid="{00000000-0005-0000-0000-0000E27F0000}"/>
    <cellStyle name="Normal 3 8 4 3 2 2" xfId="32739" xr:uid="{00000000-0005-0000-0000-0000E37F0000}"/>
    <cellStyle name="Normal 3 8 4 3 2 2 2" xfId="32740" xr:uid="{00000000-0005-0000-0000-0000E47F0000}"/>
    <cellStyle name="Normal 3 8 4 3 2 2 2 2" xfId="32741" xr:uid="{00000000-0005-0000-0000-0000E57F0000}"/>
    <cellStyle name="Normal 3 8 4 3 2 2 3" xfId="32742" xr:uid="{00000000-0005-0000-0000-0000E67F0000}"/>
    <cellStyle name="Normal 3 8 4 3 2 3" xfId="32743" xr:uid="{00000000-0005-0000-0000-0000E77F0000}"/>
    <cellStyle name="Normal 3 8 4 3 2 3 2" xfId="32744" xr:uid="{00000000-0005-0000-0000-0000E87F0000}"/>
    <cellStyle name="Normal 3 8 4 3 2 4" xfId="32745" xr:uid="{00000000-0005-0000-0000-0000E97F0000}"/>
    <cellStyle name="Normal 3 8 4 3 3" xfId="32746" xr:uid="{00000000-0005-0000-0000-0000EA7F0000}"/>
    <cellStyle name="Normal 3 8 4 3 3 2" xfId="32747" xr:uid="{00000000-0005-0000-0000-0000EB7F0000}"/>
    <cellStyle name="Normal 3 8 4 3 3 2 2" xfId="32748" xr:uid="{00000000-0005-0000-0000-0000EC7F0000}"/>
    <cellStyle name="Normal 3 8 4 3 3 3" xfId="32749" xr:uid="{00000000-0005-0000-0000-0000ED7F0000}"/>
    <cellStyle name="Normal 3 8 4 3 4" xfId="32750" xr:uid="{00000000-0005-0000-0000-0000EE7F0000}"/>
    <cellStyle name="Normal 3 8 4 3 4 2" xfId="32751" xr:uid="{00000000-0005-0000-0000-0000EF7F0000}"/>
    <cellStyle name="Normal 3 8 4 3 5" xfId="32752" xr:uid="{00000000-0005-0000-0000-0000F07F0000}"/>
    <cellStyle name="Normal 3 8 4 4" xfId="32753" xr:uid="{00000000-0005-0000-0000-0000F17F0000}"/>
    <cellStyle name="Normal 3 8 4 4 2" xfId="32754" xr:uid="{00000000-0005-0000-0000-0000F27F0000}"/>
    <cellStyle name="Normal 3 8 4 4 2 2" xfId="32755" xr:uid="{00000000-0005-0000-0000-0000F37F0000}"/>
    <cellStyle name="Normal 3 8 4 4 2 2 2" xfId="32756" xr:uid="{00000000-0005-0000-0000-0000F47F0000}"/>
    <cellStyle name="Normal 3 8 4 4 2 3" xfId="32757" xr:uid="{00000000-0005-0000-0000-0000F57F0000}"/>
    <cellStyle name="Normal 3 8 4 4 3" xfId="32758" xr:uid="{00000000-0005-0000-0000-0000F67F0000}"/>
    <cellStyle name="Normal 3 8 4 4 3 2" xfId="32759" xr:uid="{00000000-0005-0000-0000-0000F77F0000}"/>
    <cellStyle name="Normal 3 8 4 4 4" xfId="32760" xr:uid="{00000000-0005-0000-0000-0000F87F0000}"/>
    <cellStyle name="Normal 3 8 4 5" xfId="32761" xr:uid="{00000000-0005-0000-0000-0000F97F0000}"/>
    <cellStyle name="Normal 3 8 4 5 2" xfId="32762" xr:uid="{00000000-0005-0000-0000-0000FA7F0000}"/>
    <cellStyle name="Normal 3 8 4 5 2 2" xfId="32763" xr:uid="{00000000-0005-0000-0000-0000FB7F0000}"/>
    <cellStyle name="Normal 3 8 4 5 3" xfId="32764" xr:uid="{00000000-0005-0000-0000-0000FC7F0000}"/>
    <cellStyle name="Normal 3 8 4 6" xfId="32765" xr:uid="{00000000-0005-0000-0000-0000FD7F0000}"/>
    <cellStyle name="Normal 3 8 4 6 2" xfId="32766" xr:uid="{00000000-0005-0000-0000-0000FE7F0000}"/>
    <cellStyle name="Normal 3 8 4 7" xfId="32767" xr:uid="{00000000-0005-0000-0000-0000FF7F0000}"/>
    <cellStyle name="Normal 3 8 5" xfId="32768" xr:uid="{00000000-0005-0000-0000-000000800000}"/>
    <cellStyle name="Normal 3 8 5 2" xfId="32769" xr:uid="{00000000-0005-0000-0000-000001800000}"/>
    <cellStyle name="Normal 3 8 5 2 2" xfId="32770" xr:uid="{00000000-0005-0000-0000-000002800000}"/>
    <cellStyle name="Normal 3 8 5 2 2 2" xfId="32771" xr:uid="{00000000-0005-0000-0000-000003800000}"/>
    <cellStyle name="Normal 3 8 5 2 2 2 2" xfId="32772" xr:uid="{00000000-0005-0000-0000-000004800000}"/>
    <cellStyle name="Normal 3 8 5 2 2 2 2 2" xfId="32773" xr:uid="{00000000-0005-0000-0000-000005800000}"/>
    <cellStyle name="Normal 3 8 5 2 2 2 3" xfId="32774" xr:uid="{00000000-0005-0000-0000-000006800000}"/>
    <cellStyle name="Normal 3 8 5 2 2 3" xfId="32775" xr:uid="{00000000-0005-0000-0000-000007800000}"/>
    <cellStyle name="Normal 3 8 5 2 2 3 2" xfId="32776" xr:uid="{00000000-0005-0000-0000-000008800000}"/>
    <cellStyle name="Normal 3 8 5 2 2 4" xfId="32777" xr:uid="{00000000-0005-0000-0000-000009800000}"/>
    <cellStyle name="Normal 3 8 5 2 3" xfId="32778" xr:uid="{00000000-0005-0000-0000-00000A800000}"/>
    <cellStyle name="Normal 3 8 5 2 3 2" xfId="32779" xr:uid="{00000000-0005-0000-0000-00000B800000}"/>
    <cellStyle name="Normal 3 8 5 2 3 2 2" xfId="32780" xr:uid="{00000000-0005-0000-0000-00000C800000}"/>
    <cellStyle name="Normal 3 8 5 2 3 3" xfId="32781" xr:uid="{00000000-0005-0000-0000-00000D800000}"/>
    <cellStyle name="Normal 3 8 5 2 4" xfId="32782" xr:uid="{00000000-0005-0000-0000-00000E800000}"/>
    <cellStyle name="Normal 3 8 5 2 4 2" xfId="32783" xr:uid="{00000000-0005-0000-0000-00000F800000}"/>
    <cellStyle name="Normal 3 8 5 2 5" xfId="32784" xr:uid="{00000000-0005-0000-0000-000010800000}"/>
    <cellStyle name="Normal 3 8 5 3" xfId="32785" xr:uid="{00000000-0005-0000-0000-000011800000}"/>
    <cellStyle name="Normal 3 8 5 3 2" xfId="32786" xr:uid="{00000000-0005-0000-0000-000012800000}"/>
    <cellStyle name="Normal 3 8 5 3 2 2" xfId="32787" xr:uid="{00000000-0005-0000-0000-000013800000}"/>
    <cellStyle name="Normal 3 8 5 3 2 2 2" xfId="32788" xr:uid="{00000000-0005-0000-0000-000014800000}"/>
    <cellStyle name="Normal 3 8 5 3 2 2 2 2" xfId="32789" xr:uid="{00000000-0005-0000-0000-000015800000}"/>
    <cellStyle name="Normal 3 8 5 3 2 2 3" xfId="32790" xr:uid="{00000000-0005-0000-0000-000016800000}"/>
    <cellStyle name="Normal 3 8 5 3 2 3" xfId="32791" xr:uid="{00000000-0005-0000-0000-000017800000}"/>
    <cellStyle name="Normal 3 8 5 3 2 3 2" xfId="32792" xr:uid="{00000000-0005-0000-0000-000018800000}"/>
    <cellStyle name="Normal 3 8 5 3 2 4" xfId="32793" xr:uid="{00000000-0005-0000-0000-000019800000}"/>
    <cellStyle name="Normal 3 8 5 3 3" xfId="32794" xr:uid="{00000000-0005-0000-0000-00001A800000}"/>
    <cellStyle name="Normal 3 8 5 3 3 2" xfId="32795" xr:uid="{00000000-0005-0000-0000-00001B800000}"/>
    <cellStyle name="Normal 3 8 5 3 3 2 2" xfId="32796" xr:uid="{00000000-0005-0000-0000-00001C800000}"/>
    <cellStyle name="Normal 3 8 5 3 3 3" xfId="32797" xr:uid="{00000000-0005-0000-0000-00001D800000}"/>
    <cellStyle name="Normal 3 8 5 3 4" xfId="32798" xr:uid="{00000000-0005-0000-0000-00001E800000}"/>
    <cellStyle name="Normal 3 8 5 3 4 2" xfId="32799" xr:uid="{00000000-0005-0000-0000-00001F800000}"/>
    <cellStyle name="Normal 3 8 5 3 5" xfId="32800" xr:uid="{00000000-0005-0000-0000-000020800000}"/>
    <cellStyle name="Normal 3 8 5 4" xfId="32801" xr:uid="{00000000-0005-0000-0000-000021800000}"/>
    <cellStyle name="Normal 3 8 5 4 2" xfId="32802" xr:uid="{00000000-0005-0000-0000-000022800000}"/>
    <cellStyle name="Normal 3 8 5 4 2 2" xfId="32803" xr:uid="{00000000-0005-0000-0000-000023800000}"/>
    <cellStyle name="Normal 3 8 5 4 2 2 2" xfId="32804" xr:uid="{00000000-0005-0000-0000-000024800000}"/>
    <cellStyle name="Normal 3 8 5 4 2 3" xfId="32805" xr:uid="{00000000-0005-0000-0000-000025800000}"/>
    <cellStyle name="Normal 3 8 5 4 3" xfId="32806" xr:uid="{00000000-0005-0000-0000-000026800000}"/>
    <cellStyle name="Normal 3 8 5 4 3 2" xfId="32807" xr:uid="{00000000-0005-0000-0000-000027800000}"/>
    <cellStyle name="Normal 3 8 5 4 4" xfId="32808" xr:uid="{00000000-0005-0000-0000-000028800000}"/>
    <cellStyle name="Normal 3 8 5 5" xfId="32809" xr:uid="{00000000-0005-0000-0000-000029800000}"/>
    <cellStyle name="Normal 3 8 5 5 2" xfId="32810" xr:uid="{00000000-0005-0000-0000-00002A800000}"/>
    <cellStyle name="Normal 3 8 5 5 2 2" xfId="32811" xr:uid="{00000000-0005-0000-0000-00002B800000}"/>
    <cellStyle name="Normal 3 8 5 5 3" xfId="32812" xr:uid="{00000000-0005-0000-0000-00002C800000}"/>
    <cellStyle name="Normal 3 8 5 6" xfId="32813" xr:uid="{00000000-0005-0000-0000-00002D800000}"/>
    <cellStyle name="Normal 3 8 5 6 2" xfId="32814" xr:uid="{00000000-0005-0000-0000-00002E800000}"/>
    <cellStyle name="Normal 3 8 5 7" xfId="32815" xr:uid="{00000000-0005-0000-0000-00002F800000}"/>
    <cellStyle name="Normal 3 8 6" xfId="32816" xr:uid="{00000000-0005-0000-0000-000030800000}"/>
    <cellStyle name="Normal 3 8 6 2" xfId="32817" xr:uid="{00000000-0005-0000-0000-000031800000}"/>
    <cellStyle name="Normal 3 8 6 2 2" xfId="32818" xr:uid="{00000000-0005-0000-0000-000032800000}"/>
    <cellStyle name="Normal 3 8 6 2 2 2" xfId="32819" xr:uid="{00000000-0005-0000-0000-000033800000}"/>
    <cellStyle name="Normal 3 8 6 2 2 2 2" xfId="32820" xr:uid="{00000000-0005-0000-0000-000034800000}"/>
    <cellStyle name="Normal 3 8 6 2 2 2 2 2" xfId="32821" xr:uid="{00000000-0005-0000-0000-000035800000}"/>
    <cellStyle name="Normal 3 8 6 2 2 2 3" xfId="32822" xr:uid="{00000000-0005-0000-0000-000036800000}"/>
    <cellStyle name="Normal 3 8 6 2 2 3" xfId="32823" xr:uid="{00000000-0005-0000-0000-000037800000}"/>
    <cellStyle name="Normal 3 8 6 2 2 3 2" xfId="32824" xr:uid="{00000000-0005-0000-0000-000038800000}"/>
    <cellStyle name="Normal 3 8 6 2 2 4" xfId="32825" xr:uid="{00000000-0005-0000-0000-000039800000}"/>
    <cellStyle name="Normal 3 8 6 2 3" xfId="32826" xr:uid="{00000000-0005-0000-0000-00003A800000}"/>
    <cellStyle name="Normal 3 8 6 2 3 2" xfId="32827" xr:uid="{00000000-0005-0000-0000-00003B800000}"/>
    <cellStyle name="Normal 3 8 6 2 3 2 2" xfId="32828" xr:uid="{00000000-0005-0000-0000-00003C800000}"/>
    <cellStyle name="Normal 3 8 6 2 3 3" xfId="32829" xr:uid="{00000000-0005-0000-0000-00003D800000}"/>
    <cellStyle name="Normal 3 8 6 2 4" xfId="32830" xr:uid="{00000000-0005-0000-0000-00003E800000}"/>
    <cellStyle name="Normal 3 8 6 2 4 2" xfId="32831" xr:uid="{00000000-0005-0000-0000-00003F800000}"/>
    <cellStyle name="Normal 3 8 6 2 5" xfId="32832" xr:uid="{00000000-0005-0000-0000-000040800000}"/>
    <cellStyle name="Normal 3 8 6 3" xfId="32833" xr:uid="{00000000-0005-0000-0000-000041800000}"/>
    <cellStyle name="Normal 3 8 6 3 2" xfId="32834" xr:uid="{00000000-0005-0000-0000-000042800000}"/>
    <cellStyle name="Normal 3 8 6 3 2 2" xfId="32835" xr:uid="{00000000-0005-0000-0000-000043800000}"/>
    <cellStyle name="Normal 3 8 6 3 2 2 2" xfId="32836" xr:uid="{00000000-0005-0000-0000-000044800000}"/>
    <cellStyle name="Normal 3 8 6 3 2 2 2 2" xfId="32837" xr:uid="{00000000-0005-0000-0000-000045800000}"/>
    <cellStyle name="Normal 3 8 6 3 2 2 3" xfId="32838" xr:uid="{00000000-0005-0000-0000-000046800000}"/>
    <cellStyle name="Normal 3 8 6 3 2 3" xfId="32839" xr:uid="{00000000-0005-0000-0000-000047800000}"/>
    <cellStyle name="Normal 3 8 6 3 2 3 2" xfId="32840" xr:uid="{00000000-0005-0000-0000-000048800000}"/>
    <cellStyle name="Normal 3 8 6 3 2 4" xfId="32841" xr:uid="{00000000-0005-0000-0000-000049800000}"/>
    <cellStyle name="Normal 3 8 6 3 3" xfId="32842" xr:uid="{00000000-0005-0000-0000-00004A800000}"/>
    <cellStyle name="Normal 3 8 6 3 3 2" xfId="32843" xr:uid="{00000000-0005-0000-0000-00004B800000}"/>
    <cellStyle name="Normal 3 8 6 3 3 2 2" xfId="32844" xr:uid="{00000000-0005-0000-0000-00004C800000}"/>
    <cellStyle name="Normal 3 8 6 3 3 3" xfId="32845" xr:uid="{00000000-0005-0000-0000-00004D800000}"/>
    <cellStyle name="Normal 3 8 6 3 4" xfId="32846" xr:uid="{00000000-0005-0000-0000-00004E800000}"/>
    <cellStyle name="Normal 3 8 6 3 4 2" xfId="32847" xr:uid="{00000000-0005-0000-0000-00004F800000}"/>
    <cellStyle name="Normal 3 8 6 3 5" xfId="32848" xr:uid="{00000000-0005-0000-0000-000050800000}"/>
    <cellStyle name="Normal 3 8 6 4" xfId="32849" xr:uid="{00000000-0005-0000-0000-000051800000}"/>
    <cellStyle name="Normal 3 8 6 4 2" xfId="32850" xr:uid="{00000000-0005-0000-0000-000052800000}"/>
    <cellStyle name="Normal 3 8 6 4 2 2" xfId="32851" xr:uid="{00000000-0005-0000-0000-000053800000}"/>
    <cellStyle name="Normal 3 8 6 4 2 2 2" xfId="32852" xr:uid="{00000000-0005-0000-0000-000054800000}"/>
    <cellStyle name="Normal 3 8 6 4 2 3" xfId="32853" xr:uid="{00000000-0005-0000-0000-000055800000}"/>
    <cellStyle name="Normal 3 8 6 4 3" xfId="32854" xr:uid="{00000000-0005-0000-0000-000056800000}"/>
    <cellStyle name="Normal 3 8 6 4 3 2" xfId="32855" xr:uid="{00000000-0005-0000-0000-000057800000}"/>
    <cellStyle name="Normal 3 8 6 4 4" xfId="32856" xr:uid="{00000000-0005-0000-0000-000058800000}"/>
    <cellStyle name="Normal 3 8 6 5" xfId="32857" xr:uid="{00000000-0005-0000-0000-000059800000}"/>
    <cellStyle name="Normal 3 8 6 5 2" xfId="32858" xr:uid="{00000000-0005-0000-0000-00005A800000}"/>
    <cellStyle name="Normal 3 8 6 5 2 2" xfId="32859" xr:uid="{00000000-0005-0000-0000-00005B800000}"/>
    <cellStyle name="Normal 3 8 6 5 3" xfId="32860" xr:uid="{00000000-0005-0000-0000-00005C800000}"/>
    <cellStyle name="Normal 3 8 6 6" xfId="32861" xr:uid="{00000000-0005-0000-0000-00005D800000}"/>
    <cellStyle name="Normal 3 8 6 6 2" xfId="32862" xr:uid="{00000000-0005-0000-0000-00005E800000}"/>
    <cellStyle name="Normal 3 8 6 7" xfId="32863" xr:uid="{00000000-0005-0000-0000-00005F800000}"/>
    <cellStyle name="Normal 3 8 7" xfId="32864" xr:uid="{00000000-0005-0000-0000-000060800000}"/>
    <cellStyle name="Normal 3 8 7 2" xfId="32865" xr:uid="{00000000-0005-0000-0000-000061800000}"/>
    <cellStyle name="Normal 3 8 7 2 2" xfId="32866" xr:uid="{00000000-0005-0000-0000-000062800000}"/>
    <cellStyle name="Normal 3 8 7 2 2 2" xfId="32867" xr:uid="{00000000-0005-0000-0000-000063800000}"/>
    <cellStyle name="Normal 3 8 7 2 2 2 2" xfId="32868" xr:uid="{00000000-0005-0000-0000-000064800000}"/>
    <cellStyle name="Normal 3 8 7 2 2 2 2 2" xfId="32869" xr:uid="{00000000-0005-0000-0000-000065800000}"/>
    <cellStyle name="Normal 3 8 7 2 2 2 3" xfId="32870" xr:uid="{00000000-0005-0000-0000-000066800000}"/>
    <cellStyle name="Normal 3 8 7 2 2 3" xfId="32871" xr:uid="{00000000-0005-0000-0000-000067800000}"/>
    <cellStyle name="Normal 3 8 7 2 2 3 2" xfId="32872" xr:uid="{00000000-0005-0000-0000-000068800000}"/>
    <cellStyle name="Normal 3 8 7 2 2 4" xfId="32873" xr:uid="{00000000-0005-0000-0000-000069800000}"/>
    <cellStyle name="Normal 3 8 7 2 3" xfId="32874" xr:uid="{00000000-0005-0000-0000-00006A800000}"/>
    <cellStyle name="Normal 3 8 7 2 3 2" xfId="32875" xr:uid="{00000000-0005-0000-0000-00006B800000}"/>
    <cellStyle name="Normal 3 8 7 2 3 2 2" xfId="32876" xr:uid="{00000000-0005-0000-0000-00006C800000}"/>
    <cellStyle name="Normal 3 8 7 2 3 3" xfId="32877" xr:uid="{00000000-0005-0000-0000-00006D800000}"/>
    <cellStyle name="Normal 3 8 7 2 4" xfId="32878" xr:uid="{00000000-0005-0000-0000-00006E800000}"/>
    <cellStyle name="Normal 3 8 7 2 4 2" xfId="32879" xr:uid="{00000000-0005-0000-0000-00006F800000}"/>
    <cellStyle name="Normal 3 8 7 2 5" xfId="32880" xr:uid="{00000000-0005-0000-0000-000070800000}"/>
    <cellStyle name="Normal 3 8 7 3" xfId="32881" xr:uid="{00000000-0005-0000-0000-000071800000}"/>
    <cellStyle name="Normal 3 8 7 3 2" xfId="32882" xr:uid="{00000000-0005-0000-0000-000072800000}"/>
    <cellStyle name="Normal 3 8 7 3 2 2" xfId="32883" xr:uid="{00000000-0005-0000-0000-000073800000}"/>
    <cellStyle name="Normal 3 8 7 3 2 2 2" xfId="32884" xr:uid="{00000000-0005-0000-0000-000074800000}"/>
    <cellStyle name="Normal 3 8 7 3 2 3" xfId="32885" xr:uid="{00000000-0005-0000-0000-000075800000}"/>
    <cellStyle name="Normal 3 8 7 3 3" xfId="32886" xr:uid="{00000000-0005-0000-0000-000076800000}"/>
    <cellStyle name="Normal 3 8 7 3 3 2" xfId="32887" xr:uid="{00000000-0005-0000-0000-000077800000}"/>
    <cellStyle name="Normal 3 8 7 3 4" xfId="32888" xr:uid="{00000000-0005-0000-0000-000078800000}"/>
    <cellStyle name="Normal 3 8 7 4" xfId="32889" xr:uid="{00000000-0005-0000-0000-000079800000}"/>
    <cellStyle name="Normal 3 8 7 4 2" xfId="32890" xr:uid="{00000000-0005-0000-0000-00007A800000}"/>
    <cellStyle name="Normal 3 8 7 4 2 2" xfId="32891" xr:uid="{00000000-0005-0000-0000-00007B800000}"/>
    <cellStyle name="Normal 3 8 7 4 3" xfId="32892" xr:uid="{00000000-0005-0000-0000-00007C800000}"/>
    <cellStyle name="Normal 3 8 7 5" xfId="32893" xr:uid="{00000000-0005-0000-0000-00007D800000}"/>
    <cellStyle name="Normal 3 8 7 5 2" xfId="32894" xr:uid="{00000000-0005-0000-0000-00007E800000}"/>
    <cellStyle name="Normal 3 8 7 6" xfId="32895" xr:uid="{00000000-0005-0000-0000-00007F800000}"/>
    <cellStyle name="Normal 3 8 8" xfId="32896" xr:uid="{00000000-0005-0000-0000-000080800000}"/>
    <cellStyle name="Normal 3 8 8 2" xfId="32897" xr:uid="{00000000-0005-0000-0000-000081800000}"/>
    <cellStyle name="Normal 3 8 8 2 2" xfId="32898" xr:uid="{00000000-0005-0000-0000-000082800000}"/>
    <cellStyle name="Normal 3 8 8 2 2 2" xfId="32899" xr:uid="{00000000-0005-0000-0000-000083800000}"/>
    <cellStyle name="Normal 3 8 8 2 2 2 2" xfId="32900" xr:uid="{00000000-0005-0000-0000-000084800000}"/>
    <cellStyle name="Normal 3 8 8 2 2 3" xfId="32901" xr:uid="{00000000-0005-0000-0000-000085800000}"/>
    <cellStyle name="Normal 3 8 8 2 3" xfId="32902" xr:uid="{00000000-0005-0000-0000-000086800000}"/>
    <cellStyle name="Normal 3 8 8 2 3 2" xfId="32903" xr:uid="{00000000-0005-0000-0000-000087800000}"/>
    <cellStyle name="Normal 3 8 8 2 4" xfId="32904" xr:uid="{00000000-0005-0000-0000-000088800000}"/>
    <cellStyle name="Normal 3 8 8 3" xfId="32905" xr:uid="{00000000-0005-0000-0000-000089800000}"/>
    <cellStyle name="Normal 3 8 8 3 2" xfId="32906" xr:uid="{00000000-0005-0000-0000-00008A800000}"/>
    <cellStyle name="Normal 3 8 8 3 2 2" xfId="32907" xr:uid="{00000000-0005-0000-0000-00008B800000}"/>
    <cellStyle name="Normal 3 8 8 3 3" xfId="32908" xr:uid="{00000000-0005-0000-0000-00008C800000}"/>
    <cellStyle name="Normal 3 8 8 4" xfId="32909" xr:uid="{00000000-0005-0000-0000-00008D800000}"/>
    <cellStyle name="Normal 3 8 8 4 2" xfId="32910" xr:uid="{00000000-0005-0000-0000-00008E800000}"/>
    <cellStyle name="Normal 3 8 8 5" xfId="32911" xr:uid="{00000000-0005-0000-0000-00008F800000}"/>
    <cellStyle name="Normal 3 8 9" xfId="32912" xr:uid="{00000000-0005-0000-0000-000090800000}"/>
    <cellStyle name="Normal 3 8 9 2" xfId="32913" xr:uid="{00000000-0005-0000-0000-000091800000}"/>
    <cellStyle name="Normal 3 8 9 2 2" xfId="32914" xr:uid="{00000000-0005-0000-0000-000092800000}"/>
    <cellStyle name="Normal 3 8 9 2 2 2" xfId="32915" xr:uid="{00000000-0005-0000-0000-000093800000}"/>
    <cellStyle name="Normal 3 8 9 2 2 2 2" xfId="32916" xr:uid="{00000000-0005-0000-0000-000094800000}"/>
    <cellStyle name="Normal 3 8 9 2 2 3" xfId="32917" xr:uid="{00000000-0005-0000-0000-000095800000}"/>
    <cellStyle name="Normal 3 8 9 2 3" xfId="32918" xr:uid="{00000000-0005-0000-0000-000096800000}"/>
    <cellStyle name="Normal 3 8 9 2 3 2" xfId="32919" xr:uid="{00000000-0005-0000-0000-000097800000}"/>
    <cellStyle name="Normal 3 8 9 2 4" xfId="32920" xr:uid="{00000000-0005-0000-0000-000098800000}"/>
    <cellStyle name="Normal 3 8 9 3" xfId="32921" xr:uid="{00000000-0005-0000-0000-000099800000}"/>
    <cellStyle name="Normal 3 8 9 3 2" xfId="32922" xr:uid="{00000000-0005-0000-0000-00009A800000}"/>
    <cellStyle name="Normal 3 8 9 3 2 2" xfId="32923" xr:uid="{00000000-0005-0000-0000-00009B800000}"/>
    <cellStyle name="Normal 3 8 9 3 3" xfId="32924" xr:uid="{00000000-0005-0000-0000-00009C800000}"/>
    <cellStyle name="Normal 3 8 9 4" xfId="32925" xr:uid="{00000000-0005-0000-0000-00009D800000}"/>
    <cellStyle name="Normal 3 8 9 4 2" xfId="32926" xr:uid="{00000000-0005-0000-0000-00009E800000}"/>
    <cellStyle name="Normal 3 8 9 5" xfId="32927" xr:uid="{00000000-0005-0000-0000-00009F800000}"/>
    <cellStyle name="Normal 3 9" xfId="32928" xr:uid="{00000000-0005-0000-0000-0000A0800000}"/>
    <cellStyle name="Normal 3 9 10" xfId="32929" xr:uid="{00000000-0005-0000-0000-0000A1800000}"/>
    <cellStyle name="Normal 3 9 10 2" xfId="32930" xr:uid="{00000000-0005-0000-0000-0000A2800000}"/>
    <cellStyle name="Normal 3 9 11" xfId="32931" xr:uid="{00000000-0005-0000-0000-0000A3800000}"/>
    <cellStyle name="Normal 3 9 2" xfId="32932" xr:uid="{00000000-0005-0000-0000-0000A4800000}"/>
    <cellStyle name="Normal 3 9 2 2" xfId="32933" xr:uid="{00000000-0005-0000-0000-0000A5800000}"/>
    <cellStyle name="Normal 3 9 2 2 2" xfId="32934" xr:uid="{00000000-0005-0000-0000-0000A6800000}"/>
    <cellStyle name="Normal 3 9 2 2 2 2" xfId="32935" xr:uid="{00000000-0005-0000-0000-0000A7800000}"/>
    <cellStyle name="Normal 3 9 2 2 2 2 2" xfId="32936" xr:uid="{00000000-0005-0000-0000-0000A8800000}"/>
    <cellStyle name="Normal 3 9 2 2 2 2 2 2" xfId="32937" xr:uid="{00000000-0005-0000-0000-0000A9800000}"/>
    <cellStyle name="Normal 3 9 2 2 2 2 3" xfId="32938" xr:uid="{00000000-0005-0000-0000-0000AA800000}"/>
    <cellStyle name="Normal 3 9 2 2 2 3" xfId="32939" xr:uid="{00000000-0005-0000-0000-0000AB800000}"/>
    <cellStyle name="Normal 3 9 2 2 2 3 2" xfId="32940" xr:uid="{00000000-0005-0000-0000-0000AC800000}"/>
    <cellStyle name="Normal 3 9 2 2 2 4" xfId="32941" xr:uid="{00000000-0005-0000-0000-0000AD800000}"/>
    <cellStyle name="Normal 3 9 2 2 3" xfId="32942" xr:uid="{00000000-0005-0000-0000-0000AE800000}"/>
    <cellStyle name="Normal 3 9 2 2 3 2" xfId="32943" xr:uid="{00000000-0005-0000-0000-0000AF800000}"/>
    <cellStyle name="Normal 3 9 2 2 3 2 2" xfId="32944" xr:uid="{00000000-0005-0000-0000-0000B0800000}"/>
    <cellStyle name="Normal 3 9 2 2 3 3" xfId="32945" xr:uid="{00000000-0005-0000-0000-0000B1800000}"/>
    <cellStyle name="Normal 3 9 2 2 4" xfId="32946" xr:uid="{00000000-0005-0000-0000-0000B2800000}"/>
    <cellStyle name="Normal 3 9 2 2 4 2" xfId="32947" xr:uid="{00000000-0005-0000-0000-0000B3800000}"/>
    <cellStyle name="Normal 3 9 2 2 5" xfId="32948" xr:uid="{00000000-0005-0000-0000-0000B4800000}"/>
    <cellStyle name="Normal 3 9 2 3" xfId="32949" xr:uid="{00000000-0005-0000-0000-0000B5800000}"/>
    <cellStyle name="Normal 3 9 2 3 2" xfId="32950" xr:uid="{00000000-0005-0000-0000-0000B6800000}"/>
    <cellStyle name="Normal 3 9 2 3 2 2" xfId="32951" xr:uid="{00000000-0005-0000-0000-0000B7800000}"/>
    <cellStyle name="Normal 3 9 2 3 2 2 2" xfId="32952" xr:uid="{00000000-0005-0000-0000-0000B8800000}"/>
    <cellStyle name="Normal 3 9 2 3 2 2 2 2" xfId="32953" xr:uid="{00000000-0005-0000-0000-0000B9800000}"/>
    <cellStyle name="Normal 3 9 2 3 2 2 3" xfId="32954" xr:uid="{00000000-0005-0000-0000-0000BA800000}"/>
    <cellStyle name="Normal 3 9 2 3 2 3" xfId="32955" xr:uid="{00000000-0005-0000-0000-0000BB800000}"/>
    <cellStyle name="Normal 3 9 2 3 2 3 2" xfId="32956" xr:uid="{00000000-0005-0000-0000-0000BC800000}"/>
    <cellStyle name="Normal 3 9 2 3 2 4" xfId="32957" xr:uid="{00000000-0005-0000-0000-0000BD800000}"/>
    <cellStyle name="Normal 3 9 2 3 3" xfId="32958" xr:uid="{00000000-0005-0000-0000-0000BE800000}"/>
    <cellStyle name="Normal 3 9 2 3 3 2" xfId="32959" xr:uid="{00000000-0005-0000-0000-0000BF800000}"/>
    <cellStyle name="Normal 3 9 2 3 3 2 2" xfId="32960" xr:uid="{00000000-0005-0000-0000-0000C0800000}"/>
    <cellStyle name="Normal 3 9 2 3 3 3" xfId="32961" xr:uid="{00000000-0005-0000-0000-0000C1800000}"/>
    <cellStyle name="Normal 3 9 2 3 4" xfId="32962" xr:uid="{00000000-0005-0000-0000-0000C2800000}"/>
    <cellStyle name="Normal 3 9 2 3 4 2" xfId="32963" xr:uid="{00000000-0005-0000-0000-0000C3800000}"/>
    <cellStyle name="Normal 3 9 2 3 5" xfId="32964" xr:uid="{00000000-0005-0000-0000-0000C4800000}"/>
    <cellStyle name="Normal 3 9 2 4" xfId="32965" xr:uid="{00000000-0005-0000-0000-0000C5800000}"/>
    <cellStyle name="Normal 3 9 2 4 2" xfId="32966" xr:uid="{00000000-0005-0000-0000-0000C6800000}"/>
    <cellStyle name="Normal 3 9 2 4 2 2" xfId="32967" xr:uid="{00000000-0005-0000-0000-0000C7800000}"/>
    <cellStyle name="Normal 3 9 2 4 2 2 2" xfId="32968" xr:uid="{00000000-0005-0000-0000-0000C8800000}"/>
    <cellStyle name="Normal 3 9 2 4 2 3" xfId="32969" xr:uid="{00000000-0005-0000-0000-0000C9800000}"/>
    <cellStyle name="Normal 3 9 2 4 3" xfId="32970" xr:uid="{00000000-0005-0000-0000-0000CA800000}"/>
    <cellStyle name="Normal 3 9 2 4 3 2" xfId="32971" xr:uid="{00000000-0005-0000-0000-0000CB800000}"/>
    <cellStyle name="Normal 3 9 2 4 4" xfId="32972" xr:uid="{00000000-0005-0000-0000-0000CC800000}"/>
    <cellStyle name="Normal 3 9 2 5" xfId="32973" xr:uid="{00000000-0005-0000-0000-0000CD800000}"/>
    <cellStyle name="Normal 3 9 2 5 2" xfId="32974" xr:uid="{00000000-0005-0000-0000-0000CE800000}"/>
    <cellStyle name="Normal 3 9 2 5 2 2" xfId="32975" xr:uid="{00000000-0005-0000-0000-0000CF800000}"/>
    <cellStyle name="Normal 3 9 2 5 3" xfId="32976" xr:uid="{00000000-0005-0000-0000-0000D0800000}"/>
    <cellStyle name="Normal 3 9 2 6" xfId="32977" xr:uid="{00000000-0005-0000-0000-0000D1800000}"/>
    <cellStyle name="Normal 3 9 2 6 2" xfId="32978" xr:uid="{00000000-0005-0000-0000-0000D2800000}"/>
    <cellStyle name="Normal 3 9 2 7" xfId="32979" xr:uid="{00000000-0005-0000-0000-0000D3800000}"/>
    <cellStyle name="Normal 3 9 3" xfId="32980" xr:uid="{00000000-0005-0000-0000-0000D4800000}"/>
    <cellStyle name="Normal 3 9 3 2" xfId="32981" xr:uid="{00000000-0005-0000-0000-0000D5800000}"/>
    <cellStyle name="Normal 3 9 3 2 2" xfId="32982" xr:uid="{00000000-0005-0000-0000-0000D6800000}"/>
    <cellStyle name="Normal 3 9 3 2 2 2" xfId="32983" xr:uid="{00000000-0005-0000-0000-0000D7800000}"/>
    <cellStyle name="Normal 3 9 3 2 2 2 2" xfId="32984" xr:uid="{00000000-0005-0000-0000-0000D8800000}"/>
    <cellStyle name="Normal 3 9 3 2 2 2 2 2" xfId="32985" xr:uid="{00000000-0005-0000-0000-0000D9800000}"/>
    <cellStyle name="Normal 3 9 3 2 2 2 3" xfId="32986" xr:uid="{00000000-0005-0000-0000-0000DA800000}"/>
    <cellStyle name="Normal 3 9 3 2 2 3" xfId="32987" xr:uid="{00000000-0005-0000-0000-0000DB800000}"/>
    <cellStyle name="Normal 3 9 3 2 2 3 2" xfId="32988" xr:uid="{00000000-0005-0000-0000-0000DC800000}"/>
    <cellStyle name="Normal 3 9 3 2 2 4" xfId="32989" xr:uid="{00000000-0005-0000-0000-0000DD800000}"/>
    <cellStyle name="Normal 3 9 3 2 3" xfId="32990" xr:uid="{00000000-0005-0000-0000-0000DE800000}"/>
    <cellStyle name="Normal 3 9 3 2 3 2" xfId="32991" xr:uid="{00000000-0005-0000-0000-0000DF800000}"/>
    <cellStyle name="Normal 3 9 3 2 3 2 2" xfId="32992" xr:uid="{00000000-0005-0000-0000-0000E0800000}"/>
    <cellStyle name="Normal 3 9 3 2 3 3" xfId="32993" xr:uid="{00000000-0005-0000-0000-0000E1800000}"/>
    <cellStyle name="Normal 3 9 3 2 4" xfId="32994" xr:uid="{00000000-0005-0000-0000-0000E2800000}"/>
    <cellStyle name="Normal 3 9 3 2 4 2" xfId="32995" xr:uid="{00000000-0005-0000-0000-0000E3800000}"/>
    <cellStyle name="Normal 3 9 3 2 5" xfId="32996" xr:uid="{00000000-0005-0000-0000-0000E4800000}"/>
    <cellStyle name="Normal 3 9 3 3" xfId="32997" xr:uid="{00000000-0005-0000-0000-0000E5800000}"/>
    <cellStyle name="Normal 3 9 3 3 2" xfId="32998" xr:uid="{00000000-0005-0000-0000-0000E6800000}"/>
    <cellStyle name="Normal 3 9 3 3 2 2" xfId="32999" xr:uid="{00000000-0005-0000-0000-0000E7800000}"/>
    <cellStyle name="Normal 3 9 3 3 2 2 2" xfId="33000" xr:uid="{00000000-0005-0000-0000-0000E8800000}"/>
    <cellStyle name="Normal 3 9 3 3 2 2 2 2" xfId="33001" xr:uid="{00000000-0005-0000-0000-0000E9800000}"/>
    <cellStyle name="Normal 3 9 3 3 2 2 3" xfId="33002" xr:uid="{00000000-0005-0000-0000-0000EA800000}"/>
    <cellStyle name="Normal 3 9 3 3 2 3" xfId="33003" xr:uid="{00000000-0005-0000-0000-0000EB800000}"/>
    <cellStyle name="Normal 3 9 3 3 2 3 2" xfId="33004" xr:uid="{00000000-0005-0000-0000-0000EC800000}"/>
    <cellStyle name="Normal 3 9 3 3 2 4" xfId="33005" xr:uid="{00000000-0005-0000-0000-0000ED800000}"/>
    <cellStyle name="Normal 3 9 3 3 3" xfId="33006" xr:uid="{00000000-0005-0000-0000-0000EE800000}"/>
    <cellStyle name="Normal 3 9 3 3 3 2" xfId="33007" xr:uid="{00000000-0005-0000-0000-0000EF800000}"/>
    <cellStyle name="Normal 3 9 3 3 3 2 2" xfId="33008" xr:uid="{00000000-0005-0000-0000-0000F0800000}"/>
    <cellStyle name="Normal 3 9 3 3 3 3" xfId="33009" xr:uid="{00000000-0005-0000-0000-0000F1800000}"/>
    <cellStyle name="Normal 3 9 3 3 4" xfId="33010" xr:uid="{00000000-0005-0000-0000-0000F2800000}"/>
    <cellStyle name="Normal 3 9 3 3 4 2" xfId="33011" xr:uid="{00000000-0005-0000-0000-0000F3800000}"/>
    <cellStyle name="Normal 3 9 3 3 5" xfId="33012" xr:uid="{00000000-0005-0000-0000-0000F4800000}"/>
    <cellStyle name="Normal 3 9 3 4" xfId="33013" xr:uid="{00000000-0005-0000-0000-0000F5800000}"/>
    <cellStyle name="Normal 3 9 3 4 2" xfId="33014" xr:uid="{00000000-0005-0000-0000-0000F6800000}"/>
    <cellStyle name="Normal 3 9 3 4 2 2" xfId="33015" xr:uid="{00000000-0005-0000-0000-0000F7800000}"/>
    <cellStyle name="Normal 3 9 3 4 2 2 2" xfId="33016" xr:uid="{00000000-0005-0000-0000-0000F8800000}"/>
    <cellStyle name="Normal 3 9 3 4 2 3" xfId="33017" xr:uid="{00000000-0005-0000-0000-0000F9800000}"/>
    <cellStyle name="Normal 3 9 3 4 3" xfId="33018" xr:uid="{00000000-0005-0000-0000-0000FA800000}"/>
    <cellStyle name="Normal 3 9 3 4 3 2" xfId="33019" xr:uid="{00000000-0005-0000-0000-0000FB800000}"/>
    <cellStyle name="Normal 3 9 3 4 4" xfId="33020" xr:uid="{00000000-0005-0000-0000-0000FC800000}"/>
    <cellStyle name="Normal 3 9 3 5" xfId="33021" xr:uid="{00000000-0005-0000-0000-0000FD800000}"/>
    <cellStyle name="Normal 3 9 3 5 2" xfId="33022" xr:uid="{00000000-0005-0000-0000-0000FE800000}"/>
    <cellStyle name="Normal 3 9 3 5 2 2" xfId="33023" xr:uid="{00000000-0005-0000-0000-0000FF800000}"/>
    <cellStyle name="Normal 3 9 3 5 3" xfId="33024" xr:uid="{00000000-0005-0000-0000-000000810000}"/>
    <cellStyle name="Normal 3 9 3 6" xfId="33025" xr:uid="{00000000-0005-0000-0000-000001810000}"/>
    <cellStyle name="Normal 3 9 3 6 2" xfId="33026" xr:uid="{00000000-0005-0000-0000-000002810000}"/>
    <cellStyle name="Normal 3 9 3 7" xfId="33027" xr:uid="{00000000-0005-0000-0000-000003810000}"/>
    <cellStyle name="Normal 3 9 4" xfId="33028" xr:uid="{00000000-0005-0000-0000-000004810000}"/>
    <cellStyle name="Normal 3 9 4 2" xfId="33029" xr:uid="{00000000-0005-0000-0000-000005810000}"/>
    <cellStyle name="Normal 3 9 4 2 2" xfId="33030" xr:uid="{00000000-0005-0000-0000-000006810000}"/>
    <cellStyle name="Normal 3 9 4 2 2 2" xfId="33031" xr:uid="{00000000-0005-0000-0000-000007810000}"/>
    <cellStyle name="Normal 3 9 4 2 2 2 2" xfId="33032" xr:uid="{00000000-0005-0000-0000-000008810000}"/>
    <cellStyle name="Normal 3 9 4 2 2 2 2 2" xfId="33033" xr:uid="{00000000-0005-0000-0000-000009810000}"/>
    <cellStyle name="Normal 3 9 4 2 2 2 3" xfId="33034" xr:uid="{00000000-0005-0000-0000-00000A810000}"/>
    <cellStyle name="Normal 3 9 4 2 2 3" xfId="33035" xr:uid="{00000000-0005-0000-0000-00000B810000}"/>
    <cellStyle name="Normal 3 9 4 2 2 3 2" xfId="33036" xr:uid="{00000000-0005-0000-0000-00000C810000}"/>
    <cellStyle name="Normal 3 9 4 2 2 4" xfId="33037" xr:uid="{00000000-0005-0000-0000-00000D810000}"/>
    <cellStyle name="Normal 3 9 4 2 3" xfId="33038" xr:uid="{00000000-0005-0000-0000-00000E810000}"/>
    <cellStyle name="Normal 3 9 4 2 3 2" xfId="33039" xr:uid="{00000000-0005-0000-0000-00000F810000}"/>
    <cellStyle name="Normal 3 9 4 2 3 2 2" xfId="33040" xr:uid="{00000000-0005-0000-0000-000010810000}"/>
    <cellStyle name="Normal 3 9 4 2 3 3" xfId="33041" xr:uid="{00000000-0005-0000-0000-000011810000}"/>
    <cellStyle name="Normal 3 9 4 2 4" xfId="33042" xr:uid="{00000000-0005-0000-0000-000012810000}"/>
    <cellStyle name="Normal 3 9 4 2 4 2" xfId="33043" xr:uid="{00000000-0005-0000-0000-000013810000}"/>
    <cellStyle name="Normal 3 9 4 2 5" xfId="33044" xr:uid="{00000000-0005-0000-0000-000014810000}"/>
    <cellStyle name="Normal 3 9 4 3" xfId="33045" xr:uid="{00000000-0005-0000-0000-000015810000}"/>
    <cellStyle name="Normal 3 9 4 3 2" xfId="33046" xr:uid="{00000000-0005-0000-0000-000016810000}"/>
    <cellStyle name="Normal 3 9 4 3 2 2" xfId="33047" xr:uid="{00000000-0005-0000-0000-000017810000}"/>
    <cellStyle name="Normal 3 9 4 3 2 2 2" xfId="33048" xr:uid="{00000000-0005-0000-0000-000018810000}"/>
    <cellStyle name="Normal 3 9 4 3 2 2 2 2" xfId="33049" xr:uid="{00000000-0005-0000-0000-000019810000}"/>
    <cellStyle name="Normal 3 9 4 3 2 2 3" xfId="33050" xr:uid="{00000000-0005-0000-0000-00001A810000}"/>
    <cellStyle name="Normal 3 9 4 3 2 3" xfId="33051" xr:uid="{00000000-0005-0000-0000-00001B810000}"/>
    <cellStyle name="Normal 3 9 4 3 2 3 2" xfId="33052" xr:uid="{00000000-0005-0000-0000-00001C810000}"/>
    <cellStyle name="Normal 3 9 4 3 2 4" xfId="33053" xr:uid="{00000000-0005-0000-0000-00001D810000}"/>
    <cellStyle name="Normal 3 9 4 3 3" xfId="33054" xr:uid="{00000000-0005-0000-0000-00001E810000}"/>
    <cellStyle name="Normal 3 9 4 3 3 2" xfId="33055" xr:uid="{00000000-0005-0000-0000-00001F810000}"/>
    <cellStyle name="Normal 3 9 4 3 3 2 2" xfId="33056" xr:uid="{00000000-0005-0000-0000-000020810000}"/>
    <cellStyle name="Normal 3 9 4 3 3 3" xfId="33057" xr:uid="{00000000-0005-0000-0000-000021810000}"/>
    <cellStyle name="Normal 3 9 4 3 4" xfId="33058" xr:uid="{00000000-0005-0000-0000-000022810000}"/>
    <cellStyle name="Normal 3 9 4 3 4 2" xfId="33059" xr:uid="{00000000-0005-0000-0000-000023810000}"/>
    <cellStyle name="Normal 3 9 4 3 5" xfId="33060" xr:uid="{00000000-0005-0000-0000-000024810000}"/>
    <cellStyle name="Normal 3 9 4 4" xfId="33061" xr:uid="{00000000-0005-0000-0000-000025810000}"/>
    <cellStyle name="Normal 3 9 4 4 2" xfId="33062" xr:uid="{00000000-0005-0000-0000-000026810000}"/>
    <cellStyle name="Normal 3 9 4 4 2 2" xfId="33063" xr:uid="{00000000-0005-0000-0000-000027810000}"/>
    <cellStyle name="Normal 3 9 4 4 2 2 2" xfId="33064" xr:uid="{00000000-0005-0000-0000-000028810000}"/>
    <cellStyle name="Normal 3 9 4 4 2 3" xfId="33065" xr:uid="{00000000-0005-0000-0000-000029810000}"/>
    <cellStyle name="Normal 3 9 4 4 3" xfId="33066" xr:uid="{00000000-0005-0000-0000-00002A810000}"/>
    <cellStyle name="Normal 3 9 4 4 3 2" xfId="33067" xr:uid="{00000000-0005-0000-0000-00002B810000}"/>
    <cellStyle name="Normal 3 9 4 4 4" xfId="33068" xr:uid="{00000000-0005-0000-0000-00002C810000}"/>
    <cellStyle name="Normal 3 9 4 5" xfId="33069" xr:uid="{00000000-0005-0000-0000-00002D810000}"/>
    <cellStyle name="Normal 3 9 4 5 2" xfId="33070" xr:uid="{00000000-0005-0000-0000-00002E810000}"/>
    <cellStyle name="Normal 3 9 4 5 2 2" xfId="33071" xr:uid="{00000000-0005-0000-0000-00002F810000}"/>
    <cellStyle name="Normal 3 9 4 5 3" xfId="33072" xr:uid="{00000000-0005-0000-0000-000030810000}"/>
    <cellStyle name="Normal 3 9 4 6" xfId="33073" xr:uid="{00000000-0005-0000-0000-000031810000}"/>
    <cellStyle name="Normal 3 9 4 6 2" xfId="33074" xr:uid="{00000000-0005-0000-0000-000032810000}"/>
    <cellStyle name="Normal 3 9 4 7" xfId="33075" xr:uid="{00000000-0005-0000-0000-000033810000}"/>
    <cellStyle name="Normal 3 9 5" xfId="33076" xr:uid="{00000000-0005-0000-0000-000034810000}"/>
    <cellStyle name="Normal 3 9 5 2" xfId="33077" xr:uid="{00000000-0005-0000-0000-000035810000}"/>
    <cellStyle name="Normal 3 9 5 2 2" xfId="33078" xr:uid="{00000000-0005-0000-0000-000036810000}"/>
    <cellStyle name="Normal 3 9 5 2 2 2" xfId="33079" xr:uid="{00000000-0005-0000-0000-000037810000}"/>
    <cellStyle name="Normal 3 9 5 2 2 2 2" xfId="33080" xr:uid="{00000000-0005-0000-0000-000038810000}"/>
    <cellStyle name="Normal 3 9 5 2 2 2 2 2" xfId="33081" xr:uid="{00000000-0005-0000-0000-000039810000}"/>
    <cellStyle name="Normal 3 9 5 2 2 2 3" xfId="33082" xr:uid="{00000000-0005-0000-0000-00003A810000}"/>
    <cellStyle name="Normal 3 9 5 2 2 3" xfId="33083" xr:uid="{00000000-0005-0000-0000-00003B810000}"/>
    <cellStyle name="Normal 3 9 5 2 2 3 2" xfId="33084" xr:uid="{00000000-0005-0000-0000-00003C810000}"/>
    <cellStyle name="Normal 3 9 5 2 2 4" xfId="33085" xr:uid="{00000000-0005-0000-0000-00003D810000}"/>
    <cellStyle name="Normal 3 9 5 2 3" xfId="33086" xr:uid="{00000000-0005-0000-0000-00003E810000}"/>
    <cellStyle name="Normal 3 9 5 2 3 2" xfId="33087" xr:uid="{00000000-0005-0000-0000-00003F810000}"/>
    <cellStyle name="Normal 3 9 5 2 3 2 2" xfId="33088" xr:uid="{00000000-0005-0000-0000-000040810000}"/>
    <cellStyle name="Normal 3 9 5 2 3 3" xfId="33089" xr:uid="{00000000-0005-0000-0000-000041810000}"/>
    <cellStyle name="Normal 3 9 5 2 4" xfId="33090" xr:uid="{00000000-0005-0000-0000-000042810000}"/>
    <cellStyle name="Normal 3 9 5 2 4 2" xfId="33091" xr:uid="{00000000-0005-0000-0000-000043810000}"/>
    <cellStyle name="Normal 3 9 5 2 5" xfId="33092" xr:uid="{00000000-0005-0000-0000-000044810000}"/>
    <cellStyle name="Normal 3 9 5 3" xfId="33093" xr:uid="{00000000-0005-0000-0000-000045810000}"/>
    <cellStyle name="Normal 3 9 5 3 2" xfId="33094" xr:uid="{00000000-0005-0000-0000-000046810000}"/>
    <cellStyle name="Normal 3 9 5 3 2 2" xfId="33095" xr:uid="{00000000-0005-0000-0000-000047810000}"/>
    <cellStyle name="Normal 3 9 5 3 2 2 2" xfId="33096" xr:uid="{00000000-0005-0000-0000-000048810000}"/>
    <cellStyle name="Normal 3 9 5 3 2 3" xfId="33097" xr:uid="{00000000-0005-0000-0000-000049810000}"/>
    <cellStyle name="Normal 3 9 5 3 3" xfId="33098" xr:uid="{00000000-0005-0000-0000-00004A810000}"/>
    <cellStyle name="Normal 3 9 5 3 3 2" xfId="33099" xr:uid="{00000000-0005-0000-0000-00004B810000}"/>
    <cellStyle name="Normal 3 9 5 3 4" xfId="33100" xr:uid="{00000000-0005-0000-0000-00004C810000}"/>
    <cellStyle name="Normal 3 9 5 4" xfId="33101" xr:uid="{00000000-0005-0000-0000-00004D810000}"/>
    <cellStyle name="Normal 3 9 5 4 2" xfId="33102" xr:uid="{00000000-0005-0000-0000-00004E810000}"/>
    <cellStyle name="Normal 3 9 5 4 2 2" xfId="33103" xr:uid="{00000000-0005-0000-0000-00004F810000}"/>
    <cellStyle name="Normal 3 9 5 4 3" xfId="33104" xr:uid="{00000000-0005-0000-0000-000050810000}"/>
    <cellStyle name="Normal 3 9 5 5" xfId="33105" xr:uid="{00000000-0005-0000-0000-000051810000}"/>
    <cellStyle name="Normal 3 9 5 5 2" xfId="33106" xr:uid="{00000000-0005-0000-0000-000052810000}"/>
    <cellStyle name="Normal 3 9 5 6" xfId="33107" xr:uid="{00000000-0005-0000-0000-000053810000}"/>
    <cellStyle name="Normal 3 9 6" xfId="33108" xr:uid="{00000000-0005-0000-0000-000054810000}"/>
    <cellStyle name="Normal 3 9 6 2" xfId="33109" xr:uid="{00000000-0005-0000-0000-000055810000}"/>
    <cellStyle name="Normal 3 9 6 2 2" xfId="33110" xr:uid="{00000000-0005-0000-0000-000056810000}"/>
    <cellStyle name="Normal 3 9 6 2 2 2" xfId="33111" xr:uid="{00000000-0005-0000-0000-000057810000}"/>
    <cellStyle name="Normal 3 9 6 2 2 2 2" xfId="33112" xr:uid="{00000000-0005-0000-0000-000058810000}"/>
    <cellStyle name="Normal 3 9 6 2 2 3" xfId="33113" xr:uid="{00000000-0005-0000-0000-000059810000}"/>
    <cellStyle name="Normal 3 9 6 2 3" xfId="33114" xr:uid="{00000000-0005-0000-0000-00005A810000}"/>
    <cellStyle name="Normal 3 9 6 2 3 2" xfId="33115" xr:uid="{00000000-0005-0000-0000-00005B810000}"/>
    <cellStyle name="Normal 3 9 6 2 4" xfId="33116" xr:uid="{00000000-0005-0000-0000-00005C810000}"/>
    <cellStyle name="Normal 3 9 6 3" xfId="33117" xr:uid="{00000000-0005-0000-0000-00005D810000}"/>
    <cellStyle name="Normal 3 9 6 3 2" xfId="33118" xr:uid="{00000000-0005-0000-0000-00005E810000}"/>
    <cellStyle name="Normal 3 9 6 3 2 2" xfId="33119" xr:uid="{00000000-0005-0000-0000-00005F810000}"/>
    <cellStyle name="Normal 3 9 6 3 3" xfId="33120" xr:uid="{00000000-0005-0000-0000-000060810000}"/>
    <cellStyle name="Normal 3 9 6 4" xfId="33121" xr:uid="{00000000-0005-0000-0000-000061810000}"/>
    <cellStyle name="Normal 3 9 6 4 2" xfId="33122" xr:uid="{00000000-0005-0000-0000-000062810000}"/>
    <cellStyle name="Normal 3 9 6 5" xfId="33123" xr:uid="{00000000-0005-0000-0000-000063810000}"/>
    <cellStyle name="Normal 3 9 7" xfId="33124" xr:uid="{00000000-0005-0000-0000-000064810000}"/>
    <cellStyle name="Normal 3 9 7 2" xfId="33125" xr:uid="{00000000-0005-0000-0000-000065810000}"/>
    <cellStyle name="Normal 3 9 7 2 2" xfId="33126" xr:uid="{00000000-0005-0000-0000-000066810000}"/>
    <cellStyle name="Normal 3 9 7 2 2 2" xfId="33127" xr:uid="{00000000-0005-0000-0000-000067810000}"/>
    <cellStyle name="Normal 3 9 7 2 2 2 2" xfId="33128" xr:uid="{00000000-0005-0000-0000-000068810000}"/>
    <cellStyle name="Normal 3 9 7 2 2 3" xfId="33129" xr:uid="{00000000-0005-0000-0000-000069810000}"/>
    <cellStyle name="Normal 3 9 7 2 3" xfId="33130" xr:uid="{00000000-0005-0000-0000-00006A810000}"/>
    <cellStyle name="Normal 3 9 7 2 3 2" xfId="33131" xr:uid="{00000000-0005-0000-0000-00006B810000}"/>
    <cellStyle name="Normal 3 9 7 2 4" xfId="33132" xr:uid="{00000000-0005-0000-0000-00006C810000}"/>
    <cellStyle name="Normal 3 9 7 3" xfId="33133" xr:uid="{00000000-0005-0000-0000-00006D810000}"/>
    <cellStyle name="Normal 3 9 7 3 2" xfId="33134" xr:uid="{00000000-0005-0000-0000-00006E810000}"/>
    <cellStyle name="Normal 3 9 7 3 2 2" xfId="33135" xr:uid="{00000000-0005-0000-0000-00006F810000}"/>
    <cellStyle name="Normal 3 9 7 3 3" xfId="33136" xr:uid="{00000000-0005-0000-0000-000070810000}"/>
    <cellStyle name="Normal 3 9 7 4" xfId="33137" xr:uid="{00000000-0005-0000-0000-000071810000}"/>
    <cellStyle name="Normal 3 9 7 4 2" xfId="33138" xr:uid="{00000000-0005-0000-0000-000072810000}"/>
    <cellStyle name="Normal 3 9 7 5" xfId="33139" xr:uid="{00000000-0005-0000-0000-000073810000}"/>
    <cellStyle name="Normal 3 9 8" xfId="33140" xr:uid="{00000000-0005-0000-0000-000074810000}"/>
    <cellStyle name="Normal 3 9 8 2" xfId="33141" xr:uid="{00000000-0005-0000-0000-000075810000}"/>
    <cellStyle name="Normal 3 9 8 2 2" xfId="33142" xr:uid="{00000000-0005-0000-0000-000076810000}"/>
    <cellStyle name="Normal 3 9 8 2 2 2" xfId="33143" xr:uid="{00000000-0005-0000-0000-000077810000}"/>
    <cellStyle name="Normal 3 9 8 2 3" xfId="33144" xr:uid="{00000000-0005-0000-0000-000078810000}"/>
    <cellStyle name="Normal 3 9 8 3" xfId="33145" xr:uid="{00000000-0005-0000-0000-000079810000}"/>
    <cellStyle name="Normal 3 9 8 3 2" xfId="33146" xr:uid="{00000000-0005-0000-0000-00007A810000}"/>
    <cellStyle name="Normal 3 9 8 4" xfId="33147" xr:uid="{00000000-0005-0000-0000-00007B810000}"/>
    <cellStyle name="Normal 3 9 9" xfId="33148" xr:uid="{00000000-0005-0000-0000-00007C810000}"/>
    <cellStyle name="Normal 3 9 9 2" xfId="33149" xr:uid="{00000000-0005-0000-0000-00007D810000}"/>
    <cellStyle name="Normal 3 9 9 2 2" xfId="33150" xr:uid="{00000000-0005-0000-0000-00007E810000}"/>
    <cellStyle name="Normal 3 9 9 3" xfId="33151" xr:uid="{00000000-0005-0000-0000-00007F810000}"/>
    <cellStyle name="Normal 30" xfId="33152" xr:uid="{00000000-0005-0000-0000-000080810000}"/>
    <cellStyle name="Normal 31" xfId="33153" xr:uid="{00000000-0005-0000-0000-000081810000}"/>
    <cellStyle name="Normal 32" xfId="33154" xr:uid="{00000000-0005-0000-0000-000082810000}"/>
    <cellStyle name="Normal 33" xfId="33155" xr:uid="{00000000-0005-0000-0000-000083810000}"/>
    <cellStyle name="Normal 34" xfId="33156" xr:uid="{00000000-0005-0000-0000-000084810000}"/>
    <cellStyle name="Normal 4" xfId="33157" xr:uid="{00000000-0005-0000-0000-000085810000}"/>
    <cellStyle name="Normal 4 10" xfId="33158" xr:uid="{00000000-0005-0000-0000-000086810000}"/>
    <cellStyle name="Normal 4 10 2" xfId="33159" xr:uid="{00000000-0005-0000-0000-000087810000}"/>
    <cellStyle name="Normal 4 10 2 2" xfId="33160" xr:uid="{00000000-0005-0000-0000-000088810000}"/>
    <cellStyle name="Normal 4 10 2 2 2" xfId="33161" xr:uid="{00000000-0005-0000-0000-000089810000}"/>
    <cellStyle name="Normal 4 10 2 2 2 2" xfId="33162" xr:uid="{00000000-0005-0000-0000-00008A810000}"/>
    <cellStyle name="Normal 4 10 2 2 2 2 2" xfId="33163" xr:uid="{00000000-0005-0000-0000-00008B810000}"/>
    <cellStyle name="Normal 4 10 2 2 2 3" xfId="33164" xr:uid="{00000000-0005-0000-0000-00008C810000}"/>
    <cellStyle name="Normal 4 10 2 2 3" xfId="33165" xr:uid="{00000000-0005-0000-0000-00008D810000}"/>
    <cellStyle name="Normal 4 10 2 2 3 2" xfId="33166" xr:uid="{00000000-0005-0000-0000-00008E810000}"/>
    <cellStyle name="Normal 4 10 2 2 4" xfId="33167" xr:uid="{00000000-0005-0000-0000-00008F810000}"/>
    <cellStyle name="Normal 4 10 2 3" xfId="33168" xr:uid="{00000000-0005-0000-0000-000090810000}"/>
    <cellStyle name="Normal 4 10 2 3 2" xfId="33169" xr:uid="{00000000-0005-0000-0000-000091810000}"/>
    <cellStyle name="Normal 4 10 2 3 2 2" xfId="33170" xr:uid="{00000000-0005-0000-0000-000092810000}"/>
    <cellStyle name="Normal 4 10 2 3 3" xfId="33171" xr:uid="{00000000-0005-0000-0000-000093810000}"/>
    <cellStyle name="Normal 4 10 2 4" xfId="33172" xr:uid="{00000000-0005-0000-0000-000094810000}"/>
    <cellStyle name="Normal 4 10 2 4 2" xfId="33173" xr:uid="{00000000-0005-0000-0000-000095810000}"/>
    <cellStyle name="Normal 4 10 2 5" xfId="33174" xr:uid="{00000000-0005-0000-0000-000096810000}"/>
    <cellStyle name="Normal 4 10 3" xfId="33175" xr:uid="{00000000-0005-0000-0000-000097810000}"/>
    <cellStyle name="Normal 4 10 3 2" xfId="33176" xr:uid="{00000000-0005-0000-0000-000098810000}"/>
    <cellStyle name="Normal 4 10 3 2 2" xfId="33177" xr:uid="{00000000-0005-0000-0000-000099810000}"/>
    <cellStyle name="Normal 4 10 3 2 2 2" xfId="33178" xr:uid="{00000000-0005-0000-0000-00009A810000}"/>
    <cellStyle name="Normal 4 10 3 2 2 2 2" xfId="33179" xr:uid="{00000000-0005-0000-0000-00009B810000}"/>
    <cellStyle name="Normal 4 10 3 2 2 3" xfId="33180" xr:uid="{00000000-0005-0000-0000-00009C810000}"/>
    <cellStyle name="Normal 4 10 3 2 3" xfId="33181" xr:uid="{00000000-0005-0000-0000-00009D810000}"/>
    <cellStyle name="Normal 4 10 3 2 3 2" xfId="33182" xr:uid="{00000000-0005-0000-0000-00009E810000}"/>
    <cellStyle name="Normal 4 10 3 2 4" xfId="33183" xr:uid="{00000000-0005-0000-0000-00009F810000}"/>
    <cellStyle name="Normal 4 10 3 3" xfId="33184" xr:uid="{00000000-0005-0000-0000-0000A0810000}"/>
    <cellStyle name="Normal 4 10 3 3 2" xfId="33185" xr:uid="{00000000-0005-0000-0000-0000A1810000}"/>
    <cellStyle name="Normal 4 10 3 3 2 2" xfId="33186" xr:uid="{00000000-0005-0000-0000-0000A2810000}"/>
    <cellStyle name="Normal 4 10 3 3 3" xfId="33187" xr:uid="{00000000-0005-0000-0000-0000A3810000}"/>
    <cellStyle name="Normal 4 10 3 4" xfId="33188" xr:uid="{00000000-0005-0000-0000-0000A4810000}"/>
    <cellStyle name="Normal 4 10 3 4 2" xfId="33189" xr:uid="{00000000-0005-0000-0000-0000A5810000}"/>
    <cellStyle name="Normal 4 10 3 5" xfId="33190" xr:uid="{00000000-0005-0000-0000-0000A6810000}"/>
    <cellStyle name="Normal 4 10 4" xfId="33191" xr:uid="{00000000-0005-0000-0000-0000A7810000}"/>
    <cellStyle name="Normal 4 10 4 2" xfId="33192" xr:uid="{00000000-0005-0000-0000-0000A8810000}"/>
    <cellStyle name="Normal 4 10 4 2 2" xfId="33193" xr:uid="{00000000-0005-0000-0000-0000A9810000}"/>
    <cellStyle name="Normal 4 10 4 2 2 2" xfId="33194" xr:uid="{00000000-0005-0000-0000-0000AA810000}"/>
    <cellStyle name="Normal 4 10 4 2 3" xfId="33195" xr:uid="{00000000-0005-0000-0000-0000AB810000}"/>
    <cellStyle name="Normal 4 10 4 3" xfId="33196" xr:uid="{00000000-0005-0000-0000-0000AC810000}"/>
    <cellStyle name="Normal 4 10 4 3 2" xfId="33197" xr:uid="{00000000-0005-0000-0000-0000AD810000}"/>
    <cellStyle name="Normal 4 10 4 4" xfId="33198" xr:uid="{00000000-0005-0000-0000-0000AE810000}"/>
    <cellStyle name="Normal 4 10 5" xfId="33199" xr:uid="{00000000-0005-0000-0000-0000AF810000}"/>
    <cellStyle name="Normal 4 10 5 2" xfId="33200" xr:uid="{00000000-0005-0000-0000-0000B0810000}"/>
    <cellStyle name="Normal 4 10 5 2 2" xfId="33201" xr:uid="{00000000-0005-0000-0000-0000B1810000}"/>
    <cellStyle name="Normal 4 10 5 3" xfId="33202" xr:uid="{00000000-0005-0000-0000-0000B2810000}"/>
    <cellStyle name="Normal 4 10 6" xfId="33203" xr:uid="{00000000-0005-0000-0000-0000B3810000}"/>
    <cellStyle name="Normal 4 10 6 2" xfId="33204" xr:uid="{00000000-0005-0000-0000-0000B4810000}"/>
    <cellStyle name="Normal 4 10 7" xfId="33205" xr:uid="{00000000-0005-0000-0000-0000B5810000}"/>
    <cellStyle name="Normal 4 11" xfId="33206" xr:uid="{00000000-0005-0000-0000-0000B6810000}"/>
    <cellStyle name="Normal 4 11 2" xfId="33207" xr:uid="{00000000-0005-0000-0000-0000B7810000}"/>
    <cellStyle name="Normal 4 11 2 2" xfId="33208" xr:uid="{00000000-0005-0000-0000-0000B8810000}"/>
    <cellStyle name="Normal 4 11 2 2 2" xfId="33209" xr:uid="{00000000-0005-0000-0000-0000B9810000}"/>
    <cellStyle name="Normal 4 11 2 2 2 2" xfId="33210" xr:uid="{00000000-0005-0000-0000-0000BA810000}"/>
    <cellStyle name="Normal 4 11 2 2 2 2 2" xfId="33211" xr:uid="{00000000-0005-0000-0000-0000BB810000}"/>
    <cellStyle name="Normal 4 11 2 2 2 3" xfId="33212" xr:uid="{00000000-0005-0000-0000-0000BC810000}"/>
    <cellStyle name="Normal 4 11 2 2 3" xfId="33213" xr:uid="{00000000-0005-0000-0000-0000BD810000}"/>
    <cellStyle name="Normal 4 11 2 2 3 2" xfId="33214" xr:uid="{00000000-0005-0000-0000-0000BE810000}"/>
    <cellStyle name="Normal 4 11 2 2 4" xfId="33215" xr:uid="{00000000-0005-0000-0000-0000BF810000}"/>
    <cellStyle name="Normal 4 11 2 3" xfId="33216" xr:uid="{00000000-0005-0000-0000-0000C0810000}"/>
    <cellStyle name="Normal 4 11 2 3 2" xfId="33217" xr:uid="{00000000-0005-0000-0000-0000C1810000}"/>
    <cellStyle name="Normal 4 11 2 3 2 2" xfId="33218" xr:uid="{00000000-0005-0000-0000-0000C2810000}"/>
    <cellStyle name="Normal 4 11 2 3 3" xfId="33219" xr:uid="{00000000-0005-0000-0000-0000C3810000}"/>
    <cellStyle name="Normal 4 11 2 4" xfId="33220" xr:uid="{00000000-0005-0000-0000-0000C4810000}"/>
    <cellStyle name="Normal 4 11 2 4 2" xfId="33221" xr:uid="{00000000-0005-0000-0000-0000C5810000}"/>
    <cellStyle name="Normal 4 11 2 5" xfId="33222" xr:uid="{00000000-0005-0000-0000-0000C6810000}"/>
    <cellStyle name="Normal 4 11 3" xfId="33223" xr:uid="{00000000-0005-0000-0000-0000C7810000}"/>
    <cellStyle name="Normal 4 11 3 2" xfId="33224" xr:uid="{00000000-0005-0000-0000-0000C8810000}"/>
    <cellStyle name="Normal 4 11 3 2 2" xfId="33225" xr:uid="{00000000-0005-0000-0000-0000C9810000}"/>
    <cellStyle name="Normal 4 11 3 2 2 2" xfId="33226" xr:uid="{00000000-0005-0000-0000-0000CA810000}"/>
    <cellStyle name="Normal 4 11 3 2 2 2 2" xfId="33227" xr:uid="{00000000-0005-0000-0000-0000CB810000}"/>
    <cellStyle name="Normal 4 11 3 2 2 3" xfId="33228" xr:uid="{00000000-0005-0000-0000-0000CC810000}"/>
    <cellStyle name="Normal 4 11 3 2 3" xfId="33229" xr:uid="{00000000-0005-0000-0000-0000CD810000}"/>
    <cellStyle name="Normal 4 11 3 2 3 2" xfId="33230" xr:uid="{00000000-0005-0000-0000-0000CE810000}"/>
    <cellStyle name="Normal 4 11 3 2 4" xfId="33231" xr:uid="{00000000-0005-0000-0000-0000CF810000}"/>
    <cellStyle name="Normal 4 11 3 3" xfId="33232" xr:uid="{00000000-0005-0000-0000-0000D0810000}"/>
    <cellStyle name="Normal 4 11 3 3 2" xfId="33233" xr:uid="{00000000-0005-0000-0000-0000D1810000}"/>
    <cellStyle name="Normal 4 11 3 3 2 2" xfId="33234" xr:uid="{00000000-0005-0000-0000-0000D2810000}"/>
    <cellStyle name="Normal 4 11 3 3 3" xfId="33235" xr:uid="{00000000-0005-0000-0000-0000D3810000}"/>
    <cellStyle name="Normal 4 11 3 4" xfId="33236" xr:uid="{00000000-0005-0000-0000-0000D4810000}"/>
    <cellStyle name="Normal 4 11 3 4 2" xfId="33237" xr:uid="{00000000-0005-0000-0000-0000D5810000}"/>
    <cellStyle name="Normal 4 11 3 5" xfId="33238" xr:uid="{00000000-0005-0000-0000-0000D6810000}"/>
    <cellStyle name="Normal 4 11 4" xfId="33239" xr:uid="{00000000-0005-0000-0000-0000D7810000}"/>
    <cellStyle name="Normal 4 11 4 2" xfId="33240" xr:uid="{00000000-0005-0000-0000-0000D8810000}"/>
    <cellStyle name="Normal 4 11 4 2 2" xfId="33241" xr:uid="{00000000-0005-0000-0000-0000D9810000}"/>
    <cellStyle name="Normal 4 11 4 2 2 2" xfId="33242" xr:uid="{00000000-0005-0000-0000-0000DA810000}"/>
    <cellStyle name="Normal 4 11 4 2 3" xfId="33243" xr:uid="{00000000-0005-0000-0000-0000DB810000}"/>
    <cellStyle name="Normal 4 11 4 3" xfId="33244" xr:uid="{00000000-0005-0000-0000-0000DC810000}"/>
    <cellStyle name="Normal 4 11 4 3 2" xfId="33245" xr:uid="{00000000-0005-0000-0000-0000DD810000}"/>
    <cellStyle name="Normal 4 11 4 4" xfId="33246" xr:uid="{00000000-0005-0000-0000-0000DE810000}"/>
    <cellStyle name="Normal 4 11 5" xfId="33247" xr:uid="{00000000-0005-0000-0000-0000DF810000}"/>
    <cellStyle name="Normal 4 11 5 2" xfId="33248" xr:uid="{00000000-0005-0000-0000-0000E0810000}"/>
    <cellStyle name="Normal 4 11 5 2 2" xfId="33249" xr:uid="{00000000-0005-0000-0000-0000E1810000}"/>
    <cellStyle name="Normal 4 11 5 3" xfId="33250" xr:uid="{00000000-0005-0000-0000-0000E2810000}"/>
    <cellStyle name="Normal 4 11 6" xfId="33251" xr:uid="{00000000-0005-0000-0000-0000E3810000}"/>
    <cellStyle name="Normal 4 11 6 2" xfId="33252" xr:uid="{00000000-0005-0000-0000-0000E4810000}"/>
    <cellStyle name="Normal 4 11 7" xfId="33253" xr:uid="{00000000-0005-0000-0000-0000E5810000}"/>
    <cellStyle name="Normal 4 12" xfId="33254" xr:uid="{00000000-0005-0000-0000-0000E6810000}"/>
    <cellStyle name="Normal 4 12 2" xfId="33255" xr:uid="{00000000-0005-0000-0000-0000E7810000}"/>
    <cellStyle name="Normal 4 12 2 2" xfId="33256" xr:uid="{00000000-0005-0000-0000-0000E8810000}"/>
    <cellStyle name="Normal 4 12 2 2 2" xfId="33257" xr:uid="{00000000-0005-0000-0000-0000E9810000}"/>
    <cellStyle name="Normal 4 12 2 2 2 2" xfId="33258" xr:uid="{00000000-0005-0000-0000-0000EA810000}"/>
    <cellStyle name="Normal 4 12 2 2 2 2 2" xfId="33259" xr:uid="{00000000-0005-0000-0000-0000EB810000}"/>
    <cellStyle name="Normal 4 12 2 2 2 3" xfId="33260" xr:uid="{00000000-0005-0000-0000-0000EC810000}"/>
    <cellStyle name="Normal 4 12 2 2 3" xfId="33261" xr:uid="{00000000-0005-0000-0000-0000ED810000}"/>
    <cellStyle name="Normal 4 12 2 2 3 2" xfId="33262" xr:uid="{00000000-0005-0000-0000-0000EE810000}"/>
    <cellStyle name="Normal 4 12 2 2 4" xfId="33263" xr:uid="{00000000-0005-0000-0000-0000EF810000}"/>
    <cellStyle name="Normal 4 12 2 3" xfId="33264" xr:uid="{00000000-0005-0000-0000-0000F0810000}"/>
    <cellStyle name="Normal 4 12 2 3 2" xfId="33265" xr:uid="{00000000-0005-0000-0000-0000F1810000}"/>
    <cellStyle name="Normal 4 12 2 3 2 2" xfId="33266" xr:uid="{00000000-0005-0000-0000-0000F2810000}"/>
    <cellStyle name="Normal 4 12 2 3 3" xfId="33267" xr:uid="{00000000-0005-0000-0000-0000F3810000}"/>
    <cellStyle name="Normal 4 12 2 4" xfId="33268" xr:uid="{00000000-0005-0000-0000-0000F4810000}"/>
    <cellStyle name="Normal 4 12 2 4 2" xfId="33269" xr:uid="{00000000-0005-0000-0000-0000F5810000}"/>
    <cellStyle name="Normal 4 12 2 5" xfId="33270" xr:uid="{00000000-0005-0000-0000-0000F6810000}"/>
    <cellStyle name="Normal 4 12 3" xfId="33271" xr:uid="{00000000-0005-0000-0000-0000F7810000}"/>
    <cellStyle name="Normal 4 12 3 2" xfId="33272" xr:uid="{00000000-0005-0000-0000-0000F8810000}"/>
    <cellStyle name="Normal 4 12 3 2 2" xfId="33273" xr:uid="{00000000-0005-0000-0000-0000F9810000}"/>
    <cellStyle name="Normal 4 12 3 2 2 2" xfId="33274" xr:uid="{00000000-0005-0000-0000-0000FA810000}"/>
    <cellStyle name="Normal 4 12 3 2 2 2 2" xfId="33275" xr:uid="{00000000-0005-0000-0000-0000FB810000}"/>
    <cellStyle name="Normal 4 12 3 2 2 3" xfId="33276" xr:uid="{00000000-0005-0000-0000-0000FC810000}"/>
    <cellStyle name="Normal 4 12 3 2 3" xfId="33277" xr:uid="{00000000-0005-0000-0000-0000FD810000}"/>
    <cellStyle name="Normal 4 12 3 2 3 2" xfId="33278" xr:uid="{00000000-0005-0000-0000-0000FE810000}"/>
    <cellStyle name="Normal 4 12 3 2 4" xfId="33279" xr:uid="{00000000-0005-0000-0000-0000FF810000}"/>
    <cellStyle name="Normal 4 12 3 3" xfId="33280" xr:uid="{00000000-0005-0000-0000-000000820000}"/>
    <cellStyle name="Normal 4 12 3 3 2" xfId="33281" xr:uid="{00000000-0005-0000-0000-000001820000}"/>
    <cellStyle name="Normal 4 12 3 3 2 2" xfId="33282" xr:uid="{00000000-0005-0000-0000-000002820000}"/>
    <cellStyle name="Normal 4 12 3 3 3" xfId="33283" xr:uid="{00000000-0005-0000-0000-000003820000}"/>
    <cellStyle name="Normal 4 12 3 4" xfId="33284" xr:uid="{00000000-0005-0000-0000-000004820000}"/>
    <cellStyle name="Normal 4 12 3 4 2" xfId="33285" xr:uid="{00000000-0005-0000-0000-000005820000}"/>
    <cellStyle name="Normal 4 12 3 5" xfId="33286" xr:uid="{00000000-0005-0000-0000-000006820000}"/>
    <cellStyle name="Normal 4 12 4" xfId="33287" xr:uid="{00000000-0005-0000-0000-000007820000}"/>
    <cellStyle name="Normal 4 12 4 2" xfId="33288" xr:uid="{00000000-0005-0000-0000-000008820000}"/>
    <cellStyle name="Normal 4 12 4 2 2" xfId="33289" xr:uid="{00000000-0005-0000-0000-000009820000}"/>
    <cellStyle name="Normal 4 12 4 2 2 2" xfId="33290" xr:uid="{00000000-0005-0000-0000-00000A820000}"/>
    <cellStyle name="Normal 4 12 4 2 3" xfId="33291" xr:uid="{00000000-0005-0000-0000-00000B820000}"/>
    <cellStyle name="Normal 4 12 4 3" xfId="33292" xr:uid="{00000000-0005-0000-0000-00000C820000}"/>
    <cellStyle name="Normal 4 12 4 3 2" xfId="33293" xr:uid="{00000000-0005-0000-0000-00000D820000}"/>
    <cellStyle name="Normal 4 12 4 4" xfId="33294" xr:uid="{00000000-0005-0000-0000-00000E820000}"/>
    <cellStyle name="Normal 4 12 5" xfId="33295" xr:uid="{00000000-0005-0000-0000-00000F820000}"/>
    <cellStyle name="Normal 4 12 5 2" xfId="33296" xr:uid="{00000000-0005-0000-0000-000010820000}"/>
    <cellStyle name="Normal 4 12 5 2 2" xfId="33297" xr:uid="{00000000-0005-0000-0000-000011820000}"/>
    <cellStyle name="Normal 4 12 5 3" xfId="33298" xr:uid="{00000000-0005-0000-0000-000012820000}"/>
    <cellStyle name="Normal 4 12 6" xfId="33299" xr:uid="{00000000-0005-0000-0000-000013820000}"/>
    <cellStyle name="Normal 4 12 6 2" xfId="33300" xr:uid="{00000000-0005-0000-0000-000014820000}"/>
    <cellStyle name="Normal 4 12 7" xfId="33301" xr:uid="{00000000-0005-0000-0000-000015820000}"/>
    <cellStyle name="Normal 4 13" xfId="33302" xr:uid="{00000000-0005-0000-0000-000016820000}"/>
    <cellStyle name="Normal 4 13 2" xfId="33303" xr:uid="{00000000-0005-0000-0000-000017820000}"/>
    <cellStyle name="Normal 4 13 2 2" xfId="33304" xr:uid="{00000000-0005-0000-0000-000018820000}"/>
    <cellStyle name="Normal 4 13 2 2 2" xfId="33305" xr:uid="{00000000-0005-0000-0000-000019820000}"/>
    <cellStyle name="Normal 4 13 2 2 2 2" xfId="33306" xr:uid="{00000000-0005-0000-0000-00001A820000}"/>
    <cellStyle name="Normal 4 13 2 2 2 2 2" xfId="33307" xr:uid="{00000000-0005-0000-0000-00001B820000}"/>
    <cellStyle name="Normal 4 13 2 2 2 3" xfId="33308" xr:uid="{00000000-0005-0000-0000-00001C820000}"/>
    <cellStyle name="Normal 4 13 2 2 3" xfId="33309" xr:uid="{00000000-0005-0000-0000-00001D820000}"/>
    <cellStyle name="Normal 4 13 2 2 3 2" xfId="33310" xr:uid="{00000000-0005-0000-0000-00001E820000}"/>
    <cellStyle name="Normal 4 13 2 2 4" xfId="33311" xr:uid="{00000000-0005-0000-0000-00001F820000}"/>
    <cellStyle name="Normal 4 13 2 3" xfId="33312" xr:uid="{00000000-0005-0000-0000-000020820000}"/>
    <cellStyle name="Normal 4 13 2 3 2" xfId="33313" xr:uid="{00000000-0005-0000-0000-000021820000}"/>
    <cellStyle name="Normal 4 13 2 3 2 2" xfId="33314" xr:uid="{00000000-0005-0000-0000-000022820000}"/>
    <cellStyle name="Normal 4 13 2 3 3" xfId="33315" xr:uid="{00000000-0005-0000-0000-000023820000}"/>
    <cellStyle name="Normal 4 13 2 4" xfId="33316" xr:uid="{00000000-0005-0000-0000-000024820000}"/>
    <cellStyle name="Normal 4 13 2 4 2" xfId="33317" xr:uid="{00000000-0005-0000-0000-000025820000}"/>
    <cellStyle name="Normal 4 13 2 5" xfId="33318" xr:uid="{00000000-0005-0000-0000-000026820000}"/>
    <cellStyle name="Normal 4 13 3" xfId="33319" xr:uid="{00000000-0005-0000-0000-000027820000}"/>
    <cellStyle name="Normal 4 13 3 2" xfId="33320" xr:uid="{00000000-0005-0000-0000-000028820000}"/>
    <cellStyle name="Normal 4 13 3 2 2" xfId="33321" xr:uid="{00000000-0005-0000-0000-000029820000}"/>
    <cellStyle name="Normal 4 13 3 2 2 2" xfId="33322" xr:uid="{00000000-0005-0000-0000-00002A820000}"/>
    <cellStyle name="Normal 4 13 3 2 3" xfId="33323" xr:uid="{00000000-0005-0000-0000-00002B820000}"/>
    <cellStyle name="Normal 4 13 3 3" xfId="33324" xr:uid="{00000000-0005-0000-0000-00002C820000}"/>
    <cellStyle name="Normal 4 13 3 3 2" xfId="33325" xr:uid="{00000000-0005-0000-0000-00002D820000}"/>
    <cellStyle name="Normal 4 13 3 4" xfId="33326" xr:uid="{00000000-0005-0000-0000-00002E820000}"/>
    <cellStyle name="Normal 4 13 4" xfId="33327" xr:uid="{00000000-0005-0000-0000-00002F820000}"/>
    <cellStyle name="Normal 4 13 4 2" xfId="33328" xr:uid="{00000000-0005-0000-0000-000030820000}"/>
    <cellStyle name="Normal 4 13 4 2 2" xfId="33329" xr:uid="{00000000-0005-0000-0000-000031820000}"/>
    <cellStyle name="Normal 4 13 4 3" xfId="33330" xr:uid="{00000000-0005-0000-0000-000032820000}"/>
    <cellStyle name="Normal 4 13 5" xfId="33331" xr:uid="{00000000-0005-0000-0000-000033820000}"/>
    <cellStyle name="Normal 4 13 5 2" xfId="33332" xr:uid="{00000000-0005-0000-0000-000034820000}"/>
    <cellStyle name="Normal 4 13 6" xfId="33333" xr:uid="{00000000-0005-0000-0000-000035820000}"/>
    <cellStyle name="Normal 4 14" xfId="33334" xr:uid="{00000000-0005-0000-0000-000036820000}"/>
    <cellStyle name="Normal 4 14 2" xfId="33335" xr:uid="{00000000-0005-0000-0000-000037820000}"/>
    <cellStyle name="Normal 4 14 2 2" xfId="33336" xr:uid="{00000000-0005-0000-0000-000038820000}"/>
    <cellStyle name="Normal 4 14 2 2 2" xfId="33337" xr:uid="{00000000-0005-0000-0000-000039820000}"/>
    <cellStyle name="Normal 4 14 2 2 2 2" xfId="33338" xr:uid="{00000000-0005-0000-0000-00003A820000}"/>
    <cellStyle name="Normal 4 14 2 2 3" xfId="33339" xr:uid="{00000000-0005-0000-0000-00003B820000}"/>
    <cellStyle name="Normal 4 14 2 3" xfId="33340" xr:uid="{00000000-0005-0000-0000-00003C820000}"/>
    <cellStyle name="Normal 4 14 2 3 2" xfId="33341" xr:uid="{00000000-0005-0000-0000-00003D820000}"/>
    <cellStyle name="Normal 4 14 2 4" xfId="33342" xr:uid="{00000000-0005-0000-0000-00003E820000}"/>
    <cellStyle name="Normal 4 14 3" xfId="33343" xr:uid="{00000000-0005-0000-0000-00003F820000}"/>
    <cellStyle name="Normal 4 14 3 2" xfId="33344" xr:uid="{00000000-0005-0000-0000-000040820000}"/>
    <cellStyle name="Normal 4 14 3 2 2" xfId="33345" xr:uid="{00000000-0005-0000-0000-000041820000}"/>
    <cellStyle name="Normal 4 14 3 3" xfId="33346" xr:uid="{00000000-0005-0000-0000-000042820000}"/>
    <cellStyle name="Normal 4 14 4" xfId="33347" xr:uid="{00000000-0005-0000-0000-000043820000}"/>
    <cellStyle name="Normal 4 14 4 2" xfId="33348" xr:uid="{00000000-0005-0000-0000-000044820000}"/>
    <cellStyle name="Normal 4 14 5" xfId="33349" xr:uid="{00000000-0005-0000-0000-000045820000}"/>
    <cellStyle name="Normal 4 15" xfId="33350" xr:uid="{00000000-0005-0000-0000-000046820000}"/>
    <cellStyle name="Normal 4 15 2" xfId="33351" xr:uid="{00000000-0005-0000-0000-000047820000}"/>
    <cellStyle name="Normal 4 15 2 2" xfId="33352" xr:uid="{00000000-0005-0000-0000-000048820000}"/>
    <cellStyle name="Normal 4 15 2 2 2" xfId="33353" xr:uid="{00000000-0005-0000-0000-000049820000}"/>
    <cellStyle name="Normal 4 15 2 2 2 2" xfId="33354" xr:uid="{00000000-0005-0000-0000-00004A820000}"/>
    <cellStyle name="Normal 4 15 2 2 3" xfId="33355" xr:uid="{00000000-0005-0000-0000-00004B820000}"/>
    <cellStyle name="Normal 4 15 2 3" xfId="33356" xr:uid="{00000000-0005-0000-0000-00004C820000}"/>
    <cellStyle name="Normal 4 15 2 3 2" xfId="33357" xr:uid="{00000000-0005-0000-0000-00004D820000}"/>
    <cellStyle name="Normal 4 15 2 4" xfId="33358" xr:uid="{00000000-0005-0000-0000-00004E820000}"/>
    <cellStyle name="Normal 4 15 3" xfId="33359" xr:uid="{00000000-0005-0000-0000-00004F820000}"/>
    <cellStyle name="Normal 4 15 3 2" xfId="33360" xr:uid="{00000000-0005-0000-0000-000050820000}"/>
    <cellStyle name="Normal 4 15 3 2 2" xfId="33361" xr:uid="{00000000-0005-0000-0000-000051820000}"/>
    <cellStyle name="Normal 4 15 3 3" xfId="33362" xr:uid="{00000000-0005-0000-0000-000052820000}"/>
    <cellStyle name="Normal 4 15 4" xfId="33363" xr:uid="{00000000-0005-0000-0000-000053820000}"/>
    <cellStyle name="Normal 4 15 4 2" xfId="33364" xr:uid="{00000000-0005-0000-0000-000054820000}"/>
    <cellStyle name="Normal 4 15 5" xfId="33365" xr:uid="{00000000-0005-0000-0000-000055820000}"/>
    <cellStyle name="Normal 4 16" xfId="33366" xr:uid="{00000000-0005-0000-0000-000056820000}"/>
    <cellStyle name="Normal 4 16 2" xfId="33367" xr:uid="{00000000-0005-0000-0000-000057820000}"/>
    <cellStyle name="Normal 4 16 2 2" xfId="33368" xr:uid="{00000000-0005-0000-0000-000058820000}"/>
    <cellStyle name="Normal 4 16 2 2 2" xfId="33369" xr:uid="{00000000-0005-0000-0000-000059820000}"/>
    <cellStyle name="Normal 4 16 2 3" xfId="33370" xr:uid="{00000000-0005-0000-0000-00005A820000}"/>
    <cellStyle name="Normal 4 16 3" xfId="33371" xr:uid="{00000000-0005-0000-0000-00005B820000}"/>
    <cellStyle name="Normal 4 16 3 2" xfId="33372" xr:uid="{00000000-0005-0000-0000-00005C820000}"/>
    <cellStyle name="Normal 4 16 4" xfId="33373" xr:uid="{00000000-0005-0000-0000-00005D820000}"/>
    <cellStyle name="Normal 4 17" xfId="33374" xr:uid="{00000000-0005-0000-0000-00005E820000}"/>
    <cellStyle name="Normal 4 17 2" xfId="33375" xr:uid="{00000000-0005-0000-0000-00005F820000}"/>
    <cellStyle name="Normal 4 17 2 2" xfId="33376" xr:uid="{00000000-0005-0000-0000-000060820000}"/>
    <cellStyle name="Normal 4 17 3" xfId="33377" xr:uid="{00000000-0005-0000-0000-000061820000}"/>
    <cellStyle name="Normal 4 18" xfId="33378" xr:uid="{00000000-0005-0000-0000-000062820000}"/>
    <cellStyle name="Normal 4 18 2" xfId="33379" xr:uid="{00000000-0005-0000-0000-000063820000}"/>
    <cellStyle name="Normal 4 19" xfId="33380" xr:uid="{00000000-0005-0000-0000-000064820000}"/>
    <cellStyle name="Normal 4 19 2" xfId="33381" xr:uid="{00000000-0005-0000-0000-000065820000}"/>
    <cellStyle name="Normal 4 2" xfId="33382" xr:uid="{00000000-0005-0000-0000-000066820000}"/>
    <cellStyle name="Normal 4 20" xfId="33383" xr:uid="{00000000-0005-0000-0000-000067820000}"/>
    <cellStyle name="Normal 4 20 2" xfId="33384" xr:uid="{00000000-0005-0000-0000-000068820000}"/>
    <cellStyle name="Normal 4 21" xfId="33385" xr:uid="{00000000-0005-0000-0000-000069820000}"/>
    <cellStyle name="Normal 4 21 2" xfId="33386" xr:uid="{00000000-0005-0000-0000-00006A820000}"/>
    <cellStyle name="Normal 4 22" xfId="33387" xr:uid="{00000000-0005-0000-0000-00006B820000}"/>
    <cellStyle name="Normal 4 3" xfId="33388" xr:uid="{00000000-0005-0000-0000-00006C820000}"/>
    <cellStyle name="Normal 4 3 10" xfId="33389" xr:uid="{00000000-0005-0000-0000-00006D820000}"/>
    <cellStyle name="Normal 4 3 10 2" xfId="33390" xr:uid="{00000000-0005-0000-0000-00006E820000}"/>
    <cellStyle name="Normal 4 3 10 2 2" xfId="33391" xr:uid="{00000000-0005-0000-0000-00006F820000}"/>
    <cellStyle name="Normal 4 3 10 2 2 2" xfId="33392" xr:uid="{00000000-0005-0000-0000-000070820000}"/>
    <cellStyle name="Normal 4 3 10 2 2 2 2" xfId="33393" xr:uid="{00000000-0005-0000-0000-000071820000}"/>
    <cellStyle name="Normal 4 3 10 2 2 2 2 2" xfId="33394" xr:uid="{00000000-0005-0000-0000-000072820000}"/>
    <cellStyle name="Normal 4 3 10 2 2 2 3" xfId="33395" xr:uid="{00000000-0005-0000-0000-000073820000}"/>
    <cellStyle name="Normal 4 3 10 2 2 3" xfId="33396" xr:uid="{00000000-0005-0000-0000-000074820000}"/>
    <cellStyle name="Normal 4 3 10 2 2 3 2" xfId="33397" xr:uid="{00000000-0005-0000-0000-000075820000}"/>
    <cellStyle name="Normal 4 3 10 2 2 4" xfId="33398" xr:uid="{00000000-0005-0000-0000-000076820000}"/>
    <cellStyle name="Normal 4 3 10 2 3" xfId="33399" xr:uid="{00000000-0005-0000-0000-000077820000}"/>
    <cellStyle name="Normal 4 3 10 2 3 2" xfId="33400" xr:uid="{00000000-0005-0000-0000-000078820000}"/>
    <cellStyle name="Normal 4 3 10 2 3 2 2" xfId="33401" xr:uid="{00000000-0005-0000-0000-000079820000}"/>
    <cellStyle name="Normal 4 3 10 2 3 3" xfId="33402" xr:uid="{00000000-0005-0000-0000-00007A820000}"/>
    <cellStyle name="Normal 4 3 10 2 4" xfId="33403" xr:uid="{00000000-0005-0000-0000-00007B820000}"/>
    <cellStyle name="Normal 4 3 10 2 4 2" xfId="33404" xr:uid="{00000000-0005-0000-0000-00007C820000}"/>
    <cellStyle name="Normal 4 3 10 2 5" xfId="33405" xr:uid="{00000000-0005-0000-0000-00007D820000}"/>
    <cellStyle name="Normal 4 3 10 3" xfId="33406" xr:uid="{00000000-0005-0000-0000-00007E820000}"/>
    <cellStyle name="Normal 4 3 10 3 2" xfId="33407" xr:uid="{00000000-0005-0000-0000-00007F820000}"/>
    <cellStyle name="Normal 4 3 10 3 2 2" xfId="33408" xr:uid="{00000000-0005-0000-0000-000080820000}"/>
    <cellStyle name="Normal 4 3 10 3 2 2 2" xfId="33409" xr:uid="{00000000-0005-0000-0000-000081820000}"/>
    <cellStyle name="Normal 4 3 10 3 2 3" xfId="33410" xr:uid="{00000000-0005-0000-0000-000082820000}"/>
    <cellStyle name="Normal 4 3 10 3 3" xfId="33411" xr:uid="{00000000-0005-0000-0000-000083820000}"/>
    <cellStyle name="Normal 4 3 10 3 3 2" xfId="33412" xr:uid="{00000000-0005-0000-0000-000084820000}"/>
    <cellStyle name="Normal 4 3 10 3 4" xfId="33413" xr:uid="{00000000-0005-0000-0000-000085820000}"/>
    <cellStyle name="Normal 4 3 10 4" xfId="33414" xr:uid="{00000000-0005-0000-0000-000086820000}"/>
    <cellStyle name="Normal 4 3 10 4 2" xfId="33415" xr:uid="{00000000-0005-0000-0000-000087820000}"/>
    <cellStyle name="Normal 4 3 10 4 2 2" xfId="33416" xr:uid="{00000000-0005-0000-0000-000088820000}"/>
    <cellStyle name="Normal 4 3 10 4 3" xfId="33417" xr:uid="{00000000-0005-0000-0000-000089820000}"/>
    <cellStyle name="Normal 4 3 10 5" xfId="33418" xr:uid="{00000000-0005-0000-0000-00008A820000}"/>
    <cellStyle name="Normal 4 3 10 5 2" xfId="33419" xr:uid="{00000000-0005-0000-0000-00008B820000}"/>
    <cellStyle name="Normal 4 3 10 6" xfId="33420" xr:uid="{00000000-0005-0000-0000-00008C820000}"/>
    <cellStyle name="Normal 4 3 11" xfId="33421" xr:uid="{00000000-0005-0000-0000-00008D820000}"/>
    <cellStyle name="Normal 4 3 11 2" xfId="33422" xr:uid="{00000000-0005-0000-0000-00008E820000}"/>
    <cellStyle name="Normal 4 3 11 2 2" xfId="33423" xr:uid="{00000000-0005-0000-0000-00008F820000}"/>
    <cellStyle name="Normal 4 3 11 2 2 2" xfId="33424" xr:uid="{00000000-0005-0000-0000-000090820000}"/>
    <cellStyle name="Normal 4 3 11 2 2 2 2" xfId="33425" xr:uid="{00000000-0005-0000-0000-000091820000}"/>
    <cellStyle name="Normal 4 3 11 2 2 3" xfId="33426" xr:uid="{00000000-0005-0000-0000-000092820000}"/>
    <cellStyle name="Normal 4 3 11 2 3" xfId="33427" xr:uid="{00000000-0005-0000-0000-000093820000}"/>
    <cellStyle name="Normal 4 3 11 2 3 2" xfId="33428" xr:uid="{00000000-0005-0000-0000-000094820000}"/>
    <cellStyle name="Normal 4 3 11 2 4" xfId="33429" xr:uid="{00000000-0005-0000-0000-000095820000}"/>
    <cellStyle name="Normal 4 3 11 3" xfId="33430" xr:uid="{00000000-0005-0000-0000-000096820000}"/>
    <cellStyle name="Normal 4 3 11 3 2" xfId="33431" xr:uid="{00000000-0005-0000-0000-000097820000}"/>
    <cellStyle name="Normal 4 3 11 3 2 2" xfId="33432" xr:uid="{00000000-0005-0000-0000-000098820000}"/>
    <cellStyle name="Normal 4 3 11 3 3" xfId="33433" xr:uid="{00000000-0005-0000-0000-000099820000}"/>
    <cellStyle name="Normal 4 3 11 4" xfId="33434" xr:uid="{00000000-0005-0000-0000-00009A820000}"/>
    <cellStyle name="Normal 4 3 11 4 2" xfId="33435" xr:uid="{00000000-0005-0000-0000-00009B820000}"/>
    <cellStyle name="Normal 4 3 11 5" xfId="33436" xr:uid="{00000000-0005-0000-0000-00009C820000}"/>
    <cellStyle name="Normal 4 3 12" xfId="33437" xr:uid="{00000000-0005-0000-0000-00009D820000}"/>
    <cellStyle name="Normal 4 3 12 2" xfId="33438" xr:uid="{00000000-0005-0000-0000-00009E820000}"/>
    <cellStyle name="Normal 4 3 12 2 2" xfId="33439" xr:uid="{00000000-0005-0000-0000-00009F820000}"/>
    <cellStyle name="Normal 4 3 12 2 2 2" xfId="33440" xr:uid="{00000000-0005-0000-0000-0000A0820000}"/>
    <cellStyle name="Normal 4 3 12 2 2 2 2" xfId="33441" xr:uid="{00000000-0005-0000-0000-0000A1820000}"/>
    <cellStyle name="Normal 4 3 12 2 2 3" xfId="33442" xr:uid="{00000000-0005-0000-0000-0000A2820000}"/>
    <cellStyle name="Normal 4 3 12 2 3" xfId="33443" xr:uid="{00000000-0005-0000-0000-0000A3820000}"/>
    <cellStyle name="Normal 4 3 12 2 3 2" xfId="33444" xr:uid="{00000000-0005-0000-0000-0000A4820000}"/>
    <cellStyle name="Normal 4 3 12 2 4" xfId="33445" xr:uid="{00000000-0005-0000-0000-0000A5820000}"/>
    <cellStyle name="Normal 4 3 12 3" xfId="33446" xr:uid="{00000000-0005-0000-0000-0000A6820000}"/>
    <cellStyle name="Normal 4 3 12 3 2" xfId="33447" xr:uid="{00000000-0005-0000-0000-0000A7820000}"/>
    <cellStyle name="Normal 4 3 12 3 2 2" xfId="33448" xr:uid="{00000000-0005-0000-0000-0000A8820000}"/>
    <cellStyle name="Normal 4 3 12 3 3" xfId="33449" xr:uid="{00000000-0005-0000-0000-0000A9820000}"/>
    <cellStyle name="Normal 4 3 12 4" xfId="33450" xr:uid="{00000000-0005-0000-0000-0000AA820000}"/>
    <cellStyle name="Normal 4 3 12 4 2" xfId="33451" xr:uid="{00000000-0005-0000-0000-0000AB820000}"/>
    <cellStyle name="Normal 4 3 12 5" xfId="33452" xr:uid="{00000000-0005-0000-0000-0000AC820000}"/>
    <cellStyle name="Normal 4 3 13" xfId="33453" xr:uid="{00000000-0005-0000-0000-0000AD820000}"/>
    <cellStyle name="Normal 4 3 13 2" xfId="33454" xr:uid="{00000000-0005-0000-0000-0000AE820000}"/>
    <cellStyle name="Normal 4 3 13 2 2" xfId="33455" xr:uid="{00000000-0005-0000-0000-0000AF820000}"/>
    <cellStyle name="Normal 4 3 13 2 2 2" xfId="33456" xr:uid="{00000000-0005-0000-0000-0000B0820000}"/>
    <cellStyle name="Normal 4 3 13 2 3" xfId="33457" xr:uid="{00000000-0005-0000-0000-0000B1820000}"/>
    <cellStyle name="Normal 4 3 13 3" xfId="33458" xr:uid="{00000000-0005-0000-0000-0000B2820000}"/>
    <cellStyle name="Normal 4 3 13 3 2" xfId="33459" xr:uid="{00000000-0005-0000-0000-0000B3820000}"/>
    <cellStyle name="Normal 4 3 13 4" xfId="33460" xr:uid="{00000000-0005-0000-0000-0000B4820000}"/>
    <cellStyle name="Normal 4 3 14" xfId="33461" xr:uid="{00000000-0005-0000-0000-0000B5820000}"/>
    <cellStyle name="Normal 4 3 14 2" xfId="33462" xr:uid="{00000000-0005-0000-0000-0000B6820000}"/>
    <cellStyle name="Normal 4 3 14 2 2" xfId="33463" xr:uid="{00000000-0005-0000-0000-0000B7820000}"/>
    <cellStyle name="Normal 4 3 14 3" xfId="33464" xr:uid="{00000000-0005-0000-0000-0000B8820000}"/>
    <cellStyle name="Normal 4 3 15" xfId="33465" xr:uid="{00000000-0005-0000-0000-0000B9820000}"/>
    <cellStyle name="Normal 4 3 15 2" xfId="33466" xr:uid="{00000000-0005-0000-0000-0000BA820000}"/>
    <cellStyle name="Normal 4 3 16" xfId="33467" xr:uid="{00000000-0005-0000-0000-0000BB820000}"/>
    <cellStyle name="Normal 4 3 2" xfId="33468" xr:uid="{00000000-0005-0000-0000-0000BC820000}"/>
    <cellStyle name="Normal 4 3 2 10" xfId="33469" xr:uid="{00000000-0005-0000-0000-0000BD820000}"/>
    <cellStyle name="Normal 4 3 2 10 2" xfId="33470" xr:uid="{00000000-0005-0000-0000-0000BE820000}"/>
    <cellStyle name="Normal 4 3 2 10 2 2" xfId="33471" xr:uid="{00000000-0005-0000-0000-0000BF820000}"/>
    <cellStyle name="Normal 4 3 2 10 2 2 2" xfId="33472" xr:uid="{00000000-0005-0000-0000-0000C0820000}"/>
    <cellStyle name="Normal 4 3 2 10 2 2 2 2" xfId="33473" xr:uid="{00000000-0005-0000-0000-0000C1820000}"/>
    <cellStyle name="Normal 4 3 2 10 2 2 3" xfId="33474" xr:uid="{00000000-0005-0000-0000-0000C2820000}"/>
    <cellStyle name="Normal 4 3 2 10 2 3" xfId="33475" xr:uid="{00000000-0005-0000-0000-0000C3820000}"/>
    <cellStyle name="Normal 4 3 2 10 2 3 2" xfId="33476" xr:uid="{00000000-0005-0000-0000-0000C4820000}"/>
    <cellStyle name="Normal 4 3 2 10 2 4" xfId="33477" xr:uid="{00000000-0005-0000-0000-0000C5820000}"/>
    <cellStyle name="Normal 4 3 2 10 3" xfId="33478" xr:uid="{00000000-0005-0000-0000-0000C6820000}"/>
    <cellStyle name="Normal 4 3 2 10 3 2" xfId="33479" xr:uid="{00000000-0005-0000-0000-0000C7820000}"/>
    <cellStyle name="Normal 4 3 2 10 3 2 2" xfId="33480" xr:uid="{00000000-0005-0000-0000-0000C8820000}"/>
    <cellStyle name="Normal 4 3 2 10 3 3" xfId="33481" xr:uid="{00000000-0005-0000-0000-0000C9820000}"/>
    <cellStyle name="Normal 4 3 2 10 4" xfId="33482" xr:uid="{00000000-0005-0000-0000-0000CA820000}"/>
    <cellStyle name="Normal 4 3 2 10 4 2" xfId="33483" xr:uid="{00000000-0005-0000-0000-0000CB820000}"/>
    <cellStyle name="Normal 4 3 2 10 5" xfId="33484" xr:uid="{00000000-0005-0000-0000-0000CC820000}"/>
    <cellStyle name="Normal 4 3 2 11" xfId="33485" xr:uid="{00000000-0005-0000-0000-0000CD820000}"/>
    <cellStyle name="Normal 4 3 2 11 2" xfId="33486" xr:uid="{00000000-0005-0000-0000-0000CE820000}"/>
    <cellStyle name="Normal 4 3 2 11 2 2" xfId="33487" xr:uid="{00000000-0005-0000-0000-0000CF820000}"/>
    <cellStyle name="Normal 4 3 2 11 2 2 2" xfId="33488" xr:uid="{00000000-0005-0000-0000-0000D0820000}"/>
    <cellStyle name="Normal 4 3 2 11 2 3" xfId="33489" xr:uid="{00000000-0005-0000-0000-0000D1820000}"/>
    <cellStyle name="Normal 4 3 2 11 3" xfId="33490" xr:uid="{00000000-0005-0000-0000-0000D2820000}"/>
    <cellStyle name="Normal 4 3 2 11 3 2" xfId="33491" xr:uid="{00000000-0005-0000-0000-0000D3820000}"/>
    <cellStyle name="Normal 4 3 2 11 4" xfId="33492" xr:uid="{00000000-0005-0000-0000-0000D4820000}"/>
    <cellStyle name="Normal 4 3 2 12" xfId="33493" xr:uid="{00000000-0005-0000-0000-0000D5820000}"/>
    <cellStyle name="Normal 4 3 2 12 2" xfId="33494" xr:uid="{00000000-0005-0000-0000-0000D6820000}"/>
    <cellStyle name="Normal 4 3 2 12 2 2" xfId="33495" xr:uid="{00000000-0005-0000-0000-0000D7820000}"/>
    <cellStyle name="Normal 4 3 2 12 3" xfId="33496" xr:uid="{00000000-0005-0000-0000-0000D8820000}"/>
    <cellStyle name="Normal 4 3 2 13" xfId="33497" xr:uid="{00000000-0005-0000-0000-0000D9820000}"/>
    <cellStyle name="Normal 4 3 2 13 2" xfId="33498" xr:uid="{00000000-0005-0000-0000-0000DA820000}"/>
    <cellStyle name="Normal 4 3 2 14" xfId="33499" xr:uid="{00000000-0005-0000-0000-0000DB820000}"/>
    <cellStyle name="Normal 4 3 2 2" xfId="33500" xr:uid="{00000000-0005-0000-0000-0000DC820000}"/>
    <cellStyle name="Normal 4 3 2 2 10" xfId="33501" xr:uid="{00000000-0005-0000-0000-0000DD820000}"/>
    <cellStyle name="Normal 4 3 2 2 10 2" xfId="33502" xr:uid="{00000000-0005-0000-0000-0000DE820000}"/>
    <cellStyle name="Normal 4 3 2 2 10 2 2" xfId="33503" xr:uid="{00000000-0005-0000-0000-0000DF820000}"/>
    <cellStyle name="Normal 4 3 2 2 10 2 2 2" xfId="33504" xr:uid="{00000000-0005-0000-0000-0000E0820000}"/>
    <cellStyle name="Normal 4 3 2 2 10 2 3" xfId="33505" xr:uid="{00000000-0005-0000-0000-0000E1820000}"/>
    <cellStyle name="Normal 4 3 2 2 10 3" xfId="33506" xr:uid="{00000000-0005-0000-0000-0000E2820000}"/>
    <cellStyle name="Normal 4 3 2 2 10 3 2" xfId="33507" xr:uid="{00000000-0005-0000-0000-0000E3820000}"/>
    <cellStyle name="Normal 4 3 2 2 10 4" xfId="33508" xr:uid="{00000000-0005-0000-0000-0000E4820000}"/>
    <cellStyle name="Normal 4 3 2 2 11" xfId="33509" xr:uid="{00000000-0005-0000-0000-0000E5820000}"/>
    <cellStyle name="Normal 4 3 2 2 11 2" xfId="33510" xr:uid="{00000000-0005-0000-0000-0000E6820000}"/>
    <cellStyle name="Normal 4 3 2 2 11 2 2" xfId="33511" xr:uid="{00000000-0005-0000-0000-0000E7820000}"/>
    <cellStyle name="Normal 4 3 2 2 11 3" xfId="33512" xr:uid="{00000000-0005-0000-0000-0000E8820000}"/>
    <cellStyle name="Normal 4 3 2 2 12" xfId="33513" xr:uid="{00000000-0005-0000-0000-0000E9820000}"/>
    <cellStyle name="Normal 4 3 2 2 12 2" xfId="33514" xr:uid="{00000000-0005-0000-0000-0000EA820000}"/>
    <cellStyle name="Normal 4 3 2 2 13" xfId="33515" xr:uid="{00000000-0005-0000-0000-0000EB820000}"/>
    <cellStyle name="Normal 4 3 2 2 2" xfId="33516" xr:uid="{00000000-0005-0000-0000-0000EC820000}"/>
    <cellStyle name="Normal 4 3 2 2 2 10" xfId="33517" xr:uid="{00000000-0005-0000-0000-0000ED820000}"/>
    <cellStyle name="Normal 4 3 2 2 2 10 2" xfId="33518" xr:uid="{00000000-0005-0000-0000-0000EE820000}"/>
    <cellStyle name="Normal 4 3 2 2 2 11" xfId="33519" xr:uid="{00000000-0005-0000-0000-0000EF820000}"/>
    <cellStyle name="Normal 4 3 2 2 2 2" xfId="33520" xr:uid="{00000000-0005-0000-0000-0000F0820000}"/>
    <cellStyle name="Normal 4 3 2 2 2 2 2" xfId="33521" xr:uid="{00000000-0005-0000-0000-0000F1820000}"/>
    <cellStyle name="Normal 4 3 2 2 2 2 2 2" xfId="33522" xr:uid="{00000000-0005-0000-0000-0000F2820000}"/>
    <cellStyle name="Normal 4 3 2 2 2 2 2 2 2" xfId="33523" xr:uid="{00000000-0005-0000-0000-0000F3820000}"/>
    <cellStyle name="Normal 4 3 2 2 2 2 2 2 2 2" xfId="33524" xr:uid="{00000000-0005-0000-0000-0000F4820000}"/>
    <cellStyle name="Normal 4 3 2 2 2 2 2 2 2 2 2" xfId="33525" xr:uid="{00000000-0005-0000-0000-0000F5820000}"/>
    <cellStyle name="Normal 4 3 2 2 2 2 2 2 2 3" xfId="33526" xr:uid="{00000000-0005-0000-0000-0000F6820000}"/>
    <cellStyle name="Normal 4 3 2 2 2 2 2 2 3" xfId="33527" xr:uid="{00000000-0005-0000-0000-0000F7820000}"/>
    <cellStyle name="Normal 4 3 2 2 2 2 2 2 3 2" xfId="33528" xr:uid="{00000000-0005-0000-0000-0000F8820000}"/>
    <cellStyle name="Normal 4 3 2 2 2 2 2 2 4" xfId="33529" xr:uid="{00000000-0005-0000-0000-0000F9820000}"/>
    <cellStyle name="Normal 4 3 2 2 2 2 2 3" xfId="33530" xr:uid="{00000000-0005-0000-0000-0000FA820000}"/>
    <cellStyle name="Normal 4 3 2 2 2 2 2 3 2" xfId="33531" xr:uid="{00000000-0005-0000-0000-0000FB820000}"/>
    <cellStyle name="Normal 4 3 2 2 2 2 2 3 2 2" xfId="33532" xr:uid="{00000000-0005-0000-0000-0000FC820000}"/>
    <cellStyle name="Normal 4 3 2 2 2 2 2 3 3" xfId="33533" xr:uid="{00000000-0005-0000-0000-0000FD820000}"/>
    <cellStyle name="Normal 4 3 2 2 2 2 2 4" xfId="33534" xr:uid="{00000000-0005-0000-0000-0000FE820000}"/>
    <cellStyle name="Normal 4 3 2 2 2 2 2 4 2" xfId="33535" xr:uid="{00000000-0005-0000-0000-0000FF820000}"/>
    <cellStyle name="Normal 4 3 2 2 2 2 2 5" xfId="33536" xr:uid="{00000000-0005-0000-0000-000000830000}"/>
    <cellStyle name="Normal 4 3 2 2 2 2 3" xfId="33537" xr:uid="{00000000-0005-0000-0000-000001830000}"/>
    <cellStyle name="Normal 4 3 2 2 2 2 3 2" xfId="33538" xr:uid="{00000000-0005-0000-0000-000002830000}"/>
    <cellStyle name="Normal 4 3 2 2 2 2 3 2 2" xfId="33539" xr:uid="{00000000-0005-0000-0000-000003830000}"/>
    <cellStyle name="Normal 4 3 2 2 2 2 3 2 2 2" xfId="33540" xr:uid="{00000000-0005-0000-0000-000004830000}"/>
    <cellStyle name="Normal 4 3 2 2 2 2 3 2 2 2 2" xfId="33541" xr:uid="{00000000-0005-0000-0000-000005830000}"/>
    <cellStyle name="Normal 4 3 2 2 2 2 3 2 2 3" xfId="33542" xr:uid="{00000000-0005-0000-0000-000006830000}"/>
    <cellStyle name="Normal 4 3 2 2 2 2 3 2 3" xfId="33543" xr:uid="{00000000-0005-0000-0000-000007830000}"/>
    <cellStyle name="Normal 4 3 2 2 2 2 3 2 3 2" xfId="33544" xr:uid="{00000000-0005-0000-0000-000008830000}"/>
    <cellStyle name="Normal 4 3 2 2 2 2 3 2 4" xfId="33545" xr:uid="{00000000-0005-0000-0000-000009830000}"/>
    <cellStyle name="Normal 4 3 2 2 2 2 3 3" xfId="33546" xr:uid="{00000000-0005-0000-0000-00000A830000}"/>
    <cellStyle name="Normal 4 3 2 2 2 2 3 3 2" xfId="33547" xr:uid="{00000000-0005-0000-0000-00000B830000}"/>
    <cellStyle name="Normal 4 3 2 2 2 2 3 3 2 2" xfId="33548" xr:uid="{00000000-0005-0000-0000-00000C830000}"/>
    <cellStyle name="Normal 4 3 2 2 2 2 3 3 3" xfId="33549" xr:uid="{00000000-0005-0000-0000-00000D830000}"/>
    <cellStyle name="Normal 4 3 2 2 2 2 3 4" xfId="33550" xr:uid="{00000000-0005-0000-0000-00000E830000}"/>
    <cellStyle name="Normal 4 3 2 2 2 2 3 4 2" xfId="33551" xr:uid="{00000000-0005-0000-0000-00000F830000}"/>
    <cellStyle name="Normal 4 3 2 2 2 2 3 5" xfId="33552" xr:uid="{00000000-0005-0000-0000-000010830000}"/>
    <cellStyle name="Normal 4 3 2 2 2 2 4" xfId="33553" xr:uid="{00000000-0005-0000-0000-000011830000}"/>
    <cellStyle name="Normal 4 3 2 2 2 2 4 2" xfId="33554" xr:uid="{00000000-0005-0000-0000-000012830000}"/>
    <cellStyle name="Normal 4 3 2 2 2 2 4 2 2" xfId="33555" xr:uid="{00000000-0005-0000-0000-000013830000}"/>
    <cellStyle name="Normal 4 3 2 2 2 2 4 2 2 2" xfId="33556" xr:uid="{00000000-0005-0000-0000-000014830000}"/>
    <cellStyle name="Normal 4 3 2 2 2 2 4 2 3" xfId="33557" xr:uid="{00000000-0005-0000-0000-000015830000}"/>
    <cellStyle name="Normal 4 3 2 2 2 2 4 3" xfId="33558" xr:uid="{00000000-0005-0000-0000-000016830000}"/>
    <cellStyle name="Normal 4 3 2 2 2 2 4 3 2" xfId="33559" xr:uid="{00000000-0005-0000-0000-000017830000}"/>
    <cellStyle name="Normal 4 3 2 2 2 2 4 4" xfId="33560" xr:uid="{00000000-0005-0000-0000-000018830000}"/>
    <cellStyle name="Normal 4 3 2 2 2 2 5" xfId="33561" xr:uid="{00000000-0005-0000-0000-000019830000}"/>
    <cellStyle name="Normal 4 3 2 2 2 2 5 2" xfId="33562" xr:uid="{00000000-0005-0000-0000-00001A830000}"/>
    <cellStyle name="Normal 4 3 2 2 2 2 5 2 2" xfId="33563" xr:uid="{00000000-0005-0000-0000-00001B830000}"/>
    <cellStyle name="Normal 4 3 2 2 2 2 5 3" xfId="33564" xr:uid="{00000000-0005-0000-0000-00001C830000}"/>
    <cellStyle name="Normal 4 3 2 2 2 2 6" xfId="33565" xr:uid="{00000000-0005-0000-0000-00001D830000}"/>
    <cellStyle name="Normal 4 3 2 2 2 2 6 2" xfId="33566" xr:uid="{00000000-0005-0000-0000-00001E830000}"/>
    <cellStyle name="Normal 4 3 2 2 2 2 7" xfId="33567" xr:uid="{00000000-0005-0000-0000-00001F830000}"/>
    <cellStyle name="Normal 4 3 2 2 2 3" xfId="33568" xr:uid="{00000000-0005-0000-0000-000020830000}"/>
    <cellStyle name="Normal 4 3 2 2 2 3 2" xfId="33569" xr:uid="{00000000-0005-0000-0000-000021830000}"/>
    <cellStyle name="Normal 4 3 2 2 2 3 2 2" xfId="33570" xr:uid="{00000000-0005-0000-0000-000022830000}"/>
    <cellStyle name="Normal 4 3 2 2 2 3 2 2 2" xfId="33571" xr:uid="{00000000-0005-0000-0000-000023830000}"/>
    <cellStyle name="Normal 4 3 2 2 2 3 2 2 2 2" xfId="33572" xr:uid="{00000000-0005-0000-0000-000024830000}"/>
    <cellStyle name="Normal 4 3 2 2 2 3 2 2 2 2 2" xfId="33573" xr:uid="{00000000-0005-0000-0000-000025830000}"/>
    <cellStyle name="Normal 4 3 2 2 2 3 2 2 2 3" xfId="33574" xr:uid="{00000000-0005-0000-0000-000026830000}"/>
    <cellStyle name="Normal 4 3 2 2 2 3 2 2 3" xfId="33575" xr:uid="{00000000-0005-0000-0000-000027830000}"/>
    <cellStyle name="Normal 4 3 2 2 2 3 2 2 3 2" xfId="33576" xr:uid="{00000000-0005-0000-0000-000028830000}"/>
    <cellStyle name="Normal 4 3 2 2 2 3 2 2 4" xfId="33577" xr:uid="{00000000-0005-0000-0000-000029830000}"/>
    <cellStyle name="Normal 4 3 2 2 2 3 2 3" xfId="33578" xr:uid="{00000000-0005-0000-0000-00002A830000}"/>
    <cellStyle name="Normal 4 3 2 2 2 3 2 3 2" xfId="33579" xr:uid="{00000000-0005-0000-0000-00002B830000}"/>
    <cellStyle name="Normal 4 3 2 2 2 3 2 3 2 2" xfId="33580" xr:uid="{00000000-0005-0000-0000-00002C830000}"/>
    <cellStyle name="Normal 4 3 2 2 2 3 2 3 3" xfId="33581" xr:uid="{00000000-0005-0000-0000-00002D830000}"/>
    <cellStyle name="Normal 4 3 2 2 2 3 2 4" xfId="33582" xr:uid="{00000000-0005-0000-0000-00002E830000}"/>
    <cellStyle name="Normal 4 3 2 2 2 3 2 4 2" xfId="33583" xr:uid="{00000000-0005-0000-0000-00002F830000}"/>
    <cellStyle name="Normal 4 3 2 2 2 3 2 5" xfId="33584" xr:uid="{00000000-0005-0000-0000-000030830000}"/>
    <cellStyle name="Normal 4 3 2 2 2 3 3" xfId="33585" xr:uid="{00000000-0005-0000-0000-000031830000}"/>
    <cellStyle name="Normal 4 3 2 2 2 3 3 2" xfId="33586" xr:uid="{00000000-0005-0000-0000-000032830000}"/>
    <cellStyle name="Normal 4 3 2 2 2 3 3 2 2" xfId="33587" xr:uid="{00000000-0005-0000-0000-000033830000}"/>
    <cellStyle name="Normal 4 3 2 2 2 3 3 2 2 2" xfId="33588" xr:uid="{00000000-0005-0000-0000-000034830000}"/>
    <cellStyle name="Normal 4 3 2 2 2 3 3 2 2 2 2" xfId="33589" xr:uid="{00000000-0005-0000-0000-000035830000}"/>
    <cellStyle name="Normal 4 3 2 2 2 3 3 2 2 3" xfId="33590" xr:uid="{00000000-0005-0000-0000-000036830000}"/>
    <cellStyle name="Normal 4 3 2 2 2 3 3 2 3" xfId="33591" xr:uid="{00000000-0005-0000-0000-000037830000}"/>
    <cellStyle name="Normal 4 3 2 2 2 3 3 2 3 2" xfId="33592" xr:uid="{00000000-0005-0000-0000-000038830000}"/>
    <cellStyle name="Normal 4 3 2 2 2 3 3 2 4" xfId="33593" xr:uid="{00000000-0005-0000-0000-000039830000}"/>
    <cellStyle name="Normal 4 3 2 2 2 3 3 3" xfId="33594" xr:uid="{00000000-0005-0000-0000-00003A830000}"/>
    <cellStyle name="Normal 4 3 2 2 2 3 3 3 2" xfId="33595" xr:uid="{00000000-0005-0000-0000-00003B830000}"/>
    <cellStyle name="Normal 4 3 2 2 2 3 3 3 2 2" xfId="33596" xr:uid="{00000000-0005-0000-0000-00003C830000}"/>
    <cellStyle name="Normal 4 3 2 2 2 3 3 3 3" xfId="33597" xr:uid="{00000000-0005-0000-0000-00003D830000}"/>
    <cellStyle name="Normal 4 3 2 2 2 3 3 4" xfId="33598" xr:uid="{00000000-0005-0000-0000-00003E830000}"/>
    <cellStyle name="Normal 4 3 2 2 2 3 3 4 2" xfId="33599" xr:uid="{00000000-0005-0000-0000-00003F830000}"/>
    <cellStyle name="Normal 4 3 2 2 2 3 3 5" xfId="33600" xr:uid="{00000000-0005-0000-0000-000040830000}"/>
    <cellStyle name="Normal 4 3 2 2 2 3 4" xfId="33601" xr:uid="{00000000-0005-0000-0000-000041830000}"/>
    <cellStyle name="Normal 4 3 2 2 2 3 4 2" xfId="33602" xr:uid="{00000000-0005-0000-0000-000042830000}"/>
    <cellStyle name="Normal 4 3 2 2 2 3 4 2 2" xfId="33603" xr:uid="{00000000-0005-0000-0000-000043830000}"/>
    <cellStyle name="Normal 4 3 2 2 2 3 4 2 2 2" xfId="33604" xr:uid="{00000000-0005-0000-0000-000044830000}"/>
    <cellStyle name="Normal 4 3 2 2 2 3 4 2 3" xfId="33605" xr:uid="{00000000-0005-0000-0000-000045830000}"/>
    <cellStyle name="Normal 4 3 2 2 2 3 4 3" xfId="33606" xr:uid="{00000000-0005-0000-0000-000046830000}"/>
    <cellStyle name="Normal 4 3 2 2 2 3 4 3 2" xfId="33607" xr:uid="{00000000-0005-0000-0000-000047830000}"/>
    <cellStyle name="Normal 4 3 2 2 2 3 4 4" xfId="33608" xr:uid="{00000000-0005-0000-0000-000048830000}"/>
    <cellStyle name="Normal 4 3 2 2 2 3 5" xfId="33609" xr:uid="{00000000-0005-0000-0000-000049830000}"/>
    <cellStyle name="Normal 4 3 2 2 2 3 5 2" xfId="33610" xr:uid="{00000000-0005-0000-0000-00004A830000}"/>
    <cellStyle name="Normal 4 3 2 2 2 3 5 2 2" xfId="33611" xr:uid="{00000000-0005-0000-0000-00004B830000}"/>
    <cellStyle name="Normal 4 3 2 2 2 3 5 3" xfId="33612" xr:uid="{00000000-0005-0000-0000-00004C830000}"/>
    <cellStyle name="Normal 4 3 2 2 2 3 6" xfId="33613" xr:uid="{00000000-0005-0000-0000-00004D830000}"/>
    <cellStyle name="Normal 4 3 2 2 2 3 6 2" xfId="33614" xr:uid="{00000000-0005-0000-0000-00004E830000}"/>
    <cellStyle name="Normal 4 3 2 2 2 3 7" xfId="33615" xr:uid="{00000000-0005-0000-0000-00004F830000}"/>
    <cellStyle name="Normal 4 3 2 2 2 4" xfId="33616" xr:uid="{00000000-0005-0000-0000-000050830000}"/>
    <cellStyle name="Normal 4 3 2 2 2 4 2" xfId="33617" xr:uid="{00000000-0005-0000-0000-000051830000}"/>
    <cellStyle name="Normal 4 3 2 2 2 4 2 2" xfId="33618" xr:uid="{00000000-0005-0000-0000-000052830000}"/>
    <cellStyle name="Normal 4 3 2 2 2 4 2 2 2" xfId="33619" xr:uid="{00000000-0005-0000-0000-000053830000}"/>
    <cellStyle name="Normal 4 3 2 2 2 4 2 2 2 2" xfId="33620" xr:uid="{00000000-0005-0000-0000-000054830000}"/>
    <cellStyle name="Normal 4 3 2 2 2 4 2 2 2 2 2" xfId="33621" xr:uid="{00000000-0005-0000-0000-000055830000}"/>
    <cellStyle name="Normal 4 3 2 2 2 4 2 2 2 3" xfId="33622" xr:uid="{00000000-0005-0000-0000-000056830000}"/>
    <cellStyle name="Normal 4 3 2 2 2 4 2 2 3" xfId="33623" xr:uid="{00000000-0005-0000-0000-000057830000}"/>
    <cellStyle name="Normal 4 3 2 2 2 4 2 2 3 2" xfId="33624" xr:uid="{00000000-0005-0000-0000-000058830000}"/>
    <cellStyle name="Normal 4 3 2 2 2 4 2 2 4" xfId="33625" xr:uid="{00000000-0005-0000-0000-000059830000}"/>
    <cellStyle name="Normal 4 3 2 2 2 4 2 3" xfId="33626" xr:uid="{00000000-0005-0000-0000-00005A830000}"/>
    <cellStyle name="Normal 4 3 2 2 2 4 2 3 2" xfId="33627" xr:uid="{00000000-0005-0000-0000-00005B830000}"/>
    <cellStyle name="Normal 4 3 2 2 2 4 2 3 2 2" xfId="33628" xr:uid="{00000000-0005-0000-0000-00005C830000}"/>
    <cellStyle name="Normal 4 3 2 2 2 4 2 3 3" xfId="33629" xr:uid="{00000000-0005-0000-0000-00005D830000}"/>
    <cellStyle name="Normal 4 3 2 2 2 4 2 4" xfId="33630" xr:uid="{00000000-0005-0000-0000-00005E830000}"/>
    <cellStyle name="Normal 4 3 2 2 2 4 2 4 2" xfId="33631" xr:uid="{00000000-0005-0000-0000-00005F830000}"/>
    <cellStyle name="Normal 4 3 2 2 2 4 2 5" xfId="33632" xr:uid="{00000000-0005-0000-0000-000060830000}"/>
    <cellStyle name="Normal 4 3 2 2 2 4 3" xfId="33633" xr:uid="{00000000-0005-0000-0000-000061830000}"/>
    <cellStyle name="Normal 4 3 2 2 2 4 3 2" xfId="33634" xr:uid="{00000000-0005-0000-0000-000062830000}"/>
    <cellStyle name="Normal 4 3 2 2 2 4 3 2 2" xfId="33635" xr:uid="{00000000-0005-0000-0000-000063830000}"/>
    <cellStyle name="Normal 4 3 2 2 2 4 3 2 2 2" xfId="33636" xr:uid="{00000000-0005-0000-0000-000064830000}"/>
    <cellStyle name="Normal 4 3 2 2 2 4 3 2 2 2 2" xfId="33637" xr:uid="{00000000-0005-0000-0000-000065830000}"/>
    <cellStyle name="Normal 4 3 2 2 2 4 3 2 2 3" xfId="33638" xr:uid="{00000000-0005-0000-0000-000066830000}"/>
    <cellStyle name="Normal 4 3 2 2 2 4 3 2 3" xfId="33639" xr:uid="{00000000-0005-0000-0000-000067830000}"/>
    <cellStyle name="Normal 4 3 2 2 2 4 3 2 3 2" xfId="33640" xr:uid="{00000000-0005-0000-0000-000068830000}"/>
    <cellStyle name="Normal 4 3 2 2 2 4 3 2 4" xfId="33641" xr:uid="{00000000-0005-0000-0000-000069830000}"/>
    <cellStyle name="Normal 4 3 2 2 2 4 3 3" xfId="33642" xr:uid="{00000000-0005-0000-0000-00006A830000}"/>
    <cellStyle name="Normal 4 3 2 2 2 4 3 3 2" xfId="33643" xr:uid="{00000000-0005-0000-0000-00006B830000}"/>
    <cellStyle name="Normal 4 3 2 2 2 4 3 3 2 2" xfId="33644" xr:uid="{00000000-0005-0000-0000-00006C830000}"/>
    <cellStyle name="Normal 4 3 2 2 2 4 3 3 3" xfId="33645" xr:uid="{00000000-0005-0000-0000-00006D830000}"/>
    <cellStyle name="Normal 4 3 2 2 2 4 3 4" xfId="33646" xr:uid="{00000000-0005-0000-0000-00006E830000}"/>
    <cellStyle name="Normal 4 3 2 2 2 4 3 4 2" xfId="33647" xr:uid="{00000000-0005-0000-0000-00006F830000}"/>
    <cellStyle name="Normal 4 3 2 2 2 4 3 5" xfId="33648" xr:uid="{00000000-0005-0000-0000-000070830000}"/>
    <cellStyle name="Normal 4 3 2 2 2 4 4" xfId="33649" xr:uid="{00000000-0005-0000-0000-000071830000}"/>
    <cellStyle name="Normal 4 3 2 2 2 4 4 2" xfId="33650" xr:uid="{00000000-0005-0000-0000-000072830000}"/>
    <cellStyle name="Normal 4 3 2 2 2 4 4 2 2" xfId="33651" xr:uid="{00000000-0005-0000-0000-000073830000}"/>
    <cellStyle name="Normal 4 3 2 2 2 4 4 2 2 2" xfId="33652" xr:uid="{00000000-0005-0000-0000-000074830000}"/>
    <cellStyle name="Normal 4 3 2 2 2 4 4 2 3" xfId="33653" xr:uid="{00000000-0005-0000-0000-000075830000}"/>
    <cellStyle name="Normal 4 3 2 2 2 4 4 3" xfId="33654" xr:uid="{00000000-0005-0000-0000-000076830000}"/>
    <cellStyle name="Normal 4 3 2 2 2 4 4 3 2" xfId="33655" xr:uid="{00000000-0005-0000-0000-000077830000}"/>
    <cellStyle name="Normal 4 3 2 2 2 4 4 4" xfId="33656" xr:uid="{00000000-0005-0000-0000-000078830000}"/>
    <cellStyle name="Normal 4 3 2 2 2 4 5" xfId="33657" xr:uid="{00000000-0005-0000-0000-000079830000}"/>
    <cellStyle name="Normal 4 3 2 2 2 4 5 2" xfId="33658" xr:uid="{00000000-0005-0000-0000-00007A830000}"/>
    <cellStyle name="Normal 4 3 2 2 2 4 5 2 2" xfId="33659" xr:uid="{00000000-0005-0000-0000-00007B830000}"/>
    <cellStyle name="Normal 4 3 2 2 2 4 5 3" xfId="33660" xr:uid="{00000000-0005-0000-0000-00007C830000}"/>
    <cellStyle name="Normal 4 3 2 2 2 4 6" xfId="33661" xr:uid="{00000000-0005-0000-0000-00007D830000}"/>
    <cellStyle name="Normal 4 3 2 2 2 4 6 2" xfId="33662" xr:uid="{00000000-0005-0000-0000-00007E830000}"/>
    <cellStyle name="Normal 4 3 2 2 2 4 7" xfId="33663" xr:uid="{00000000-0005-0000-0000-00007F830000}"/>
    <cellStyle name="Normal 4 3 2 2 2 5" xfId="33664" xr:uid="{00000000-0005-0000-0000-000080830000}"/>
    <cellStyle name="Normal 4 3 2 2 2 5 2" xfId="33665" xr:uid="{00000000-0005-0000-0000-000081830000}"/>
    <cellStyle name="Normal 4 3 2 2 2 5 2 2" xfId="33666" xr:uid="{00000000-0005-0000-0000-000082830000}"/>
    <cellStyle name="Normal 4 3 2 2 2 5 2 2 2" xfId="33667" xr:uid="{00000000-0005-0000-0000-000083830000}"/>
    <cellStyle name="Normal 4 3 2 2 2 5 2 2 2 2" xfId="33668" xr:uid="{00000000-0005-0000-0000-000084830000}"/>
    <cellStyle name="Normal 4 3 2 2 2 5 2 2 2 2 2" xfId="33669" xr:uid="{00000000-0005-0000-0000-000085830000}"/>
    <cellStyle name="Normal 4 3 2 2 2 5 2 2 2 3" xfId="33670" xr:uid="{00000000-0005-0000-0000-000086830000}"/>
    <cellStyle name="Normal 4 3 2 2 2 5 2 2 3" xfId="33671" xr:uid="{00000000-0005-0000-0000-000087830000}"/>
    <cellStyle name="Normal 4 3 2 2 2 5 2 2 3 2" xfId="33672" xr:uid="{00000000-0005-0000-0000-000088830000}"/>
    <cellStyle name="Normal 4 3 2 2 2 5 2 2 4" xfId="33673" xr:uid="{00000000-0005-0000-0000-000089830000}"/>
    <cellStyle name="Normal 4 3 2 2 2 5 2 3" xfId="33674" xr:uid="{00000000-0005-0000-0000-00008A830000}"/>
    <cellStyle name="Normal 4 3 2 2 2 5 2 3 2" xfId="33675" xr:uid="{00000000-0005-0000-0000-00008B830000}"/>
    <cellStyle name="Normal 4 3 2 2 2 5 2 3 2 2" xfId="33676" xr:uid="{00000000-0005-0000-0000-00008C830000}"/>
    <cellStyle name="Normal 4 3 2 2 2 5 2 3 3" xfId="33677" xr:uid="{00000000-0005-0000-0000-00008D830000}"/>
    <cellStyle name="Normal 4 3 2 2 2 5 2 4" xfId="33678" xr:uid="{00000000-0005-0000-0000-00008E830000}"/>
    <cellStyle name="Normal 4 3 2 2 2 5 2 4 2" xfId="33679" xr:uid="{00000000-0005-0000-0000-00008F830000}"/>
    <cellStyle name="Normal 4 3 2 2 2 5 2 5" xfId="33680" xr:uid="{00000000-0005-0000-0000-000090830000}"/>
    <cellStyle name="Normal 4 3 2 2 2 5 3" xfId="33681" xr:uid="{00000000-0005-0000-0000-000091830000}"/>
    <cellStyle name="Normal 4 3 2 2 2 5 3 2" xfId="33682" xr:uid="{00000000-0005-0000-0000-000092830000}"/>
    <cellStyle name="Normal 4 3 2 2 2 5 3 2 2" xfId="33683" xr:uid="{00000000-0005-0000-0000-000093830000}"/>
    <cellStyle name="Normal 4 3 2 2 2 5 3 2 2 2" xfId="33684" xr:uid="{00000000-0005-0000-0000-000094830000}"/>
    <cellStyle name="Normal 4 3 2 2 2 5 3 2 3" xfId="33685" xr:uid="{00000000-0005-0000-0000-000095830000}"/>
    <cellStyle name="Normal 4 3 2 2 2 5 3 3" xfId="33686" xr:uid="{00000000-0005-0000-0000-000096830000}"/>
    <cellStyle name="Normal 4 3 2 2 2 5 3 3 2" xfId="33687" xr:uid="{00000000-0005-0000-0000-000097830000}"/>
    <cellStyle name="Normal 4 3 2 2 2 5 3 4" xfId="33688" xr:uid="{00000000-0005-0000-0000-000098830000}"/>
    <cellStyle name="Normal 4 3 2 2 2 5 4" xfId="33689" xr:uid="{00000000-0005-0000-0000-000099830000}"/>
    <cellStyle name="Normal 4 3 2 2 2 5 4 2" xfId="33690" xr:uid="{00000000-0005-0000-0000-00009A830000}"/>
    <cellStyle name="Normal 4 3 2 2 2 5 4 2 2" xfId="33691" xr:uid="{00000000-0005-0000-0000-00009B830000}"/>
    <cellStyle name="Normal 4 3 2 2 2 5 4 3" xfId="33692" xr:uid="{00000000-0005-0000-0000-00009C830000}"/>
    <cellStyle name="Normal 4 3 2 2 2 5 5" xfId="33693" xr:uid="{00000000-0005-0000-0000-00009D830000}"/>
    <cellStyle name="Normal 4 3 2 2 2 5 5 2" xfId="33694" xr:uid="{00000000-0005-0000-0000-00009E830000}"/>
    <cellStyle name="Normal 4 3 2 2 2 5 6" xfId="33695" xr:uid="{00000000-0005-0000-0000-00009F830000}"/>
    <cellStyle name="Normal 4 3 2 2 2 6" xfId="33696" xr:uid="{00000000-0005-0000-0000-0000A0830000}"/>
    <cellStyle name="Normal 4 3 2 2 2 6 2" xfId="33697" xr:uid="{00000000-0005-0000-0000-0000A1830000}"/>
    <cellStyle name="Normal 4 3 2 2 2 6 2 2" xfId="33698" xr:uid="{00000000-0005-0000-0000-0000A2830000}"/>
    <cellStyle name="Normal 4 3 2 2 2 6 2 2 2" xfId="33699" xr:uid="{00000000-0005-0000-0000-0000A3830000}"/>
    <cellStyle name="Normal 4 3 2 2 2 6 2 2 2 2" xfId="33700" xr:uid="{00000000-0005-0000-0000-0000A4830000}"/>
    <cellStyle name="Normal 4 3 2 2 2 6 2 2 3" xfId="33701" xr:uid="{00000000-0005-0000-0000-0000A5830000}"/>
    <cellStyle name="Normal 4 3 2 2 2 6 2 3" xfId="33702" xr:uid="{00000000-0005-0000-0000-0000A6830000}"/>
    <cellStyle name="Normal 4 3 2 2 2 6 2 3 2" xfId="33703" xr:uid="{00000000-0005-0000-0000-0000A7830000}"/>
    <cellStyle name="Normal 4 3 2 2 2 6 2 4" xfId="33704" xr:uid="{00000000-0005-0000-0000-0000A8830000}"/>
    <cellStyle name="Normal 4 3 2 2 2 6 3" xfId="33705" xr:uid="{00000000-0005-0000-0000-0000A9830000}"/>
    <cellStyle name="Normal 4 3 2 2 2 6 3 2" xfId="33706" xr:uid="{00000000-0005-0000-0000-0000AA830000}"/>
    <cellStyle name="Normal 4 3 2 2 2 6 3 2 2" xfId="33707" xr:uid="{00000000-0005-0000-0000-0000AB830000}"/>
    <cellStyle name="Normal 4 3 2 2 2 6 3 3" xfId="33708" xr:uid="{00000000-0005-0000-0000-0000AC830000}"/>
    <cellStyle name="Normal 4 3 2 2 2 6 4" xfId="33709" xr:uid="{00000000-0005-0000-0000-0000AD830000}"/>
    <cellStyle name="Normal 4 3 2 2 2 6 4 2" xfId="33710" xr:uid="{00000000-0005-0000-0000-0000AE830000}"/>
    <cellStyle name="Normal 4 3 2 2 2 6 5" xfId="33711" xr:uid="{00000000-0005-0000-0000-0000AF830000}"/>
    <cellStyle name="Normal 4 3 2 2 2 7" xfId="33712" xr:uid="{00000000-0005-0000-0000-0000B0830000}"/>
    <cellStyle name="Normal 4 3 2 2 2 7 2" xfId="33713" xr:uid="{00000000-0005-0000-0000-0000B1830000}"/>
    <cellStyle name="Normal 4 3 2 2 2 7 2 2" xfId="33714" xr:uid="{00000000-0005-0000-0000-0000B2830000}"/>
    <cellStyle name="Normal 4 3 2 2 2 7 2 2 2" xfId="33715" xr:uid="{00000000-0005-0000-0000-0000B3830000}"/>
    <cellStyle name="Normal 4 3 2 2 2 7 2 2 2 2" xfId="33716" xr:uid="{00000000-0005-0000-0000-0000B4830000}"/>
    <cellStyle name="Normal 4 3 2 2 2 7 2 2 3" xfId="33717" xr:uid="{00000000-0005-0000-0000-0000B5830000}"/>
    <cellStyle name="Normal 4 3 2 2 2 7 2 3" xfId="33718" xr:uid="{00000000-0005-0000-0000-0000B6830000}"/>
    <cellStyle name="Normal 4 3 2 2 2 7 2 3 2" xfId="33719" xr:uid="{00000000-0005-0000-0000-0000B7830000}"/>
    <cellStyle name="Normal 4 3 2 2 2 7 2 4" xfId="33720" xr:uid="{00000000-0005-0000-0000-0000B8830000}"/>
    <cellStyle name="Normal 4 3 2 2 2 7 3" xfId="33721" xr:uid="{00000000-0005-0000-0000-0000B9830000}"/>
    <cellStyle name="Normal 4 3 2 2 2 7 3 2" xfId="33722" xr:uid="{00000000-0005-0000-0000-0000BA830000}"/>
    <cellStyle name="Normal 4 3 2 2 2 7 3 2 2" xfId="33723" xr:uid="{00000000-0005-0000-0000-0000BB830000}"/>
    <cellStyle name="Normal 4 3 2 2 2 7 3 3" xfId="33724" xr:uid="{00000000-0005-0000-0000-0000BC830000}"/>
    <cellStyle name="Normal 4 3 2 2 2 7 4" xfId="33725" xr:uid="{00000000-0005-0000-0000-0000BD830000}"/>
    <cellStyle name="Normal 4 3 2 2 2 7 4 2" xfId="33726" xr:uid="{00000000-0005-0000-0000-0000BE830000}"/>
    <cellStyle name="Normal 4 3 2 2 2 7 5" xfId="33727" xr:uid="{00000000-0005-0000-0000-0000BF830000}"/>
    <cellStyle name="Normal 4 3 2 2 2 8" xfId="33728" xr:uid="{00000000-0005-0000-0000-0000C0830000}"/>
    <cellStyle name="Normal 4 3 2 2 2 8 2" xfId="33729" xr:uid="{00000000-0005-0000-0000-0000C1830000}"/>
    <cellStyle name="Normal 4 3 2 2 2 8 2 2" xfId="33730" xr:uid="{00000000-0005-0000-0000-0000C2830000}"/>
    <cellStyle name="Normal 4 3 2 2 2 8 2 2 2" xfId="33731" xr:uid="{00000000-0005-0000-0000-0000C3830000}"/>
    <cellStyle name="Normal 4 3 2 2 2 8 2 3" xfId="33732" xr:uid="{00000000-0005-0000-0000-0000C4830000}"/>
    <cellStyle name="Normal 4 3 2 2 2 8 3" xfId="33733" xr:uid="{00000000-0005-0000-0000-0000C5830000}"/>
    <cellStyle name="Normal 4 3 2 2 2 8 3 2" xfId="33734" xr:uid="{00000000-0005-0000-0000-0000C6830000}"/>
    <cellStyle name="Normal 4 3 2 2 2 8 4" xfId="33735" xr:uid="{00000000-0005-0000-0000-0000C7830000}"/>
    <cellStyle name="Normal 4 3 2 2 2 9" xfId="33736" xr:uid="{00000000-0005-0000-0000-0000C8830000}"/>
    <cellStyle name="Normal 4 3 2 2 2 9 2" xfId="33737" xr:uid="{00000000-0005-0000-0000-0000C9830000}"/>
    <cellStyle name="Normal 4 3 2 2 2 9 2 2" xfId="33738" xr:uid="{00000000-0005-0000-0000-0000CA830000}"/>
    <cellStyle name="Normal 4 3 2 2 2 9 3" xfId="33739" xr:uid="{00000000-0005-0000-0000-0000CB830000}"/>
    <cellStyle name="Normal 4 3 2 2 3" xfId="33740" xr:uid="{00000000-0005-0000-0000-0000CC830000}"/>
    <cellStyle name="Normal 4 3 2 2 3 10" xfId="33741" xr:uid="{00000000-0005-0000-0000-0000CD830000}"/>
    <cellStyle name="Normal 4 3 2 2 3 10 2" xfId="33742" xr:uid="{00000000-0005-0000-0000-0000CE830000}"/>
    <cellStyle name="Normal 4 3 2 2 3 11" xfId="33743" xr:uid="{00000000-0005-0000-0000-0000CF830000}"/>
    <cellStyle name="Normal 4 3 2 2 3 2" xfId="33744" xr:uid="{00000000-0005-0000-0000-0000D0830000}"/>
    <cellStyle name="Normal 4 3 2 2 3 2 2" xfId="33745" xr:uid="{00000000-0005-0000-0000-0000D1830000}"/>
    <cellStyle name="Normal 4 3 2 2 3 2 2 2" xfId="33746" xr:uid="{00000000-0005-0000-0000-0000D2830000}"/>
    <cellStyle name="Normal 4 3 2 2 3 2 2 2 2" xfId="33747" xr:uid="{00000000-0005-0000-0000-0000D3830000}"/>
    <cellStyle name="Normal 4 3 2 2 3 2 2 2 2 2" xfId="33748" xr:uid="{00000000-0005-0000-0000-0000D4830000}"/>
    <cellStyle name="Normal 4 3 2 2 3 2 2 2 2 2 2" xfId="33749" xr:uid="{00000000-0005-0000-0000-0000D5830000}"/>
    <cellStyle name="Normal 4 3 2 2 3 2 2 2 2 3" xfId="33750" xr:uid="{00000000-0005-0000-0000-0000D6830000}"/>
    <cellStyle name="Normal 4 3 2 2 3 2 2 2 3" xfId="33751" xr:uid="{00000000-0005-0000-0000-0000D7830000}"/>
    <cellStyle name="Normal 4 3 2 2 3 2 2 2 3 2" xfId="33752" xr:uid="{00000000-0005-0000-0000-0000D8830000}"/>
    <cellStyle name="Normal 4 3 2 2 3 2 2 2 4" xfId="33753" xr:uid="{00000000-0005-0000-0000-0000D9830000}"/>
    <cellStyle name="Normal 4 3 2 2 3 2 2 3" xfId="33754" xr:uid="{00000000-0005-0000-0000-0000DA830000}"/>
    <cellStyle name="Normal 4 3 2 2 3 2 2 3 2" xfId="33755" xr:uid="{00000000-0005-0000-0000-0000DB830000}"/>
    <cellStyle name="Normal 4 3 2 2 3 2 2 3 2 2" xfId="33756" xr:uid="{00000000-0005-0000-0000-0000DC830000}"/>
    <cellStyle name="Normal 4 3 2 2 3 2 2 3 3" xfId="33757" xr:uid="{00000000-0005-0000-0000-0000DD830000}"/>
    <cellStyle name="Normal 4 3 2 2 3 2 2 4" xfId="33758" xr:uid="{00000000-0005-0000-0000-0000DE830000}"/>
    <cellStyle name="Normal 4 3 2 2 3 2 2 4 2" xfId="33759" xr:uid="{00000000-0005-0000-0000-0000DF830000}"/>
    <cellStyle name="Normal 4 3 2 2 3 2 2 5" xfId="33760" xr:uid="{00000000-0005-0000-0000-0000E0830000}"/>
    <cellStyle name="Normal 4 3 2 2 3 2 3" xfId="33761" xr:uid="{00000000-0005-0000-0000-0000E1830000}"/>
    <cellStyle name="Normal 4 3 2 2 3 2 3 2" xfId="33762" xr:uid="{00000000-0005-0000-0000-0000E2830000}"/>
    <cellStyle name="Normal 4 3 2 2 3 2 3 2 2" xfId="33763" xr:uid="{00000000-0005-0000-0000-0000E3830000}"/>
    <cellStyle name="Normal 4 3 2 2 3 2 3 2 2 2" xfId="33764" xr:uid="{00000000-0005-0000-0000-0000E4830000}"/>
    <cellStyle name="Normal 4 3 2 2 3 2 3 2 2 2 2" xfId="33765" xr:uid="{00000000-0005-0000-0000-0000E5830000}"/>
    <cellStyle name="Normal 4 3 2 2 3 2 3 2 2 3" xfId="33766" xr:uid="{00000000-0005-0000-0000-0000E6830000}"/>
    <cellStyle name="Normal 4 3 2 2 3 2 3 2 3" xfId="33767" xr:uid="{00000000-0005-0000-0000-0000E7830000}"/>
    <cellStyle name="Normal 4 3 2 2 3 2 3 2 3 2" xfId="33768" xr:uid="{00000000-0005-0000-0000-0000E8830000}"/>
    <cellStyle name="Normal 4 3 2 2 3 2 3 2 4" xfId="33769" xr:uid="{00000000-0005-0000-0000-0000E9830000}"/>
    <cellStyle name="Normal 4 3 2 2 3 2 3 3" xfId="33770" xr:uid="{00000000-0005-0000-0000-0000EA830000}"/>
    <cellStyle name="Normal 4 3 2 2 3 2 3 3 2" xfId="33771" xr:uid="{00000000-0005-0000-0000-0000EB830000}"/>
    <cellStyle name="Normal 4 3 2 2 3 2 3 3 2 2" xfId="33772" xr:uid="{00000000-0005-0000-0000-0000EC830000}"/>
    <cellStyle name="Normal 4 3 2 2 3 2 3 3 3" xfId="33773" xr:uid="{00000000-0005-0000-0000-0000ED830000}"/>
    <cellStyle name="Normal 4 3 2 2 3 2 3 4" xfId="33774" xr:uid="{00000000-0005-0000-0000-0000EE830000}"/>
    <cellStyle name="Normal 4 3 2 2 3 2 3 4 2" xfId="33775" xr:uid="{00000000-0005-0000-0000-0000EF830000}"/>
    <cellStyle name="Normal 4 3 2 2 3 2 3 5" xfId="33776" xr:uid="{00000000-0005-0000-0000-0000F0830000}"/>
    <cellStyle name="Normal 4 3 2 2 3 2 4" xfId="33777" xr:uid="{00000000-0005-0000-0000-0000F1830000}"/>
    <cellStyle name="Normal 4 3 2 2 3 2 4 2" xfId="33778" xr:uid="{00000000-0005-0000-0000-0000F2830000}"/>
    <cellStyle name="Normal 4 3 2 2 3 2 4 2 2" xfId="33779" xr:uid="{00000000-0005-0000-0000-0000F3830000}"/>
    <cellStyle name="Normal 4 3 2 2 3 2 4 2 2 2" xfId="33780" xr:uid="{00000000-0005-0000-0000-0000F4830000}"/>
    <cellStyle name="Normal 4 3 2 2 3 2 4 2 3" xfId="33781" xr:uid="{00000000-0005-0000-0000-0000F5830000}"/>
    <cellStyle name="Normal 4 3 2 2 3 2 4 3" xfId="33782" xr:uid="{00000000-0005-0000-0000-0000F6830000}"/>
    <cellStyle name="Normal 4 3 2 2 3 2 4 3 2" xfId="33783" xr:uid="{00000000-0005-0000-0000-0000F7830000}"/>
    <cellStyle name="Normal 4 3 2 2 3 2 4 4" xfId="33784" xr:uid="{00000000-0005-0000-0000-0000F8830000}"/>
    <cellStyle name="Normal 4 3 2 2 3 2 5" xfId="33785" xr:uid="{00000000-0005-0000-0000-0000F9830000}"/>
    <cellStyle name="Normal 4 3 2 2 3 2 5 2" xfId="33786" xr:uid="{00000000-0005-0000-0000-0000FA830000}"/>
    <cellStyle name="Normal 4 3 2 2 3 2 5 2 2" xfId="33787" xr:uid="{00000000-0005-0000-0000-0000FB830000}"/>
    <cellStyle name="Normal 4 3 2 2 3 2 5 3" xfId="33788" xr:uid="{00000000-0005-0000-0000-0000FC830000}"/>
    <cellStyle name="Normal 4 3 2 2 3 2 6" xfId="33789" xr:uid="{00000000-0005-0000-0000-0000FD830000}"/>
    <cellStyle name="Normal 4 3 2 2 3 2 6 2" xfId="33790" xr:uid="{00000000-0005-0000-0000-0000FE830000}"/>
    <cellStyle name="Normal 4 3 2 2 3 2 7" xfId="33791" xr:uid="{00000000-0005-0000-0000-0000FF830000}"/>
    <cellStyle name="Normal 4 3 2 2 3 3" xfId="33792" xr:uid="{00000000-0005-0000-0000-000000840000}"/>
    <cellStyle name="Normal 4 3 2 2 3 3 2" xfId="33793" xr:uid="{00000000-0005-0000-0000-000001840000}"/>
    <cellStyle name="Normal 4 3 2 2 3 3 2 2" xfId="33794" xr:uid="{00000000-0005-0000-0000-000002840000}"/>
    <cellStyle name="Normal 4 3 2 2 3 3 2 2 2" xfId="33795" xr:uid="{00000000-0005-0000-0000-000003840000}"/>
    <cellStyle name="Normal 4 3 2 2 3 3 2 2 2 2" xfId="33796" xr:uid="{00000000-0005-0000-0000-000004840000}"/>
    <cellStyle name="Normal 4 3 2 2 3 3 2 2 2 2 2" xfId="33797" xr:uid="{00000000-0005-0000-0000-000005840000}"/>
    <cellStyle name="Normal 4 3 2 2 3 3 2 2 2 3" xfId="33798" xr:uid="{00000000-0005-0000-0000-000006840000}"/>
    <cellStyle name="Normal 4 3 2 2 3 3 2 2 3" xfId="33799" xr:uid="{00000000-0005-0000-0000-000007840000}"/>
    <cellStyle name="Normal 4 3 2 2 3 3 2 2 3 2" xfId="33800" xr:uid="{00000000-0005-0000-0000-000008840000}"/>
    <cellStyle name="Normal 4 3 2 2 3 3 2 2 4" xfId="33801" xr:uid="{00000000-0005-0000-0000-000009840000}"/>
    <cellStyle name="Normal 4 3 2 2 3 3 2 3" xfId="33802" xr:uid="{00000000-0005-0000-0000-00000A840000}"/>
    <cellStyle name="Normal 4 3 2 2 3 3 2 3 2" xfId="33803" xr:uid="{00000000-0005-0000-0000-00000B840000}"/>
    <cellStyle name="Normal 4 3 2 2 3 3 2 3 2 2" xfId="33804" xr:uid="{00000000-0005-0000-0000-00000C840000}"/>
    <cellStyle name="Normal 4 3 2 2 3 3 2 3 3" xfId="33805" xr:uid="{00000000-0005-0000-0000-00000D840000}"/>
    <cellStyle name="Normal 4 3 2 2 3 3 2 4" xfId="33806" xr:uid="{00000000-0005-0000-0000-00000E840000}"/>
    <cellStyle name="Normal 4 3 2 2 3 3 2 4 2" xfId="33807" xr:uid="{00000000-0005-0000-0000-00000F840000}"/>
    <cellStyle name="Normal 4 3 2 2 3 3 2 5" xfId="33808" xr:uid="{00000000-0005-0000-0000-000010840000}"/>
    <cellStyle name="Normal 4 3 2 2 3 3 3" xfId="33809" xr:uid="{00000000-0005-0000-0000-000011840000}"/>
    <cellStyle name="Normal 4 3 2 2 3 3 3 2" xfId="33810" xr:uid="{00000000-0005-0000-0000-000012840000}"/>
    <cellStyle name="Normal 4 3 2 2 3 3 3 2 2" xfId="33811" xr:uid="{00000000-0005-0000-0000-000013840000}"/>
    <cellStyle name="Normal 4 3 2 2 3 3 3 2 2 2" xfId="33812" xr:uid="{00000000-0005-0000-0000-000014840000}"/>
    <cellStyle name="Normal 4 3 2 2 3 3 3 2 2 2 2" xfId="33813" xr:uid="{00000000-0005-0000-0000-000015840000}"/>
    <cellStyle name="Normal 4 3 2 2 3 3 3 2 2 3" xfId="33814" xr:uid="{00000000-0005-0000-0000-000016840000}"/>
    <cellStyle name="Normal 4 3 2 2 3 3 3 2 3" xfId="33815" xr:uid="{00000000-0005-0000-0000-000017840000}"/>
    <cellStyle name="Normal 4 3 2 2 3 3 3 2 3 2" xfId="33816" xr:uid="{00000000-0005-0000-0000-000018840000}"/>
    <cellStyle name="Normal 4 3 2 2 3 3 3 2 4" xfId="33817" xr:uid="{00000000-0005-0000-0000-000019840000}"/>
    <cellStyle name="Normal 4 3 2 2 3 3 3 3" xfId="33818" xr:uid="{00000000-0005-0000-0000-00001A840000}"/>
    <cellStyle name="Normal 4 3 2 2 3 3 3 3 2" xfId="33819" xr:uid="{00000000-0005-0000-0000-00001B840000}"/>
    <cellStyle name="Normal 4 3 2 2 3 3 3 3 2 2" xfId="33820" xr:uid="{00000000-0005-0000-0000-00001C840000}"/>
    <cellStyle name="Normal 4 3 2 2 3 3 3 3 3" xfId="33821" xr:uid="{00000000-0005-0000-0000-00001D840000}"/>
    <cellStyle name="Normal 4 3 2 2 3 3 3 4" xfId="33822" xr:uid="{00000000-0005-0000-0000-00001E840000}"/>
    <cellStyle name="Normal 4 3 2 2 3 3 3 4 2" xfId="33823" xr:uid="{00000000-0005-0000-0000-00001F840000}"/>
    <cellStyle name="Normal 4 3 2 2 3 3 3 5" xfId="33824" xr:uid="{00000000-0005-0000-0000-000020840000}"/>
    <cellStyle name="Normal 4 3 2 2 3 3 4" xfId="33825" xr:uid="{00000000-0005-0000-0000-000021840000}"/>
    <cellStyle name="Normal 4 3 2 2 3 3 4 2" xfId="33826" xr:uid="{00000000-0005-0000-0000-000022840000}"/>
    <cellStyle name="Normal 4 3 2 2 3 3 4 2 2" xfId="33827" xr:uid="{00000000-0005-0000-0000-000023840000}"/>
    <cellStyle name="Normal 4 3 2 2 3 3 4 2 2 2" xfId="33828" xr:uid="{00000000-0005-0000-0000-000024840000}"/>
    <cellStyle name="Normal 4 3 2 2 3 3 4 2 3" xfId="33829" xr:uid="{00000000-0005-0000-0000-000025840000}"/>
    <cellStyle name="Normal 4 3 2 2 3 3 4 3" xfId="33830" xr:uid="{00000000-0005-0000-0000-000026840000}"/>
    <cellStyle name="Normal 4 3 2 2 3 3 4 3 2" xfId="33831" xr:uid="{00000000-0005-0000-0000-000027840000}"/>
    <cellStyle name="Normal 4 3 2 2 3 3 4 4" xfId="33832" xr:uid="{00000000-0005-0000-0000-000028840000}"/>
    <cellStyle name="Normal 4 3 2 2 3 3 5" xfId="33833" xr:uid="{00000000-0005-0000-0000-000029840000}"/>
    <cellStyle name="Normal 4 3 2 2 3 3 5 2" xfId="33834" xr:uid="{00000000-0005-0000-0000-00002A840000}"/>
    <cellStyle name="Normal 4 3 2 2 3 3 5 2 2" xfId="33835" xr:uid="{00000000-0005-0000-0000-00002B840000}"/>
    <cellStyle name="Normal 4 3 2 2 3 3 5 3" xfId="33836" xr:uid="{00000000-0005-0000-0000-00002C840000}"/>
    <cellStyle name="Normal 4 3 2 2 3 3 6" xfId="33837" xr:uid="{00000000-0005-0000-0000-00002D840000}"/>
    <cellStyle name="Normal 4 3 2 2 3 3 6 2" xfId="33838" xr:uid="{00000000-0005-0000-0000-00002E840000}"/>
    <cellStyle name="Normal 4 3 2 2 3 3 7" xfId="33839" xr:uid="{00000000-0005-0000-0000-00002F840000}"/>
    <cellStyle name="Normal 4 3 2 2 3 4" xfId="33840" xr:uid="{00000000-0005-0000-0000-000030840000}"/>
    <cellStyle name="Normal 4 3 2 2 3 4 2" xfId="33841" xr:uid="{00000000-0005-0000-0000-000031840000}"/>
    <cellStyle name="Normal 4 3 2 2 3 4 2 2" xfId="33842" xr:uid="{00000000-0005-0000-0000-000032840000}"/>
    <cellStyle name="Normal 4 3 2 2 3 4 2 2 2" xfId="33843" xr:uid="{00000000-0005-0000-0000-000033840000}"/>
    <cellStyle name="Normal 4 3 2 2 3 4 2 2 2 2" xfId="33844" xr:uid="{00000000-0005-0000-0000-000034840000}"/>
    <cellStyle name="Normal 4 3 2 2 3 4 2 2 2 2 2" xfId="33845" xr:uid="{00000000-0005-0000-0000-000035840000}"/>
    <cellStyle name="Normal 4 3 2 2 3 4 2 2 2 3" xfId="33846" xr:uid="{00000000-0005-0000-0000-000036840000}"/>
    <cellStyle name="Normal 4 3 2 2 3 4 2 2 3" xfId="33847" xr:uid="{00000000-0005-0000-0000-000037840000}"/>
    <cellStyle name="Normal 4 3 2 2 3 4 2 2 3 2" xfId="33848" xr:uid="{00000000-0005-0000-0000-000038840000}"/>
    <cellStyle name="Normal 4 3 2 2 3 4 2 2 4" xfId="33849" xr:uid="{00000000-0005-0000-0000-000039840000}"/>
    <cellStyle name="Normal 4 3 2 2 3 4 2 3" xfId="33850" xr:uid="{00000000-0005-0000-0000-00003A840000}"/>
    <cellStyle name="Normal 4 3 2 2 3 4 2 3 2" xfId="33851" xr:uid="{00000000-0005-0000-0000-00003B840000}"/>
    <cellStyle name="Normal 4 3 2 2 3 4 2 3 2 2" xfId="33852" xr:uid="{00000000-0005-0000-0000-00003C840000}"/>
    <cellStyle name="Normal 4 3 2 2 3 4 2 3 3" xfId="33853" xr:uid="{00000000-0005-0000-0000-00003D840000}"/>
    <cellStyle name="Normal 4 3 2 2 3 4 2 4" xfId="33854" xr:uid="{00000000-0005-0000-0000-00003E840000}"/>
    <cellStyle name="Normal 4 3 2 2 3 4 2 4 2" xfId="33855" xr:uid="{00000000-0005-0000-0000-00003F840000}"/>
    <cellStyle name="Normal 4 3 2 2 3 4 2 5" xfId="33856" xr:uid="{00000000-0005-0000-0000-000040840000}"/>
    <cellStyle name="Normal 4 3 2 2 3 4 3" xfId="33857" xr:uid="{00000000-0005-0000-0000-000041840000}"/>
    <cellStyle name="Normal 4 3 2 2 3 4 3 2" xfId="33858" xr:uid="{00000000-0005-0000-0000-000042840000}"/>
    <cellStyle name="Normal 4 3 2 2 3 4 3 2 2" xfId="33859" xr:uid="{00000000-0005-0000-0000-000043840000}"/>
    <cellStyle name="Normal 4 3 2 2 3 4 3 2 2 2" xfId="33860" xr:uid="{00000000-0005-0000-0000-000044840000}"/>
    <cellStyle name="Normal 4 3 2 2 3 4 3 2 2 2 2" xfId="33861" xr:uid="{00000000-0005-0000-0000-000045840000}"/>
    <cellStyle name="Normal 4 3 2 2 3 4 3 2 2 3" xfId="33862" xr:uid="{00000000-0005-0000-0000-000046840000}"/>
    <cellStyle name="Normal 4 3 2 2 3 4 3 2 3" xfId="33863" xr:uid="{00000000-0005-0000-0000-000047840000}"/>
    <cellStyle name="Normal 4 3 2 2 3 4 3 2 3 2" xfId="33864" xr:uid="{00000000-0005-0000-0000-000048840000}"/>
    <cellStyle name="Normal 4 3 2 2 3 4 3 2 4" xfId="33865" xr:uid="{00000000-0005-0000-0000-000049840000}"/>
    <cellStyle name="Normal 4 3 2 2 3 4 3 3" xfId="33866" xr:uid="{00000000-0005-0000-0000-00004A840000}"/>
    <cellStyle name="Normal 4 3 2 2 3 4 3 3 2" xfId="33867" xr:uid="{00000000-0005-0000-0000-00004B840000}"/>
    <cellStyle name="Normal 4 3 2 2 3 4 3 3 2 2" xfId="33868" xr:uid="{00000000-0005-0000-0000-00004C840000}"/>
    <cellStyle name="Normal 4 3 2 2 3 4 3 3 3" xfId="33869" xr:uid="{00000000-0005-0000-0000-00004D840000}"/>
    <cellStyle name="Normal 4 3 2 2 3 4 3 4" xfId="33870" xr:uid="{00000000-0005-0000-0000-00004E840000}"/>
    <cellStyle name="Normal 4 3 2 2 3 4 3 4 2" xfId="33871" xr:uid="{00000000-0005-0000-0000-00004F840000}"/>
    <cellStyle name="Normal 4 3 2 2 3 4 3 5" xfId="33872" xr:uid="{00000000-0005-0000-0000-000050840000}"/>
    <cellStyle name="Normal 4 3 2 2 3 4 4" xfId="33873" xr:uid="{00000000-0005-0000-0000-000051840000}"/>
    <cellStyle name="Normal 4 3 2 2 3 4 4 2" xfId="33874" xr:uid="{00000000-0005-0000-0000-000052840000}"/>
    <cellStyle name="Normal 4 3 2 2 3 4 4 2 2" xfId="33875" xr:uid="{00000000-0005-0000-0000-000053840000}"/>
    <cellStyle name="Normal 4 3 2 2 3 4 4 2 2 2" xfId="33876" xr:uid="{00000000-0005-0000-0000-000054840000}"/>
    <cellStyle name="Normal 4 3 2 2 3 4 4 2 3" xfId="33877" xr:uid="{00000000-0005-0000-0000-000055840000}"/>
    <cellStyle name="Normal 4 3 2 2 3 4 4 3" xfId="33878" xr:uid="{00000000-0005-0000-0000-000056840000}"/>
    <cellStyle name="Normal 4 3 2 2 3 4 4 3 2" xfId="33879" xr:uid="{00000000-0005-0000-0000-000057840000}"/>
    <cellStyle name="Normal 4 3 2 2 3 4 4 4" xfId="33880" xr:uid="{00000000-0005-0000-0000-000058840000}"/>
    <cellStyle name="Normal 4 3 2 2 3 4 5" xfId="33881" xr:uid="{00000000-0005-0000-0000-000059840000}"/>
    <cellStyle name="Normal 4 3 2 2 3 4 5 2" xfId="33882" xr:uid="{00000000-0005-0000-0000-00005A840000}"/>
    <cellStyle name="Normal 4 3 2 2 3 4 5 2 2" xfId="33883" xr:uid="{00000000-0005-0000-0000-00005B840000}"/>
    <cellStyle name="Normal 4 3 2 2 3 4 5 3" xfId="33884" xr:uid="{00000000-0005-0000-0000-00005C840000}"/>
    <cellStyle name="Normal 4 3 2 2 3 4 6" xfId="33885" xr:uid="{00000000-0005-0000-0000-00005D840000}"/>
    <cellStyle name="Normal 4 3 2 2 3 4 6 2" xfId="33886" xr:uid="{00000000-0005-0000-0000-00005E840000}"/>
    <cellStyle name="Normal 4 3 2 2 3 4 7" xfId="33887" xr:uid="{00000000-0005-0000-0000-00005F840000}"/>
    <cellStyle name="Normal 4 3 2 2 3 5" xfId="33888" xr:uid="{00000000-0005-0000-0000-000060840000}"/>
    <cellStyle name="Normal 4 3 2 2 3 5 2" xfId="33889" xr:uid="{00000000-0005-0000-0000-000061840000}"/>
    <cellStyle name="Normal 4 3 2 2 3 5 2 2" xfId="33890" xr:uid="{00000000-0005-0000-0000-000062840000}"/>
    <cellStyle name="Normal 4 3 2 2 3 5 2 2 2" xfId="33891" xr:uid="{00000000-0005-0000-0000-000063840000}"/>
    <cellStyle name="Normal 4 3 2 2 3 5 2 2 2 2" xfId="33892" xr:uid="{00000000-0005-0000-0000-000064840000}"/>
    <cellStyle name="Normal 4 3 2 2 3 5 2 2 2 2 2" xfId="33893" xr:uid="{00000000-0005-0000-0000-000065840000}"/>
    <cellStyle name="Normal 4 3 2 2 3 5 2 2 2 3" xfId="33894" xr:uid="{00000000-0005-0000-0000-000066840000}"/>
    <cellStyle name="Normal 4 3 2 2 3 5 2 2 3" xfId="33895" xr:uid="{00000000-0005-0000-0000-000067840000}"/>
    <cellStyle name="Normal 4 3 2 2 3 5 2 2 3 2" xfId="33896" xr:uid="{00000000-0005-0000-0000-000068840000}"/>
    <cellStyle name="Normal 4 3 2 2 3 5 2 2 4" xfId="33897" xr:uid="{00000000-0005-0000-0000-000069840000}"/>
    <cellStyle name="Normal 4 3 2 2 3 5 2 3" xfId="33898" xr:uid="{00000000-0005-0000-0000-00006A840000}"/>
    <cellStyle name="Normal 4 3 2 2 3 5 2 3 2" xfId="33899" xr:uid="{00000000-0005-0000-0000-00006B840000}"/>
    <cellStyle name="Normal 4 3 2 2 3 5 2 3 2 2" xfId="33900" xr:uid="{00000000-0005-0000-0000-00006C840000}"/>
    <cellStyle name="Normal 4 3 2 2 3 5 2 3 3" xfId="33901" xr:uid="{00000000-0005-0000-0000-00006D840000}"/>
    <cellStyle name="Normal 4 3 2 2 3 5 2 4" xfId="33902" xr:uid="{00000000-0005-0000-0000-00006E840000}"/>
    <cellStyle name="Normal 4 3 2 2 3 5 2 4 2" xfId="33903" xr:uid="{00000000-0005-0000-0000-00006F840000}"/>
    <cellStyle name="Normal 4 3 2 2 3 5 2 5" xfId="33904" xr:uid="{00000000-0005-0000-0000-000070840000}"/>
    <cellStyle name="Normal 4 3 2 2 3 5 3" xfId="33905" xr:uid="{00000000-0005-0000-0000-000071840000}"/>
    <cellStyle name="Normal 4 3 2 2 3 5 3 2" xfId="33906" xr:uid="{00000000-0005-0000-0000-000072840000}"/>
    <cellStyle name="Normal 4 3 2 2 3 5 3 2 2" xfId="33907" xr:uid="{00000000-0005-0000-0000-000073840000}"/>
    <cellStyle name="Normal 4 3 2 2 3 5 3 2 2 2" xfId="33908" xr:uid="{00000000-0005-0000-0000-000074840000}"/>
    <cellStyle name="Normal 4 3 2 2 3 5 3 2 3" xfId="33909" xr:uid="{00000000-0005-0000-0000-000075840000}"/>
    <cellStyle name="Normal 4 3 2 2 3 5 3 3" xfId="33910" xr:uid="{00000000-0005-0000-0000-000076840000}"/>
    <cellStyle name="Normal 4 3 2 2 3 5 3 3 2" xfId="33911" xr:uid="{00000000-0005-0000-0000-000077840000}"/>
    <cellStyle name="Normal 4 3 2 2 3 5 3 4" xfId="33912" xr:uid="{00000000-0005-0000-0000-000078840000}"/>
    <cellStyle name="Normal 4 3 2 2 3 5 4" xfId="33913" xr:uid="{00000000-0005-0000-0000-000079840000}"/>
    <cellStyle name="Normal 4 3 2 2 3 5 4 2" xfId="33914" xr:uid="{00000000-0005-0000-0000-00007A840000}"/>
    <cellStyle name="Normal 4 3 2 2 3 5 4 2 2" xfId="33915" xr:uid="{00000000-0005-0000-0000-00007B840000}"/>
    <cellStyle name="Normal 4 3 2 2 3 5 4 3" xfId="33916" xr:uid="{00000000-0005-0000-0000-00007C840000}"/>
    <cellStyle name="Normal 4 3 2 2 3 5 5" xfId="33917" xr:uid="{00000000-0005-0000-0000-00007D840000}"/>
    <cellStyle name="Normal 4 3 2 2 3 5 5 2" xfId="33918" xr:uid="{00000000-0005-0000-0000-00007E840000}"/>
    <cellStyle name="Normal 4 3 2 2 3 5 6" xfId="33919" xr:uid="{00000000-0005-0000-0000-00007F840000}"/>
    <cellStyle name="Normal 4 3 2 2 3 6" xfId="33920" xr:uid="{00000000-0005-0000-0000-000080840000}"/>
    <cellStyle name="Normal 4 3 2 2 3 6 2" xfId="33921" xr:uid="{00000000-0005-0000-0000-000081840000}"/>
    <cellStyle name="Normal 4 3 2 2 3 6 2 2" xfId="33922" xr:uid="{00000000-0005-0000-0000-000082840000}"/>
    <cellStyle name="Normal 4 3 2 2 3 6 2 2 2" xfId="33923" xr:uid="{00000000-0005-0000-0000-000083840000}"/>
    <cellStyle name="Normal 4 3 2 2 3 6 2 2 2 2" xfId="33924" xr:uid="{00000000-0005-0000-0000-000084840000}"/>
    <cellStyle name="Normal 4 3 2 2 3 6 2 2 3" xfId="33925" xr:uid="{00000000-0005-0000-0000-000085840000}"/>
    <cellStyle name="Normal 4 3 2 2 3 6 2 3" xfId="33926" xr:uid="{00000000-0005-0000-0000-000086840000}"/>
    <cellStyle name="Normal 4 3 2 2 3 6 2 3 2" xfId="33927" xr:uid="{00000000-0005-0000-0000-000087840000}"/>
    <cellStyle name="Normal 4 3 2 2 3 6 2 4" xfId="33928" xr:uid="{00000000-0005-0000-0000-000088840000}"/>
    <cellStyle name="Normal 4 3 2 2 3 6 3" xfId="33929" xr:uid="{00000000-0005-0000-0000-000089840000}"/>
    <cellStyle name="Normal 4 3 2 2 3 6 3 2" xfId="33930" xr:uid="{00000000-0005-0000-0000-00008A840000}"/>
    <cellStyle name="Normal 4 3 2 2 3 6 3 2 2" xfId="33931" xr:uid="{00000000-0005-0000-0000-00008B840000}"/>
    <cellStyle name="Normal 4 3 2 2 3 6 3 3" xfId="33932" xr:uid="{00000000-0005-0000-0000-00008C840000}"/>
    <cellStyle name="Normal 4 3 2 2 3 6 4" xfId="33933" xr:uid="{00000000-0005-0000-0000-00008D840000}"/>
    <cellStyle name="Normal 4 3 2 2 3 6 4 2" xfId="33934" xr:uid="{00000000-0005-0000-0000-00008E840000}"/>
    <cellStyle name="Normal 4 3 2 2 3 6 5" xfId="33935" xr:uid="{00000000-0005-0000-0000-00008F840000}"/>
    <cellStyle name="Normal 4 3 2 2 3 7" xfId="33936" xr:uid="{00000000-0005-0000-0000-000090840000}"/>
    <cellStyle name="Normal 4 3 2 2 3 7 2" xfId="33937" xr:uid="{00000000-0005-0000-0000-000091840000}"/>
    <cellStyle name="Normal 4 3 2 2 3 7 2 2" xfId="33938" xr:uid="{00000000-0005-0000-0000-000092840000}"/>
    <cellStyle name="Normal 4 3 2 2 3 7 2 2 2" xfId="33939" xr:uid="{00000000-0005-0000-0000-000093840000}"/>
    <cellStyle name="Normal 4 3 2 2 3 7 2 2 2 2" xfId="33940" xr:uid="{00000000-0005-0000-0000-000094840000}"/>
    <cellStyle name="Normal 4 3 2 2 3 7 2 2 3" xfId="33941" xr:uid="{00000000-0005-0000-0000-000095840000}"/>
    <cellStyle name="Normal 4 3 2 2 3 7 2 3" xfId="33942" xr:uid="{00000000-0005-0000-0000-000096840000}"/>
    <cellStyle name="Normal 4 3 2 2 3 7 2 3 2" xfId="33943" xr:uid="{00000000-0005-0000-0000-000097840000}"/>
    <cellStyle name="Normal 4 3 2 2 3 7 2 4" xfId="33944" xr:uid="{00000000-0005-0000-0000-000098840000}"/>
    <cellStyle name="Normal 4 3 2 2 3 7 3" xfId="33945" xr:uid="{00000000-0005-0000-0000-000099840000}"/>
    <cellStyle name="Normal 4 3 2 2 3 7 3 2" xfId="33946" xr:uid="{00000000-0005-0000-0000-00009A840000}"/>
    <cellStyle name="Normal 4 3 2 2 3 7 3 2 2" xfId="33947" xr:uid="{00000000-0005-0000-0000-00009B840000}"/>
    <cellStyle name="Normal 4 3 2 2 3 7 3 3" xfId="33948" xr:uid="{00000000-0005-0000-0000-00009C840000}"/>
    <cellStyle name="Normal 4 3 2 2 3 7 4" xfId="33949" xr:uid="{00000000-0005-0000-0000-00009D840000}"/>
    <cellStyle name="Normal 4 3 2 2 3 7 4 2" xfId="33950" xr:uid="{00000000-0005-0000-0000-00009E840000}"/>
    <cellStyle name="Normal 4 3 2 2 3 7 5" xfId="33951" xr:uid="{00000000-0005-0000-0000-00009F840000}"/>
    <cellStyle name="Normal 4 3 2 2 3 8" xfId="33952" xr:uid="{00000000-0005-0000-0000-0000A0840000}"/>
    <cellStyle name="Normal 4 3 2 2 3 8 2" xfId="33953" xr:uid="{00000000-0005-0000-0000-0000A1840000}"/>
    <cellStyle name="Normal 4 3 2 2 3 8 2 2" xfId="33954" xr:uid="{00000000-0005-0000-0000-0000A2840000}"/>
    <cellStyle name="Normal 4 3 2 2 3 8 2 2 2" xfId="33955" xr:uid="{00000000-0005-0000-0000-0000A3840000}"/>
    <cellStyle name="Normal 4 3 2 2 3 8 2 3" xfId="33956" xr:uid="{00000000-0005-0000-0000-0000A4840000}"/>
    <cellStyle name="Normal 4 3 2 2 3 8 3" xfId="33957" xr:uid="{00000000-0005-0000-0000-0000A5840000}"/>
    <cellStyle name="Normal 4 3 2 2 3 8 3 2" xfId="33958" xr:uid="{00000000-0005-0000-0000-0000A6840000}"/>
    <cellStyle name="Normal 4 3 2 2 3 8 4" xfId="33959" xr:uid="{00000000-0005-0000-0000-0000A7840000}"/>
    <cellStyle name="Normal 4 3 2 2 3 9" xfId="33960" xr:uid="{00000000-0005-0000-0000-0000A8840000}"/>
    <cellStyle name="Normal 4 3 2 2 3 9 2" xfId="33961" xr:uid="{00000000-0005-0000-0000-0000A9840000}"/>
    <cellStyle name="Normal 4 3 2 2 3 9 2 2" xfId="33962" xr:uid="{00000000-0005-0000-0000-0000AA840000}"/>
    <cellStyle name="Normal 4 3 2 2 3 9 3" xfId="33963" xr:uid="{00000000-0005-0000-0000-0000AB840000}"/>
    <cellStyle name="Normal 4 3 2 2 4" xfId="33964" xr:uid="{00000000-0005-0000-0000-0000AC840000}"/>
    <cellStyle name="Normal 4 3 2 2 4 2" xfId="33965" xr:uid="{00000000-0005-0000-0000-0000AD840000}"/>
    <cellStyle name="Normal 4 3 2 2 4 2 2" xfId="33966" xr:uid="{00000000-0005-0000-0000-0000AE840000}"/>
    <cellStyle name="Normal 4 3 2 2 4 2 2 2" xfId="33967" xr:uid="{00000000-0005-0000-0000-0000AF840000}"/>
    <cellStyle name="Normal 4 3 2 2 4 2 2 2 2" xfId="33968" xr:uid="{00000000-0005-0000-0000-0000B0840000}"/>
    <cellStyle name="Normal 4 3 2 2 4 2 2 2 2 2" xfId="33969" xr:uid="{00000000-0005-0000-0000-0000B1840000}"/>
    <cellStyle name="Normal 4 3 2 2 4 2 2 2 3" xfId="33970" xr:uid="{00000000-0005-0000-0000-0000B2840000}"/>
    <cellStyle name="Normal 4 3 2 2 4 2 2 3" xfId="33971" xr:uid="{00000000-0005-0000-0000-0000B3840000}"/>
    <cellStyle name="Normal 4 3 2 2 4 2 2 3 2" xfId="33972" xr:uid="{00000000-0005-0000-0000-0000B4840000}"/>
    <cellStyle name="Normal 4 3 2 2 4 2 2 4" xfId="33973" xr:uid="{00000000-0005-0000-0000-0000B5840000}"/>
    <cellStyle name="Normal 4 3 2 2 4 2 3" xfId="33974" xr:uid="{00000000-0005-0000-0000-0000B6840000}"/>
    <cellStyle name="Normal 4 3 2 2 4 2 3 2" xfId="33975" xr:uid="{00000000-0005-0000-0000-0000B7840000}"/>
    <cellStyle name="Normal 4 3 2 2 4 2 3 2 2" xfId="33976" xr:uid="{00000000-0005-0000-0000-0000B8840000}"/>
    <cellStyle name="Normal 4 3 2 2 4 2 3 3" xfId="33977" xr:uid="{00000000-0005-0000-0000-0000B9840000}"/>
    <cellStyle name="Normal 4 3 2 2 4 2 4" xfId="33978" xr:uid="{00000000-0005-0000-0000-0000BA840000}"/>
    <cellStyle name="Normal 4 3 2 2 4 2 4 2" xfId="33979" xr:uid="{00000000-0005-0000-0000-0000BB840000}"/>
    <cellStyle name="Normal 4 3 2 2 4 2 5" xfId="33980" xr:uid="{00000000-0005-0000-0000-0000BC840000}"/>
    <cellStyle name="Normal 4 3 2 2 4 3" xfId="33981" xr:uid="{00000000-0005-0000-0000-0000BD840000}"/>
    <cellStyle name="Normal 4 3 2 2 4 3 2" xfId="33982" xr:uid="{00000000-0005-0000-0000-0000BE840000}"/>
    <cellStyle name="Normal 4 3 2 2 4 3 2 2" xfId="33983" xr:uid="{00000000-0005-0000-0000-0000BF840000}"/>
    <cellStyle name="Normal 4 3 2 2 4 3 2 2 2" xfId="33984" xr:uid="{00000000-0005-0000-0000-0000C0840000}"/>
    <cellStyle name="Normal 4 3 2 2 4 3 2 2 2 2" xfId="33985" xr:uid="{00000000-0005-0000-0000-0000C1840000}"/>
    <cellStyle name="Normal 4 3 2 2 4 3 2 2 3" xfId="33986" xr:uid="{00000000-0005-0000-0000-0000C2840000}"/>
    <cellStyle name="Normal 4 3 2 2 4 3 2 3" xfId="33987" xr:uid="{00000000-0005-0000-0000-0000C3840000}"/>
    <cellStyle name="Normal 4 3 2 2 4 3 2 3 2" xfId="33988" xr:uid="{00000000-0005-0000-0000-0000C4840000}"/>
    <cellStyle name="Normal 4 3 2 2 4 3 2 4" xfId="33989" xr:uid="{00000000-0005-0000-0000-0000C5840000}"/>
    <cellStyle name="Normal 4 3 2 2 4 3 3" xfId="33990" xr:uid="{00000000-0005-0000-0000-0000C6840000}"/>
    <cellStyle name="Normal 4 3 2 2 4 3 3 2" xfId="33991" xr:uid="{00000000-0005-0000-0000-0000C7840000}"/>
    <cellStyle name="Normal 4 3 2 2 4 3 3 2 2" xfId="33992" xr:uid="{00000000-0005-0000-0000-0000C8840000}"/>
    <cellStyle name="Normal 4 3 2 2 4 3 3 3" xfId="33993" xr:uid="{00000000-0005-0000-0000-0000C9840000}"/>
    <cellStyle name="Normal 4 3 2 2 4 3 4" xfId="33994" xr:uid="{00000000-0005-0000-0000-0000CA840000}"/>
    <cellStyle name="Normal 4 3 2 2 4 3 4 2" xfId="33995" xr:uid="{00000000-0005-0000-0000-0000CB840000}"/>
    <cellStyle name="Normal 4 3 2 2 4 3 5" xfId="33996" xr:uid="{00000000-0005-0000-0000-0000CC840000}"/>
    <cellStyle name="Normal 4 3 2 2 4 4" xfId="33997" xr:uid="{00000000-0005-0000-0000-0000CD840000}"/>
    <cellStyle name="Normal 4 3 2 2 4 4 2" xfId="33998" xr:uid="{00000000-0005-0000-0000-0000CE840000}"/>
    <cellStyle name="Normal 4 3 2 2 4 4 2 2" xfId="33999" xr:uid="{00000000-0005-0000-0000-0000CF840000}"/>
    <cellStyle name="Normal 4 3 2 2 4 4 2 2 2" xfId="34000" xr:uid="{00000000-0005-0000-0000-0000D0840000}"/>
    <cellStyle name="Normal 4 3 2 2 4 4 2 3" xfId="34001" xr:uid="{00000000-0005-0000-0000-0000D1840000}"/>
    <cellStyle name="Normal 4 3 2 2 4 4 3" xfId="34002" xr:uid="{00000000-0005-0000-0000-0000D2840000}"/>
    <cellStyle name="Normal 4 3 2 2 4 4 3 2" xfId="34003" xr:uid="{00000000-0005-0000-0000-0000D3840000}"/>
    <cellStyle name="Normal 4 3 2 2 4 4 4" xfId="34004" xr:uid="{00000000-0005-0000-0000-0000D4840000}"/>
    <cellStyle name="Normal 4 3 2 2 4 5" xfId="34005" xr:uid="{00000000-0005-0000-0000-0000D5840000}"/>
    <cellStyle name="Normal 4 3 2 2 4 5 2" xfId="34006" xr:uid="{00000000-0005-0000-0000-0000D6840000}"/>
    <cellStyle name="Normal 4 3 2 2 4 5 2 2" xfId="34007" xr:uid="{00000000-0005-0000-0000-0000D7840000}"/>
    <cellStyle name="Normal 4 3 2 2 4 5 3" xfId="34008" xr:uid="{00000000-0005-0000-0000-0000D8840000}"/>
    <cellStyle name="Normal 4 3 2 2 4 6" xfId="34009" xr:uid="{00000000-0005-0000-0000-0000D9840000}"/>
    <cellStyle name="Normal 4 3 2 2 4 6 2" xfId="34010" xr:uid="{00000000-0005-0000-0000-0000DA840000}"/>
    <cellStyle name="Normal 4 3 2 2 4 7" xfId="34011" xr:uid="{00000000-0005-0000-0000-0000DB840000}"/>
    <cellStyle name="Normal 4 3 2 2 5" xfId="34012" xr:uid="{00000000-0005-0000-0000-0000DC840000}"/>
    <cellStyle name="Normal 4 3 2 2 5 2" xfId="34013" xr:uid="{00000000-0005-0000-0000-0000DD840000}"/>
    <cellStyle name="Normal 4 3 2 2 5 2 2" xfId="34014" xr:uid="{00000000-0005-0000-0000-0000DE840000}"/>
    <cellStyle name="Normal 4 3 2 2 5 2 2 2" xfId="34015" xr:uid="{00000000-0005-0000-0000-0000DF840000}"/>
    <cellStyle name="Normal 4 3 2 2 5 2 2 2 2" xfId="34016" xr:uid="{00000000-0005-0000-0000-0000E0840000}"/>
    <cellStyle name="Normal 4 3 2 2 5 2 2 2 2 2" xfId="34017" xr:uid="{00000000-0005-0000-0000-0000E1840000}"/>
    <cellStyle name="Normal 4 3 2 2 5 2 2 2 3" xfId="34018" xr:uid="{00000000-0005-0000-0000-0000E2840000}"/>
    <cellStyle name="Normal 4 3 2 2 5 2 2 3" xfId="34019" xr:uid="{00000000-0005-0000-0000-0000E3840000}"/>
    <cellStyle name="Normal 4 3 2 2 5 2 2 3 2" xfId="34020" xr:uid="{00000000-0005-0000-0000-0000E4840000}"/>
    <cellStyle name="Normal 4 3 2 2 5 2 2 4" xfId="34021" xr:uid="{00000000-0005-0000-0000-0000E5840000}"/>
    <cellStyle name="Normal 4 3 2 2 5 2 3" xfId="34022" xr:uid="{00000000-0005-0000-0000-0000E6840000}"/>
    <cellStyle name="Normal 4 3 2 2 5 2 3 2" xfId="34023" xr:uid="{00000000-0005-0000-0000-0000E7840000}"/>
    <cellStyle name="Normal 4 3 2 2 5 2 3 2 2" xfId="34024" xr:uid="{00000000-0005-0000-0000-0000E8840000}"/>
    <cellStyle name="Normal 4 3 2 2 5 2 3 3" xfId="34025" xr:uid="{00000000-0005-0000-0000-0000E9840000}"/>
    <cellStyle name="Normal 4 3 2 2 5 2 4" xfId="34026" xr:uid="{00000000-0005-0000-0000-0000EA840000}"/>
    <cellStyle name="Normal 4 3 2 2 5 2 4 2" xfId="34027" xr:uid="{00000000-0005-0000-0000-0000EB840000}"/>
    <cellStyle name="Normal 4 3 2 2 5 2 5" xfId="34028" xr:uid="{00000000-0005-0000-0000-0000EC840000}"/>
    <cellStyle name="Normal 4 3 2 2 5 3" xfId="34029" xr:uid="{00000000-0005-0000-0000-0000ED840000}"/>
    <cellStyle name="Normal 4 3 2 2 5 3 2" xfId="34030" xr:uid="{00000000-0005-0000-0000-0000EE840000}"/>
    <cellStyle name="Normal 4 3 2 2 5 3 2 2" xfId="34031" xr:uid="{00000000-0005-0000-0000-0000EF840000}"/>
    <cellStyle name="Normal 4 3 2 2 5 3 2 2 2" xfId="34032" xr:uid="{00000000-0005-0000-0000-0000F0840000}"/>
    <cellStyle name="Normal 4 3 2 2 5 3 2 2 2 2" xfId="34033" xr:uid="{00000000-0005-0000-0000-0000F1840000}"/>
    <cellStyle name="Normal 4 3 2 2 5 3 2 2 3" xfId="34034" xr:uid="{00000000-0005-0000-0000-0000F2840000}"/>
    <cellStyle name="Normal 4 3 2 2 5 3 2 3" xfId="34035" xr:uid="{00000000-0005-0000-0000-0000F3840000}"/>
    <cellStyle name="Normal 4 3 2 2 5 3 2 3 2" xfId="34036" xr:uid="{00000000-0005-0000-0000-0000F4840000}"/>
    <cellStyle name="Normal 4 3 2 2 5 3 2 4" xfId="34037" xr:uid="{00000000-0005-0000-0000-0000F5840000}"/>
    <cellStyle name="Normal 4 3 2 2 5 3 3" xfId="34038" xr:uid="{00000000-0005-0000-0000-0000F6840000}"/>
    <cellStyle name="Normal 4 3 2 2 5 3 3 2" xfId="34039" xr:uid="{00000000-0005-0000-0000-0000F7840000}"/>
    <cellStyle name="Normal 4 3 2 2 5 3 3 2 2" xfId="34040" xr:uid="{00000000-0005-0000-0000-0000F8840000}"/>
    <cellStyle name="Normal 4 3 2 2 5 3 3 3" xfId="34041" xr:uid="{00000000-0005-0000-0000-0000F9840000}"/>
    <cellStyle name="Normal 4 3 2 2 5 3 4" xfId="34042" xr:uid="{00000000-0005-0000-0000-0000FA840000}"/>
    <cellStyle name="Normal 4 3 2 2 5 3 4 2" xfId="34043" xr:uid="{00000000-0005-0000-0000-0000FB840000}"/>
    <cellStyle name="Normal 4 3 2 2 5 3 5" xfId="34044" xr:uid="{00000000-0005-0000-0000-0000FC840000}"/>
    <cellStyle name="Normal 4 3 2 2 5 4" xfId="34045" xr:uid="{00000000-0005-0000-0000-0000FD840000}"/>
    <cellStyle name="Normal 4 3 2 2 5 4 2" xfId="34046" xr:uid="{00000000-0005-0000-0000-0000FE840000}"/>
    <cellStyle name="Normal 4 3 2 2 5 4 2 2" xfId="34047" xr:uid="{00000000-0005-0000-0000-0000FF840000}"/>
    <cellStyle name="Normal 4 3 2 2 5 4 2 2 2" xfId="34048" xr:uid="{00000000-0005-0000-0000-000000850000}"/>
    <cellStyle name="Normal 4 3 2 2 5 4 2 3" xfId="34049" xr:uid="{00000000-0005-0000-0000-000001850000}"/>
    <cellStyle name="Normal 4 3 2 2 5 4 3" xfId="34050" xr:uid="{00000000-0005-0000-0000-000002850000}"/>
    <cellStyle name="Normal 4 3 2 2 5 4 3 2" xfId="34051" xr:uid="{00000000-0005-0000-0000-000003850000}"/>
    <cellStyle name="Normal 4 3 2 2 5 4 4" xfId="34052" xr:uid="{00000000-0005-0000-0000-000004850000}"/>
    <cellStyle name="Normal 4 3 2 2 5 5" xfId="34053" xr:uid="{00000000-0005-0000-0000-000005850000}"/>
    <cellStyle name="Normal 4 3 2 2 5 5 2" xfId="34054" xr:uid="{00000000-0005-0000-0000-000006850000}"/>
    <cellStyle name="Normal 4 3 2 2 5 5 2 2" xfId="34055" xr:uid="{00000000-0005-0000-0000-000007850000}"/>
    <cellStyle name="Normal 4 3 2 2 5 5 3" xfId="34056" xr:uid="{00000000-0005-0000-0000-000008850000}"/>
    <cellStyle name="Normal 4 3 2 2 5 6" xfId="34057" xr:uid="{00000000-0005-0000-0000-000009850000}"/>
    <cellStyle name="Normal 4 3 2 2 5 6 2" xfId="34058" xr:uid="{00000000-0005-0000-0000-00000A850000}"/>
    <cellStyle name="Normal 4 3 2 2 5 7" xfId="34059" xr:uid="{00000000-0005-0000-0000-00000B850000}"/>
    <cellStyle name="Normal 4 3 2 2 6" xfId="34060" xr:uid="{00000000-0005-0000-0000-00000C850000}"/>
    <cellStyle name="Normal 4 3 2 2 6 2" xfId="34061" xr:uid="{00000000-0005-0000-0000-00000D850000}"/>
    <cellStyle name="Normal 4 3 2 2 6 2 2" xfId="34062" xr:uid="{00000000-0005-0000-0000-00000E850000}"/>
    <cellStyle name="Normal 4 3 2 2 6 2 2 2" xfId="34063" xr:uid="{00000000-0005-0000-0000-00000F850000}"/>
    <cellStyle name="Normal 4 3 2 2 6 2 2 2 2" xfId="34064" xr:uid="{00000000-0005-0000-0000-000010850000}"/>
    <cellStyle name="Normal 4 3 2 2 6 2 2 2 2 2" xfId="34065" xr:uid="{00000000-0005-0000-0000-000011850000}"/>
    <cellStyle name="Normal 4 3 2 2 6 2 2 2 3" xfId="34066" xr:uid="{00000000-0005-0000-0000-000012850000}"/>
    <cellStyle name="Normal 4 3 2 2 6 2 2 3" xfId="34067" xr:uid="{00000000-0005-0000-0000-000013850000}"/>
    <cellStyle name="Normal 4 3 2 2 6 2 2 3 2" xfId="34068" xr:uid="{00000000-0005-0000-0000-000014850000}"/>
    <cellStyle name="Normal 4 3 2 2 6 2 2 4" xfId="34069" xr:uid="{00000000-0005-0000-0000-000015850000}"/>
    <cellStyle name="Normal 4 3 2 2 6 2 3" xfId="34070" xr:uid="{00000000-0005-0000-0000-000016850000}"/>
    <cellStyle name="Normal 4 3 2 2 6 2 3 2" xfId="34071" xr:uid="{00000000-0005-0000-0000-000017850000}"/>
    <cellStyle name="Normal 4 3 2 2 6 2 3 2 2" xfId="34072" xr:uid="{00000000-0005-0000-0000-000018850000}"/>
    <cellStyle name="Normal 4 3 2 2 6 2 3 3" xfId="34073" xr:uid="{00000000-0005-0000-0000-000019850000}"/>
    <cellStyle name="Normal 4 3 2 2 6 2 4" xfId="34074" xr:uid="{00000000-0005-0000-0000-00001A850000}"/>
    <cellStyle name="Normal 4 3 2 2 6 2 4 2" xfId="34075" xr:uid="{00000000-0005-0000-0000-00001B850000}"/>
    <cellStyle name="Normal 4 3 2 2 6 2 5" xfId="34076" xr:uid="{00000000-0005-0000-0000-00001C850000}"/>
    <cellStyle name="Normal 4 3 2 2 6 3" xfId="34077" xr:uid="{00000000-0005-0000-0000-00001D850000}"/>
    <cellStyle name="Normal 4 3 2 2 6 3 2" xfId="34078" xr:uid="{00000000-0005-0000-0000-00001E850000}"/>
    <cellStyle name="Normal 4 3 2 2 6 3 2 2" xfId="34079" xr:uid="{00000000-0005-0000-0000-00001F850000}"/>
    <cellStyle name="Normal 4 3 2 2 6 3 2 2 2" xfId="34080" xr:uid="{00000000-0005-0000-0000-000020850000}"/>
    <cellStyle name="Normal 4 3 2 2 6 3 2 2 2 2" xfId="34081" xr:uid="{00000000-0005-0000-0000-000021850000}"/>
    <cellStyle name="Normal 4 3 2 2 6 3 2 2 3" xfId="34082" xr:uid="{00000000-0005-0000-0000-000022850000}"/>
    <cellStyle name="Normal 4 3 2 2 6 3 2 3" xfId="34083" xr:uid="{00000000-0005-0000-0000-000023850000}"/>
    <cellStyle name="Normal 4 3 2 2 6 3 2 3 2" xfId="34084" xr:uid="{00000000-0005-0000-0000-000024850000}"/>
    <cellStyle name="Normal 4 3 2 2 6 3 2 4" xfId="34085" xr:uid="{00000000-0005-0000-0000-000025850000}"/>
    <cellStyle name="Normal 4 3 2 2 6 3 3" xfId="34086" xr:uid="{00000000-0005-0000-0000-000026850000}"/>
    <cellStyle name="Normal 4 3 2 2 6 3 3 2" xfId="34087" xr:uid="{00000000-0005-0000-0000-000027850000}"/>
    <cellStyle name="Normal 4 3 2 2 6 3 3 2 2" xfId="34088" xr:uid="{00000000-0005-0000-0000-000028850000}"/>
    <cellStyle name="Normal 4 3 2 2 6 3 3 3" xfId="34089" xr:uid="{00000000-0005-0000-0000-000029850000}"/>
    <cellStyle name="Normal 4 3 2 2 6 3 4" xfId="34090" xr:uid="{00000000-0005-0000-0000-00002A850000}"/>
    <cellStyle name="Normal 4 3 2 2 6 3 4 2" xfId="34091" xr:uid="{00000000-0005-0000-0000-00002B850000}"/>
    <cellStyle name="Normal 4 3 2 2 6 3 5" xfId="34092" xr:uid="{00000000-0005-0000-0000-00002C850000}"/>
    <cellStyle name="Normal 4 3 2 2 6 4" xfId="34093" xr:uid="{00000000-0005-0000-0000-00002D850000}"/>
    <cellStyle name="Normal 4 3 2 2 6 4 2" xfId="34094" xr:uid="{00000000-0005-0000-0000-00002E850000}"/>
    <cellStyle name="Normal 4 3 2 2 6 4 2 2" xfId="34095" xr:uid="{00000000-0005-0000-0000-00002F850000}"/>
    <cellStyle name="Normal 4 3 2 2 6 4 2 2 2" xfId="34096" xr:uid="{00000000-0005-0000-0000-000030850000}"/>
    <cellStyle name="Normal 4 3 2 2 6 4 2 3" xfId="34097" xr:uid="{00000000-0005-0000-0000-000031850000}"/>
    <cellStyle name="Normal 4 3 2 2 6 4 3" xfId="34098" xr:uid="{00000000-0005-0000-0000-000032850000}"/>
    <cellStyle name="Normal 4 3 2 2 6 4 3 2" xfId="34099" xr:uid="{00000000-0005-0000-0000-000033850000}"/>
    <cellStyle name="Normal 4 3 2 2 6 4 4" xfId="34100" xr:uid="{00000000-0005-0000-0000-000034850000}"/>
    <cellStyle name="Normal 4 3 2 2 6 5" xfId="34101" xr:uid="{00000000-0005-0000-0000-000035850000}"/>
    <cellStyle name="Normal 4 3 2 2 6 5 2" xfId="34102" xr:uid="{00000000-0005-0000-0000-000036850000}"/>
    <cellStyle name="Normal 4 3 2 2 6 5 2 2" xfId="34103" xr:uid="{00000000-0005-0000-0000-000037850000}"/>
    <cellStyle name="Normal 4 3 2 2 6 5 3" xfId="34104" xr:uid="{00000000-0005-0000-0000-000038850000}"/>
    <cellStyle name="Normal 4 3 2 2 6 6" xfId="34105" xr:uid="{00000000-0005-0000-0000-000039850000}"/>
    <cellStyle name="Normal 4 3 2 2 6 6 2" xfId="34106" xr:uid="{00000000-0005-0000-0000-00003A850000}"/>
    <cellStyle name="Normal 4 3 2 2 6 7" xfId="34107" xr:uid="{00000000-0005-0000-0000-00003B850000}"/>
    <cellStyle name="Normal 4 3 2 2 7" xfId="34108" xr:uid="{00000000-0005-0000-0000-00003C850000}"/>
    <cellStyle name="Normal 4 3 2 2 7 2" xfId="34109" xr:uid="{00000000-0005-0000-0000-00003D850000}"/>
    <cellStyle name="Normal 4 3 2 2 7 2 2" xfId="34110" xr:uid="{00000000-0005-0000-0000-00003E850000}"/>
    <cellStyle name="Normal 4 3 2 2 7 2 2 2" xfId="34111" xr:uid="{00000000-0005-0000-0000-00003F850000}"/>
    <cellStyle name="Normal 4 3 2 2 7 2 2 2 2" xfId="34112" xr:uid="{00000000-0005-0000-0000-000040850000}"/>
    <cellStyle name="Normal 4 3 2 2 7 2 2 2 2 2" xfId="34113" xr:uid="{00000000-0005-0000-0000-000041850000}"/>
    <cellStyle name="Normal 4 3 2 2 7 2 2 2 3" xfId="34114" xr:uid="{00000000-0005-0000-0000-000042850000}"/>
    <cellStyle name="Normal 4 3 2 2 7 2 2 3" xfId="34115" xr:uid="{00000000-0005-0000-0000-000043850000}"/>
    <cellStyle name="Normal 4 3 2 2 7 2 2 3 2" xfId="34116" xr:uid="{00000000-0005-0000-0000-000044850000}"/>
    <cellStyle name="Normal 4 3 2 2 7 2 2 4" xfId="34117" xr:uid="{00000000-0005-0000-0000-000045850000}"/>
    <cellStyle name="Normal 4 3 2 2 7 2 3" xfId="34118" xr:uid="{00000000-0005-0000-0000-000046850000}"/>
    <cellStyle name="Normal 4 3 2 2 7 2 3 2" xfId="34119" xr:uid="{00000000-0005-0000-0000-000047850000}"/>
    <cellStyle name="Normal 4 3 2 2 7 2 3 2 2" xfId="34120" xr:uid="{00000000-0005-0000-0000-000048850000}"/>
    <cellStyle name="Normal 4 3 2 2 7 2 3 3" xfId="34121" xr:uid="{00000000-0005-0000-0000-000049850000}"/>
    <cellStyle name="Normal 4 3 2 2 7 2 4" xfId="34122" xr:uid="{00000000-0005-0000-0000-00004A850000}"/>
    <cellStyle name="Normal 4 3 2 2 7 2 4 2" xfId="34123" xr:uid="{00000000-0005-0000-0000-00004B850000}"/>
    <cellStyle name="Normal 4 3 2 2 7 2 5" xfId="34124" xr:uid="{00000000-0005-0000-0000-00004C850000}"/>
    <cellStyle name="Normal 4 3 2 2 7 3" xfId="34125" xr:uid="{00000000-0005-0000-0000-00004D850000}"/>
    <cellStyle name="Normal 4 3 2 2 7 3 2" xfId="34126" xr:uid="{00000000-0005-0000-0000-00004E850000}"/>
    <cellStyle name="Normal 4 3 2 2 7 3 2 2" xfId="34127" xr:uid="{00000000-0005-0000-0000-00004F850000}"/>
    <cellStyle name="Normal 4 3 2 2 7 3 2 2 2" xfId="34128" xr:uid="{00000000-0005-0000-0000-000050850000}"/>
    <cellStyle name="Normal 4 3 2 2 7 3 2 3" xfId="34129" xr:uid="{00000000-0005-0000-0000-000051850000}"/>
    <cellStyle name="Normal 4 3 2 2 7 3 3" xfId="34130" xr:uid="{00000000-0005-0000-0000-000052850000}"/>
    <cellStyle name="Normal 4 3 2 2 7 3 3 2" xfId="34131" xr:uid="{00000000-0005-0000-0000-000053850000}"/>
    <cellStyle name="Normal 4 3 2 2 7 3 4" xfId="34132" xr:uid="{00000000-0005-0000-0000-000054850000}"/>
    <cellStyle name="Normal 4 3 2 2 7 4" xfId="34133" xr:uid="{00000000-0005-0000-0000-000055850000}"/>
    <cellStyle name="Normal 4 3 2 2 7 4 2" xfId="34134" xr:uid="{00000000-0005-0000-0000-000056850000}"/>
    <cellStyle name="Normal 4 3 2 2 7 4 2 2" xfId="34135" xr:uid="{00000000-0005-0000-0000-000057850000}"/>
    <cellStyle name="Normal 4 3 2 2 7 4 3" xfId="34136" xr:uid="{00000000-0005-0000-0000-000058850000}"/>
    <cellStyle name="Normal 4 3 2 2 7 5" xfId="34137" xr:uid="{00000000-0005-0000-0000-000059850000}"/>
    <cellStyle name="Normal 4 3 2 2 7 5 2" xfId="34138" xr:uid="{00000000-0005-0000-0000-00005A850000}"/>
    <cellStyle name="Normal 4 3 2 2 7 6" xfId="34139" xr:uid="{00000000-0005-0000-0000-00005B850000}"/>
    <cellStyle name="Normal 4 3 2 2 8" xfId="34140" xr:uid="{00000000-0005-0000-0000-00005C850000}"/>
    <cellStyle name="Normal 4 3 2 2 8 2" xfId="34141" xr:uid="{00000000-0005-0000-0000-00005D850000}"/>
    <cellStyle name="Normal 4 3 2 2 8 2 2" xfId="34142" xr:uid="{00000000-0005-0000-0000-00005E850000}"/>
    <cellStyle name="Normal 4 3 2 2 8 2 2 2" xfId="34143" xr:uid="{00000000-0005-0000-0000-00005F850000}"/>
    <cellStyle name="Normal 4 3 2 2 8 2 2 2 2" xfId="34144" xr:uid="{00000000-0005-0000-0000-000060850000}"/>
    <cellStyle name="Normal 4 3 2 2 8 2 2 3" xfId="34145" xr:uid="{00000000-0005-0000-0000-000061850000}"/>
    <cellStyle name="Normal 4 3 2 2 8 2 3" xfId="34146" xr:uid="{00000000-0005-0000-0000-000062850000}"/>
    <cellStyle name="Normal 4 3 2 2 8 2 3 2" xfId="34147" xr:uid="{00000000-0005-0000-0000-000063850000}"/>
    <cellStyle name="Normal 4 3 2 2 8 2 4" xfId="34148" xr:uid="{00000000-0005-0000-0000-000064850000}"/>
    <cellStyle name="Normal 4 3 2 2 8 3" xfId="34149" xr:uid="{00000000-0005-0000-0000-000065850000}"/>
    <cellStyle name="Normal 4 3 2 2 8 3 2" xfId="34150" xr:uid="{00000000-0005-0000-0000-000066850000}"/>
    <cellStyle name="Normal 4 3 2 2 8 3 2 2" xfId="34151" xr:uid="{00000000-0005-0000-0000-000067850000}"/>
    <cellStyle name="Normal 4 3 2 2 8 3 3" xfId="34152" xr:uid="{00000000-0005-0000-0000-000068850000}"/>
    <cellStyle name="Normal 4 3 2 2 8 4" xfId="34153" xr:uid="{00000000-0005-0000-0000-000069850000}"/>
    <cellStyle name="Normal 4 3 2 2 8 4 2" xfId="34154" xr:uid="{00000000-0005-0000-0000-00006A850000}"/>
    <cellStyle name="Normal 4 3 2 2 8 5" xfId="34155" xr:uid="{00000000-0005-0000-0000-00006B850000}"/>
    <cellStyle name="Normal 4 3 2 2 9" xfId="34156" xr:uid="{00000000-0005-0000-0000-00006C850000}"/>
    <cellStyle name="Normal 4 3 2 2 9 2" xfId="34157" xr:uid="{00000000-0005-0000-0000-00006D850000}"/>
    <cellStyle name="Normal 4 3 2 2 9 2 2" xfId="34158" xr:uid="{00000000-0005-0000-0000-00006E850000}"/>
    <cellStyle name="Normal 4 3 2 2 9 2 2 2" xfId="34159" xr:uid="{00000000-0005-0000-0000-00006F850000}"/>
    <cellStyle name="Normal 4 3 2 2 9 2 2 2 2" xfId="34160" xr:uid="{00000000-0005-0000-0000-000070850000}"/>
    <cellStyle name="Normal 4 3 2 2 9 2 2 3" xfId="34161" xr:uid="{00000000-0005-0000-0000-000071850000}"/>
    <cellStyle name="Normal 4 3 2 2 9 2 3" xfId="34162" xr:uid="{00000000-0005-0000-0000-000072850000}"/>
    <cellStyle name="Normal 4 3 2 2 9 2 3 2" xfId="34163" xr:uid="{00000000-0005-0000-0000-000073850000}"/>
    <cellStyle name="Normal 4 3 2 2 9 2 4" xfId="34164" xr:uid="{00000000-0005-0000-0000-000074850000}"/>
    <cellStyle name="Normal 4 3 2 2 9 3" xfId="34165" xr:uid="{00000000-0005-0000-0000-000075850000}"/>
    <cellStyle name="Normal 4 3 2 2 9 3 2" xfId="34166" xr:uid="{00000000-0005-0000-0000-000076850000}"/>
    <cellStyle name="Normal 4 3 2 2 9 3 2 2" xfId="34167" xr:uid="{00000000-0005-0000-0000-000077850000}"/>
    <cellStyle name="Normal 4 3 2 2 9 3 3" xfId="34168" xr:uid="{00000000-0005-0000-0000-000078850000}"/>
    <cellStyle name="Normal 4 3 2 2 9 4" xfId="34169" xr:uid="{00000000-0005-0000-0000-000079850000}"/>
    <cellStyle name="Normal 4 3 2 2 9 4 2" xfId="34170" xr:uid="{00000000-0005-0000-0000-00007A850000}"/>
    <cellStyle name="Normal 4 3 2 2 9 5" xfId="34171" xr:uid="{00000000-0005-0000-0000-00007B850000}"/>
    <cellStyle name="Normal 4 3 2 3" xfId="34172" xr:uid="{00000000-0005-0000-0000-00007C850000}"/>
    <cellStyle name="Normal 4 3 2 3 10" xfId="34173" xr:uid="{00000000-0005-0000-0000-00007D850000}"/>
    <cellStyle name="Normal 4 3 2 3 10 2" xfId="34174" xr:uid="{00000000-0005-0000-0000-00007E850000}"/>
    <cellStyle name="Normal 4 3 2 3 11" xfId="34175" xr:uid="{00000000-0005-0000-0000-00007F850000}"/>
    <cellStyle name="Normal 4 3 2 3 2" xfId="34176" xr:uid="{00000000-0005-0000-0000-000080850000}"/>
    <cellStyle name="Normal 4 3 2 3 2 2" xfId="34177" xr:uid="{00000000-0005-0000-0000-000081850000}"/>
    <cellStyle name="Normal 4 3 2 3 2 2 2" xfId="34178" xr:uid="{00000000-0005-0000-0000-000082850000}"/>
    <cellStyle name="Normal 4 3 2 3 2 2 2 2" xfId="34179" xr:uid="{00000000-0005-0000-0000-000083850000}"/>
    <cellStyle name="Normal 4 3 2 3 2 2 2 2 2" xfId="34180" xr:uid="{00000000-0005-0000-0000-000084850000}"/>
    <cellStyle name="Normal 4 3 2 3 2 2 2 2 2 2" xfId="34181" xr:uid="{00000000-0005-0000-0000-000085850000}"/>
    <cellStyle name="Normal 4 3 2 3 2 2 2 2 3" xfId="34182" xr:uid="{00000000-0005-0000-0000-000086850000}"/>
    <cellStyle name="Normal 4 3 2 3 2 2 2 3" xfId="34183" xr:uid="{00000000-0005-0000-0000-000087850000}"/>
    <cellStyle name="Normal 4 3 2 3 2 2 2 3 2" xfId="34184" xr:uid="{00000000-0005-0000-0000-000088850000}"/>
    <cellStyle name="Normal 4 3 2 3 2 2 2 4" xfId="34185" xr:uid="{00000000-0005-0000-0000-000089850000}"/>
    <cellStyle name="Normal 4 3 2 3 2 2 3" xfId="34186" xr:uid="{00000000-0005-0000-0000-00008A850000}"/>
    <cellStyle name="Normal 4 3 2 3 2 2 3 2" xfId="34187" xr:uid="{00000000-0005-0000-0000-00008B850000}"/>
    <cellStyle name="Normal 4 3 2 3 2 2 3 2 2" xfId="34188" xr:uid="{00000000-0005-0000-0000-00008C850000}"/>
    <cellStyle name="Normal 4 3 2 3 2 2 3 3" xfId="34189" xr:uid="{00000000-0005-0000-0000-00008D850000}"/>
    <cellStyle name="Normal 4 3 2 3 2 2 4" xfId="34190" xr:uid="{00000000-0005-0000-0000-00008E850000}"/>
    <cellStyle name="Normal 4 3 2 3 2 2 4 2" xfId="34191" xr:uid="{00000000-0005-0000-0000-00008F850000}"/>
    <cellStyle name="Normal 4 3 2 3 2 2 5" xfId="34192" xr:uid="{00000000-0005-0000-0000-000090850000}"/>
    <cellStyle name="Normal 4 3 2 3 2 3" xfId="34193" xr:uid="{00000000-0005-0000-0000-000091850000}"/>
    <cellStyle name="Normal 4 3 2 3 2 3 2" xfId="34194" xr:uid="{00000000-0005-0000-0000-000092850000}"/>
    <cellStyle name="Normal 4 3 2 3 2 3 2 2" xfId="34195" xr:uid="{00000000-0005-0000-0000-000093850000}"/>
    <cellStyle name="Normal 4 3 2 3 2 3 2 2 2" xfId="34196" xr:uid="{00000000-0005-0000-0000-000094850000}"/>
    <cellStyle name="Normal 4 3 2 3 2 3 2 2 2 2" xfId="34197" xr:uid="{00000000-0005-0000-0000-000095850000}"/>
    <cellStyle name="Normal 4 3 2 3 2 3 2 2 3" xfId="34198" xr:uid="{00000000-0005-0000-0000-000096850000}"/>
    <cellStyle name="Normal 4 3 2 3 2 3 2 3" xfId="34199" xr:uid="{00000000-0005-0000-0000-000097850000}"/>
    <cellStyle name="Normal 4 3 2 3 2 3 2 3 2" xfId="34200" xr:uid="{00000000-0005-0000-0000-000098850000}"/>
    <cellStyle name="Normal 4 3 2 3 2 3 2 4" xfId="34201" xr:uid="{00000000-0005-0000-0000-000099850000}"/>
    <cellStyle name="Normal 4 3 2 3 2 3 3" xfId="34202" xr:uid="{00000000-0005-0000-0000-00009A850000}"/>
    <cellStyle name="Normal 4 3 2 3 2 3 3 2" xfId="34203" xr:uid="{00000000-0005-0000-0000-00009B850000}"/>
    <cellStyle name="Normal 4 3 2 3 2 3 3 2 2" xfId="34204" xr:uid="{00000000-0005-0000-0000-00009C850000}"/>
    <cellStyle name="Normal 4 3 2 3 2 3 3 3" xfId="34205" xr:uid="{00000000-0005-0000-0000-00009D850000}"/>
    <cellStyle name="Normal 4 3 2 3 2 3 4" xfId="34206" xr:uid="{00000000-0005-0000-0000-00009E850000}"/>
    <cellStyle name="Normal 4 3 2 3 2 3 4 2" xfId="34207" xr:uid="{00000000-0005-0000-0000-00009F850000}"/>
    <cellStyle name="Normal 4 3 2 3 2 3 5" xfId="34208" xr:uid="{00000000-0005-0000-0000-0000A0850000}"/>
    <cellStyle name="Normal 4 3 2 3 2 4" xfId="34209" xr:uid="{00000000-0005-0000-0000-0000A1850000}"/>
    <cellStyle name="Normal 4 3 2 3 2 4 2" xfId="34210" xr:uid="{00000000-0005-0000-0000-0000A2850000}"/>
    <cellStyle name="Normal 4 3 2 3 2 4 2 2" xfId="34211" xr:uid="{00000000-0005-0000-0000-0000A3850000}"/>
    <cellStyle name="Normal 4 3 2 3 2 4 2 2 2" xfId="34212" xr:uid="{00000000-0005-0000-0000-0000A4850000}"/>
    <cellStyle name="Normal 4 3 2 3 2 4 2 3" xfId="34213" xr:uid="{00000000-0005-0000-0000-0000A5850000}"/>
    <cellStyle name="Normal 4 3 2 3 2 4 3" xfId="34214" xr:uid="{00000000-0005-0000-0000-0000A6850000}"/>
    <cellStyle name="Normal 4 3 2 3 2 4 3 2" xfId="34215" xr:uid="{00000000-0005-0000-0000-0000A7850000}"/>
    <cellStyle name="Normal 4 3 2 3 2 4 4" xfId="34216" xr:uid="{00000000-0005-0000-0000-0000A8850000}"/>
    <cellStyle name="Normal 4 3 2 3 2 5" xfId="34217" xr:uid="{00000000-0005-0000-0000-0000A9850000}"/>
    <cellStyle name="Normal 4 3 2 3 2 5 2" xfId="34218" xr:uid="{00000000-0005-0000-0000-0000AA850000}"/>
    <cellStyle name="Normal 4 3 2 3 2 5 2 2" xfId="34219" xr:uid="{00000000-0005-0000-0000-0000AB850000}"/>
    <cellStyle name="Normal 4 3 2 3 2 5 3" xfId="34220" xr:uid="{00000000-0005-0000-0000-0000AC850000}"/>
    <cellStyle name="Normal 4 3 2 3 2 6" xfId="34221" xr:uid="{00000000-0005-0000-0000-0000AD850000}"/>
    <cellStyle name="Normal 4 3 2 3 2 6 2" xfId="34222" xr:uid="{00000000-0005-0000-0000-0000AE850000}"/>
    <cellStyle name="Normal 4 3 2 3 2 7" xfId="34223" xr:uid="{00000000-0005-0000-0000-0000AF850000}"/>
    <cellStyle name="Normal 4 3 2 3 3" xfId="34224" xr:uid="{00000000-0005-0000-0000-0000B0850000}"/>
    <cellStyle name="Normal 4 3 2 3 3 2" xfId="34225" xr:uid="{00000000-0005-0000-0000-0000B1850000}"/>
    <cellStyle name="Normal 4 3 2 3 3 2 2" xfId="34226" xr:uid="{00000000-0005-0000-0000-0000B2850000}"/>
    <cellStyle name="Normal 4 3 2 3 3 2 2 2" xfId="34227" xr:uid="{00000000-0005-0000-0000-0000B3850000}"/>
    <cellStyle name="Normal 4 3 2 3 3 2 2 2 2" xfId="34228" xr:uid="{00000000-0005-0000-0000-0000B4850000}"/>
    <cellStyle name="Normal 4 3 2 3 3 2 2 2 2 2" xfId="34229" xr:uid="{00000000-0005-0000-0000-0000B5850000}"/>
    <cellStyle name="Normal 4 3 2 3 3 2 2 2 3" xfId="34230" xr:uid="{00000000-0005-0000-0000-0000B6850000}"/>
    <cellStyle name="Normal 4 3 2 3 3 2 2 3" xfId="34231" xr:uid="{00000000-0005-0000-0000-0000B7850000}"/>
    <cellStyle name="Normal 4 3 2 3 3 2 2 3 2" xfId="34232" xr:uid="{00000000-0005-0000-0000-0000B8850000}"/>
    <cellStyle name="Normal 4 3 2 3 3 2 2 4" xfId="34233" xr:uid="{00000000-0005-0000-0000-0000B9850000}"/>
    <cellStyle name="Normal 4 3 2 3 3 2 3" xfId="34234" xr:uid="{00000000-0005-0000-0000-0000BA850000}"/>
    <cellStyle name="Normal 4 3 2 3 3 2 3 2" xfId="34235" xr:uid="{00000000-0005-0000-0000-0000BB850000}"/>
    <cellStyle name="Normal 4 3 2 3 3 2 3 2 2" xfId="34236" xr:uid="{00000000-0005-0000-0000-0000BC850000}"/>
    <cellStyle name="Normal 4 3 2 3 3 2 3 3" xfId="34237" xr:uid="{00000000-0005-0000-0000-0000BD850000}"/>
    <cellStyle name="Normal 4 3 2 3 3 2 4" xfId="34238" xr:uid="{00000000-0005-0000-0000-0000BE850000}"/>
    <cellStyle name="Normal 4 3 2 3 3 2 4 2" xfId="34239" xr:uid="{00000000-0005-0000-0000-0000BF850000}"/>
    <cellStyle name="Normal 4 3 2 3 3 2 5" xfId="34240" xr:uid="{00000000-0005-0000-0000-0000C0850000}"/>
    <cellStyle name="Normal 4 3 2 3 3 3" xfId="34241" xr:uid="{00000000-0005-0000-0000-0000C1850000}"/>
    <cellStyle name="Normal 4 3 2 3 3 3 2" xfId="34242" xr:uid="{00000000-0005-0000-0000-0000C2850000}"/>
    <cellStyle name="Normal 4 3 2 3 3 3 2 2" xfId="34243" xr:uid="{00000000-0005-0000-0000-0000C3850000}"/>
    <cellStyle name="Normal 4 3 2 3 3 3 2 2 2" xfId="34244" xr:uid="{00000000-0005-0000-0000-0000C4850000}"/>
    <cellStyle name="Normal 4 3 2 3 3 3 2 2 2 2" xfId="34245" xr:uid="{00000000-0005-0000-0000-0000C5850000}"/>
    <cellStyle name="Normal 4 3 2 3 3 3 2 2 3" xfId="34246" xr:uid="{00000000-0005-0000-0000-0000C6850000}"/>
    <cellStyle name="Normal 4 3 2 3 3 3 2 3" xfId="34247" xr:uid="{00000000-0005-0000-0000-0000C7850000}"/>
    <cellStyle name="Normal 4 3 2 3 3 3 2 3 2" xfId="34248" xr:uid="{00000000-0005-0000-0000-0000C8850000}"/>
    <cellStyle name="Normal 4 3 2 3 3 3 2 4" xfId="34249" xr:uid="{00000000-0005-0000-0000-0000C9850000}"/>
    <cellStyle name="Normal 4 3 2 3 3 3 3" xfId="34250" xr:uid="{00000000-0005-0000-0000-0000CA850000}"/>
    <cellStyle name="Normal 4 3 2 3 3 3 3 2" xfId="34251" xr:uid="{00000000-0005-0000-0000-0000CB850000}"/>
    <cellStyle name="Normal 4 3 2 3 3 3 3 2 2" xfId="34252" xr:uid="{00000000-0005-0000-0000-0000CC850000}"/>
    <cellStyle name="Normal 4 3 2 3 3 3 3 3" xfId="34253" xr:uid="{00000000-0005-0000-0000-0000CD850000}"/>
    <cellStyle name="Normal 4 3 2 3 3 3 4" xfId="34254" xr:uid="{00000000-0005-0000-0000-0000CE850000}"/>
    <cellStyle name="Normal 4 3 2 3 3 3 4 2" xfId="34255" xr:uid="{00000000-0005-0000-0000-0000CF850000}"/>
    <cellStyle name="Normal 4 3 2 3 3 3 5" xfId="34256" xr:uid="{00000000-0005-0000-0000-0000D0850000}"/>
    <cellStyle name="Normal 4 3 2 3 3 4" xfId="34257" xr:uid="{00000000-0005-0000-0000-0000D1850000}"/>
    <cellStyle name="Normal 4 3 2 3 3 4 2" xfId="34258" xr:uid="{00000000-0005-0000-0000-0000D2850000}"/>
    <cellStyle name="Normal 4 3 2 3 3 4 2 2" xfId="34259" xr:uid="{00000000-0005-0000-0000-0000D3850000}"/>
    <cellStyle name="Normal 4 3 2 3 3 4 2 2 2" xfId="34260" xr:uid="{00000000-0005-0000-0000-0000D4850000}"/>
    <cellStyle name="Normal 4 3 2 3 3 4 2 3" xfId="34261" xr:uid="{00000000-0005-0000-0000-0000D5850000}"/>
    <cellStyle name="Normal 4 3 2 3 3 4 3" xfId="34262" xr:uid="{00000000-0005-0000-0000-0000D6850000}"/>
    <cellStyle name="Normal 4 3 2 3 3 4 3 2" xfId="34263" xr:uid="{00000000-0005-0000-0000-0000D7850000}"/>
    <cellStyle name="Normal 4 3 2 3 3 4 4" xfId="34264" xr:uid="{00000000-0005-0000-0000-0000D8850000}"/>
    <cellStyle name="Normal 4 3 2 3 3 5" xfId="34265" xr:uid="{00000000-0005-0000-0000-0000D9850000}"/>
    <cellStyle name="Normal 4 3 2 3 3 5 2" xfId="34266" xr:uid="{00000000-0005-0000-0000-0000DA850000}"/>
    <cellStyle name="Normal 4 3 2 3 3 5 2 2" xfId="34267" xr:uid="{00000000-0005-0000-0000-0000DB850000}"/>
    <cellStyle name="Normal 4 3 2 3 3 5 3" xfId="34268" xr:uid="{00000000-0005-0000-0000-0000DC850000}"/>
    <cellStyle name="Normal 4 3 2 3 3 6" xfId="34269" xr:uid="{00000000-0005-0000-0000-0000DD850000}"/>
    <cellStyle name="Normal 4 3 2 3 3 6 2" xfId="34270" xr:uid="{00000000-0005-0000-0000-0000DE850000}"/>
    <cellStyle name="Normal 4 3 2 3 3 7" xfId="34271" xr:uid="{00000000-0005-0000-0000-0000DF850000}"/>
    <cellStyle name="Normal 4 3 2 3 4" xfId="34272" xr:uid="{00000000-0005-0000-0000-0000E0850000}"/>
    <cellStyle name="Normal 4 3 2 3 4 2" xfId="34273" xr:uid="{00000000-0005-0000-0000-0000E1850000}"/>
    <cellStyle name="Normal 4 3 2 3 4 2 2" xfId="34274" xr:uid="{00000000-0005-0000-0000-0000E2850000}"/>
    <cellStyle name="Normal 4 3 2 3 4 2 2 2" xfId="34275" xr:uid="{00000000-0005-0000-0000-0000E3850000}"/>
    <cellStyle name="Normal 4 3 2 3 4 2 2 2 2" xfId="34276" xr:uid="{00000000-0005-0000-0000-0000E4850000}"/>
    <cellStyle name="Normal 4 3 2 3 4 2 2 2 2 2" xfId="34277" xr:uid="{00000000-0005-0000-0000-0000E5850000}"/>
    <cellStyle name="Normal 4 3 2 3 4 2 2 2 3" xfId="34278" xr:uid="{00000000-0005-0000-0000-0000E6850000}"/>
    <cellStyle name="Normal 4 3 2 3 4 2 2 3" xfId="34279" xr:uid="{00000000-0005-0000-0000-0000E7850000}"/>
    <cellStyle name="Normal 4 3 2 3 4 2 2 3 2" xfId="34280" xr:uid="{00000000-0005-0000-0000-0000E8850000}"/>
    <cellStyle name="Normal 4 3 2 3 4 2 2 4" xfId="34281" xr:uid="{00000000-0005-0000-0000-0000E9850000}"/>
    <cellStyle name="Normal 4 3 2 3 4 2 3" xfId="34282" xr:uid="{00000000-0005-0000-0000-0000EA850000}"/>
    <cellStyle name="Normal 4 3 2 3 4 2 3 2" xfId="34283" xr:uid="{00000000-0005-0000-0000-0000EB850000}"/>
    <cellStyle name="Normal 4 3 2 3 4 2 3 2 2" xfId="34284" xr:uid="{00000000-0005-0000-0000-0000EC850000}"/>
    <cellStyle name="Normal 4 3 2 3 4 2 3 3" xfId="34285" xr:uid="{00000000-0005-0000-0000-0000ED850000}"/>
    <cellStyle name="Normal 4 3 2 3 4 2 4" xfId="34286" xr:uid="{00000000-0005-0000-0000-0000EE850000}"/>
    <cellStyle name="Normal 4 3 2 3 4 2 4 2" xfId="34287" xr:uid="{00000000-0005-0000-0000-0000EF850000}"/>
    <cellStyle name="Normal 4 3 2 3 4 2 5" xfId="34288" xr:uid="{00000000-0005-0000-0000-0000F0850000}"/>
    <cellStyle name="Normal 4 3 2 3 4 3" xfId="34289" xr:uid="{00000000-0005-0000-0000-0000F1850000}"/>
    <cellStyle name="Normal 4 3 2 3 4 3 2" xfId="34290" xr:uid="{00000000-0005-0000-0000-0000F2850000}"/>
    <cellStyle name="Normal 4 3 2 3 4 3 2 2" xfId="34291" xr:uid="{00000000-0005-0000-0000-0000F3850000}"/>
    <cellStyle name="Normal 4 3 2 3 4 3 2 2 2" xfId="34292" xr:uid="{00000000-0005-0000-0000-0000F4850000}"/>
    <cellStyle name="Normal 4 3 2 3 4 3 2 2 2 2" xfId="34293" xr:uid="{00000000-0005-0000-0000-0000F5850000}"/>
    <cellStyle name="Normal 4 3 2 3 4 3 2 2 3" xfId="34294" xr:uid="{00000000-0005-0000-0000-0000F6850000}"/>
    <cellStyle name="Normal 4 3 2 3 4 3 2 3" xfId="34295" xr:uid="{00000000-0005-0000-0000-0000F7850000}"/>
    <cellStyle name="Normal 4 3 2 3 4 3 2 3 2" xfId="34296" xr:uid="{00000000-0005-0000-0000-0000F8850000}"/>
    <cellStyle name="Normal 4 3 2 3 4 3 2 4" xfId="34297" xr:uid="{00000000-0005-0000-0000-0000F9850000}"/>
    <cellStyle name="Normal 4 3 2 3 4 3 3" xfId="34298" xr:uid="{00000000-0005-0000-0000-0000FA850000}"/>
    <cellStyle name="Normal 4 3 2 3 4 3 3 2" xfId="34299" xr:uid="{00000000-0005-0000-0000-0000FB850000}"/>
    <cellStyle name="Normal 4 3 2 3 4 3 3 2 2" xfId="34300" xr:uid="{00000000-0005-0000-0000-0000FC850000}"/>
    <cellStyle name="Normal 4 3 2 3 4 3 3 3" xfId="34301" xr:uid="{00000000-0005-0000-0000-0000FD850000}"/>
    <cellStyle name="Normal 4 3 2 3 4 3 4" xfId="34302" xr:uid="{00000000-0005-0000-0000-0000FE850000}"/>
    <cellStyle name="Normal 4 3 2 3 4 3 4 2" xfId="34303" xr:uid="{00000000-0005-0000-0000-0000FF850000}"/>
    <cellStyle name="Normal 4 3 2 3 4 3 5" xfId="34304" xr:uid="{00000000-0005-0000-0000-000000860000}"/>
    <cellStyle name="Normal 4 3 2 3 4 4" xfId="34305" xr:uid="{00000000-0005-0000-0000-000001860000}"/>
    <cellStyle name="Normal 4 3 2 3 4 4 2" xfId="34306" xr:uid="{00000000-0005-0000-0000-000002860000}"/>
    <cellStyle name="Normal 4 3 2 3 4 4 2 2" xfId="34307" xr:uid="{00000000-0005-0000-0000-000003860000}"/>
    <cellStyle name="Normal 4 3 2 3 4 4 2 2 2" xfId="34308" xr:uid="{00000000-0005-0000-0000-000004860000}"/>
    <cellStyle name="Normal 4 3 2 3 4 4 2 3" xfId="34309" xr:uid="{00000000-0005-0000-0000-000005860000}"/>
    <cellStyle name="Normal 4 3 2 3 4 4 3" xfId="34310" xr:uid="{00000000-0005-0000-0000-000006860000}"/>
    <cellStyle name="Normal 4 3 2 3 4 4 3 2" xfId="34311" xr:uid="{00000000-0005-0000-0000-000007860000}"/>
    <cellStyle name="Normal 4 3 2 3 4 4 4" xfId="34312" xr:uid="{00000000-0005-0000-0000-000008860000}"/>
    <cellStyle name="Normal 4 3 2 3 4 5" xfId="34313" xr:uid="{00000000-0005-0000-0000-000009860000}"/>
    <cellStyle name="Normal 4 3 2 3 4 5 2" xfId="34314" xr:uid="{00000000-0005-0000-0000-00000A860000}"/>
    <cellStyle name="Normal 4 3 2 3 4 5 2 2" xfId="34315" xr:uid="{00000000-0005-0000-0000-00000B860000}"/>
    <cellStyle name="Normal 4 3 2 3 4 5 3" xfId="34316" xr:uid="{00000000-0005-0000-0000-00000C860000}"/>
    <cellStyle name="Normal 4 3 2 3 4 6" xfId="34317" xr:uid="{00000000-0005-0000-0000-00000D860000}"/>
    <cellStyle name="Normal 4 3 2 3 4 6 2" xfId="34318" xr:uid="{00000000-0005-0000-0000-00000E860000}"/>
    <cellStyle name="Normal 4 3 2 3 4 7" xfId="34319" xr:uid="{00000000-0005-0000-0000-00000F860000}"/>
    <cellStyle name="Normal 4 3 2 3 5" xfId="34320" xr:uid="{00000000-0005-0000-0000-000010860000}"/>
    <cellStyle name="Normal 4 3 2 3 5 2" xfId="34321" xr:uid="{00000000-0005-0000-0000-000011860000}"/>
    <cellStyle name="Normal 4 3 2 3 5 2 2" xfId="34322" xr:uid="{00000000-0005-0000-0000-000012860000}"/>
    <cellStyle name="Normal 4 3 2 3 5 2 2 2" xfId="34323" xr:uid="{00000000-0005-0000-0000-000013860000}"/>
    <cellStyle name="Normal 4 3 2 3 5 2 2 2 2" xfId="34324" xr:uid="{00000000-0005-0000-0000-000014860000}"/>
    <cellStyle name="Normal 4 3 2 3 5 2 2 2 2 2" xfId="34325" xr:uid="{00000000-0005-0000-0000-000015860000}"/>
    <cellStyle name="Normal 4 3 2 3 5 2 2 2 3" xfId="34326" xr:uid="{00000000-0005-0000-0000-000016860000}"/>
    <cellStyle name="Normal 4 3 2 3 5 2 2 3" xfId="34327" xr:uid="{00000000-0005-0000-0000-000017860000}"/>
    <cellStyle name="Normal 4 3 2 3 5 2 2 3 2" xfId="34328" xr:uid="{00000000-0005-0000-0000-000018860000}"/>
    <cellStyle name="Normal 4 3 2 3 5 2 2 4" xfId="34329" xr:uid="{00000000-0005-0000-0000-000019860000}"/>
    <cellStyle name="Normal 4 3 2 3 5 2 3" xfId="34330" xr:uid="{00000000-0005-0000-0000-00001A860000}"/>
    <cellStyle name="Normal 4 3 2 3 5 2 3 2" xfId="34331" xr:uid="{00000000-0005-0000-0000-00001B860000}"/>
    <cellStyle name="Normal 4 3 2 3 5 2 3 2 2" xfId="34332" xr:uid="{00000000-0005-0000-0000-00001C860000}"/>
    <cellStyle name="Normal 4 3 2 3 5 2 3 3" xfId="34333" xr:uid="{00000000-0005-0000-0000-00001D860000}"/>
    <cellStyle name="Normal 4 3 2 3 5 2 4" xfId="34334" xr:uid="{00000000-0005-0000-0000-00001E860000}"/>
    <cellStyle name="Normal 4 3 2 3 5 2 4 2" xfId="34335" xr:uid="{00000000-0005-0000-0000-00001F860000}"/>
    <cellStyle name="Normal 4 3 2 3 5 2 5" xfId="34336" xr:uid="{00000000-0005-0000-0000-000020860000}"/>
    <cellStyle name="Normal 4 3 2 3 5 3" xfId="34337" xr:uid="{00000000-0005-0000-0000-000021860000}"/>
    <cellStyle name="Normal 4 3 2 3 5 3 2" xfId="34338" xr:uid="{00000000-0005-0000-0000-000022860000}"/>
    <cellStyle name="Normal 4 3 2 3 5 3 2 2" xfId="34339" xr:uid="{00000000-0005-0000-0000-000023860000}"/>
    <cellStyle name="Normal 4 3 2 3 5 3 2 2 2" xfId="34340" xr:uid="{00000000-0005-0000-0000-000024860000}"/>
    <cellStyle name="Normal 4 3 2 3 5 3 2 3" xfId="34341" xr:uid="{00000000-0005-0000-0000-000025860000}"/>
    <cellStyle name="Normal 4 3 2 3 5 3 3" xfId="34342" xr:uid="{00000000-0005-0000-0000-000026860000}"/>
    <cellStyle name="Normal 4 3 2 3 5 3 3 2" xfId="34343" xr:uid="{00000000-0005-0000-0000-000027860000}"/>
    <cellStyle name="Normal 4 3 2 3 5 3 4" xfId="34344" xr:uid="{00000000-0005-0000-0000-000028860000}"/>
    <cellStyle name="Normal 4 3 2 3 5 4" xfId="34345" xr:uid="{00000000-0005-0000-0000-000029860000}"/>
    <cellStyle name="Normal 4 3 2 3 5 4 2" xfId="34346" xr:uid="{00000000-0005-0000-0000-00002A860000}"/>
    <cellStyle name="Normal 4 3 2 3 5 4 2 2" xfId="34347" xr:uid="{00000000-0005-0000-0000-00002B860000}"/>
    <cellStyle name="Normal 4 3 2 3 5 4 3" xfId="34348" xr:uid="{00000000-0005-0000-0000-00002C860000}"/>
    <cellStyle name="Normal 4 3 2 3 5 5" xfId="34349" xr:uid="{00000000-0005-0000-0000-00002D860000}"/>
    <cellStyle name="Normal 4 3 2 3 5 5 2" xfId="34350" xr:uid="{00000000-0005-0000-0000-00002E860000}"/>
    <cellStyle name="Normal 4 3 2 3 5 6" xfId="34351" xr:uid="{00000000-0005-0000-0000-00002F860000}"/>
    <cellStyle name="Normal 4 3 2 3 6" xfId="34352" xr:uid="{00000000-0005-0000-0000-000030860000}"/>
    <cellStyle name="Normal 4 3 2 3 6 2" xfId="34353" xr:uid="{00000000-0005-0000-0000-000031860000}"/>
    <cellStyle name="Normal 4 3 2 3 6 2 2" xfId="34354" xr:uid="{00000000-0005-0000-0000-000032860000}"/>
    <cellStyle name="Normal 4 3 2 3 6 2 2 2" xfId="34355" xr:uid="{00000000-0005-0000-0000-000033860000}"/>
    <cellStyle name="Normal 4 3 2 3 6 2 2 2 2" xfId="34356" xr:uid="{00000000-0005-0000-0000-000034860000}"/>
    <cellStyle name="Normal 4 3 2 3 6 2 2 3" xfId="34357" xr:uid="{00000000-0005-0000-0000-000035860000}"/>
    <cellStyle name="Normal 4 3 2 3 6 2 3" xfId="34358" xr:uid="{00000000-0005-0000-0000-000036860000}"/>
    <cellStyle name="Normal 4 3 2 3 6 2 3 2" xfId="34359" xr:uid="{00000000-0005-0000-0000-000037860000}"/>
    <cellStyle name="Normal 4 3 2 3 6 2 4" xfId="34360" xr:uid="{00000000-0005-0000-0000-000038860000}"/>
    <cellStyle name="Normal 4 3 2 3 6 3" xfId="34361" xr:uid="{00000000-0005-0000-0000-000039860000}"/>
    <cellStyle name="Normal 4 3 2 3 6 3 2" xfId="34362" xr:uid="{00000000-0005-0000-0000-00003A860000}"/>
    <cellStyle name="Normal 4 3 2 3 6 3 2 2" xfId="34363" xr:uid="{00000000-0005-0000-0000-00003B860000}"/>
    <cellStyle name="Normal 4 3 2 3 6 3 3" xfId="34364" xr:uid="{00000000-0005-0000-0000-00003C860000}"/>
    <cellStyle name="Normal 4 3 2 3 6 4" xfId="34365" xr:uid="{00000000-0005-0000-0000-00003D860000}"/>
    <cellStyle name="Normal 4 3 2 3 6 4 2" xfId="34366" xr:uid="{00000000-0005-0000-0000-00003E860000}"/>
    <cellStyle name="Normal 4 3 2 3 6 5" xfId="34367" xr:uid="{00000000-0005-0000-0000-00003F860000}"/>
    <cellStyle name="Normal 4 3 2 3 7" xfId="34368" xr:uid="{00000000-0005-0000-0000-000040860000}"/>
    <cellStyle name="Normal 4 3 2 3 7 2" xfId="34369" xr:uid="{00000000-0005-0000-0000-000041860000}"/>
    <cellStyle name="Normal 4 3 2 3 7 2 2" xfId="34370" xr:uid="{00000000-0005-0000-0000-000042860000}"/>
    <cellStyle name="Normal 4 3 2 3 7 2 2 2" xfId="34371" xr:uid="{00000000-0005-0000-0000-000043860000}"/>
    <cellStyle name="Normal 4 3 2 3 7 2 2 2 2" xfId="34372" xr:uid="{00000000-0005-0000-0000-000044860000}"/>
    <cellStyle name="Normal 4 3 2 3 7 2 2 3" xfId="34373" xr:uid="{00000000-0005-0000-0000-000045860000}"/>
    <cellStyle name="Normal 4 3 2 3 7 2 3" xfId="34374" xr:uid="{00000000-0005-0000-0000-000046860000}"/>
    <cellStyle name="Normal 4 3 2 3 7 2 3 2" xfId="34375" xr:uid="{00000000-0005-0000-0000-000047860000}"/>
    <cellStyle name="Normal 4 3 2 3 7 2 4" xfId="34376" xr:uid="{00000000-0005-0000-0000-000048860000}"/>
    <cellStyle name="Normal 4 3 2 3 7 3" xfId="34377" xr:uid="{00000000-0005-0000-0000-000049860000}"/>
    <cellStyle name="Normal 4 3 2 3 7 3 2" xfId="34378" xr:uid="{00000000-0005-0000-0000-00004A860000}"/>
    <cellStyle name="Normal 4 3 2 3 7 3 2 2" xfId="34379" xr:uid="{00000000-0005-0000-0000-00004B860000}"/>
    <cellStyle name="Normal 4 3 2 3 7 3 3" xfId="34380" xr:uid="{00000000-0005-0000-0000-00004C860000}"/>
    <cellStyle name="Normal 4 3 2 3 7 4" xfId="34381" xr:uid="{00000000-0005-0000-0000-00004D860000}"/>
    <cellStyle name="Normal 4 3 2 3 7 4 2" xfId="34382" xr:uid="{00000000-0005-0000-0000-00004E860000}"/>
    <cellStyle name="Normal 4 3 2 3 7 5" xfId="34383" xr:uid="{00000000-0005-0000-0000-00004F860000}"/>
    <cellStyle name="Normal 4 3 2 3 8" xfId="34384" xr:uid="{00000000-0005-0000-0000-000050860000}"/>
    <cellStyle name="Normal 4 3 2 3 8 2" xfId="34385" xr:uid="{00000000-0005-0000-0000-000051860000}"/>
    <cellStyle name="Normal 4 3 2 3 8 2 2" xfId="34386" xr:uid="{00000000-0005-0000-0000-000052860000}"/>
    <cellStyle name="Normal 4 3 2 3 8 2 2 2" xfId="34387" xr:uid="{00000000-0005-0000-0000-000053860000}"/>
    <cellStyle name="Normal 4 3 2 3 8 2 3" xfId="34388" xr:uid="{00000000-0005-0000-0000-000054860000}"/>
    <cellStyle name="Normal 4 3 2 3 8 3" xfId="34389" xr:uid="{00000000-0005-0000-0000-000055860000}"/>
    <cellStyle name="Normal 4 3 2 3 8 3 2" xfId="34390" xr:uid="{00000000-0005-0000-0000-000056860000}"/>
    <cellStyle name="Normal 4 3 2 3 8 4" xfId="34391" xr:uid="{00000000-0005-0000-0000-000057860000}"/>
    <cellStyle name="Normal 4 3 2 3 9" xfId="34392" xr:uid="{00000000-0005-0000-0000-000058860000}"/>
    <cellStyle name="Normal 4 3 2 3 9 2" xfId="34393" xr:uid="{00000000-0005-0000-0000-000059860000}"/>
    <cellStyle name="Normal 4 3 2 3 9 2 2" xfId="34394" xr:uid="{00000000-0005-0000-0000-00005A860000}"/>
    <cellStyle name="Normal 4 3 2 3 9 3" xfId="34395" xr:uid="{00000000-0005-0000-0000-00005B860000}"/>
    <cellStyle name="Normal 4 3 2 4" xfId="34396" xr:uid="{00000000-0005-0000-0000-00005C860000}"/>
    <cellStyle name="Normal 4 3 2 4 10" xfId="34397" xr:uid="{00000000-0005-0000-0000-00005D860000}"/>
    <cellStyle name="Normal 4 3 2 4 10 2" xfId="34398" xr:uid="{00000000-0005-0000-0000-00005E860000}"/>
    <cellStyle name="Normal 4 3 2 4 11" xfId="34399" xr:uid="{00000000-0005-0000-0000-00005F860000}"/>
    <cellStyle name="Normal 4 3 2 4 2" xfId="34400" xr:uid="{00000000-0005-0000-0000-000060860000}"/>
    <cellStyle name="Normal 4 3 2 4 2 2" xfId="34401" xr:uid="{00000000-0005-0000-0000-000061860000}"/>
    <cellStyle name="Normal 4 3 2 4 2 2 2" xfId="34402" xr:uid="{00000000-0005-0000-0000-000062860000}"/>
    <cellStyle name="Normal 4 3 2 4 2 2 2 2" xfId="34403" xr:uid="{00000000-0005-0000-0000-000063860000}"/>
    <cellStyle name="Normal 4 3 2 4 2 2 2 2 2" xfId="34404" xr:uid="{00000000-0005-0000-0000-000064860000}"/>
    <cellStyle name="Normal 4 3 2 4 2 2 2 2 2 2" xfId="34405" xr:uid="{00000000-0005-0000-0000-000065860000}"/>
    <cellStyle name="Normal 4 3 2 4 2 2 2 2 3" xfId="34406" xr:uid="{00000000-0005-0000-0000-000066860000}"/>
    <cellStyle name="Normal 4 3 2 4 2 2 2 3" xfId="34407" xr:uid="{00000000-0005-0000-0000-000067860000}"/>
    <cellStyle name="Normal 4 3 2 4 2 2 2 3 2" xfId="34408" xr:uid="{00000000-0005-0000-0000-000068860000}"/>
    <cellStyle name="Normal 4 3 2 4 2 2 2 4" xfId="34409" xr:uid="{00000000-0005-0000-0000-000069860000}"/>
    <cellStyle name="Normal 4 3 2 4 2 2 3" xfId="34410" xr:uid="{00000000-0005-0000-0000-00006A860000}"/>
    <cellStyle name="Normal 4 3 2 4 2 2 3 2" xfId="34411" xr:uid="{00000000-0005-0000-0000-00006B860000}"/>
    <cellStyle name="Normal 4 3 2 4 2 2 3 2 2" xfId="34412" xr:uid="{00000000-0005-0000-0000-00006C860000}"/>
    <cellStyle name="Normal 4 3 2 4 2 2 3 3" xfId="34413" xr:uid="{00000000-0005-0000-0000-00006D860000}"/>
    <cellStyle name="Normal 4 3 2 4 2 2 4" xfId="34414" xr:uid="{00000000-0005-0000-0000-00006E860000}"/>
    <cellStyle name="Normal 4 3 2 4 2 2 4 2" xfId="34415" xr:uid="{00000000-0005-0000-0000-00006F860000}"/>
    <cellStyle name="Normal 4 3 2 4 2 2 5" xfId="34416" xr:uid="{00000000-0005-0000-0000-000070860000}"/>
    <cellStyle name="Normal 4 3 2 4 2 3" xfId="34417" xr:uid="{00000000-0005-0000-0000-000071860000}"/>
    <cellStyle name="Normal 4 3 2 4 2 3 2" xfId="34418" xr:uid="{00000000-0005-0000-0000-000072860000}"/>
    <cellStyle name="Normal 4 3 2 4 2 3 2 2" xfId="34419" xr:uid="{00000000-0005-0000-0000-000073860000}"/>
    <cellStyle name="Normal 4 3 2 4 2 3 2 2 2" xfId="34420" xr:uid="{00000000-0005-0000-0000-000074860000}"/>
    <cellStyle name="Normal 4 3 2 4 2 3 2 2 2 2" xfId="34421" xr:uid="{00000000-0005-0000-0000-000075860000}"/>
    <cellStyle name="Normal 4 3 2 4 2 3 2 2 3" xfId="34422" xr:uid="{00000000-0005-0000-0000-000076860000}"/>
    <cellStyle name="Normal 4 3 2 4 2 3 2 3" xfId="34423" xr:uid="{00000000-0005-0000-0000-000077860000}"/>
    <cellStyle name="Normal 4 3 2 4 2 3 2 3 2" xfId="34424" xr:uid="{00000000-0005-0000-0000-000078860000}"/>
    <cellStyle name="Normal 4 3 2 4 2 3 2 4" xfId="34425" xr:uid="{00000000-0005-0000-0000-000079860000}"/>
    <cellStyle name="Normal 4 3 2 4 2 3 3" xfId="34426" xr:uid="{00000000-0005-0000-0000-00007A860000}"/>
    <cellStyle name="Normal 4 3 2 4 2 3 3 2" xfId="34427" xr:uid="{00000000-0005-0000-0000-00007B860000}"/>
    <cellStyle name="Normal 4 3 2 4 2 3 3 2 2" xfId="34428" xr:uid="{00000000-0005-0000-0000-00007C860000}"/>
    <cellStyle name="Normal 4 3 2 4 2 3 3 3" xfId="34429" xr:uid="{00000000-0005-0000-0000-00007D860000}"/>
    <cellStyle name="Normal 4 3 2 4 2 3 4" xfId="34430" xr:uid="{00000000-0005-0000-0000-00007E860000}"/>
    <cellStyle name="Normal 4 3 2 4 2 3 4 2" xfId="34431" xr:uid="{00000000-0005-0000-0000-00007F860000}"/>
    <cellStyle name="Normal 4 3 2 4 2 3 5" xfId="34432" xr:uid="{00000000-0005-0000-0000-000080860000}"/>
    <cellStyle name="Normal 4 3 2 4 2 4" xfId="34433" xr:uid="{00000000-0005-0000-0000-000081860000}"/>
    <cellStyle name="Normal 4 3 2 4 2 4 2" xfId="34434" xr:uid="{00000000-0005-0000-0000-000082860000}"/>
    <cellStyle name="Normal 4 3 2 4 2 4 2 2" xfId="34435" xr:uid="{00000000-0005-0000-0000-000083860000}"/>
    <cellStyle name="Normal 4 3 2 4 2 4 2 2 2" xfId="34436" xr:uid="{00000000-0005-0000-0000-000084860000}"/>
    <cellStyle name="Normal 4 3 2 4 2 4 2 3" xfId="34437" xr:uid="{00000000-0005-0000-0000-000085860000}"/>
    <cellStyle name="Normal 4 3 2 4 2 4 3" xfId="34438" xr:uid="{00000000-0005-0000-0000-000086860000}"/>
    <cellStyle name="Normal 4 3 2 4 2 4 3 2" xfId="34439" xr:uid="{00000000-0005-0000-0000-000087860000}"/>
    <cellStyle name="Normal 4 3 2 4 2 4 4" xfId="34440" xr:uid="{00000000-0005-0000-0000-000088860000}"/>
    <cellStyle name="Normal 4 3 2 4 2 5" xfId="34441" xr:uid="{00000000-0005-0000-0000-000089860000}"/>
    <cellStyle name="Normal 4 3 2 4 2 5 2" xfId="34442" xr:uid="{00000000-0005-0000-0000-00008A860000}"/>
    <cellStyle name="Normal 4 3 2 4 2 5 2 2" xfId="34443" xr:uid="{00000000-0005-0000-0000-00008B860000}"/>
    <cellStyle name="Normal 4 3 2 4 2 5 3" xfId="34444" xr:uid="{00000000-0005-0000-0000-00008C860000}"/>
    <cellStyle name="Normal 4 3 2 4 2 6" xfId="34445" xr:uid="{00000000-0005-0000-0000-00008D860000}"/>
    <cellStyle name="Normal 4 3 2 4 2 6 2" xfId="34446" xr:uid="{00000000-0005-0000-0000-00008E860000}"/>
    <cellStyle name="Normal 4 3 2 4 2 7" xfId="34447" xr:uid="{00000000-0005-0000-0000-00008F860000}"/>
    <cellStyle name="Normal 4 3 2 4 3" xfId="34448" xr:uid="{00000000-0005-0000-0000-000090860000}"/>
    <cellStyle name="Normal 4 3 2 4 3 2" xfId="34449" xr:uid="{00000000-0005-0000-0000-000091860000}"/>
    <cellStyle name="Normal 4 3 2 4 3 2 2" xfId="34450" xr:uid="{00000000-0005-0000-0000-000092860000}"/>
    <cellStyle name="Normal 4 3 2 4 3 2 2 2" xfId="34451" xr:uid="{00000000-0005-0000-0000-000093860000}"/>
    <cellStyle name="Normal 4 3 2 4 3 2 2 2 2" xfId="34452" xr:uid="{00000000-0005-0000-0000-000094860000}"/>
    <cellStyle name="Normal 4 3 2 4 3 2 2 2 2 2" xfId="34453" xr:uid="{00000000-0005-0000-0000-000095860000}"/>
    <cellStyle name="Normal 4 3 2 4 3 2 2 2 3" xfId="34454" xr:uid="{00000000-0005-0000-0000-000096860000}"/>
    <cellStyle name="Normal 4 3 2 4 3 2 2 3" xfId="34455" xr:uid="{00000000-0005-0000-0000-000097860000}"/>
    <cellStyle name="Normal 4 3 2 4 3 2 2 3 2" xfId="34456" xr:uid="{00000000-0005-0000-0000-000098860000}"/>
    <cellStyle name="Normal 4 3 2 4 3 2 2 4" xfId="34457" xr:uid="{00000000-0005-0000-0000-000099860000}"/>
    <cellStyle name="Normal 4 3 2 4 3 2 3" xfId="34458" xr:uid="{00000000-0005-0000-0000-00009A860000}"/>
    <cellStyle name="Normal 4 3 2 4 3 2 3 2" xfId="34459" xr:uid="{00000000-0005-0000-0000-00009B860000}"/>
    <cellStyle name="Normal 4 3 2 4 3 2 3 2 2" xfId="34460" xr:uid="{00000000-0005-0000-0000-00009C860000}"/>
    <cellStyle name="Normal 4 3 2 4 3 2 3 3" xfId="34461" xr:uid="{00000000-0005-0000-0000-00009D860000}"/>
    <cellStyle name="Normal 4 3 2 4 3 2 4" xfId="34462" xr:uid="{00000000-0005-0000-0000-00009E860000}"/>
    <cellStyle name="Normal 4 3 2 4 3 2 4 2" xfId="34463" xr:uid="{00000000-0005-0000-0000-00009F860000}"/>
    <cellStyle name="Normal 4 3 2 4 3 2 5" xfId="34464" xr:uid="{00000000-0005-0000-0000-0000A0860000}"/>
    <cellStyle name="Normal 4 3 2 4 3 3" xfId="34465" xr:uid="{00000000-0005-0000-0000-0000A1860000}"/>
    <cellStyle name="Normal 4 3 2 4 3 3 2" xfId="34466" xr:uid="{00000000-0005-0000-0000-0000A2860000}"/>
    <cellStyle name="Normal 4 3 2 4 3 3 2 2" xfId="34467" xr:uid="{00000000-0005-0000-0000-0000A3860000}"/>
    <cellStyle name="Normal 4 3 2 4 3 3 2 2 2" xfId="34468" xr:uid="{00000000-0005-0000-0000-0000A4860000}"/>
    <cellStyle name="Normal 4 3 2 4 3 3 2 2 2 2" xfId="34469" xr:uid="{00000000-0005-0000-0000-0000A5860000}"/>
    <cellStyle name="Normal 4 3 2 4 3 3 2 2 3" xfId="34470" xr:uid="{00000000-0005-0000-0000-0000A6860000}"/>
    <cellStyle name="Normal 4 3 2 4 3 3 2 3" xfId="34471" xr:uid="{00000000-0005-0000-0000-0000A7860000}"/>
    <cellStyle name="Normal 4 3 2 4 3 3 2 3 2" xfId="34472" xr:uid="{00000000-0005-0000-0000-0000A8860000}"/>
    <cellStyle name="Normal 4 3 2 4 3 3 2 4" xfId="34473" xr:uid="{00000000-0005-0000-0000-0000A9860000}"/>
    <cellStyle name="Normal 4 3 2 4 3 3 3" xfId="34474" xr:uid="{00000000-0005-0000-0000-0000AA860000}"/>
    <cellStyle name="Normal 4 3 2 4 3 3 3 2" xfId="34475" xr:uid="{00000000-0005-0000-0000-0000AB860000}"/>
    <cellStyle name="Normal 4 3 2 4 3 3 3 2 2" xfId="34476" xr:uid="{00000000-0005-0000-0000-0000AC860000}"/>
    <cellStyle name="Normal 4 3 2 4 3 3 3 3" xfId="34477" xr:uid="{00000000-0005-0000-0000-0000AD860000}"/>
    <cellStyle name="Normal 4 3 2 4 3 3 4" xfId="34478" xr:uid="{00000000-0005-0000-0000-0000AE860000}"/>
    <cellStyle name="Normal 4 3 2 4 3 3 4 2" xfId="34479" xr:uid="{00000000-0005-0000-0000-0000AF860000}"/>
    <cellStyle name="Normal 4 3 2 4 3 3 5" xfId="34480" xr:uid="{00000000-0005-0000-0000-0000B0860000}"/>
    <cellStyle name="Normal 4 3 2 4 3 4" xfId="34481" xr:uid="{00000000-0005-0000-0000-0000B1860000}"/>
    <cellStyle name="Normal 4 3 2 4 3 4 2" xfId="34482" xr:uid="{00000000-0005-0000-0000-0000B2860000}"/>
    <cellStyle name="Normal 4 3 2 4 3 4 2 2" xfId="34483" xr:uid="{00000000-0005-0000-0000-0000B3860000}"/>
    <cellStyle name="Normal 4 3 2 4 3 4 2 2 2" xfId="34484" xr:uid="{00000000-0005-0000-0000-0000B4860000}"/>
    <cellStyle name="Normal 4 3 2 4 3 4 2 3" xfId="34485" xr:uid="{00000000-0005-0000-0000-0000B5860000}"/>
    <cellStyle name="Normal 4 3 2 4 3 4 3" xfId="34486" xr:uid="{00000000-0005-0000-0000-0000B6860000}"/>
    <cellStyle name="Normal 4 3 2 4 3 4 3 2" xfId="34487" xr:uid="{00000000-0005-0000-0000-0000B7860000}"/>
    <cellStyle name="Normal 4 3 2 4 3 4 4" xfId="34488" xr:uid="{00000000-0005-0000-0000-0000B8860000}"/>
    <cellStyle name="Normal 4 3 2 4 3 5" xfId="34489" xr:uid="{00000000-0005-0000-0000-0000B9860000}"/>
    <cellStyle name="Normal 4 3 2 4 3 5 2" xfId="34490" xr:uid="{00000000-0005-0000-0000-0000BA860000}"/>
    <cellStyle name="Normal 4 3 2 4 3 5 2 2" xfId="34491" xr:uid="{00000000-0005-0000-0000-0000BB860000}"/>
    <cellStyle name="Normal 4 3 2 4 3 5 3" xfId="34492" xr:uid="{00000000-0005-0000-0000-0000BC860000}"/>
    <cellStyle name="Normal 4 3 2 4 3 6" xfId="34493" xr:uid="{00000000-0005-0000-0000-0000BD860000}"/>
    <cellStyle name="Normal 4 3 2 4 3 6 2" xfId="34494" xr:uid="{00000000-0005-0000-0000-0000BE860000}"/>
    <cellStyle name="Normal 4 3 2 4 3 7" xfId="34495" xr:uid="{00000000-0005-0000-0000-0000BF860000}"/>
    <cellStyle name="Normal 4 3 2 4 4" xfId="34496" xr:uid="{00000000-0005-0000-0000-0000C0860000}"/>
    <cellStyle name="Normal 4 3 2 4 4 2" xfId="34497" xr:uid="{00000000-0005-0000-0000-0000C1860000}"/>
    <cellStyle name="Normal 4 3 2 4 4 2 2" xfId="34498" xr:uid="{00000000-0005-0000-0000-0000C2860000}"/>
    <cellStyle name="Normal 4 3 2 4 4 2 2 2" xfId="34499" xr:uid="{00000000-0005-0000-0000-0000C3860000}"/>
    <cellStyle name="Normal 4 3 2 4 4 2 2 2 2" xfId="34500" xr:uid="{00000000-0005-0000-0000-0000C4860000}"/>
    <cellStyle name="Normal 4 3 2 4 4 2 2 2 2 2" xfId="34501" xr:uid="{00000000-0005-0000-0000-0000C5860000}"/>
    <cellStyle name="Normal 4 3 2 4 4 2 2 2 3" xfId="34502" xr:uid="{00000000-0005-0000-0000-0000C6860000}"/>
    <cellStyle name="Normal 4 3 2 4 4 2 2 3" xfId="34503" xr:uid="{00000000-0005-0000-0000-0000C7860000}"/>
    <cellStyle name="Normal 4 3 2 4 4 2 2 3 2" xfId="34504" xr:uid="{00000000-0005-0000-0000-0000C8860000}"/>
    <cellStyle name="Normal 4 3 2 4 4 2 2 4" xfId="34505" xr:uid="{00000000-0005-0000-0000-0000C9860000}"/>
    <cellStyle name="Normal 4 3 2 4 4 2 3" xfId="34506" xr:uid="{00000000-0005-0000-0000-0000CA860000}"/>
    <cellStyle name="Normal 4 3 2 4 4 2 3 2" xfId="34507" xr:uid="{00000000-0005-0000-0000-0000CB860000}"/>
    <cellStyle name="Normal 4 3 2 4 4 2 3 2 2" xfId="34508" xr:uid="{00000000-0005-0000-0000-0000CC860000}"/>
    <cellStyle name="Normal 4 3 2 4 4 2 3 3" xfId="34509" xr:uid="{00000000-0005-0000-0000-0000CD860000}"/>
    <cellStyle name="Normal 4 3 2 4 4 2 4" xfId="34510" xr:uid="{00000000-0005-0000-0000-0000CE860000}"/>
    <cellStyle name="Normal 4 3 2 4 4 2 4 2" xfId="34511" xr:uid="{00000000-0005-0000-0000-0000CF860000}"/>
    <cellStyle name="Normal 4 3 2 4 4 2 5" xfId="34512" xr:uid="{00000000-0005-0000-0000-0000D0860000}"/>
    <cellStyle name="Normal 4 3 2 4 4 3" xfId="34513" xr:uid="{00000000-0005-0000-0000-0000D1860000}"/>
    <cellStyle name="Normal 4 3 2 4 4 3 2" xfId="34514" xr:uid="{00000000-0005-0000-0000-0000D2860000}"/>
    <cellStyle name="Normal 4 3 2 4 4 3 2 2" xfId="34515" xr:uid="{00000000-0005-0000-0000-0000D3860000}"/>
    <cellStyle name="Normal 4 3 2 4 4 3 2 2 2" xfId="34516" xr:uid="{00000000-0005-0000-0000-0000D4860000}"/>
    <cellStyle name="Normal 4 3 2 4 4 3 2 2 2 2" xfId="34517" xr:uid="{00000000-0005-0000-0000-0000D5860000}"/>
    <cellStyle name="Normal 4 3 2 4 4 3 2 2 3" xfId="34518" xr:uid="{00000000-0005-0000-0000-0000D6860000}"/>
    <cellStyle name="Normal 4 3 2 4 4 3 2 3" xfId="34519" xr:uid="{00000000-0005-0000-0000-0000D7860000}"/>
    <cellStyle name="Normal 4 3 2 4 4 3 2 3 2" xfId="34520" xr:uid="{00000000-0005-0000-0000-0000D8860000}"/>
    <cellStyle name="Normal 4 3 2 4 4 3 2 4" xfId="34521" xr:uid="{00000000-0005-0000-0000-0000D9860000}"/>
    <cellStyle name="Normal 4 3 2 4 4 3 3" xfId="34522" xr:uid="{00000000-0005-0000-0000-0000DA860000}"/>
    <cellStyle name="Normal 4 3 2 4 4 3 3 2" xfId="34523" xr:uid="{00000000-0005-0000-0000-0000DB860000}"/>
    <cellStyle name="Normal 4 3 2 4 4 3 3 2 2" xfId="34524" xr:uid="{00000000-0005-0000-0000-0000DC860000}"/>
    <cellStyle name="Normal 4 3 2 4 4 3 3 3" xfId="34525" xr:uid="{00000000-0005-0000-0000-0000DD860000}"/>
    <cellStyle name="Normal 4 3 2 4 4 3 4" xfId="34526" xr:uid="{00000000-0005-0000-0000-0000DE860000}"/>
    <cellStyle name="Normal 4 3 2 4 4 3 4 2" xfId="34527" xr:uid="{00000000-0005-0000-0000-0000DF860000}"/>
    <cellStyle name="Normal 4 3 2 4 4 3 5" xfId="34528" xr:uid="{00000000-0005-0000-0000-0000E0860000}"/>
    <cellStyle name="Normal 4 3 2 4 4 4" xfId="34529" xr:uid="{00000000-0005-0000-0000-0000E1860000}"/>
    <cellStyle name="Normal 4 3 2 4 4 4 2" xfId="34530" xr:uid="{00000000-0005-0000-0000-0000E2860000}"/>
    <cellStyle name="Normal 4 3 2 4 4 4 2 2" xfId="34531" xr:uid="{00000000-0005-0000-0000-0000E3860000}"/>
    <cellStyle name="Normal 4 3 2 4 4 4 2 2 2" xfId="34532" xr:uid="{00000000-0005-0000-0000-0000E4860000}"/>
    <cellStyle name="Normal 4 3 2 4 4 4 2 3" xfId="34533" xr:uid="{00000000-0005-0000-0000-0000E5860000}"/>
    <cellStyle name="Normal 4 3 2 4 4 4 3" xfId="34534" xr:uid="{00000000-0005-0000-0000-0000E6860000}"/>
    <cellStyle name="Normal 4 3 2 4 4 4 3 2" xfId="34535" xr:uid="{00000000-0005-0000-0000-0000E7860000}"/>
    <cellStyle name="Normal 4 3 2 4 4 4 4" xfId="34536" xr:uid="{00000000-0005-0000-0000-0000E8860000}"/>
    <cellStyle name="Normal 4 3 2 4 4 5" xfId="34537" xr:uid="{00000000-0005-0000-0000-0000E9860000}"/>
    <cellStyle name="Normal 4 3 2 4 4 5 2" xfId="34538" xr:uid="{00000000-0005-0000-0000-0000EA860000}"/>
    <cellStyle name="Normal 4 3 2 4 4 5 2 2" xfId="34539" xr:uid="{00000000-0005-0000-0000-0000EB860000}"/>
    <cellStyle name="Normal 4 3 2 4 4 5 3" xfId="34540" xr:uid="{00000000-0005-0000-0000-0000EC860000}"/>
    <cellStyle name="Normal 4 3 2 4 4 6" xfId="34541" xr:uid="{00000000-0005-0000-0000-0000ED860000}"/>
    <cellStyle name="Normal 4 3 2 4 4 6 2" xfId="34542" xr:uid="{00000000-0005-0000-0000-0000EE860000}"/>
    <cellStyle name="Normal 4 3 2 4 4 7" xfId="34543" xr:uid="{00000000-0005-0000-0000-0000EF860000}"/>
    <cellStyle name="Normal 4 3 2 4 5" xfId="34544" xr:uid="{00000000-0005-0000-0000-0000F0860000}"/>
    <cellStyle name="Normal 4 3 2 4 5 2" xfId="34545" xr:uid="{00000000-0005-0000-0000-0000F1860000}"/>
    <cellStyle name="Normal 4 3 2 4 5 2 2" xfId="34546" xr:uid="{00000000-0005-0000-0000-0000F2860000}"/>
    <cellStyle name="Normal 4 3 2 4 5 2 2 2" xfId="34547" xr:uid="{00000000-0005-0000-0000-0000F3860000}"/>
    <cellStyle name="Normal 4 3 2 4 5 2 2 2 2" xfId="34548" xr:uid="{00000000-0005-0000-0000-0000F4860000}"/>
    <cellStyle name="Normal 4 3 2 4 5 2 2 2 2 2" xfId="34549" xr:uid="{00000000-0005-0000-0000-0000F5860000}"/>
    <cellStyle name="Normal 4 3 2 4 5 2 2 2 3" xfId="34550" xr:uid="{00000000-0005-0000-0000-0000F6860000}"/>
    <cellStyle name="Normal 4 3 2 4 5 2 2 3" xfId="34551" xr:uid="{00000000-0005-0000-0000-0000F7860000}"/>
    <cellStyle name="Normal 4 3 2 4 5 2 2 3 2" xfId="34552" xr:uid="{00000000-0005-0000-0000-0000F8860000}"/>
    <cellStyle name="Normal 4 3 2 4 5 2 2 4" xfId="34553" xr:uid="{00000000-0005-0000-0000-0000F9860000}"/>
    <cellStyle name="Normal 4 3 2 4 5 2 3" xfId="34554" xr:uid="{00000000-0005-0000-0000-0000FA860000}"/>
    <cellStyle name="Normal 4 3 2 4 5 2 3 2" xfId="34555" xr:uid="{00000000-0005-0000-0000-0000FB860000}"/>
    <cellStyle name="Normal 4 3 2 4 5 2 3 2 2" xfId="34556" xr:uid="{00000000-0005-0000-0000-0000FC860000}"/>
    <cellStyle name="Normal 4 3 2 4 5 2 3 3" xfId="34557" xr:uid="{00000000-0005-0000-0000-0000FD860000}"/>
    <cellStyle name="Normal 4 3 2 4 5 2 4" xfId="34558" xr:uid="{00000000-0005-0000-0000-0000FE860000}"/>
    <cellStyle name="Normal 4 3 2 4 5 2 4 2" xfId="34559" xr:uid="{00000000-0005-0000-0000-0000FF860000}"/>
    <cellStyle name="Normal 4 3 2 4 5 2 5" xfId="34560" xr:uid="{00000000-0005-0000-0000-000000870000}"/>
    <cellStyle name="Normal 4 3 2 4 5 3" xfId="34561" xr:uid="{00000000-0005-0000-0000-000001870000}"/>
    <cellStyle name="Normal 4 3 2 4 5 3 2" xfId="34562" xr:uid="{00000000-0005-0000-0000-000002870000}"/>
    <cellStyle name="Normal 4 3 2 4 5 3 2 2" xfId="34563" xr:uid="{00000000-0005-0000-0000-000003870000}"/>
    <cellStyle name="Normal 4 3 2 4 5 3 2 2 2" xfId="34564" xr:uid="{00000000-0005-0000-0000-000004870000}"/>
    <cellStyle name="Normal 4 3 2 4 5 3 2 3" xfId="34565" xr:uid="{00000000-0005-0000-0000-000005870000}"/>
    <cellStyle name="Normal 4 3 2 4 5 3 3" xfId="34566" xr:uid="{00000000-0005-0000-0000-000006870000}"/>
    <cellStyle name="Normal 4 3 2 4 5 3 3 2" xfId="34567" xr:uid="{00000000-0005-0000-0000-000007870000}"/>
    <cellStyle name="Normal 4 3 2 4 5 3 4" xfId="34568" xr:uid="{00000000-0005-0000-0000-000008870000}"/>
    <cellStyle name="Normal 4 3 2 4 5 4" xfId="34569" xr:uid="{00000000-0005-0000-0000-000009870000}"/>
    <cellStyle name="Normal 4 3 2 4 5 4 2" xfId="34570" xr:uid="{00000000-0005-0000-0000-00000A870000}"/>
    <cellStyle name="Normal 4 3 2 4 5 4 2 2" xfId="34571" xr:uid="{00000000-0005-0000-0000-00000B870000}"/>
    <cellStyle name="Normal 4 3 2 4 5 4 3" xfId="34572" xr:uid="{00000000-0005-0000-0000-00000C870000}"/>
    <cellStyle name="Normal 4 3 2 4 5 5" xfId="34573" xr:uid="{00000000-0005-0000-0000-00000D870000}"/>
    <cellStyle name="Normal 4 3 2 4 5 5 2" xfId="34574" xr:uid="{00000000-0005-0000-0000-00000E870000}"/>
    <cellStyle name="Normal 4 3 2 4 5 6" xfId="34575" xr:uid="{00000000-0005-0000-0000-00000F870000}"/>
    <cellStyle name="Normal 4 3 2 4 6" xfId="34576" xr:uid="{00000000-0005-0000-0000-000010870000}"/>
    <cellStyle name="Normal 4 3 2 4 6 2" xfId="34577" xr:uid="{00000000-0005-0000-0000-000011870000}"/>
    <cellStyle name="Normal 4 3 2 4 6 2 2" xfId="34578" xr:uid="{00000000-0005-0000-0000-000012870000}"/>
    <cellStyle name="Normal 4 3 2 4 6 2 2 2" xfId="34579" xr:uid="{00000000-0005-0000-0000-000013870000}"/>
    <cellStyle name="Normal 4 3 2 4 6 2 2 2 2" xfId="34580" xr:uid="{00000000-0005-0000-0000-000014870000}"/>
    <cellStyle name="Normal 4 3 2 4 6 2 2 3" xfId="34581" xr:uid="{00000000-0005-0000-0000-000015870000}"/>
    <cellStyle name="Normal 4 3 2 4 6 2 3" xfId="34582" xr:uid="{00000000-0005-0000-0000-000016870000}"/>
    <cellStyle name="Normal 4 3 2 4 6 2 3 2" xfId="34583" xr:uid="{00000000-0005-0000-0000-000017870000}"/>
    <cellStyle name="Normal 4 3 2 4 6 2 4" xfId="34584" xr:uid="{00000000-0005-0000-0000-000018870000}"/>
    <cellStyle name="Normal 4 3 2 4 6 3" xfId="34585" xr:uid="{00000000-0005-0000-0000-000019870000}"/>
    <cellStyle name="Normal 4 3 2 4 6 3 2" xfId="34586" xr:uid="{00000000-0005-0000-0000-00001A870000}"/>
    <cellStyle name="Normal 4 3 2 4 6 3 2 2" xfId="34587" xr:uid="{00000000-0005-0000-0000-00001B870000}"/>
    <cellStyle name="Normal 4 3 2 4 6 3 3" xfId="34588" xr:uid="{00000000-0005-0000-0000-00001C870000}"/>
    <cellStyle name="Normal 4 3 2 4 6 4" xfId="34589" xr:uid="{00000000-0005-0000-0000-00001D870000}"/>
    <cellStyle name="Normal 4 3 2 4 6 4 2" xfId="34590" xr:uid="{00000000-0005-0000-0000-00001E870000}"/>
    <cellStyle name="Normal 4 3 2 4 6 5" xfId="34591" xr:uid="{00000000-0005-0000-0000-00001F870000}"/>
    <cellStyle name="Normal 4 3 2 4 7" xfId="34592" xr:uid="{00000000-0005-0000-0000-000020870000}"/>
    <cellStyle name="Normal 4 3 2 4 7 2" xfId="34593" xr:uid="{00000000-0005-0000-0000-000021870000}"/>
    <cellStyle name="Normal 4 3 2 4 7 2 2" xfId="34594" xr:uid="{00000000-0005-0000-0000-000022870000}"/>
    <cellStyle name="Normal 4 3 2 4 7 2 2 2" xfId="34595" xr:uid="{00000000-0005-0000-0000-000023870000}"/>
    <cellStyle name="Normal 4 3 2 4 7 2 2 2 2" xfId="34596" xr:uid="{00000000-0005-0000-0000-000024870000}"/>
    <cellStyle name="Normal 4 3 2 4 7 2 2 3" xfId="34597" xr:uid="{00000000-0005-0000-0000-000025870000}"/>
    <cellStyle name="Normal 4 3 2 4 7 2 3" xfId="34598" xr:uid="{00000000-0005-0000-0000-000026870000}"/>
    <cellStyle name="Normal 4 3 2 4 7 2 3 2" xfId="34599" xr:uid="{00000000-0005-0000-0000-000027870000}"/>
    <cellStyle name="Normal 4 3 2 4 7 2 4" xfId="34600" xr:uid="{00000000-0005-0000-0000-000028870000}"/>
    <cellStyle name="Normal 4 3 2 4 7 3" xfId="34601" xr:uid="{00000000-0005-0000-0000-000029870000}"/>
    <cellStyle name="Normal 4 3 2 4 7 3 2" xfId="34602" xr:uid="{00000000-0005-0000-0000-00002A870000}"/>
    <cellStyle name="Normal 4 3 2 4 7 3 2 2" xfId="34603" xr:uid="{00000000-0005-0000-0000-00002B870000}"/>
    <cellStyle name="Normal 4 3 2 4 7 3 3" xfId="34604" xr:uid="{00000000-0005-0000-0000-00002C870000}"/>
    <cellStyle name="Normal 4 3 2 4 7 4" xfId="34605" xr:uid="{00000000-0005-0000-0000-00002D870000}"/>
    <cellStyle name="Normal 4 3 2 4 7 4 2" xfId="34606" xr:uid="{00000000-0005-0000-0000-00002E870000}"/>
    <cellStyle name="Normal 4 3 2 4 7 5" xfId="34607" xr:uid="{00000000-0005-0000-0000-00002F870000}"/>
    <cellStyle name="Normal 4 3 2 4 8" xfId="34608" xr:uid="{00000000-0005-0000-0000-000030870000}"/>
    <cellStyle name="Normal 4 3 2 4 8 2" xfId="34609" xr:uid="{00000000-0005-0000-0000-000031870000}"/>
    <cellStyle name="Normal 4 3 2 4 8 2 2" xfId="34610" xr:uid="{00000000-0005-0000-0000-000032870000}"/>
    <cellStyle name="Normal 4 3 2 4 8 2 2 2" xfId="34611" xr:uid="{00000000-0005-0000-0000-000033870000}"/>
    <cellStyle name="Normal 4 3 2 4 8 2 3" xfId="34612" xr:uid="{00000000-0005-0000-0000-000034870000}"/>
    <cellStyle name="Normal 4 3 2 4 8 3" xfId="34613" xr:uid="{00000000-0005-0000-0000-000035870000}"/>
    <cellStyle name="Normal 4 3 2 4 8 3 2" xfId="34614" xr:uid="{00000000-0005-0000-0000-000036870000}"/>
    <cellStyle name="Normal 4 3 2 4 8 4" xfId="34615" xr:uid="{00000000-0005-0000-0000-000037870000}"/>
    <cellStyle name="Normal 4 3 2 4 9" xfId="34616" xr:uid="{00000000-0005-0000-0000-000038870000}"/>
    <cellStyle name="Normal 4 3 2 4 9 2" xfId="34617" xr:uid="{00000000-0005-0000-0000-000039870000}"/>
    <cellStyle name="Normal 4 3 2 4 9 2 2" xfId="34618" xr:uid="{00000000-0005-0000-0000-00003A870000}"/>
    <cellStyle name="Normal 4 3 2 4 9 3" xfId="34619" xr:uid="{00000000-0005-0000-0000-00003B870000}"/>
    <cellStyle name="Normal 4 3 2 5" xfId="34620" xr:uid="{00000000-0005-0000-0000-00003C870000}"/>
    <cellStyle name="Normal 4 3 2 5 2" xfId="34621" xr:uid="{00000000-0005-0000-0000-00003D870000}"/>
    <cellStyle name="Normal 4 3 2 5 2 2" xfId="34622" xr:uid="{00000000-0005-0000-0000-00003E870000}"/>
    <cellStyle name="Normal 4 3 2 5 2 2 2" xfId="34623" xr:uid="{00000000-0005-0000-0000-00003F870000}"/>
    <cellStyle name="Normal 4 3 2 5 2 2 2 2" xfId="34624" xr:uid="{00000000-0005-0000-0000-000040870000}"/>
    <cellStyle name="Normal 4 3 2 5 2 2 2 2 2" xfId="34625" xr:uid="{00000000-0005-0000-0000-000041870000}"/>
    <cellStyle name="Normal 4 3 2 5 2 2 2 3" xfId="34626" xr:uid="{00000000-0005-0000-0000-000042870000}"/>
    <cellStyle name="Normal 4 3 2 5 2 2 3" xfId="34627" xr:uid="{00000000-0005-0000-0000-000043870000}"/>
    <cellStyle name="Normal 4 3 2 5 2 2 3 2" xfId="34628" xr:uid="{00000000-0005-0000-0000-000044870000}"/>
    <cellStyle name="Normal 4 3 2 5 2 2 4" xfId="34629" xr:uid="{00000000-0005-0000-0000-000045870000}"/>
    <cellStyle name="Normal 4 3 2 5 2 3" xfId="34630" xr:uid="{00000000-0005-0000-0000-000046870000}"/>
    <cellStyle name="Normal 4 3 2 5 2 3 2" xfId="34631" xr:uid="{00000000-0005-0000-0000-000047870000}"/>
    <cellStyle name="Normal 4 3 2 5 2 3 2 2" xfId="34632" xr:uid="{00000000-0005-0000-0000-000048870000}"/>
    <cellStyle name="Normal 4 3 2 5 2 3 3" xfId="34633" xr:uid="{00000000-0005-0000-0000-000049870000}"/>
    <cellStyle name="Normal 4 3 2 5 2 4" xfId="34634" xr:uid="{00000000-0005-0000-0000-00004A870000}"/>
    <cellStyle name="Normal 4 3 2 5 2 4 2" xfId="34635" xr:uid="{00000000-0005-0000-0000-00004B870000}"/>
    <cellStyle name="Normal 4 3 2 5 2 5" xfId="34636" xr:uid="{00000000-0005-0000-0000-00004C870000}"/>
    <cellStyle name="Normal 4 3 2 5 3" xfId="34637" xr:uid="{00000000-0005-0000-0000-00004D870000}"/>
    <cellStyle name="Normal 4 3 2 5 3 2" xfId="34638" xr:uid="{00000000-0005-0000-0000-00004E870000}"/>
    <cellStyle name="Normal 4 3 2 5 3 2 2" xfId="34639" xr:uid="{00000000-0005-0000-0000-00004F870000}"/>
    <cellStyle name="Normal 4 3 2 5 3 2 2 2" xfId="34640" xr:uid="{00000000-0005-0000-0000-000050870000}"/>
    <cellStyle name="Normal 4 3 2 5 3 2 2 2 2" xfId="34641" xr:uid="{00000000-0005-0000-0000-000051870000}"/>
    <cellStyle name="Normal 4 3 2 5 3 2 2 3" xfId="34642" xr:uid="{00000000-0005-0000-0000-000052870000}"/>
    <cellStyle name="Normal 4 3 2 5 3 2 3" xfId="34643" xr:uid="{00000000-0005-0000-0000-000053870000}"/>
    <cellStyle name="Normal 4 3 2 5 3 2 3 2" xfId="34644" xr:uid="{00000000-0005-0000-0000-000054870000}"/>
    <cellStyle name="Normal 4 3 2 5 3 2 4" xfId="34645" xr:uid="{00000000-0005-0000-0000-000055870000}"/>
    <cellStyle name="Normal 4 3 2 5 3 3" xfId="34646" xr:uid="{00000000-0005-0000-0000-000056870000}"/>
    <cellStyle name="Normal 4 3 2 5 3 3 2" xfId="34647" xr:uid="{00000000-0005-0000-0000-000057870000}"/>
    <cellStyle name="Normal 4 3 2 5 3 3 2 2" xfId="34648" xr:uid="{00000000-0005-0000-0000-000058870000}"/>
    <cellStyle name="Normal 4 3 2 5 3 3 3" xfId="34649" xr:uid="{00000000-0005-0000-0000-000059870000}"/>
    <cellStyle name="Normal 4 3 2 5 3 4" xfId="34650" xr:uid="{00000000-0005-0000-0000-00005A870000}"/>
    <cellStyle name="Normal 4 3 2 5 3 4 2" xfId="34651" xr:uid="{00000000-0005-0000-0000-00005B870000}"/>
    <cellStyle name="Normal 4 3 2 5 3 5" xfId="34652" xr:uid="{00000000-0005-0000-0000-00005C870000}"/>
    <cellStyle name="Normal 4 3 2 5 4" xfId="34653" xr:uid="{00000000-0005-0000-0000-00005D870000}"/>
    <cellStyle name="Normal 4 3 2 5 4 2" xfId="34654" xr:uid="{00000000-0005-0000-0000-00005E870000}"/>
    <cellStyle name="Normal 4 3 2 5 4 2 2" xfId="34655" xr:uid="{00000000-0005-0000-0000-00005F870000}"/>
    <cellStyle name="Normal 4 3 2 5 4 2 2 2" xfId="34656" xr:uid="{00000000-0005-0000-0000-000060870000}"/>
    <cellStyle name="Normal 4 3 2 5 4 2 3" xfId="34657" xr:uid="{00000000-0005-0000-0000-000061870000}"/>
    <cellStyle name="Normal 4 3 2 5 4 3" xfId="34658" xr:uid="{00000000-0005-0000-0000-000062870000}"/>
    <cellStyle name="Normal 4 3 2 5 4 3 2" xfId="34659" xr:uid="{00000000-0005-0000-0000-000063870000}"/>
    <cellStyle name="Normal 4 3 2 5 4 4" xfId="34660" xr:uid="{00000000-0005-0000-0000-000064870000}"/>
    <cellStyle name="Normal 4 3 2 5 5" xfId="34661" xr:uid="{00000000-0005-0000-0000-000065870000}"/>
    <cellStyle name="Normal 4 3 2 5 5 2" xfId="34662" xr:uid="{00000000-0005-0000-0000-000066870000}"/>
    <cellStyle name="Normal 4 3 2 5 5 2 2" xfId="34663" xr:uid="{00000000-0005-0000-0000-000067870000}"/>
    <cellStyle name="Normal 4 3 2 5 5 3" xfId="34664" xr:uid="{00000000-0005-0000-0000-000068870000}"/>
    <cellStyle name="Normal 4 3 2 5 6" xfId="34665" xr:uid="{00000000-0005-0000-0000-000069870000}"/>
    <cellStyle name="Normal 4 3 2 5 6 2" xfId="34666" xr:uid="{00000000-0005-0000-0000-00006A870000}"/>
    <cellStyle name="Normal 4 3 2 5 7" xfId="34667" xr:uid="{00000000-0005-0000-0000-00006B870000}"/>
    <cellStyle name="Normal 4 3 2 6" xfId="34668" xr:uid="{00000000-0005-0000-0000-00006C870000}"/>
    <cellStyle name="Normal 4 3 2 6 2" xfId="34669" xr:uid="{00000000-0005-0000-0000-00006D870000}"/>
    <cellStyle name="Normal 4 3 2 6 2 2" xfId="34670" xr:uid="{00000000-0005-0000-0000-00006E870000}"/>
    <cellStyle name="Normal 4 3 2 6 2 2 2" xfId="34671" xr:uid="{00000000-0005-0000-0000-00006F870000}"/>
    <cellStyle name="Normal 4 3 2 6 2 2 2 2" xfId="34672" xr:uid="{00000000-0005-0000-0000-000070870000}"/>
    <cellStyle name="Normal 4 3 2 6 2 2 2 2 2" xfId="34673" xr:uid="{00000000-0005-0000-0000-000071870000}"/>
    <cellStyle name="Normal 4 3 2 6 2 2 2 3" xfId="34674" xr:uid="{00000000-0005-0000-0000-000072870000}"/>
    <cellStyle name="Normal 4 3 2 6 2 2 3" xfId="34675" xr:uid="{00000000-0005-0000-0000-000073870000}"/>
    <cellStyle name="Normal 4 3 2 6 2 2 3 2" xfId="34676" xr:uid="{00000000-0005-0000-0000-000074870000}"/>
    <cellStyle name="Normal 4 3 2 6 2 2 4" xfId="34677" xr:uid="{00000000-0005-0000-0000-000075870000}"/>
    <cellStyle name="Normal 4 3 2 6 2 3" xfId="34678" xr:uid="{00000000-0005-0000-0000-000076870000}"/>
    <cellStyle name="Normal 4 3 2 6 2 3 2" xfId="34679" xr:uid="{00000000-0005-0000-0000-000077870000}"/>
    <cellStyle name="Normal 4 3 2 6 2 3 2 2" xfId="34680" xr:uid="{00000000-0005-0000-0000-000078870000}"/>
    <cellStyle name="Normal 4 3 2 6 2 3 3" xfId="34681" xr:uid="{00000000-0005-0000-0000-000079870000}"/>
    <cellStyle name="Normal 4 3 2 6 2 4" xfId="34682" xr:uid="{00000000-0005-0000-0000-00007A870000}"/>
    <cellStyle name="Normal 4 3 2 6 2 4 2" xfId="34683" xr:uid="{00000000-0005-0000-0000-00007B870000}"/>
    <cellStyle name="Normal 4 3 2 6 2 5" xfId="34684" xr:uid="{00000000-0005-0000-0000-00007C870000}"/>
    <cellStyle name="Normal 4 3 2 6 3" xfId="34685" xr:uid="{00000000-0005-0000-0000-00007D870000}"/>
    <cellStyle name="Normal 4 3 2 6 3 2" xfId="34686" xr:uid="{00000000-0005-0000-0000-00007E870000}"/>
    <cellStyle name="Normal 4 3 2 6 3 2 2" xfId="34687" xr:uid="{00000000-0005-0000-0000-00007F870000}"/>
    <cellStyle name="Normal 4 3 2 6 3 2 2 2" xfId="34688" xr:uid="{00000000-0005-0000-0000-000080870000}"/>
    <cellStyle name="Normal 4 3 2 6 3 2 2 2 2" xfId="34689" xr:uid="{00000000-0005-0000-0000-000081870000}"/>
    <cellStyle name="Normal 4 3 2 6 3 2 2 3" xfId="34690" xr:uid="{00000000-0005-0000-0000-000082870000}"/>
    <cellStyle name="Normal 4 3 2 6 3 2 3" xfId="34691" xr:uid="{00000000-0005-0000-0000-000083870000}"/>
    <cellStyle name="Normal 4 3 2 6 3 2 3 2" xfId="34692" xr:uid="{00000000-0005-0000-0000-000084870000}"/>
    <cellStyle name="Normal 4 3 2 6 3 2 4" xfId="34693" xr:uid="{00000000-0005-0000-0000-000085870000}"/>
    <cellStyle name="Normal 4 3 2 6 3 3" xfId="34694" xr:uid="{00000000-0005-0000-0000-000086870000}"/>
    <cellStyle name="Normal 4 3 2 6 3 3 2" xfId="34695" xr:uid="{00000000-0005-0000-0000-000087870000}"/>
    <cellStyle name="Normal 4 3 2 6 3 3 2 2" xfId="34696" xr:uid="{00000000-0005-0000-0000-000088870000}"/>
    <cellStyle name="Normal 4 3 2 6 3 3 3" xfId="34697" xr:uid="{00000000-0005-0000-0000-000089870000}"/>
    <cellStyle name="Normal 4 3 2 6 3 4" xfId="34698" xr:uid="{00000000-0005-0000-0000-00008A870000}"/>
    <cellStyle name="Normal 4 3 2 6 3 4 2" xfId="34699" xr:uid="{00000000-0005-0000-0000-00008B870000}"/>
    <cellStyle name="Normal 4 3 2 6 3 5" xfId="34700" xr:uid="{00000000-0005-0000-0000-00008C870000}"/>
    <cellStyle name="Normal 4 3 2 6 4" xfId="34701" xr:uid="{00000000-0005-0000-0000-00008D870000}"/>
    <cellStyle name="Normal 4 3 2 6 4 2" xfId="34702" xr:uid="{00000000-0005-0000-0000-00008E870000}"/>
    <cellStyle name="Normal 4 3 2 6 4 2 2" xfId="34703" xr:uid="{00000000-0005-0000-0000-00008F870000}"/>
    <cellStyle name="Normal 4 3 2 6 4 2 2 2" xfId="34704" xr:uid="{00000000-0005-0000-0000-000090870000}"/>
    <cellStyle name="Normal 4 3 2 6 4 2 3" xfId="34705" xr:uid="{00000000-0005-0000-0000-000091870000}"/>
    <cellStyle name="Normal 4 3 2 6 4 3" xfId="34706" xr:uid="{00000000-0005-0000-0000-000092870000}"/>
    <cellStyle name="Normal 4 3 2 6 4 3 2" xfId="34707" xr:uid="{00000000-0005-0000-0000-000093870000}"/>
    <cellStyle name="Normal 4 3 2 6 4 4" xfId="34708" xr:uid="{00000000-0005-0000-0000-000094870000}"/>
    <cellStyle name="Normal 4 3 2 6 5" xfId="34709" xr:uid="{00000000-0005-0000-0000-000095870000}"/>
    <cellStyle name="Normal 4 3 2 6 5 2" xfId="34710" xr:uid="{00000000-0005-0000-0000-000096870000}"/>
    <cellStyle name="Normal 4 3 2 6 5 2 2" xfId="34711" xr:uid="{00000000-0005-0000-0000-000097870000}"/>
    <cellStyle name="Normal 4 3 2 6 5 3" xfId="34712" xr:uid="{00000000-0005-0000-0000-000098870000}"/>
    <cellStyle name="Normal 4 3 2 6 6" xfId="34713" xr:uid="{00000000-0005-0000-0000-000099870000}"/>
    <cellStyle name="Normal 4 3 2 6 6 2" xfId="34714" xr:uid="{00000000-0005-0000-0000-00009A870000}"/>
    <cellStyle name="Normal 4 3 2 6 7" xfId="34715" xr:uid="{00000000-0005-0000-0000-00009B870000}"/>
    <cellStyle name="Normal 4 3 2 7" xfId="34716" xr:uid="{00000000-0005-0000-0000-00009C870000}"/>
    <cellStyle name="Normal 4 3 2 7 2" xfId="34717" xr:uid="{00000000-0005-0000-0000-00009D870000}"/>
    <cellStyle name="Normal 4 3 2 7 2 2" xfId="34718" xr:uid="{00000000-0005-0000-0000-00009E870000}"/>
    <cellStyle name="Normal 4 3 2 7 2 2 2" xfId="34719" xr:uid="{00000000-0005-0000-0000-00009F870000}"/>
    <cellStyle name="Normal 4 3 2 7 2 2 2 2" xfId="34720" xr:uid="{00000000-0005-0000-0000-0000A0870000}"/>
    <cellStyle name="Normal 4 3 2 7 2 2 2 2 2" xfId="34721" xr:uid="{00000000-0005-0000-0000-0000A1870000}"/>
    <cellStyle name="Normal 4 3 2 7 2 2 2 3" xfId="34722" xr:uid="{00000000-0005-0000-0000-0000A2870000}"/>
    <cellStyle name="Normal 4 3 2 7 2 2 3" xfId="34723" xr:uid="{00000000-0005-0000-0000-0000A3870000}"/>
    <cellStyle name="Normal 4 3 2 7 2 2 3 2" xfId="34724" xr:uid="{00000000-0005-0000-0000-0000A4870000}"/>
    <cellStyle name="Normal 4 3 2 7 2 2 4" xfId="34725" xr:uid="{00000000-0005-0000-0000-0000A5870000}"/>
    <cellStyle name="Normal 4 3 2 7 2 3" xfId="34726" xr:uid="{00000000-0005-0000-0000-0000A6870000}"/>
    <cellStyle name="Normal 4 3 2 7 2 3 2" xfId="34727" xr:uid="{00000000-0005-0000-0000-0000A7870000}"/>
    <cellStyle name="Normal 4 3 2 7 2 3 2 2" xfId="34728" xr:uid="{00000000-0005-0000-0000-0000A8870000}"/>
    <cellStyle name="Normal 4 3 2 7 2 3 3" xfId="34729" xr:uid="{00000000-0005-0000-0000-0000A9870000}"/>
    <cellStyle name="Normal 4 3 2 7 2 4" xfId="34730" xr:uid="{00000000-0005-0000-0000-0000AA870000}"/>
    <cellStyle name="Normal 4 3 2 7 2 4 2" xfId="34731" xr:uid="{00000000-0005-0000-0000-0000AB870000}"/>
    <cellStyle name="Normal 4 3 2 7 2 5" xfId="34732" xr:uid="{00000000-0005-0000-0000-0000AC870000}"/>
    <cellStyle name="Normal 4 3 2 7 3" xfId="34733" xr:uid="{00000000-0005-0000-0000-0000AD870000}"/>
    <cellStyle name="Normal 4 3 2 7 3 2" xfId="34734" xr:uid="{00000000-0005-0000-0000-0000AE870000}"/>
    <cellStyle name="Normal 4 3 2 7 3 2 2" xfId="34735" xr:uid="{00000000-0005-0000-0000-0000AF870000}"/>
    <cellStyle name="Normal 4 3 2 7 3 2 2 2" xfId="34736" xr:uid="{00000000-0005-0000-0000-0000B0870000}"/>
    <cellStyle name="Normal 4 3 2 7 3 2 2 2 2" xfId="34737" xr:uid="{00000000-0005-0000-0000-0000B1870000}"/>
    <cellStyle name="Normal 4 3 2 7 3 2 2 3" xfId="34738" xr:uid="{00000000-0005-0000-0000-0000B2870000}"/>
    <cellStyle name="Normal 4 3 2 7 3 2 3" xfId="34739" xr:uid="{00000000-0005-0000-0000-0000B3870000}"/>
    <cellStyle name="Normal 4 3 2 7 3 2 3 2" xfId="34740" xr:uid="{00000000-0005-0000-0000-0000B4870000}"/>
    <cellStyle name="Normal 4 3 2 7 3 2 4" xfId="34741" xr:uid="{00000000-0005-0000-0000-0000B5870000}"/>
    <cellStyle name="Normal 4 3 2 7 3 3" xfId="34742" xr:uid="{00000000-0005-0000-0000-0000B6870000}"/>
    <cellStyle name="Normal 4 3 2 7 3 3 2" xfId="34743" xr:uid="{00000000-0005-0000-0000-0000B7870000}"/>
    <cellStyle name="Normal 4 3 2 7 3 3 2 2" xfId="34744" xr:uid="{00000000-0005-0000-0000-0000B8870000}"/>
    <cellStyle name="Normal 4 3 2 7 3 3 3" xfId="34745" xr:uid="{00000000-0005-0000-0000-0000B9870000}"/>
    <cellStyle name="Normal 4 3 2 7 3 4" xfId="34746" xr:uid="{00000000-0005-0000-0000-0000BA870000}"/>
    <cellStyle name="Normal 4 3 2 7 3 4 2" xfId="34747" xr:uid="{00000000-0005-0000-0000-0000BB870000}"/>
    <cellStyle name="Normal 4 3 2 7 3 5" xfId="34748" xr:uid="{00000000-0005-0000-0000-0000BC870000}"/>
    <cellStyle name="Normal 4 3 2 7 4" xfId="34749" xr:uid="{00000000-0005-0000-0000-0000BD870000}"/>
    <cellStyle name="Normal 4 3 2 7 4 2" xfId="34750" xr:uid="{00000000-0005-0000-0000-0000BE870000}"/>
    <cellStyle name="Normal 4 3 2 7 4 2 2" xfId="34751" xr:uid="{00000000-0005-0000-0000-0000BF870000}"/>
    <cellStyle name="Normal 4 3 2 7 4 2 2 2" xfId="34752" xr:uid="{00000000-0005-0000-0000-0000C0870000}"/>
    <cellStyle name="Normal 4 3 2 7 4 2 3" xfId="34753" xr:uid="{00000000-0005-0000-0000-0000C1870000}"/>
    <cellStyle name="Normal 4 3 2 7 4 3" xfId="34754" xr:uid="{00000000-0005-0000-0000-0000C2870000}"/>
    <cellStyle name="Normal 4 3 2 7 4 3 2" xfId="34755" xr:uid="{00000000-0005-0000-0000-0000C3870000}"/>
    <cellStyle name="Normal 4 3 2 7 4 4" xfId="34756" xr:uid="{00000000-0005-0000-0000-0000C4870000}"/>
    <cellStyle name="Normal 4 3 2 7 5" xfId="34757" xr:uid="{00000000-0005-0000-0000-0000C5870000}"/>
    <cellStyle name="Normal 4 3 2 7 5 2" xfId="34758" xr:uid="{00000000-0005-0000-0000-0000C6870000}"/>
    <cellStyle name="Normal 4 3 2 7 5 2 2" xfId="34759" xr:uid="{00000000-0005-0000-0000-0000C7870000}"/>
    <cellStyle name="Normal 4 3 2 7 5 3" xfId="34760" xr:uid="{00000000-0005-0000-0000-0000C8870000}"/>
    <cellStyle name="Normal 4 3 2 7 6" xfId="34761" xr:uid="{00000000-0005-0000-0000-0000C9870000}"/>
    <cellStyle name="Normal 4 3 2 7 6 2" xfId="34762" xr:uid="{00000000-0005-0000-0000-0000CA870000}"/>
    <cellStyle name="Normal 4 3 2 7 7" xfId="34763" xr:uid="{00000000-0005-0000-0000-0000CB870000}"/>
    <cellStyle name="Normal 4 3 2 8" xfId="34764" xr:uid="{00000000-0005-0000-0000-0000CC870000}"/>
    <cellStyle name="Normal 4 3 2 8 2" xfId="34765" xr:uid="{00000000-0005-0000-0000-0000CD870000}"/>
    <cellStyle name="Normal 4 3 2 8 2 2" xfId="34766" xr:uid="{00000000-0005-0000-0000-0000CE870000}"/>
    <cellStyle name="Normal 4 3 2 8 2 2 2" xfId="34767" xr:uid="{00000000-0005-0000-0000-0000CF870000}"/>
    <cellStyle name="Normal 4 3 2 8 2 2 2 2" xfId="34768" xr:uid="{00000000-0005-0000-0000-0000D0870000}"/>
    <cellStyle name="Normal 4 3 2 8 2 2 2 2 2" xfId="34769" xr:uid="{00000000-0005-0000-0000-0000D1870000}"/>
    <cellStyle name="Normal 4 3 2 8 2 2 2 3" xfId="34770" xr:uid="{00000000-0005-0000-0000-0000D2870000}"/>
    <cellStyle name="Normal 4 3 2 8 2 2 3" xfId="34771" xr:uid="{00000000-0005-0000-0000-0000D3870000}"/>
    <cellStyle name="Normal 4 3 2 8 2 2 3 2" xfId="34772" xr:uid="{00000000-0005-0000-0000-0000D4870000}"/>
    <cellStyle name="Normal 4 3 2 8 2 2 4" xfId="34773" xr:uid="{00000000-0005-0000-0000-0000D5870000}"/>
    <cellStyle name="Normal 4 3 2 8 2 3" xfId="34774" xr:uid="{00000000-0005-0000-0000-0000D6870000}"/>
    <cellStyle name="Normal 4 3 2 8 2 3 2" xfId="34775" xr:uid="{00000000-0005-0000-0000-0000D7870000}"/>
    <cellStyle name="Normal 4 3 2 8 2 3 2 2" xfId="34776" xr:uid="{00000000-0005-0000-0000-0000D8870000}"/>
    <cellStyle name="Normal 4 3 2 8 2 3 3" xfId="34777" xr:uid="{00000000-0005-0000-0000-0000D9870000}"/>
    <cellStyle name="Normal 4 3 2 8 2 4" xfId="34778" xr:uid="{00000000-0005-0000-0000-0000DA870000}"/>
    <cellStyle name="Normal 4 3 2 8 2 4 2" xfId="34779" xr:uid="{00000000-0005-0000-0000-0000DB870000}"/>
    <cellStyle name="Normal 4 3 2 8 2 5" xfId="34780" xr:uid="{00000000-0005-0000-0000-0000DC870000}"/>
    <cellStyle name="Normal 4 3 2 8 3" xfId="34781" xr:uid="{00000000-0005-0000-0000-0000DD870000}"/>
    <cellStyle name="Normal 4 3 2 8 3 2" xfId="34782" xr:uid="{00000000-0005-0000-0000-0000DE870000}"/>
    <cellStyle name="Normal 4 3 2 8 3 2 2" xfId="34783" xr:uid="{00000000-0005-0000-0000-0000DF870000}"/>
    <cellStyle name="Normal 4 3 2 8 3 2 2 2" xfId="34784" xr:uid="{00000000-0005-0000-0000-0000E0870000}"/>
    <cellStyle name="Normal 4 3 2 8 3 2 3" xfId="34785" xr:uid="{00000000-0005-0000-0000-0000E1870000}"/>
    <cellStyle name="Normal 4 3 2 8 3 3" xfId="34786" xr:uid="{00000000-0005-0000-0000-0000E2870000}"/>
    <cellStyle name="Normal 4 3 2 8 3 3 2" xfId="34787" xr:uid="{00000000-0005-0000-0000-0000E3870000}"/>
    <cellStyle name="Normal 4 3 2 8 3 4" xfId="34788" xr:uid="{00000000-0005-0000-0000-0000E4870000}"/>
    <cellStyle name="Normal 4 3 2 8 4" xfId="34789" xr:uid="{00000000-0005-0000-0000-0000E5870000}"/>
    <cellStyle name="Normal 4 3 2 8 4 2" xfId="34790" xr:uid="{00000000-0005-0000-0000-0000E6870000}"/>
    <cellStyle name="Normal 4 3 2 8 4 2 2" xfId="34791" xr:uid="{00000000-0005-0000-0000-0000E7870000}"/>
    <cellStyle name="Normal 4 3 2 8 4 3" xfId="34792" xr:uid="{00000000-0005-0000-0000-0000E8870000}"/>
    <cellStyle name="Normal 4 3 2 8 5" xfId="34793" xr:uid="{00000000-0005-0000-0000-0000E9870000}"/>
    <cellStyle name="Normal 4 3 2 8 5 2" xfId="34794" xr:uid="{00000000-0005-0000-0000-0000EA870000}"/>
    <cellStyle name="Normal 4 3 2 8 6" xfId="34795" xr:uid="{00000000-0005-0000-0000-0000EB870000}"/>
    <cellStyle name="Normal 4 3 2 9" xfId="34796" xr:uid="{00000000-0005-0000-0000-0000EC870000}"/>
    <cellStyle name="Normal 4 3 2 9 2" xfId="34797" xr:uid="{00000000-0005-0000-0000-0000ED870000}"/>
    <cellStyle name="Normal 4 3 2 9 2 2" xfId="34798" xr:uid="{00000000-0005-0000-0000-0000EE870000}"/>
    <cellStyle name="Normal 4 3 2 9 2 2 2" xfId="34799" xr:uid="{00000000-0005-0000-0000-0000EF870000}"/>
    <cellStyle name="Normal 4 3 2 9 2 2 2 2" xfId="34800" xr:uid="{00000000-0005-0000-0000-0000F0870000}"/>
    <cellStyle name="Normal 4 3 2 9 2 2 3" xfId="34801" xr:uid="{00000000-0005-0000-0000-0000F1870000}"/>
    <cellStyle name="Normal 4 3 2 9 2 3" xfId="34802" xr:uid="{00000000-0005-0000-0000-0000F2870000}"/>
    <cellStyle name="Normal 4 3 2 9 2 3 2" xfId="34803" xr:uid="{00000000-0005-0000-0000-0000F3870000}"/>
    <cellStyle name="Normal 4 3 2 9 2 4" xfId="34804" xr:uid="{00000000-0005-0000-0000-0000F4870000}"/>
    <cellStyle name="Normal 4 3 2 9 3" xfId="34805" xr:uid="{00000000-0005-0000-0000-0000F5870000}"/>
    <cellStyle name="Normal 4 3 2 9 3 2" xfId="34806" xr:uid="{00000000-0005-0000-0000-0000F6870000}"/>
    <cellStyle name="Normal 4 3 2 9 3 2 2" xfId="34807" xr:uid="{00000000-0005-0000-0000-0000F7870000}"/>
    <cellStyle name="Normal 4 3 2 9 3 3" xfId="34808" xr:uid="{00000000-0005-0000-0000-0000F8870000}"/>
    <cellStyle name="Normal 4 3 2 9 4" xfId="34809" xr:uid="{00000000-0005-0000-0000-0000F9870000}"/>
    <cellStyle name="Normal 4 3 2 9 4 2" xfId="34810" xr:uid="{00000000-0005-0000-0000-0000FA870000}"/>
    <cellStyle name="Normal 4 3 2 9 5" xfId="34811" xr:uid="{00000000-0005-0000-0000-0000FB870000}"/>
    <cellStyle name="Normal 4 3 3" xfId="34812" xr:uid="{00000000-0005-0000-0000-0000FC870000}"/>
    <cellStyle name="Normal 4 3 3 10" xfId="34813" xr:uid="{00000000-0005-0000-0000-0000FD870000}"/>
    <cellStyle name="Normal 4 3 3 10 2" xfId="34814" xr:uid="{00000000-0005-0000-0000-0000FE870000}"/>
    <cellStyle name="Normal 4 3 3 10 2 2" xfId="34815" xr:uid="{00000000-0005-0000-0000-0000FF870000}"/>
    <cellStyle name="Normal 4 3 3 10 2 2 2" xfId="34816" xr:uid="{00000000-0005-0000-0000-000000880000}"/>
    <cellStyle name="Normal 4 3 3 10 2 3" xfId="34817" xr:uid="{00000000-0005-0000-0000-000001880000}"/>
    <cellStyle name="Normal 4 3 3 10 3" xfId="34818" xr:uid="{00000000-0005-0000-0000-000002880000}"/>
    <cellStyle name="Normal 4 3 3 10 3 2" xfId="34819" xr:uid="{00000000-0005-0000-0000-000003880000}"/>
    <cellStyle name="Normal 4 3 3 10 4" xfId="34820" xr:uid="{00000000-0005-0000-0000-000004880000}"/>
    <cellStyle name="Normal 4 3 3 11" xfId="34821" xr:uid="{00000000-0005-0000-0000-000005880000}"/>
    <cellStyle name="Normal 4 3 3 11 2" xfId="34822" xr:uid="{00000000-0005-0000-0000-000006880000}"/>
    <cellStyle name="Normal 4 3 3 11 2 2" xfId="34823" xr:uid="{00000000-0005-0000-0000-000007880000}"/>
    <cellStyle name="Normal 4 3 3 11 3" xfId="34824" xr:uid="{00000000-0005-0000-0000-000008880000}"/>
    <cellStyle name="Normal 4 3 3 12" xfId="34825" xr:uid="{00000000-0005-0000-0000-000009880000}"/>
    <cellStyle name="Normal 4 3 3 12 2" xfId="34826" xr:uid="{00000000-0005-0000-0000-00000A880000}"/>
    <cellStyle name="Normal 4 3 3 13" xfId="34827" xr:uid="{00000000-0005-0000-0000-00000B880000}"/>
    <cellStyle name="Normal 4 3 3 2" xfId="34828" xr:uid="{00000000-0005-0000-0000-00000C880000}"/>
    <cellStyle name="Normal 4 3 3 2 10" xfId="34829" xr:uid="{00000000-0005-0000-0000-00000D880000}"/>
    <cellStyle name="Normal 4 3 3 2 10 2" xfId="34830" xr:uid="{00000000-0005-0000-0000-00000E880000}"/>
    <cellStyle name="Normal 4 3 3 2 11" xfId="34831" xr:uid="{00000000-0005-0000-0000-00000F880000}"/>
    <cellStyle name="Normal 4 3 3 2 2" xfId="34832" xr:uid="{00000000-0005-0000-0000-000010880000}"/>
    <cellStyle name="Normal 4 3 3 2 2 2" xfId="34833" xr:uid="{00000000-0005-0000-0000-000011880000}"/>
    <cellStyle name="Normal 4 3 3 2 2 2 2" xfId="34834" xr:uid="{00000000-0005-0000-0000-000012880000}"/>
    <cellStyle name="Normal 4 3 3 2 2 2 2 2" xfId="34835" xr:uid="{00000000-0005-0000-0000-000013880000}"/>
    <cellStyle name="Normal 4 3 3 2 2 2 2 2 2" xfId="34836" xr:uid="{00000000-0005-0000-0000-000014880000}"/>
    <cellStyle name="Normal 4 3 3 2 2 2 2 2 2 2" xfId="34837" xr:uid="{00000000-0005-0000-0000-000015880000}"/>
    <cellStyle name="Normal 4 3 3 2 2 2 2 2 3" xfId="34838" xr:uid="{00000000-0005-0000-0000-000016880000}"/>
    <cellStyle name="Normal 4 3 3 2 2 2 2 3" xfId="34839" xr:uid="{00000000-0005-0000-0000-000017880000}"/>
    <cellStyle name="Normal 4 3 3 2 2 2 2 3 2" xfId="34840" xr:uid="{00000000-0005-0000-0000-000018880000}"/>
    <cellStyle name="Normal 4 3 3 2 2 2 2 4" xfId="34841" xr:uid="{00000000-0005-0000-0000-000019880000}"/>
    <cellStyle name="Normal 4 3 3 2 2 2 3" xfId="34842" xr:uid="{00000000-0005-0000-0000-00001A880000}"/>
    <cellStyle name="Normal 4 3 3 2 2 2 3 2" xfId="34843" xr:uid="{00000000-0005-0000-0000-00001B880000}"/>
    <cellStyle name="Normal 4 3 3 2 2 2 3 2 2" xfId="34844" xr:uid="{00000000-0005-0000-0000-00001C880000}"/>
    <cellStyle name="Normal 4 3 3 2 2 2 3 3" xfId="34845" xr:uid="{00000000-0005-0000-0000-00001D880000}"/>
    <cellStyle name="Normal 4 3 3 2 2 2 4" xfId="34846" xr:uid="{00000000-0005-0000-0000-00001E880000}"/>
    <cellStyle name="Normal 4 3 3 2 2 2 4 2" xfId="34847" xr:uid="{00000000-0005-0000-0000-00001F880000}"/>
    <cellStyle name="Normal 4 3 3 2 2 2 5" xfId="34848" xr:uid="{00000000-0005-0000-0000-000020880000}"/>
    <cellStyle name="Normal 4 3 3 2 2 3" xfId="34849" xr:uid="{00000000-0005-0000-0000-000021880000}"/>
    <cellStyle name="Normal 4 3 3 2 2 3 2" xfId="34850" xr:uid="{00000000-0005-0000-0000-000022880000}"/>
    <cellStyle name="Normal 4 3 3 2 2 3 2 2" xfId="34851" xr:uid="{00000000-0005-0000-0000-000023880000}"/>
    <cellStyle name="Normal 4 3 3 2 2 3 2 2 2" xfId="34852" xr:uid="{00000000-0005-0000-0000-000024880000}"/>
    <cellStyle name="Normal 4 3 3 2 2 3 2 2 2 2" xfId="34853" xr:uid="{00000000-0005-0000-0000-000025880000}"/>
    <cellStyle name="Normal 4 3 3 2 2 3 2 2 3" xfId="34854" xr:uid="{00000000-0005-0000-0000-000026880000}"/>
    <cellStyle name="Normal 4 3 3 2 2 3 2 3" xfId="34855" xr:uid="{00000000-0005-0000-0000-000027880000}"/>
    <cellStyle name="Normal 4 3 3 2 2 3 2 3 2" xfId="34856" xr:uid="{00000000-0005-0000-0000-000028880000}"/>
    <cellStyle name="Normal 4 3 3 2 2 3 2 4" xfId="34857" xr:uid="{00000000-0005-0000-0000-000029880000}"/>
    <cellStyle name="Normal 4 3 3 2 2 3 3" xfId="34858" xr:uid="{00000000-0005-0000-0000-00002A880000}"/>
    <cellStyle name="Normal 4 3 3 2 2 3 3 2" xfId="34859" xr:uid="{00000000-0005-0000-0000-00002B880000}"/>
    <cellStyle name="Normal 4 3 3 2 2 3 3 2 2" xfId="34860" xr:uid="{00000000-0005-0000-0000-00002C880000}"/>
    <cellStyle name="Normal 4 3 3 2 2 3 3 3" xfId="34861" xr:uid="{00000000-0005-0000-0000-00002D880000}"/>
    <cellStyle name="Normal 4 3 3 2 2 3 4" xfId="34862" xr:uid="{00000000-0005-0000-0000-00002E880000}"/>
    <cellStyle name="Normal 4 3 3 2 2 3 4 2" xfId="34863" xr:uid="{00000000-0005-0000-0000-00002F880000}"/>
    <cellStyle name="Normal 4 3 3 2 2 3 5" xfId="34864" xr:uid="{00000000-0005-0000-0000-000030880000}"/>
    <cellStyle name="Normal 4 3 3 2 2 4" xfId="34865" xr:uid="{00000000-0005-0000-0000-000031880000}"/>
    <cellStyle name="Normal 4 3 3 2 2 4 2" xfId="34866" xr:uid="{00000000-0005-0000-0000-000032880000}"/>
    <cellStyle name="Normal 4 3 3 2 2 4 2 2" xfId="34867" xr:uid="{00000000-0005-0000-0000-000033880000}"/>
    <cellStyle name="Normal 4 3 3 2 2 4 2 2 2" xfId="34868" xr:uid="{00000000-0005-0000-0000-000034880000}"/>
    <cellStyle name="Normal 4 3 3 2 2 4 2 3" xfId="34869" xr:uid="{00000000-0005-0000-0000-000035880000}"/>
    <cellStyle name="Normal 4 3 3 2 2 4 3" xfId="34870" xr:uid="{00000000-0005-0000-0000-000036880000}"/>
    <cellStyle name="Normal 4 3 3 2 2 4 3 2" xfId="34871" xr:uid="{00000000-0005-0000-0000-000037880000}"/>
    <cellStyle name="Normal 4 3 3 2 2 4 4" xfId="34872" xr:uid="{00000000-0005-0000-0000-000038880000}"/>
    <cellStyle name="Normal 4 3 3 2 2 5" xfId="34873" xr:uid="{00000000-0005-0000-0000-000039880000}"/>
    <cellStyle name="Normal 4 3 3 2 2 5 2" xfId="34874" xr:uid="{00000000-0005-0000-0000-00003A880000}"/>
    <cellStyle name="Normal 4 3 3 2 2 5 2 2" xfId="34875" xr:uid="{00000000-0005-0000-0000-00003B880000}"/>
    <cellStyle name="Normal 4 3 3 2 2 5 3" xfId="34876" xr:uid="{00000000-0005-0000-0000-00003C880000}"/>
    <cellStyle name="Normal 4 3 3 2 2 6" xfId="34877" xr:uid="{00000000-0005-0000-0000-00003D880000}"/>
    <cellStyle name="Normal 4 3 3 2 2 6 2" xfId="34878" xr:uid="{00000000-0005-0000-0000-00003E880000}"/>
    <cellStyle name="Normal 4 3 3 2 2 7" xfId="34879" xr:uid="{00000000-0005-0000-0000-00003F880000}"/>
    <cellStyle name="Normal 4 3 3 2 3" xfId="34880" xr:uid="{00000000-0005-0000-0000-000040880000}"/>
    <cellStyle name="Normal 4 3 3 2 3 2" xfId="34881" xr:uid="{00000000-0005-0000-0000-000041880000}"/>
    <cellStyle name="Normal 4 3 3 2 3 2 2" xfId="34882" xr:uid="{00000000-0005-0000-0000-000042880000}"/>
    <cellStyle name="Normal 4 3 3 2 3 2 2 2" xfId="34883" xr:uid="{00000000-0005-0000-0000-000043880000}"/>
    <cellStyle name="Normal 4 3 3 2 3 2 2 2 2" xfId="34884" xr:uid="{00000000-0005-0000-0000-000044880000}"/>
    <cellStyle name="Normal 4 3 3 2 3 2 2 2 2 2" xfId="34885" xr:uid="{00000000-0005-0000-0000-000045880000}"/>
    <cellStyle name="Normal 4 3 3 2 3 2 2 2 3" xfId="34886" xr:uid="{00000000-0005-0000-0000-000046880000}"/>
    <cellStyle name="Normal 4 3 3 2 3 2 2 3" xfId="34887" xr:uid="{00000000-0005-0000-0000-000047880000}"/>
    <cellStyle name="Normal 4 3 3 2 3 2 2 3 2" xfId="34888" xr:uid="{00000000-0005-0000-0000-000048880000}"/>
    <cellStyle name="Normal 4 3 3 2 3 2 2 4" xfId="34889" xr:uid="{00000000-0005-0000-0000-000049880000}"/>
    <cellStyle name="Normal 4 3 3 2 3 2 3" xfId="34890" xr:uid="{00000000-0005-0000-0000-00004A880000}"/>
    <cellStyle name="Normal 4 3 3 2 3 2 3 2" xfId="34891" xr:uid="{00000000-0005-0000-0000-00004B880000}"/>
    <cellStyle name="Normal 4 3 3 2 3 2 3 2 2" xfId="34892" xr:uid="{00000000-0005-0000-0000-00004C880000}"/>
    <cellStyle name="Normal 4 3 3 2 3 2 3 3" xfId="34893" xr:uid="{00000000-0005-0000-0000-00004D880000}"/>
    <cellStyle name="Normal 4 3 3 2 3 2 4" xfId="34894" xr:uid="{00000000-0005-0000-0000-00004E880000}"/>
    <cellStyle name="Normal 4 3 3 2 3 2 4 2" xfId="34895" xr:uid="{00000000-0005-0000-0000-00004F880000}"/>
    <cellStyle name="Normal 4 3 3 2 3 2 5" xfId="34896" xr:uid="{00000000-0005-0000-0000-000050880000}"/>
    <cellStyle name="Normal 4 3 3 2 3 3" xfId="34897" xr:uid="{00000000-0005-0000-0000-000051880000}"/>
    <cellStyle name="Normal 4 3 3 2 3 3 2" xfId="34898" xr:uid="{00000000-0005-0000-0000-000052880000}"/>
    <cellStyle name="Normal 4 3 3 2 3 3 2 2" xfId="34899" xr:uid="{00000000-0005-0000-0000-000053880000}"/>
    <cellStyle name="Normal 4 3 3 2 3 3 2 2 2" xfId="34900" xr:uid="{00000000-0005-0000-0000-000054880000}"/>
    <cellStyle name="Normal 4 3 3 2 3 3 2 2 2 2" xfId="34901" xr:uid="{00000000-0005-0000-0000-000055880000}"/>
    <cellStyle name="Normal 4 3 3 2 3 3 2 2 3" xfId="34902" xr:uid="{00000000-0005-0000-0000-000056880000}"/>
    <cellStyle name="Normal 4 3 3 2 3 3 2 3" xfId="34903" xr:uid="{00000000-0005-0000-0000-000057880000}"/>
    <cellStyle name="Normal 4 3 3 2 3 3 2 3 2" xfId="34904" xr:uid="{00000000-0005-0000-0000-000058880000}"/>
    <cellStyle name="Normal 4 3 3 2 3 3 2 4" xfId="34905" xr:uid="{00000000-0005-0000-0000-000059880000}"/>
    <cellStyle name="Normal 4 3 3 2 3 3 3" xfId="34906" xr:uid="{00000000-0005-0000-0000-00005A880000}"/>
    <cellStyle name="Normal 4 3 3 2 3 3 3 2" xfId="34907" xr:uid="{00000000-0005-0000-0000-00005B880000}"/>
    <cellStyle name="Normal 4 3 3 2 3 3 3 2 2" xfId="34908" xr:uid="{00000000-0005-0000-0000-00005C880000}"/>
    <cellStyle name="Normal 4 3 3 2 3 3 3 3" xfId="34909" xr:uid="{00000000-0005-0000-0000-00005D880000}"/>
    <cellStyle name="Normal 4 3 3 2 3 3 4" xfId="34910" xr:uid="{00000000-0005-0000-0000-00005E880000}"/>
    <cellStyle name="Normal 4 3 3 2 3 3 4 2" xfId="34911" xr:uid="{00000000-0005-0000-0000-00005F880000}"/>
    <cellStyle name="Normal 4 3 3 2 3 3 5" xfId="34912" xr:uid="{00000000-0005-0000-0000-000060880000}"/>
    <cellStyle name="Normal 4 3 3 2 3 4" xfId="34913" xr:uid="{00000000-0005-0000-0000-000061880000}"/>
    <cellStyle name="Normal 4 3 3 2 3 4 2" xfId="34914" xr:uid="{00000000-0005-0000-0000-000062880000}"/>
    <cellStyle name="Normal 4 3 3 2 3 4 2 2" xfId="34915" xr:uid="{00000000-0005-0000-0000-000063880000}"/>
    <cellStyle name="Normal 4 3 3 2 3 4 2 2 2" xfId="34916" xr:uid="{00000000-0005-0000-0000-000064880000}"/>
    <cellStyle name="Normal 4 3 3 2 3 4 2 3" xfId="34917" xr:uid="{00000000-0005-0000-0000-000065880000}"/>
    <cellStyle name="Normal 4 3 3 2 3 4 3" xfId="34918" xr:uid="{00000000-0005-0000-0000-000066880000}"/>
    <cellStyle name="Normal 4 3 3 2 3 4 3 2" xfId="34919" xr:uid="{00000000-0005-0000-0000-000067880000}"/>
    <cellStyle name="Normal 4 3 3 2 3 4 4" xfId="34920" xr:uid="{00000000-0005-0000-0000-000068880000}"/>
    <cellStyle name="Normal 4 3 3 2 3 5" xfId="34921" xr:uid="{00000000-0005-0000-0000-000069880000}"/>
    <cellStyle name="Normal 4 3 3 2 3 5 2" xfId="34922" xr:uid="{00000000-0005-0000-0000-00006A880000}"/>
    <cellStyle name="Normal 4 3 3 2 3 5 2 2" xfId="34923" xr:uid="{00000000-0005-0000-0000-00006B880000}"/>
    <cellStyle name="Normal 4 3 3 2 3 5 3" xfId="34924" xr:uid="{00000000-0005-0000-0000-00006C880000}"/>
    <cellStyle name="Normal 4 3 3 2 3 6" xfId="34925" xr:uid="{00000000-0005-0000-0000-00006D880000}"/>
    <cellStyle name="Normal 4 3 3 2 3 6 2" xfId="34926" xr:uid="{00000000-0005-0000-0000-00006E880000}"/>
    <cellStyle name="Normal 4 3 3 2 3 7" xfId="34927" xr:uid="{00000000-0005-0000-0000-00006F880000}"/>
    <cellStyle name="Normal 4 3 3 2 4" xfId="34928" xr:uid="{00000000-0005-0000-0000-000070880000}"/>
    <cellStyle name="Normal 4 3 3 2 4 2" xfId="34929" xr:uid="{00000000-0005-0000-0000-000071880000}"/>
    <cellStyle name="Normal 4 3 3 2 4 2 2" xfId="34930" xr:uid="{00000000-0005-0000-0000-000072880000}"/>
    <cellStyle name="Normal 4 3 3 2 4 2 2 2" xfId="34931" xr:uid="{00000000-0005-0000-0000-000073880000}"/>
    <cellStyle name="Normal 4 3 3 2 4 2 2 2 2" xfId="34932" xr:uid="{00000000-0005-0000-0000-000074880000}"/>
    <cellStyle name="Normal 4 3 3 2 4 2 2 2 2 2" xfId="34933" xr:uid="{00000000-0005-0000-0000-000075880000}"/>
    <cellStyle name="Normal 4 3 3 2 4 2 2 2 3" xfId="34934" xr:uid="{00000000-0005-0000-0000-000076880000}"/>
    <cellStyle name="Normal 4 3 3 2 4 2 2 3" xfId="34935" xr:uid="{00000000-0005-0000-0000-000077880000}"/>
    <cellStyle name="Normal 4 3 3 2 4 2 2 3 2" xfId="34936" xr:uid="{00000000-0005-0000-0000-000078880000}"/>
    <cellStyle name="Normal 4 3 3 2 4 2 2 4" xfId="34937" xr:uid="{00000000-0005-0000-0000-000079880000}"/>
    <cellStyle name="Normal 4 3 3 2 4 2 3" xfId="34938" xr:uid="{00000000-0005-0000-0000-00007A880000}"/>
    <cellStyle name="Normal 4 3 3 2 4 2 3 2" xfId="34939" xr:uid="{00000000-0005-0000-0000-00007B880000}"/>
    <cellStyle name="Normal 4 3 3 2 4 2 3 2 2" xfId="34940" xr:uid="{00000000-0005-0000-0000-00007C880000}"/>
    <cellStyle name="Normal 4 3 3 2 4 2 3 3" xfId="34941" xr:uid="{00000000-0005-0000-0000-00007D880000}"/>
    <cellStyle name="Normal 4 3 3 2 4 2 4" xfId="34942" xr:uid="{00000000-0005-0000-0000-00007E880000}"/>
    <cellStyle name="Normal 4 3 3 2 4 2 4 2" xfId="34943" xr:uid="{00000000-0005-0000-0000-00007F880000}"/>
    <cellStyle name="Normal 4 3 3 2 4 2 5" xfId="34944" xr:uid="{00000000-0005-0000-0000-000080880000}"/>
    <cellStyle name="Normal 4 3 3 2 4 3" xfId="34945" xr:uid="{00000000-0005-0000-0000-000081880000}"/>
    <cellStyle name="Normal 4 3 3 2 4 3 2" xfId="34946" xr:uid="{00000000-0005-0000-0000-000082880000}"/>
    <cellStyle name="Normal 4 3 3 2 4 3 2 2" xfId="34947" xr:uid="{00000000-0005-0000-0000-000083880000}"/>
    <cellStyle name="Normal 4 3 3 2 4 3 2 2 2" xfId="34948" xr:uid="{00000000-0005-0000-0000-000084880000}"/>
    <cellStyle name="Normal 4 3 3 2 4 3 2 2 2 2" xfId="34949" xr:uid="{00000000-0005-0000-0000-000085880000}"/>
    <cellStyle name="Normal 4 3 3 2 4 3 2 2 3" xfId="34950" xr:uid="{00000000-0005-0000-0000-000086880000}"/>
    <cellStyle name="Normal 4 3 3 2 4 3 2 3" xfId="34951" xr:uid="{00000000-0005-0000-0000-000087880000}"/>
    <cellStyle name="Normal 4 3 3 2 4 3 2 3 2" xfId="34952" xr:uid="{00000000-0005-0000-0000-000088880000}"/>
    <cellStyle name="Normal 4 3 3 2 4 3 2 4" xfId="34953" xr:uid="{00000000-0005-0000-0000-000089880000}"/>
    <cellStyle name="Normal 4 3 3 2 4 3 3" xfId="34954" xr:uid="{00000000-0005-0000-0000-00008A880000}"/>
    <cellStyle name="Normal 4 3 3 2 4 3 3 2" xfId="34955" xr:uid="{00000000-0005-0000-0000-00008B880000}"/>
    <cellStyle name="Normal 4 3 3 2 4 3 3 2 2" xfId="34956" xr:uid="{00000000-0005-0000-0000-00008C880000}"/>
    <cellStyle name="Normal 4 3 3 2 4 3 3 3" xfId="34957" xr:uid="{00000000-0005-0000-0000-00008D880000}"/>
    <cellStyle name="Normal 4 3 3 2 4 3 4" xfId="34958" xr:uid="{00000000-0005-0000-0000-00008E880000}"/>
    <cellStyle name="Normal 4 3 3 2 4 3 4 2" xfId="34959" xr:uid="{00000000-0005-0000-0000-00008F880000}"/>
    <cellStyle name="Normal 4 3 3 2 4 3 5" xfId="34960" xr:uid="{00000000-0005-0000-0000-000090880000}"/>
    <cellStyle name="Normal 4 3 3 2 4 4" xfId="34961" xr:uid="{00000000-0005-0000-0000-000091880000}"/>
    <cellStyle name="Normal 4 3 3 2 4 4 2" xfId="34962" xr:uid="{00000000-0005-0000-0000-000092880000}"/>
    <cellStyle name="Normal 4 3 3 2 4 4 2 2" xfId="34963" xr:uid="{00000000-0005-0000-0000-000093880000}"/>
    <cellStyle name="Normal 4 3 3 2 4 4 2 2 2" xfId="34964" xr:uid="{00000000-0005-0000-0000-000094880000}"/>
    <cellStyle name="Normal 4 3 3 2 4 4 2 3" xfId="34965" xr:uid="{00000000-0005-0000-0000-000095880000}"/>
    <cellStyle name="Normal 4 3 3 2 4 4 3" xfId="34966" xr:uid="{00000000-0005-0000-0000-000096880000}"/>
    <cellStyle name="Normal 4 3 3 2 4 4 3 2" xfId="34967" xr:uid="{00000000-0005-0000-0000-000097880000}"/>
    <cellStyle name="Normal 4 3 3 2 4 4 4" xfId="34968" xr:uid="{00000000-0005-0000-0000-000098880000}"/>
    <cellStyle name="Normal 4 3 3 2 4 5" xfId="34969" xr:uid="{00000000-0005-0000-0000-000099880000}"/>
    <cellStyle name="Normal 4 3 3 2 4 5 2" xfId="34970" xr:uid="{00000000-0005-0000-0000-00009A880000}"/>
    <cellStyle name="Normal 4 3 3 2 4 5 2 2" xfId="34971" xr:uid="{00000000-0005-0000-0000-00009B880000}"/>
    <cellStyle name="Normal 4 3 3 2 4 5 3" xfId="34972" xr:uid="{00000000-0005-0000-0000-00009C880000}"/>
    <cellStyle name="Normal 4 3 3 2 4 6" xfId="34973" xr:uid="{00000000-0005-0000-0000-00009D880000}"/>
    <cellStyle name="Normal 4 3 3 2 4 6 2" xfId="34974" xr:uid="{00000000-0005-0000-0000-00009E880000}"/>
    <cellStyle name="Normal 4 3 3 2 4 7" xfId="34975" xr:uid="{00000000-0005-0000-0000-00009F880000}"/>
    <cellStyle name="Normal 4 3 3 2 5" xfId="34976" xr:uid="{00000000-0005-0000-0000-0000A0880000}"/>
    <cellStyle name="Normal 4 3 3 2 5 2" xfId="34977" xr:uid="{00000000-0005-0000-0000-0000A1880000}"/>
    <cellStyle name="Normal 4 3 3 2 5 2 2" xfId="34978" xr:uid="{00000000-0005-0000-0000-0000A2880000}"/>
    <cellStyle name="Normal 4 3 3 2 5 2 2 2" xfId="34979" xr:uid="{00000000-0005-0000-0000-0000A3880000}"/>
    <cellStyle name="Normal 4 3 3 2 5 2 2 2 2" xfId="34980" xr:uid="{00000000-0005-0000-0000-0000A4880000}"/>
    <cellStyle name="Normal 4 3 3 2 5 2 2 2 2 2" xfId="34981" xr:uid="{00000000-0005-0000-0000-0000A5880000}"/>
    <cellStyle name="Normal 4 3 3 2 5 2 2 2 3" xfId="34982" xr:uid="{00000000-0005-0000-0000-0000A6880000}"/>
    <cellStyle name="Normal 4 3 3 2 5 2 2 3" xfId="34983" xr:uid="{00000000-0005-0000-0000-0000A7880000}"/>
    <cellStyle name="Normal 4 3 3 2 5 2 2 3 2" xfId="34984" xr:uid="{00000000-0005-0000-0000-0000A8880000}"/>
    <cellStyle name="Normal 4 3 3 2 5 2 2 4" xfId="34985" xr:uid="{00000000-0005-0000-0000-0000A9880000}"/>
    <cellStyle name="Normal 4 3 3 2 5 2 3" xfId="34986" xr:uid="{00000000-0005-0000-0000-0000AA880000}"/>
    <cellStyle name="Normal 4 3 3 2 5 2 3 2" xfId="34987" xr:uid="{00000000-0005-0000-0000-0000AB880000}"/>
    <cellStyle name="Normal 4 3 3 2 5 2 3 2 2" xfId="34988" xr:uid="{00000000-0005-0000-0000-0000AC880000}"/>
    <cellStyle name="Normal 4 3 3 2 5 2 3 3" xfId="34989" xr:uid="{00000000-0005-0000-0000-0000AD880000}"/>
    <cellStyle name="Normal 4 3 3 2 5 2 4" xfId="34990" xr:uid="{00000000-0005-0000-0000-0000AE880000}"/>
    <cellStyle name="Normal 4 3 3 2 5 2 4 2" xfId="34991" xr:uid="{00000000-0005-0000-0000-0000AF880000}"/>
    <cellStyle name="Normal 4 3 3 2 5 2 5" xfId="34992" xr:uid="{00000000-0005-0000-0000-0000B0880000}"/>
    <cellStyle name="Normal 4 3 3 2 5 3" xfId="34993" xr:uid="{00000000-0005-0000-0000-0000B1880000}"/>
    <cellStyle name="Normal 4 3 3 2 5 3 2" xfId="34994" xr:uid="{00000000-0005-0000-0000-0000B2880000}"/>
    <cellStyle name="Normal 4 3 3 2 5 3 2 2" xfId="34995" xr:uid="{00000000-0005-0000-0000-0000B3880000}"/>
    <cellStyle name="Normal 4 3 3 2 5 3 2 2 2" xfId="34996" xr:uid="{00000000-0005-0000-0000-0000B4880000}"/>
    <cellStyle name="Normal 4 3 3 2 5 3 2 3" xfId="34997" xr:uid="{00000000-0005-0000-0000-0000B5880000}"/>
    <cellStyle name="Normal 4 3 3 2 5 3 3" xfId="34998" xr:uid="{00000000-0005-0000-0000-0000B6880000}"/>
    <cellStyle name="Normal 4 3 3 2 5 3 3 2" xfId="34999" xr:uid="{00000000-0005-0000-0000-0000B7880000}"/>
    <cellStyle name="Normal 4 3 3 2 5 3 4" xfId="35000" xr:uid="{00000000-0005-0000-0000-0000B8880000}"/>
    <cellStyle name="Normal 4 3 3 2 5 4" xfId="35001" xr:uid="{00000000-0005-0000-0000-0000B9880000}"/>
    <cellStyle name="Normal 4 3 3 2 5 4 2" xfId="35002" xr:uid="{00000000-0005-0000-0000-0000BA880000}"/>
    <cellStyle name="Normal 4 3 3 2 5 4 2 2" xfId="35003" xr:uid="{00000000-0005-0000-0000-0000BB880000}"/>
    <cellStyle name="Normal 4 3 3 2 5 4 3" xfId="35004" xr:uid="{00000000-0005-0000-0000-0000BC880000}"/>
    <cellStyle name="Normal 4 3 3 2 5 5" xfId="35005" xr:uid="{00000000-0005-0000-0000-0000BD880000}"/>
    <cellStyle name="Normal 4 3 3 2 5 5 2" xfId="35006" xr:uid="{00000000-0005-0000-0000-0000BE880000}"/>
    <cellStyle name="Normal 4 3 3 2 5 6" xfId="35007" xr:uid="{00000000-0005-0000-0000-0000BF880000}"/>
    <cellStyle name="Normal 4 3 3 2 6" xfId="35008" xr:uid="{00000000-0005-0000-0000-0000C0880000}"/>
    <cellStyle name="Normal 4 3 3 2 6 2" xfId="35009" xr:uid="{00000000-0005-0000-0000-0000C1880000}"/>
    <cellStyle name="Normal 4 3 3 2 6 2 2" xfId="35010" xr:uid="{00000000-0005-0000-0000-0000C2880000}"/>
    <cellStyle name="Normal 4 3 3 2 6 2 2 2" xfId="35011" xr:uid="{00000000-0005-0000-0000-0000C3880000}"/>
    <cellStyle name="Normal 4 3 3 2 6 2 2 2 2" xfId="35012" xr:uid="{00000000-0005-0000-0000-0000C4880000}"/>
    <cellStyle name="Normal 4 3 3 2 6 2 2 3" xfId="35013" xr:uid="{00000000-0005-0000-0000-0000C5880000}"/>
    <cellStyle name="Normal 4 3 3 2 6 2 3" xfId="35014" xr:uid="{00000000-0005-0000-0000-0000C6880000}"/>
    <cellStyle name="Normal 4 3 3 2 6 2 3 2" xfId="35015" xr:uid="{00000000-0005-0000-0000-0000C7880000}"/>
    <cellStyle name="Normal 4 3 3 2 6 2 4" xfId="35016" xr:uid="{00000000-0005-0000-0000-0000C8880000}"/>
    <cellStyle name="Normal 4 3 3 2 6 3" xfId="35017" xr:uid="{00000000-0005-0000-0000-0000C9880000}"/>
    <cellStyle name="Normal 4 3 3 2 6 3 2" xfId="35018" xr:uid="{00000000-0005-0000-0000-0000CA880000}"/>
    <cellStyle name="Normal 4 3 3 2 6 3 2 2" xfId="35019" xr:uid="{00000000-0005-0000-0000-0000CB880000}"/>
    <cellStyle name="Normal 4 3 3 2 6 3 3" xfId="35020" xr:uid="{00000000-0005-0000-0000-0000CC880000}"/>
    <cellStyle name="Normal 4 3 3 2 6 4" xfId="35021" xr:uid="{00000000-0005-0000-0000-0000CD880000}"/>
    <cellStyle name="Normal 4 3 3 2 6 4 2" xfId="35022" xr:uid="{00000000-0005-0000-0000-0000CE880000}"/>
    <cellStyle name="Normal 4 3 3 2 6 5" xfId="35023" xr:uid="{00000000-0005-0000-0000-0000CF880000}"/>
    <cellStyle name="Normal 4 3 3 2 7" xfId="35024" xr:uid="{00000000-0005-0000-0000-0000D0880000}"/>
    <cellStyle name="Normal 4 3 3 2 7 2" xfId="35025" xr:uid="{00000000-0005-0000-0000-0000D1880000}"/>
    <cellStyle name="Normal 4 3 3 2 7 2 2" xfId="35026" xr:uid="{00000000-0005-0000-0000-0000D2880000}"/>
    <cellStyle name="Normal 4 3 3 2 7 2 2 2" xfId="35027" xr:uid="{00000000-0005-0000-0000-0000D3880000}"/>
    <cellStyle name="Normal 4 3 3 2 7 2 2 2 2" xfId="35028" xr:uid="{00000000-0005-0000-0000-0000D4880000}"/>
    <cellStyle name="Normal 4 3 3 2 7 2 2 3" xfId="35029" xr:uid="{00000000-0005-0000-0000-0000D5880000}"/>
    <cellStyle name="Normal 4 3 3 2 7 2 3" xfId="35030" xr:uid="{00000000-0005-0000-0000-0000D6880000}"/>
    <cellStyle name="Normal 4 3 3 2 7 2 3 2" xfId="35031" xr:uid="{00000000-0005-0000-0000-0000D7880000}"/>
    <cellStyle name="Normal 4 3 3 2 7 2 4" xfId="35032" xr:uid="{00000000-0005-0000-0000-0000D8880000}"/>
    <cellStyle name="Normal 4 3 3 2 7 3" xfId="35033" xr:uid="{00000000-0005-0000-0000-0000D9880000}"/>
    <cellStyle name="Normal 4 3 3 2 7 3 2" xfId="35034" xr:uid="{00000000-0005-0000-0000-0000DA880000}"/>
    <cellStyle name="Normal 4 3 3 2 7 3 2 2" xfId="35035" xr:uid="{00000000-0005-0000-0000-0000DB880000}"/>
    <cellStyle name="Normal 4 3 3 2 7 3 3" xfId="35036" xr:uid="{00000000-0005-0000-0000-0000DC880000}"/>
    <cellStyle name="Normal 4 3 3 2 7 4" xfId="35037" xr:uid="{00000000-0005-0000-0000-0000DD880000}"/>
    <cellStyle name="Normal 4 3 3 2 7 4 2" xfId="35038" xr:uid="{00000000-0005-0000-0000-0000DE880000}"/>
    <cellStyle name="Normal 4 3 3 2 7 5" xfId="35039" xr:uid="{00000000-0005-0000-0000-0000DF880000}"/>
    <cellStyle name="Normal 4 3 3 2 8" xfId="35040" xr:uid="{00000000-0005-0000-0000-0000E0880000}"/>
    <cellStyle name="Normal 4 3 3 2 8 2" xfId="35041" xr:uid="{00000000-0005-0000-0000-0000E1880000}"/>
    <cellStyle name="Normal 4 3 3 2 8 2 2" xfId="35042" xr:uid="{00000000-0005-0000-0000-0000E2880000}"/>
    <cellStyle name="Normal 4 3 3 2 8 2 2 2" xfId="35043" xr:uid="{00000000-0005-0000-0000-0000E3880000}"/>
    <cellStyle name="Normal 4 3 3 2 8 2 3" xfId="35044" xr:uid="{00000000-0005-0000-0000-0000E4880000}"/>
    <cellStyle name="Normal 4 3 3 2 8 3" xfId="35045" xr:uid="{00000000-0005-0000-0000-0000E5880000}"/>
    <cellStyle name="Normal 4 3 3 2 8 3 2" xfId="35046" xr:uid="{00000000-0005-0000-0000-0000E6880000}"/>
    <cellStyle name="Normal 4 3 3 2 8 4" xfId="35047" xr:uid="{00000000-0005-0000-0000-0000E7880000}"/>
    <cellStyle name="Normal 4 3 3 2 9" xfId="35048" xr:uid="{00000000-0005-0000-0000-0000E8880000}"/>
    <cellStyle name="Normal 4 3 3 2 9 2" xfId="35049" xr:uid="{00000000-0005-0000-0000-0000E9880000}"/>
    <cellStyle name="Normal 4 3 3 2 9 2 2" xfId="35050" xr:uid="{00000000-0005-0000-0000-0000EA880000}"/>
    <cellStyle name="Normal 4 3 3 2 9 3" xfId="35051" xr:uid="{00000000-0005-0000-0000-0000EB880000}"/>
    <cellStyle name="Normal 4 3 3 3" xfId="35052" xr:uid="{00000000-0005-0000-0000-0000EC880000}"/>
    <cellStyle name="Normal 4 3 3 3 10" xfId="35053" xr:uid="{00000000-0005-0000-0000-0000ED880000}"/>
    <cellStyle name="Normal 4 3 3 3 10 2" xfId="35054" xr:uid="{00000000-0005-0000-0000-0000EE880000}"/>
    <cellStyle name="Normal 4 3 3 3 11" xfId="35055" xr:uid="{00000000-0005-0000-0000-0000EF880000}"/>
    <cellStyle name="Normal 4 3 3 3 2" xfId="35056" xr:uid="{00000000-0005-0000-0000-0000F0880000}"/>
    <cellStyle name="Normal 4 3 3 3 2 2" xfId="35057" xr:uid="{00000000-0005-0000-0000-0000F1880000}"/>
    <cellStyle name="Normal 4 3 3 3 2 2 2" xfId="35058" xr:uid="{00000000-0005-0000-0000-0000F2880000}"/>
    <cellStyle name="Normal 4 3 3 3 2 2 2 2" xfId="35059" xr:uid="{00000000-0005-0000-0000-0000F3880000}"/>
    <cellStyle name="Normal 4 3 3 3 2 2 2 2 2" xfId="35060" xr:uid="{00000000-0005-0000-0000-0000F4880000}"/>
    <cellStyle name="Normal 4 3 3 3 2 2 2 2 2 2" xfId="35061" xr:uid="{00000000-0005-0000-0000-0000F5880000}"/>
    <cellStyle name="Normal 4 3 3 3 2 2 2 2 3" xfId="35062" xr:uid="{00000000-0005-0000-0000-0000F6880000}"/>
    <cellStyle name="Normal 4 3 3 3 2 2 2 3" xfId="35063" xr:uid="{00000000-0005-0000-0000-0000F7880000}"/>
    <cellStyle name="Normal 4 3 3 3 2 2 2 3 2" xfId="35064" xr:uid="{00000000-0005-0000-0000-0000F8880000}"/>
    <cellStyle name="Normal 4 3 3 3 2 2 2 4" xfId="35065" xr:uid="{00000000-0005-0000-0000-0000F9880000}"/>
    <cellStyle name="Normal 4 3 3 3 2 2 3" xfId="35066" xr:uid="{00000000-0005-0000-0000-0000FA880000}"/>
    <cellStyle name="Normal 4 3 3 3 2 2 3 2" xfId="35067" xr:uid="{00000000-0005-0000-0000-0000FB880000}"/>
    <cellStyle name="Normal 4 3 3 3 2 2 3 2 2" xfId="35068" xr:uid="{00000000-0005-0000-0000-0000FC880000}"/>
    <cellStyle name="Normal 4 3 3 3 2 2 3 3" xfId="35069" xr:uid="{00000000-0005-0000-0000-0000FD880000}"/>
    <cellStyle name="Normal 4 3 3 3 2 2 4" xfId="35070" xr:uid="{00000000-0005-0000-0000-0000FE880000}"/>
    <cellStyle name="Normal 4 3 3 3 2 2 4 2" xfId="35071" xr:uid="{00000000-0005-0000-0000-0000FF880000}"/>
    <cellStyle name="Normal 4 3 3 3 2 2 5" xfId="35072" xr:uid="{00000000-0005-0000-0000-000000890000}"/>
    <cellStyle name="Normal 4 3 3 3 2 3" xfId="35073" xr:uid="{00000000-0005-0000-0000-000001890000}"/>
    <cellStyle name="Normal 4 3 3 3 2 3 2" xfId="35074" xr:uid="{00000000-0005-0000-0000-000002890000}"/>
    <cellStyle name="Normal 4 3 3 3 2 3 2 2" xfId="35075" xr:uid="{00000000-0005-0000-0000-000003890000}"/>
    <cellStyle name="Normal 4 3 3 3 2 3 2 2 2" xfId="35076" xr:uid="{00000000-0005-0000-0000-000004890000}"/>
    <cellStyle name="Normal 4 3 3 3 2 3 2 2 2 2" xfId="35077" xr:uid="{00000000-0005-0000-0000-000005890000}"/>
    <cellStyle name="Normal 4 3 3 3 2 3 2 2 3" xfId="35078" xr:uid="{00000000-0005-0000-0000-000006890000}"/>
    <cellStyle name="Normal 4 3 3 3 2 3 2 3" xfId="35079" xr:uid="{00000000-0005-0000-0000-000007890000}"/>
    <cellStyle name="Normal 4 3 3 3 2 3 2 3 2" xfId="35080" xr:uid="{00000000-0005-0000-0000-000008890000}"/>
    <cellStyle name="Normal 4 3 3 3 2 3 2 4" xfId="35081" xr:uid="{00000000-0005-0000-0000-000009890000}"/>
    <cellStyle name="Normal 4 3 3 3 2 3 3" xfId="35082" xr:uid="{00000000-0005-0000-0000-00000A890000}"/>
    <cellStyle name="Normal 4 3 3 3 2 3 3 2" xfId="35083" xr:uid="{00000000-0005-0000-0000-00000B890000}"/>
    <cellStyle name="Normal 4 3 3 3 2 3 3 2 2" xfId="35084" xr:uid="{00000000-0005-0000-0000-00000C890000}"/>
    <cellStyle name="Normal 4 3 3 3 2 3 3 3" xfId="35085" xr:uid="{00000000-0005-0000-0000-00000D890000}"/>
    <cellStyle name="Normal 4 3 3 3 2 3 4" xfId="35086" xr:uid="{00000000-0005-0000-0000-00000E890000}"/>
    <cellStyle name="Normal 4 3 3 3 2 3 4 2" xfId="35087" xr:uid="{00000000-0005-0000-0000-00000F890000}"/>
    <cellStyle name="Normal 4 3 3 3 2 3 5" xfId="35088" xr:uid="{00000000-0005-0000-0000-000010890000}"/>
    <cellStyle name="Normal 4 3 3 3 2 4" xfId="35089" xr:uid="{00000000-0005-0000-0000-000011890000}"/>
    <cellStyle name="Normal 4 3 3 3 2 4 2" xfId="35090" xr:uid="{00000000-0005-0000-0000-000012890000}"/>
    <cellStyle name="Normal 4 3 3 3 2 4 2 2" xfId="35091" xr:uid="{00000000-0005-0000-0000-000013890000}"/>
    <cellStyle name="Normal 4 3 3 3 2 4 2 2 2" xfId="35092" xr:uid="{00000000-0005-0000-0000-000014890000}"/>
    <cellStyle name="Normal 4 3 3 3 2 4 2 3" xfId="35093" xr:uid="{00000000-0005-0000-0000-000015890000}"/>
    <cellStyle name="Normal 4 3 3 3 2 4 3" xfId="35094" xr:uid="{00000000-0005-0000-0000-000016890000}"/>
    <cellStyle name="Normal 4 3 3 3 2 4 3 2" xfId="35095" xr:uid="{00000000-0005-0000-0000-000017890000}"/>
    <cellStyle name="Normal 4 3 3 3 2 4 4" xfId="35096" xr:uid="{00000000-0005-0000-0000-000018890000}"/>
    <cellStyle name="Normal 4 3 3 3 2 5" xfId="35097" xr:uid="{00000000-0005-0000-0000-000019890000}"/>
    <cellStyle name="Normal 4 3 3 3 2 5 2" xfId="35098" xr:uid="{00000000-0005-0000-0000-00001A890000}"/>
    <cellStyle name="Normal 4 3 3 3 2 5 2 2" xfId="35099" xr:uid="{00000000-0005-0000-0000-00001B890000}"/>
    <cellStyle name="Normal 4 3 3 3 2 5 3" xfId="35100" xr:uid="{00000000-0005-0000-0000-00001C890000}"/>
    <cellStyle name="Normal 4 3 3 3 2 6" xfId="35101" xr:uid="{00000000-0005-0000-0000-00001D890000}"/>
    <cellStyle name="Normal 4 3 3 3 2 6 2" xfId="35102" xr:uid="{00000000-0005-0000-0000-00001E890000}"/>
    <cellStyle name="Normal 4 3 3 3 2 7" xfId="35103" xr:uid="{00000000-0005-0000-0000-00001F890000}"/>
    <cellStyle name="Normal 4 3 3 3 3" xfId="35104" xr:uid="{00000000-0005-0000-0000-000020890000}"/>
    <cellStyle name="Normal 4 3 3 3 3 2" xfId="35105" xr:uid="{00000000-0005-0000-0000-000021890000}"/>
    <cellStyle name="Normal 4 3 3 3 3 2 2" xfId="35106" xr:uid="{00000000-0005-0000-0000-000022890000}"/>
    <cellStyle name="Normal 4 3 3 3 3 2 2 2" xfId="35107" xr:uid="{00000000-0005-0000-0000-000023890000}"/>
    <cellStyle name="Normal 4 3 3 3 3 2 2 2 2" xfId="35108" xr:uid="{00000000-0005-0000-0000-000024890000}"/>
    <cellStyle name="Normal 4 3 3 3 3 2 2 2 2 2" xfId="35109" xr:uid="{00000000-0005-0000-0000-000025890000}"/>
    <cellStyle name="Normal 4 3 3 3 3 2 2 2 3" xfId="35110" xr:uid="{00000000-0005-0000-0000-000026890000}"/>
    <cellStyle name="Normal 4 3 3 3 3 2 2 3" xfId="35111" xr:uid="{00000000-0005-0000-0000-000027890000}"/>
    <cellStyle name="Normal 4 3 3 3 3 2 2 3 2" xfId="35112" xr:uid="{00000000-0005-0000-0000-000028890000}"/>
    <cellStyle name="Normal 4 3 3 3 3 2 2 4" xfId="35113" xr:uid="{00000000-0005-0000-0000-000029890000}"/>
    <cellStyle name="Normal 4 3 3 3 3 2 3" xfId="35114" xr:uid="{00000000-0005-0000-0000-00002A890000}"/>
    <cellStyle name="Normal 4 3 3 3 3 2 3 2" xfId="35115" xr:uid="{00000000-0005-0000-0000-00002B890000}"/>
    <cellStyle name="Normal 4 3 3 3 3 2 3 2 2" xfId="35116" xr:uid="{00000000-0005-0000-0000-00002C890000}"/>
    <cellStyle name="Normal 4 3 3 3 3 2 3 3" xfId="35117" xr:uid="{00000000-0005-0000-0000-00002D890000}"/>
    <cellStyle name="Normal 4 3 3 3 3 2 4" xfId="35118" xr:uid="{00000000-0005-0000-0000-00002E890000}"/>
    <cellStyle name="Normal 4 3 3 3 3 2 4 2" xfId="35119" xr:uid="{00000000-0005-0000-0000-00002F890000}"/>
    <cellStyle name="Normal 4 3 3 3 3 2 5" xfId="35120" xr:uid="{00000000-0005-0000-0000-000030890000}"/>
    <cellStyle name="Normal 4 3 3 3 3 3" xfId="35121" xr:uid="{00000000-0005-0000-0000-000031890000}"/>
    <cellStyle name="Normal 4 3 3 3 3 3 2" xfId="35122" xr:uid="{00000000-0005-0000-0000-000032890000}"/>
    <cellStyle name="Normal 4 3 3 3 3 3 2 2" xfId="35123" xr:uid="{00000000-0005-0000-0000-000033890000}"/>
    <cellStyle name="Normal 4 3 3 3 3 3 2 2 2" xfId="35124" xr:uid="{00000000-0005-0000-0000-000034890000}"/>
    <cellStyle name="Normal 4 3 3 3 3 3 2 2 2 2" xfId="35125" xr:uid="{00000000-0005-0000-0000-000035890000}"/>
    <cellStyle name="Normal 4 3 3 3 3 3 2 2 3" xfId="35126" xr:uid="{00000000-0005-0000-0000-000036890000}"/>
    <cellStyle name="Normal 4 3 3 3 3 3 2 3" xfId="35127" xr:uid="{00000000-0005-0000-0000-000037890000}"/>
    <cellStyle name="Normal 4 3 3 3 3 3 2 3 2" xfId="35128" xr:uid="{00000000-0005-0000-0000-000038890000}"/>
    <cellStyle name="Normal 4 3 3 3 3 3 2 4" xfId="35129" xr:uid="{00000000-0005-0000-0000-000039890000}"/>
    <cellStyle name="Normal 4 3 3 3 3 3 3" xfId="35130" xr:uid="{00000000-0005-0000-0000-00003A890000}"/>
    <cellStyle name="Normal 4 3 3 3 3 3 3 2" xfId="35131" xr:uid="{00000000-0005-0000-0000-00003B890000}"/>
    <cellStyle name="Normal 4 3 3 3 3 3 3 2 2" xfId="35132" xr:uid="{00000000-0005-0000-0000-00003C890000}"/>
    <cellStyle name="Normal 4 3 3 3 3 3 3 3" xfId="35133" xr:uid="{00000000-0005-0000-0000-00003D890000}"/>
    <cellStyle name="Normal 4 3 3 3 3 3 4" xfId="35134" xr:uid="{00000000-0005-0000-0000-00003E890000}"/>
    <cellStyle name="Normal 4 3 3 3 3 3 4 2" xfId="35135" xr:uid="{00000000-0005-0000-0000-00003F890000}"/>
    <cellStyle name="Normal 4 3 3 3 3 3 5" xfId="35136" xr:uid="{00000000-0005-0000-0000-000040890000}"/>
    <cellStyle name="Normal 4 3 3 3 3 4" xfId="35137" xr:uid="{00000000-0005-0000-0000-000041890000}"/>
    <cellStyle name="Normal 4 3 3 3 3 4 2" xfId="35138" xr:uid="{00000000-0005-0000-0000-000042890000}"/>
    <cellStyle name="Normal 4 3 3 3 3 4 2 2" xfId="35139" xr:uid="{00000000-0005-0000-0000-000043890000}"/>
    <cellStyle name="Normal 4 3 3 3 3 4 2 2 2" xfId="35140" xr:uid="{00000000-0005-0000-0000-000044890000}"/>
    <cellStyle name="Normal 4 3 3 3 3 4 2 3" xfId="35141" xr:uid="{00000000-0005-0000-0000-000045890000}"/>
    <cellStyle name="Normal 4 3 3 3 3 4 3" xfId="35142" xr:uid="{00000000-0005-0000-0000-000046890000}"/>
    <cellStyle name="Normal 4 3 3 3 3 4 3 2" xfId="35143" xr:uid="{00000000-0005-0000-0000-000047890000}"/>
    <cellStyle name="Normal 4 3 3 3 3 4 4" xfId="35144" xr:uid="{00000000-0005-0000-0000-000048890000}"/>
    <cellStyle name="Normal 4 3 3 3 3 5" xfId="35145" xr:uid="{00000000-0005-0000-0000-000049890000}"/>
    <cellStyle name="Normal 4 3 3 3 3 5 2" xfId="35146" xr:uid="{00000000-0005-0000-0000-00004A890000}"/>
    <cellStyle name="Normal 4 3 3 3 3 5 2 2" xfId="35147" xr:uid="{00000000-0005-0000-0000-00004B890000}"/>
    <cellStyle name="Normal 4 3 3 3 3 5 3" xfId="35148" xr:uid="{00000000-0005-0000-0000-00004C890000}"/>
    <cellStyle name="Normal 4 3 3 3 3 6" xfId="35149" xr:uid="{00000000-0005-0000-0000-00004D890000}"/>
    <cellStyle name="Normal 4 3 3 3 3 6 2" xfId="35150" xr:uid="{00000000-0005-0000-0000-00004E890000}"/>
    <cellStyle name="Normal 4 3 3 3 3 7" xfId="35151" xr:uid="{00000000-0005-0000-0000-00004F890000}"/>
    <cellStyle name="Normal 4 3 3 3 4" xfId="35152" xr:uid="{00000000-0005-0000-0000-000050890000}"/>
    <cellStyle name="Normal 4 3 3 3 4 2" xfId="35153" xr:uid="{00000000-0005-0000-0000-000051890000}"/>
    <cellStyle name="Normal 4 3 3 3 4 2 2" xfId="35154" xr:uid="{00000000-0005-0000-0000-000052890000}"/>
    <cellStyle name="Normal 4 3 3 3 4 2 2 2" xfId="35155" xr:uid="{00000000-0005-0000-0000-000053890000}"/>
    <cellStyle name="Normal 4 3 3 3 4 2 2 2 2" xfId="35156" xr:uid="{00000000-0005-0000-0000-000054890000}"/>
    <cellStyle name="Normal 4 3 3 3 4 2 2 2 2 2" xfId="35157" xr:uid="{00000000-0005-0000-0000-000055890000}"/>
    <cellStyle name="Normal 4 3 3 3 4 2 2 2 3" xfId="35158" xr:uid="{00000000-0005-0000-0000-000056890000}"/>
    <cellStyle name="Normal 4 3 3 3 4 2 2 3" xfId="35159" xr:uid="{00000000-0005-0000-0000-000057890000}"/>
    <cellStyle name="Normal 4 3 3 3 4 2 2 3 2" xfId="35160" xr:uid="{00000000-0005-0000-0000-000058890000}"/>
    <cellStyle name="Normal 4 3 3 3 4 2 2 4" xfId="35161" xr:uid="{00000000-0005-0000-0000-000059890000}"/>
    <cellStyle name="Normal 4 3 3 3 4 2 3" xfId="35162" xr:uid="{00000000-0005-0000-0000-00005A890000}"/>
    <cellStyle name="Normal 4 3 3 3 4 2 3 2" xfId="35163" xr:uid="{00000000-0005-0000-0000-00005B890000}"/>
    <cellStyle name="Normal 4 3 3 3 4 2 3 2 2" xfId="35164" xr:uid="{00000000-0005-0000-0000-00005C890000}"/>
    <cellStyle name="Normal 4 3 3 3 4 2 3 3" xfId="35165" xr:uid="{00000000-0005-0000-0000-00005D890000}"/>
    <cellStyle name="Normal 4 3 3 3 4 2 4" xfId="35166" xr:uid="{00000000-0005-0000-0000-00005E890000}"/>
    <cellStyle name="Normal 4 3 3 3 4 2 4 2" xfId="35167" xr:uid="{00000000-0005-0000-0000-00005F890000}"/>
    <cellStyle name="Normal 4 3 3 3 4 2 5" xfId="35168" xr:uid="{00000000-0005-0000-0000-000060890000}"/>
    <cellStyle name="Normal 4 3 3 3 4 3" xfId="35169" xr:uid="{00000000-0005-0000-0000-000061890000}"/>
    <cellStyle name="Normal 4 3 3 3 4 3 2" xfId="35170" xr:uid="{00000000-0005-0000-0000-000062890000}"/>
    <cellStyle name="Normal 4 3 3 3 4 3 2 2" xfId="35171" xr:uid="{00000000-0005-0000-0000-000063890000}"/>
    <cellStyle name="Normal 4 3 3 3 4 3 2 2 2" xfId="35172" xr:uid="{00000000-0005-0000-0000-000064890000}"/>
    <cellStyle name="Normal 4 3 3 3 4 3 2 2 2 2" xfId="35173" xr:uid="{00000000-0005-0000-0000-000065890000}"/>
    <cellStyle name="Normal 4 3 3 3 4 3 2 2 3" xfId="35174" xr:uid="{00000000-0005-0000-0000-000066890000}"/>
    <cellStyle name="Normal 4 3 3 3 4 3 2 3" xfId="35175" xr:uid="{00000000-0005-0000-0000-000067890000}"/>
    <cellStyle name="Normal 4 3 3 3 4 3 2 3 2" xfId="35176" xr:uid="{00000000-0005-0000-0000-000068890000}"/>
    <cellStyle name="Normal 4 3 3 3 4 3 2 4" xfId="35177" xr:uid="{00000000-0005-0000-0000-000069890000}"/>
    <cellStyle name="Normal 4 3 3 3 4 3 3" xfId="35178" xr:uid="{00000000-0005-0000-0000-00006A890000}"/>
    <cellStyle name="Normal 4 3 3 3 4 3 3 2" xfId="35179" xr:uid="{00000000-0005-0000-0000-00006B890000}"/>
    <cellStyle name="Normal 4 3 3 3 4 3 3 2 2" xfId="35180" xr:uid="{00000000-0005-0000-0000-00006C890000}"/>
    <cellStyle name="Normal 4 3 3 3 4 3 3 3" xfId="35181" xr:uid="{00000000-0005-0000-0000-00006D890000}"/>
    <cellStyle name="Normal 4 3 3 3 4 3 4" xfId="35182" xr:uid="{00000000-0005-0000-0000-00006E890000}"/>
    <cellStyle name="Normal 4 3 3 3 4 3 4 2" xfId="35183" xr:uid="{00000000-0005-0000-0000-00006F890000}"/>
    <cellStyle name="Normal 4 3 3 3 4 3 5" xfId="35184" xr:uid="{00000000-0005-0000-0000-000070890000}"/>
    <cellStyle name="Normal 4 3 3 3 4 4" xfId="35185" xr:uid="{00000000-0005-0000-0000-000071890000}"/>
    <cellStyle name="Normal 4 3 3 3 4 4 2" xfId="35186" xr:uid="{00000000-0005-0000-0000-000072890000}"/>
    <cellStyle name="Normal 4 3 3 3 4 4 2 2" xfId="35187" xr:uid="{00000000-0005-0000-0000-000073890000}"/>
    <cellStyle name="Normal 4 3 3 3 4 4 2 2 2" xfId="35188" xr:uid="{00000000-0005-0000-0000-000074890000}"/>
    <cellStyle name="Normal 4 3 3 3 4 4 2 3" xfId="35189" xr:uid="{00000000-0005-0000-0000-000075890000}"/>
    <cellStyle name="Normal 4 3 3 3 4 4 3" xfId="35190" xr:uid="{00000000-0005-0000-0000-000076890000}"/>
    <cellStyle name="Normal 4 3 3 3 4 4 3 2" xfId="35191" xr:uid="{00000000-0005-0000-0000-000077890000}"/>
    <cellStyle name="Normal 4 3 3 3 4 4 4" xfId="35192" xr:uid="{00000000-0005-0000-0000-000078890000}"/>
    <cellStyle name="Normal 4 3 3 3 4 5" xfId="35193" xr:uid="{00000000-0005-0000-0000-000079890000}"/>
    <cellStyle name="Normal 4 3 3 3 4 5 2" xfId="35194" xr:uid="{00000000-0005-0000-0000-00007A890000}"/>
    <cellStyle name="Normal 4 3 3 3 4 5 2 2" xfId="35195" xr:uid="{00000000-0005-0000-0000-00007B890000}"/>
    <cellStyle name="Normal 4 3 3 3 4 5 3" xfId="35196" xr:uid="{00000000-0005-0000-0000-00007C890000}"/>
    <cellStyle name="Normal 4 3 3 3 4 6" xfId="35197" xr:uid="{00000000-0005-0000-0000-00007D890000}"/>
    <cellStyle name="Normal 4 3 3 3 4 6 2" xfId="35198" xr:uid="{00000000-0005-0000-0000-00007E890000}"/>
    <cellStyle name="Normal 4 3 3 3 4 7" xfId="35199" xr:uid="{00000000-0005-0000-0000-00007F890000}"/>
    <cellStyle name="Normal 4 3 3 3 5" xfId="35200" xr:uid="{00000000-0005-0000-0000-000080890000}"/>
    <cellStyle name="Normal 4 3 3 3 5 2" xfId="35201" xr:uid="{00000000-0005-0000-0000-000081890000}"/>
    <cellStyle name="Normal 4 3 3 3 5 2 2" xfId="35202" xr:uid="{00000000-0005-0000-0000-000082890000}"/>
    <cellStyle name="Normal 4 3 3 3 5 2 2 2" xfId="35203" xr:uid="{00000000-0005-0000-0000-000083890000}"/>
    <cellStyle name="Normal 4 3 3 3 5 2 2 2 2" xfId="35204" xr:uid="{00000000-0005-0000-0000-000084890000}"/>
    <cellStyle name="Normal 4 3 3 3 5 2 2 2 2 2" xfId="35205" xr:uid="{00000000-0005-0000-0000-000085890000}"/>
    <cellStyle name="Normal 4 3 3 3 5 2 2 2 3" xfId="35206" xr:uid="{00000000-0005-0000-0000-000086890000}"/>
    <cellStyle name="Normal 4 3 3 3 5 2 2 3" xfId="35207" xr:uid="{00000000-0005-0000-0000-000087890000}"/>
    <cellStyle name="Normal 4 3 3 3 5 2 2 3 2" xfId="35208" xr:uid="{00000000-0005-0000-0000-000088890000}"/>
    <cellStyle name="Normal 4 3 3 3 5 2 2 4" xfId="35209" xr:uid="{00000000-0005-0000-0000-000089890000}"/>
    <cellStyle name="Normal 4 3 3 3 5 2 3" xfId="35210" xr:uid="{00000000-0005-0000-0000-00008A890000}"/>
    <cellStyle name="Normal 4 3 3 3 5 2 3 2" xfId="35211" xr:uid="{00000000-0005-0000-0000-00008B890000}"/>
    <cellStyle name="Normal 4 3 3 3 5 2 3 2 2" xfId="35212" xr:uid="{00000000-0005-0000-0000-00008C890000}"/>
    <cellStyle name="Normal 4 3 3 3 5 2 3 3" xfId="35213" xr:uid="{00000000-0005-0000-0000-00008D890000}"/>
    <cellStyle name="Normal 4 3 3 3 5 2 4" xfId="35214" xr:uid="{00000000-0005-0000-0000-00008E890000}"/>
    <cellStyle name="Normal 4 3 3 3 5 2 4 2" xfId="35215" xr:uid="{00000000-0005-0000-0000-00008F890000}"/>
    <cellStyle name="Normal 4 3 3 3 5 2 5" xfId="35216" xr:uid="{00000000-0005-0000-0000-000090890000}"/>
    <cellStyle name="Normal 4 3 3 3 5 3" xfId="35217" xr:uid="{00000000-0005-0000-0000-000091890000}"/>
    <cellStyle name="Normal 4 3 3 3 5 3 2" xfId="35218" xr:uid="{00000000-0005-0000-0000-000092890000}"/>
    <cellStyle name="Normal 4 3 3 3 5 3 2 2" xfId="35219" xr:uid="{00000000-0005-0000-0000-000093890000}"/>
    <cellStyle name="Normal 4 3 3 3 5 3 2 2 2" xfId="35220" xr:uid="{00000000-0005-0000-0000-000094890000}"/>
    <cellStyle name="Normal 4 3 3 3 5 3 2 3" xfId="35221" xr:uid="{00000000-0005-0000-0000-000095890000}"/>
    <cellStyle name="Normal 4 3 3 3 5 3 3" xfId="35222" xr:uid="{00000000-0005-0000-0000-000096890000}"/>
    <cellStyle name="Normal 4 3 3 3 5 3 3 2" xfId="35223" xr:uid="{00000000-0005-0000-0000-000097890000}"/>
    <cellStyle name="Normal 4 3 3 3 5 3 4" xfId="35224" xr:uid="{00000000-0005-0000-0000-000098890000}"/>
    <cellStyle name="Normal 4 3 3 3 5 4" xfId="35225" xr:uid="{00000000-0005-0000-0000-000099890000}"/>
    <cellStyle name="Normal 4 3 3 3 5 4 2" xfId="35226" xr:uid="{00000000-0005-0000-0000-00009A890000}"/>
    <cellStyle name="Normal 4 3 3 3 5 4 2 2" xfId="35227" xr:uid="{00000000-0005-0000-0000-00009B890000}"/>
    <cellStyle name="Normal 4 3 3 3 5 4 3" xfId="35228" xr:uid="{00000000-0005-0000-0000-00009C890000}"/>
    <cellStyle name="Normal 4 3 3 3 5 5" xfId="35229" xr:uid="{00000000-0005-0000-0000-00009D890000}"/>
    <cellStyle name="Normal 4 3 3 3 5 5 2" xfId="35230" xr:uid="{00000000-0005-0000-0000-00009E890000}"/>
    <cellStyle name="Normal 4 3 3 3 5 6" xfId="35231" xr:uid="{00000000-0005-0000-0000-00009F890000}"/>
    <cellStyle name="Normal 4 3 3 3 6" xfId="35232" xr:uid="{00000000-0005-0000-0000-0000A0890000}"/>
    <cellStyle name="Normal 4 3 3 3 6 2" xfId="35233" xr:uid="{00000000-0005-0000-0000-0000A1890000}"/>
    <cellStyle name="Normal 4 3 3 3 6 2 2" xfId="35234" xr:uid="{00000000-0005-0000-0000-0000A2890000}"/>
    <cellStyle name="Normal 4 3 3 3 6 2 2 2" xfId="35235" xr:uid="{00000000-0005-0000-0000-0000A3890000}"/>
    <cellStyle name="Normal 4 3 3 3 6 2 2 2 2" xfId="35236" xr:uid="{00000000-0005-0000-0000-0000A4890000}"/>
    <cellStyle name="Normal 4 3 3 3 6 2 2 3" xfId="35237" xr:uid="{00000000-0005-0000-0000-0000A5890000}"/>
    <cellStyle name="Normal 4 3 3 3 6 2 3" xfId="35238" xr:uid="{00000000-0005-0000-0000-0000A6890000}"/>
    <cellStyle name="Normal 4 3 3 3 6 2 3 2" xfId="35239" xr:uid="{00000000-0005-0000-0000-0000A7890000}"/>
    <cellStyle name="Normal 4 3 3 3 6 2 4" xfId="35240" xr:uid="{00000000-0005-0000-0000-0000A8890000}"/>
    <cellStyle name="Normal 4 3 3 3 6 3" xfId="35241" xr:uid="{00000000-0005-0000-0000-0000A9890000}"/>
    <cellStyle name="Normal 4 3 3 3 6 3 2" xfId="35242" xr:uid="{00000000-0005-0000-0000-0000AA890000}"/>
    <cellStyle name="Normal 4 3 3 3 6 3 2 2" xfId="35243" xr:uid="{00000000-0005-0000-0000-0000AB890000}"/>
    <cellStyle name="Normal 4 3 3 3 6 3 3" xfId="35244" xr:uid="{00000000-0005-0000-0000-0000AC890000}"/>
    <cellStyle name="Normal 4 3 3 3 6 4" xfId="35245" xr:uid="{00000000-0005-0000-0000-0000AD890000}"/>
    <cellStyle name="Normal 4 3 3 3 6 4 2" xfId="35246" xr:uid="{00000000-0005-0000-0000-0000AE890000}"/>
    <cellStyle name="Normal 4 3 3 3 6 5" xfId="35247" xr:uid="{00000000-0005-0000-0000-0000AF890000}"/>
    <cellStyle name="Normal 4 3 3 3 7" xfId="35248" xr:uid="{00000000-0005-0000-0000-0000B0890000}"/>
    <cellStyle name="Normal 4 3 3 3 7 2" xfId="35249" xr:uid="{00000000-0005-0000-0000-0000B1890000}"/>
    <cellStyle name="Normal 4 3 3 3 7 2 2" xfId="35250" xr:uid="{00000000-0005-0000-0000-0000B2890000}"/>
    <cellStyle name="Normal 4 3 3 3 7 2 2 2" xfId="35251" xr:uid="{00000000-0005-0000-0000-0000B3890000}"/>
    <cellStyle name="Normal 4 3 3 3 7 2 2 2 2" xfId="35252" xr:uid="{00000000-0005-0000-0000-0000B4890000}"/>
    <cellStyle name="Normal 4 3 3 3 7 2 2 3" xfId="35253" xr:uid="{00000000-0005-0000-0000-0000B5890000}"/>
    <cellStyle name="Normal 4 3 3 3 7 2 3" xfId="35254" xr:uid="{00000000-0005-0000-0000-0000B6890000}"/>
    <cellStyle name="Normal 4 3 3 3 7 2 3 2" xfId="35255" xr:uid="{00000000-0005-0000-0000-0000B7890000}"/>
    <cellStyle name="Normal 4 3 3 3 7 2 4" xfId="35256" xr:uid="{00000000-0005-0000-0000-0000B8890000}"/>
    <cellStyle name="Normal 4 3 3 3 7 3" xfId="35257" xr:uid="{00000000-0005-0000-0000-0000B9890000}"/>
    <cellStyle name="Normal 4 3 3 3 7 3 2" xfId="35258" xr:uid="{00000000-0005-0000-0000-0000BA890000}"/>
    <cellStyle name="Normal 4 3 3 3 7 3 2 2" xfId="35259" xr:uid="{00000000-0005-0000-0000-0000BB890000}"/>
    <cellStyle name="Normal 4 3 3 3 7 3 3" xfId="35260" xr:uid="{00000000-0005-0000-0000-0000BC890000}"/>
    <cellStyle name="Normal 4 3 3 3 7 4" xfId="35261" xr:uid="{00000000-0005-0000-0000-0000BD890000}"/>
    <cellStyle name="Normal 4 3 3 3 7 4 2" xfId="35262" xr:uid="{00000000-0005-0000-0000-0000BE890000}"/>
    <cellStyle name="Normal 4 3 3 3 7 5" xfId="35263" xr:uid="{00000000-0005-0000-0000-0000BF890000}"/>
    <cellStyle name="Normal 4 3 3 3 8" xfId="35264" xr:uid="{00000000-0005-0000-0000-0000C0890000}"/>
    <cellStyle name="Normal 4 3 3 3 8 2" xfId="35265" xr:uid="{00000000-0005-0000-0000-0000C1890000}"/>
    <cellStyle name="Normal 4 3 3 3 8 2 2" xfId="35266" xr:uid="{00000000-0005-0000-0000-0000C2890000}"/>
    <cellStyle name="Normal 4 3 3 3 8 2 2 2" xfId="35267" xr:uid="{00000000-0005-0000-0000-0000C3890000}"/>
    <cellStyle name="Normal 4 3 3 3 8 2 3" xfId="35268" xr:uid="{00000000-0005-0000-0000-0000C4890000}"/>
    <cellStyle name="Normal 4 3 3 3 8 3" xfId="35269" xr:uid="{00000000-0005-0000-0000-0000C5890000}"/>
    <cellStyle name="Normal 4 3 3 3 8 3 2" xfId="35270" xr:uid="{00000000-0005-0000-0000-0000C6890000}"/>
    <cellStyle name="Normal 4 3 3 3 8 4" xfId="35271" xr:uid="{00000000-0005-0000-0000-0000C7890000}"/>
    <cellStyle name="Normal 4 3 3 3 9" xfId="35272" xr:uid="{00000000-0005-0000-0000-0000C8890000}"/>
    <cellStyle name="Normal 4 3 3 3 9 2" xfId="35273" xr:uid="{00000000-0005-0000-0000-0000C9890000}"/>
    <cellStyle name="Normal 4 3 3 3 9 2 2" xfId="35274" xr:uid="{00000000-0005-0000-0000-0000CA890000}"/>
    <cellStyle name="Normal 4 3 3 3 9 3" xfId="35275" xr:uid="{00000000-0005-0000-0000-0000CB890000}"/>
    <cellStyle name="Normal 4 3 3 4" xfId="35276" xr:uid="{00000000-0005-0000-0000-0000CC890000}"/>
    <cellStyle name="Normal 4 3 3 4 2" xfId="35277" xr:uid="{00000000-0005-0000-0000-0000CD890000}"/>
    <cellStyle name="Normal 4 3 3 4 2 2" xfId="35278" xr:uid="{00000000-0005-0000-0000-0000CE890000}"/>
    <cellStyle name="Normal 4 3 3 4 2 2 2" xfId="35279" xr:uid="{00000000-0005-0000-0000-0000CF890000}"/>
    <cellStyle name="Normal 4 3 3 4 2 2 2 2" xfId="35280" xr:uid="{00000000-0005-0000-0000-0000D0890000}"/>
    <cellStyle name="Normal 4 3 3 4 2 2 2 2 2" xfId="35281" xr:uid="{00000000-0005-0000-0000-0000D1890000}"/>
    <cellStyle name="Normal 4 3 3 4 2 2 2 3" xfId="35282" xr:uid="{00000000-0005-0000-0000-0000D2890000}"/>
    <cellStyle name="Normal 4 3 3 4 2 2 3" xfId="35283" xr:uid="{00000000-0005-0000-0000-0000D3890000}"/>
    <cellStyle name="Normal 4 3 3 4 2 2 3 2" xfId="35284" xr:uid="{00000000-0005-0000-0000-0000D4890000}"/>
    <cellStyle name="Normal 4 3 3 4 2 2 4" xfId="35285" xr:uid="{00000000-0005-0000-0000-0000D5890000}"/>
    <cellStyle name="Normal 4 3 3 4 2 3" xfId="35286" xr:uid="{00000000-0005-0000-0000-0000D6890000}"/>
    <cellStyle name="Normal 4 3 3 4 2 3 2" xfId="35287" xr:uid="{00000000-0005-0000-0000-0000D7890000}"/>
    <cellStyle name="Normal 4 3 3 4 2 3 2 2" xfId="35288" xr:uid="{00000000-0005-0000-0000-0000D8890000}"/>
    <cellStyle name="Normal 4 3 3 4 2 3 3" xfId="35289" xr:uid="{00000000-0005-0000-0000-0000D9890000}"/>
    <cellStyle name="Normal 4 3 3 4 2 4" xfId="35290" xr:uid="{00000000-0005-0000-0000-0000DA890000}"/>
    <cellStyle name="Normal 4 3 3 4 2 4 2" xfId="35291" xr:uid="{00000000-0005-0000-0000-0000DB890000}"/>
    <cellStyle name="Normal 4 3 3 4 2 5" xfId="35292" xr:uid="{00000000-0005-0000-0000-0000DC890000}"/>
    <cellStyle name="Normal 4 3 3 4 3" xfId="35293" xr:uid="{00000000-0005-0000-0000-0000DD890000}"/>
    <cellStyle name="Normal 4 3 3 4 3 2" xfId="35294" xr:uid="{00000000-0005-0000-0000-0000DE890000}"/>
    <cellStyle name="Normal 4 3 3 4 3 2 2" xfId="35295" xr:uid="{00000000-0005-0000-0000-0000DF890000}"/>
    <cellStyle name="Normal 4 3 3 4 3 2 2 2" xfId="35296" xr:uid="{00000000-0005-0000-0000-0000E0890000}"/>
    <cellStyle name="Normal 4 3 3 4 3 2 2 2 2" xfId="35297" xr:uid="{00000000-0005-0000-0000-0000E1890000}"/>
    <cellStyle name="Normal 4 3 3 4 3 2 2 3" xfId="35298" xr:uid="{00000000-0005-0000-0000-0000E2890000}"/>
    <cellStyle name="Normal 4 3 3 4 3 2 3" xfId="35299" xr:uid="{00000000-0005-0000-0000-0000E3890000}"/>
    <cellStyle name="Normal 4 3 3 4 3 2 3 2" xfId="35300" xr:uid="{00000000-0005-0000-0000-0000E4890000}"/>
    <cellStyle name="Normal 4 3 3 4 3 2 4" xfId="35301" xr:uid="{00000000-0005-0000-0000-0000E5890000}"/>
    <cellStyle name="Normal 4 3 3 4 3 3" xfId="35302" xr:uid="{00000000-0005-0000-0000-0000E6890000}"/>
    <cellStyle name="Normal 4 3 3 4 3 3 2" xfId="35303" xr:uid="{00000000-0005-0000-0000-0000E7890000}"/>
    <cellStyle name="Normal 4 3 3 4 3 3 2 2" xfId="35304" xr:uid="{00000000-0005-0000-0000-0000E8890000}"/>
    <cellStyle name="Normal 4 3 3 4 3 3 3" xfId="35305" xr:uid="{00000000-0005-0000-0000-0000E9890000}"/>
    <cellStyle name="Normal 4 3 3 4 3 4" xfId="35306" xr:uid="{00000000-0005-0000-0000-0000EA890000}"/>
    <cellStyle name="Normal 4 3 3 4 3 4 2" xfId="35307" xr:uid="{00000000-0005-0000-0000-0000EB890000}"/>
    <cellStyle name="Normal 4 3 3 4 3 5" xfId="35308" xr:uid="{00000000-0005-0000-0000-0000EC890000}"/>
    <cellStyle name="Normal 4 3 3 4 4" xfId="35309" xr:uid="{00000000-0005-0000-0000-0000ED890000}"/>
    <cellStyle name="Normal 4 3 3 4 4 2" xfId="35310" xr:uid="{00000000-0005-0000-0000-0000EE890000}"/>
    <cellStyle name="Normal 4 3 3 4 4 2 2" xfId="35311" xr:uid="{00000000-0005-0000-0000-0000EF890000}"/>
    <cellStyle name="Normal 4 3 3 4 4 2 2 2" xfId="35312" xr:uid="{00000000-0005-0000-0000-0000F0890000}"/>
    <cellStyle name="Normal 4 3 3 4 4 2 3" xfId="35313" xr:uid="{00000000-0005-0000-0000-0000F1890000}"/>
    <cellStyle name="Normal 4 3 3 4 4 3" xfId="35314" xr:uid="{00000000-0005-0000-0000-0000F2890000}"/>
    <cellStyle name="Normal 4 3 3 4 4 3 2" xfId="35315" xr:uid="{00000000-0005-0000-0000-0000F3890000}"/>
    <cellStyle name="Normal 4 3 3 4 4 4" xfId="35316" xr:uid="{00000000-0005-0000-0000-0000F4890000}"/>
    <cellStyle name="Normal 4 3 3 4 5" xfId="35317" xr:uid="{00000000-0005-0000-0000-0000F5890000}"/>
    <cellStyle name="Normal 4 3 3 4 5 2" xfId="35318" xr:uid="{00000000-0005-0000-0000-0000F6890000}"/>
    <cellStyle name="Normal 4 3 3 4 5 2 2" xfId="35319" xr:uid="{00000000-0005-0000-0000-0000F7890000}"/>
    <cellStyle name="Normal 4 3 3 4 5 3" xfId="35320" xr:uid="{00000000-0005-0000-0000-0000F8890000}"/>
    <cellStyle name="Normal 4 3 3 4 6" xfId="35321" xr:uid="{00000000-0005-0000-0000-0000F9890000}"/>
    <cellStyle name="Normal 4 3 3 4 6 2" xfId="35322" xr:uid="{00000000-0005-0000-0000-0000FA890000}"/>
    <cellStyle name="Normal 4 3 3 4 7" xfId="35323" xr:uid="{00000000-0005-0000-0000-0000FB890000}"/>
    <cellStyle name="Normal 4 3 3 5" xfId="35324" xr:uid="{00000000-0005-0000-0000-0000FC890000}"/>
    <cellStyle name="Normal 4 3 3 5 2" xfId="35325" xr:uid="{00000000-0005-0000-0000-0000FD890000}"/>
    <cellStyle name="Normal 4 3 3 5 2 2" xfId="35326" xr:uid="{00000000-0005-0000-0000-0000FE890000}"/>
    <cellStyle name="Normal 4 3 3 5 2 2 2" xfId="35327" xr:uid="{00000000-0005-0000-0000-0000FF890000}"/>
    <cellStyle name="Normal 4 3 3 5 2 2 2 2" xfId="35328" xr:uid="{00000000-0005-0000-0000-0000008A0000}"/>
    <cellStyle name="Normal 4 3 3 5 2 2 2 2 2" xfId="35329" xr:uid="{00000000-0005-0000-0000-0000018A0000}"/>
    <cellStyle name="Normal 4 3 3 5 2 2 2 3" xfId="35330" xr:uid="{00000000-0005-0000-0000-0000028A0000}"/>
    <cellStyle name="Normal 4 3 3 5 2 2 3" xfId="35331" xr:uid="{00000000-0005-0000-0000-0000038A0000}"/>
    <cellStyle name="Normal 4 3 3 5 2 2 3 2" xfId="35332" xr:uid="{00000000-0005-0000-0000-0000048A0000}"/>
    <cellStyle name="Normal 4 3 3 5 2 2 4" xfId="35333" xr:uid="{00000000-0005-0000-0000-0000058A0000}"/>
    <cellStyle name="Normal 4 3 3 5 2 3" xfId="35334" xr:uid="{00000000-0005-0000-0000-0000068A0000}"/>
    <cellStyle name="Normal 4 3 3 5 2 3 2" xfId="35335" xr:uid="{00000000-0005-0000-0000-0000078A0000}"/>
    <cellStyle name="Normal 4 3 3 5 2 3 2 2" xfId="35336" xr:uid="{00000000-0005-0000-0000-0000088A0000}"/>
    <cellStyle name="Normal 4 3 3 5 2 3 3" xfId="35337" xr:uid="{00000000-0005-0000-0000-0000098A0000}"/>
    <cellStyle name="Normal 4 3 3 5 2 4" xfId="35338" xr:uid="{00000000-0005-0000-0000-00000A8A0000}"/>
    <cellStyle name="Normal 4 3 3 5 2 4 2" xfId="35339" xr:uid="{00000000-0005-0000-0000-00000B8A0000}"/>
    <cellStyle name="Normal 4 3 3 5 2 5" xfId="35340" xr:uid="{00000000-0005-0000-0000-00000C8A0000}"/>
    <cellStyle name="Normal 4 3 3 5 3" xfId="35341" xr:uid="{00000000-0005-0000-0000-00000D8A0000}"/>
    <cellStyle name="Normal 4 3 3 5 3 2" xfId="35342" xr:uid="{00000000-0005-0000-0000-00000E8A0000}"/>
    <cellStyle name="Normal 4 3 3 5 3 2 2" xfId="35343" xr:uid="{00000000-0005-0000-0000-00000F8A0000}"/>
    <cellStyle name="Normal 4 3 3 5 3 2 2 2" xfId="35344" xr:uid="{00000000-0005-0000-0000-0000108A0000}"/>
    <cellStyle name="Normal 4 3 3 5 3 2 2 2 2" xfId="35345" xr:uid="{00000000-0005-0000-0000-0000118A0000}"/>
    <cellStyle name="Normal 4 3 3 5 3 2 2 3" xfId="35346" xr:uid="{00000000-0005-0000-0000-0000128A0000}"/>
    <cellStyle name="Normal 4 3 3 5 3 2 3" xfId="35347" xr:uid="{00000000-0005-0000-0000-0000138A0000}"/>
    <cellStyle name="Normal 4 3 3 5 3 2 3 2" xfId="35348" xr:uid="{00000000-0005-0000-0000-0000148A0000}"/>
    <cellStyle name="Normal 4 3 3 5 3 2 4" xfId="35349" xr:uid="{00000000-0005-0000-0000-0000158A0000}"/>
    <cellStyle name="Normal 4 3 3 5 3 3" xfId="35350" xr:uid="{00000000-0005-0000-0000-0000168A0000}"/>
    <cellStyle name="Normal 4 3 3 5 3 3 2" xfId="35351" xr:uid="{00000000-0005-0000-0000-0000178A0000}"/>
    <cellStyle name="Normal 4 3 3 5 3 3 2 2" xfId="35352" xr:uid="{00000000-0005-0000-0000-0000188A0000}"/>
    <cellStyle name="Normal 4 3 3 5 3 3 3" xfId="35353" xr:uid="{00000000-0005-0000-0000-0000198A0000}"/>
    <cellStyle name="Normal 4 3 3 5 3 4" xfId="35354" xr:uid="{00000000-0005-0000-0000-00001A8A0000}"/>
    <cellStyle name="Normal 4 3 3 5 3 4 2" xfId="35355" xr:uid="{00000000-0005-0000-0000-00001B8A0000}"/>
    <cellStyle name="Normal 4 3 3 5 3 5" xfId="35356" xr:uid="{00000000-0005-0000-0000-00001C8A0000}"/>
    <cellStyle name="Normal 4 3 3 5 4" xfId="35357" xr:uid="{00000000-0005-0000-0000-00001D8A0000}"/>
    <cellStyle name="Normal 4 3 3 5 4 2" xfId="35358" xr:uid="{00000000-0005-0000-0000-00001E8A0000}"/>
    <cellStyle name="Normal 4 3 3 5 4 2 2" xfId="35359" xr:uid="{00000000-0005-0000-0000-00001F8A0000}"/>
    <cellStyle name="Normal 4 3 3 5 4 2 2 2" xfId="35360" xr:uid="{00000000-0005-0000-0000-0000208A0000}"/>
    <cellStyle name="Normal 4 3 3 5 4 2 3" xfId="35361" xr:uid="{00000000-0005-0000-0000-0000218A0000}"/>
    <cellStyle name="Normal 4 3 3 5 4 3" xfId="35362" xr:uid="{00000000-0005-0000-0000-0000228A0000}"/>
    <cellStyle name="Normal 4 3 3 5 4 3 2" xfId="35363" xr:uid="{00000000-0005-0000-0000-0000238A0000}"/>
    <cellStyle name="Normal 4 3 3 5 4 4" xfId="35364" xr:uid="{00000000-0005-0000-0000-0000248A0000}"/>
    <cellStyle name="Normal 4 3 3 5 5" xfId="35365" xr:uid="{00000000-0005-0000-0000-0000258A0000}"/>
    <cellStyle name="Normal 4 3 3 5 5 2" xfId="35366" xr:uid="{00000000-0005-0000-0000-0000268A0000}"/>
    <cellStyle name="Normal 4 3 3 5 5 2 2" xfId="35367" xr:uid="{00000000-0005-0000-0000-0000278A0000}"/>
    <cellStyle name="Normal 4 3 3 5 5 3" xfId="35368" xr:uid="{00000000-0005-0000-0000-0000288A0000}"/>
    <cellStyle name="Normal 4 3 3 5 6" xfId="35369" xr:uid="{00000000-0005-0000-0000-0000298A0000}"/>
    <cellStyle name="Normal 4 3 3 5 6 2" xfId="35370" xr:uid="{00000000-0005-0000-0000-00002A8A0000}"/>
    <cellStyle name="Normal 4 3 3 5 7" xfId="35371" xr:uid="{00000000-0005-0000-0000-00002B8A0000}"/>
    <cellStyle name="Normal 4 3 3 6" xfId="35372" xr:uid="{00000000-0005-0000-0000-00002C8A0000}"/>
    <cellStyle name="Normal 4 3 3 6 2" xfId="35373" xr:uid="{00000000-0005-0000-0000-00002D8A0000}"/>
    <cellStyle name="Normal 4 3 3 6 2 2" xfId="35374" xr:uid="{00000000-0005-0000-0000-00002E8A0000}"/>
    <cellStyle name="Normal 4 3 3 6 2 2 2" xfId="35375" xr:uid="{00000000-0005-0000-0000-00002F8A0000}"/>
    <cellStyle name="Normal 4 3 3 6 2 2 2 2" xfId="35376" xr:uid="{00000000-0005-0000-0000-0000308A0000}"/>
    <cellStyle name="Normal 4 3 3 6 2 2 2 2 2" xfId="35377" xr:uid="{00000000-0005-0000-0000-0000318A0000}"/>
    <cellStyle name="Normal 4 3 3 6 2 2 2 3" xfId="35378" xr:uid="{00000000-0005-0000-0000-0000328A0000}"/>
    <cellStyle name="Normal 4 3 3 6 2 2 3" xfId="35379" xr:uid="{00000000-0005-0000-0000-0000338A0000}"/>
    <cellStyle name="Normal 4 3 3 6 2 2 3 2" xfId="35380" xr:uid="{00000000-0005-0000-0000-0000348A0000}"/>
    <cellStyle name="Normal 4 3 3 6 2 2 4" xfId="35381" xr:uid="{00000000-0005-0000-0000-0000358A0000}"/>
    <cellStyle name="Normal 4 3 3 6 2 3" xfId="35382" xr:uid="{00000000-0005-0000-0000-0000368A0000}"/>
    <cellStyle name="Normal 4 3 3 6 2 3 2" xfId="35383" xr:uid="{00000000-0005-0000-0000-0000378A0000}"/>
    <cellStyle name="Normal 4 3 3 6 2 3 2 2" xfId="35384" xr:uid="{00000000-0005-0000-0000-0000388A0000}"/>
    <cellStyle name="Normal 4 3 3 6 2 3 3" xfId="35385" xr:uid="{00000000-0005-0000-0000-0000398A0000}"/>
    <cellStyle name="Normal 4 3 3 6 2 4" xfId="35386" xr:uid="{00000000-0005-0000-0000-00003A8A0000}"/>
    <cellStyle name="Normal 4 3 3 6 2 4 2" xfId="35387" xr:uid="{00000000-0005-0000-0000-00003B8A0000}"/>
    <cellStyle name="Normal 4 3 3 6 2 5" xfId="35388" xr:uid="{00000000-0005-0000-0000-00003C8A0000}"/>
    <cellStyle name="Normal 4 3 3 6 3" xfId="35389" xr:uid="{00000000-0005-0000-0000-00003D8A0000}"/>
    <cellStyle name="Normal 4 3 3 6 3 2" xfId="35390" xr:uid="{00000000-0005-0000-0000-00003E8A0000}"/>
    <cellStyle name="Normal 4 3 3 6 3 2 2" xfId="35391" xr:uid="{00000000-0005-0000-0000-00003F8A0000}"/>
    <cellStyle name="Normal 4 3 3 6 3 2 2 2" xfId="35392" xr:uid="{00000000-0005-0000-0000-0000408A0000}"/>
    <cellStyle name="Normal 4 3 3 6 3 2 2 2 2" xfId="35393" xr:uid="{00000000-0005-0000-0000-0000418A0000}"/>
    <cellStyle name="Normal 4 3 3 6 3 2 2 3" xfId="35394" xr:uid="{00000000-0005-0000-0000-0000428A0000}"/>
    <cellStyle name="Normal 4 3 3 6 3 2 3" xfId="35395" xr:uid="{00000000-0005-0000-0000-0000438A0000}"/>
    <cellStyle name="Normal 4 3 3 6 3 2 3 2" xfId="35396" xr:uid="{00000000-0005-0000-0000-0000448A0000}"/>
    <cellStyle name="Normal 4 3 3 6 3 2 4" xfId="35397" xr:uid="{00000000-0005-0000-0000-0000458A0000}"/>
    <cellStyle name="Normal 4 3 3 6 3 3" xfId="35398" xr:uid="{00000000-0005-0000-0000-0000468A0000}"/>
    <cellStyle name="Normal 4 3 3 6 3 3 2" xfId="35399" xr:uid="{00000000-0005-0000-0000-0000478A0000}"/>
    <cellStyle name="Normal 4 3 3 6 3 3 2 2" xfId="35400" xr:uid="{00000000-0005-0000-0000-0000488A0000}"/>
    <cellStyle name="Normal 4 3 3 6 3 3 3" xfId="35401" xr:uid="{00000000-0005-0000-0000-0000498A0000}"/>
    <cellStyle name="Normal 4 3 3 6 3 4" xfId="35402" xr:uid="{00000000-0005-0000-0000-00004A8A0000}"/>
    <cellStyle name="Normal 4 3 3 6 3 4 2" xfId="35403" xr:uid="{00000000-0005-0000-0000-00004B8A0000}"/>
    <cellStyle name="Normal 4 3 3 6 3 5" xfId="35404" xr:uid="{00000000-0005-0000-0000-00004C8A0000}"/>
    <cellStyle name="Normal 4 3 3 6 4" xfId="35405" xr:uid="{00000000-0005-0000-0000-00004D8A0000}"/>
    <cellStyle name="Normal 4 3 3 6 4 2" xfId="35406" xr:uid="{00000000-0005-0000-0000-00004E8A0000}"/>
    <cellStyle name="Normal 4 3 3 6 4 2 2" xfId="35407" xr:uid="{00000000-0005-0000-0000-00004F8A0000}"/>
    <cellStyle name="Normal 4 3 3 6 4 2 2 2" xfId="35408" xr:uid="{00000000-0005-0000-0000-0000508A0000}"/>
    <cellStyle name="Normal 4 3 3 6 4 2 3" xfId="35409" xr:uid="{00000000-0005-0000-0000-0000518A0000}"/>
    <cellStyle name="Normal 4 3 3 6 4 3" xfId="35410" xr:uid="{00000000-0005-0000-0000-0000528A0000}"/>
    <cellStyle name="Normal 4 3 3 6 4 3 2" xfId="35411" xr:uid="{00000000-0005-0000-0000-0000538A0000}"/>
    <cellStyle name="Normal 4 3 3 6 4 4" xfId="35412" xr:uid="{00000000-0005-0000-0000-0000548A0000}"/>
    <cellStyle name="Normal 4 3 3 6 5" xfId="35413" xr:uid="{00000000-0005-0000-0000-0000558A0000}"/>
    <cellStyle name="Normal 4 3 3 6 5 2" xfId="35414" xr:uid="{00000000-0005-0000-0000-0000568A0000}"/>
    <cellStyle name="Normal 4 3 3 6 5 2 2" xfId="35415" xr:uid="{00000000-0005-0000-0000-0000578A0000}"/>
    <cellStyle name="Normal 4 3 3 6 5 3" xfId="35416" xr:uid="{00000000-0005-0000-0000-0000588A0000}"/>
    <cellStyle name="Normal 4 3 3 6 6" xfId="35417" xr:uid="{00000000-0005-0000-0000-0000598A0000}"/>
    <cellStyle name="Normal 4 3 3 6 6 2" xfId="35418" xr:uid="{00000000-0005-0000-0000-00005A8A0000}"/>
    <cellStyle name="Normal 4 3 3 6 7" xfId="35419" xr:uid="{00000000-0005-0000-0000-00005B8A0000}"/>
    <cellStyle name="Normal 4 3 3 7" xfId="35420" xr:uid="{00000000-0005-0000-0000-00005C8A0000}"/>
    <cellStyle name="Normal 4 3 3 7 2" xfId="35421" xr:uid="{00000000-0005-0000-0000-00005D8A0000}"/>
    <cellStyle name="Normal 4 3 3 7 2 2" xfId="35422" xr:uid="{00000000-0005-0000-0000-00005E8A0000}"/>
    <cellStyle name="Normal 4 3 3 7 2 2 2" xfId="35423" xr:uid="{00000000-0005-0000-0000-00005F8A0000}"/>
    <cellStyle name="Normal 4 3 3 7 2 2 2 2" xfId="35424" xr:uid="{00000000-0005-0000-0000-0000608A0000}"/>
    <cellStyle name="Normal 4 3 3 7 2 2 2 2 2" xfId="35425" xr:uid="{00000000-0005-0000-0000-0000618A0000}"/>
    <cellStyle name="Normal 4 3 3 7 2 2 2 3" xfId="35426" xr:uid="{00000000-0005-0000-0000-0000628A0000}"/>
    <cellStyle name="Normal 4 3 3 7 2 2 3" xfId="35427" xr:uid="{00000000-0005-0000-0000-0000638A0000}"/>
    <cellStyle name="Normal 4 3 3 7 2 2 3 2" xfId="35428" xr:uid="{00000000-0005-0000-0000-0000648A0000}"/>
    <cellStyle name="Normal 4 3 3 7 2 2 4" xfId="35429" xr:uid="{00000000-0005-0000-0000-0000658A0000}"/>
    <cellStyle name="Normal 4 3 3 7 2 3" xfId="35430" xr:uid="{00000000-0005-0000-0000-0000668A0000}"/>
    <cellStyle name="Normal 4 3 3 7 2 3 2" xfId="35431" xr:uid="{00000000-0005-0000-0000-0000678A0000}"/>
    <cellStyle name="Normal 4 3 3 7 2 3 2 2" xfId="35432" xr:uid="{00000000-0005-0000-0000-0000688A0000}"/>
    <cellStyle name="Normal 4 3 3 7 2 3 3" xfId="35433" xr:uid="{00000000-0005-0000-0000-0000698A0000}"/>
    <cellStyle name="Normal 4 3 3 7 2 4" xfId="35434" xr:uid="{00000000-0005-0000-0000-00006A8A0000}"/>
    <cellStyle name="Normal 4 3 3 7 2 4 2" xfId="35435" xr:uid="{00000000-0005-0000-0000-00006B8A0000}"/>
    <cellStyle name="Normal 4 3 3 7 2 5" xfId="35436" xr:uid="{00000000-0005-0000-0000-00006C8A0000}"/>
    <cellStyle name="Normal 4 3 3 7 3" xfId="35437" xr:uid="{00000000-0005-0000-0000-00006D8A0000}"/>
    <cellStyle name="Normal 4 3 3 7 3 2" xfId="35438" xr:uid="{00000000-0005-0000-0000-00006E8A0000}"/>
    <cellStyle name="Normal 4 3 3 7 3 2 2" xfId="35439" xr:uid="{00000000-0005-0000-0000-00006F8A0000}"/>
    <cellStyle name="Normal 4 3 3 7 3 2 2 2" xfId="35440" xr:uid="{00000000-0005-0000-0000-0000708A0000}"/>
    <cellStyle name="Normal 4 3 3 7 3 2 3" xfId="35441" xr:uid="{00000000-0005-0000-0000-0000718A0000}"/>
    <cellStyle name="Normal 4 3 3 7 3 3" xfId="35442" xr:uid="{00000000-0005-0000-0000-0000728A0000}"/>
    <cellStyle name="Normal 4 3 3 7 3 3 2" xfId="35443" xr:uid="{00000000-0005-0000-0000-0000738A0000}"/>
    <cellStyle name="Normal 4 3 3 7 3 4" xfId="35444" xr:uid="{00000000-0005-0000-0000-0000748A0000}"/>
    <cellStyle name="Normal 4 3 3 7 4" xfId="35445" xr:uid="{00000000-0005-0000-0000-0000758A0000}"/>
    <cellStyle name="Normal 4 3 3 7 4 2" xfId="35446" xr:uid="{00000000-0005-0000-0000-0000768A0000}"/>
    <cellStyle name="Normal 4 3 3 7 4 2 2" xfId="35447" xr:uid="{00000000-0005-0000-0000-0000778A0000}"/>
    <cellStyle name="Normal 4 3 3 7 4 3" xfId="35448" xr:uid="{00000000-0005-0000-0000-0000788A0000}"/>
    <cellStyle name="Normal 4 3 3 7 5" xfId="35449" xr:uid="{00000000-0005-0000-0000-0000798A0000}"/>
    <cellStyle name="Normal 4 3 3 7 5 2" xfId="35450" xr:uid="{00000000-0005-0000-0000-00007A8A0000}"/>
    <cellStyle name="Normal 4 3 3 7 6" xfId="35451" xr:uid="{00000000-0005-0000-0000-00007B8A0000}"/>
    <cellStyle name="Normal 4 3 3 8" xfId="35452" xr:uid="{00000000-0005-0000-0000-00007C8A0000}"/>
    <cellStyle name="Normal 4 3 3 8 2" xfId="35453" xr:uid="{00000000-0005-0000-0000-00007D8A0000}"/>
    <cellStyle name="Normal 4 3 3 8 2 2" xfId="35454" xr:uid="{00000000-0005-0000-0000-00007E8A0000}"/>
    <cellStyle name="Normal 4 3 3 8 2 2 2" xfId="35455" xr:uid="{00000000-0005-0000-0000-00007F8A0000}"/>
    <cellStyle name="Normal 4 3 3 8 2 2 2 2" xfId="35456" xr:uid="{00000000-0005-0000-0000-0000808A0000}"/>
    <cellStyle name="Normal 4 3 3 8 2 2 3" xfId="35457" xr:uid="{00000000-0005-0000-0000-0000818A0000}"/>
    <cellStyle name="Normal 4 3 3 8 2 3" xfId="35458" xr:uid="{00000000-0005-0000-0000-0000828A0000}"/>
    <cellStyle name="Normal 4 3 3 8 2 3 2" xfId="35459" xr:uid="{00000000-0005-0000-0000-0000838A0000}"/>
    <cellStyle name="Normal 4 3 3 8 2 4" xfId="35460" xr:uid="{00000000-0005-0000-0000-0000848A0000}"/>
    <cellStyle name="Normal 4 3 3 8 3" xfId="35461" xr:uid="{00000000-0005-0000-0000-0000858A0000}"/>
    <cellStyle name="Normal 4 3 3 8 3 2" xfId="35462" xr:uid="{00000000-0005-0000-0000-0000868A0000}"/>
    <cellStyle name="Normal 4 3 3 8 3 2 2" xfId="35463" xr:uid="{00000000-0005-0000-0000-0000878A0000}"/>
    <cellStyle name="Normal 4 3 3 8 3 3" xfId="35464" xr:uid="{00000000-0005-0000-0000-0000888A0000}"/>
    <cellStyle name="Normal 4 3 3 8 4" xfId="35465" xr:uid="{00000000-0005-0000-0000-0000898A0000}"/>
    <cellStyle name="Normal 4 3 3 8 4 2" xfId="35466" xr:uid="{00000000-0005-0000-0000-00008A8A0000}"/>
    <cellStyle name="Normal 4 3 3 8 5" xfId="35467" xr:uid="{00000000-0005-0000-0000-00008B8A0000}"/>
    <cellStyle name="Normal 4 3 3 9" xfId="35468" xr:uid="{00000000-0005-0000-0000-00008C8A0000}"/>
    <cellStyle name="Normal 4 3 3 9 2" xfId="35469" xr:uid="{00000000-0005-0000-0000-00008D8A0000}"/>
    <cellStyle name="Normal 4 3 3 9 2 2" xfId="35470" xr:uid="{00000000-0005-0000-0000-00008E8A0000}"/>
    <cellStyle name="Normal 4 3 3 9 2 2 2" xfId="35471" xr:uid="{00000000-0005-0000-0000-00008F8A0000}"/>
    <cellStyle name="Normal 4 3 3 9 2 2 2 2" xfId="35472" xr:uid="{00000000-0005-0000-0000-0000908A0000}"/>
    <cellStyle name="Normal 4 3 3 9 2 2 3" xfId="35473" xr:uid="{00000000-0005-0000-0000-0000918A0000}"/>
    <cellStyle name="Normal 4 3 3 9 2 3" xfId="35474" xr:uid="{00000000-0005-0000-0000-0000928A0000}"/>
    <cellStyle name="Normal 4 3 3 9 2 3 2" xfId="35475" xr:uid="{00000000-0005-0000-0000-0000938A0000}"/>
    <cellStyle name="Normal 4 3 3 9 2 4" xfId="35476" xr:uid="{00000000-0005-0000-0000-0000948A0000}"/>
    <cellStyle name="Normal 4 3 3 9 3" xfId="35477" xr:uid="{00000000-0005-0000-0000-0000958A0000}"/>
    <cellStyle name="Normal 4 3 3 9 3 2" xfId="35478" xr:uid="{00000000-0005-0000-0000-0000968A0000}"/>
    <cellStyle name="Normal 4 3 3 9 3 2 2" xfId="35479" xr:uid="{00000000-0005-0000-0000-0000978A0000}"/>
    <cellStyle name="Normal 4 3 3 9 3 3" xfId="35480" xr:uid="{00000000-0005-0000-0000-0000988A0000}"/>
    <cellStyle name="Normal 4 3 3 9 4" xfId="35481" xr:uid="{00000000-0005-0000-0000-0000998A0000}"/>
    <cellStyle name="Normal 4 3 3 9 4 2" xfId="35482" xr:uid="{00000000-0005-0000-0000-00009A8A0000}"/>
    <cellStyle name="Normal 4 3 3 9 5" xfId="35483" xr:uid="{00000000-0005-0000-0000-00009B8A0000}"/>
    <cellStyle name="Normal 4 3 4" xfId="35484" xr:uid="{00000000-0005-0000-0000-00009C8A0000}"/>
    <cellStyle name="Normal 4 3 4 10" xfId="35485" xr:uid="{00000000-0005-0000-0000-00009D8A0000}"/>
    <cellStyle name="Normal 4 3 4 10 2" xfId="35486" xr:uid="{00000000-0005-0000-0000-00009E8A0000}"/>
    <cellStyle name="Normal 4 3 4 11" xfId="35487" xr:uid="{00000000-0005-0000-0000-00009F8A0000}"/>
    <cellStyle name="Normal 4 3 4 2" xfId="35488" xr:uid="{00000000-0005-0000-0000-0000A08A0000}"/>
    <cellStyle name="Normal 4 3 4 2 2" xfId="35489" xr:uid="{00000000-0005-0000-0000-0000A18A0000}"/>
    <cellStyle name="Normal 4 3 4 2 2 2" xfId="35490" xr:uid="{00000000-0005-0000-0000-0000A28A0000}"/>
    <cellStyle name="Normal 4 3 4 2 2 2 2" xfId="35491" xr:uid="{00000000-0005-0000-0000-0000A38A0000}"/>
    <cellStyle name="Normal 4 3 4 2 2 2 2 2" xfId="35492" xr:uid="{00000000-0005-0000-0000-0000A48A0000}"/>
    <cellStyle name="Normal 4 3 4 2 2 2 2 2 2" xfId="35493" xr:uid="{00000000-0005-0000-0000-0000A58A0000}"/>
    <cellStyle name="Normal 4 3 4 2 2 2 2 3" xfId="35494" xr:uid="{00000000-0005-0000-0000-0000A68A0000}"/>
    <cellStyle name="Normal 4 3 4 2 2 2 3" xfId="35495" xr:uid="{00000000-0005-0000-0000-0000A78A0000}"/>
    <cellStyle name="Normal 4 3 4 2 2 2 3 2" xfId="35496" xr:uid="{00000000-0005-0000-0000-0000A88A0000}"/>
    <cellStyle name="Normal 4 3 4 2 2 2 4" xfId="35497" xr:uid="{00000000-0005-0000-0000-0000A98A0000}"/>
    <cellStyle name="Normal 4 3 4 2 2 3" xfId="35498" xr:uid="{00000000-0005-0000-0000-0000AA8A0000}"/>
    <cellStyle name="Normal 4 3 4 2 2 3 2" xfId="35499" xr:uid="{00000000-0005-0000-0000-0000AB8A0000}"/>
    <cellStyle name="Normal 4 3 4 2 2 3 2 2" xfId="35500" xr:uid="{00000000-0005-0000-0000-0000AC8A0000}"/>
    <cellStyle name="Normal 4 3 4 2 2 3 3" xfId="35501" xr:uid="{00000000-0005-0000-0000-0000AD8A0000}"/>
    <cellStyle name="Normal 4 3 4 2 2 4" xfId="35502" xr:uid="{00000000-0005-0000-0000-0000AE8A0000}"/>
    <cellStyle name="Normal 4 3 4 2 2 4 2" xfId="35503" xr:uid="{00000000-0005-0000-0000-0000AF8A0000}"/>
    <cellStyle name="Normal 4 3 4 2 2 5" xfId="35504" xr:uid="{00000000-0005-0000-0000-0000B08A0000}"/>
    <cellStyle name="Normal 4 3 4 2 3" xfId="35505" xr:uid="{00000000-0005-0000-0000-0000B18A0000}"/>
    <cellStyle name="Normal 4 3 4 2 3 2" xfId="35506" xr:uid="{00000000-0005-0000-0000-0000B28A0000}"/>
    <cellStyle name="Normal 4 3 4 2 3 2 2" xfId="35507" xr:uid="{00000000-0005-0000-0000-0000B38A0000}"/>
    <cellStyle name="Normal 4 3 4 2 3 2 2 2" xfId="35508" xr:uid="{00000000-0005-0000-0000-0000B48A0000}"/>
    <cellStyle name="Normal 4 3 4 2 3 2 2 2 2" xfId="35509" xr:uid="{00000000-0005-0000-0000-0000B58A0000}"/>
    <cellStyle name="Normal 4 3 4 2 3 2 2 3" xfId="35510" xr:uid="{00000000-0005-0000-0000-0000B68A0000}"/>
    <cellStyle name="Normal 4 3 4 2 3 2 3" xfId="35511" xr:uid="{00000000-0005-0000-0000-0000B78A0000}"/>
    <cellStyle name="Normal 4 3 4 2 3 2 3 2" xfId="35512" xr:uid="{00000000-0005-0000-0000-0000B88A0000}"/>
    <cellStyle name="Normal 4 3 4 2 3 2 4" xfId="35513" xr:uid="{00000000-0005-0000-0000-0000B98A0000}"/>
    <cellStyle name="Normal 4 3 4 2 3 3" xfId="35514" xr:uid="{00000000-0005-0000-0000-0000BA8A0000}"/>
    <cellStyle name="Normal 4 3 4 2 3 3 2" xfId="35515" xr:uid="{00000000-0005-0000-0000-0000BB8A0000}"/>
    <cellStyle name="Normal 4 3 4 2 3 3 2 2" xfId="35516" xr:uid="{00000000-0005-0000-0000-0000BC8A0000}"/>
    <cellStyle name="Normal 4 3 4 2 3 3 3" xfId="35517" xr:uid="{00000000-0005-0000-0000-0000BD8A0000}"/>
    <cellStyle name="Normal 4 3 4 2 3 4" xfId="35518" xr:uid="{00000000-0005-0000-0000-0000BE8A0000}"/>
    <cellStyle name="Normal 4 3 4 2 3 4 2" xfId="35519" xr:uid="{00000000-0005-0000-0000-0000BF8A0000}"/>
    <cellStyle name="Normal 4 3 4 2 3 5" xfId="35520" xr:uid="{00000000-0005-0000-0000-0000C08A0000}"/>
    <cellStyle name="Normal 4 3 4 2 4" xfId="35521" xr:uid="{00000000-0005-0000-0000-0000C18A0000}"/>
    <cellStyle name="Normal 4 3 4 2 4 2" xfId="35522" xr:uid="{00000000-0005-0000-0000-0000C28A0000}"/>
    <cellStyle name="Normal 4 3 4 2 4 2 2" xfId="35523" xr:uid="{00000000-0005-0000-0000-0000C38A0000}"/>
    <cellStyle name="Normal 4 3 4 2 4 2 2 2" xfId="35524" xr:uid="{00000000-0005-0000-0000-0000C48A0000}"/>
    <cellStyle name="Normal 4 3 4 2 4 2 3" xfId="35525" xr:uid="{00000000-0005-0000-0000-0000C58A0000}"/>
    <cellStyle name="Normal 4 3 4 2 4 3" xfId="35526" xr:uid="{00000000-0005-0000-0000-0000C68A0000}"/>
    <cellStyle name="Normal 4 3 4 2 4 3 2" xfId="35527" xr:uid="{00000000-0005-0000-0000-0000C78A0000}"/>
    <cellStyle name="Normal 4 3 4 2 4 4" xfId="35528" xr:uid="{00000000-0005-0000-0000-0000C88A0000}"/>
    <cellStyle name="Normal 4 3 4 2 5" xfId="35529" xr:uid="{00000000-0005-0000-0000-0000C98A0000}"/>
    <cellStyle name="Normal 4 3 4 2 5 2" xfId="35530" xr:uid="{00000000-0005-0000-0000-0000CA8A0000}"/>
    <cellStyle name="Normal 4 3 4 2 5 2 2" xfId="35531" xr:uid="{00000000-0005-0000-0000-0000CB8A0000}"/>
    <cellStyle name="Normal 4 3 4 2 5 3" xfId="35532" xr:uid="{00000000-0005-0000-0000-0000CC8A0000}"/>
    <cellStyle name="Normal 4 3 4 2 6" xfId="35533" xr:uid="{00000000-0005-0000-0000-0000CD8A0000}"/>
    <cellStyle name="Normal 4 3 4 2 6 2" xfId="35534" xr:uid="{00000000-0005-0000-0000-0000CE8A0000}"/>
    <cellStyle name="Normal 4 3 4 2 7" xfId="35535" xr:uid="{00000000-0005-0000-0000-0000CF8A0000}"/>
    <cellStyle name="Normal 4 3 4 3" xfId="35536" xr:uid="{00000000-0005-0000-0000-0000D08A0000}"/>
    <cellStyle name="Normal 4 3 4 3 2" xfId="35537" xr:uid="{00000000-0005-0000-0000-0000D18A0000}"/>
    <cellStyle name="Normal 4 3 4 3 2 2" xfId="35538" xr:uid="{00000000-0005-0000-0000-0000D28A0000}"/>
    <cellStyle name="Normal 4 3 4 3 2 2 2" xfId="35539" xr:uid="{00000000-0005-0000-0000-0000D38A0000}"/>
    <cellStyle name="Normal 4 3 4 3 2 2 2 2" xfId="35540" xr:uid="{00000000-0005-0000-0000-0000D48A0000}"/>
    <cellStyle name="Normal 4 3 4 3 2 2 2 2 2" xfId="35541" xr:uid="{00000000-0005-0000-0000-0000D58A0000}"/>
    <cellStyle name="Normal 4 3 4 3 2 2 2 3" xfId="35542" xr:uid="{00000000-0005-0000-0000-0000D68A0000}"/>
    <cellStyle name="Normal 4 3 4 3 2 2 3" xfId="35543" xr:uid="{00000000-0005-0000-0000-0000D78A0000}"/>
    <cellStyle name="Normal 4 3 4 3 2 2 3 2" xfId="35544" xr:uid="{00000000-0005-0000-0000-0000D88A0000}"/>
    <cellStyle name="Normal 4 3 4 3 2 2 4" xfId="35545" xr:uid="{00000000-0005-0000-0000-0000D98A0000}"/>
    <cellStyle name="Normal 4 3 4 3 2 3" xfId="35546" xr:uid="{00000000-0005-0000-0000-0000DA8A0000}"/>
    <cellStyle name="Normal 4 3 4 3 2 3 2" xfId="35547" xr:uid="{00000000-0005-0000-0000-0000DB8A0000}"/>
    <cellStyle name="Normal 4 3 4 3 2 3 2 2" xfId="35548" xr:uid="{00000000-0005-0000-0000-0000DC8A0000}"/>
    <cellStyle name="Normal 4 3 4 3 2 3 3" xfId="35549" xr:uid="{00000000-0005-0000-0000-0000DD8A0000}"/>
    <cellStyle name="Normal 4 3 4 3 2 4" xfId="35550" xr:uid="{00000000-0005-0000-0000-0000DE8A0000}"/>
    <cellStyle name="Normal 4 3 4 3 2 4 2" xfId="35551" xr:uid="{00000000-0005-0000-0000-0000DF8A0000}"/>
    <cellStyle name="Normal 4 3 4 3 2 5" xfId="35552" xr:uid="{00000000-0005-0000-0000-0000E08A0000}"/>
    <cellStyle name="Normal 4 3 4 3 3" xfId="35553" xr:uid="{00000000-0005-0000-0000-0000E18A0000}"/>
    <cellStyle name="Normal 4 3 4 3 3 2" xfId="35554" xr:uid="{00000000-0005-0000-0000-0000E28A0000}"/>
    <cellStyle name="Normal 4 3 4 3 3 2 2" xfId="35555" xr:uid="{00000000-0005-0000-0000-0000E38A0000}"/>
    <cellStyle name="Normal 4 3 4 3 3 2 2 2" xfId="35556" xr:uid="{00000000-0005-0000-0000-0000E48A0000}"/>
    <cellStyle name="Normal 4 3 4 3 3 2 2 2 2" xfId="35557" xr:uid="{00000000-0005-0000-0000-0000E58A0000}"/>
    <cellStyle name="Normal 4 3 4 3 3 2 2 3" xfId="35558" xr:uid="{00000000-0005-0000-0000-0000E68A0000}"/>
    <cellStyle name="Normal 4 3 4 3 3 2 3" xfId="35559" xr:uid="{00000000-0005-0000-0000-0000E78A0000}"/>
    <cellStyle name="Normal 4 3 4 3 3 2 3 2" xfId="35560" xr:uid="{00000000-0005-0000-0000-0000E88A0000}"/>
    <cellStyle name="Normal 4 3 4 3 3 2 4" xfId="35561" xr:uid="{00000000-0005-0000-0000-0000E98A0000}"/>
    <cellStyle name="Normal 4 3 4 3 3 3" xfId="35562" xr:uid="{00000000-0005-0000-0000-0000EA8A0000}"/>
    <cellStyle name="Normal 4 3 4 3 3 3 2" xfId="35563" xr:uid="{00000000-0005-0000-0000-0000EB8A0000}"/>
    <cellStyle name="Normal 4 3 4 3 3 3 2 2" xfId="35564" xr:uid="{00000000-0005-0000-0000-0000EC8A0000}"/>
    <cellStyle name="Normal 4 3 4 3 3 3 3" xfId="35565" xr:uid="{00000000-0005-0000-0000-0000ED8A0000}"/>
    <cellStyle name="Normal 4 3 4 3 3 4" xfId="35566" xr:uid="{00000000-0005-0000-0000-0000EE8A0000}"/>
    <cellStyle name="Normal 4 3 4 3 3 4 2" xfId="35567" xr:uid="{00000000-0005-0000-0000-0000EF8A0000}"/>
    <cellStyle name="Normal 4 3 4 3 3 5" xfId="35568" xr:uid="{00000000-0005-0000-0000-0000F08A0000}"/>
    <cellStyle name="Normal 4 3 4 3 4" xfId="35569" xr:uid="{00000000-0005-0000-0000-0000F18A0000}"/>
    <cellStyle name="Normal 4 3 4 3 4 2" xfId="35570" xr:uid="{00000000-0005-0000-0000-0000F28A0000}"/>
    <cellStyle name="Normal 4 3 4 3 4 2 2" xfId="35571" xr:uid="{00000000-0005-0000-0000-0000F38A0000}"/>
    <cellStyle name="Normal 4 3 4 3 4 2 2 2" xfId="35572" xr:uid="{00000000-0005-0000-0000-0000F48A0000}"/>
    <cellStyle name="Normal 4 3 4 3 4 2 3" xfId="35573" xr:uid="{00000000-0005-0000-0000-0000F58A0000}"/>
    <cellStyle name="Normal 4 3 4 3 4 3" xfId="35574" xr:uid="{00000000-0005-0000-0000-0000F68A0000}"/>
    <cellStyle name="Normal 4 3 4 3 4 3 2" xfId="35575" xr:uid="{00000000-0005-0000-0000-0000F78A0000}"/>
    <cellStyle name="Normal 4 3 4 3 4 4" xfId="35576" xr:uid="{00000000-0005-0000-0000-0000F88A0000}"/>
    <cellStyle name="Normal 4 3 4 3 5" xfId="35577" xr:uid="{00000000-0005-0000-0000-0000F98A0000}"/>
    <cellStyle name="Normal 4 3 4 3 5 2" xfId="35578" xr:uid="{00000000-0005-0000-0000-0000FA8A0000}"/>
    <cellStyle name="Normal 4 3 4 3 5 2 2" xfId="35579" xr:uid="{00000000-0005-0000-0000-0000FB8A0000}"/>
    <cellStyle name="Normal 4 3 4 3 5 3" xfId="35580" xr:uid="{00000000-0005-0000-0000-0000FC8A0000}"/>
    <cellStyle name="Normal 4 3 4 3 6" xfId="35581" xr:uid="{00000000-0005-0000-0000-0000FD8A0000}"/>
    <cellStyle name="Normal 4 3 4 3 6 2" xfId="35582" xr:uid="{00000000-0005-0000-0000-0000FE8A0000}"/>
    <cellStyle name="Normal 4 3 4 3 7" xfId="35583" xr:uid="{00000000-0005-0000-0000-0000FF8A0000}"/>
    <cellStyle name="Normal 4 3 4 4" xfId="35584" xr:uid="{00000000-0005-0000-0000-0000008B0000}"/>
    <cellStyle name="Normal 4 3 4 4 2" xfId="35585" xr:uid="{00000000-0005-0000-0000-0000018B0000}"/>
    <cellStyle name="Normal 4 3 4 4 2 2" xfId="35586" xr:uid="{00000000-0005-0000-0000-0000028B0000}"/>
    <cellStyle name="Normal 4 3 4 4 2 2 2" xfId="35587" xr:uid="{00000000-0005-0000-0000-0000038B0000}"/>
    <cellStyle name="Normal 4 3 4 4 2 2 2 2" xfId="35588" xr:uid="{00000000-0005-0000-0000-0000048B0000}"/>
    <cellStyle name="Normal 4 3 4 4 2 2 2 2 2" xfId="35589" xr:uid="{00000000-0005-0000-0000-0000058B0000}"/>
    <cellStyle name="Normal 4 3 4 4 2 2 2 3" xfId="35590" xr:uid="{00000000-0005-0000-0000-0000068B0000}"/>
    <cellStyle name="Normal 4 3 4 4 2 2 3" xfId="35591" xr:uid="{00000000-0005-0000-0000-0000078B0000}"/>
    <cellStyle name="Normal 4 3 4 4 2 2 3 2" xfId="35592" xr:uid="{00000000-0005-0000-0000-0000088B0000}"/>
    <cellStyle name="Normal 4 3 4 4 2 2 4" xfId="35593" xr:uid="{00000000-0005-0000-0000-0000098B0000}"/>
    <cellStyle name="Normal 4 3 4 4 2 3" xfId="35594" xr:uid="{00000000-0005-0000-0000-00000A8B0000}"/>
    <cellStyle name="Normal 4 3 4 4 2 3 2" xfId="35595" xr:uid="{00000000-0005-0000-0000-00000B8B0000}"/>
    <cellStyle name="Normal 4 3 4 4 2 3 2 2" xfId="35596" xr:uid="{00000000-0005-0000-0000-00000C8B0000}"/>
    <cellStyle name="Normal 4 3 4 4 2 3 3" xfId="35597" xr:uid="{00000000-0005-0000-0000-00000D8B0000}"/>
    <cellStyle name="Normal 4 3 4 4 2 4" xfId="35598" xr:uid="{00000000-0005-0000-0000-00000E8B0000}"/>
    <cellStyle name="Normal 4 3 4 4 2 4 2" xfId="35599" xr:uid="{00000000-0005-0000-0000-00000F8B0000}"/>
    <cellStyle name="Normal 4 3 4 4 2 5" xfId="35600" xr:uid="{00000000-0005-0000-0000-0000108B0000}"/>
    <cellStyle name="Normal 4 3 4 4 3" xfId="35601" xr:uid="{00000000-0005-0000-0000-0000118B0000}"/>
    <cellStyle name="Normal 4 3 4 4 3 2" xfId="35602" xr:uid="{00000000-0005-0000-0000-0000128B0000}"/>
    <cellStyle name="Normal 4 3 4 4 3 2 2" xfId="35603" xr:uid="{00000000-0005-0000-0000-0000138B0000}"/>
    <cellStyle name="Normal 4 3 4 4 3 2 2 2" xfId="35604" xr:uid="{00000000-0005-0000-0000-0000148B0000}"/>
    <cellStyle name="Normal 4 3 4 4 3 2 2 2 2" xfId="35605" xr:uid="{00000000-0005-0000-0000-0000158B0000}"/>
    <cellStyle name="Normal 4 3 4 4 3 2 2 3" xfId="35606" xr:uid="{00000000-0005-0000-0000-0000168B0000}"/>
    <cellStyle name="Normal 4 3 4 4 3 2 3" xfId="35607" xr:uid="{00000000-0005-0000-0000-0000178B0000}"/>
    <cellStyle name="Normal 4 3 4 4 3 2 3 2" xfId="35608" xr:uid="{00000000-0005-0000-0000-0000188B0000}"/>
    <cellStyle name="Normal 4 3 4 4 3 2 4" xfId="35609" xr:uid="{00000000-0005-0000-0000-0000198B0000}"/>
    <cellStyle name="Normal 4 3 4 4 3 3" xfId="35610" xr:uid="{00000000-0005-0000-0000-00001A8B0000}"/>
    <cellStyle name="Normal 4 3 4 4 3 3 2" xfId="35611" xr:uid="{00000000-0005-0000-0000-00001B8B0000}"/>
    <cellStyle name="Normal 4 3 4 4 3 3 2 2" xfId="35612" xr:uid="{00000000-0005-0000-0000-00001C8B0000}"/>
    <cellStyle name="Normal 4 3 4 4 3 3 3" xfId="35613" xr:uid="{00000000-0005-0000-0000-00001D8B0000}"/>
    <cellStyle name="Normal 4 3 4 4 3 4" xfId="35614" xr:uid="{00000000-0005-0000-0000-00001E8B0000}"/>
    <cellStyle name="Normal 4 3 4 4 3 4 2" xfId="35615" xr:uid="{00000000-0005-0000-0000-00001F8B0000}"/>
    <cellStyle name="Normal 4 3 4 4 3 5" xfId="35616" xr:uid="{00000000-0005-0000-0000-0000208B0000}"/>
    <cellStyle name="Normal 4 3 4 4 4" xfId="35617" xr:uid="{00000000-0005-0000-0000-0000218B0000}"/>
    <cellStyle name="Normal 4 3 4 4 4 2" xfId="35618" xr:uid="{00000000-0005-0000-0000-0000228B0000}"/>
    <cellStyle name="Normal 4 3 4 4 4 2 2" xfId="35619" xr:uid="{00000000-0005-0000-0000-0000238B0000}"/>
    <cellStyle name="Normal 4 3 4 4 4 2 2 2" xfId="35620" xr:uid="{00000000-0005-0000-0000-0000248B0000}"/>
    <cellStyle name="Normal 4 3 4 4 4 2 3" xfId="35621" xr:uid="{00000000-0005-0000-0000-0000258B0000}"/>
    <cellStyle name="Normal 4 3 4 4 4 3" xfId="35622" xr:uid="{00000000-0005-0000-0000-0000268B0000}"/>
    <cellStyle name="Normal 4 3 4 4 4 3 2" xfId="35623" xr:uid="{00000000-0005-0000-0000-0000278B0000}"/>
    <cellStyle name="Normal 4 3 4 4 4 4" xfId="35624" xr:uid="{00000000-0005-0000-0000-0000288B0000}"/>
    <cellStyle name="Normal 4 3 4 4 5" xfId="35625" xr:uid="{00000000-0005-0000-0000-0000298B0000}"/>
    <cellStyle name="Normal 4 3 4 4 5 2" xfId="35626" xr:uid="{00000000-0005-0000-0000-00002A8B0000}"/>
    <cellStyle name="Normal 4 3 4 4 5 2 2" xfId="35627" xr:uid="{00000000-0005-0000-0000-00002B8B0000}"/>
    <cellStyle name="Normal 4 3 4 4 5 3" xfId="35628" xr:uid="{00000000-0005-0000-0000-00002C8B0000}"/>
    <cellStyle name="Normal 4 3 4 4 6" xfId="35629" xr:uid="{00000000-0005-0000-0000-00002D8B0000}"/>
    <cellStyle name="Normal 4 3 4 4 6 2" xfId="35630" xr:uid="{00000000-0005-0000-0000-00002E8B0000}"/>
    <cellStyle name="Normal 4 3 4 4 7" xfId="35631" xr:uid="{00000000-0005-0000-0000-00002F8B0000}"/>
    <cellStyle name="Normal 4 3 4 5" xfId="35632" xr:uid="{00000000-0005-0000-0000-0000308B0000}"/>
    <cellStyle name="Normal 4 3 4 5 2" xfId="35633" xr:uid="{00000000-0005-0000-0000-0000318B0000}"/>
    <cellStyle name="Normal 4 3 4 5 2 2" xfId="35634" xr:uid="{00000000-0005-0000-0000-0000328B0000}"/>
    <cellStyle name="Normal 4 3 4 5 2 2 2" xfId="35635" xr:uid="{00000000-0005-0000-0000-0000338B0000}"/>
    <cellStyle name="Normal 4 3 4 5 2 2 2 2" xfId="35636" xr:uid="{00000000-0005-0000-0000-0000348B0000}"/>
    <cellStyle name="Normal 4 3 4 5 2 2 2 2 2" xfId="35637" xr:uid="{00000000-0005-0000-0000-0000358B0000}"/>
    <cellStyle name="Normal 4 3 4 5 2 2 2 3" xfId="35638" xr:uid="{00000000-0005-0000-0000-0000368B0000}"/>
    <cellStyle name="Normal 4 3 4 5 2 2 3" xfId="35639" xr:uid="{00000000-0005-0000-0000-0000378B0000}"/>
    <cellStyle name="Normal 4 3 4 5 2 2 3 2" xfId="35640" xr:uid="{00000000-0005-0000-0000-0000388B0000}"/>
    <cellStyle name="Normal 4 3 4 5 2 2 4" xfId="35641" xr:uid="{00000000-0005-0000-0000-0000398B0000}"/>
    <cellStyle name="Normal 4 3 4 5 2 3" xfId="35642" xr:uid="{00000000-0005-0000-0000-00003A8B0000}"/>
    <cellStyle name="Normal 4 3 4 5 2 3 2" xfId="35643" xr:uid="{00000000-0005-0000-0000-00003B8B0000}"/>
    <cellStyle name="Normal 4 3 4 5 2 3 2 2" xfId="35644" xr:uid="{00000000-0005-0000-0000-00003C8B0000}"/>
    <cellStyle name="Normal 4 3 4 5 2 3 3" xfId="35645" xr:uid="{00000000-0005-0000-0000-00003D8B0000}"/>
    <cellStyle name="Normal 4 3 4 5 2 4" xfId="35646" xr:uid="{00000000-0005-0000-0000-00003E8B0000}"/>
    <cellStyle name="Normal 4 3 4 5 2 4 2" xfId="35647" xr:uid="{00000000-0005-0000-0000-00003F8B0000}"/>
    <cellStyle name="Normal 4 3 4 5 2 5" xfId="35648" xr:uid="{00000000-0005-0000-0000-0000408B0000}"/>
    <cellStyle name="Normal 4 3 4 5 3" xfId="35649" xr:uid="{00000000-0005-0000-0000-0000418B0000}"/>
    <cellStyle name="Normal 4 3 4 5 3 2" xfId="35650" xr:uid="{00000000-0005-0000-0000-0000428B0000}"/>
    <cellStyle name="Normal 4 3 4 5 3 2 2" xfId="35651" xr:uid="{00000000-0005-0000-0000-0000438B0000}"/>
    <cellStyle name="Normal 4 3 4 5 3 2 2 2" xfId="35652" xr:uid="{00000000-0005-0000-0000-0000448B0000}"/>
    <cellStyle name="Normal 4 3 4 5 3 2 3" xfId="35653" xr:uid="{00000000-0005-0000-0000-0000458B0000}"/>
    <cellStyle name="Normal 4 3 4 5 3 3" xfId="35654" xr:uid="{00000000-0005-0000-0000-0000468B0000}"/>
    <cellStyle name="Normal 4 3 4 5 3 3 2" xfId="35655" xr:uid="{00000000-0005-0000-0000-0000478B0000}"/>
    <cellStyle name="Normal 4 3 4 5 3 4" xfId="35656" xr:uid="{00000000-0005-0000-0000-0000488B0000}"/>
    <cellStyle name="Normal 4 3 4 5 4" xfId="35657" xr:uid="{00000000-0005-0000-0000-0000498B0000}"/>
    <cellStyle name="Normal 4 3 4 5 4 2" xfId="35658" xr:uid="{00000000-0005-0000-0000-00004A8B0000}"/>
    <cellStyle name="Normal 4 3 4 5 4 2 2" xfId="35659" xr:uid="{00000000-0005-0000-0000-00004B8B0000}"/>
    <cellStyle name="Normal 4 3 4 5 4 3" xfId="35660" xr:uid="{00000000-0005-0000-0000-00004C8B0000}"/>
    <cellStyle name="Normal 4 3 4 5 5" xfId="35661" xr:uid="{00000000-0005-0000-0000-00004D8B0000}"/>
    <cellStyle name="Normal 4 3 4 5 5 2" xfId="35662" xr:uid="{00000000-0005-0000-0000-00004E8B0000}"/>
    <cellStyle name="Normal 4 3 4 5 6" xfId="35663" xr:uid="{00000000-0005-0000-0000-00004F8B0000}"/>
    <cellStyle name="Normal 4 3 4 6" xfId="35664" xr:uid="{00000000-0005-0000-0000-0000508B0000}"/>
    <cellStyle name="Normal 4 3 4 6 2" xfId="35665" xr:uid="{00000000-0005-0000-0000-0000518B0000}"/>
    <cellStyle name="Normal 4 3 4 6 2 2" xfId="35666" xr:uid="{00000000-0005-0000-0000-0000528B0000}"/>
    <cellStyle name="Normal 4 3 4 6 2 2 2" xfId="35667" xr:uid="{00000000-0005-0000-0000-0000538B0000}"/>
    <cellStyle name="Normal 4 3 4 6 2 2 2 2" xfId="35668" xr:uid="{00000000-0005-0000-0000-0000548B0000}"/>
    <cellStyle name="Normal 4 3 4 6 2 2 3" xfId="35669" xr:uid="{00000000-0005-0000-0000-0000558B0000}"/>
    <cellStyle name="Normal 4 3 4 6 2 3" xfId="35670" xr:uid="{00000000-0005-0000-0000-0000568B0000}"/>
    <cellStyle name="Normal 4 3 4 6 2 3 2" xfId="35671" xr:uid="{00000000-0005-0000-0000-0000578B0000}"/>
    <cellStyle name="Normal 4 3 4 6 2 4" xfId="35672" xr:uid="{00000000-0005-0000-0000-0000588B0000}"/>
    <cellStyle name="Normal 4 3 4 6 3" xfId="35673" xr:uid="{00000000-0005-0000-0000-0000598B0000}"/>
    <cellStyle name="Normal 4 3 4 6 3 2" xfId="35674" xr:uid="{00000000-0005-0000-0000-00005A8B0000}"/>
    <cellStyle name="Normal 4 3 4 6 3 2 2" xfId="35675" xr:uid="{00000000-0005-0000-0000-00005B8B0000}"/>
    <cellStyle name="Normal 4 3 4 6 3 3" xfId="35676" xr:uid="{00000000-0005-0000-0000-00005C8B0000}"/>
    <cellStyle name="Normal 4 3 4 6 4" xfId="35677" xr:uid="{00000000-0005-0000-0000-00005D8B0000}"/>
    <cellStyle name="Normal 4 3 4 6 4 2" xfId="35678" xr:uid="{00000000-0005-0000-0000-00005E8B0000}"/>
    <cellStyle name="Normal 4 3 4 6 5" xfId="35679" xr:uid="{00000000-0005-0000-0000-00005F8B0000}"/>
    <cellStyle name="Normal 4 3 4 7" xfId="35680" xr:uid="{00000000-0005-0000-0000-0000608B0000}"/>
    <cellStyle name="Normal 4 3 4 7 2" xfId="35681" xr:uid="{00000000-0005-0000-0000-0000618B0000}"/>
    <cellStyle name="Normal 4 3 4 7 2 2" xfId="35682" xr:uid="{00000000-0005-0000-0000-0000628B0000}"/>
    <cellStyle name="Normal 4 3 4 7 2 2 2" xfId="35683" xr:uid="{00000000-0005-0000-0000-0000638B0000}"/>
    <cellStyle name="Normal 4 3 4 7 2 2 2 2" xfId="35684" xr:uid="{00000000-0005-0000-0000-0000648B0000}"/>
    <cellStyle name="Normal 4 3 4 7 2 2 3" xfId="35685" xr:uid="{00000000-0005-0000-0000-0000658B0000}"/>
    <cellStyle name="Normal 4 3 4 7 2 3" xfId="35686" xr:uid="{00000000-0005-0000-0000-0000668B0000}"/>
    <cellStyle name="Normal 4 3 4 7 2 3 2" xfId="35687" xr:uid="{00000000-0005-0000-0000-0000678B0000}"/>
    <cellStyle name="Normal 4 3 4 7 2 4" xfId="35688" xr:uid="{00000000-0005-0000-0000-0000688B0000}"/>
    <cellStyle name="Normal 4 3 4 7 3" xfId="35689" xr:uid="{00000000-0005-0000-0000-0000698B0000}"/>
    <cellStyle name="Normal 4 3 4 7 3 2" xfId="35690" xr:uid="{00000000-0005-0000-0000-00006A8B0000}"/>
    <cellStyle name="Normal 4 3 4 7 3 2 2" xfId="35691" xr:uid="{00000000-0005-0000-0000-00006B8B0000}"/>
    <cellStyle name="Normal 4 3 4 7 3 3" xfId="35692" xr:uid="{00000000-0005-0000-0000-00006C8B0000}"/>
    <cellStyle name="Normal 4 3 4 7 4" xfId="35693" xr:uid="{00000000-0005-0000-0000-00006D8B0000}"/>
    <cellStyle name="Normal 4 3 4 7 4 2" xfId="35694" xr:uid="{00000000-0005-0000-0000-00006E8B0000}"/>
    <cellStyle name="Normal 4 3 4 7 5" xfId="35695" xr:uid="{00000000-0005-0000-0000-00006F8B0000}"/>
    <cellStyle name="Normal 4 3 4 8" xfId="35696" xr:uid="{00000000-0005-0000-0000-0000708B0000}"/>
    <cellStyle name="Normal 4 3 4 8 2" xfId="35697" xr:uid="{00000000-0005-0000-0000-0000718B0000}"/>
    <cellStyle name="Normal 4 3 4 8 2 2" xfId="35698" xr:uid="{00000000-0005-0000-0000-0000728B0000}"/>
    <cellStyle name="Normal 4 3 4 8 2 2 2" xfId="35699" xr:uid="{00000000-0005-0000-0000-0000738B0000}"/>
    <cellStyle name="Normal 4 3 4 8 2 3" xfId="35700" xr:uid="{00000000-0005-0000-0000-0000748B0000}"/>
    <cellStyle name="Normal 4 3 4 8 3" xfId="35701" xr:uid="{00000000-0005-0000-0000-0000758B0000}"/>
    <cellStyle name="Normal 4 3 4 8 3 2" xfId="35702" xr:uid="{00000000-0005-0000-0000-0000768B0000}"/>
    <cellStyle name="Normal 4 3 4 8 4" xfId="35703" xr:uid="{00000000-0005-0000-0000-0000778B0000}"/>
    <cellStyle name="Normal 4 3 4 9" xfId="35704" xr:uid="{00000000-0005-0000-0000-0000788B0000}"/>
    <cellStyle name="Normal 4 3 4 9 2" xfId="35705" xr:uid="{00000000-0005-0000-0000-0000798B0000}"/>
    <cellStyle name="Normal 4 3 4 9 2 2" xfId="35706" xr:uid="{00000000-0005-0000-0000-00007A8B0000}"/>
    <cellStyle name="Normal 4 3 4 9 3" xfId="35707" xr:uid="{00000000-0005-0000-0000-00007B8B0000}"/>
    <cellStyle name="Normal 4 3 5" xfId="35708" xr:uid="{00000000-0005-0000-0000-00007C8B0000}"/>
    <cellStyle name="Normal 4 3 5 10" xfId="35709" xr:uid="{00000000-0005-0000-0000-00007D8B0000}"/>
    <cellStyle name="Normal 4 3 5 10 2" xfId="35710" xr:uid="{00000000-0005-0000-0000-00007E8B0000}"/>
    <cellStyle name="Normal 4 3 5 11" xfId="35711" xr:uid="{00000000-0005-0000-0000-00007F8B0000}"/>
    <cellStyle name="Normal 4 3 5 2" xfId="35712" xr:uid="{00000000-0005-0000-0000-0000808B0000}"/>
    <cellStyle name="Normal 4 3 5 2 2" xfId="35713" xr:uid="{00000000-0005-0000-0000-0000818B0000}"/>
    <cellStyle name="Normal 4 3 5 2 2 2" xfId="35714" xr:uid="{00000000-0005-0000-0000-0000828B0000}"/>
    <cellStyle name="Normal 4 3 5 2 2 2 2" xfId="35715" xr:uid="{00000000-0005-0000-0000-0000838B0000}"/>
    <cellStyle name="Normal 4 3 5 2 2 2 2 2" xfId="35716" xr:uid="{00000000-0005-0000-0000-0000848B0000}"/>
    <cellStyle name="Normal 4 3 5 2 2 2 2 2 2" xfId="35717" xr:uid="{00000000-0005-0000-0000-0000858B0000}"/>
    <cellStyle name="Normal 4 3 5 2 2 2 2 3" xfId="35718" xr:uid="{00000000-0005-0000-0000-0000868B0000}"/>
    <cellStyle name="Normal 4 3 5 2 2 2 3" xfId="35719" xr:uid="{00000000-0005-0000-0000-0000878B0000}"/>
    <cellStyle name="Normal 4 3 5 2 2 2 3 2" xfId="35720" xr:uid="{00000000-0005-0000-0000-0000888B0000}"/>
    <cellStyle name="Normal 4 3 5 2 2 2 4" xfId="35721" xr:uid="{00000000-0005-0000-0000-0000898B0000}"/>
    <cellStyle name="Normal 4 3 5 2 2 3" xfId="35722" xr:uid="{00000000-0005-0000-0000-00008A8B0000}"/>
    <cellStyle name="Normal 4 3 5 2 2 3 2" xfId="35723" xr:uid="{00000000-0005-0000-0000-00008B8B0000}"/>
    <cellStyle name="Normal 4 3 5 2 2 3 2 2" xfId="35724" xr:uid="{00000000-0005-0000-0000-00008C8B0000}"/>
    <cellStyle name="Normal 4 3 5 2 2 3 3" xfId="35725" xr:uid="{00000000-0005-0000-0000-00008D8B0000}"/>
    <cellStyle name="Normal 4 3 5 2 2 4" xfId="35726" xr:uid="{00000000-0005-0000-0000-00008E8B0000}"/>
    <cellStyle name="Normal 4 3 5 2 2 4 2" xfId="35727" xr:uid="{00000000-0005-0000-0000-00008F8B0000}"/>
    <cellStyle name="Normal 4 3 5 2 2 5" xfId="35728" xr:uid="{00000000-0005-0000-0000-0000908B0000}"/>
    <cellStyle name="Normal 4 3 5 2 3" xfId="35729" xr:uid="{00000000-0005-0000-0000-0000918B0000}"/>
    <cellStyle name="Normal 4 3 5 2 3 2" xfId="35730" xr:uid="{00000000-0005-0000-0000-0000928B0000}"/>
    <cellStyle name="Normal 4 3 5 2 3 2 2" xfId="35731" xr:uid="{00000000-0005-0000-0000-0000938B0000}"/>
    <cellStyle name="Normal 4 3 5 2 3 2 2 2" xfId="35732" xr:uid="{00000000-0005-0000-0000-0000948B0000}"/>
    <cellStyle name="Normal 4 3 5 2 3 2 2 2 2" xfId="35733" xr:uid="{00000000-0005-0000-0000-0000958B0000}"/>
    <cellStyle name="Normal 4 3 5 2 3 2 2 3" xfId="35734" xr:uid="{00000000-0005-0000-0000-0000968B0000}"/>
    <cellStyle name="Normal 4 3 5 2 3 2 3" xfId="35735" xr:uid="{00000000-0005-0000-0000-0000978B0000}"/>
    <cellStyle name="Normal 4 3 5 2 3 2 3 2" xfId="35736" xr:uid="{00000000-0005-0000-0000-0000988B0000}"/>
    <cellStyle name="Normal 4 3 5 2 3 2 4" xfId="35737" xr:uid="{00000000-0005-0000-0000-0000998B0000}"/>
    <cellStyle name="Normal 4 3 5 2 3 3" xfId="35738" xr:uid="{00000000-0005-0000-0000-00009A8B0000}"/>
    <cellStyle name="Normal 4 3 5 2 3 3 2" xfId="35739" xr:uid="{00000000-0005-0000-0000-00009B8B0000}"/>
    <cellStyle name="Normal 4 3 5 2 3 3 2 2" xfId="35740" xr:uid="{00000000-0005-0000-0000-00009C8B0000}"/>
    <cellStyle name="Normal 4 3 5 2 3 3 3" xfId="35741" xr:uid="{00000000-0005-0000-0000-00009D8B0000}"/>
    <cellStyle name="Normal 4 3 5 2 3 4" xfId="35742" xr:uid="{00000000-0005-0000-0000-00009E8B0000}"/>
    <cellStyle name="Normal 4 3 5 2 3 4 2" xfId="35743" xr:uid="{00000000-0005-0000-0000-00009F8B0000}"/>
    <cellStyle name="Normal 4 3 5 2 3 5" xfId="35744" xr:uid="{00000000-0005-0000-0000-0000A08B0000}"/>
    <cellStyle name="Normal 4 3 5 2 4" xfId="35745" xr:uid="{00000000-0005-0000-0000-0000A18B0000}"/>
    <cellStyle name="Normal 4 3 5 2 4 2" xfId="35746" xr:uid="{00000000-0005-0000-0000-0000A28B0000}"/>
    <cellStyle name="Normal 4 3 5 2 4 2 2" xfId="35747" xr:uid="{00000000-0005-0000-0000-0000A38B0000}"/>
    <cellStyle name="Normal 4 3 5 2 4 2 2 2" xfId="35748" xr:uid="{00000000-0005-0000-0000-0000A48B0000}"/>
    <cellStyle name="Normal 4 3 5 2 4 2 3" xfId="35749" xr:uid="{00000000-0005-0000-0000-0000A58B0000}"/>
    <cellStyle name="Normal 4 3 5 2 4 3" xfId="35750" xr:uid="{00000000-0005-0000-0000-0000A68B0000}"/>
    <cellStyle name="Normal 4 3 5 2 4 3 2" xfId="35751" xr:uid="{00000000-0005-0000-0000-0000A78B0000}"/>
    <cellStyle name="Normal 4 3 5 2 4 4" xfId="35752" xr:uid="{00000000-0005-0000-0000-0000A88B0000}"/>
    <cellStyle name="Normal 4 3 5 2 5" xfId="35753" xr:uid="{00000000-0005-0000-0000-0000A98B0000}"/>
    <cellStyle name="Normal 4 3 5 2 5 2" xfId="35754" xr:uid="{00000000-0005-0000-0000-0000AA8B0000}"/>
    <cellStyle name="Normal 4 3 5 2 5 2 2" xfId="35755" xr:uid="{00000000-0005-0000-0000-0000AB8B0000}"/>
    <cellStyle name="Normal 4 3 5 2 5 3" xfId="35756" xr:uid="{00000000-0005-0000-0000-0000AC8B0000}"/>
    <cellStyle name="Normal 4 3 5 2 6" xfId="35757" xr:uid="{00000000-0005-0000-0000-0000AD8B0000}"/>
    <cellStyle name="Normal 4 3 5 2 6 2" xfId="35758" xr:uid="{00000000-0005-0000-0000-0000AE8B0000}"/>
    <cellStyle name="Normal 4 3 5 2 7" xfId="35759" xr:uid="{00000000-0005-0000-0000-0000AF8B0000}"/>
    <cellStyle name="Normal 4 3 5 3" xfId="35760" xr:uid="{00000000-0005-0000-0000-0000B08B0000}"/>
    <cellStyle name="Normal 4 3 5 3 2" xfId="35761" xr:uid="{00000000-0005-0000-0000-0000B18B0000}"/>
    <cellStyle name="Normal 4 3 5 3 2 2" xfId="35762" xr:uid="{00000000-0005-0000-0000-0000B28B0000}"/>
    <cellStyle name="Normal 4 3 5 3 2 2 2" xfId="35763" xr:uid="{00000000-0005-0000-0000-0000B38B0000}"/>
    <cellStyle name="Normal 4 3 5 3 2 2 2 2" xfId="35764" xr:uid="{00000000-0005-0000-0000-0000B48B0000}"/>
    <cellStyle name="Normal 4 3 5 3 2 2 2 2 2" xfId="35765" xr:uid="{00000000-0005-0000-0000-0000B58B0000}"/>
    <cellStyle name="Normal 4 3 5 3 2 2 2 3" xfId="35766" xr:uid="{00000000-0005-0000-0000-0000B68B0000}"/>
    <cellStyle name="Normal 4 3 5 3 2 2 3" xfId="35767" xr:uid="{00000000-0005-0000-0000-0000B78B0000}"/>
    <cellStyle name="Normal 4 3 5 3 2 2 3 2" xfId="35768" xr:uid="{00000000-0005-0000-0000-0000B88B0000}"/>
    <cellStyle name="Normal 4 3 5 3 2 2 4" xfId="35769" xr:uid="{00000000-0005-0000-0000-0000B98B0000}"/>
    <cellStyle name="Normal 4 3 5 3 2 3" xfId="35770" xr:uid="{00000000-0005-0000-0000-0000BA8B0000}"/>
    <cellStyle name="Normal 4 3 5 3 2 3 2" xfId="35771" xr:uid="{00000000-0005-0000-0000-0000BB8B0000}"/>
    <cellStyle name="Normal 4 3 5 3 2 3 2 2" xfId="35772" xr:uid="{00000000-0005-0000-0000-0000BC8B0000}"/>
    <cellStyle name="Normal 4 3 5 3 2 3 3" xfId="35773" xr:uid="{00000000-0005-0000-0000-0000BD8B0000}"/>
    <cellStyle name="Normal 4 3 5 3 2 4" xfId="35774" xr:uid="{00000000-0005-0000-0000-0000BE8B0000}"/>
    <cellStyle name="Normal 4 3 5 3 2 4 2" xfId="35775" xr:uid="{00000000-0005-0000-0000-0000BF8B0000}"/>
    <cellStyle name="Normal 4 3 5 3 2 5" xfId="35776" xr:uid="{00000000-0005-0000-0000-0000C08B0000}"/>
    <cellStyle name="Normal 4 3 5 3 3" xfId="35777" xr:uid="{00000000-0005-0000-0000-0000C18B0000}"/>
    <cellStyle name="Normal 4 3 5 3 3 2" xfId="35778" xr:uid="{00000000-0005-0000-0000-0000C28B0000}"/>
    <cellStyle name="Normal 4 3 5 3 3 2 2" xfId="35779" xr:uid="{00000000-0005-0000-0000-0000C38B0000}"/>
    <cellStyle name="Normal 4 3 5 3 3 2 2 2" xfId="35780" xr:uid="{00000000-0005-0000-0000-0000C48B0000}"/>
    <cellStyle name="Normal 4 3 5 3 3 2 2 2 2" xfId="35781" xr:uid="{00000000-0005-0000-0000-0000C58B0000}"/>
    <cellStyle name="Normal 4 3 5 3 3 2 2 3" xfId="35782" xr:uid="{00000000-0005-0000-0000-0000C68B0000}"/>
    <cellStyle name="Normal 4 3 5 3 3 2 3" xfId="35783" xr:uid="{00000000-0005-0000-0000-0000C78B0000}"/>
    <cellStyle name="Normal 4 3 5 3 3 2 3 2" xfId="35784" xr:uid="{00000000-0005-0000-0000-0000C88B0000}"/>
    <cellStyle name="Normal 4 3 5 3 3 2 4" xfId="35785" xr:uid="{00000000-0005-0000-0000-0000C98B0000}"/>
    <cellStyle name="Normal 4 3 5 3 3 3" xfId="35786" xr:uid="{00000000-0005-0000-0000-0000CA8B0000}"/>
    <cellStyle name="Normal 4 3 5 3 3 3 2" xfId="35787" xr:uid="{00000000-0005-0000-0000-0000CB8B0000}"/>
    <cellStyle name="Normal 4 3 5 3 3 3 2 2" xfId="35788" xr:uid="{00000000-0005-0000-0000-0000CC8B0000}"/>
    <cellStyle name="Normal 4 3 5 3 3 3 3" xfId="35789" xr:uid="{00000000-0005-0000-0000-0000CD8B0000}"/>
    <cellStyle name="Normal 4 3 5 3 3 4" xfId="35790" xr:uid="{00000000-0005-0000-0000-0000CE8B0000}"/>
    <cellStyle name="Normal 4 3 5 3 3 4 2" xfId="35791" xr:uid="{00000000-0005-0000-0000-0000CF8B0000}"/>
    <cellStyle name="Normal 4 3 5 3 3 5" xfId="35792" xr:uid="{00000000-0005-0000-0000-0000D08B0000}"/>
    <cellStyle name="Normal 4 3 5 3 4" xfId="35793" xr:uid="{00000000-0005-0000-0000-0000D18B0000}"/>
    <cellStyle name="Normal 4 3 5 3 4 2" xfId="35794" xr:uid="{00000000-0005-0000-0000-0000D28B0000}"/>
    <cellStyle name="Normal 4 3 5 3 4 2 2" xfId="35795" xr:uid="{00000000-0005-0000-0000-0000D38B0000}"/>
    <cellStyle name="Normal 4 3 5 3 4 2 2 2" xfId="35796" xr:uid="{00000000-0005-0000-0000-0000D48B0000}"/>
    <cellStyle name="Normal 4 3 5 3 4 2 3" xfId="35797" xr:uid="{00000000-0005-0000-0000-0000D58B0000}"/>
    <cellStyle name="Normal 4 3 5 3 4 3" xfId="35798" xr:uid="{00000000-0005-0000-0000-0000D68B0000}"/>
    <cellStyle name="Normal 4 3 5 3 4 3 2" xfId="35799" xr:uid="{00000000-0005-0000-0000-0000D78B0000}"/>
    <cellStyle name="Normal 4 3 5 3 4 4" xfId="35800" xr:uid="{00000000-0005-0000-0000-0000D88B0000}"/>
    <cellStyle name="Normal 4 3 5 3 5" xfId="35801" xr:uid="{00000000-0005-0000-0000-0000D98B0000}"/>
    <cellStyle name="Normal 4 3 5 3 5 2" xfId="35802" xr:uid="{00000000-0005-0000-0000-0000DA8B0000}"/>
    <cellStyle name="Normal 4 3 5 3 5 2 2" xfId="35803" xr:uid="{00000000-0005-0000-0000-0000DB8B0000}"/>
    <cellStyle name="Normal 4 3 5 3 5 3" xfId="35804" xr:uid="{00000000-0005-0000-0000-0000DC8B0000}"/>
    <cellStyle name="Normal 4 3 5 3 6" xfId="35805" xr:uid="{00000000-0005-0000-0000-0000DD8B0000}"/>
    <cellStyle name="Normal 4 3 5 3 6 2" xfId="35806" xr:uid="{00000000-0005-0000-0000-0000DE8B0000}"/>
    <cellStyle name="Normal 4 3 5 3 7" xfId="35807" xr:uid="{00000000-0005-0000-0000-0000DF8B0000}"/>
    <cellStyle name="Normal 4 3 5 4" xfId="35808" xr:uid="{00000000-0005-0000-0000-0000E08B0000}"/>
    <cellStyle name="Normal 4 3 5 4 2" xfId="35809" xr:uid="{00000000-0005-0000-0000-0000E18B0000}"/>
    <cellStyle name="Normal 4 3 5 4 2 2" xfId="35810" xr:uid="{00000000-0005-0000-0000-0000E28B0000}"/>
    <cellStyle name="Normal 4 3 5 4 2 2 2" xfId="35811" xr:uid="{00000000-0005-0000-0000-0000E38B0000}"/>
    <cellStyle name="Normal 4 3 5 4 2 2 2 2" xfId="35812" xr:uid="{00000000-0005-0000-0000-0000E48B0000}"/>
    <cellStyle name="Normal 4 3 5 4 2 2 2 2 2" xfId="35813" xr:uid="{00000000-0005-0000-0000-0000E58B0000}"/>
    <cellStyle name="Normal 4 3 5 4 2 2 2 3" xfId="35814" xr:uid="{00000000-0005-0000-0000-0000E68B0000}"/>
    <cellStyle name="Normal 4 3 5 4 2 2 3" xfId="35815" xr:uid="{00000000-0005-0000-0000-0000E78B0000}"/>
    <cellStyle name="Normal 4 3 5 4 2 2 3 2" xfId="35816" xr:uid="{00000000-0005-0000-0000-0000E88B0000}"/>
    <cellStyle name="Normal 4 3 5 4 2 2 4" xfId="35817" xr:uid="{00000000-0005-0000-0000-0000E98B0000}"/>
    <cellStyle name="Normal 4 3 5 4 2 3" xfId="35818" xr:uid="{00000000-0005-0000-0000-0000EA8B0000}"/>
    <cellStyle name="Normal 4 3 5 4 2 3 2" xfId="35819" xr:uid="{00000000-0005-0000-0000-0000EB8B0000}"/>
    <cellStyle name="Normal 4 3 5 4 2 3 2 2" xfId="35820" xr:uid="{00000000-0005-0000-0000-0000EC8B0000}"/>
    <cellStyle name="Normal 4 3 5 4 2 3 3" xfId="35821" xr:uid="{00000000-0005-0000-0000-0000ED8B0000}"/>
    <cellStyle name="Normal 4 3 5 4 2 4" xfId="35822" xr:uid="{00000000-0005-0000-0000-0000EE8B0000}"/>
    <cellStyle name="Normal 4 3 5 4 2 4 2" xfId="35823" xr:uid="{00000000-0005-0000-0000-0000EF8B0000}"/>
    <cellStyle name="Normal 4 3 5 4 2 5" xfId="35824" xr:uid="{00000000-0005-0000-0000-0000F08B0000}"/>
    <cellStyle name="Normal 4 3 5 4 3" xfId="35825" xr:uid="{00000000-0005-0000-0000-0000F18B0000}"/>
    <cellStyle name="Normal 4 3 5 4 3 2" xfId="35826" xr:uid="{00000000-0005-0000-0000-0000F28B0000}"/>
    <cellStyle name="Normal 4 3 5 4 3 2 2" xfId="35827" xr:uid="{00000000-0005-0000-0000-0000F38B0000}"/>
    <cellStyle name="Normal 4 3 5 4 3 2 2 2" xfId="35828" xr:uid="{00000000-0005-0000-0000-0000F48B0000}"/>
    <cellStyle name="Normal 4 3 5 4 3 2 2 2 2" xfId="35829" xr:uid="{00000000-0005-0000-0000-0000F58B0000}"/>
    <cellStyle name="Normal 4 3 5 4 3 2 2 3" xfId="35830" xr:uid="{00000000-0005-0000-0000-0000F68B0000}"/>
    <cellStyle name="Normal 4 3 5 4 3 2 3" xfId="35831" xr:uid="{00000000-0005-0000-0000-0000F78B0000}"/>
    <cellStyle name="Normal 4 3 5 4 3 2 3 2" xfId="35832" xr:uid="{00000000-0005-0000-0000-0000F88B0000}"/>
    <cellStyle name="Normal 4 3 5 4 3 2 4" xfId="35833" xr:uid="{00000000-0005-0000-0000-0000F98B0000}"/>
    <cellStyle name="Normal 4 3 5 4 3 3" xfId="35834" xr:uid="{00000000-0005-0000-0000-0000FA8B0000}"/>
    <cellStyle name="Normal 4 3 5 4 3 3 2" xfId="35835" xr:uid="{00000000-0005-0000-0000-0000FB8B0000}"/>
    <cellStyle name="Normal 4 3 5 4 3 3 2 2" xfId="35836" xr:uid="{00000000-0005-0000-0000-0000FC8B0000}"/>
    <cellStyle name="Normal 4 3 5 4 3 3 3" xfId="35837" xr:uid="{00000000-0005-0000-0000-0000FD8B0000}"/>
    <cellStyle name="Normal 4 3 5 4 3 4" xfId="35838" xr:uid="{00000000-0005-0000-0000-0000FE8B0000}"/>
    <cellStyle name="Normal 4 3 5 4 3 4 2" xfId="35839" xr:uid="{00000000-0005-0000-0000-0000FF8B0000}"/>
    <cellStyle name="Normal 4 3 5 4 3 5" xfId="35840" xr:uid="{00000000-0005-0000-0000-0000008C0000}"/>
    <cellStyle name="Normal 4 3 5 4 4" xfId="35841" xr:uid="{00000000-0005-0000-0000-0000018C0000}"/>
    <cellStyle name="Normal 4 3 5 4 4 2" xfId="35842" xr:uid="{00000000-0005-0000-0000-0000028C0000}"/>
    <cellStyle name="Normal 4 3 5 4 4 2 2" xfId="35843" xr:uid="{00000000-0005-0000-0000-0000038C0000}"/>
    <cellStyle name="Normal 4 3 5 4 4 2 2 2" xfId="35844" xr:uid="{00000000-0005-0000-0000-0000048C0000}"/>
    <cellStyle name="Normal 4 3 5 4 4 2 3" xfId="35845" xr:uid="{00000000-0005-0000-0000-0000058C0000}"/>
    <cellStyle name="Normal 4 3 5 4 4 3" xfId="35846" xr:uid="{00000000-0005-0000-0000-0000068C0000}"/>
    <cellStyle name="Normal 4 3 5 4 4 3 2" xfId="35847" xr:uid="{00000000-0005-0000-0000-0000078C0000}"/>
    <cellStyle name="Normal 4 3 5 4 4 4" xfId="35848" xr:uid="{00000000-0005-0000-0000-0000088C0000}"/>
    <cellStyle name="Normal 4 3 5 4 5" xfId="35849" xr:uid="{00000000-0005-0000-0000-0000098C0000}"/>
    <cellStyle name="Normal 4 3 5 4 5 2" xfId="35850" xr:uid="{00000000-0005-0000-0000-00000A8C0000}"/>
    <cellStyle name="Normal 4 3 5 4 5 2 2" xfId="35851" xr:uid="{00000000-0005-0000-0000-00000B8C0000}"/>
    <cellStyle name="Normal 4 3 5 4 5 3" xfId="35852" xr:uid="{00000000-0005-0000-0000-00000C8C0000}"/>
    <cellStyle name="Normal 4 3 5 4 6" xfId="35853" xr:uid="{00000000-0005-0000-0000-00000D8C0000}"/>
    <cellStyle name="Normal 4 3 5 4 6 2" xfId="35854" xr:uid="{00000000-0005-0000-0000-00000E8C0000}"/>
    <cellStyle name="Normal 4 3 5 4 7" xfId="35855" xr:uid="{00000000-0005-0000-0000-00000F8C0000}"/>
    <cellStyle name="Normal 4 3 5 5" xfId="35856" xr:uid="{00000000-0005-0000-0000-0000108C0000}"/>
    <cellStyle name="Normal 4 3 5 5 2" xfId="35857" xr:uid="{00000000-0005-0000-0000-0000118C0000}"/>
    <cellStyle name="Normal 4 3 5 5 2 2" xfId="35858" xr:uid="{00000000-0005-0000-0000-0000128C0000}"/>
    <cellStyle name="Normal 4 3 5 5 2 2 2" xfId="35859" xr:uid="{00000000-0005-0000-0000-0000138C0000}"/>
    <cellStyle name="Normal 4 3 5 5 2 2 2 2" xfId="35860" xr:uid="{00000000-0005-0000-0000-0000148C0000}"/>
    <cellStyle name="Normal 4 3 5 5 2 2 2 2 2" xfId="35861" xr:uid="{00000000-0005-0000-0000-0000158C0000}"/>
    <cellStyle name="Normal 4 3 5 5 2 2 2 3" xfId="35862" xr:uid="{00000000-0005-0000-0000-0000168C0000}"/>
    <cellStyle name="Normal 4 3 5 5 2 2 3" xfId="35863" xr:uid="{00000000-0005-0000-0000-0000178C0000}"/>
    <cellStyle name="Normal 4 3 5 5 2 2 3 2" xfId="35864" xr:uid="{00000000-0005-0000-0000-0000188C0000}"/>
    <cellStyle name="Normal 4 3 5 5 2 2 4" xfId="35865" xr:uid="{00000000-0005-0000-0000-0000198C0000}"/>
    <cellStyle name="Normal 4 3 5 5 2 3" xfId="35866" xr:uid="{00000000-0005-0000-0000-00001A8C0000}"/>
    <cellStyle name="Normal 4 3 5 5 2 3 2" xfId="35867" xr:uid="{00000000-0005-0000-0000-00001B8C0000}"/>
    <cellStyle name="Normal 4 3 5 5 2 3 2 2" xfId="35868" xr:uid="{00000000-0005-0000-0000-00001C8C0000}"/>
    <cellStyle name="Normal 4 3 5 5 2 3 3" xfId="35869" xr:uid="{00000000-0005-0000-0000-00001D8C0000}"/>
    <cellStyle name="Normal 4 3 5 5 2 4" xfId="35870" xr:uid="{00000000-0005-0000-0000-00001E8C0000}"/>
    <cellStyle name="Normal 4 3 5 5 2 4 2" xfId="35871" xr:uid="{00000000-0005-0000-0000-00001F8C0000}"/>
    <cellStyle name="Normal 4 3 5 5 2 5" xfId="35872" xr:uid="{00000000-0005-0000-0000-0000208C0000}"/>
    <cellStyle name="Normal 4 3 5 5 3" xfId="35873" xr:uid="{00000000-0005-0000-0000-0000218C0000}"/>
    <cellStyle name="Normal 4 3 5 5 3 2" xfId="35874" xr:uid="{00000000-0005-0000-0000-0000228C0000}"/>
    <cellStyle name="Normal 4 3 5 5 3 2 2" xfId="35875" xr:uid="{00000000-0005-0000-0000-0000238C0000}"/>
    <cellStyle name="Normal 4 3 5 5 3 2 2 2" xfId="35876" xr:uid="{00000000-0005-0000-0000-0000248C0000}"/>
    <cellStyle name="Normal 4 3 5 5 3 2 3" xfId="35877" xr:uid="{00000000-0005-0000-0000-0000258C0000}"/>
    <cellStyle name="Normal 4 3 5 5 3 3" xfId="35878" xr:uid="{00000000-0005-0000-0000-0000268C0000}"/>
    <cellStyle name="Normal 4 3 5 5 3 3 2" xfId="35879" xr:uid="{00000000-0005-0000-0000-0000278C0000}"/>
    <cellStyle name="Normal 4 3 5 5 3 4" xfId="35880" xr:uid="{00000000-0005-0000-0000-0000288C0000}"/>
    <cellStyle name="Normal 4 3 5 5 4" xfId="35881" xr:uid="{00000000-0005-0000-0000-0000298C0000}"/>
    <cellStyle name="Normal 4 3 5 5 4 2" xfId="35882" xr:uid="{00000000-0005-0000-0000-00002A8C0000}"/>
    <cellStyle name="Normal 4 3 5 5 4 2 2" xfId="35883" xr:uid="{00000000-0005-0000-0000-00002B8C0000}"/>
    <cellStyle name="Normal 4 3 5 5 4 3" xfId="35884" xr:uid="{00000000-0005-0000-0000-00002C8C0000}"/>
    <cellStyle name="Normal 4 3 5 5 5" xfId="35885" xr:uid="{00000000-0005-0000-0000-00002D8C0000}"/>
    <cellStyle name="Normal 4 3 5 5 5 2" xfId="35886" xr:uid="{00000000-0005-0000-0000-00002E8C0000}"/>
    <cellStyle name="Normal 4 3 5 5 6" xfId="35887" xr:uid="{00000000-0005-0000-0000-00002F8C0000}"/>
    <cellStyle name="Normal 4 3 5 6" xfId="35888" xr:uid="{00000000-0005-0000-0000-0000308C0000}"/>
    <cellStyle name="Normal 4 3 5 6 2" xfId="35889" xr:uid="{00000000-0005-0000-0000-0000318C0000}"/>
    <cellStyle name="Normal 4 3 5 6 2 2" xfId="35890" xr:uid="{00000000-0005-0000-0000-0000328C0000}"/>
    <cellStyle name="Normal 4 3 5 6 2 2 2" xfId="35891" xr:uid="{00000000-0005-0000-0000-0000338C0000}"/>
    <cellStyle name="Normal 4 3 5 6 2 2 2 2" xfId="35892" xr:uid="{00000000-0005-0000-0000-0000348C0000}"/>
    <cellStyle name="Normal 4 3 5 6 2 2 3" xfId="35893" xr:uid="{00000000-0005-0000-0000-0000358C0000}"/>
    <cellStyle name="Normal 4 3 5 6 2 3" xfId="35894" xr:uid="{00000000-0005-0000-0000-0000368C0000}"/>
    <cellStyle name="Normal 4 3 5 6 2 3 2" xfId="35895" xr:uid="{00000000-0005-0000-0000-0000378C0000}"/>
    <cellStyle name="Normal 4 3 5 6 2 4" xfId="35896" xr:uid="{00000000-0005-0000-0000-0000388C0000}"/>
    <cellStyle name="Normal 4 3 5 6 3" xfId="35897" xr:uid="{00000000-0005-0000-0000-0000398C0000}"/>
    <cellStyle name="Normal 4 3 5 6 3 2" xfId="35898" xr:uid="{00000000-0005-0000-0000-00003A8C0000}"/>
    <cellStyle name="Normal 4 3 5 6 3 2 2" xfId="35899" xr:uid="{00000000-0005-0000-0000-00003B8C0000}"/>
    <cellStyle name="Normal 4 3 5 6 3 3" xfId="35900" xr:uid="{00000000-0005-0000-0000-00003C8C0000}"/>
    <cellStyle name="Normal 4 3 5 6 4" xfId="35901" xr:uid="{00000000-0005-0000-0000-00003D8C0000}"/>
    <cellStyle name="Normal 4 3 5 6 4 2" xfId="35902" xr:uid="{00000000-0005-0000-0000-00003E8C0000}"/>
    <cellStyle name="Normal 4 3 5 6 5" xfId="35903" xr:uid="{00000000-0005-0000-0000-00003F8C0000}"/>
    <cellStyle name="Normal 4 3 5 7" xfId="35904" xr:uid="{00000000-0005-0000-0000-0000408C0000}"/>
    <cellStyle name="Normal 4 3 5 7 2" xfId="35905" xr:uid="{00000000-0005-0000-0000-0000418C0000}"/>
    <cellStyle name="Normal 4 3 5 7 2 2" xfId="35906" xr:uid="{00000000-0005-0000-0000-0000428C0000}"/>
    <cellStyle name="Normal 4 3 5 7 2 2 2" xfId="35907" xr:uid="{00000000-0005-0000-0000-0000438C0000}"/>
    <cellStyle name="Normal 4 3 5 7 2 2 2 2" xfId="35908" xr:uid="{00000000-0005-0000-0000-0000448C0000}"/>
    <cellStyle name="Normal 4 3 5 7 2 2 3" xfId="35909" xr:uid="{00000000-0005-0000-0000-0000458C0000}"/>
    <cellStyle name="Normal 4 3 5 7 2 3" xfId="35910" xr:uid="{00000000-0005-0000-0000-0000468C0000}"/>
    <cellStyle name="Normal 4 3 5 7 2 3 2" xfId="35911" xr:uid="{00000000-0005-0000-0000-0000478C0000}"/>
    <cellStyle name="Normal 4 3 5 7 2 4" xfId="35912" xr:uid="{00000000-0005-0000-0000-0000488C0000}"/>
    <cellStyle name="Normal 4 3 5 7 3" xfId="35913" xr:uid="{00000000-0005-0000-0000-0000498C0000}"/>
    <cellStyle name="Normal 4 3 5 7 3 2" xfId="35914" xr:uid="{00000000-0005-0000-0000-00004A8C0000}"/>
    <cellStyle name="Normal 4 3 5 7 3 2 2" xfId="35915" xr:uid="{00000000-0005-0000-0000-00004B8C0000}"/>
    <cellStyle name="Normal 4 3 5 7 3 3" xfId="35916" xr:uid="{00000000-0005-0000-0000-00004C8C0000}"/>
    <cellStyle name="Normal 4 3 5 7 4" xfId="35917" xr:uid="{00000000-0005-0000-0000-00004D8C0000}"/>
    <cellStyle name="Normal 4 3 5 7 4 2" xfId="35918" xr:uid="{00000000-0005-0000-0000-00004E8C0000}"/>
    <cellStyle name="Normal 4 3 5 7 5" xfId="35919" xr:uid="{00000000-0005-0000-0000-00004F8C0000}"/>
    <cellStyle name="Normal 4 3 5 8" xfId="35920" xr:uid="{00000000-0005-0000-0000-0000508C0000}"/>
    <cellStyle name="Normal 4 3 5 8 2" xfId="35921" xr:uid="{00000000-0005-0000-0000-0000518C0000}"/>
    <cellStyle name="Normal 4 3 5 8 2 2" xfId="35922" xr:uid="{00000000-0005-0000-0000-0000528C0000}"/>
    <cellStyle name="Normal 4 3 5 8 2 2 2" xfId="35923" xr:uid="{00000000-0005-0000-0000-0000538C0000}"/>
    <cellStyle name="Normal 4 3 5 8 2 3" xfId="35924" xr:uid="{00000000-0005-0000-0000-0000548C0000}"/>
    <cellStyle name="Normal 4 3 5 8 3" xfId="35925" xr:uid="{00000000-0005-0000-0000-0000558C0000}"/>
    <cellStyle name="Normal 4 3 5 8 3 2" xfId="35926" xr:uid="{00000000-0005-0000-0000-0000568C0000}"/>
    <cellStyle name="Normal 4 3 5 8 4" xfId="35927" xr:uid="{00000000-0005-0000-0000-0000578C0000}"/>
    <cellStyle name="Normal 4 3 5 9" xfId="35928" xr:uid="{00000000-0005-0000-0000-0000588C0000}"/>
    <cellStyle name="Normal 4 3 5 9 2" xfId="35929" xr:uid="{00000000-0005-0000-0000-0000598C0000}"/>
    <cellStyle name="Normal 4 3 5 9 2 2" xfId="35930" xr:uid="{00000000-0005-0000-0000-00005A8C0000}"/>
    <cellStyle name="Normal 4 3 5 9 3" xfId="35931" xr:uid="{00000000-0005-0000-0000-00005B8C0000}"/>
    <cellStyle name="Normal 4 3 6" xfId="35932" xr:uid="{00000000-0005-0000-0000-00005C8C0000}"/>
    <cellStyle name="Normal 4 3 6 2" xfId="35933" xr:uid="{00000000-0005-0000-0000-00005D8C0000}"/>
    <cellStyle name="Normal 4 3 6 2 2" xfId="35934" xr:uid="{00000000-0005-0000-0000-00005E8C0000}"/>
    <cellStyle name="Normal 4 3 6 2 2 2" xfId="35935" xr:uid="{00000000-0005-0000-0000-00005F8C0000}"/>
    <cellStyle name="Normal 4 3 6 2 2 2 2" xfId="35936" xr:uid="{00000000-0005-0000-0000-0000608C0000}"/>
    <cellStyle name="Normal 4 3 6 2 2 2 2 2" xfId="35937" xr:uid="{00000000-0005-0000-0000-0000618C0000}"/>
    <cellStyle name="Normal 4 3 6 2 2 2 3" xfId="35938" xr:uid="{00000000-0005-0000-0000-0000628C0000}"/>
    <cellStyle name="Normal 4 3 6 2 2 3" xfId="35939" xr:uid="{00000000-0005-0000-0000-0000638C0000}"/>
    <cellStyle name="Normal 4 3 6 2 2 3 2" xfId="35940" xr:uid="{00000000-0005-0000-0000-0000648C0000}"/>
    <cellStyle name="Normal 4 3 6 2 2 4" xfId="35941" xr:uid="{00000000-0005-0000-0000-0000658C0000}"/>
    <cellStyle name="Normal 4 3 6 2 3" xfId="35942" xr:uid="{00000000-0005-0000-0000-0000668C0000}"/>
    <cellStyle name="Normal 4 3 6 2 3 2" xfId="35943" xr:uid="{00000000-0005-0000-0000-0000678C0000}"/>
    <cellStyle name="Normal 4 3 6 2 3 2 2" xfId="35944" xr:uid="{00000000-0005-0000-0000-0000688C0000}"/>
    <cellStyle name="Normal 4 3 6 2 3 3" xfId="35945" xr:uid="{00000000-0005-0000-0000-0000698C0000}"/>
    <cellStyle name="Normal 4 3 6 2 4" xfId="35946" xr:uid="{00000000-0005-0000-0000-00006A8C0000}"/>
    <cellStyle name="Normal 4 3 6 2 4 2" xfId="35947" xr:uid="{00000000-0005-0000-0000-00006B8C0000}"/>
    <cellStyle name="Normal 4 3 6 2 5" xfId="35948" xr:uid="{00000000-0005-0000-0000-00006C8C0000}"/>
    <cellStyle name="Normal 4 3 6 3" xfId="35949" xr:uid="{00000000-0005-0000-0000-00006D8C0000}"/>
    <cellStyle name="Normal 4 3 6 3 2" xfId="35950" xr:uid="{00000000-0005-0000-0000-00006E8C0000}"/>
    <cellStyle name="Normal 4 3 6 3 2 2" xfId="35951" xr:uid="{00000000-0005-0000-0000-00006F8C0000}"/>
    <cellStyle name="Normal 4 3 6 3 2 2 2" xfId="35952" xr:uid="{00000000-0005-0000-0000-0000708C0000}"/>
    <cellStyle name="Normal 4 3 6 3 2 2 2 2" xfId="35953" xr:uid="{00000000-0005-0000-0000-0000718C0000}"/>
    <cellStyle name="Normal 4 3 6 3 2 2 3" xfId="35954" xr:uid="{00000000-0005-0000-0000-0000728C0000}"/>
    <cellStyle name="Normal 4 3 6 3 2 3" xfId="35955" xr:uid="{00000000-0005-0000-0000-0000738C0000}"/>
    <cellStyle name="Normal 4 3 6 3 2 3 2" xfId="35956" xr:uid="{00000000-0005-0000-0000-0000748C0000}"/>
    <cellStyle name="Normal 4 3 6 3 2 4" xfId="35957" xr:uid="{00000000-0005-0000-0000-0000758C0000}"/>
    <cellStyle name="Normal 4 3 6 3 3" xfId="35958" xr:uid="{00000000-0005-0000-0000-0000768C0000}"/>
    <cellStyle name="Normal 4 3 6 3 3 2" xfId="35959" xr:uid="{00000000-0005-0000-0000-0000778C0000}"/>
    <cellStyle name="Normal 4 3 6 3 3 2 2" xfId="35960" xr:uid="{00000000-0005-0000-0000-0000788C0000}"/>
    <cellStyle name="Normal 4 3 6 3 3 3" xfId="35961" xr:uid="{00000000-0005-0000-0000-0000798C0000}"/>
    <cellStyle name="Normal 4 3 6 3 4" xfId="35962" xr:uid="{00000000-0005-0000-0000-00007A8C0000}"/>
    <cellStyle name="Normal 4 3 6 3 4 2" xfId="35963" xr:uid="{00000000-0005-0000-0000-00007B8C0000}"/>
    <cellStyle name="Normal 4 3 6 3 5" xfId="35964" xr:uid="{00000000-0005-0000-0000-00007C8C0000}"/>
    <cellStyle name="Normal 4 3 6 4" xfId="35965" xr:uid="{00000000-0005-0000-0000-00007D8C0000}"/>
    <cellStyle name="Normal 4 3 6 4 2" xfId="35966" xr:uid="{00000000-0005-0000-0000-00007E8C0000}"/>
    <cellStyle name="Normal 4 3 6 4 2 2" xfId="35967" xr:uid="{00000000-0005-0000-0000-00007F8C0000}"/>
    <cellStyle name="Normal 4 3 6 4 2 2 2" xfId="35968" xr:uid="{00000000-0005-0000-0000-0000808C0000}"/>
    <cellStyle name="Normal 4 3 6 4 2 3" xfId="35969" xr:uid="{00000000-0005-0000-0000-0000818C0000}"/>
    <cellStyle name="Normal 4 3 6 4 3" xfId="35970" xr:uid="{00000000-0005-0000-0000-0000828C0000}"/>
    <cellStyle name="Normal 4 3 6 4 3 2" xfId="35971" xr:uid="{00000000-0005-0000-0000-0000838C0000}"/>
    <cellStyle name="Normal 4 3 6 4 4" xfId="35972" xr:uid="{00000000-0005-0000-0000-0000848C0000}"/>
    <cellStyle name="Normal 4 3 6 5" xfId="35973" xr:uid="{00000000-0005-0000-0000-0000858C0000}"/>
    <cellStyle name="Normal 4 3 6 5 2" xfId="35974" xr:uid="{00000000-0005-0000-0000-0000868C0000}"/>
    <cellStyle name="Normal 4 3 6 5 2 2" xfId="35975" xr:uid="{00000000-0005-0000-0000-0000878C0000}"/>
    <cellStyle name="Normal 4 3 6 5 3" xfId="35976" xr:uid="{00000000-0005-0000-0000-0000888C0000}"/>
    <cellStyle name="Normal 4 3 6 6" xfId="35977" xr:uid="{00000000-0005-0000-0000-0000898C0000}"/>
    <cellStyle name="Normal 4 3 6 6 2" xfId="35978" xr:uid="{00000000-0005-0000-0000-00008A8C0000}"/>
    <cellStyle name="Normal 4 3 6 7" xfId="35979" xr:uid="{00000000-0005-0000-0000-00008B8C0000}"/>
    <cellStyle name="Normal 4 3 7" xfId="35980" xr:uid="{00000000-0005-0000-0000-00008C8C0000}"/>
    <cellStyle name="Normal 4 3 7 2" xfId="35981" xr:uid="{00000000-0005-0000-0000-00008D8C0000}"/>
    <cellStyle name="Normal 4 3 7 2 2" xfId="35982" xr:uid="{00000000-0005-0000-0000-00008E8C0000}"/>
    <cellStyle name="Normal 4 3 7 2 2 2" xfId="35983" xr:uid="{00000000-0005-0000-0000-00008F8C0000}"/>
    <cellStyle name="Normal 4 3 7 2 2 2 2" xfId="35984" xr:uid="{00000000-0005-0000-0000-0000908C0000}"/>
    <cellStyle name="Normal 4 3 7 2 2 2 2 2" xfId="35985" xr:uid="{00000000-0005-0000-0000-0000918C0000}"/>
    <cellStyle name="Normal 4 3 7 2 2 2 3" xfId="35986" xr:uid="{00000000-0005-0000-0000-0000928C0000}"/>
    <cellStyle name="Normal 4 3 7 2 2 3" xfId="35987" xr:uid="{00000000-0005-0000-0000-0000938C0000}"/>
    <cellStyle name="Normal 4 3 7 2 2 3 2" xfId="35988" xr:uid="{00000000-0005-0000-0000-0000948C0000}"/>
    <cellStyle name="Normal 4 3 7 2 2 4" xfId="35989" xr:uid="{00000000-0005-0000-0000-0000958C0000}"/>
    <cellStyle name="Normal 4 3 7 2 3" xfId="35990" xr:uid="{00000000-0005-0000-0000-0000968C0000}"/>
    <cellStyle name="Normal 4 3 7 2 3 2" xfId="35991" xr:uid="{00000000-0005-0000-0000-0000978C0000}"/>
    <cellStyle name="Normal 4 3 7 2 3 2 2" xfId="35992" xr:uid="{00000000-0005-0000-0000-0000988C0000}"/>
    <cellStyle name="Normal 4 3 7 2 3 3" xfId="35993" xr:uid="{00000000-0005-0000-0000-0000998C0000}"/>
    <cellStyle name="Normal 4 3 7 2 4" xfId="35994" xr:uid="{00000000-0005-0000-0000-00009A8C0000}"/>
    <cellStyle name="Normal 4 3 7 2 4 2" xfId="35995" xr:uid="{00000000-0005-0000-0000-00009B8C0000}"/>
    <cellStyle name="Normal 4 3 7 2 5" xfId="35996" xr:uid="{00000000-0005-0000-0000-00009C8C0000}"/>
    <cellStyle name="Normal 4 3 7 3" xfId="35997" xr:uid="{00000000-0005-0000-0000-00009D8C0000}"/>
    <cellStyle name="Normal 4 3 7 3 2" xfId="35998" xr:uid="{00000000-0005-0000-0000-00009E8C0000}"/>
    <cellStyle name="Normal 4 3 7 3 2 2" xfId="35999" xr:uid="{00000000-0005-0000-0000-00009F8C0000}"/>
    <cellStyle name="Normal 4 3 7 3 2 2 2" xfId="36000" xr:uid="{00000000-0005-0000-0000-0000A08C0000}"/>
    <cellStyle name="Normal 4 3 7 3 2 2 2 2" xfId="36001" xr:uid="{00000000-0005-0000-0000-0000A18C0000}"/>
    <cellStyle name="Normal 4 3 7 3 2 2 3" xfId="36002" xr:uid="{00000000-0005-0000-0000-0000A28C0000}"/>
    <cellStyle name="Normal 4 3 7 3 2 3" xfId="36003" xr:uid="{00000000-0005-0000-0000-0000A38C0000}"/>
    <cellStyle name="Normal 4 3 7 3 2 3 2" xfId="36004" xr:uid="{00000000-0005-0000-0000-0000A48C0000}"/>
    <cellStyle name="Normal 4 3 7 3 2 4" xfId="36005" xr:uid="{00000000-0005-0000-0000-0000A58C0000}"/>
    <cellStyle name="Normal 4 3 7 3 3" xfId="36006" xr:uid="{00000000-0005-0000-0000-0000A68C0000}"/>
    <cellStyle name="Normal 4 3 7 3 3 2" xfId="36007" xr:uid="{00000000-0005-0000-0000-0000A78C0000}"/>
    <cellStyle name="Normal 4 3 7 3 3 2 2" xfId="36008" xr:uid="{00000000-0005-0000-0000-0000A88C0000}"/>
    <cellStyle name="Normal 4 3 7 3 3 3" xfId="36009" xr:uid="{00000000-0005-0000-0000-0000A98C0000}"/>
    <cellStyle name="Normal 4 3 7 3 4" xfId="36010" xr:uid="{00000000-0005-0000-0000-0000AA8C0000}"/>
    <cellStyle name="Normal 4 3 7 3 4 2" xfId="36011" xr:uid="{00000000-0005-0000-0000-0000AB8C0000}"/>
    <cellStyle name="Normal 4 3 7 3 5" xfId="36012" xr:uid="{00000000-0005-0000-0000-0000AC8C0000}"/>
    <cellStyle name="Normal 4 3 7 4" xfId="36013" xr:uid="{00000000-0005-0000-0000-0000AD8C0000}"/>
    <cellStyle name="Normal 4 3 7 4 2" xfId="36014" xr:uid="{00000000-0005-0000-0000-0000AE8C0000}"/>
    <cellStyle name="Normal 4 3 7 4 2 2" xfId="36015" xr:uid="{00000000-0005-0000-0000-0000AF8C0000}"/>
    <cellStyle name="Normal 4 3 7 4 2 2 2" xfId="36016" xr:uid="{00000000-0005-0000-0000-0000B08C0000}"/>
    <cellStyle name="Normal 4 3 7 4 2 3" xfId="36017" xr:uid="{00000000-0005-0000-0000-0000B18C0000}"/>
    <cellStyle name="Normal 4 3 7 4 3" xfId="36018" xr:uid="{00000000-0005-0000-0000-0000B28C0000}"/>
    <cellStyle name="Normal 4 3 7 4 3 2" xfId="36019" xr:uid="{00000000-0005-0000-0000-0000B38C0000}"/>
    <cellStyle name="Normal 4 3 7 4 4" xfId="36020" xr:uid="{00000000-0005-0000-0000-0000B48C0000}"/>
    <cellStyle name="Normal 4 3 7 5" xfId="36021" xr:uid="{00000000-0005-0000-0000-0000B58C0000}"/>
    <cellStyle name="Normal 4 3 7 5 2" xfId="36022" xr:uid="{00000000-0005-0000-0000-0000B68C0000}"/>
    <cellStyle name="Normal 4 3 7 5 2 2" xfId="36023" xr:uid="{00000000-0005-0000-0000-0000B78C0000}"/>
    <cellStyle name="Normal 4 3 7 5 3" xfId="36024" xr:uid="{00000000-0005-0000-0000-0000B88C0000}"/>
    <cellStyle name="Normal 4 3 7 6" xfId="36025" xr:uid="{00000000-0005-0000-0000-0000B98C0000}"/>
    <cellStyle name="Normal 4 3 7 6 2" xfId="36026" xr:uid="{00000000-0005-0000-0000-0000BA8C0000}"/>
    <cellStyle name="Normal 4 3 7 7" xfId="36027" xr:uid="{00000000-0005-0000-0000-0000BB8C0000}"/>
    <cellStyle name="Normal 4 3 8" xfId="36028" xr:uid="{00000000-0005-0000-0000-0000BC8C0000}"/>
    <cellStyle name="Normal 4 3 8 2" xfId="36029" xr:uid="{00000000-0005-0000-0000-0000BD8C0000}"/>
    <cellStyle name="Normal 4 3 8 2 2" xfId="36030" xr:uid="{00000000-0005-0000-0000-0000BE8C0000}"/>
    <cellStyle name="Normal 4 3 8 2 2 2" xfId="36031" xr:uid="{00000000-0005-0000-0000-0000BF8C0000}"/>
    <cellStyle name="Normal 4 3 8 2 2 2 2" xfId="36032" xr:uid="{00000000-0005-0000-0000-0000C08C0000}"/>
    <cellStyle name="Normal 4 3 8 2 2 2 2 2" xfId="36033" xr:uid="{00000000-0005-0000-0000-0000C18C0000}"/>
    <cellStyle name="Normal 4 3 8 2 2 2 3" xfId="36034" xr:uid="{00000000-0005-0000-0000-0000C28C0000}"/>
    <cellStyle name="Normal 4 3 8 2 2 3" xfId="36035" xr:uid="{00000000-0005-0000-0000-0000C38C0000}"/>
    <cellStyle name="Normal 4 3 8 2 2 3 2" xfId="36036" xr:uid="{00000000-0005-0000-0000-0000C48C0000}"/>
    <cellStyle name="Normal 4 3 8 2 2 4" xfId="36037" xr:uid="{00000000-0005-0000-0000-0000C58C0000}"/>
    <cellStyle name="Normal 4 3 8 2 3" xfId="36038" xr:uid="{00000000-0005-0000-0000-0000C68C0000}"/>
    <cellStyle name="Normal 4 3 8 2 3 2" xfId="36039" xr:uid="{00000000-0005-0000-0000-0000C78C0000}"/>
    <cellStyle name="Normal 4 3 8 2 3 2 2" xfId="36040" xr:uid="{00000000-0005-0000-0000-0000C88C0000}"/>
    <cellStyle name="Normal 4 3 8 2 3 3" xfId="36041" xr:uid="{00000000-0005-0000-0000-0000C98C0000}"/>
    <cellStyle name="Normal 4 3 8 2 4" xfId="36042" xr:uid="{00000000-0005-0000-0000-0000CA8C0000}"/>
    <cellStyle name="Normal 4 3 8 2 4 2" xfId="36043" xr:uid="{00000000-0005-0000-0000-0000CB8C0000}"/>
    <cellStyle name="Normal 4 3 8 2 5" xfId="36044" xr:uid="{00000000-0005-0000-0000-0000CC8C0000}"/>
    <cellStyle name="Normal 4 3 8 3" xfId="36045" xr:uid="{00000000-0005-0000-0000-0000CD8C0000}"/>
    <cellStyle name="Normal 4 3 8 3 2" xfId="36046" xr:uid="{00000000-0005-0000-0000-0000CE8C0000}"/>
    <cellStyle name="Normal 4 3 8 3 2 2" xfId="36047" xr:uid="{00000000-0005-0000-0000-0000CF8C0000}"/>
    <cellStyle name="Normal 4 3 8 3 2 2 2" xfId="36048" xr:uid="{00000000-0005-0000-0000-0000D08C0000}"/>
    <cellStyle name="Normal 4 3 8 3 2 2 2 2" xfId="36049" xr:uid="{00000000-0005-0000-0000-0000D18C0000}"/>
    <cellStyle name="Normal 4 3 8 3 2 2 3" xfId="36050" xr:uid="{00000000-0005-0000-0000-0000D28C0000}"/>
    <cellStyle name="Normal 4 3 8 3 2 3" xfId="36051" xr:uid="{00000000-0005-0000-0000-0000D38C0000}"/>
    <cellStyle name="Normal 4 3 8 3 2 3 2" xfId="36052" xr:uid="{00000000-0005-0000-0000-0000D48C0000}"/>
    <cellStyle name="Normal 4 3 8 3 2 4" xfId="36053" xr:uid="{00000000-0005-0000-0000-0000D58C0000}"/>
    <cellStyle name="Normal 4 3 8 3 3" xfId="36054" xr:uid="{00000000-0005-0000-0000-0000D68C0000}"/>
    <cellStyle name="Normal 4 3 8 3 3 2" xfId="36055" xr:uid="{00000000-0005-0000-0000-0000D78C0000}"/>
    <cellStyle name="Normal 4 3 8 3 3 2 2" xfId="36056" xr:uid="{00000000-0005-0000-0000-0000D88C0000}"/>
    <cellStyle name="Normal 4 3 8 3 3 3" xfId="36057" xr:uid="{00000000-0005-0000-0000-0000D98C0000}"/>
    <cellStyle name="Normal 4 3 8 3 4" xfId="36058" xr:uid="{00000000-0005-0000-0000-0000DA8C0000}"/>
    <cellStyle name="Normal 4 3 8 3 4 2" xfId="36059" xr:uid="{00000000-0005-0000-0000-0000DB8C0000}"/>
    <cellStyle name="Normal 4 3 8 3 5" xfId="36060" xr:uid="{00000000-0005-0000-0000-0000DC8C0000}"/>
    <cellStyle name="Normal 4 3 8 4" xfId="36061" xr:uid="{00000000-0005-0000-0000-0000DD8C0000}"/>
    <cellStyle name="Normal 4 3 8 4 2" xfId="36062" xr:uid="{00000000-0005-0000-0000-0000DE8C0000}"/>
    <cellStyle name="Normal 4 3 8 4 2 2" xfId="36063" xr:uid="{00000000-0005-0000-0000-0000DF8C0000}"/>
    <cellStyle name="Normal 4 3 8 4 2 2 2" xfId="36064" xr:uid="{00000000-0005-0000-0000-0000E08C0000}"/>
    <cellStyle name="Normal 4 3 8 4 2 3" xfId="36065" xr:uid="{00000000-0005-0000-0000-0000E18C0000}"/>
    <cellStyle name="Normal 4 3 8 4 3" xfId="36066" xr:uid="{00000000-0005-0000-0000-0000E28C0000}"/>
    <cellStyle name="Normal 4 3 8 4 3 2" xfId="36067" xr:uid="{00000000-0005-0000-0000-0000E38C0000}"/>
    <cellStyle name="Normal 4 3 8 4 4" xfId="36068" xr:uid="{00000000-0005-0000-0000-0000E48C0000}"/>
    <cellStyle name="Normal 4 3 8 5" xfId="36069" xr:uid="{00000000-0005-0000-0000-0000E58C0000}"/>
    <cellStyle name="Normal 4 3 8 5 2" xfId="36070" xr:uid="{00000000-0005-0000-0000-0000E68C0000}"/>
    <cellStyle name="Normal 4 3 8 5 2 2" xfId="36071" xr:uid="{00000000-0005-0000-0000-0000E78C0000}"/>
    <cellStyle name="Normal 4 3 8 5 3" xfId="36072" xr:uid="{00000000-0005-0000-0000-0000E88C0000}"/>
    <cellStyle name="Normal 4 3 8 6" xfId="36073" xr:uid="{00000000-0005-0000-0000-0000E98C0000}"/>
    <cellStyle name="Normal 4 3 8 6 2" xfId="36074" xr:uid="{00000000-0005-0000-0000-0000EA8C0000}"/>
    <cellStyle name="Normal 4 3 8 7" xfId="36075" xr:uid="{00000000-0005-0000-0000-0000EB8C0000}"/>
    <cellStyle name="Normal 4 3 9" xfId="36076" xr:uid="{00000000-0005-0000-0000-0000EC8C0000}"/>
    <cellStyle name="Normal 4 4" xfId="36077" xr:uid="{00000000-0005-0000-0000-0000ED8C0000}"/>
    <cellStyle name="Normal 4 4 10" xfId="36078" xr:uid="{00000000-0005-0000-0000-0000EE8C0000}"/>
    <cellStyle name="Normal 4 4 10 2" xfId="36079" xr:uid="{00000000-0005-0000-0000-0000EF8C0000}"/>
    <cellStyle name="Normal 4 4 10 2 2" xfId="36080" xr:uid="{00000000-0005-0000-0000-0000F08C0000}"/>
    <cellStyle name="Normal 4 4 10 2 2 2" xfId="36081" xr:uid="{00000000-0005-0000-0000-0000F18C0000}"/>
    <cellStyle name="Normal 4 4 10 2 2 2 2" xfId="36082" xr:uid="{00000000-0005-0000-0000-0000F28C0000}"/>
    <cellStyle name="Normal 4 4 10 2 2 3" xfId="36083" xr:uid="{00000000-0005-0000-0000-0000F38C0000}"/>
    <cellStyle name="Normal 4 4 10 2 3" xfId="36084" xr:uid="{00000000-0005-0000-0000-0000F48C0000}"/>
    <cellStyle name="Normal 4 4 10 2 3 2" xfId="36085" xr:uid="{00000000-0005-0000-0000-0000F58C0000}"/>
    <cellStyle name="Normal 4 4 10 2 4" xfId="36086" xr:uid="{00000000-0005-0000-0000-0000F68C0000}"/>
    <cellStyle name="Normal 4 4 10 3" xfId="36087" xr:uid="{00000000-0005-0000-0000-0000F78C0000}"/>
    <cellStyle name="Normal 4 4 10 3 2" xfId="36088" xr:uid="{00000000-0005-0000-0000-0000F88C0000}"/>
    <cellStyle name="Normal 4 4 10 3 2 2" xfId="36089" xr:uid="{00000000-0005-0000-0000-0000F98C0000}"/>
    <cellStyle name="Normal 4 4 10 3 3" xfId="36090" xr:uid="{00000000-0005-0000-0000-0000FA8C0000}"/>
    <cellStyle name="Normal 4 4 10 4" xfId="36091" xr:uid="{00000000-0005-0000-0000-0000FB8C0000}"/>
    <cellStyle name="Normal 4 4 10 4 2" xfId="36092" xr:uid="{00000000-0005-0000-0000-0000FC8C0000}"/>
    <cellStyle name="Normal 4 4 10 5" xfId="36093" xr:uid="{00000000-0005-0000-0000-0000FD8C0000}"/>
    <cellStyle name="Normal 4 4 11" xfId="36094" xr:uid="{00000000-0005-0000-0000-0000FE8C0000}"/>
    <cellStyle name="Normal 4 4 11 2" xfId="36095" xr:uid="{00000000-0005-0000-0000-0000FF8C0000}"/>
    <cellStyle name="Normal 4 4 11 2 2" xfId="36096" xr:uid="{00000000-0005-0000-0000-0000008D0000}"/>
    <cellStyle name="Normal 4 4 11 2 2 2" xfId="36097" xr:uid="{00000000-0005-0000-0000-0000018D0000}"/>
    <cellStyle name="Normal 4 4 11 2 2 2 2" xfId="36098" xr:uid="{00000000-0005-0000-0000-0000028D0000}"/>
    <cellStyle name="Normal 4 4 11 2 2 3" xfId="36099" xr:uid="{00000000-0005-0000-0000-0000038D0000}"/>
    <cellStyle name="Normal 4 4 11 2 3" xfId="36100" xr:uid="{00000000-0005-0000-0000-0000048D0000}"/>
    <cellStyle name="Normal 4 4 11 2 3 2" xfId="36101" xr:uid="{00000000-0005-0000-0000-0000058D0000}"/>
    <cellStyle name="Normal 4 4 11 2 4" xfId="36102" xr:uid="{00000000-0005-0000-0000-0000068D0000}"/>
    <cellStyle name="Normal 4 4 11 3" xfId="36103" xr:uid="{00000000-0005-0000-0000-0000078D0000}"/>
    <cellStyle name="Normal 4 4 11 3 2" xfId="36104" xr:uid="{00000000-0005-0000-0000-0000088D0000}"/>
    <cellStyle name="Normal 4 4 11 3 2 2" xfId="36105" xr:uid="{00000000-0005-0000-0000-0000098D0000}"/>
    <cellStyle name="Normal 4 4 11 3 3" xfId="36106" xr:uid="{00000000-0005-0000-0000-00000A8D0000}"/>
    <cellStyle name="Normal 4 4 11 4" xfId="36107" xr:uid="{00000000-0005-0000-0000-00000B8D0000}"/>
    <cellStyle name="Normal 4 4 11 4 2" xfId="36108" xr:uid="{00000000-0005-0000-0000-00000C8D0000}"/>
    <cellStyle name="Normal 4 4 11 5" xfId="36109" xr:uid="{00000000-0005-0000-0000-00000D8D0000}"/>
    <cellStyle name="Normal 4 4 12" xfId="36110" xr:uid="{00000000-0005-0000-0000-00000E8D0000}"/>
    <cellStyle name="Normal 4 4 12 2" xfId="36111" xr:uid="{00000000-0005-0000-0000-00000F8D0000}"/>
    <cellStyle name="Normal 4 4 12 2 2" xfId="36112" xr:uid="{00000000-0005-0000-0000-0000108D0000}"/>
    <cellStyle name="Normal 4 4 12 2 2 2" xfId="36113" xr:uid="{00000000-0005-0000-0000-0000118D0000}"/>
    <cellStyle name="Normal 4 4 12 2 3" xfId="36114" xr:uid="{00000000-0005-0000-0000-0000128D0000}"/>
    <cellStyle name="Normal 4 4 12 3" xfId="36115" xr:uid="{00000000-0005-0000-0000-0000138D0000}"/>
    <cellStyle name="Normal 4 4 12 3 2" xfId="36116" xr:uid="{00000000-0005-0000-0000-0000148D0000}"/>
    <cellStyle name="Normal 4 4 12 4" xfId="36117" xr:uid="{00000000-0005-0000-0000-0000158D0000}"/>
    <cellStyle name="Normal 4 4 13" xfId="36118" xr:uid="{00000000-0005-0000-0000-0000168D0000}"/>
    <cellStyle name="Normal 4 4 13 2" xfId="36119" xr:uid="{00000000-0005-0000-0000-0000178D0000}"/>
    <cellStyle name="Normal 4 4 13 2 2" xfId="36120" xr:uid="{00000000-0005-0000-0000-0000188D0000}"/>
    <cellStyle name="Normal 4 4 13 3" xfId="36121" xr:uid="{00000000-0005-0000-0000-0000198D0000}"/>
    <cellStyle name="Normal 4 4 14" xfId="36122" xr:uid="{00000000-0005-0000-0000-00001A8D0000}"/>
    <cellStyle name="Normal 4 4 14 2" xfId="36123" xr:uid="{00000000-0005-0000-0000-00001B8D0000}"/>
    <cellStyle name="Normal 4 4 15" xfId="36124" xr:uid="{00000000-0005-0000-0000-00001C8D0000}"/>
    <cellStyle name="Normal 4 4 2" xfId="36125" xr:uid="{00000000-0005-0000-0000-00001D8D0000}"/>
    <cellStyle name="Normal 4 4 2 10" xfId="36126" xr:uid="{00000000-0005-0000-0000-00001E8D0000}"/>
    <cellStyle name="Normal 4 4 2 10 2" xfId="36127" xr:uid="{00000000-0005-0000-0000-00001F8D0000}"/>
    <cellStyle name="Normal 4 4 2 10 2 2" xfId="36128" xr:uid="{00000000-0005-0000-0000-0000208D0000}"/>
    <cellStyle name="Normal 4 4 2 10 2 2 2" xfId="36129" xr:uid="{00000000-0005-0000-0000-0000218D0000}"/>
    <cellStyle name="Normal 4 4 2 10 2 2 2 2" xfId="36130" xr:uid="{00000000-0005-0000-0000-0000228D0000}"/>
    <cellStyle name="Normal 4 4 2 10 2 2 3" xfId="36131" xr:uid="{00000000-0005-0000-0000-0000238D0000}"/>
    <cellStyle name="Normal 4 4 2 10 2 3" xfId="36132" xr:uid="{00000000-0005-0000-0000-0000248D0000}"/>
    <cellStyle name="Normal 4 4 2 10 2 3 2" xfId="36133" xr:uid="{00000000-0005-0000-0000-0000258D0000}"/>
    <cellStyle name="Normal 4 4 2 10 2 4" xfId="36134" xr:uid="{00000000-0005-0000-0000-0000268D0000}"/>
    <cellStyle name="Normal 4 4 2 10 3" xfId="36135" xr:uid="{00000000-0005-0000-0000-0000278D0000}"/>
    <cellStyle name="Normal 4 4 2 10 3 2" xfId="36136" xr:uid="{00000000-0005-0000-0000-0000288D0000}"/>
    <cellStyle name="Normal 4 4 2 10 3 2 2" xfId="36137" xr:uid="{00000000-0005-0000-0000-0000298D0000}"/>
    <cellStyle name="Normal 4 4 2 10 3 3" xfId="36138" xr:uid="{00000000-0005-0000-0000-00002A8D0000}"/>
    <cellStyle name="Normal 4 4 2 10 4" xfId="36139" xr:uid="{00000000-0005-0000-0000-00002B8D0000}"/>
    <cellStyle name="Normal 4 4 2 10 4 2" xfId="36140" xr:uid="{00000000-0005-0000-0000-00002C8D0000}"/>
    <cellStyle name="Normal 4 4 2 10 5" xfId="36141" xr:uid="{00000000-0005-0000-0000-00002D8D0000}"/>
    <cellStyle name="Normal 4 4 2 11" xfId="36142" xr:uid="{00000000-0005-0000-0000-00002E8D0000}"/>
    <cellStyle name="Normal 4 4 2 11 2" xfId="36143" xr:uid="{00000000-0005-0000-0000-00002F8D0000}"/>
    <cellStyle name="Normal 4 4 2 11 2 2" xfId="36144" xr:uid="{00000000-0005-0000-0000-0000308D0000}"/>
    <cellStyle name="Normal 4 4 2 11 2 2 2" xfId="36145" xr:uid="{00000000-0005-0000-0000-0000318D0000}"/>
    <cellStyle name="Normal 4 4 2 11 2 3" xfId="36146" xr:uid="{00000000-0005-0000-0000-0000328D0000}"/>
    <cellStyle name="Normal 4 4 2 11 3" xfId="36147" xr:uid="{00000000-0005-0000-0000-0000338D0000}"/>
    <cellStyle name="Normal 4 4 2 11 3 2" xfId="36148" xr:uid="{00000000-0005-0000-0000-0000348D0000}"/>
    <cellStyle name="Normal 4 4 2 11 4" xfId="36149" xr:uid="{00000000-0005-0000-0000-0000358D0000}"/>
    <cellStyle name="Normal 4 4 2 12" xfId="36150" xr:uid="{00000000-0005-0000-0000-0000368D0000}"/>
    <cellStyle name="Normal 4 4 2 12 2" xfId="36151" xr:uid="{00000000-0005-0000-0000-0000378D0000}"/>
    <cellStyle name="Normal 4 4 2 12 2 2" xfId="36152" xr:uid="{00000000-0005-0000-0000-0000388D0000}"/>
    <cellStyle name="Normal 4 4 2 12 3" xfId="36153" xr:uid="{00000000-0005-0000-0000-0000398D0000}"/>
    <cellStyle name="Normal 4 4 2 13" xfId="36154" xr:uid="{00000000-0005-0000-0000-00003A8D0000}"/>
    <cellStyle name="Normal 4 4 2 13 2" xfId="36155" xr:uid="{00000000-0005-0000-0000-00003B8D0000}"/>
    <cellStyle name="Normal 4 4 2 14" xfId="36156" xr:uid="{00000000-0005-0000-0000-00003C8D0000}"/>
    <cellStyle name="Normal 4 4 2 2" xfId="36157" xr:uid="{00000000-0005-0000-0000-00003D8D0000}"/>
    <cellStyle name="Normal 4 4 2 2 10" xfId="36158" xr:uid="{00000000-0005-0000-0000-00003E8D0000}"/>
    <cellStyle name="Normal 4 4 2 2 10 2" xfId="36159" xr:uid="{00000000-0005-0000-0000-00003F8D0000}"/>
    <cellStyle name="Normal 4 4 2 2 10 2 2" xfId="36160" xr:uid="{00000000-0005-0000-0000-0000408D0000}"/>
    <cellStyle name="Normal 4 4 2 2 10 2 2 2" xfId="36161" xr:uid="{00000000-0005-0000-0000-0000418D0000}"/>
    <cellStyle name="Normal 4 4 2 2 10 2 3" xfId="36162" xr:uid="{00000000-0005-0000-0000-0000428D0000}"/>
    <cellStyle name="Normal 4 4 2 2 10 3" xfId="36163" xr:uid="{00000000-0005-0000-0000-0000438D0000}"/>
    <cellStyle name="Normal 4 4 2 2 10 3 2" xfId="36164" xr:uid="{00000000-0005-0000-0000-0000448D0000}"/>
    <cellStyle name="Normal 4 4 2 2 10 4" xfId="36165" xr:uid="{00000000-0005-0000-0000-0000458D0000}"/>
    <cellStyle name="Normal 4 4 2 2 11" xfId="36166" xr:uid="{00000000-0005-0000-0000-0000468D0000}"/>
    <cellStyle name="Normal 4 4 2 2 11 2" xfId="36167" xr:uid="{00000000-0005-0000-0000-0000478D0000}"/>
    <cellStyle name="Normal 4 4 2 2 11 2 2" xfId="36168" xr:uid="{00000000-0005-0000-0000-0000488D0000}"/>
    <cellStyle name="Normal 4 4 2 2 11 3" xfId="36169" xr:uid="{00000000-0005-0000-0000-0000498D0000}"/>
    <cellStyle name="Normal 4 4 2 2 12" xfId="36170" xr:uid="{00000000-0005-0000-0000-00004A8D0000}"/>
    <cellStyle name="Normal 4 4 2 2 12 2" xfId="36171" xr:uid="{00000000-0005-0000-0000-00004B8D0000}"/>
    <cellStyle name="Normal 4 4 2 2 13" xfId="36172" xr:uid="{00000000-0005-0000-0000-00004C8D0000}"/>
    <cellStyle name="Normal 4 4 2 2 2" xfId="36173" xr:uid="{00000000-0005-0000-0000-00004D8D0000}"/>
    <cellStyle name="Normal 4 4 2 2 2 10" xfId="36174" xr:uid="{00000000-0005-0000-0000-00004E8D0000}"/>
    <cellStyle name="Normal 4 4 2 2 2 10 2" xfId="36175" xr:uid="{00000000-0005-0000-0000-00004F8D0000}"/>
    <cellStyle name="Normal 4 4 2 2 2 11" xfId="36176" xr:uid="{00000000-0005-0000-0000-0000508D0000}"/>
    <cellStyle name="Normal 4 4 2 2 2 2" xfId="36177" xr:uid="{00000000-0005-0000-0000-0000518D0000}"/>
    <cellStyle name="Normal 4 4 2 2 2 2 2" xfId="36178" xr:uid="{00000000-0005-0000-0000-0000528D0000}"/>
    <cellStyle name="Normal 4 4 2 2 2 2 2 2" xfId="36179" xr:uid="{00000000-0005-0000-0000-0000538D0000}"/>
    <cellStyle name="Normal 4 4 2 2 2 2 2 2 2" xfId="36180" xr:uid="{00000000-0005-0000-0000-0000548D0000}"/>
    <cellStyle name="Normal 4 4 2 2 2 2 2 2 2 2" xfId="36181" xr:uid="{00000000-0005-0000-0000-0000558D0000}"/>
    <cellStyle name="Normal 4 4 2 2 2 2 2 2 2 2 2" xfId="36182" xr:uid="{00000000-0005-0000-0000-0000568D0000}"/>
    <cellStyle name="Normal 4 4 2 2 2 2 2 2 2 3" xfId="36183" xr:uid="{00000000-0005-0000-0000-0000578D0000}"/>
    <cellStyle name="Normal 4 4 2 2 2 2 2 2 3" xfId="36184" xr:uid="{00000000-0005-0000-0000-0000588D0000}"/>
    <cellStyle name="Normal 4 4 2 2 2 2 2 2 3 2" xfId="36185" xr:uid="{00000000-0005-0000-0000-0000598D0000}"/>
    <cellStyle name="Normal 4 4 2 2 2 2 2 2 4" xfId="36186" xr:uid="{00000000-0005-0000-0000-00005A8D0000}"/>
    <cellStyle name="Normal 4 4 2 2 2 2 2 3" xfId="36187" xr:uid="{00000000-0005-0000-0000-00005B8D0000}"/>
    <cellStyle name="Normal 4 4 2 2 2 2 2 3 2" xfId="36188" xr:uid="{00000000-0005-0000-0000-00005C8D0000}"/>
    <cellStyle name="Normal 4 4 2 2 2 2 2 3 2 2" xfId="36189" xr:uid="{00000000-0005-0000-0000-00005D8D0000}"/>
    <cellStyle name="Normal 4 4 2 2 2 2 2 3 3" xfId="36190" xr:uid="{00000000-0005-0000-0000-00005E8D0000}"/>
    <cellStyle name="Normal 4 4 2 2 2 2 2 4" xfId="36191" xr:uid="{00000000-0005-0000-0000-00005F8D0000}"/>
    <cellStyle name="Normal 4 4 2 2 2 2 2 4 2" xfId="36192" xr:uid="{00000000-0005-0000-0000-0000608D0000}"/>
    <cellStyle name="Normal 4 4 2 2 2 2 2 5" xfId="36193" xr:uid="{00000000-0005-0000-0000-0000618D0000}"/>
    <cellStyle name="Normal 4 4 2 2 2 2 3" xfId="36194" xr:uid="{00000000-0005-0000-0000-0000628D0000}"/>
    <cellStyle name="Normal 4 4 2 2 2 2 3 2" xfId="36195" xr:uid="{00000000-0005-0000-0000-0000638D0000}"/>
    <cellStyle name="Normal 4 4 2 2 2 2 3 2 2" xfId="36196" xr:uid="{00000000-0005-0000-0000-0000648D0000}"/>
    <cellStyle name="Normal 4 4 2 2 2 2 3 2 2 2" xfId="36197" xr:uid="{00000000-0005-0000-0000-0000658D0000}"/>
    <cellStyle name="Normal 4 4 2 2 2 2 3 2 2 2 2" xfId="36198" xr:uid="{00000000-0005-0000-0000-0000668D0000}"/>
    <cellStyle name="Normal 4 4 2 2 2 2 3 2 2 3" xfId="36199" xr:uid="{00000000-0005-0000-0000-0000678D0000}"/>
    <cellStyle name="Normal 4 4 2 2 2 2 3 2 3" xfId="36200" xr:uid="{00000000-0005-0000-0000-0000688D0000}"/>
    <cellStyle name="Normal 4 4 2 2 2 2 3 2 3 2" xfId="36201" xr:uid="{00000000-0005-0000-0000-0000698D0000}"/>
    <cellStyle name="Normal 4 4 2 2 2 2 3 2 4" xfId="36202" xr:uid="{00000000-0005-0000-0000-00006A8D0000}"/>
    <cellStyle name="Normal 4 4 2 2 2 2 3 3" xfId="36203" xr:uid="{00000000-0005-0000-0000-00006B8D0000}"/>
    <cellStyle name="Normal 4 4 2 2 2 2 3 3 2" xfId="36204" xr:uid="{00000000-0005-0000-0000-00006C8D0000}"/>
    <cellStyle name="Normal 4 4 2 2 2 2 3 3 2 2" xfId="36205" xr:uid="{00000000-0005-0000-0000-00006D8D0000}"/>
    <cellStyle name="Normal 4 4 2 2 2 2 3 3 3" xfId="36206" xr:uid="{00000000-0005-0000-0000-00006E8D0000}"/>
    <cellStyle name="Normal 4 4 2 2 2 2 3 4" xfId="36207" xr:uid="{00000000-0005-0000-0000-00006F8D0000}"/>
    <cellStyle name="Normal 4 4 2 2 2 2 3 4 2" xfId="36208" xr:uid="{00000000-0005-0000-0000-0000708D0000}"/>
    <cellStyle name="Normal 4 4 2 2 2 2 3 5" xfId="36209" xr:uid="{00000000-0005-0000-0000-0000718D0000}"/>
    <cellStyle name="Normal 4 4 2 2 2 2 4" xfId="36210" xr:uid="{00000000-0005-0000-0000-0000728D0000}"/>
    <cellStyle name="Normal 4 4 2 2 2 2 4 2" xfId="36211" xr:uid="{00000000-0005-0000-0000-0000738D0000}"/>
    <cellStyle name="Normal 4 4 2 2 2 2 4 2 2" xfId="36212" xr:uid="{00000000-0005-0000-0000-0000748D0000}"/>
    <cellStyle name="Normal 4 4 2 2 2 2 4 2 2 2" xfId="36213" xr:uid="{00000000-0005-0000-0000-0000758D0000}"/>
    <cellStyle name="Normal 4 4 2 2 2 2 4 2 3" xfId="36214" xr:uid="{00000000-0005-0000-0000-0000768D0000}"/>
    <cellStyle name="Normal 4 4 2 2 2 2 4 3" xfId="36215" xr:uid="{00000000-0005-0000-0000-0000778D0000}"/>
    <cellStyle name="Normal 4 4 2 2 2 2 4 3 2" xfId="36216" xr:uid="{00000000-0005-0000-0000-0000788D0000}"/>
    <cellStyle name="Normal 4 4 2 2 2 2 4 4" xfId="36217" xr:uid="{00000000-0005-0000-0000-0000798D0000}"/>
    <cellStyle name="Normal 4 4 2 2 2 2 5" xfId="36218" xr:uid="{00000000-0005-0000-0000-00007A8D0000}"/>
    <cellStyle name="Normal 4 4 2 2 2 2 5 2" xfId="36219" xr:uid="{00000000-0005-0000-0000-00007B8D0000}"/>
    <cellStyle name="Normal 4 4 2 2 2 2 5 2 2" xfId="36220" xr:uid="{00000000-0005-0000-0000-00007C8D0000}"/>
    <cellStyle name="Normal 4 4 2 2 2 2 5 3" xfId="36221" xr:uid="{00000000-0005-0000-0000-00007D8D0000}"/>
    <cellStyle name="Normal 4 4 2 2 2 2 6" xfId="36222" xr:uid="{00000000-0005-0000-0000-00007E8D0000}"/>
    <cellStyle name="Normal 4 4 2 2 2 2 6 2" xfId="36223" xr:uid="{00000000-0005-0000-0000-00007F8D0000}"/>
    <cellStyle name="Normal 4 4 2 2 2 2 7" xfId="36224" xr:uid="{00000000-0005-0000-0000-0000808D0000}"/>
    <cellStyle name="Normal 4 4 2 2 2 3" xfId="36225" xr:uid="{00000000-0005-0000-0000-0000818D0000}"/>
    <cellStyle name="Normal 4 4 2 2 2 3 2" xfId="36226" xr:uid="{00000000-0005-0000-0000-0000828D0000}"/>
    <cellStyle name="Normal 4 4 2 2 2 3 2 2" xfId="36227" xr:uid="{00000000-0005-0000-0000-0000838D0000}"/>
    <cellStyle name="Normal 4 4 2 2 2 3 2 2 2" xfId="36228" xr:uid="{00000000-0005-0000-0000-0000848D0000}"/>
    <cellStyle name="Normal 4 4 2 2 2 3 2 2 2 2" xfId="36229" xr:uid="{00000000-0005-0000-0000-0000858D0000}"/>
    <cellStyle name="Normal 4 4 2 2 2 3 2 2 2 2 2" xfId="36230" xr:uid="{00000000-0005-0000-0000-0000868D0000}"/>
    <cellStyle name="Normal 4 4 2 2 2 3 2 2 2 3" xfId="36231" xr:uid="{00000000-0005-0000-0000-0000878D0000}"/>
    <cellStyle name="Normal 4 4 2 2 2 3 2 2 3" xfId="36232" xr:uid="{00000000-0005-0000-0000-0000888D0000}"/>
    <cellStyle name="Normal 4 4 2 2 2 3 2 2 3 2" xfId="36233" xr:uid="{00000000-0005-0000-0000-0000898D0000}"/>
    <cellStyle name="Normal 4 4 2 2 2 3 2 2 4" xfId="36234" xr:uid="{00000000-0005-0000-0000-00008A8D0000}"/>
    <cellStyle name="Normal 4 4 2 2 2 3 2 3" xfId="36235" xr:uid="{00000000-0005-0000-0000-00008B8D0000}"/>
    <cellStyle name="Normal 4 4 2 2 2 3 2 3 2" xfId="36236" xr:uid="{00000000-0005-0000-0000-00008C8D0000}"/>
    <cellStyle name="Normal 4 4 2 2 2 3 2 3 2 2" xfId="36237" xr:uid="{00000000-0005-0000-0000-00008D8D0000}"/>
    <cellStyle name="Normal 4 4 2 2 2 3 2 3 3" xfId="36238" xr:uid="{00000000-0005-0000-0000-00008E8D0000}"/>
    <cellStyle name="Normal 4 4 2 2 2 3 2 4" xfId="36239" xr:uid="{00000000-0005-0000-0000-00008F8D0000}"/>
    <cellStyle name="Normal 4 4 2 2 2 3 2 4 2" xfId="36240" xr:uid="{00000000-0005-0000-0000-0000908D0000}"/>
    <cellStyle name="Normal 4 4 2 2 2 3 2 5" xfId="36241" xr:uid="{00000000-0005-0000-0000-0000918D0000}"/>
    <cellStyle name="Normal 4 4 2 2 2 3 3" xfId="36242" xr:uid="{00000000-0005-0000-0000-0000928D0000}"/>
    <cellStyle name="Normal 4 4 2 2 2 3 3 2" xfId="36243" xr:uid="{00000000-0005-0000-0000-0000938D0000}"/>
    <cellStyle name="Normal 4 4 2 2 2 3 3 2 2" xfId="36244" xr:uid="{00000000-0005-0000-0000-0000948D0000}"/>
    <cellStyle name="Normal 4 4 2 2 2 3 3 2 2 2" xfId="36245" xr:uid="{00000000-0005-0000-0000-0000958D0000}"/>
    <cellStyle name="Normal 4 4 2 2 2 3 3 2 2 2 2" xfId="36246" xr:uid="{00000000-0005-0000-0000-0000968D0000}"/>
    <cellStyle name="Normal 4 4 2 2 2 3 3 2 2 3" xfId="36247" xr:uid="{00000000-0005-0000-0000-0000978D0000}"/>
    <cellStyle name="Normal 4 4 2 2 2 3 3 2 3" xfId="36248" xr:uid="{00000000-0005-0000-0000-0000988D0000}"/>
    <cellStyle name="Normal 4 4 2 2 2 3 3 2 3 2" xfId="36249" xr:uid="{00000000-0005-0000-0000-0000998D0000}"/>
    <cellStyle name="Normal 4 4 2 2 2 3 3 2 4" xfId="36250" xr:uid="{00000000-0005-0000-0000-00009A8D0000}"/>
    <cellStyle name="Normal 4 4 2 2 2 3 3 3" xfId="36251" xr:uid="{00000000-0005-0000-0000-00009B8D0000}"/>
    <cellStyle name="Normal 4 4 2 2 2 3 3 3 2" xfId="36252" xr:uid="{00000000-0005-0000-0000-00009C8D0000}"/>
    <cellStyle name="Normal 4 4 2 2 2 3 3 3 2 2" xfId="36253" xr:uid="{00000000-0005-0000-0000-00009D8D0000}"/>
    <cellStyle name="Normal 4 4 2 2 2 3 3 3 3" xfId="36254" xr:uid="{00000000-0005-0000-0000-00009E8D0000}"/>
    <cellStyle name="Normal 4 4 2 2 2 3 3 4" xfId="36255" xr:uid="{00000000-0005-0000-0000-00009F8D0000}"/>
    <cellStyle name="Normal 4 4 2 2 2 3 3 4 2" xfId="36256" xr:uid="{00000000-0005-0000-0000-0000A08D0000}"/>
    <cellStyle name="Normal 4 4 2 2 2 3 3 5" xfId="36257" xr:uid="{00000000-0005-0000-0000-0000A18D0000}"/>
    <cellStyle name="Normal 4 4 2 2 2 3 4" xfId="36258" xr:uid="{00000000-0005-0000-0000-0000A28D0000}"/>
    <cellStyle name="Normal 4 4 2 2 2 3 4 2" xfId="36259" xr:uid="{00000000-0005-0000-0000-0000A38D0000}"/>
    <cellStyle name="Normal 4 4 2 2 2 3 4 2 2" xfId="36260" xr:uid="{00000000-0005-0000-0000-0000A48D0000}"/>
    <cellStyle name="Normal 4 4 2 2 2 3 4 2 2 2" xfId="36261" xr:uid="{00000000-0005-0000-0000-0000A58D0000}"/>
    <cellStyle name="Normal 4 4 2 2 2 3 4 2 3" xfId="36262" xr:uid="{00000000-0005-0000-0000-0000A68D0000}"/>
    <cellStyle name="Normal 4 4 2 2 2 3 4 3" xfId="36263" xr:uid="{00000000-0005-0000-0000-0000A78D0000}"/>
    <cellStyle name="Normal 4 4 2 2 2 3 4 3 2" xfId="36264" xr:uid="{00000000-0005-0000-0000-0000A88D0000}"/>
    <cellStyle name="Normal 4 4 2 2 2 3 4 4" xfId="36265" xr:uid="{00000000-0005-0000-0000-0000A98D0000}"/>
    <cellStyle name="Normal 4 4 2 2 2 3 5" xfId="36266" xr:uid="{00000000-0005-0000-0000-0000AA8D0000}"/>
    <cellStyle name="Normal 4 4 2 2 2 3 5 2" xfId="36267" xr:uid="{00000000-0005-0000-0000-0000AB8D0000}"/>
    <cellStyle name="Normal 4 4 2 2 2 3 5 2 2" xfId="36268" xr:uid="{00000000-0005-0000-0000-0000AC8D0000}"/>
    <cellStyle name="Normal 4 4 2 2 2 3 5 3" xfId="36269" xr:uid="{00000000-0005-0000-0000-0000AD8D0000}"/>
    <cellStyle name="Normal 4 4 2 2 2 3 6" xfId="36270" xr:uid="{00000000-0005-0000-0000-0000AE8D0000}"/>
    <cellStyle name="Normal 4 4 2 2 2 3 6 2" xfId="36271" xr:uid="{00000000-0005-0000-0000-0000AF8D0000}"/>
    <cellStyle name="Normal 4 4 2 2 2 3 7" xfId="36272" xr:uid="{00000000-0005-0000-0000-0000B08D0000}"/>
    <cellStyle name="Normal 4 4 2 2 2 4" xfId="36273" xr:uid="{00000000-0005-0000-0000-0000B18D0000}"/>
    <cellStyle name="Normal 4 4 2 2 2 4 2" xfId="36274" xr:uid="{00000000-0005-0000-0000-0000B28D0000}"/>
    <cellStyle name="Normal 4 4 2 2 2 4 2 2" xfId="36275" xr:uid="{00000000-0005-0000-0000-0000B38D0000}"/>
    <cellStyle name="Normal 4 4 2 2 2 4 2 2 2" xfId="36276" xr:uid="{00000000-0005-0000-0000-0000B48D0000}"/>
    <cellStyle name="Normal 4 4 2 2 2 4 2 2 2 2" xfId="36277" xr:uid="{00000000-0005-0000-0000-0000B58D0000}"/>
    <cellStyle name="Normal 4 4 2 2 2 4 2 2 2 2 2" xfId="36278" xr:uid="{00000000-0005-0000-0000-0000B68D0000}"/>
    <cellStyle name="Normal 4 4 2 2 2 4 2 2 2 3" xfId="36279" xr:uid="{00000000-0005-0000-0000-0000B78D0000}"/>
    <cellStyle name="Normal 4 4 2 2 2 4 2 2 3" xfId="36280" xr:uid="{00000000-0005-0000-0000-0000B88D0000}"/>
    <cellStyle name="Normal 4 4 2 2 2 4 2 2 3 2" xfId="36281" xr:uid="{00000000-0005-0000-0000-0000B98D0000}"/>
    <cellStyle name="Normal 4 4 2 2 2 4 2 2 4" xfId="36282" xr:uid="{00000000-0005-0000-0000-0000BA8D0000}"/>
    <cellStyle name="Normal 4 4 2 2 2 4 2 3" xfId="36283" xr:uid="{00000000-0005-0000-0000-0000BB8D0000}"/>
    <cellStyle name="Normal 4 4 2 2 2 4 2 3 2" xfId="36284" xr:uid="{00000000-0005-0000-0000-0000BC8D0000}"/>
    <cellStyle name="Normal 4 4 2 2 2 4 2 3 2 2" xfId="36285" xr:uid="{00000000-0005-0000-0000-0000BD8D0000}"/>
    <cellStyle name="Normal 4 4 2 2 2 4 2 3 3" xfId="36286" xr:uid="{00000000-0005-0000-0000-0000BE8D0000}"/>
    <cellStyle name="Normal 4 4 2 2 2 4 2 4" xfId="36287" xr:uid="{00000000-0005-0000-0000-0000BF8D0000}"/>
    <cellStyle name="Normal 4 4 2 2 2 4 2 4 2" xfId="36288" xr:uid="{00000000-0005-0000-0000-0000C08D0000}"/>
    <cellStyle name="Normal 4 4 2 2 2 4 2 5" xfId="36289" xr:uid="{00000000-0005-0000-0000-0000C18D0000}"/>
    <cellStyle name="Normal 4 4 2 2 2 4 3" xfId="36290" xr:uid="{00000000-0005-0000-0000-0000C28D0000}"/>
    <cellStyle name="Normal 4 4 2 2 2 4 3 2" xfId="36291" xr:uid="{00000000-0005-0000-0000-0000C38D0000}"/>
    <cellStyle name="Normal 4 4 2 2 2 4 3 2 2" xfId="36292" xr:uid="{00000000-0005-0000-0000-0000C48D0000}"/>
    <cellStyle name="Normal 4 4 2 2 2 4 3 2 2 2" xfId="36293" xr:uid="{00000000-0005-0000-0000-0000C58D0000}"/>
    <cellStyle name="Normal 4 4 2 2 2 4 3 2 2 2 2" xfId="36294" xr:uid="{00000000-0005-0000-0000-0000C68D0000}"/>
    <cellStyle name="Normal 4 4 2 2 2 4 3 2 2 3" xfId="36295" xr:uid="{00000000-0005-0000-0000-0000C78D0000}"/>
    <cellStyle name="Normal 4 4 2 2 2 4 3 2 3" xfId="36296" xr:uid="{00000000-0005-0000-0000-0000C88D0000}"/>
    <cellStyle name="Normal 4 4 2 2 2 4 3 2 3 2" xfId="36297" xr:uid="{00000000-0005-0000-0000-0000C98D0000}"/>
    <cellStyle name="Normal 4 4 2 2 2 4 3 2 4" xfId="36298" xr:uid="{00000000-0005-0000-0000-0000CA8D0000}"/>
    <cellStyle name="Normal 4 4 2 2 2 4 3 3" xfId="36299" xr:uid="{00000000-0005-0000-0000-0000CB8D0000}"/>
    <cellStyle name="Normal 4 4 2 2 2 4 3 3 2" xfId="36300" xr:uid="{00000000-0005-0000-0000-0000CC8D0000}"/>
    <cellStyle name="Normal 4 4 2 2 2 4 3 3 2 2" xfId="36301" xr:uid="{00000000-0005-0000-0000-0000CD8D0000}"/>
    <cellStyle name="Normal 4 4 2 2 2 4 3 3 3" xfId="36302" xr:uid="{00000000-0005-0000-0000-0000CE8D0000}"/>
    <cellStyle name="Normal 4 4 2 2 2 4 3 4" xfId="36303" xr:uid="{00000000-0005-0000-0000-0000CF8D0000}"/>
    <cellStyle name="Normal 4 4 2 2 2 4 3 4 2" xfId="36304" xr:uid="{00000000-0005-0000-0000-0000D08D0000}"/>
    <cellStyle name="Normal 4 4 2 2 2 4 3 5" xfId="36305" xr:uid="{00000000-0005-0000-0000-0000D18D0000}"/>
    <cellStyle name="Normal 4 4 2 2 2 4 4" xfId="36306" xr:uid="{00000000-0005-0000-0000-0000D28D0000}"/>
    <cellStyle name="Normal 4 4 2 2 2 4 4 2" xfId="36307" xr:uid="{00000000-0005-0000-0000-0000D38D0000}"/>
    <cellStyle name="Normal 4 4 2 2 2 4 4 2 2" xfId="36308" xr:uid="{00000000-0005-0000-0000-0000D48D0000}"/>
    <cellStyle name="Normal 4 4 2 2 2 4 4 2 2 2" xfId="36309" xr:uid="{00000000-0005-0000-0000-0000D58D0000}"/>
    <cellStyle name="Normal 4 4 2 2 2 4 4 2 3" xfId="36310" xr:uid="{00000000-0005-0000-0000-0000D68D0000}"/>
    <cellStyle name="Normal 4 4 2 2 2 4 4 3" xfId="36311" xr:uid="{00000000-0005-0000-0000-0000D78D0000}"/>
    <cellStyle name="Normal 4 4 2 2 2 4 4 3 2" xfId="36312" xr:uid="{00000000-0005-0000-0000-0000D88D0000}"/>
    <cellStyle name="Normal 4 4 2 2 2 4 4 4" xfId="36313" xr:uid="{00000000-0005-0000-0000-0000D98D0000}"/>
    <cellStyle name="Normal 4 4 2 2 2 4 5" xfId="36314" xr:uid="{00000000-0005-0000-0000-0000DA8D0000}"/>
    <cellStyle name="Normal 4 4 2 2 2 4 5 2" xfId="36315" xr:uid="{00000000-0005-0000-0000-0000DB8D0000}"/>
    <cellStyle name="Normal 4 4 2 2 2 4 5 2 2" xfId="36316" xr:uid="{00000000-0005-0000-0000-0000DC8D0000}"/>
    <cellStyle name="Normal 4 4 2 2 2 4 5 3" xfId="36317" xr:uid="{00000000-0005-0000-0000-0000DD8D0000}"/>
    <cellStyle name="Normal 4 4 2 2 2 4 6" xfId="36318" xr:uid="{00000000-0005-0000-0000-0000DE8D0000}"/>
    <cellStyle name="Normal 4 4 2 2 2 4 6 2" xfId="36319" xr:uid="{00000000-0005-0000-0000-0000DF8D0000}"/>
    <cellStyle name="Normal 4 4 2 2 2 4 7" xfId="36320" xr:uid="{00000000-0005-0000-0000-0000E08D0000}"/>
    <cellStyle name="Normal 4 4 2 2 2 5" xfId="36321" xr:uid="{00000000-0005-0000-0000-0000E18D0000}"/>
    <cellStyle name="Normal 4 4 2 2 2 5 2" xfId="36322" xr:uid="{00000000-0005-0000-0000-0000E28D0000}"/>
    <cellStyle name="Normal 4 4 2 2 2 5 2 2" xfId="36323" xr:uid="{00000000-0005-0000-0000-0000E38D0000}"/>
    <cellStyle name="Normal 4 4 2 2 2 5 2 2 2" xfId="36324" xr:uid="{00000000-0005-0000-0000-0000E48D0000}"/>
    <cellStyle name="Normal 4 4 2 2 2 5 2 2 2 2" xfId="36325" xr:uid="{00000000-0005-0000-0000-0000E58D0000}"/>
    <cellStyle name="Normal 4 4 2 2 2 5 2 2 2 2 2" xfId="36326" xr:uid="{00000000-0005-0000-0000-0000E68D0000}"/>
    <cellStyle name="Normal 4 4 2 2 2 5 2 2 2 3" xfId="36327" xr:uid="{00000000-0005-0000-0000-0000E78D0000}"/>
    <cellStyle name="Normal 4 4 2 2 2 5 2 2 3" xfId="36328" xr:uid="{00000000-0005-0000-0000-0000E88D0000}"/>
    <cellStyle name="Normal 4 4 2 2 2 5 2 2 3 2" xfId="36329" xr:uid="{00000000-0005-0000-0000-0000E98D0000}"/>
    <cellStyle name="Normal 4 4 2 2 2 5 2 2 4" xfId="36330" xr:uid="{00000000-0005-0000-0000-0000EA8D0000}"/>
    <cellStyle name="Normal 4 4 2 2 2 5 2 3" xfId="36331" xr:uid="{00000000-0005-0000-0000-0000EB8D0000}"/>
    <cellStyle name="Normal 4 4 2 2 2 5 2 3 2" xfId="36332" xr:uid="{00000000-0005-0000-0000-0000EC8D0000}"/>
    <cellStyle name="Normal 4 4 2 2 2 5 2 3 2 2" xfId="36333" xr:uid="{00000000-0005-0000-0000-0000ED8D0000}"/>
    <cellStyle name="Normal 4 4 2 2 2 5 2 3 3" xfId="36334" xr:uid="{00000000-0005-0000-0000-0000EE8D0000}"/>
    <cellStyle name="Normal 4 4 2 2 2 5 2 4" xfId="36335" xr:uid="{00000000-0005-0000-0000-0000EF8D0000}"/>
    <cellStyle name="Normal 4 4 2 2 2 5 2 4 2" xfId="36336" xr:uid="{00000000-0005-0000-0000-0000F08D0000}"/>
    <cellStyle name="Normal 4 4 2 2 2 5 2 5" xfId="36337" xr:uid="{00000000-0005-0000-0000-0000F18D0000}"/>
    <cellStyle name="Normal 4 4 2 2 2 5 3" xfId="36338" xr:uid="{00000000-0005-0000-0000-0000F28D0000}"/>
    <cellStyle name="Normal 4 4 2 2 2 5 3 2" xfId="36339" xr:uid="{00000000-0005-0000-0000-0000F38D0000}"/>
    <cellStyle name="Normal 4 4 2 2 2 5 3 2 2" xfId="36340" xr:uid="{00000000-0005-0000-0000-0000F48D0000}"/>
    <cellStyle name="Normal 4 4 2 2 2 5 3 2 2 2" xfId="36341" xr:uid="{00000000-0005-0000-0000-0000F58D0000}"/>
    <cellStyle name="Normal 4 4 2 2 2 5 3 2 3" xfId="36342" xr:uid="{00000000-0005-0000-0000-0000F68D0000}"/>
    <cellStyle name="Normal 4 4 2 2 2 5 3 3" xfId="36343" xr:uid="{00000000-0005-0000-0000-0000F78D0000}"/>
    <cellStyle name="Normal 4 4 2 2 2 5 3 3 2" xfId="36344" xr:uid="{00000000-0005-0000-0000-0000F88D0000}"/>
    <cellStyle name="Normal 4 4 2 2 2 5 3 4" xfId="36345" xr:uid="{00000000-0005-0000-0000-0000F98D0000}"/>
    <cellStyle name="Normal 4 4 2 2 2 5 4" xfId="36346" xr:uid="{00000000-0005-0000-0000-0000FA8D0000}"/>
    <cellStyle name="Normal 4 4 2 2 2 5 4 2" xfId="36347" xr:uid="{00000000-0005-0000-0000-0000FB8D0000}"/>
    <cellStyle name="Normal 4 4 2 2 2 5 4 2 2" xfId="36348" xr:uid="{00000000-0005-0000-0000-0000FC8D0000}"/>
    <cellStyle name="Normal 4 4 2 2 2 5 4 3" xfId="36349" xr:uid="{00000000-0005-0000-0000-0000FD8D0000}"/>
    <cellStyle name="Normal 4 4 2 2 2 5 5" xfId="36350" xr:uid="{00000000-0005-0000-0000-0000FE8D0000}"/>
    <cellStyle name="Normal 4 4 2 2 2 5 5 2" xfId="36351" xr:uid="{00000000-0005-0000-0000-0000FF8D0000}"/>
    <cellStyle name="Normal 4 4 2 2 2 5 6" xfId="36352" xr:uid="{00000000-0005-0000-0000-0000008E0000}"/>
    <cellStyle name="Normal 4 4 2 2 2 6" xfId="36353" xr:uid="{00000000-0005-0000-0000-0000018E0000}"/>
    <cellStyle name="Normal 4 4 2 2 2 6 2" xfId="36354" xr:uid="{00000000-0005-0000-0000-0000028E0000}"/>
    <cellStyle name="Normal 4 4 2 2 2 6 2 2" xfId="36355" xr:uid="{00000000-0005-0000-0000-0000038E0000}"/>
    <cellStyle name="Normal 4 4 2 2 2 6 2 2 2" xfId="36356" xr:uid="{00000000-0005-0000-0000-0000048E0000}"/>
    <cellStyle name="Normal 4 4 2 2 2 6 2 2 2 2" xfId="36357" xr:uid="{00000000-0005-0000-0000-0000058E0000}"/>
    <cellStyle name="Normal 4 4 2 2 2 6 2 2 3" xfId="36358" xr:uid="{00000000-0005-0000-0000-0000068E0000}"/>
    <cellStyle name="Normal 4 4 2 2 2 6 2 3" xfId="36359" xr:uid="{00000000-0005-0000-0000-0000078E0000}"/>
    <cellStyle name="Normal 4 4 2 2 2 6 2 3 2" xfId="36360" xr:uid="{00000000-0005-0000-0000-0000088E0000}"/>
    <cellStyle name="Normal 4 4 2 2 2 6 2 4" xfId="36361" xr:uid="{00000000-0005-0000-0000-0000098E0000}"/>
    <cellStyle name="Normal 4 4 2 2 2 6 3" xfId="36362" xr:uid="{00000000-0005-0000-0000-00000A8E0000}"/>
    <cellStyle name="Normal 4 4 2 2 2 6 3 2" xfId="36363" xr:uid="{00000000-0005-0000-0000-00000B8E0000}"/>
    <cellStyle name="Normal 4 4 2 2 2 6 3 2 2" xfId="36364" xr:uid="{00000000-0005-0000-0000-00000C8E0000}"/>
    <cellStyle name="Normal 4 4 2 2 2 6 3 3" xfId="36365" xr:uid="{00000000-0005-0000-0000-00000D8E0000}"/>
    <cellStyle name="Normal 4 4 2 2 2 6 4" xfId="36366" xr:uid="{00000000-0005-0000-0000-00000E8E0000}"/>
    <cellStyle name="Normal 4 4 2 2 2 6 4 2" xfId="36367" xr:uid="{00000000-0005-0000-0000-00000F8E0000}"/>
    <cellStyle name="Normal 4 4 2 2 2 6 5" xfId="36368" xr:uid="{00000000-0005-0000-0000-0000108E0000}"/>
    <cellStyle name="Normal 4 4 2 2 2 7" xfId="36369" xr:uid="{00000000-0005-0000-0000-0000118E0000}"/>
    <cellStyle name="Normal 4 4 2 2 2 7 2" xfId="36370" xr:uid="{00000000-0005-0000-0000-0000128E0000}"/>
    <cellStyle name="Normal 4 4 2 2 2 7 2 2" xfId="36371" xr:uid="{00000000-0005-0000-0000-0000138E0000}"/>
    <cellStyle name="Normal 4 4 2 2 2 7 2 2 2" xfId="36372" xr:uid="{00000000-0005-0000-0000-0000148E0000}"/>
    <cellStyle name="Normal 4 4 2 2 2 7 2 2 2 2" xfId="36373" xr:uid="{00000000-0005-0000-0000-0000158E0000}"/>
    <cellStyle name="Normal 4 4 2 2 2 7 2 2 3" xfId="36374" xr:uid="{00000000-0005-0000-0000-0000168E0000}"/>
    <cellStyle name="Normal 4 4 2 2 2 7 2 3" xfId="36375" xr:uid="{00000000-0005-0000-0000-0000178E0000}"/>
    <cellStyle name="Normal 4 4 2 2 2 7 2 3 2" xfId="36376" xr:uid="{00000000-0005-0000-0000-0000188E0000}"/>
    <cellStyle name="Normal 4 4 2 2 2 7 2 4" xfId="36377" xr:uid="{00000000-0005-0000-0000-0000198E0000}"/>
    <cellStyle name="Normal 4 4 2 2 2 7 3" xfId="36378" xr:uid="{00000000-0005-0000-0000-00001A8E0000}"/>
    <cellStyle name="Normal 4 4 2 2 2 7 3 2" xfId="36379" xr:uid="{00000000-0005-0000-0000-00001B8E0000}"/>
    <cellStyle name="Normal 4 4 2 2 2 7 3 2 2" xfId="36380" xr:uid="{00000000-0005-0000-0000-00001C8E0000}"/>
    <cellStyle name="Normal 4 4 2 2 2 7 3 3" xfId="36381" xr:uid="{00000000-0005-0000-0000-00001D8E0000}"/>
    <cellStyle name="Normal 4 4 2 2 2 7 4" xfId="36382" xr:uid="{00000000-0005-0000-0000-00001E8E0000}"/>
    <cellStyle name="Normal 4 4 2 2 2 7 4 2" xfId="36383" xr:uid="{00000000-0005-0000-0000-00001F8E0000}"/>
    <cellStyle name="Normal 4 4 2 2 2 7 5" xfId="36384" xr:uid="{00000000-0005-0000-0000-0000208E0000}"/>
    <cellStyle name="Normal 4 4 2 2 2 8" xfId="36385" xr:uid="{00000000-0005-0000-0000-0000218E0000}"/>
    <cellStyle name="Normal 4 4 2 2 2 8 2" xfId="36386" xr:uid="{00000000-0005-0000-0000-0000228E0000}"/>
    <cellStyle name="Normal 4 4 2 2 2 8 2 2" xfId="36387" xr:uid="{00000000-0005-0000-0000-0000238E0000}"/>
    <cellStyle name="Normal 4 4 2 2 2 8 2 2 2" xfId="36388" xr:uid="{00000000-0005-0000-0000-0000248E0000}"/>
    <cellStyle name="Normal 4 4 2 2 2 8 2 3" xfId="36389" xr:uid="{00000000-0005-0000-0000-0000258E0000}"/>
    <cellStyle name="Normal 4 4 2 2 2 8 3" xfId="36390" xr:uid="{00000000-0005-0000-0000-0000268E0000}"/>
    <cellStyle name="Normal 4 4 2 2 2 8 3 2" xfId="36391" xr:uid="{00000000-0005-0000-0000-0000278E0000}"/>
    <cellStyle name="Normal 4 4 2 2 2 8 4" xfId="36392" xr:uid="{00000000-0005-0000-0000-0000288E0000}"/>
    <cellStyle name="Normal 4 4 2 2 2 9" xfId="36393" xr:uid="{00000000-0005-0000-0000-0000298E0000}"/>
    <cellStyle name="Normal 4 4 2 2 2 9 2" xfId="36394" xr:uid="{00000000-0005-0000-0000-00002A8E0000}"/>
    <cellStyle name="Normal 4 4 2 2 2 9 2 2" xfId="36395" xr:uid="{00000000-0005-0000-0000-00002B8E0000}"/>
    <cellStyle name="Normal 4 4 2 2 2 9 3" xfId="36396" xr:uid="{00000000-0005-0000-0000-00002C8E0000}"/>
    <cellStyle name="Normal 4 4 2 2 3" xfId="36397" xr:uid="{00000000-0005-0000-0000-00002D8E0000}"/>
    <cellStyle name="Normal 4 4 2 2 3 10" xfId="36398" xr:uid="{00000000-0005-0000-0000-00002E8E0000}"/>
    <cellStyle name="Normal 4 4 2 2 3 10 2" xfId="36399" xr:uid="{00000000-0005-0000-0000-00002F8E0000}"/>
    <cellStyle name="Normal 4 4 2 2 3 11" xfId="36400" xr:uid="{00000000-0005-0000-0000-0000308E0000}"/>
    <cellStyle name="Normal 4 4 2 2 3 2" xfId="36401" xr:uid="{00000000-0005-0000-0000-0000318E0000}"/>
    <cellStyle name="Normal 4 4 2 2 3 2 2" xfId="36402" xr:uid="{00000000-0005-0000-0000-0000328E0000}"/>
    <cellStyle name="Normal 4 4 2 2 3 2 2 2" xfId="36403" xr:uid="{00000000-0005-0000-0000-0000338E0000}"/>
    <cellStyle name="Normal 4 4 2 2 3 2 2 2 2" xfId="36404" xr:uid="{00000000-0005-0000-0000-0000348E0000}"/>
    <cellStyle name="Normal 4 4 2 2 3 2 2 2 2 2" xfId="36405" xr:uid="{00000000-0005-0000-0000-0000358E0000}"/>
    <cellStyle name="Normal 4 4 2 2 3 2 2 2 2 2 2" xfId="36406" xr:uid="{00000000-0005-0000-0000-0000368E0000}"/>
    <cellStyle name="Normal 4 4 2 2 3 2 2 2 2 3" xfId="36407" xr:uid="{00000000-0005-0000-0000-0000378E0000}"/>
    <cellStyle name="Normal 4 4 2 2 3 2 2 2 3" xfId="36408" xr:uid="{00000000-0005-0000-0000-0000388E0000}"/>
    <cellStyle name="Normal 4 4 2 2 3 2 2 2 3 2" xfId="36409" xr:uid="{00000000-0005-0000-0000-0000398E0000}"/>
    <cellStyle name="Normal 4 4 2 2 3 2 2 2 4" xfId="36410" xr:uid="{00000000-0005-0000-0000-00003A8E0000}"/>
    <cellStyle name="Normal 4 4 2 2 3 2 2 3" xfId="36411" xr:uid="{00000000-0005-0000-0000-00003B8E0000}"/>
    <cellStyle name="Normal 4 4 2 2 3 2 2 3 2" xfId="36412" xr:uid="{00000000-0005-0000-0000-00003C8E0000}"/>
    <cellStyle name="Normal 4 4 2 2 3 2 2 3 2 2" xfId="36413" xr:uid="{00000000-0005-0000-0000-00003D8E0000}"/>
    <cellStyle name="Normal 4 4 2 2 3 2 2 3 3" xfId="36414" xr:uid="{00000000-0005-0000-0000-00003E8E0000}"/>
    <cellStyle name="Normal 4 4 2 2 3 2 2 4" xfId="36415" xr:uid="{00000000-0005-0000-0000-00003F8E0000}"/>
    <cellStyle name="Normal 4 4 2 2 3 2 2 4 2" xfId="36416" xr:uid="{00000000-0005-0000-0000-0000408E0000}"/>
    <cellStyle name="Normal 4 4 2 2 3 2 2 5" xfId="36417" xr:uid="{00000000-0005-0000-0000-0000418E0000}"/>
    <cellStyle name="Normal 4 4 2 2 3 2 3" xfId="36418" xr:uid="{00000000-0005-0000-0000-0000428E0000}"/>
    <cellStyle name="Normal 4 4 2 2 3 2 3 2" xfId="36419" xr:uid="{00000000-0005-0000-0000-0000438E0000}"/>
    <cellStyle name="Normal 4 4 2 2 3 2 3 2 2" xfId="36420" xr:uid="{00000000-0005-0000-0000-0000448E0000}"/>
    <cellStyle name="Normal 4 4 2 2 3 2 3 2 2 2" xfId="36421" xr:uid="{00000000-0005-0000-0000-0000458E0000}"/>
    <cellStyle name="Normal 4 4 2 2 3 2 3 2 2 2 2" xfId="36422" xr:uid="{00000000-0005-0000-0000-0000468E0000}"/>
    <cellStyle name="Normal 4 4 2 2 3 2 3 2 2 3" xfId="36423" xr:uid="{00000000-0005-0000-0000-0000478E0000}"/>
    <cellStyle name="Normal 4 4 2 2 3 2 3 2 3" xfId="36424" xr:uid="{00000000-0005-0000-0000-0000488E0000}"/>
    <cellStyle name="Normal 4 4 2 2 3 2 3 2 3 2" xfId="36425" xr:uid="{00000000-0005-0000-0000-0000498E0000}"/>
    <cellStyle name="Normal 4 4 2 2 3 2 3 2 4" xfId="36426" xr:uid="{00000000-0005-0000-0000-00004A8E0000}"/>
    <cellStyle name="Normal 4 4 2 2 3 2 3 3" xfId="36427" xr:uid="{00000000-0005-0000-0000-00004B8E0000}"/>
    <cellStyle name="Normal 4 4 2 2 3 2 3 3 2" xfId="36428" xr:uid="{00000000-0005-0000-0000-00004C8E0000}"/>
    <cellStyle name="Normal 4 4 2 2 3 2 3 3 2 2" xfId="36429" xr:uid="{00000000-0005-0000-0000-00004D8E0000}"/>
    <cellStyle name="Normal 4 4 2 2 3 2 3 3 3" xfId="36430" xr:uid="{00000000-0005-0000-0000-00004E8E0000}"/>
    <cellStyle name="Normal 4 4 2 2 3 2 3 4" xfId="36431" xr:uid="{00000000-0005-0000-0000-00004F8E0000}"/>
    <cellStyle name="Normal 4 4 2 2 3 2 3 4 2" xfId="36432" xr:uid="{00000000-0005-0000-0000-0000508E0000}"/>
    <cellStyle name="Normal 4 4 2 2 3 2 3 5" xfId="36433" xr:uid="{00000000-0005-0000-0000-0000518E0000}"/>
    <cellStyle name="Normal 4 4 2 2 3 2 4" xfId="36434" xr:uid="{00000000-0005-0000-0000-0000528E0000}"/>
    <cellStyle name="Normal 4 4 2 2 3 2 4 2" xfId="36435" xr:uid="{00000000-0005-0000-0000-0000538E0000}"/>
    <cellStyle name="Normal 4 4 2 2 3 2 4 2 2" xfId="36436" xr:uid="{00000000-0005-0000-0000-0000548E0000}"/>
    <cellStyle name="Normal 4 4 2 2 3 2 4 2 2 2" xfId="36437" xr:uid="{00000000-0005-0000-0000-0000558E0000}"/>
    <cellStyle name="Normal 4 4 2 2 3 2 4 2 3" xfId="36438" xr:uid="{00000000-0005-0000-0000-0000568E0000}"/>
    <cellStyle name="Normal 4 4 2 2 3 2 4 3" xfId="36439" xr:uid="{00000000-0005-0000-0000-0000578E0000}"/>
    <cellStyle name="Normal 4 4 2 2 3 2 4 3 2" xfId="36440" xr:uid="{00000000-0005-0000-0000-0000588E0000}"/>
    <cellStyle name="Normal 4 4 2 2 3 2 4 4" xfId="36441" xr:uid="{00000000-0005-0000-0000-0000598E0000}"/>
    <cellStyle name="Normal 4 4 2 2 3 2 5" xfId="36442" xr:uid="{00000000-0005-0000-0000-00005A8E0000}"/>
    <cellStyle name="Normal 4 4 2 2 3 2 5 2" xfId="36443" xr:uid="{00000000-0005-0000-0000-00005B8E0000}"/>
    <cellStyle name="Normal 4 4 2 2 3 2 5 2 2" xfId="36444" xr:uid="{00000000-0005-0000-0000-00005C8E0000}"/>
    <cellStyle name="Normal 4 4 2 2 3 2 5 3" xfId="36445" xr:uid="{00000000-0005-0000-0000-00005D8E0000}"/>
    <cellStyle name="Normal 4 4 2 2 3 2 6" xfId="36446" xr:uid="{00000000-0005-0000-0000-00005E8E0000}"/>
    <cellStyle name="Normal 4 4 2 2 3 2 6 2" xfId="36447" xr:uid="{00000000-0005-0000-0000-00005F8E0000}"/>
    <cellStyle name="Normal 4 4 2 2 3 2 7" xfId="36448" xr:uid="{00000000-0005-0000-0000-0000608E0000}"/>
    <cellStyle name="Normal 4 4 2 2 3 3" xfId="36449" xr:uid="{00000000-0005-0000-0000-0000618E0000}"/>
    <cellStyle name="Normal 4 4 2 2 3 3 2" xfId="36450" xr:uid="{00000000-0005-0000-0000-0000628E0000}"/>
    <cellStyle name="Normal 4 4 2 2 3 3 2 2" xfId="36451" xr:uid="{00000000-0005-0000-0000-0000638E0000}"/>
    <cellStyle name="Normal 4 4 2 2 3 3 2 2 2" xfId="36452" xr:uid="{00000000-0005-0000-0000-0000648E0000}"/>
    <cellStyle name="Normal 4 4 2 2 3 3 2 2 2 2" xfId="36453" xr:uid="{00000000-0005-0000-0000-0000658E0000}"/>
    <cellStyle name="Normal 4 4 2 2 3 3 2 2 2 2 2" xfId="36454" xr:uid="{00000000-0005-0000-0000-0000668E0000}"/>
    <cellStyle name="Normal 4 4 2 2 3 3 2 2 2 3" xfId="36455" xr:uid="{00000000-0005-0000-0000-0000678E0000}"/>
    <cellStyle name="Normal 4 4 2 2 3 3 2 2 3" xfId="36456" xr:uid="{00000000-0005-0000-0000-0000688E0000}"/>
    <cellStyle name="Normal 4 4 2 2 3 3 2 2 3 2" xfId="36457" xr:uid="{00000000-0005-0000-0000-0000698E0000}"/>
    <cellStyle name="Normal 4 4 2 2 3 3 2 2 4" xfId="36458" xr:uid="{00000000-0005-0000-0000-00006A8E0000}"/>
    <cellStyle name="Normal 4 4 2 2 3 3 2 3" xfId="36459" xr:uid="{00000000-0005-0000-0000-00006B8E0000}"/>
    <cellStyle name="Normal 4 4 2 2 3 3 2 3 2" xfId="36460" xr:uid="{00000000-0005-0000-0000-00006C8E0000}"/>
    <cellStyle name="Normal 4 4 2 2 3 3 2 3 2 2" xfId="36461" xr:uid="{00000000-0005-0000-0000-00006D8E0000}"/>
    <cellStyle name="Normal 4 4 2 2 3 3 2 3 3" xfId="36462" xr:uid="{00000000-0005-0000-0000-00006E8E0000}"/>
    <cellStyle name="Normal 4 4 2 2 3 3 2 4" xfId="36463" xr:uid="{00000000-0005-0000-0000-00006F8E0000}"/>
    <cellStyle name="Normal 4 4 2 2 3 3 2 4 2" xfId="36464" xr:uid="{00000000-0005-0000-0000-0000708E0000}"/>
    <cellStyle name="Normal 4 4 2 2 3 3 2 5" xfId="36465" xr:uid="{00000000-0005-0000-0000-0000718E0000}"/>
    <cellStyle name="Normal 4 4 2 2 3 3 3" xfId="36466" xr:uid="{00000000-0005-0000-0000-0000728E0000}"/>
    <cellStyle name="Normal 4 4 2 2 3 3 3 2" xfId="36467" xr:uid="{00000000-0005-0000-0000-0000738E0000}"/>
    <cellStyle name="Normal 4 4 2 2 3 3 3 2 2" xfId="36468" xr:uid="{00000000-0005-0000-0000-0000748E0000}"/>
    <cellStyle name="Normal 4 4 2 2 3 3 3 2 2 2" xfId="36469" xr:uid="{00000000-0005-0000-0000-0000758E0000}"/>
    <cellStyle name="Normal 4 4 2 2 3 3 3 2 2 2 2" xfId="36470" xr:uid="{00000000-0005-0000-0000-0000768E0000}"/>
    <cellStyle name="Normal 4 4 2 2 3 3 3 2 2 3" xfId="36471" xr:uid="{00000000-0005-0000-0000-0000778E0000}"/>
    <cellStyle name="Normal 4 4 2 2 3 3 3 2 3" xfId="36472" xr:uid="{00000000-0005-0000-0000-0000788E0000}"/>
    <cellStyle name="Normal 4 4 2 2 3 3 3 2 3 2" xfId="36473" xr:uid="{00000000-0005-0000-0000-0000798E0000}"/>
    <cellStyle name="Normal 4 4 2 2 3 3 3 2 4" xfId="36474" xr:uid="{00000000-0005-0000-0000-00007A8E0000}"/>
    <cellStyle name="Normal 4 4 2 2 3 3 3 3" xfId="36475" xr:uid="{00000000-0005-0000-0000-00007B8E0000}"/>
    <cellStyle name="Normal 4 4 2 2 3 3 3 3 2" xfId="36476" xr:uid="{00000000-0005-0000-0000-00007C8E0000}"/>
    <cellStyle name="Normal 4 4 2 2 3 3 3 3 2 2" xfId="36477" xr:uid="{00000000-0005-0000-0000-00007D8E0000}"/>
    <cellStyle name="Normal 4 4 2 2 3 3 3 3 3" xfId="36478" xr:uid="{00000000-0005-0000-0000-00007E8E0000}"/>
    <cellStyle name="Normal 4 4 2 2 3 3 3 4" xfId="36479" xr:uid="{00000000-0005-0000-0000-00007F8E0000}"/>
    <cellStyle name="Normal 4 4 2 2 3 3 3 4 2" xfId="36480" xr:uid="{00000000-0005-0000-0000-0000808E0000}"/>
    <cellStyle name="Normal 4 4 2 2 3 3 3 5" xfId="36481" xr:uid="{00000000-0005-0000-0000-0000818E0000}"/>
    <cellStyle name="Normal 4 4 2 2 3 3 4" xfId="36482" xr:uid="{00000000-0005-0000-0000-0000828E0000}"/>
    <cellStyle name="Normal 4 4 2 2 3 3 4 2" xfId="36483" xr:uid="{00000000-0005-0000-0000-0000838E0000}"/>
    <cellStyle name="Normal 4 4 2 2 3 3 4 2 2" xfId="36484" xr:uid="{00000000-0005-0000-0000-0000848E0000}"/>
    <cellStyle name="Normal 4 4 2 2 3 3 4 2 2 2" xfId="36485" xr:uid="{00000000-0005-0000-0000-0000858E0000}"/>
    <cellStyle name="Normal 4 4 2 2 3 3 4 2 3" xfId="36486" xr:uid="{00000000-0005-0000-0000-0000868E0000}"/>
    <cellStyle name="Normal 4 4 2 2 3 3 4 3" xfId="36487" xr:uid="{00000000-0005-0000-0000-0000878E0000}"/>
    <cellStyle name="Normal 4 4 2 2 3 3 4 3 2" xfId="36488" xr:uid="{00000000-0005-0000-0000-0000888E0000}"/>
    <cellStyle name="Normal 4 4 2 2 3 3 4 4" xfId="36489" xr:uid="{00000000-0005-0000-0000-0000898E0000}"/>
    <cellStyle name="Normal 4 4 2 2 3 3 5" xfId="36490" xr:uid="{00000000-0005-0000-0000-00008A8E0000}"/>
    <cellStyle name="Normal 4 4 2 2 3 3 5 2" xfId="36491" xr:uid="{00000000-0005-0000-0000-00008B8E0000}"/>
    <cellStyle name="Normal 4 4 2 2 3 3 5 2 2" xfId="36492" xr:uid="{00000000-0005-0000-0000-00008C8E0000}"/>
    <cellStyle name="Normal 4 4 2 2 3 3 5 3" xfId="36493" xr:uid="{00000000-0005-0000-0000-00008D8E0000}"/>
    <cellStyle name="Normal 4 4 2 2 3 3 6" xfId="36494" xr:uid="{00000000-0005-0000-0000-00008E8E0000}"/>
    <cellStyle name="Normal 4 4 2 2 3 3 6 2" xfId="36495" xr:uid="{00000000-0005-0000-0000-00008F8E0000}"/>
    <cellStyle name="Normal 4 4 2 2 3 3 7" xfId="36496" xr:uid="{00000000-0005-0000-0000-0000908E0000}"/>
    <cellStyle name="Normal 4 4 2 2 3 4" xfId="36497" xr:uid="{00000000-0005-0000-0000-0000918E0000}"/>
    <cellStyle name="Normal 4 4 2 2 3 4 2" xfId="36498" xr:uid="{00000000-0005-0000-0000-0000928E0000}"/>
    <cellStyle name="Normal 4 4 2 2 3 4 2 2" xfId="36499" xr:uid="{00000000-0005-0000-0000-0000938E0000}"/>
    <cellStyle name="Normal 4 4 2 2 3 4 2 2 2" xfId="36500" xr:uid="{00000000-0005-0000-0000-0000948E0000}"/>
    <cellStyle name="Normal 4 4 2 2 3 4 2 2 2 2" xfId="36501" xr:uid="{00000000-0005-0000-0000-0000958E0000}"/>
    <cellStyle name="Normal 4 4 2 2 3 4 2 2 2 2 2" xfId="36502" xr:uid="{00000000-0005-0000-0000-0000968E0000}"/>
    <cellStyle name="Normal 4 4 2 2 3 4 2 2 2 3" xfId="36503" xr:uid="{00000000-0005-0000-0000-0000978E0000}"/>
    <cellStyle name="Normal 4 4 2 2 3 4 2 2 3" xfId="36504" xr:uid="{00000000-0005-0000-0000-0000988E0000}"/>
    <cellStyle name="Normal 4 4 2 2 3 4 2 2 3 2" xfId="36505" xr:uid="{00000000-0005-0000-0000-0000998E0000}"/>
    <cellStyle name="Normal 4 4 2 2 3 4 2 2 4" xfId="36506" xr:uid="{00000000-0005-0000-0000-00009A8E0000}"/>
    <cellStyle name="Normal 4 4 2 2 3 4 2 3" xfId="36507" xr:uid="{00000000-0005-0000-0000-00009B8E0000}"/>
    <cellStyle name="Normal 4 4 2 2 3 4 2 3 2" xfId="36508" xr:uid="{00000000-0005-0000-0000-00009C8E0000}"/>
    <cellStyle name="Normal 4 4 2 2 3 4 2 3 2 2" xfId="36509" xr:uid="{00000000-0005-0000-0000-00009D8E0000}"/>
    <cellStyle name="Normal 4 4 2 2 3 4 2 3 3" xfId="36510" xr:uid="{00000000-0005-0000-0000-00009E8E0000}"/>
    <cellStyle name="Normal 4 4 2 2 3 4 2 4" xfId="36511" xr:uid="{00000000-0005-0000-0000-00009F8E0000}"/>
    <cellStyle name="Normal 4 4 2 2 3 4 2 4 2" xfId="36512" xr:uid="{00000000-0005-0000-0000-0000A08E0000}"/>
    <cellStyle name="Normal 4 4 2 2 3 4 2 5" xfId="36513" xr:uid="{00000000-0005-0000-0000-0000A18E0000}"/>
    <cellStyle name="Normal 4 4 2 2 3 4 3" xfId="36514" xr:uid="{00000000-0005-0000-0000-0000A28E0000}"/>
    <cellStyle name="Normal 4 4 2 2 3 4 3 2" xfId="36515" xr:uid="{00000000-0005-0000-0000-0000A38E0000}"/>
    <cellStyle name="Normal 4 4 2 2 3 4 3 2 2" xfId="36516" xr:uid="{00000000-0005-0000-0000-0000A48E0000}"/>
    <cellStyle name="Normal 4 4 2 2 3 4 3 2 2 2" xfId="36517" xr:uid="{00000000-0005-0000-0000-0000A58E0000}"/>
    <cellStyle name="Normal 4 4 2 2 3 4 3 2 2 2 2" xfId="36518" xr:uid="{00000000-0005-0000-0000-0000A68E0000}"/>
    <cellStyle name="Normal 4 4 2 2 3 4 3 2 2 3" xfId="36519" xr:uid="{00000000-0005-0000-0000-0000A78E0000}"/>
    <cellStyle name="Normal 4 4 2 2 3 4 3 2 3" xfId="36520" xr:uid="{00000000-0005-0000-0000-0000A88E0000}"/>
    <cellStyle name="Normal 4 4 2 2 3 4 3 2 3 2" xfId="36521" xr:uid="{00000000-0005-0000-0000-0000A98E0000}"/>
    <cellStyle name="Normal 4 4 2 2 3 4 3 2 4" xfId="36522" xr:uid="{00000000-0005-0000-0000-0000AA8E0000}"/>
    <cellStyle name="Normal 4 4 2 2 3 4 3 3" xfId="36523" xr:uid="{00000000-0005-0000-0000-0000AB8E0000}"/>
    <cellStyle name="Normal 4 4 2 2 3 4 3 3 2" xfId="36524" xr:uid="{00000000-0005-0000-0000-0000AC8E0000}"/>
    <cellStyle name="Normal 4 4 2 2 3 4 3 3 2 2" xfId="36525" xr:uid="{00000000-0005-0000-0000-0000AD8E0000}"/>
    <cellStyle name="Normal 4 4 2 2 3 4 3 3 3" xfId="36526" xr:uid="{00000000-0005-0000-0000-0000AE8E0000}"/>
    <cellStyle name="Normal 4 4 2 2 3 4 3 4" xfId="36527" xr:uid="{00000000-0005-0000-0000-0000AF8E0000}"/>
    <cellStyle name="Normal 4 4 2 2 3 4 3 4 2" xfId="36528" xr:uid="{00000000-0005-0000-0000-0000B08E0000}"/>
    <cellStyle name="Normal 4 4 2 2 3 4 3 5" xfId="36529" xr:uid="{00000000-0005-0000-0000-0000B18E0000}"/>
    <cellStyle name="Normal 4 4 2 2 3 4 4" xfId="36530" xr:uid="{00000000-0005-0000-0000-0000B28E0000}"/>
    <cellStyle name="Normal 4 4 2 2 3 4 4 2" xfId="36531" xr:uid="{00000000-0005-0000-0000-0000B38E0000}"/>
    <cellStyle name="Normal 4 4 2 2 3 4 4 2 2" xfId="36532" xr:uid="{00000000-0005-0000-0000-0000B48E0000}"/>
    <cellStyle name="Normal 4 4 2 2 3 4 4 2 2 2" xfId="36533" xr:uid="{00000000-0005-0000-0000-0000B58E0000}"/>
    <cellStyle name="Normal 4 4 2 2 3 4 4 2 3" xfId="36534" xr:uid="{00000000-0005-0000-0000-0000B68E0000}"/>
    <cellStyle name="Normal 4 4 2 2 3 4 4 3" xfId="36535" xr:uid="{00000000-0005-0000-0000-0000B78E0000}"/>
    <cellStyle name="Normal 4 4 2 2 3 4 4 3 2" xfId="36536" xr:uid="{00000000-0005-0000-0000-0000B88E0000}"/>
    <cellStyle name="Normal 4 4 2 2 3 4 4 4" xfId="36537" xr:uid="{00000000-0005-0000-0000-0000B98E0000}"/>
    <cellStyle name="Normal 4 4 2 2 3 4 5" xfId="36538" xr:uid="{00000000-0005-0000-0000-0000BA8E0000}"/>
    <cellStyle name="Normal 4 4 2 2 3 4 5 2" xfId="36539" xr:uid="{00000000-0005-0000-0000-0000BB8E0000}"/>
    <cellStyle name="Normal 4 4 2 2 3 4 5 2 2" xfId="36540" xr:uid="{00000000-0005-0000-0000-0000BC8E0000}"/>
    <cellStyle name="Normal 4 4 2 2 3 4 5 3" xfId="36541" xr:uid="{00000000-0005-0000-0000-0000BD8E0000}"/>
    <cellStyle name="Normal 4 4 2 2 3 4 6" xfId="36542" xr:uid="{00000000-0005-0000-0000-0000BE8E0000}"/>
    <cellStyle name="Normal 4 4 2 2 3 4 6 2" xfId="36543" xr:uid="{00000000-0005-0000-0000-0000BF8E0000}"/>
    <cellStyle name="Normal 4 4 2 2 3 4 7" xfId="36544" xr:uid="{00000000-0005-0000-0000-0000C08E0000}"/>
    <cellStyle name="Normal 4 4 2 2 3 5" xfId="36545" xr:uid="{00000000-0005-0000-0000-0000C18E0000}"/>
    <cellStyle name="Normal 4 4 2 2 3 5 2" xfId="36546" xr:uid="{00000000-0005-0000-0000-0000C28E0000}"/>
    <cellStyle name="Normal 4 4 2 2 3 5 2 2" xfId="36547" xr:uid="{00000000-0005-0000-0000-0000C38E0000}"/>
    <cellStyle name="Normal 4 4 2 2 3 5 2 2 2" xfId="36548" xr:uid="{00000000-0005-0000-0000-0000C48E0000}"/>
    <cellStyle name="Normal 4 4 2 2 3 5 2 2 2 2" xfId="36549" xr:uid="{00000000-0005-0000-0000-0000C58E0000}"/>
    <cellStyle name="Normal 4 4 2 2 3 5 2 2 2 2 2" xfId="36550" xr:uid="{00000000-0005-0000-0000-0000C68E0000}"/>
    <cellStyle name="Normal 4 4 2 2 3 5 2 2 2 3" xfId="36551" xr:uid="{00000000-0005-0000-0000-0000C78E0000}"/>
    <cellStyle name="Normal 4 4 2 2 3 5 2 2 3" xfId="36552" xr:uid="{00000000-0005-0000-0000-0000C88E0000}"/>
    <cellStyle name="Normal 4 4 2 2 3 5 2 2 3 2" xfId="36553" xr:uid="{00000000-0005-0000-0000-0000C98E0000}"/>
    <cellStyle name="Normal 4 4 2 2 3 5 2 2 4" xfId="36554" xr:uid="{00000000-0005-0000-0000-0000CA8E0000}"/>
    <cellStyle name="Normal 4 4 2 2 3 5 2 3" xfId="36555" xr:uid="{00000000-0005-0000-0000-0000CB8E0000}"/>
    <cellStyle name="Normal 4 4 2 2 3 5 2 3 2" xfId="36556" xr:uid="{00000000-0005-0000-0000-0000CC8E0000}"/>
    <cellStyle name="Normal 4 4 2 2 3 5 2 3 2 2" xfId="36557" xr:uid="{00000000-0005-0000-0000-0000CD8E0000}"/>
    <cellStyle name="Normal 4 4 2 2 3 5 2 3 3" xfId="36558" xr:uid="{00000000-0005-0000-0000-0000CE8E0000}"/>
    <cellStyle name="Normal 4 4 2 2 3 5 2 4" xfId="36559" xr:uid="{00000000-0005-0000-0000-0000CF8E0000}"/>
    <cellStyle name="Normal 4 4 2 2 3 5 2 4 2" xfId="36560" xr:uid="{00000000-0005-0000-0000-0000D08E0000}"/>
    <cellStyle name="Normal 4 4 2 2 3 5 2 5" xfId="36561" xr:uid="{00000000-0005-0000-0000-0000D18E0000}"/>
    <cellStyle name="Normal 4 4 2 2 3 5 3" xfId="36562" xr:uid="{00000000-0005-0000-0000-0000D28E0000}"/>
    <cellStyle name="Normal 4 4 2 2 3 5 3 2" xfId="36563" xr:uid="{00000000-0005-0000-0000-0000D38E0000}"/>
    <cellStyle name="Normal 4 4 2 2 3 5 3 2 2" xfId="36564" xr:uid="{00000000-0005-0000-0000-0000D48E0000}"/>
    <cellStyle name="Normal 4 4 2 2 3 5 3 2 2 2" xfId="36565" xr:uid="{00000000-0005-0000-0000-0000D58E0000}"/>
    <cellStyle name="Normal 4 4 2 2 3 5 3 2 3" xfId="36566" xr:uid="{00000000-0005-0000-0000-0000D68E0000}"/>
    <cellStyle name="Normal 4 4 2 2 3 5 3 3" xfId="36567" xr:uid="{00000000-0005-0000-0000-0000D78E0000}"/>
    <cellStyle name="Normal 4 4 2 2 3 5 3 3 2" xfId="36568" xr:uid="{00000000-0005-0000-0000-0000D88E0000}"/>
    <cellStyle name="Normal 4 4 2 2 3 5 3 4" xfId="36569" xr:uid="{00000000-0005-0000-0000-0000D98E0000}"/>
    <cellStyle name="Normal 4 4 2 2 3 5 4" xfId="36570" xr:uid="{00000000-0005-0000-0000-0000DA8E0000}"/>
    <cellStyle name="Normal 4 4 2 2 3 5 4 2" xfId="36571" xr:uid="{00000000-0005-0000-0000-0000DB8E0000}"/>
    <cellStyle name="Normal 4 4 2 2 3 5 4 2 2" xfId="36572" xr:uid="{00000000-0005-0000-0000-0000DC8E0000}"/>
    <cellStyle name="Normal 4 4 2 2 3 5 4 3" xfId="36573" xr:uid="{00000000-0005-0000-0000-0000DD8E0000}"/>
    <cellStyle name="Normal 4 4 2 2 3 5 5" xfId="36574" xr:uid="{00000000-0005-0000-0000-0000DE8E0000}"/>
    <cellStyle name="Normal 4 4 2 2 3 5 5 2" xfId="36575" xr:uid="{00000000-0005-0000-0000-0000DF8E0000}"/>
    <cellStyle name="Normal 4 4 2 2 3 5 6" xfId="36576" xr:uid="{00000000-0005-0000-0000-0000E08E0000}"/>
    <cellStyle name="Normal 4 4 2 2 3 6" xfId="36577" xr:uid="{00000000-0005-0000-0000-0000E18E0000}"/>
    <cellStyle name="Normal 4 4 2 2 3 6 2" xfId="36578" xr:uid="{00000000-0005-0000-0000-0000E28E0000}"/>
    <cellStyle name="Normal 4 4 2 2 3 6 2 2" xfId="36579" xr:uid="{00000000-0005-0000-0000-0000E38E0000}"/>
    <cellStyle name="Normal 4 4 2 2 3 6 2 2 2" xfId="36580" xr:uid="{00000000-0005-0000-0000-0000E48E0000}"/>
    <cellStyle name="Normal 4 4 2 2 3 6 2 2 2 2" xfId="36581" xr:uid="{00000000-0005-0000-0000-0000E58E0000}"/>
    <cellStyle name="Normal 4 4 2 2 3 6 2 2 3" xfId="36582" xr:uid="{00000000-0005-0000-0000-0000E68E0000}"/>
    <cellStyle name="Normal 4 4 2 2 3 6 2 3" xfId="36583" xr:uid="{00000000-0005-0000-0000-0000E78E0000}"/>
    <cellStyle name="Normal 4 4 2 2 3 6 2 3 2" xfId="36584" xr:uid="{00000000-0005-0000-0000-0000E88E0000}"/>
    <cellStyle name="Normal 4 4 2 2 3 6 2 4" xfId="36585" xr:uid="{00000000-0005-0000-0000-0000E98E0000}"/>
    <cellStyle name="Normal 4 4 2 2 3 6 3" xfId="36586" xr:uid="{00000000-0005-0000-0000-0000EA8E0000}"/>
    <cellStyle name="Normal 4 4 2 2 3 6 3 2" xfId="36587" xr:uid="{00000000-0005-0000-0000-0000EB8E0000}"/>
    <cellStyle name="Normal 4 4 2 2 3 6 3 2 2" xfId="36588" xr:uid="{00000000-0005-0000-0000-0000EC8E0000}"/>
    <cellStyle name="Normal 4 4 2 2 3 6 3 3" xfId="36589" xr:uid="{00000000-0005-0000-0000-0000ED8E0000}"/>
    <cellStyle name="Normal 4 4 2 2 3 6 4" xfId="36590" xr:uid="{00000000-0005-0000-0000-0000EE8E0000}"/>
    <cellStyle name="Normal 4 4 2 2 3 6 4 2" xfId="36591" xr:uid="{00000000-0005-0000-0000-0000EF8E0000}"/>
    <cellStyle name="Normal 4 4 2 2 3 6 5" xfId="36592" xr:uid="{00000000-0005-0000-0000-0000F08E0000}"/>
    <cellStyle name="Normal 4 4 2 2 3 7" xfId="36593" xr:uid="{00000000-0005-0000-0000-0000F18E0000}"/>
    <cellStyle name="Normal 4 4 2 2 3 7 2" xfId="36594" xr:uid="{00000000-0005-0000-0000-0000F28E0000}"/>
    <cellStyle name="Normal 4 4 2 2 3 7 2 2" xfId="36595" xr:uid="{00000000-0005-0000-0000-0000F38E0000}"/>
    <cellStyle name="Normal 4 4 2 2 3 7 2 2 2" xfId="36596" xr:uid="{00000000-0005-0000-0000-0000F48E0000}"/>
    <cellStyle name="Normal 4 4 2 2 3 7 2 2 2 2" xfId="36597" xr:uid="{00000000-0005-0000-0000-0000F58E0000}"/>
    <cellStyle name="Normal 4 4 2 2 3 7 2 2 3" xfId="36598" xr:uid="{00000000-0005-0000-0000-0000F68E0000}"/>
    <cellStyle name="Normal 4 4 2 2 3 7 2 3" xfId="36599" xr:uid="{00000000-0005-0000-0000-0000F78E0000}"/>
    <cellStyle name="Normal 4 4 2 2 3 7 2 3 2" xfId="36600" xr:uid="{00000000-0005-0000-0000-0000F88E0000}"/>
    <cellStyle name="Normal 4 4 2 2 3 7 2 4" xfId="36601" xr:uid="{00000000-0005-0000-0000-0000F98E0000}"/>
    <cellStyle name="Normal 4 4 2 2 3 7 3" xfId="36602" xr:uid="{00000000-0005-0000-0000-0000FA8E0000}"/>
    <cellStyle name="Normal 4 4 2 2 3 7 3 2" xfId="36603" xr:uid="{00000000-0005-0000-0000-0000FB8E0000}"/>
    <cellStyle name="Normal 4 4 2 2 3 7 3 2 2" xfId="36604" xr:uid="{00000000-0005-0000-0000-0000FC8E0000}"/>
    <cellStyle name="Normal 4 4 2 2 3 7 3 3" xfId="36605" xr:uid="{00000000-0005-0000-0000-0000FD8E0000}"/>
    <cellStyle name="Normal 4 4 2 2 3 7 4" xfId="36606" xr:uid="{00000000-0005-0000-0000-0000FE8E0000}"/>
    <cellStyle name="Normal 4 4 2 2 3 7 4 2" xfId="36607" xr:uid="{00000000-0005-0000-0000-0000FF8E0000}"/>
    <cellStyle name="Normal 4 4 2 2 3 7 5" xfId="36608" xr:uid="{00000000-0005-0000-0000-0000008F0000}"/>
    <cellStyle name="Normal 4 4 2 2 3 8" xfId="36609" xr:uid="{00000000-0005-0000-0000-0000018F0000}"/>
    <cellStyle name="Normal 4 4 2 2 3 8 2" xfId="36610" xr:uid="{00000000-0005-0000-0000-0000028F0000}"/>
    <cellStyle name="Normal 4 4 2 2 3 8 2 2" xfId="36611" xr:uid="{00000000-0005-0000-0000-0000038F0000}"/>
    <cellStyle name="Normal 4 4 2 2 3 8 2 2 2" xfId="36612" xr:uid="{00000000-0005-0000-0000-0000048F0000}"/>
    <cellStyle name="Normal 4 4 2 2 3 8 2 3" xfId="36613" xr:uid="{00000000-0005-0000-0000-0000058F0000}"/>
    <cellStyle name="Normal 4 4 2 2 3 8 3" xfId="36614" xr:uid="{00000000-0005-0000-0000-0000068F0000}"/>
    <cellStyle name="Normal 4 4 2 2 3 8 3 2" xfId="36615" xr:uid="{00000000-0005-0000-0000-0000078F0000}"/>
    <cellStyle name="Normal 4 4 2 2 3 8 4" xfId="36616" xr:uid="{00000000-0005-0000-0000-0000088F0000}"/>
    <cellStyle name="Normal 4 4 2 2 3 9" xfId="36617" xr:uid="{00000000-0005-0000-0000-0000098F0000}"/>
    <cellStyle name="Normal 4 4 2 2 3 9 2" xfId="36618" xr:uid="{00000000-0005-0000-0000-00000A8F0000}"/>
    <cellStyle name="Normal 4 4 2 2 3 9 2 2" xfId="36619" xr:uid="{00000000-0005-0000-0000-00000B8F0000}"/>
    <cellStyle name="Normal 4 4 2 2 3 9 3" xfId="36620" xr:uid="{00000000-0005-0000-0000-00000C8F0000}"/>
    <cellStyle name="Normal 4 4 2 2 4" xfId="36621" xr:uid="{00000000-0005-0000-0000-00000D8F0000}"/>
    <cellStyle name="Normal 4 4 2 2 4 2" xfId="36622" xr:uid="{00000000-0005-0000-0000-00000E8F0000}"/>
    <cellStyle name="Normal 4 4 2 2 4 2 2" xfId="36623" xr:uid="{00000000-0005-0000-0000-00000F8F0000}"/>
    <cellStyle name="Normal 4 4 2 2 4 2 2 2" xfId="36624" xr:uid="{00000000-0005-0000-0000-0000108F0000}"/>
    <cellStyle name="Normal 4 4 2 2 4 2 2 2 2" xfId="36625" xr:uid="{00000000-0005-0000-0000-0000118F0000}"/>
    <cellStyle name="Normal 4 4 2 2 4 2 2 2 2 2" xfId="36626" xr:uid="{00000000-0005-0000-0000-0000128F0000}"/>
    <cellStyle name="Normal 4 4 2 2 4 2 2 2 3" xfId="36627" xr:uid="{00000000-0005-0000-0000-0000138F0000}"/>
    <cellStyle name="Normal 4 4 2 2 4 2 2 3" xfId="36628" xr:uid="{00000000-0005-0000-0000-0000148F0000}"/>
    <cellStyle name="Normal 4 4 2 2 4 2 2 3 2" xfId="36629" xr:uid="{00000000-0005-0000-0000-0000158F0000}"/>
    <cellStyle name="Normal 4 4 2 2 4 2 2 4" xfId="36630" xr:uid="{00000000-0005-0000-0000-0000168F0000}"/>
    <cellStyle name="Normal 4 4 2 2 4 2 3" xfId="36631" xr:uid="{00000000-0005-0000-0000-0000178F0000}"/>
    <cellStyle name="Normal 4 4 2 2 4 2 3 2" xfId="36632" xr:uid="{00000000-0005-0000-0000-0000188F0000}"/>
    <cellStyle name="Normal 4 4 2 2 4 2 3 2 2" xfId="36633" xr:uid="{00000000-0005-0000-0000-0000198F0000}"/>
    <cellStyle name="Normal 4 4 2 2 4 2 3 3" xfId="36634" xr:uid="{00000000-0005-0000-0000-00001A8F0000}"/>
    <cellStyle name="Normal 4 4 2 2 4 2 4" xfId="36635" xr:uid="{00000000-0005-0000-0000-00001B8F0000}"/>
    <cellStyle name="Normal 4 4 2 2 4 2 4 2" xfId="36636" xr:uid="{00000000-0005-0000-0000-00001C8F0000}"/>
    <cellStyle name="Normal 4 4 2 2 4 2 5" xfId="36637" xr:uid="{00000000-0005-0000-0000-00001D8F0000}"/>
    <cellStyle name="Normal 4 4 2 2 4 3" xfId="36638" xr:uid="{00000000-0005-0000-0000-00001E8F0000}"/>
    <cellStyle name="Normal 4 4 2 2 4 3 2" xfId="36639" xr:uid="{00000000-0005-0000-0000-00001F8F0000}"/>
    <cellStyle name="Normal 4 4 2 2 4 3 2 2" xfId="36640" xr:uid="{00000000-0005-0000-0000-0000208F0000}"/>
    <cellStyle name="Normal 4 4 2 2 4 3 2 2 2" xfId="36641" xr:uid="{00000000-0005-0000-0000-0000218F0000}"/>
    <cellStyle name="Normal 4 4 2 2 4 3 2 2 2 2" xfId="36642" xr:uid="{00000000-0005-0000-0000-0000228F0000}"/>
    <cellStyle name="Normal 4 4 2 2 4 3 2 2 3" xfId="36643" xr:uid="{00000000-0005-0000-0000-0000238F0000}"/>
    <cellStyle name="Normal 4 4 2 2 4 3 2 3" xfId="36644" xr:uid="{00000000-0005-0000-0000-0000248F0000}"/>
    <cellStyle name="Normal 4 4 2 2 4 3 2 3 2" xfId="36645" xr:uid="{00000000-0005-0000-0000-0000258F0000}"/>
    <cellStyle name="Normal 4 4 2 2 4 3 2 4" xfId="36646" xr:uid="{00000000-0005-0000-0000-0000268F0000}"/>
    <cellStyle name="Normal 4 4 2 2 4 3 3" xfId="36647" xr:uid="{00000000-0005-0000-0000-0000278F0000}"/>
    <cellStyle name="Normal 4 4 2 2 4 3 3 2" xfId="36648" xr:uid="{00000000-0005-0000-0000-0000288F0000}"/>
    <cellStyle name="Normal 4 4 2 2 4 3 3 2 2" xfId="36649" xr:uid="{00000000-0005-0000-0000-0000298F0000}"/>
    <cellStyle name="Normal 4 4 2 2 4 3 3 3" xfId="36650" xr:uid="{00000000-0005-0000-0000-00002A8F0000}"/>
    <cellStyle name="Normal 4 4 2 2 4 3 4" xfId="36651" xr:uid="{00000000-0005-0000-0000-00002B8F0000}"/>
    <cellStyle name="Normal 4 4 2 2 4 3 4 2" xfId="36652" xr:uid="{00000000-0005-0000-0000-00002C8F0000}"/>
    <cellStyle name="Normal 4 4 2 2 4 3 5" xfId="36653" xr:uid="{00000000-0005-0000-0000-00002D8F0000}"/>
    <cellStyle name="Normal 4 4 2 2 4 4" xfId="36654" xr:uid="{00000000-0005-0000-0000-00002E8F0000}"/>
    <cellStyle name="Normal 4 4 2 2 4 4 2" xfId="36655" xr:uid="{00000000-0005-0000-0000-00002F8F0000}"/>
    <cellStyle name="Normal 4 4 2 2 4 4 2 2" xfId="36656" xr:uid="{00000000-0005-0000-0000-0000308F0000}"/>
    <cellStyle name="Normal 4 4 2 2 4 4 2 2 2" xfId="36657" xr:uid="{00000000-0005-0000-0000-0000318F0000}"/>
    <cellStyle name="Normal 4 4 2 2 4 4 2 3" xfId="36658" xr:uid="{00000000-0005-0000-0000-0000328F0000}"/>
    <cellStyle name="Normal 4 4 2 2 4 4 3" xfId="36659" xr:uid="{00000000-0005-0000-0000-0000338F0000}"/>
    <cellStyle name="Normal 4 4 2 2 4 4 3 2" xfId="36660" xr:uid="{00000000-0005-0000-0000-0000348F0000}"/>
    <cellStyle name="Normal 4 4 2 2 4 4 4" xfId="36661" xr:uid="{00000000-0005-0000-0000-0000358F0000}"/>
    <cellStyle name="Normal 4 4 2 2 4 5" xfId="36662" xr:uid="{00000000-0005-0000-0000-0000368F0000}"/>
    <cellStyle name="Normal 4 4 2 2 4 5 2" xfId="36663" xr:uid="{00000000-0005-0000-0000-0000378F0000}"/>
    <cellStyle name="Normal 4 4 2 2 4 5 2 2" xfId="36664" xr:uid="{00000000-0005-0000-0000-0000388F0000}"/>
    <cellStyle name="Normal 4 4 2 2 4 5 3" xfId="36665" xr:uid="{00000000-0005-0000-0000-0000398F0000}"/>
    <cellStyle name="Normal 4 4 2 2 4 6" xfId="36666" xr:uid="{00000000-0005-0000-0000-00003A8F0000}"/>
    <cellStyle name="Normal 4 4 2 2 4 6 2" xfId="36667" xr:uid="{00000000-0005-0000-0000-00003B8F0000}"/>
    <cellStyle name="Normal 4 4 2 2 4 7" xfId="36668" xr:uid="{00000000-0005-0000-0000-00003C8F0000}"/>
    <cellStyle name="Normal 4 4 2 2 5" xfId="36669" xr:uid="{00000000-0005-0000-0000-00003D8F0000}"/>
    <cellStyle name="Normal 4 4 2 2 5 2" xfId="36670" xr:uid="{00000000-0005-0000-0000-00003E8F0000}"/>
    <cellStyle name="Normal 4 4 2 2 5 2 2" xfId="36671" xr:uid="{00000000-0005-0000-0000-00003F8F0000}"/>
    <cellStyle name="Normal 4 4 2 2 5 2 2 2" xfId="36672" xr:uid="{00000000-0005-0000-0000-0000408F0000}"/>
    <cellStyle name="Normal 4 4 2 2 5 2 2 2 2" xfId="36673" xr:uid="{00000000-0005-0000-0000-0000418F0000}"/>
    <cellStyle name="Normal 4 4 2 2 5 2 2 2 2 2" xfId="36674" xr:uid="{00000000-0005-0000-0000-0000428F0000}"/>
    <cellStyle name="Normal 4 4 2 2 5 2 2 2 3" xfId="36675" xr:uid="{00000000-0005-0000-0000-0000438F0000}"/>
    <cellStyle name="Normal 4 4 2 2 5 2 2 3" xfId="36676" xr:uid="{00000000-0005-0000-0000-0000448F0000}"/>
    <cellStyle name="Normal 4 4 2 2 5 2 2 3 2" xfId="36677" xr:uid="{00000000-0005-0000-0000-0000458F0000}"/>
    <cellStyle name="Normal 4 4 2 2 5 2 2 4" xfId="36678" xr:uid="{00000000-0005-0000-0000-0000468F0000}"/>
    <cellStyle name="Normal 4 4 2 2 5 2 3" xfId="36679" xr:uid="{00000000-0005-0000-0000-0000478F0000}"/>
    <cellStyle name="Normal 4 4 2 2 5 2 3 2" xfId="36680" xr:uid="{00000000-0005-0000-0000-0000488F0000}"/>
    <cellStyle name="Normal 4 4 2 2 5 2 3 2 2" xfId="36681" xr:uid="{00000000-0005-0000-0000-0000498F0000}"/>
    <cellStyle name="Normal 4 4 2 2 5 2 3 3" xfId="36682" xr:uid="{00000000-0005-0000-0000-00004A8F0000}"/>
    <cellStyle name="Normal 4 4 2 2 5 2 4" xfId="36683" xr:uid="{00000000-0005-0000-0000-00004B8F0000}"/>
    <cellStyle name="Normal 4 4 2 2 5 2 4 2" xfId="36684" xr:uid="{00000000-0005-0000-0000-00004C8F0000}"/>
    <cellStyle name="Normal 4 4 2 2 5 2 5" xfId="36685" xr:uid="{00000000-0005-0000-0000-00004D8F0000}"/>
    <cellStyle name="Normal 4 4 2 2 5 3" xfId="36686" xr:uid="{00000000-0005-0000-0000-00004E8F0000}"/>
    <cellStyle name="Normal 4 4 2 2 5 3 2" xfId="36687" xr:uid="{00000000-0005-0000-0000-00004F8F0000}"/>
    <cellStyle name="Normal 4 4 2 2 5 3 2 2" xfId="36688" xr:uid="{00000000-0005-0000-0000-0000508F0000}"/>
    <cellStyle name="Normal 4 4 2 2 5 3 2 2 2" xfId="36689" xr:uid="{00000000-0005-0000-0000-0000518F0000}"/>
    <cellStyle name="Normal 4 4 2 2 5 3 2 2 2 2" xfId="36690" xr:uid="{00000000-0005-0000-0000-0000528F0000}"/>
    <cellStyle name="Normal 4 4 2 2 5 3 2 2 3" xfId="36691" xr:uid="{00000000-0005-0000-0000-0000538F0000}"/>
    <cellStyle name="Normal 4 4 2 2 5 3 2 3" xfId="36692" xr:uid="{00000000-0005-0000-0000-0000548F0000}"/>
    <cellStyle name="Normal 4 4 2 2 5 3 2 3 2" xfId="36693" xr:uid="{00000000-0005-0000-0000-0000558F0000}"/>
    <cellStyle name="Normal 4 4 2 2 5 3 2 4" xfId="36694" xr:uid="{00000000-0005-0000-0000-0000568F0000}"/>
    <cellStyle name="Normal 4 4 2 2 5 3 3" xfId="36695" xr:uid="{00000000-0005-0000-0000-0000578F0000}"/>
    <cellStyle name="Normal 4 4 2 2 5 3 3 2" xfId="36696" xr:uid="{00000000-0005-0000-0000-0000588F0000}"/>
    <cellStyle name="Normal 4 4 2 2 5 3 3 2 2" xfId="36697" xr:uid="{00000000-0005-0000-0000-0000598F0000}"/>
    <cellStyle name="Normal 4 4 2 2 5 3 3 3" xfId="36698" xr:uid="{00000000-0005-0000-0000-00005A8F0000}"/>
    <cellStyle name="Normal 4 4 2 2 5 3 4" xfId="36699" xr:uid="{00000000-0005-0000-0000-00005B8F0000}"/>
    <cellStyle name="Normal 4 4 2 2 5 3 4 2" xfId="36700" xr:uid="{00000000-0005-0000-0000-00005C8F0000}"/>
    <cellStyle name="Normal 4 4 2 2 5 3 5" xfId="36701" xr:uid="{00000000-0005-0000-0000-00005D8F0000}"/>
    <cellStyle name="Normal 4 4 2 2 5 4" xfId="36702" xr:uid="{00000000-0005-0000-0000-00005E8F0000}"/>
    <cellStyle name="Normal 4 4 2 2 5 4 2" xfId="36703" xr:uid="{00000000-0005-0000-0000-00005F8F0000}"/>
    <cellStyle name="Normal 4 4 2 2 5 4 2 2" xfId="36704" xr:uid="{00000000-0005-0000-0000-0000608F0000}"/>
    <cellStyle name="Normal 4 4 2 2 5 4 2 2 2" xfId="36705" xr:uid="{00000000-0005-0000-0000-0000618F0000}"/>
    <cellStyle name="Normal 4 4 2 2 5 4 2 3" xfId="36706" xr:uid="{00000000-0005-0000-0000-0000628F0000}"/>
    <cellStyle name="Normal 4 4 2 2 5 4 3" xfId="36707" xr:uid="{00000000-0005-0000-0000-0000638F0000}"/>
    <cellStyle name="Normal 4 4 2 2 5 4 3 2" xfId="36708" xr:uid="{00000000-0005-0000-0000-0000648F0000}"/>
    <cellStyle name="Normal 4 4 2 2 5 4 4" xfId="36709" xr:uid="{00000000-0005-0000-0000-0000658F0000}"/>
    <cellStyle name="Normal 4 4 2 2 5 5" xfId="36710" xr:uid="{00000000-0005-0000-0000-0000668F0000}"/>
    <cellStyle name="Normal 4 4 2 2 5 5 2" xfId="36711" xr:uid="{00000000-0005-0000-0000-0000678F0000}"/>
    <cellStyle name="Normal 4 4 2 2 5 5 2 2" xfId="36712" xr:uid="{00000000-0005-0000-0000-0000688F0000}"/>
    <cellStyle name="Normal 4 4 2 2 5 5 3" xfId="36713" xr:uid="{00000000-0005-0000-0000-0000698F0000}"/>
    <cellStyle name="Normal 4 4 2 2 5 6" xfId="36714" xr:uid="{00000000-0005-0000-0000-00006A8F0000}"/>
    <cellStyle name="Normal 4 4 2 2 5 6 2" xfId="36715" xr:uid="{00000000-0005-0000-0000-00006B8F0000}"/>
    <cellStyle name="Normal 4 4 2 2 5 7" xfId="36716" xr:uid="{00000000-0005-0000-0000-00006C8F0000}"/>
    <cellStyle name="Normal 4 4 2 2 6" xfId="36717" xr:uid="{00000000-0005-0000-0000-00006D8F0000}"/>
    <cellStyle name="Normal 4 4 2 2 6 2" xfId="36718" xr:uid="{00000000-0005-0000-0000-00006E8F0000}"/>
    <cellStyle name="Normal 4 4 2 2 6 2 2" xfId="36719" xr:uid="{00000000-0005-0000-0000-00006F8F0000}"/>
    <cellStyle name="Normal 4 4 2 2 6 2 2 2" xfId="36720" xr:uid="{00000000-0005-0000-0000-0000708F0000}"/>
    <cellStyle name="Normal 4 4 2 2 6 2 2 2 2" xfId="36721" xr:uid="{00000000-0005-0000-0000-0000718F0000}"/>
    <cellStyle name="Normal 4 4 2 2 6 2 2 2 2 2" xfId="36722" xr:uid="{00000000-0005-0000-0000-0000728F0000}"/>
    <cellStyle name="Normal 4 4 2 2 6 2 2 2 3" xfId="36723" xr:uid="{00000000-0005-0000-0000-0000738F0000}"/>
    <cellStyle name="Normal 4 4 2 2 6 2 2 3" xfId="36724" xr:uid="{00000000-0005-0000-0000-0000748F0000}"/>
    <cellStyle name="Normal 4 4 2 2 6 2 2 3 2" xfId="36725" xr:uid="{00000000-0005-0000-0000-0000758F0000}"/>
    <cellStyle name="Normal 4 4 2 2 6 2 2 4" xfId="36726" xr:uid="{00000000-0005-0000-0000-0000768F0000}"/>
    <cellStyle name="Normal 4 4 2 2 6 2 3" xfId="36727" xr:uid="{00000000-0005-0000-0000-0000778F0000}"/>
    <cellStyle name="Normal 4 4 2 2 6 2 3 2" xfId="36728" xr:uid="{00000000-0005-0000-0000-0000788F0000}"/>
    <cellStyle name="Normal 4 4 2 2 6 2 3 2 2" xfId="36729" xr:uid="{00000000-0005-0000-0000-0000798F0000}"/>
    <cellStyle name="Normal 4 4 2 2 6 2 3 3" xfId="36730" xr:uid="{00000000-0005-0000-0000-00007A8F0000}"/>
    <cellStyle name="Normal 4 4 2 2 6 2 4" xfId="36731" xr:uid="{00000000-0005-0000-0000-00007B8F0000}"/>
    <cellStyle name="Normal 4 4 2 2 6 2 4 2" xfId="36732" xr:uid="{00000000-0005-0000-0000-00007C8F0000}"/>
    <cellStyle name="Normal 4 4 2 2 6 2 5" xfId="36733" xr:uid="{00000000-0005-0000-0000-00007D8F0000}"/>
    <cellStyle name="Normal 4 4 2 2 6 3" xfId="36734" xr:uid="{00000000-0005-0000-0000-00007E8F0000}"/>
    <cellStyle name="Normal 4 4 2 2 6 3 2" xfId="36735" xr:uid="{00000000-0005-0000-0000-00007F8F0000}"/>
    <cellStyle name="Normal 4 4 2 2 6 3 2 2" xfId="36736" xr:uid="{00000000-0005-0000-0000-0000808F0000}"/>
    <cellStyle name="Normal 4 4 2 2 6 3 2 2 2" xfId="36737" xr:uid="{00000000-0005-0000-0000-0000818F0000}"/>
    <cellStyle name="Normal 4 4 2 2 6 3 2 2 2 2" xfId="36738" xr:uid="{00000000-0005-0000-0000-0000828F0000}"/>
    <cellStyle name="Normal 4 4 2 2 6 3 2 2 3" xfId="36739" xr:uid="{00000000-0005-0000-0000-0000838F0000}"/>
    <cellStyle name="Normal 4 4 2 2 6 3 2 3" xfId="36740" xr:uid="{00000000-0005-0000-0000-0000848F0000}"/>
    <cellStyle name="Normal 4 4 2 2 6 3 2 3 2" xfId="36741" xr:uid="{00000000-0005-0000-0000-0000858F0000}"/>
    <cellStyle name="Normal 4 4 2 2 6 3 2 4" xfId="36742" xr:uid="{00000000-0005-0000-0000-0000868F0000}"/>
    <cellStyle name="Normal 4 4 2 2 6 3 3" xfId="36743" xr:uid="{00000000-0005-0000-0000-0000878F0000}"/>
    <cellStyle name="Normal 4 4 2 2 6 3 3 2" xfId="36744" xr:uid="{00000000-0005-0000-0000-0000888F0000}"/>
    <cellStyle name="Normal 4 4 2 2 6 3 3 2 2" xfId="36745" xr:uid="{00000000-0005-0000-0000-0000898F0000}"/>
    <cellStyle name="Normal 4 4 2 2 6 3 3 3" xfId="36746" xr:uid="{00000000-0005-0000-0000-00008A8F0000}"/>
    <cellStyle name="Normal 4 4 2 2 6 3 4" xfId="36747" xr:uid="{00000000-0005-0000-0000-00008B8F0000}"/>
    <cellStyle name="Normal 4 4 2 2 6 3 4 2" xfId="36748" xr:uid="{00000000-0005-0000-0000-00008C8F0000}"/>
    <cellStyle name="Normal 4 4 2 2 6 3 5" xfId="36749" xr:uid="{00000000-0005-0000-0000-00008D8F0000}"/>
    <cellStyle name="Normal 4 4 2 2 6 4" xfId="36750" xr:uid="{00000000-0005-0000-0000-00008E8F0000}"/>
    <cellStyle name="Normal 4 4 2 2 6 4 2" xfId="36751" xr:uid="{00000000-0005-0000-0000-00008F8F0000}"/>
    <cellStyle name="Normal 4 4 2 2 6 4 2 2" xfId="36752" xr:uid="{00000000-0005-0000-0000-0000908F0000}"/>
    <cellStyle name="Normal 4 4 2 2 6 4 2 2 2" xfId="36753" xr:uid="{00000000-0005-0000-0000-0000918F0000}"/>
    <cellStyle name="Normal 4 4 2 2 6 4 2 3" xfId="36754" xr:uid="{00000000-0005-0000-0000-0000928F0000}"/>
    <cellStyle name="Normal 4 4 2 2 6 4 3" xfId="36755" xr:uid="{00000000-0005-0000-0000-0000938F0000}"/>
    <cellStyle name="Normal 4 4 2 2 6 4 3 2" xfId="36756" xr:uid="{00000000-0005-0000-0000-0000948F0000}"/>
    <cellStyle name="Normal 4 4 2 2 6 4 4" xfId="36757" xr:uid="{00000000-0005-0000-0000-0000958F0000}"/>
    <cellStyle name="Normal 4 4 2 2 6 5" xfId="36758" xr:uid="{00000000-0005-0000-0000-0000968F0000}"/>
    <cellStyle name="Normal 4 4 2 2 6 5 2" xfId="36759" xr:uid="{00000000-0005-0000-0000-0000978F0000}"/>
    <cellStyle name="Normal 4 4 2 2 6 5 2 2" xfId="36760" xr:uid="{00000000-0005-0000-0000-0000988F0000}"/>
    <cellStyle name="Normal 4 4 2 2 6 5 3" xfId="36761" xr:uid="{00000000-0005-0000-0000-0000998F0000}"/>
    <cellStyle name="Normal 4 4 2 2 6 6" xfId="36762" xr:uid="{00000000-0005-0000-0000-00009A8F0000}"/>
    <cellStyle name="Normal 4 4 2 2 6 6 2" xfId="36763" xr:uid="{00000000-0005-0000-0000-00009B8F0000}"/>
    <cellStyle name="Normal 4 4 2 2 6 7" xfId="36764" xr:uid="{00000000-0005-0000-0000-00009C8F0000}"/>
    <cellStyle name="Normal 4 4 2 2 7" xfId="36765" xr:uid="{00000000-0005-0000-0000-00009D8F0000}"/>
    <cellStyle name="Normal 4 4 2 2 7 2" xfId="36766" xr:uid="{00000000-0005-0000-0000-00009E8F0000}"/>
    <cellStyle name="Normal 4 4 2 2 7 2 2" xfId="36767" xr:uid="{00000000-0005-0000-0000-00009F8F0000}"/>
    <cellStyle name="Normal 4 4 2 2 7 2 2 2" xfId="36768" xr:uid="{00000000-0005-0000-0000-0000A08F0000}"/>
    <cellStyle name="Normal 4 4 2 2 7 2 2 2 2" xfId="36769" xr:uid="{00000000-0005-0000-0000-0000A18F0000}"/>
    <cellStyle name="Normal 4 4 2 2 7 2 2 2 2 2" xfId="36770" xr:uid="{00000000-0005-0000-0000-0000A28F0000}"/>
    <cellStyle name="Normal 4 4 2 2 7 2 2 2 3" xfId="36771" xr:uid="{00000000-0005-0000-0000-0000A38F0000}"/>
    <cellStyle name="Normal 4 4 2 2 7 2 2 3" xfId="36772" xr:uid="{00000000-0005-0000-0000-0000A48F0000}"/>
    <cellStyle name="Normal 4 4 2 2 7 2 2 3 2" xfId="36773" xr:uid="{00000000-0005-0000-0000-0000A58F0000}"/>
    <cellStyle name="Normal 4 4 2 2 7 2 2 4" xfId="36774" xr:uid="{00000000-0005-0000-0000-0000A68F0000}"/>
    <cellStyle name="Normal 4 4 2 2 7 2 3" xfId="36775" xr:uid="{00000000-0005-0000-0000-0000A78F0000}"/>
    <cellStyle name="Normal 4 4 2 2 7 2 3 2" xfId="36776" xr:uid="{00000000-0005-0000-0000-0000A88F0000}"/>
    <cellStyle name="Normal 4 4 2 2 7 2 3 2 2" xfId="36777" xr:uid="{00000000-0005-0000-0000-0000A98F0000}"/>
    <cellStyle name="Normal 4 4 2 2 7 2 3 3" xfId="36778" xr:uid="{00000000-0005-0000-0000-0000AA8F0000}"/>
    <cellStyle name="Normal 4 4 2 2 7 2 4" xfId="36779" xr:uid="{00000000-0005-0000-0000-0000AB8F0000}"/>
    <cellStyle name="Normal 4 4 2 2 7 2 4 2" xfId="36780" xr:uid="{00000000-0005-0000-0000-0000AC8F0000}"/>
    <cellStyle name="Normal 4 4 2 2 7 2 5" xfId="36781" xr:uid="{00000000-0005-0000-0000-0000AD8F0000}"/>
    <cellStyle name="Normal 4 4 2 2 7 3" xfId="36782" xr:uid="{00000000-0005-0000-0000-0000AE8F0000}"/>
    <cellStyle name="Normal 4 4 2 2 7 3 2" xfId="36783" xr:uid="{00000000-0005-0000-0000-0000AF8F0000}"/>
    <cellStyle name="Normal 4 4 2 2 7 3 2 2" xfId="36784" xr:uid="{00000000-0005-0000-0000-0000B08F0000}"/>
    <cellStyle name="Normal 4 4 2 2 7 3 2 2 2" xfId="36785" xr:uid="{00000000-0005-0000-0000-0000B18F0000}"/>
    <cellStyle name="Normal 4 4 2 2 7 3 2 3" xfId="36786" xr:uid="{00000000-0005-0000-0000-0000B28F0000}"/>
    <cellStyle name="Normal 4 4 2 2 7 3 3" xfId="36787" xr:uid="{00000000-0005-0000-0000-0000B38F0000}"/>
    <cellStyle name="Normal 4 4 2 2 7 3 3 2" xfId="36788" xr:uid="{00000000-0005-0000-0000-0000B48F0000}"/>
    <cellStyle name="Normal 4 4 2 2 7 3 4" xfId="36789" xr:uid="{00000000-0005-0000-0000-0000B58F0000}"/>
    <cellStyle name="Normal 4 4 2 2 7 4" xfId="36790" xr:uid="{00000000-0005-0000-0000-0000B68F0000}"/>
    <cellStyle name="Normal 4 4 2 2 7 4 2" xfId="36791" xr:uid="{00000000-0005-0000-0000-0000B78F0000}"/>
    <cellStyle name="Normal 4 4 2 2 7 4 2 2" xfId="36792" xr:uid="{00000000-0005-0000-0000-0000B88F0000}"/>
    <cellStyle name="Normal 4 4 2 2 7 4 3" xfId="36793" xr:uid="{00000000-0005-0000-0000-0000B98F0000}"/>
    <cellStyle name="Normal 4 4 2 2 7 5" xfId="36794" xr:uid="{00000000-0005-0000-0000-0000BA8F0000}"/>
    <cellStyle name="Normal 4 4 2 2 7 5 2" xfId="36795" xr:uid="{00000000-0005-0000-0000-0000BB8F0000}"/>
    <cellStyle name="Normal 4 4 2 2 7 6" xfId="36796" xr:uid="{00000000-0005-0000-0000-0000BC8F0000}"/>
    <cellStyle name="Normal 4 4 2 2 8" xfId="36797" xr:uid="{00000000-0005-0000-0000-0000BD8F0000}"/>
    <cellStyle name="Normal 4 4 2 2 8 2" xfId="36798" xr:uid="{00000000-0005-0000-0000-0000BE8F0000}"/>
    <cellStyle name="Normal 4 4 2 2 8 2 2" xfId="36799" xr:uid="{00000000-0005-0000-0000-0000BF8F0000}"/>
    <cellStyle name="Normal 4 4 2 2 8 2 2 2" xfId="36800" xr:uid="{00000000-0005-0000-0000-0000C08F0000}"/>
    <cellStyle name="Normal 4 4 2 2 8 2 2 2 2" xfId="36801" xr:uid="{00000000-0005-0000-0000-0000C18F0000}"/>
    <cellStyle name="Normal 4 4 2 2 8 2 2 3" xfId="36802" xr:uid="{00000000-0005-0000-0000-0000C28F0000}"/>
    <cellStyle name="Normal 4 4 2 2 8 2 3" xfId="36803" xr:uid="{00000000-0005-0000-0000-0000C38F0000}"/>
    <cellStyle name="Normal 4 4 2 2 8 2 3 2" xfId="36804" xr:uid="{00000000-0005-0000-0000-0000C48F0000}"/>
    <cellStyle name="Normal 4 4 2 2 8 2 4" xfId="36805" xr:uid="{00000000-0005-0000-0000-0000C58F0000}"/>
    <cellStyle name="Normal 4 4 2 2 8 3" xfId="36806" xr:uid="{00000000-0005-0000-0000-0000C68F0000}"/>
    <cellStyle name="Normal 4 4 2 2 8 3 2" xfId="36807" xr:uid="{00000000-0005-0000-0000-0000C78F0000}"/>
    <cellStyle name="Normal 4 4 2 2 8 3 2 2" xfId="36808" xr:uid="{00000000-0005-0000-0000-0000C88F0000}"/>
    <cellStyle name="Normal 4 4 2 2 8 3 3" xfId="36809" xr:uid="{00000000-0005-0000-0000-0000C98F0000}"/>
    <cellStyle name="Normal 4 4 2 2 8 4" xfId="36810" xr:uid="{00000000-0005-0000-0000-0000CA8F0000}"/>
    <cellStyle name="Normal 4 4 2 2 8 4 2" xfId="36811" xr:uid="{00000000-0005-0000-0000-0000CB8F0000}"/>
    <cellStyle name="Normal 4 4 2 2 8 5" xfId="36812" xr:uid="{00000000-0005-0000-0000-0000CC8F0000}"/>
    <cellStyle name="Normal 4 4 2 2 9" xfId="36813" xr:uid="{00000000-0005-0000-0000-0000CD8F0000}"/>
    <cellStyle name="Normal 4 4 2 2 9 2" xfId="36814" xr:uid="{00000000-0005-0000-0000-0000CE8F0000}"/>
    <cellStyle name="Normal 4 4 2 2 9 2 2" xfId="36815" xr:uid="{00000000-0005-0000-0000-0000CF8F0000}"/>
    <cellStyle name="Normal 4 4 2 2 9 2 2 2" xfId="36816" xr:uid="{00000000-0005-0000-0000-0000D08F0000}"/>
    <cellStyle name="Normal 4 4 2 2 9 2 2 2 2" xfId="36817" xr:uid="{00000000-0005-0000-0000-0000D18F0000}"/>
    <cellStyle name="Normal 4 4 2 2 9 2 2 3" xfId="36818" xr:uid="{00000000-0005-0000-0000-0000D28F0000}"/>
    <cellStyle name="Normal 4 4 2 2 9 2 3" xfId="36819" xr:uid="{00000000-0005-0000-0000-0000D38F0000}"/>
    <cellStyle name="Normal 4 4 2 2 9 2 3 2" xfId="36820" xr:uid="{00000000-0005-0000-0000-0000D48F0000}"/>
    <cellStyle name="Normal 4 4 2 2 9 2 4" xfId="36821" xr:uid="{00000000-0005-0000-0000-0000D58F0000}"/>
    <cellStyle name="Normal 4 4 2 2 9 3" xfId="36822" xr:uid="{00000000-0005-0000-0000-0000D68F0000}"/>
    <cellStyle name="Normal 4 4 2 2 9 3 2" xfId="36823" xr:uid="{00000000-0005-0000-0000-0000D78F0000}"/>
    <cellStyle name="Normal 4 4 2 2 9 3 2 2" xfId="36824" xr:uid="{00000000-0005-0000-0000-0000D88F0000}"/>
    <cellStyle name="Normal 4 4 2 2 9 3 3" xfId="36825" xr:uid="{00000000-0005-0000-0000-0000D98F0000}"/>
    <cellStyle name="Normal 4 4 2 2 9 4" xfId="36826" xr:uid="{00000000-0005-0000-0000-0000DA8F0000}"/>
    <cellStyle name="Normal 4 4 2 2 9 4 2" xfId="36827" xr:uid="{00000000-0005-0000-0000-0000DB8F0000}"/>
    <cellStyle name="Normal 4 4 2 2 9 5" xfId="36828" xr:uid="{00000000-0005-0000-0000-0000DC8F0000}"/>
    <cellStyle name="Normal 4 4 2 3" xfId="36829" xr:uid="{00000000-0005-0000-0000-0000DD8F0000}"/>
    <cellStyle name="Normal 4 4 2 3 10" xfId="36830" xr:uid="{00000000-0005-0000-0000-0000DE8F0000}"/>
    <cellStyle name="Normal 4 4 2 3 10 2" xfId="36831" xr:uid="{00000000-0005-0000-0000-0000DF8F0000}"/>
    <cellStyle name="Normal 4 4 2 3 11" xfId="36832" xr:uid="{00000000-0005-0000-0000-0000E08F0000}"/>
    <cellStyle name="Normal 4 4 2 3 2" xfId="36833" xr:uid="{00000000-0005-0000-0000-0000E18F0000}"/>
    <cellStyle name="Normal 4 4 2 3 2 2" xfId="36834" xr:uid="{00000000-0005-0000-0000-0000E28F0000}"/>
    <cellStyle name="Normal 4 4 2 3 2 2 2" xfId="36835" xr:uid="{00000000-0005-0000-0000-0000E38F0000}"/>
    <cellStyle name="Normal 4 4 2 3 2 2 2 2" xfId="36836" xr:uid="{00000000-0005-0000-0000-0000E48F0000}"/>
    <cellStyle name="Normal 4 4 2 3 2 2 2 2 2" xfId="36837" xr:uid="{00000000-0005-0000-0000-0000E58F0000}"/>
    <cellStyle name="Normal 4 4 2 3 2 2 2 2 2 2" xfId="36838" xr:uid="{00000000-0005-0000-0000-0000E68F0000}"/>
    <cellStyle name="Normal 4 4 2 3 2 2 2 2 3" xfId="36839" xr:uid="{00000000-0005-0000-0000-0000E78F0000}"/>
    <cellStyle name="Normal 4 4 2 3 2 2 2 3" xfId="36840" xr:uid="{00000000-0005-0000-0000-0000E88F0000}"/>
    <cellStyle name="Normal 4 4 2 3 2 2 2 3 2" xfId="36841" xr:uid="{00000000-0005-0000-0000-0000E98F0000}"/>
    <cellStyle name="Normal 4 4 2 3 2 2 2 4" xfId="36842" xr:uid="{00000000-0005-0000-0000-0000EA8F0000}"/>
    <cellStyle name="Normal 4 4 2 3 2 2 3" xfId="36843" xr:uid="{00000000-0005-0000-0000-0000EB8F0000}"/>
    <cellStyle name="Normal 4 4 2 3 2 2 3 2" xfId="36844" xr:uid="{00000000-0005-0000-0000-0000EC8F0000}"/>
    <cellStyle name="Normal 4 4 2 3 2 2 3 2 2" xfId="36845" xr:uid="{00000000-0005-0000-0000-0000ED8F0000}"/>
    <cellStyle name="Normal 4 4 2 3 2 2 3 3" xfId="36846" xr:uid="{00000000-0005-0000-0000-0000EE8F0000}"/>
    <cellStyle name="Normal 4 4 2 3 2 2 4" xfId="36847" xr:uid="{00000000-0005-0000-0000-0000EF8F0000}"/>
    <cellStyle name="Normal 4 4 2 3 2 2 4 2" xfId="36848" xr:uid="{00000000-0005-0000-0000-0000F08F0000}"/>
    <cellStyle name="Normal 4 4 2 3 2 2 5" xfId="36849" xr:uid="{00000000-0005-0000-0000-0000F18F0000}"/>
    <cellStyle name="Normal 4 4 2 3 2 3" xfId="36850" xr:uid="{00000000-0005-0000-0000-0000F28F0000}"/>
    <cellStyle name="Normal 4 4 2 3 2 3 2" xfId="36851" xr:uid="{00000000-0005-0000-0000-0000F38F0000}"/>
    <cellStyle name="Normal 4 4 2 3 2 3 2 2" xfId="36852" xr:uid="{00000000-0005-0000-0000-0000F48F0000}"/>
    <cellStyle name="Normal 4 4 2 3 2 3 2 2 2" xfId="36853" xr:uid="{00000000-0005-0000-0000-0000F58F0000}"/>
    <cellStyle name="Normal 4 4 2 3 2 3 2 2 2 2" xfId="36854" xr:uid="{00000000-0005-0000-0000-0000F68F0000}"/>
    <cellStyle name="Normal 4 4 2 3 2 3 2 2 3" xfId="36855" xr:uid="{00000000-0005-0000-0000-0000F78F0000}"/>
    <cellStyle name="Normal 4 4 2 3 2 3 2 3" xfId="36856" xr:uid="{00000000-0005-0000-0000-0000F88F0000}"/>
    <cellStyle name="Normal 4 4 2 3 2 3 2 3 2" xfId="36857" xr:uid="{00000000-0005-0000-0000-0000F98F0000}"/>
    <cellStyle name="Normal 4 4 2 3 2 3 2 4" xfId="36858" xr:uid="{00000000-0005-0000-0000-0000FA8F0000}"/>
    <cellStyle name="Normal 4 4 2 3 2 3 3" xfId="36859" xr:uid="{00000000-0005-0000-0000-0000FB8F0000}"/>
    <cellStyle name="Normal 4 4 2 3 2 3 3 2" xfId="36860" xr:uid="{00000000-0005-0000-0000-0000FC8F0000}"/>
    <cellStyle name="Normal 4 4 2 3 2 3 3 2 2" xfId="36861" xr:uid="{00000000-0005-0000-0000-0000FD8F0000}"/>
    <cellStyle name="Normal 4 4 2 3 2 3 3 3" xfId="36862" xr:uid="{00000000-0005-0000-0000-0000FE8F0000}"/>
    <cellStyle name="Normal 4 4 2 3 2 3 4" xfId="36863" xr:uid="{00000000-0005-0000-0000-0000FF8F0000}"/>
    <cellStyle name="Normal 4 4 2 3 2 3 4 2" xfId="36864" xr:uid="{00000000-0005-0000-0000-000000900000}"/>
    <cellStyle name="Normal 4 4 2 3 2 3 5" xfId="36865" xr:uid="{00000000-0005-0000-0000-000001900000}"/>
    <cellStyle name="Normal 4 4 2 3 2 4" xfId="36866" xr:uid="{00000000-0005-0000-0000-000002900000}"/>
    <cellStyle name="Normal 4 4 2 3 2 4 2" xfId="36867" xr:uid="{00000000-0005-0000-0000-000003900000}"/>
    <cellStyle name="Normal 4 4 2 3 2 4 2 2" xfId="36868" xr:uid="{00000000-0005-0000-0000-000004900000}"/>
    <cellStyle name="Normal 4 4 2 3 2 4 2 2 2" xfId="36869" xr:uid="{00000000-0005-0000-0000-000005900000}"/>
    <cellStyle name="Normal 4 4 2 3 2 4 2 3" xfId="36870" xr:uid="{00000000-0005-0000-0000-000006900000}"/>
    <cellStyle name="Normal 4 4 2 3 2 4 3" xfId="36871" xr:uid="{00000000-0005-0000-0000-000007900000}"/>
    <cellStyle name="Normal 4 4 2 3 2 4 3 2" xfId="36872" xr:uid="{00000000-0005-0000-0000-000008900000}"/>
    <cellStyle name="Normal 4 4 2 3 2 4 4" xfId="36873" xr:uid="{00000000-0005-0000-0000-000009900000}"/>
    <cellStyle name="Normal 4 4 2 3 2 5" xfId="36874" xr:uid="{00000000-0005-0000-0000-00000A900000}"/>
    <cellStyle name="Normal 4 4 2 3 2 5 2" xfId="36875" xr:uid="{00000000-0005-0000-0000-00000B900000}"/>
    <cellStyle name="Normal 4 4 2 3 2 5 2 2" xfId="36876" xr:uid="{00000000-0005-0000-0000-00000C900000}"/>
    <cellStyle name="Normal 4 4 2 3 2 5 3" xfId="36877" xr:uid="{00000000-0005-0000-0000-00000D900000}"/>
    <cellStyle name="Normal 4 4 2 3 2 6" xfId="36878" xr:uid="{00000000-0005-0000-0000-00000E900000}"/>
    <cellStyle name="Normal 4 4 2 3 2 6 2" xfId="36879" xr:uid="{00000000-0005-0000-0000-00000F900000}"/>
    <cellStyle name="Normal 4 4 2 3 2 7" xfId="36880" xr:uid="{00000000-0005-0000-0000-000010900000}"/>
    <cellStyle name="Normal 4 4 2 3 3" xfId="36881" xr:uid="{00000000-0005-0000-0000-000011900000}"/>
    <cellStyle name="Normal 4 4 2 3 3 2" xfId="36882" xr:uid="{00000000-0005-0000-0000-000012900000}"/>
    <cellStyle name="Normal 4 4 2 3 3 2 2" xfId="36883" xr:uid="{00000000-0005-0000-0000-000013900000}"/>
    <cellStyle name="Normal 4 4 2 3 3 2 2 2" xfId="36884" xr:uid="{00000000-0005-0000-0000-000014900000}"/>
    <cellStyle name="Normal 4 4 2 3 3 2 2 2 2" xfId="36885" xr:uid="{00000000-0005-0000-0000-000015900000}"/>
    <cellStyle name="Normal 4 4 2 3 3 2 2 2 2 2" xfId="36886" xr:uid="{00000000-0005-0000-0000-000016900000}"/>
    <cellStyle name="Normal 4 4 2 3 3 2 2 2 3" xfId="36887" xr:uid="{00000000-0005-0000-0000-000017900000}"/>
    <cellStyle name="Normal 4 4 2 3 3 2 2 3" xfId="36888" xr:uid="{00000000-0005-0000-0000-000018900000}"/>
    <cellStyle name="Normal 4 4 2 3 3 2 2 3 2" xfId="36889" xr:uid="{00000000-0005-0000-0000-000019900000}"/>
    <cellStyle name="Normal 4 4 2 3 3 2 2 4" xfId="36890" xr:uid="{00000000-0005-0000-0000-00001A900000}"/>
    <cellStyle name="Normal 4 4 2 3 3 2 3" xfId="36891" xr:uid="{00000000-0005-0000-0000-00001B900000}"/>
    <cellStyle name="Normal 4 4 2 3 3 2 3 2" xfId="36892" xr:uid="{00000000-0005-0000-0000-00001C900000}"/>
    <cellStyle name="Normal 4 4 2 3 3 2 3 2 2" xfId="36893" xr:uid="{00000000-0005-0000-0000-00001D900000}"/>
    <cellStyle name="Normal 4 4 2 3 3 2 3 3" xfId="36894" xr:uid="{00000000-0005-0000-0000-00001E900000}"/>
    <cellStyle name="Normal 4 4 2 3 3 2 4" xfId="36895" xr:uid="{00000000-0005-0000-0000-00001F900000}"/>
    <cellStyle name="Normal 4 4 2 3 3 2 4 2" xfId="36896" xr:uid="{00000000-0005-0000-0000-000020900000}"/>
    <cellStyle name="Normal 4 4 2 3 3 2 5" xfId="36897" xr:uid="{00000000-0005-0000-0000-000021900000}"/>
    <cellStyle name="Normal 4 4 2 3 3 3" xfId="36898" xr:uid="{00000000-0005-0000-0000-000022900000}"/>
    <cellStyle name="Normal 4 4 2 3 3 3 2" xfId="36899" xr:uid="{00000000-0005-0000-0000-000023900000}"/>
    <cellStyle name="Normal 4 4 2 3 3 3 2 2" xfId="36900" xr:uid="{00000000-0005-0000-0000-000024900000}"/>
    <cellStyle name="Normal 4 4 2 3 3 3 2 2 2" xfId="36901" xr:uid="{00000000-0005-0000-0000-000025900000}"/>
    <cellStyle name="Normal 4 4 2 3 3 3 2 2 2 2" xfId="36902" xr:uid="{00000000-0005-0000-0000-000026900000}"/>
    <cellStyle name="Normal 4 4 2 3 3 3 2 2 3" xfId="36903" xr:uid="{00000000-0005-0000-0000-000027900000}"/>
    <cellStyle name="Normal 4 4 2 3 3 3 2 3" xfId="36904" xr:uid="{00000000-0005-0000-0000-000028900000}"/>
    <cellStyle name="Normal 4 4 2 3 3 3 2 3 2" xfId="36905" xr:uid="{00000000-0005-0000-0000-000029900000}"/>
    <cellStyle name="Normal 4 4 2 3 3 3 2 4" xfId="36906" xr:uid="{00000000-0005-0000-0000-00002A900000}"/>
    <cellStyle name="Normal 4 4 2 3 3 3 3" xfId="36907" xr:uid="{00000000-0005-0000-0000-00002B900000}"/>
    <cellStyle name="Normal 4 4 2 3 3 3 3 2" xfId="36908" xr:uid="{00000000-0005-0000-0000-00002C900000}"/>
    <cellStyle name="Normal 4 4 2 3 3 3 3 2 2" xfId="36909" xr:uid="{00000000-0005-0000-0000-00002D900000}"/>
    <cellStyle name="Normal 4 4 2 3 3 3 3 3" xfId="36910" xr:uid="{00000000-0005-0000-0000-00002E900000}"/>
    <cellStyle name="Normal 4 4 2 3 3 3 4" xfId="36911" xr:uid="{00000000-0005-0000-0000-00002F900000}"/>
    <cellStyle name="Normal 4 4 2 3 3 3 4 2" xfId="36912" xr:uid="{00000000-0005-0000-0000-000030900000}"/>
    <cellStyle name="Normal 4 4 2 3 3 3 5" xfId="36913" xr:uid="{00000000-0005-0000-0000-000031900000}"/>
    <cellStyle name="Normal 4 4 2 3 3 4" xfId="36914" xr:uid="{00000000-0005-0000-0000-000032900000}"/>
    <cellStyle name="Normal 4 4 2 3 3 4 2" xfId="36915" xr:uid="{00000000-0005-0000-0000-000033900000}"/>
    <cellStyle name="Normal 4 4 2 3 3 4 2 2" xfId="36916" xr:uid="{00000000-0005-0000-0000-000034900000}"/>
    <cellStyle name="Normal 4 4 2 3 3 4 2 2 2" xfId="36917" xr:uid="{00000000-0005-0000-0000-000035900000}"/>
    <cellStyle name="Normal 4 4 2 3 3 4 2 3" xfId="36918" xr:uid="{00000000-0005-0000-0000-000036900000}"/>
    <cellStyle name="Normal 4 4 2 3 3 4 3" xfId="36919" xr:uid="{00000000-0005-0000-0000-000037900000}"/>
    <cellStyle name="Normal 4 4 2 3 3 4 3 2" xfId="36920" xr:uid="{00000000-0005-0000-0000-000038900000}"/>
    <cellStyle name="Normal 4 4 2 3 3 4 4" xfId="36921" xr:uid="{00000000-0005-0000-0000-000039900000}"/>
    <cellStyle name="Normal 4 4 2 3 3 5" xfId="36922" xr:uid="{00000000-0005-0000-0000-00003A900000}"/>
    <cellStyle name="Normal 4 4 2 3 3 5 2" xfId="36923" xr:uid="{00000000-0005-0000-0000-00003B900000}"/>
    <cellStyle name="Normal 4 4 2 3 3 5 2 2" xfId="36924" xr:uid="{00000000-0005-0000-0000-00003C900000}"/>
    <cellStyle name="Normal 4 4 2 3 3 5 3" xfId="36925" xr:uid="{00000000-0005-0000-0000-00003D900000}"/>
    <cellStyle name="Normal 4 4 2 3 3 6" xfId="36926" xr:uid="{00000000-0005-0000-0000-00003E900000}"/>
    <cellStyle name="Normal 4 4 2 3 3 6 2" xfId="36927" xr:uid="{00000000-0005-0000-0000-00003F900000}"/>
    <cellStyle name="Normal 4 4 2 3 3 7" xfId="36928" xr:uid="{00000000-0005-0000-0000-000040900000}"/>
    <cellStyle name="Normal 4 4 2 3 4" xfId="36929" xr:uid="{00000000-0005-0000-0000-000041900000}"/>
    <cellStyle name="Normal 4 4 2 3 4 2" xfId="36930" xr:uid="{00000000-0005-0000-0000-000042900000}"/>
    <cellStyle name="Normal 4 4 2 3 4 2 2" xfId="36931" xr:uid="{00000000-0005-0000-0000-000043900000}"/>
    <cellStyle name="Normal 4 4 2 3 4 2 2 2" xfId="36932" xr:uid="{00000000-0005-0000-0000-000044900000}"/>
    <cellStyle name="Normal 4 4 2 3 4 2 2 2 2" xfId="36933" xr:uid="{00000000-0005-0000-0000-000045900000}"/>
    <cellStyle name="Normal 4 4 2 3 4 2 2 2 2 2" xfId="36934" xr:uid="{00000000-0005-0000-0000-000046900000}"/>
    <cellStyle name="Normal 4 4 2 3 4 2 2 2 3" xfId="36935" xr:uid="{00000000-0005-0000-0000-000047900000}"/>
    <cellStyle name="Normal 4 4 2 3 4 2 2 3" xfId="36936" xr:uid="{00000000-0005-0000-0000-000048900000}"/>
    <cellStyle name="Normal 4 4 2 3 4 2 2 3 2" xfId="36937" xr:uid="{00000000-0005-0000-0000-000049900000}"/>
    <cellStyle name="Normal 4 4 2 3 4 2 2 4" xfId="36938" xr:uid="{00000000-0005-0000-0000-00004A900000}"/>
    <cellStyle name="Normal 4 4 2 3 4 2 3" xfId="36939" xr:uid="{00000000-0005-0000-0000-00004B900000}"/>
    <cellStyle name="Normal 4 4 2 3 4 2 3 2" xfId="36940" xr:uid="{00000000-0005-0000-0000-00004C900000}"/>
    <cellStyle name="Normal 4 4 2 3 4 2 3 2 2" xfId="36941" xr:uid="{00000000-0005-0000-0000-00004D900000}"/>
    <cellStyle name="Normal 4 4 2 3 4 2 3 3" xfId="36942" xr:uid="{00000000-0005-0000-0000-00004E900000}"/>
    <cellStyle name="Normal 4 4 2 3 4 2 4" xfId="36943" xr:uid="{00000000-0005-0000-0000-00004F900000}"/>
    <cellStyle name="Normal 4 4 2 3 4 2 4 2" xfId="36944" xr:uid="{00000000-0005-0000-0000-000050900000}"/>
    <cellStyle name="Normal 4 4 2 3 4 2 5" xfId="36945" xr:uid="{00000000-0005-0000-0000-000051900000}"/>
    <cellStyle name="Normal 4 4 2 3 4 3" xfId="36946" xr:uid="{00000000-0005-0000-0000-000052900000}"/>
    <cellStyle name="Normal 4 4 2 3 4 3 2" xfId="36947" xr:uid="{00000000-0005-0000-0000-000053900000}"/>
    <cellStyle name="Normal 4 4 2 3 4 3 2 2" xfId="36948" xr:uid="{00000000-0005-0000-0000-000054900000}"/>
    <cellStyle name="Normal 4 4 2 3 4 3 2 2 2" xfId="36949" xr:uid="{00000000-0005-0000-0000-000055900000}"/>
    <cellStyle name="Normal 4 4 2 3 4 3 2 2 2 2" xfId="36950" xr:uid="{00000000-0005-0000-0000-000056900000}"/>
    <cellStyle name="Normal 4 4 2 3 4 3 2 2 3" xfId="36951" xr:uid="{00000000-0005-0000-0000-000057900000}"/>
    <cellStyle name="Normal 4 4 2 3 4 3 2 3" xfId="36952" xr:uid="{00000000-0005-0000-0000-000058900000}"/>
    <cellStyle name="Normal 4 4 2 3 4 3 2 3 2" xfId="36953" xr:uid="{00000000-0005-0000-0000-000059900000}"/>
    <cellStyle name="Normal 4 4 2 3 4 3 2 4" xfId="36954" xr:uid="{00000000-0005-0000-0000-00005A900000}"/>
    <cellStyle name="Normal 4 4 2 3 4 3 3" xfId="36955" xr:uid="{00000000-0005-0000-0000-00005B900000}"/>
    <cellStyle name="Normal 4 4 2 3 4 3 3 2" xfId="36956" xr:uid="{00000000-0005-0000-0000-00005C900000}"/>
    <cellStyle name="Normal 4 4 2 3 4 3 3 2 2" xfId="36957" xr:uid="{00000000-0005-0000-0000-00005D900000}"/>
    <cellStyle name="Normal 4 4 2 3 4 3 3 3" xfId="36958" xr:uid="{00000000-0005-0000-0000-00005E900000}"/>
    <cellStyle name="Normal 4 4 2 3 4 3 4" xfId="36959" xr:uid="{00000000-0005-0000-0000-00005F900000}"/>
    <cellStyle name="Normal 4 4 2 3 4 3 4 2" xfId="36960" xr:uid="{00000000-0005-0000-0000-000060900000}"/>
    <cellStyle name="Normal 4 4 2 3 4 3 5" xfId="36961" xr:uid="{00000000-0005-0000-0000-000061900000}"/>
    <cellStyle name="Normal 4 4 2 3 4 4" xfId="36962" xr:uid="{00000000-0005-0000-0000-000062900000}"/>
    <cellStyle name="Normal 4 4 2 3 4 4 2" xfId="36963" xr:uid="{00000000-0005-0000-0000-000063900000}"/>
    <cellStyle name="Normal 4 4 2 3 4 4 2 2" xfId="36964" xr:uid="{00000000-0005-0000-0000-000064900000}"/>
    <cellStyle name="Normal 4 4 2 3 4 4 2 2 2" xfId="36965" xr:uid="{00000000-0005-0000-0000-000065900000}"/>
    <cellStyle name="Normal 4 4 2 3 4 4 2 3" xfId="36966" xr:uid="{00000000-0005-0000-0000-000066900000}"/>
    <cellStyle name="Normal 4 4 2 3 4 4 3" xfId="36967" xr:uid="{00000000-0005-0000-0000-000067900000}"/>
    <cellStyle name="Normal 4 4 2 3 4 4 3 2" xfId="36968" xr:uid="{00000000-0005-0000-0000-000068900000}"/>
    <cellStyle name="Normal 4 4 2 3 4 4 4" xfId="36969" xr:uid="{00000000-0005-0000-0000-000069900000}"/>
    <cellStyle name="Normal 4 4 2 3 4 5" xfId="36970" xr:uid="{00000000-0005-0000-0000-00006A900000}"/>
    <cellStyle name="Normal 4 4 2 3 4 5 2" xfId="36971" xr:uid="{00000000-0005-0000-0000-00006B900000}"/>
    <cellStyle name="Normal 4 4 2 3 4 5 2 2" xfId="36972" xr:uid="{00000000-0005-0000-0000-00006C900000}"/>
    <cellStyle name="Normal 4 4 2 3 4 5 3" xfId="36973" xr:uid="{00000000-0005-0000-0000-00006D900000}"/>
    <cellStyle name="Normal 4 4 2 3 4 6" xfId="36974" xr:uid="{00000000-0005-0000-0000-00006E900000}"/>
    <cellStyle name="Normal 4 4 2 3 4 6 2" xfId="36975" xr:uid="{00000000-0005-0000-0000-00006F900000}"/>
    <cellStyle name="Normal 4 4 2 3 4 7" xfId="36976" xr:uid="{00000000-0005-0000-0000-000070900000}"/>
    <cellStyle name="Normal 4 4 2 3 5" xfId="36977" xr:uid="{00000000-0005-0000-0000-000071900000}"/>
    <cellStyle name="Normal 4 4 2 3 5 2" xfId="36978" xr:uid="{00000000-0005-0000-0000-000072900000}"/>
    <cellStyle name="Normal 4 4 2 3 5 2 2" xfId="36979" xr:uid="{00000000-0005-0000-0000-000073900000}"/>
    <cellStyle name="Normal 4 4 2 3 5 2 2 2" xfId="36980" xr:uid="{00000000-0005-0000-0000-000074900000}"/>
    <cellStyle name="Normal 4 4 2 3 5 2 2 2 2" xfId="36981" xr:uid="{00000000-0005-0000-0000-000075900000}"/>
    <cellStyle name="Normal 4 4 2 3 5 2 2 2 2 2" xfId="36982" xr:uid="{00000000-0005-0000-0000-000076900000}"/>
    <cellStyle name="Normal 4 4 2 3 5 2 2 2 3" xfId="36983" xr:uid="{00000000-0005-0000-0000-000077900000}"/>
    <cellStyle name="Normal 4 4 2 3 5 2 2 3" xfId="36984" xr:uid="{00000000-0005-0000-0000-000078900000}"/>
    <cellStyle name="Normal 4 4 2 3 5 2 2 3 2" xfId="36985" xr:uid="{00000000-0005-0000-0000-000079900000}"/>
    <cellStyle name="Normal 4 4 2 3 5 2 2 4" xfId="36986" xr:uid="{00000000-0005-0000-0000-00007A900000}"/>
    <cellStyle name="Normal 4 4 2 3 5 2 3" xfId="36987" xr:uid="{00000000-0005-0000-0000-00007B900000}"/>
    <cellStyle name="Normal 4 4 2 3 5 2 3 2" xfId="36988" xr:uid="{00000000-0005-0000-0000-00007C900000}"/>
    <cellStyle name="Normal 4 4 2 3 5 2 3 2 2" xfId="36989" xr:uid="{00000000-0005-0000-0000-00007D900000}"/>
    <cellStyle name="Normal 4 4 2 3 5 2 3 3" xfId="36990" xr:uid="{00000000-0005-0000-0000-00007E900000}"/>
    <cellStyle name="Normal 4 4 2 3 5 2 4" xfId="36991" xr:uid="{00000000-0005-0000-0000-00007F900000}"/>
    <cellStyle name="Normal 4 4 2 3 5 2 4 2" xfId="36992" xr:uid="{00000000-0005-0000-0000-000080900000}"/>
    <cellStyle name="Normal 4 4 2 3 5 2 5" xfId="36993" xr:uid="{00000000-0005-0000-0000-000081900000}"/>
    <cellStyle name="Normal 4 4 2 3 5 3" xfId="36994" xr:uid="{00000000-0005-0000-0000-000082900000}"/>
    <cellStyle name="Normal 4 4 2 3 5 3 2" xfId="36995" xr:uid="{00000000-0005-0000-0000-000083900000}"/>
    <cellStyle name="Normal 4 4 2 3 5 3 2 2" xfId="36996" xr:uid="{00000000-0005-0000-0000-000084900000}"/>
    <cellStyle name="Normal 4 4 2 3 5 3 2 2 2" xfId="36997" xr:uid="{00000000-0005-0000-0000-000085900000}"/>
    <cellStyle name="Normal 4 4 2 3 5 3 2 3" xfId="36998" xr:uid="{00000000-0005-0000-0000-000086900000}"/>
    <cellStyle name="Normal 4 4 2 3 5 3 3" xfId="36999" xr:uid="{00000000-0005-0000-0000-000087900000}"/>
    <cellStyle name="Normal 4 4 2 3 5 3 3 2" xfId="37000" xr:uid="{00000000-0005-0000-0000-000088900000}"/>
    <cellStyle name="Normal 4 4 2 3 5 3 4" xfId="37001" xr:uid="{00000000-0005-0000-0000-000089900000}"/>
    <cellStyle name="Normal 4 4 2 3 5 4" xfId="37002" xr:uid="{00000000-0005-0000-0000-00008A900000}"/>
    <cellStyle name="Normal 4 4 2 3 5 4 2" xfId="37003" xr:uid="{00000000-0005-0000-0000-00008B900000}"/>
    <cellStyle name="Normal 4 4 2 3 5 4 2 2" xfId="37004" xr:uid="{00000000-0005-0000-0000-00008C900000}"/>
    <cellStyle name="Normal 4 4 2 3 5 4 3" xfId="37005" xr:uid="{00000000-0005-0000-0000-00008D900000}"/>
    <cellStyle name="Normal 4 4 2 3 5 5" xfId="37006" xr:uid="{00000000-0005-0000-0000-00008E900000}"/>
    <cellStyle name="Normal 4 4 2 3 5 5 2" xfId="37007" xr:uid="{00000000-0005-0000-0000-00008F900000}"/>
    <cellStyle name="Normal 4 4 2 3 5 6" xfId="37008" xr:uid="{00000000-0005-0000-0000-000090900000}"/>
    <cellStyle name="Normal 4 4 2 3 6" xfId="37009" xr:uid="{00000000-0005-0000-0000-000091900000}"/>
    <cellStyle name="Normal 4 4 2 3 6 2" xfId="37010" xr:uid="{00000000-0005-0000-0000-000092900000}"/>
    <cellStyle name="Normal 4 4 2 3 6 2 2" xfId="37011" xr:uid="{00000000-0005-0000-0000-000093900000}"/>
    <cellStyle name="Normal 4 4 2 3 6 2 2 2" xfId="37012" xr:uid="{00000000-0005-0000-0000-000094900000}"/>
    <cellStyle name="Normal 4 4 2 3 6 2 2 2 2" xfId="37013" xr:uid="{00000000-0005-0000-0000-000095900000}"/>
    <cellStyle name="Normal 4 4 2 3 6 2 2 3" xfId="37014" xr:uid="{00000000-0005-0000-0000-000096900000}"/>
    <cellStyle name="Normal 4 4 2 3 6 2 3" xfId="37015" xr:uid="{00000000-0005-0000-0000-000097900000}"/>
    <cellStyle name="Normal 4 4 2 3 6 2 3 2" xfId="37016" xr:uid="{00000000-0005-0000-0000-000098900000}"/>
    <cellStyle name="Normal 4 4 2 3 6 2 4" xfId="37017" xr:uid="{00000000-0005-0000-0000-000099900000}"/>
    <cellStyle name="Normal 4 4 2 3 6 3" xfId="37018" xr:uid="{00000000-0005-0000-0000-00009A900000}"/>
    <cellStyle name="Normal 4 4 2 3 6 3 2" xfId="37019" xr:uid="{00000000-0005-0000-0000-00009B900000}"/>
    <cellStyle name="Normal 4 4 2 3 6 3 2 2" xfId="37020" xr:uid="{00000000-0005-0000-0000-00009C900000}"/>
    <cellStyle name="Normal 4 4 2 3 6 3 3" xfId="37021" xr:uid="{00000000-0005-0000-0000-00009D900000}"/>
    <cellStyle name="Normal 4 4 2 3 6 4" xfId="37022" xr:uid="{00000000-0005-0000-0000-00009E900000}"/>
    <cellStyle name="Normal 4 4 2 3 6 4 2" xfId="37023" xr:uid="{00000000-0005-0000-0000-00009F900000}"/>
    <cellStyle name="Normal 4 4 2 3 6 5" xfId="37024" xr:uid="{00000000-0005-0000-0000-0000A0900000}"/>
    <cellStyle name="Normal 4 4 2 3 7" xfId="37025" xr:uid="{00000000-0005-0000-0000-0000A1900000}"/>
    <cellStyle name="Normal 4 4 2 3 7 2" xfId="37026" xr:uid="{00000000-0005-0000-0000-0000A2900000}"/>
    <cellStyle name="Normal 4 4 2 3 7 2 2" xfId="37027" xr:uid="{00000000-0005-0000-0000-0000A3900000}"/>
    <cellStyle name="Normal 4 4 2 3 7 2 2 2" xfId="37028" xr:uid="{00000000-0005-0000-0000-0000A4900000}"/>
    <cellStyle name="Normal 4 4 2 3 7 2 2 2 2" xfId="37029" xr:uid="{00000000-0005-0000-0000-0000A5900000}"/>
    <cellStyle name="Normal 4 4 2 3 7 2 2 3" xfId="37030" xr:uid="{00000000-0005-0000-0000-0000A6900000}"/>
    <cellStyle name="Normal 4 4 2 3 7 2 3" xfId="37031" xr:uid="{00000000-0005-0000-0000-0000A7900000}"/>
    <cellStyle name="Normal 4 4 2 3 7 2 3 2" xfId="37032" xr:uid="{00000000-0005-0000-0000-0000A8900000}"/>
    <cellStyle name="Normal 4 4 2 3 7 2 4" xfId="37033" xr:uid="{00000000-0005-0000-0000-0000A9900000}"/>
    <cellStyle name="Normal 4 4 2 3 7 3" xfId="37034" xr:uid="{00000000-0005-0000-0000-0000AA900000}"/>
    <cellStyle name="Normal 4 4 2 3 7 3 2" xfId="37035" xr:uid="{00000000-0005-0000-0000-0000AB900000}"/>
    <cellStyle name="Normal 4 4 2 3 7 3 2 2" xfId="37036" xr:uid="{00000000-0005-0000-0000-0000AC900000}"/>
    <cellStyle name="Normal 4 4 2 3 7 3 3" xfId="37037" xr:uid="{00000000-0005-0000-0000-0000AD900000}"/>
    <cellStyle name="Normal 4 4 2 3 7 4" xfId="37038" xr:uid="{00000000-0005-0000-0000-0000AE900000}"/>
    <cellStyle name="Normal 4 4 2 3 7 4 2" xfId="37039" xr:uid="{00000000-0005-0000-0000-0000AF900000}"/>
    <cellStyle name="Normal 4 4 2 3 7 5" xfId="37040" xr:uid="{00000000-0005-0000-0000-0000B0900000}"/>
    <cellStyle name="Normal 4 4 2 3 8" xfId="37041" xr:uid="{00000000-0005-0000-0000-0000B1900000}"/>
    <cellStyle name="Normal 4 4 2 3 8 2" xfId="37042" xr:uid="{00000000-0005-0000-0000-0000B2900000}"/>
    <cellStyle name="Normal 4 4 2 3 8 2 2" xfId="37043" xr:uid="{00000000-0005-0000-0000-0000B3900000}"/>
    <cellStyle name="Normal 4 4 2 3 8 2 2 2" xfId="37044" xr:uid="{00000000-0005-0000-0000-0000B4900000}"/>
    <cellStyle name="Normal 4 4 2 3 8 2 3" xfId="37045" xr:uid="{00000000-0005-0000-0000-0000B5900000}"/>
    <cellStyle name="Normal 4 4 2 3 8 3" xfId="37046" xr:uid="{00000000-0005-0000-0000-0000B6900000}"/>
    <cellStyle name="Normal 4 4 2 3 8 3 2" xfId="37047" xr:uid="{00000000-0005-0000-0000-0000B7900000}"/>
    <cellStyle name="Normal 4 4 2 3 8 4" xfId="37048" xr:uid="{00000000-0005-0000-0000-0000B8900000}"/>
    <cellStyle name="Normal 4 4 2 3 9" xfId="37049" xr:uid="{00000000-0005-0000-0000-0000B9900000}"/>
    <cellStyle name="Normal 4 4 2 3 9 2" xfId="37050" xr:uid="{00000000-0005-0000-0000-0000BA900000}"/>
    <cellStyle name="Normal 4 4 2 3 9 2 2" xfId="37051" xr:uid="{00000000-0005-0000-0000-0000BB900000}"/>
    <cellStyle name="Normal 4 4 2 3 9 3" xfId="37052" xr:uid="{00000000-0005-0000-0000-0000BC900000}"/>
    <cellStyle name="Normal 4 4 2 4" xfId="37053" xr:uid="{00000000-0005-0000-0000-0000BD900000}"/>
    <cellStyle name="Normal 4 4 2 4 10" xfId="37054" xr:uid="{00000000-0005-0000-0000-0000BE900000}"/>
    <cellStyle name="Normal 4 4 2 4 10 2" xfId="37055" xr:uid="{00000000-0005-0000-0000-0000BF900000}"/>
    <cellStyle name="Normal 4 4 2 4 11" xfId="37056" xr:uid="{00000000-0005-0000-0000-0000C0900000}"/>
    <cellStyle name="Normal 4 4 2 4 2" xfId="37057" xr:uid="{00000000-0005-0000-0000-0000C1900000}"/>
    <cellStyle name="Normal 4 4 2 4 2 2" xfId="37058" xr:uid="{00000000-0005-0000-0000-0000C2900000}"/>
    <cellStyle name="Normal 4 4 2 4 2 2 2" xfId="37059" xr:uid="{00000000-0005-0000-0000-0000C3900000}"/>
    <cellStyle name="Normal 4 4 2 4 2 2 2 2" xfId="37060" xr:uid="{00000000-0005-0000-0000-0000C4900000}"/>
    <cellStyle name="Normal 4 4 2 4 2 2 2 2 2" xfId="37061" xr:uid="{00000000-0005-0000-0000-0000C5900000}"/>
    <cellStyle name="Normal 4 4 2 4 2 2 2 2 2 2" xfId="37062" xr:uid="{00000000-0005-0000-0000-0000C6900000}"/>
    <cellStyle name="Normal 4 4 2 4 2 2 2 2 3" xfId="37063" xr:uid="{00000000-0005-0000-0000-0000C7900000}"/>
    <cellStyle name="Normal 4 4 2 4 2 2 2 3" xfId="37064" xr:uid="{00000000-0005-0000-0000-0000C8900000}"/>
    <cellStyle name="Normal 4 4 2 4 2 2 2 3 2" xfId="37065" xr:uid="{00000000-0005-0000-0000-0000C9900000}"/>
    <cellStyle name="Normal 4 4 2 4 2 2 2 4" xfId="37066" xr:uid="{00000000-0005-0000-0000-0000CA900000}"/>
    <cellStyle name="Normal 4 4 2 4 2 2 3" xfId="37067" xr:uid="{00000000-0005-0000-0000-0000CB900000}"/>
    <cellStyle name="Normal 4 4 2 4 2 2 3 2" xfId="37068" xr:uid="{00000000-0005-0000-0000-0000CC900000}"/>
    <cellStyle name="Normal 4 4 2 4 2 2 3 2 2" xfId="37069" xr:uid="{00000000-0005-0000-0000-0000CD900000}"/>
    <cellStyle name="Normal 4 4 2 4 2 2 3 3" xfId="37070" xr:uid="{00000000-0005-0000-0000-0000CE900000}"/>
    <cellStyle name="Normal 4 4 2 4 2 2 4" xfId="37071" xr:uid="{00000000-0005-0000-0000-0000CF900000}"/>
    <cellStyle name="Normal 4 4 2 4 2 2 4 2" xfId="37072" xr:uid="{00000000-0005-0000-0000-0000D0900000}"/>
    <cellStyle name="Normal 4 4 2 4 2 2 5" xfId="37073" xr:uid="{00000000-0005-0000-0000-0000D1900000}"/>
    <cellStyle name="Normal 4 4 2 4 2 3" xfId="37074" xr:uid="{00000000-0005-0000-0000-0000D2900000}"/>
    <cellStyle name="Normal 4 4 2 4 2 3 2" xfId="37075" xr:uid="{00000000-0005-0000-0000-0000D3900000}"/>
    <cellStyle name="Normal 4 4 2 4 2 3 2 2" xfId="37076" xr:uid="{00000000-0005-0000-0000-0000D4900000}"/>
    <cellStyle name="Normal 4 4 2 4 2 3 2 2 2" xfId="37077" xr:uid="{00000000-0005-0000-0000-0000D5900000}"/>
    <cellStyle name="Normal 4 4 2 4 2 3 2 2 2 2" xfId="37078" xr:uid="{00000000-0005-0000-0000-0000D6900000}"/>
    <cellStyle name="Normal 4 4 2 4 2 3 2 2 3" xfId="37079" xr:uid="{00000000-0005-0000-0000-0000D7900000}"/>
    <cellStyle name="Normal 4 4 2 4 2 3 2 3" xfId="37080" xr:uid="{00000000-0005-0000-0000-0000D8900000}"/>
    <cellStyle name="Normal 4 4 2 4 2 3 2 3 2" xfId="37081" xr:uid="{00000000-0005-0000-0000-0000D9900000}"/>
    <cellStyle name="Normal 4 4 2 4 2 3 2 4" xfId="37082" xr:uid="{00000000-0005-0000-0000-0000DA900000}"/>
    <cellStyle name="Normal 4 4 2 4 2 3 3" xfId="37083" xr:uid="{00000000-0005-0000-0000-0000DB900000}"/>
    <cellStyle name="Normal 4 4 2 4 2 3 3 2" xfId="37084" xr:uid="{00000000-0005-0000-0000-0000DC900000}"/>
    <cellStyle name="Normal 4 4 2 4 2 3 3 2 2" xfId="37085" xr:uid="{00000000-0005-0000-0000-0000DD900000}"/>
    <cellStyle name="Normal 4 4 2 4 2 3 3 3" xfId="37086" xr:uid="{00000000-0005-0000-0000-0000DE900000}"/>
    <cellStyle name="Normal 4 4 2 4 2 3 4" xfId="37087" xr:uid="{00000000-0005-0000-0000-0000DF900000}"/>
    <cellStyle name="Normal 4 4 2 4 2 3 4 2" xfId="37088" xr:uid="{00000000-0005-0000-0000-0000E0900000}"/>
    <cellStyle name="Normal 4 4 2 4 2 3 5" xfId="37089" xr:uid="{00000000-0005-0000-0000-0000E1900000}"/>
    <cellStyle name="Normal 4 4 2 4 2 4" xfId="37090" xr:uid="{00000000-0005-0000-0000-0000E2900000}"/>
    <cellStyle name="Normal 4 4 2 4 2 4 2" xfId="37091" xr:uid="{00000000-0005-0000-0000-0000E3900000}"/>
    <cellStyle name="Normal 4 4 2 4 2 4 2 2" xfId="37092" xr:uid="{00000000-0005-0000-0000-0000E4900000}"/>
    <cellStyle name="Normal 4 4 2 4 2 4 2 2 2" xfId="37093" xr:uid="{00000000-0005-0000-0000-0000E5900000}"/>
    <cellStyle name="Normal 4 4 2 4 2 4 2 3" xfId="37094" xr:uid="{00000000-0005-0000-0000-0000E6900000}"/>
    <cellStyle name="Normal 4 4 2 4 2 4 3" xfId="37095" xr:uid="{00000000-0005-0000-0000-0000E7900000}"/>
    <cellStyle name="Normal 4 4 2 4 2 4 3 2" xfId="37096" xr:uid="{00000000-0005-0000-0000-0000E8900000}"/>
    <cellStyle name="Normal 4 4 2 4 2 4 4" xfId="37097" xr:uid="{00000000-0005-0000-0000-0000E9900000}"/>
    <cellStyle name="Normal 4 4 2 4 2 5" xfId="37098" xr:uid="{00000000-0005-0000-0000-0000EA900000}"/>
    <cellStyle name="Normal 4 4 2 4 2 5 2" xfId="37099" xr:uid="{00000000-0005-0000-0000-0000EB900000}"/>
    <cellStyle name="Normal 4 4 2 4 2 5 2 2" xfId="37100" xr:uid="{00000000-0005-0000-0000-0000EC900000}"/>
    <cellStyle name="Normal 4 4 2 4 2 5 3" xfId="37101" xr:uid="{00000000-0005-0000-0000-0000ED900000}"/>
    <cellStyle name="Normal 4 4 2 4 2 6" xfId="37102" xr:uid="{00000000-0005-0000-0000-0000EE900000}"/>
    <cellStyle name="Normal 4 4 2 4 2 6 2" xfId="37103" xr:uid="{00000000-0005-0000-0000-0000EF900000}"/>
    <cellStyle name="Normal 4 4 2 4 2 7" xfId="37104" xr:uid="{00000000-0005-0000-0000-0000F0900000}"/>
    <cellStyle name="Normal 4 4 2 4 3" xfId="37105" xr:uid="{00000000-0005-0000-0000-0000F1900000}"/>
    <cellStyle name="Normal 4 4 2 4 3 2" xfId="37106" xr:uid="{00000000-0005-0000-0000-0000F2900000}"/>
    <cellStyle name="Normal 4 4 2 4 3 2 2" xfId="37107" xr:uid="{00000000-0005-0000-0000-0000F3900000}"/>
    <cellStyle name="Normal 4 4 2 4 3 2 2 2" xfId="37108" xr:uid="{00000000-0005-0000-0000-0000F4900000}"/>
    <cellStyle name="Normal 4 4 2 4 3 2 2 2 2" xfId="37109" xr:uid="{00000000-0005-0000-0000-0000F5900000}"/>
    <cellStyle name="Normal 4 4 2 4 3 2 2 2 2 2" xfId="37110" xr:uid="{00000000-0005-0000-0000-0000F6900000}"/>
    <cellStyle name="Normal 4 4 2 4 3 2 2 2 3" xfId="37111" xr:uid="{00000000-0005-0000-0000-0000F7900000}"/>
    <cellStyle name="Normal 4 4 2 4 3 2 2 3" xfId="37112" xr:uid="{00000000-0005-0000-0000-0000F8900000}"/>
    <cellStyle name="Normal 4 4 2 4 3 2 2 3 2" xfId="37113" xr:uid="{00000000-0005-0000-0000-0000F9900000}"/>
    <cellStyle name="Normal 4 4 2 4 3 2 2 4" xfId="37114" xr:uid="{00000000-0005-0000-0000-0000FA900000}"/>
    <cellStyle name="Normal 4 4 2 4 3 2 3" xfId="37115" xr:uid="{00000000-0005-0000-0000-0000FB900000}"/>
    <cellStyle name="Normal 4 4 2 4 3 2 3 2" xfId="37116" xr:uid="{00000000-0005-0000-0000-0000FC900000}"/>
    <cellStyle name="Normal 4 4 2 4 3 2 3 2 2" xfId="37117" xr:uid="{00000000-0005-0000-0000-0000FD900000}"/>
    <cellStyle name="Normal 4 4 2 4 3 2 3 3" xfId="37118" xr:uid="{00000000-0005-0000-0000-0000FE900000}"/>
    <cellStyle name="Normal 4 4 2 4 3 2 4" xfId="37119" xr:uid="{00000000-0005-0000-0000-0000FF900000}"/>
    <cellStyle name="Normal 4 4 2 4 3 2 4 2" xfId="37120" xr:uid="{00000000-0005-0000-0000-000000910000}"/>
    <cellStyle name="Normal 4 4 2 4 3 2 5" xfId="37121" xr:uid="{00000000-0005-0000-0000-000001910000}"/>
    <cellStyle name="Normal 4 4 2 4 3 3" xfId="37122" xr:uid="{00000000-0005-0000-0000-000002910000}"/>
    <cellStyle name="Normal 4 4 2 4 3 3 2" xfId="37123" xr:uid="{00000000-0005-0000-0000-000003910000}"/>
    <cellStyle name="Normal 4 4 2 4 3 3 2 2" xfId="37124" xr:uid="{00000000-0005-0000-0000-000004910000}"/>
    <cellStyle name="Normal 4 4 2 4 3 3 2 2 2" xfId="37125" xr:uid="{00000000-0005-0000-0000-000005910000}"/>
    <cellStyle name="Normal 4 4 2 4 3 3 2 2 2 2" xfId="37126" xr:uid="{00000000-0005-0000-0000-000006910000}"/>
    <cellStyle name="Normal 4 4 2 4 3 3 2 2 3" xfId="37127" xr:uid="{00000000-0005-0000-0000-000007910000}"/>
    <cellStyle name="Normal 4 4 2 4 3 3 2 3" xfId="37128" xr:uid="{00000000-0005-0000-0000-000008910000}"/>
    <cellStyle name="Normal 4 4 2 4 3 3 2 3 2" xfId="37129" xr:uid="{00000000-0005-0000-0000-000009910000}"/>
    <cellStyle name="Normal 4 4 2 4 3 3 2 4" xfId="37130" xr:uid="{00000000-0005-0000-0000-00000A910000}"/>
    <cellStyle name="Normal 4 4 2 4 3 3 3" xfId="37131" xr:uid="{00000000-0005-0000-0000-00000B910000}"/>
    <cellStyle name="Normal 4 4 2 4 3 3 3 2" xfId="37132" xr:uid="{00000000-0005-0000-0000-00000C910000}"/>
    <cellStyle name="Normal 4 4 2 4 3 3 3 2 2" xfId="37133" xr:uid="{00000000-0005-0000-0000-00000D910000}"/>
    <cellStyle name="Normal 4 4 2 4 3 3 3 3" xfId="37134" xr:uid="{00000000-0005-0000-0000-00000E910000}"/>
    <cellStyle name="Normal 4 4 2 4 3 3 4" xfId="37135" xr:uid="{00000000-0005-0000-0000-00000F910000}"/>
    <cellStyle name="Normal 4 4 2 4 3 3 4 2" xfId="37136" xr:uid="{00000000-0005-0000-0000-000010910000}"/>
    <cellStyle name="Normal 4 4 2 4 3 3 5" xfId="37137" xr:uid="{00000000-0005-0000-0000-000011910000}"/>
    <cellStyle name="Normal 4 4 2 4 3 4" xfId="37138" xr:uid="{00000000-0005-0000-0000-000012910000}"/>
    <cellStyle name="Normal 4 4 2 4 3 4 2" xfId="37139" xr:uid="{00000000-0005-0000-0000-000013910000}"/>
    <cellStyle name="Normal 4 4 2 4 3 4 2 2" xfId="37140" xr:uid="{00000000-0005-0000-0000-000014910000}"/>
    <cellStyle name="Normal 4 4 2 4 3 4 2 2 2" xfId="37141" xr:uid="{00000000-0005-0000-0000-000015910000}"/>
    <cellStyle name="Normal 4 4 2 4 3 4 2 3" xfId="37142" xr:uid="{00000000-0005-0000-0000-000016910000}"/>
    <cellStyle name="Normal 4 4 2 4 3 4 3" xfId="37143" xr:uid="{00000000-0005-0000-0000-000017910000}"/>
    <cellStyle name="Normal 4 4 2 4 3 4 3 2" xfId="37144" xr:uid="{00000000-0005-0000-0000-000018910000}"/>
    <cellStyle name="Normal 4 4 2 4 3 4 4" xfId="37145" xr:uid="{00000000-0005-0000-0000-000019910000}"/>
    <cellStyle name="Normal 4 4 2 4 3 5" xfId="37146" xr:uid="{00000000-0005-0000-0000-00001A910000}"/>
    <cellStyle name="Normal 4 4 2 4 3 5 2" xfId="37147" xr:uid="{00000000-0005-0000-0000-00001B910000}"/>
    <cellStyle name="Normal 4 4 2 4 3 5 2 2" xfId="37148" xr:uid="{00000000-0005-0000-0000-00001C910000}"/>
    <cellStyle name="Normal 4 4 2 4 3 5 3" xfId="37149" xr:uid="{00000000-0005-0000-0000-00001D910000}"/>
    <cellStyle name="Normal 4 4 2 4 3 6" xfId="37150" xr:uid="{00000000-0005-0000-0000-00001E910000}"/>
    <cellStyle name="Normal 4 4 2 4 3 6 2" xfId="37151" xr:uid="{00000000-0005-0000-0000-00001F910000}"/>
    <cellStyle name="Normal 4 4 2 4 3 7" xfId="37152" xr:uid="{00000000-0005-0000-0000-000020910000}"/>
    <cellStyle name="Normal 4 4 2 4 4" xfId="37153" xr:uid="{00000000-0005-0000-0000-000021910000}"/>
    <cellStyle name="Normal 4 4 2 4 4 2" xfId="37154" xr:uid="{00000000-0005-0000-0000-000022910000}"/>
    <cellStyle name="Normal 4 4 2 4 4 2 2" xfId="37155" xr:uid="{00000000-0005-0000-0000-000023910000}"/>
    <cellStyle name="Normal 4 4 2 4 4 2 2 2" xfId="37156" xr:uid="{00000000-0005-0000-0000-000024910000}"/>
    <cellStyle name="Normal 4 4 2 4 4 2 2 2 2" xfId="37157" xr:uid="{00000000-0005-0000-0000-000025910000}"/>
    <cellStyle name="Normal 4 4 2 4 4 2 2 2 2 2" xfId="37158" xr:uid="{00000000-0005-0000-0000-000026910000}"/>
    <cellStyle name="Normal 4 4 2 4 4 2 2 2 3" xfId="37159" xr:uid="{00000000-0005-0000-0000-000027910000}"/>
    <cellStyle name="Normal 4 4 2 4 4 2 2 3" xfId="37160" xr:uid="{00000000-0005-0000-0000-000028910000}"/>
    <cellStyle name="Normal 4 4 2 4 4 2 2 3 2" xfId="37161" xr:uid="{00000000-0005-0000-0000-000029910000}"/>
    <cellStyle name="Normal 4 4 2 4 4 2 2 4" xfId="37162" xr:uid="{00000000-0005-0000-0000-00002A910000}"/>
    <cellStyle name="Normal 4 4 2 4 4 2 3" xfId="37163" xr:uid="{00000000-0005-0000-0000-00002B910000}"/>
    <cellStyle name="Normal 4 4 2 4 4 2 3 2" xfId="37164" xr:uid="{00000000-0005-0000-0000-00002C910000}"/>
    <cellStyle name="Normal 4 4 2 4 4 2 3 2 2" xfId="37165" xr:uid="{00000000-0005-0000-0000-00002D910000}"/>
    <cellStyle name="Normal 4 4 2 4 4 2 3 3" xfId="37166" xr:uid="{00000000-0005-0000-0000-00002E910000}"/>
    <cellStyle name="Normal 4 4 2 4 4 2 4" xfId="37167" xr:uid="{00000000-0005-0000-0000-00002F910000}"/>
    <cellStyle name="Normal 4 4 2 4 4 2 4 2" xfId="37168" xr:uid="{00000000-0005-0000-0000-000030910000}"/>
    <cellStyle name="Normal 4 4 2 4 4 2 5" xfId="37169" xr:uid="{00000000-0005-0000-0000-000031910000}"/>
    <cellStyle name="Normal 4 4 2 4 4 3" xfId="37170" xr:uid="{00000000-0005-0000-0000-000032910000}"/>
    <cellStyle name="Normal 4 4 2 4 4 3 2" xfId="37171" xr:uid="{00000000-0005-0000-0000-000033910000}"/>
    <cellStyle name="Normal 4 4 2 4 4 3 2 2" xfId="37172" xr:uid="{00000000-0005-0000-0000-000034910000}"/>
    <cellStyle name="Normal 4 4 2 4 4 3 2 2 2" xfId="37173" xr:uid="{00000000-0005-0000-0000-000035910000}"/>
    <cellStyle name="Normal 4 4 2 4 4 3 2 2 2 2" xfId="37174" xr:uid="{00000000-0005-0000-0000-000036910000}"/>
    <cellStyle name="Normal 4 4 2 4 4 3 2 2 3" xfId="37175" xr:uid="{00000000-0005-0000-0000-000037910000}"/>
    <cellStyle name="Normal 4 4 2 4 4 3 2 3" xfId="37176" xr:uid="{00000000-0005-0000-0000-000038910000}"/>
    <cellStyle name="Normal 4 4 2 4 4 3 2 3 2" xfId="37177" xr:uid="{00000000-0005-0000-0000-000039910000}"/>
    <cellStyle name="Normal 4 4 2 4 4 3 2 4" xfId="37178" xr:uid="{00000000-0005-0000-0000-00003A910000}"/>
    <cellStyle name="Normal 4 4 2 4 4 3 3" xfId="37179" xr:uid="{00000000-0005-0000-0000-00003B910000}"/>
    <cellStyle name="Normal 4 4 2 4 4 3 3 2" xfId="37180" xr:uid="{00000000-0005-0000-0000-00003C910000}"/>
    <cellStyle name="Normal 4 4 2 4 4 3 3 2 2" xfId="37181" xr:uid="{00000000-0005-0000-0000-00003D910000}"/>
    <cellStyle name="Normal 4 4 2 4 4 3 3 3" xfId="37182" xr:uid="{00000000-0005-0000-0000-00003E910000}"/>
    <cellStyle name="Normal 4 4 2 4 4 3 4" xfId="37183" xr:uid="{00000000-0005-0000-0000-00003F910000}"/>
    <cellStyle name="Normal 4 4 2 4 4 3 4 2" xfId="37184" xr:uid="{00000000-0005-0000-0000-000040910000}"/>
    <cellStyle name="Normal 4 4 2 4 4 3 5" xfId="37185" xr:uid="{00000000-0005-0000-0000-000041910000}"/>
    <cellStyle name="Normal 4 4 2 4 4 4" xfId="37186" xr:uid="{00000000-0005-0000-0000-000042910000}"/>
    <cellStyle name="Normal 4 4 2 4 4 4 2" xfId="37187" xr:uid="{00000000-0005-0000-0000-000043910000}"/>
    <cellStyle name="Normal 4 4 2 4 4 4 2 2" xfId="37188" xr:uid="{00000000-0005-0000-0000-000044910000}"/>
    <cellStyle name="Normal 4 4 2 4 4 4 2 2 2" xfId="37189" xr:uid="{00000000-0005-0000-0000-000045910000}"/>
    <cellStyle name="Normal 4 4 2 4 4 4 2 3" xfId="37190" xr:uid="{00000000-0005-0000-0000-000046910000}"/>
    <cellStyle name="Normal 4 4 2 4 4 4 3" xfId="37191" xr:uid="{00000000-0005-0000-0000-000047910000}"/>
    <cellStyle name="Normal 4 4 2 4 4 4 3 2" xfId="37192" xr:uid="{00000000-0005-0000-0000-000048910000}"/>
    <cellStyle name="Normal 4 4 2 4 4 4 4" xfId="37193" xr:uid="{00000000-0005-0000-0000-000049910000}"/>
    <cellStyle name="Normal 4 4 2 4 4 5" xfId="37194" xr:uid="{00000000-0005-0000-0000-00004A910000}"/>
    <cellStyle name="Normal 4 4 2 4 4 5 2" xfId="37195" xr:uid="{00000000-0005-0000-0000-00004B910000}"/>
    <cellStyle name="Normal 4 4 2 4 4 5 2 2" xfId="37196" xr:uid="{00000000-0005-0000-0000-00004C910000}"/>
    <cellStyle name="Normal 4 4 2 4 4 5 3" xfId="37197" xr:uid="{00000000-0005-0000-0000-00004D910000}"/>
    <cellStyle name="Normal 4 4 2 4 4 6" xfId="37198" xr:uid="{00000000-0005-0000-0000-00004E910000}"/>
    <cellStyle name="Normal 4 4 2 4 4 6 2" xfId="37199" xr:uid="{00000000-0005-0000-0000-00004F910000}"/>
    <cellStyle name="Normal 4 4 2 4 4 7" xfId="37200" xr:uid="{00000000-0005-0000-0000-000050910000}"/>
    <cellStyle name="Normal 4 4 2 4 5" xfId="37201" xr:uid="{00000000-0005-0000-0000-000051910000}"/>
    <cellStyle name="Normal 4 4 2 4 5 2" xfId="37202" xr:uid="{00000000-0005-0000-0000-000052910000}"/>
    <cellStyle name="Normal 4 4 2 4 5 2 2" xfId="37203" xr:uid="{00000000-0005-0000-0000-000053910000}"/>
    <cellStyle name="Normal 4 4 2 4 5 2 2 2" xfId="37204" xr:uid="{00000000-0005-0000-0000-000054910000}"/>
    <cellStyle name="Normal 4 4 2 4 5 2 2 2 2" xfId="37205" xr:uid="{00000000-0005-0000-0000-000055910000}"/>
    <cellStyle name="Normal 4 4 2 4 5 2 2 2 2 2" xfId="37206" xr:uid="{00000000-0005-0000-0000-000056910000}"/>
    <cellStyle name="Normal 4 4 2 4 5 2 2 2 3" xfId="37207" xr:uid="{00000000-0005-0000-0000-000057910000}"/>
    <cellStyle name="Normal 4 4 2 4 5 2 2 3" xfId="37208" xr:uid="{00000000-0005-0000-0000-000058910000}"/>
    <cellStyle name="Normal 4 4 2 4 5 2 2 3 2" xfId="37209" xr:uid="{00000000-0005-0000-0000-000059910000}"/>
    <cellStyle name="Normal 4 4 2 4 5 2 2 4" xfId="37210" xr:uid="{00000000-0005-0000-0000-00005A910000}"/>
    <cellStyle name="Normal 4 4 2 4 5 2 3" xfId="37211" xr:uid="{00000000-0005-0000-0000-00005B910000}"/>
    <cellStyle name="Normal 4 4 2 4 5 2 3 2" xfId="37212" xr:uid="{00000000-0005-0000-0000-00005C910000}"/>
    <cellStyle name="Normal 4 4 2 4 5 2 3 2 2" xfId="37213" xr:uid="{00000000-0005-0000-0000-00005D910000}"/>
    <cellStyle name="Normal 4 4 2 4 5 2 3 3" xfId="37214" xr:uid="{00000000-0005-0000-0000-00005E910000}"/>
    <cellStyle name="Normal 4 4 2 4 5 2 4" xfId="37215" xr:uid="{00000000-0005-0000-0000-00005F910000}"/>
    <cellStyle name="Normal 4 4 2 4 5 2 4 2" xfId="37216" xr:uid="{00000000-0005-0000-0000-000060910000}"/>
    <cellStyle name="Normal 4 4 2 4 5 2 5" xfId="37217" xr:uid="{00000000-0005-0000-0000-000061910000}"/>
    <cellStyle name="Normal 4 4 2 4 5 3" xfId="37218" xr:uid="{00000000-0005-0000-0000-000062910000}"/>
    <cellStyle name="Normal 4 4 2 4 5 3 2" xfId="37219" xr:uid="{00000000-0005-0000-0000-000063910000}"/>
    <cellStyle name="Normal 4 4 2 4 5 3 2 2" xfId="37220" xr:uid="{00000000-0005-0000-0000-000064910000}"/>
    <cellStyle name="Normal 4 4 2 4 5 3 2 2 2" xfId="37221" xr:uid="{00000000-0005-0000-0000-000065910000}"/>
    <cellStyle name="Normal 4 4 2 4 5 3 2 3" xfId="37222" xr:uid="{00000000-0005-0000-0000-000066910000}"/>
    <cellStyle name="Normal 4 4 2 4 5 3 3" xfId="37223" xr:uid="{00000000-0005-0000-0000-000067910000}"/>
    <cellStyle name="Normal 4 4 2 4 5 3 3 2" xfId="37224" xr:uid="{00000000-0005-0000-0000-000068910000}"/>
    <cellStyle name="Normal 4 4 2 4 5 3 4" xfId="37225" xr:uid="{00000000-0005-0000-0000-000069910000}"/>
    <cellStyle name="Normal 4 4 2 4 5 4" xfId="37226" xr:uid="{00000000-0005-0000-0000-00006A910000}"/>
    <cellStyle name="Normal 4 4 2 4 5 4 2" xfId="37227" xr:uid="{00000000-0005-0000-0000-00006B910000}"/>
    <cellStyle name="Normal 4 4 2 4 5 4 2 2" xfId="37228" xr:uid="{00000000-0005-0000-0000-00006C910000}"/>
    <cellStyle name="Normal 4 4 2 4 5 4 3" xfId="37229" xr:uid="{00000000-0005-0000-0000-00006D910000}"/>
    <cellStyle name="Normal 4 4 2 4 5 5" xfId="37230" xr:uid="{00000000-0005-0000-0000-00006E910000}"/>
    <cellStyle name="Normal 4 4 2 4 5 5 2" xfId="37231" xr:uid="{00000000-0005-0000-0000-00006F910000}"/>
    <cellStyle name="Normal 4 4 2 4 5 6" xfId="37232" xr:uid="{00000000-0005-0000-0000-000070910000}"/>
    <cellStyle name="Normal 4 4 2 4 6" xfId="37233" xr:uid="{00000000-0005-0000-0000-000071910000}"/>
    <cellStyle name="Normal 4 4 2 4 6 2" xfId="37234" xr:uid="{00000000-0005-0000-0000-000072910000}"/>
    <cellStyle name="Normal 4 4 2 4 6 2 2" xfId="37235" xr:uid="{00000000-0005-0000-0000-000073910000}"/>
    <cellStyle name="Normal 4 4 2 4 6 2 2 2" xfId="37236" xr:uid="{00000000-0005-0000-0000-000074910000}"/>
    <cellStyle name="Normal 4 4 2 4 6 2 2 2 2" xfId="37237" xr:uid="{00000000-0005-0000-0000-000075910000}"/>
    <cellStyle name="Normal 4 4 2 4 6 2 2 3" xfId="37238" xr:uid="{00000000-0005-0000-0000-000076910000}"/>
    <cellStyle name="Normal 4 4 2 4 6 2 3" xfId="37239" xr:uid="{00000000-0005-0000-0000-000077910000}"/>
    <cellStyle name="Normal 4 4 2 4 6 2 3 2" xfId="37240" xr:uid="{00000000-0005-0000-0000-000078910000}"/>
    <cellStyle name="Normal 4 4 2 4 6 2 4" xfId="37241" xr:uid="{00000000-0005-0000-0000-000079910000}"/>
    <cellStyle name="Normal 4 4 2 4 6 3" xfId="37242" xr:uid="{00000000-0005-0000-0000-00007A910000}"/>
    <cellStyle name="Normal 4 4 2 4 6 3 2" xfId="37243" xr:uid="{00000000-0005-0000-0000-00007B910000}"/>
    <cellStyle name="Normal 4 4 2 4 6 3 2 2" xfId="37244" xr:uid="{00000000-0005-0000-0000-00007C910000}"/>
    <cellStyle name="Normal 4 4 2 4 6 3 3" xfId="37245" xr:uid="{00000000-0005-0000-0000-00007D910000}"/>
    <cellStyle name="Normal 4 4 2 4 6 4" xfId="37246" xr:uid="{00000000-0005-0000-0000-00007E910000}"/>
    <cellStyle name="Normal 4 4 2 4 6 4 2" xfId="37247" xr:uid="{00000000-0005-0000-0000-00007F910000}"/>
    <cellStyle name="Normal 4 4 2 4 6 5" xfId="37248" xr:uid="{00000000-0005-0000-0000-000080910000}"/>
    <cellStyle name="Normal 4 4 2 4 7" xfId="37249" xr:uid="{00000000-0005-0000-0000-000081910000}"/>
    <cellStyle name="Normal 4 4 2 4 7 2" xfId="37250" xr:uid="{00000000-0005-0000-0000-000082910000}"/>
    <cellStyle name="Normal 4 4 2 4 7 2 2" xfId="37251" xr:uid="{00000000-0005-0000-0000-000083910000}"/>
    <cellStyle name="Normal 4 4 2 4 7 2 2 2" xfId="37252" xr:uid="{00000000-0005-0000-0000-000084910000}"/>
    <cellStyle name="Normal 4 4 2 4 7 2 2 2 2" xfId="37253" xr:uid="{00000000-0005-0000-0000-000085910000}"/>
    <cellStyle name="Normal 4 4 2 4 7 2 2 3" xfId="37254" xr:uid="{00000000-0005-0000-0000-000086910000}"/>
    <cellStyle name="Normal 4 4 2 4 7 2 3" xfId="37255" xr:uid="{00000000-0005-0000-0000-000087910000}"/>
    <cellStyle name="Normal 4 4 2 4 7 2 3 2" xfId="37256" xr:uid="{00000000-0005-0000-0000-000088910000}"/>
    <cellStyle name="Normal 4 4 2 4 7 2 4" xfId="37257" xr:uid="{00000000-0005-0000-0000-000089910000}"/>
    <cellStyle name="Normal 4 4 2 4 7 3" xfId="37258" xr:uid="{00000000-0005-0000-0000-00008A910000}"/>
    <cellStyle name="Normal 4 4 2 4 7 3 2" xfId="37259" xr:uid="{00000000-0005-0000-0000-00008B910000}"/>
    <cellStyle name="Normal 4 4 2 4 7 3 2 2" xfId="37260" xr:uid="{00000000-0005-0000-0000-00008C910000}"/>
    <cellStyle name="Normal 4 4 2 4 7 3 3" xfId="37261" xr:uid="{00000000-0005-0000-0000-00008D910000}"/>
    <cellStyle name="Normal 4 4 2 4 7 4" xfId="37262" xr:uid="{00000000-0005-0000-0000-00008E910000}"/>
    <cellStyle name="Normal 4 4 2 4 7 4 2" xfId="37263" xr:uid="{00000000-0005-0000-0000-00008F910000}"/>
    <cellStyle name="Normal 4 4 2 4 7 5" xfId="37264" xr:uid="{00000000-0005-0000-0000-000090910000}"/>
    <cellStyle name="Normal 4 4 2 4 8" xfId="37265" xr:uid="{00000000-0005-0000-0000-000091910000}"/>
    <cellStyle name="Normal 4 4 2 4 8 2" xfId="37266" xr:uid="{00000000-0005-0000-0000-000092910000}"/>
    <cellStyle name="Normal 4 4 2 4 8 2 2" xfId="37267" xr:uid="{00000000-0005-0000-0000-000093910000}"/>
    <cellStyle name="Normal 4 4 2 4 8 2 2 2" xfId="37268" xr:uid="{00000000-0005-0000-0000-000094910000}"/>
    <cellStyle name="Normal 4 4 2 4 8 2 3" xfId="37269" xr:uid="{00000000-0005-0000-0000-000095910000}"/>
    <cellStyle name="Normal 4 4 2 4 8 3" xfId="37270" xr:uid="{00000000-0005-0000-0000-000096910000}"/>
    <cellStyle name="Normal 4 4 2 4 8 3 2" xfId="37271" xr:uid="{00000000-0005-0000-0000-000097910000}"/>
    <cellStyle name="Normal 4 4 2 4 8 4" xfId="37272" xr:uid="{00000000-0005-0000-0000-000098910000}"/>
    <cellStyle name="Normal 4 4 2 4 9" xfId="37273" xr:uid="{00000000-0005-0000-0000-000099910000}"/>
    <cellStyle name="Normal 4 4 2 4 9 2" xfId="37274" xr:uid="{00000000-0005-0000-0000-00009A910000}"/>
    <cellStyle name="Normal 4 4 2 4 9 2 2" xfId="37275" xr:uid="{00000000-0005-0000-0000-00009B910000}"/>
    <cellStyle name="Normal 4 4 2 4 9 3" xfId="37276" xr:uid="{00000000-0005-0000-0000-00009C910000}"/>
    <cellStyle name="Normal 4 4 2 5" xfId="37277" xr:uid="{00000000-0005-0000-0000-00009D910000}"/>
    <cellStyle name="Normal 4 4 2 5 2" xfId="37278" xr:uid="{00000000-0005-0000-0000-00009E910000}"/>
    <cellStyle name="Normal 4 4 2 5 2 2" xfId="37279" xr:uid="{00000000-0005-0000-0000-00009F910000}"/>
    <cellStyle name="Normal 4 4 2 5 2 2 2" xfId="37280" xr:uid="{00000000-0005-0000-0000-0000A0910000}"/>
    <cellStyle name="Normal 4 4 2 5 2 2 2 2" xfId="37281" xr:uid="{00000000-0005-0000-0000-0000A1910000}"/>
    <cellStyle name="Normal 4 4 2 5 2 2 2 2 2" xfId="37282" xr:uid="{00000000-0005-0000-0000-0000A2910000}"/>
    <cellStyle name="Normal 4 4 2 5 2 2 2 3" xfId="37283" xr:uid="{00000000-0005-0000-0000-0000A3910000}"/>
    <cellStyle name="Normal 4 4 2 5 2 2 3" xfId="37284" xr:uid="{00000000-0005-0000-0000-0000A4910000}"/>
    <cellStyle name="Normal 4 4 2 5 2 2 3 2" xfId="37285" xr:uid="{00000000-0005-0000-0000-0000A5910000}"/>
    <cellStyle name="Normal 4 4 2 5 2 2 4" xfId="37286" xr:uid="{00000000-0005-0000-0000-0000A6910000}"/>
    <cellStyle name="Normal 4 4 2 5 2 3" xfId="37287" xr:uid="{00000000-0005-0000-0000-0000A7910000}"/>
    <cellStyle name="Normal 4 4 2 5 2 3 2" xfId="37288" xr:uid="{00000000-0005-0000-0000-0000A8910000}"/>
    <cellStyle name="Normal 4 4 2 5 2 3 2 2" xfId="37289" xr:uid="{00000000-0005-0000-0000-0000A9910000}"/>
    <cellStyle name="Normal 4 4 2 5 2 3 3" xfId="37290" xr:uid="{00000000-0005-0000-0000-0000AA910000}"/>
    <cellStyle name="Normal 4 4 2 5 2 4" xfId="37291" xr:uid="{00000000-0005-0000-0000-0000AB910000}"/>
    <cellStyle name="Normal 4 4 2 5 2 4 2" xfId="37292" xr:uid="{00000000-0005-0000-0000-0000AC910000}"/>
    <cellStyle name="Normal 4 4 2 5 2 5" xfId="37293" xr:uid="{00000000-0005-0000-0000-0000AD910000}"/>
    <cellStyle name="Normal 4 4 2 5 3" xfId="37294" xr:uid="{00000000-0005-0000-0000-0000AE910000}"/>
    <cellStyle name="Normal 4 4 2 5 3 2" xfId="37295" xr:uid="{00000000-0005-0000-0000-0000AF910000}"/>
    <cellStyle name="Normal 4 4 2 5 3 2 2" xfId="37296" xr:uid="{00000000-0005-0000-0000-0000B0910000}"/>
    <cellStyle name="Normal 4 4 2 5 3 2 2 2" xfId="37297" xr:uid="{00000000-0005-0000-0000-0000B1910000}"/>
    <cellStyle name="Normal 4 4 2 5 3 2 2 2 2" xfId="37298" xr:uid="{00000000-0005-0000-0000-0000B2910000}"/>
    <cellStyle name="Normal 4 4 2 5 3 2 2 3" xfId="37299" xr:uid="{00000000-0005-0000-0000-0000B3910000}"/>
    <cellStyle name="Normal 4 4 2 5 3 2 3" xfId="37300" xr:uid="{00000000-0005-0000-0000-0000B4910000}"/>
    <cellStyle name="Normal 4 4 2 5 3 2 3 2" xfId="37301" xr:uid="{00000000-0005-0000-0000-0000B5910000}"/>
    <cellStyle name="Normal 4 4 2 5 3 2 4" xfId="37302" xr:uid="{00000000-0005-0000-0000-0000B6910000}"/>
    <cellStyle name="Normal 4 4 2 5 3 3" xfId="37303" xr:uid="{00000000-0005-0000-0000-0000B7910000}"/>
    <cellStyle name="Normal 4 4 2 5 3 3 2" xfId="37304" xr:uid="{00000000-0005-0000-0000-0000B8910000}"/>
    <cellStyle name="Normal 4 4 2 5 3 3 2 2" xfId="37305" xr:uid="{00000000-0005-0000-0000-0000B9910000}"/>
    <cellStyle name="Normal 4 4 2 5 3 3 3" xfId="37306" xr:uid="{00000000-0005-0000-0000-0000BA910000}"/>
    <cellStyle name="Normal 4 4 2 5 3 4" xfId="37307" xr:uid="{00000000-0005-0000-0000-0000BB910000}"/>
    <cellStyle name="Normal 4 4 2 5 3 4 2" xfId="37308" xr:uid="{00000000-0005-0000-0000-0000BC910000}"/>
    <cellStyle name="Normal 4 4 2 5 3 5" xfId="37309" xr:uid="{00000000-0005-0000-0000-0000BD910000}"/>
    <cellStyle name="Normal 4 4 2 5 4" xfId="37310" xr:uid="{00000000-0005-0000-0000-0000BE910000}"/>
    <cellStyle name="Normal 4 4 2 5 4 2" xfId="37311" xr:uid="{00000000-0005-0000-0000-0000BF910000}"/>
    <cellStyle name="Normal 4 4 2 5 4 2 2" xfId="37312" xr:uid="{00000000-0005-0000-0000-0000C0910000}"/>
    <cellStyle name="Normal 4 4 2 5 4 2 2 2" xfId="37313" xr:uid="{00000000-0005-0000-0000-0000C1910000}"/>
    <cellStyle name="Normal 4 4 2 5 4 2 3" xfId="37314" xr:uid="{00000000-0005-0000-0000-0000C2910000}"/>
    <cellStyle name="Normal 4 4 2 5 4 3" xfId="37315" xr:uid="{00000000-0005-0000-0000-0000C3910000}"/>
    <cellStyle name="Normal 4 4 2 5 4 3 2" xfId="37316" xr:uid="{00000000-0005-0000-0000-0000C4910000}"/>
    <cellStyle name="Normal 4 4 2 5 4 4" xfId="37317" xr:uid="{00000000-0005-0000-0000-0000C5910000}"/>
    <cellStyle name="Normal 4 4 2 5 5" xfId="37318" xr:uid="{00000000-0005-0000-0000-0000C6910000}"/>
    <cellStyle name="Normal 4 4 2 5 5 2" xfId="37319" xr:uid="{00000000-0005-0000-0000-0000C7910000}"/>
    <cellStyle name="Normal 4 4 2 5 5 2 2" xfId="37320" xr:uid="{00000000-0005-0000-0000-0000C8910000}"/>
    <cellStyle name="Normal 4 4 2 5 5 3" xfId="37321" xr:uid="{00000000-0005-0000-0000-0000C9910000}"/>
    <cellStyle name="Normal 4 4 2 5 6" xfId="37322" xr:uid="{00000000-0005-0000-0000-0000CA910000}"/>
    <cellStyle name="Normal 4 4 2 5 6 2" xfId="37323" xr:uid="{00000000-0005-0000-0000-0000CB910000}"/>
    <cellStyle name="Normal 4 4 2 5 7" xfId="37324" xr:uid="{00000000-0005-0000-0000-0000CC910000}"/>
    <cellStyle name="Normal 4 4 2 6" xfId="37325" xr:uid="{00000000-0005-0000-0000-0000CD910000}"/>
    <cellStyle name="Normal 4 4 2 6 2" xfId="37326" xr:uid="{00000000-0005-0000-0000-0000CE910000}"/>
    <cellStyle name="Normal 4 4 2 6 2 2" xfId="37327" xr:uid="{00000000-0005-0000-0000-0000CF910000}"/>
    <cellStyle name="Normal 4 4 2 6 2 2 2" xfId="37328" xr:uid="{00000000-0005-0000-0000-0000D0910000}"/>
    <cellStyle name="Normal 4 4 2 6 2 2 2 2" xfId="37329" xr:uid="{00000000-0005-0000-0000-0000D1910000}"/>
    <cellStyle name="Normal 4 4 2 6 2 2 2 2 2" xfId="37330" xr:uid="{00000000-0005-0000-0000-0000D2910000}"/>
    <cellStyle name="Normal 4 4 2 6 2 2 2 3" xfId="37331" xr:uid="{00000000-0005-0000-0000-0000D3910000}"/>
    <cellStyle name="Normal 4 4 2 6 2 2 3" xfId="37332" xr:uid="{00000000-0005-0000-0000-0000D4910000}"/>
    <cellStyle name="Normal 4 4 2 6 2 2 3 2" xfId="37333" xr:uid="{00000000-0005-0000-0000-0000D5910000}"/>
    <cellStyle name="Normal 4 4 2 6 2 2 4" xfId="37334" xr:uid="{00000000-0005-0000-0000-0000D6910000}"/>
    <cellStyle name="Normal 4 4 2 6 2 3" xfId="37335" xr:uid="{00000000-0005-0000-0000-0000D7910000}"/>
    <cellStyle name="Normal 4 4 2 6 2 3 2" xfId="37336" xr:uid="{00000000-0005-0000-0000-0000D8910000}"/>
    <cellStyle name="Normal 4 4 2 6 2 3 2 2" xfId="37337" xr:uid="{00000000-0005-0000-0000-0000D9910000}"/>
    <cellStyle name="Normal 4 4 2 6 2 3 3" xfId="37338" xr:uid="{00000000-0005-0000-0000-0000DA910000}"/>
    <cellStyle name="Normal 4 4 2 6 2 4" xfId="37339" xr:uid="{00000000-0005-0000-0000-0000DB910000}"/>
    <cellStyle name="Normal 4 4 2 6 2 4 2" xfId="37340" xr:uid="{00000000-0005-0000-0000-0000DC910000}"/>
    <cellStyle name="Normal 4 4 2 6 2 5" xfId="37341" xr:uid="{00000000-0005-0000-0000-0000DD910000}"/>
    <cellStyle name="Normal 4 4 2 6 3" xfId="37342" xr:uid="{00000000-0005-0000-0000-0000DE910000}"/>
    <cellStyle name="Normal 4 4 2 6 3 2" xfId="37343" xr:uid="{00000000-0005-0000-0000-0000DF910000}"/>
    <cellStyle name="Normal 4 4 2 6 3 2 2" xfId="37344" xr:uid="{00000000-0005-0000-0000-0000E0910000}"/>
    <cellStyle name="Normal 4 4 2 6 3 2 2 2" xfId="37345" xr:uid="{00000000-0005-0000-0000-0000E1910000}"/>
    <cellStyle name="Normal 4 4 2 6 3 2 2 2 2" xfId="37346" xr:uid="{00000000-0005-0000-0000-0000E2910000}"/>
    <cellStyle name="Normal 4 4 2 6 3 2 2 3" xfId="37347" xr:uid="{00000000-0005-0000-0000-0000E3910000}"/>
    <cellStyle name="Normal 4 4 2 6 3 2 3" xfId="37348" xr:uid="{00000000-0005-0000-0000-0000E4910000}"/>
    <cellStyle name="Normal 4 4 2 6 3 2 3 2" xfId="37349" xr:uid="{00000000-0005-0000-0000-0000E5910000}"/>
    <cellStyle name="Normal 4 4 2 6 3 2 4" xfId="37350" xr:uid="{00000000-0005-0000-0000-0000E6910000}"/>
    <cellStyle name="Normal 4 4 2 6 3 3" xfId="37351" xr:uid="{00000000-0005-0000-0000-0000E7910000}"/>
    <cellStyle name="Normal 4 4 2 6 3 3 2" xfId="37352" xr:uid="{00000000-0005-0000-0000-0000E8910000}"/>
    <cellStyle name="Normal 4 4 2 6 3 3 2 2" xfId="37353" xr:uid="{00000000-0005-0000-0000-0000E9910000}"/>
    <cellStyle name="Normal 4 4 2 6 3 3 3" xfId="37354" xr:uid="{00000000-0005-0000-0000-0000EA910000}"/>
    <cellStyle name="Normal 4 4 2 6 3 4" xfId="37355" xr:uid="{00000000-0005-0000-0000-0000EB910000}"/>
    <cellStyle name="Normal 4 4 2 6 3 4 2" xfId="37356" xr:uid="{00000000-0005-0000-0000-0000EC910000}"/>
    <cellStyle name="Normal 4 4 2 6 3 5" xfId="37357" xr:uid="{00000000-0005-0000-0000-0000ED910000}"/>
    <cellStyle name="Normal 4 4 2 6 4" xfId="37358" xr:uid="{00000000-0005-0000-0000-0000EE910000}"/>
    <cellStyle name="Normal 4 4 2 6 4 2" xfId="37359" xr:uid="{00000000-0005-0000-0000-0000EF910000}"/>
    <cellStyle name="Normal 4 4 2 6 4 2 2" xfId="37360" xr:uid="{00000000-0005-0000-0000-0000F0910000}"/>
    <cellStyle name="Normal 4 4 2 6 4 2 2 2" xfId="37361" xr:uid="{00000000-0005-0000-0000-0000F1910000}"/>
    <cellStyle name="Normal 4 4 2 6 4 2 3" xfId="37362" xr:uid="{00000000-0005-0000-0000-0000F2910000}"/>
    <cellStyle name="Normal 4 4 2 6 4 3" xfId="37363" xr:uid="{00000000-0005-0000-0000-0000F3910000}"/>
    <cellStyle name="Normal 4 4 2 6 4 3 2" xfId="37364" xr:uid="{00000000-0005-0000-0000-0000F4910000}"/>
    <cellStyle name="Normal 4 4 2 6 4 4" xfId="37365" xr:uid="{00000000-0005-0000-0000-0000F5910000}"/>
    <cellStyle name="Normal 4 4 2 6 5" xfId="37366" xr:uid="{00000000-0005-0000-0000-0000F6910000}"/>
    <cellStyle name="Normal 4 4 2 6 5 2" xfId="37367" xr:uid="{00000000-0005-0000-0000-0000F7910000}"/>
    <cellStyle name="Normal 4 4 2 6 5 2 2" xfId="37368" xr:uid="{00000000-0005-0000-0000-0000F8910000}"/>
    <cellStyle name="Normal 4 4 2 6 5 3" xfId="37369" xr:uid="{00000000-0005-0000-0000-0000F9910000}"/>
    <cellStyle name="Normal 4 4 2 6 6" xfId="37370" xr:uid="{00000000-0005-0000-0000-0000FA910000}"/>
    <cellStyle name="Normal 4 4 2 6 6 2" xfId="37371" xr:uid="{00000000-0005-0000-0000-0000FB910000}"/>
    <cellStyle name="Normal 4 4 2 6 7" xfId="37372" xr:uid="{00000000-0005-0000-0000-0000FC910000}"/>
    <cellStyle name="Normal 4 4 2 7" xfId="37373" xr:uid="{00000000-0005-0000-0000-0000FD910000}"/>
    <cellStyle name="Normal 4 4 2 7 2" xfId="37374" xr:uid="{00000000-0005-0000-0000-0000FE910000}"/>
    <cellStyle name="Normal 4 4 2 7 2 2" xfId="37375" xr:uid="{00000000-0005-0000-0000-0000FF910000}"/>
    <cellStyle name="Normal 4 4 2 7 2 2 2" xfId="37376" xr:uid="{00000000-0005-0000-0000-000000920000}"/>
    <cellStyle name="Normal 4 4 2 7 2 2 2 2" xfId="37377" xr:uid="{00000000-0005-0000-0000-000001920000}"/>
    <cellStyle name="Normal 4 4 2 7 2 2 2 2 2" xfId="37378" xr:uid="{00000000-0005-0000-0000-000002920000}"/>
    <cellStyle name="Normal 4 4 2 7 2 2 2 3" xfId="37379" xr:uid="{00000000-0005-0000-0000-000003920000}"/>
    <cellStyle name="Normal 4 4 2 7 2 2 3" xfId="37380" xr:uid="{00000000-0005-0000-0000-000004920000}"/>
    <cellStyle name="Normal 4 4 2 7 2 2 3 2" xfId="37381" xr:uid="{00000000-0005-0000-0000-000005920000}"/>
    <cellStyle name="Normal 4 4 2 7 2 2 4" xfId="37382" xr:uid="{00000000-0005-0000-0000-000006920000}"/>
    <cellStyle name="Normal 4 4 2 7 2 3" xfId="37383" xr:uid="{00000000-0005-0000-0000-000007920000}"/>
    <cellStyle name="Normal 4 4 2 7 2 3 2" xfId="37384" xr:uid="{00000000-0005-0000-0000-000008920000}"/>
    <cellStyle name="Normal 4 4 2 7 2 3 2 2" xfId="37385" xr:uid="{00000000-0005-0000-0000-000009920000}"/>
    <cellStyle name="Normal 4 4 2 7 2 3 3" xfId="37386" xr:uid="{00000000-0005-0000-0000-00000A920000}"/>
    <cellStyle name="Normal 4 4 2 7 2 4" xfId="37387" xr:uid="{00000000-0005-0000-0000-00000B920000}"/>
    <cellStyle name="Normal 4 4 2 7 2 4 2" xfId="37388" xr:uid="{00000000-0005-0000-0000-00000C920000}"/>
    <cellStyle name="Normal 4 4 2 7 2 5" xfId="37389" xr:uid="{00000000-0005-0000-0000-00000D920000}"/>
    <cellStyle name="Normal 4 4 2 7 3" xfId="37390" xr:uid="{00000000-0005-0000-0000-00000E920000}"/>
    <cellStyle name="Normal 4 4 2 7 3 2" xfId="37391" xr:uid="{00000000-0005-0000-0000-00000F920000}"/>
    <cellStyle name="Normal 4 4 2 7 3 2 2" xfId="37392" xr:uid="{00000000-0005-0000-0000-000010920000}"/>
    <cellStyle name="Normal 4 4 2 7 3 2 2 2" xfId="37393" xr:uid="{00000000-0005-0000-0000-000011920000}"/>
    <cellStyle name="Normal 4 4 2 7 3 2 2 2 2" xfId="37394" xr:uid="{00000000-0005-0000-0000-000012920000}"/>
    <cellStyle name="Normal 4 4 2 7 3 2 2 3" xfId="37395" xr:uid="{00000000-0005-0000-0000-000013920000}"/>
    <cellStyle name="Normal 4 4 2 7 3 2 3" xfId="37396" xr:uid="{00000000-0005-0000-0000-000014920000}"/>
    <cellStyle name="Normal 4 4 2 7 3 2 3 2" xfId="37397" xr:uid="{00000000-0005-0000-0000-000015920000}"/>
    <cellStyle name="Normal 4 4 2 7 3 2 4" xfId="37398" xr:uid="{00000000-0005-0000-0000-000016920000}"/>
    <cellStyle name="Normal 4 4 2 7 3 3" xfId="37399" xr:uid="{00000000-0005-0000-0000-000017920000}"/>
    <cellStyle name="Normal 4 4 2 7 3 3 2" xfId="37400" xr:uid="{00000000-0005-0000-0000-000018920000}"/>
    <cellStyle name="Normal 4 4 2 7 3 3 2 2" xfId="37401" xr:uid="{00000000-0005-0000-0000-000019920000}"/>
    <cellStyle name="Normal 4 4 2 7 3 3 3" xfId="37402" xr:uid="{00000000-0005-0000-0000-00001A920000}"/>
    <cellStyle name="Normal 4 4 2 7 3 4" xfId="37403" xr:uid="{00000000-0005-0000-0000-00001B920000}"/>
    <cellStyle name="Normal 4 4 2 7 3 4 2" xfId="37404" xr:uid="{00000000-0005-0000-0000-00001C920000}"/>
    <cellStyle name="Normal 4 4 2 7 3 5" xfId="37405" xr:uid="{00000000-0005-0000-0000-00001D920000}"/>
    <cellStyle name="Normal 4 4 2 7 4" xfId="37406" xr:uid="{00000000-0005-0000-0000-00001E920000}"/>
    <cellStyle name="Normal 4 4 2 7 4 2" xfId="37407" xr:uid="{00000000-0005-0000-0000-00001F920000}"/>
    <cellStyle name="Normal 4 4 2 7 4 2 2" xfId="37408" xr:uid="{00000000-0005-0000-0000-000020920000}"/>
    <cellStyle name="Normal 4 4 2 7 4 2 2 2" xfId="37409" xr:uid="{00000000-0005-0000-0000-000021920000}"/>
    <cellStyle name="Normal 4 4 2 7 4 2 3" xfId="37410" xr:uid="{00000000-0005-0000-0000-000022920000}"/>
    <cellStyle name="Normal 4 4 2 7 4 3" xfId="37411" xr:uid="{00000000-0005-0000-0000-000023920000}"/>
    <cellStyle name="Normal 4 4 2 7 4 3 2" xfId="37412" xr:uid="{00000000-0005-0000-0000-000024920000}"/>
    <cellStyle name="Normal 4 4 2 7 4 4" xfId="37413" xr:uid="{00000000-0005-0000-0000-000025920000}"/>
    <cellStyle name="Normal 4 4 2 7 5" xfId="37414" xr:uid="{00000000-0005-0000-0000-000026920000}"/>
    <cellStyle name="Normal 4 4 2 7 5 2" xfId="37415" xr:uid="{00000000-0005-0000-0000-000027920000}"/>
    <cellStyle name="Normal 4 4 2 7 5 2 2" xfId="37416" xr:uid="{00000000-0005-0000-0000-000028920000}"/>
    <cellStyle name="Normal 4 4 2 7 5 3" xfId="37417" xr:uid="{00000000-0005-0000-0000-000029920000}"/>
    <cellStyle name="Normal 4 4 2 7 6" xfId="37418" xr:uid="{00000000-0005-0000-0000-00002A920000}"/>
    <cellStyle name="Normal 4 4 2 7 6 2" xfId="37419" xr:uid="{00000000-0005-0000-0000-00002B920000}"/>
    <cellStyle name="Normal 4 4 2 7 7" xfId="37420" xr:uid="{00000000-0005-0000-0000-00002C920000}"/>
    <cellStyle name="Normal 4 4 2 8" xfId="37421" xr:uid="{00000000-0005-0000-0000-00002D920000}"/>
    <cellStyle name="Normal 4 4 2 8 2" xfId="37422" xr:uid="{00000000-0005-0000-0000-00002E920000}"/>
    <cellStyle name="Normal 4 4 2 8 2 2" xfId="37423" xr:uid="{00000000-0005-0000-0000-00002F920000}"/>
    <cellStyle name="Normal 4 4 2 8 2 2 2" xfId="37424" xr:uid="{00000000-0005-0000-0000-000030920000}"/>
    <cellStyle name="Normal 4 4 2 8 2 2 2 2" xfId="37425" xr:uid="{00000000-0005-0000-0000-000031920000}"/>
    <cellStyle name="Normal 4 4 2 8 2 2 2 2 2" xfId="37426" xr:uid="{00000000-0005-0000-0000-000032920000}"/>
    <cellStyle name="Normal 4 4 2 8 2 2 2 3" xfId="37427" xr:uid="{00000000-0005-0000-0000-000033920000}"/>
    <cellStyle name="Normal 4 4 2 8 2 2 3" xfId="37428" xr:uid="{00000000-0005-0000-0000-000034920000}"/>
    <cellStyle name="Normal 4 4 2 8 2 2 3 2" xfId="37429" xr:uid="{00000000-0005-0000-0000-000035920000}"/>
    <cellStyle name="Normal 4 4 2 8 2 2 4" xfId="37430" xr:uid="{00000000-0005-0000-0000-000036920000}"/>
    <cellStyle name="Normal 4 4 2 8 2 3" xfId="37431" xr:uid="{00000000-0005-0000-0000-000037920000}"/>
    <cellStyle name="Normal 4 4 2 8 2 3 2" xfId="37432" xr:uid="{00000000-0005-0000-0000-000038920000}"/>
    <cellStyle name="Normal 4 4 2 8 2 3 2 2" xfId="37433" xr:uid="{00000000-0005-0000-0000-000039920000}"/>
    <cellStyle name="Normal 4 4 2 8 2 3 3" xfId="37434" xr:uid="{00000000-0005-0000-0000-00003A920000}"/>
    <cellStyle name="Normal 4 4 2 8 2 4" xfId="37435" xr:uid="{00000000-0005-0000-0000-00003B920000}"/>
    <cellStyle name="Normal 4 4 2 8 2 4 2" xfId="37436" xr:uid="{00000000-0005-0000-0000-00003C920000}"/>
    <cellStyle name="Normal 4 4 2 8 2 5" xfId="37437" xr:uid="{00000000-0005-0000-0000-00003D920000}"/>
    <cellStyle name="Normal 4 4 2 8 3" xfId="37438" xr:uid="{00000000-0005-0000-0000-00003E920000}"/>
    <cellStyle name="Normal 4 4 2 8 3 2" xfId="37439" xr:uid="{00000000-0005-0000-0000-00003F920000}"/>
    <cellStyle name="Normal 4 4 2 8 3 2 2" xfId="37440" xr:uid="{00000000-0005-0000-0000-000040920000}"/>
    <cellStyle name="Normal 4 4 2 8 3 2 2 2" xfId="37441" xr:uid="{00000000-0005-0000-0000-000041920000}"/>
    <cellStyle name="Normal 4 4 2 8 3 2 3" xfId="37442" xr:uid="{00000000-0005-0000-0000-000042920000}"/>
    <cellStyle name="Normal 4 4 2 8 3 3" xfId="37443" xr:uid="{00000000-0005-0000-0000-000043920000}"/>
    <cellStyle name="Normal 4 4 2 8 3 3 2" xfId="37444" xr:uid="{00000000-0005-0000-0000-000044920000}"/>
    <cellStyle name="Normal 4 4 2 8 3 4" xfId="37445" xr:uid="{00000000-0005-0000-0000-000045920000}"/>
    <cellStyle name="Normal 4 4 2 8 4" xfId="37446" xr:uid="{00000000-0005-0000-0000-000046920000}"/>
    <cellStyle name="Normal 4 4 2 8 4 2" xfId="37447" xr:uid="{00000000-0005-0000-0000-000047920000}"/>
    <cellStyle name="Normal 4 4 2 8 4 2 2" xfId="37448" xr:uid="{00000000-0005-0000-0000-000048920000}"/>
    <cellStyle name="Normal 4 4 2 8 4 3" xfId="37449" xr:uid="{00000000-0005-0000-0000-000049920000}"/>
    <cellStyle name="Normal 4 4 2 8 5" xfId="37450" xr:uid="{00000000-0005-0000-0000-00004A920000}"/>
    <cellStyle name="Normal 4 4 2 8 5 2" xfId="37451" xr:uid="{00000000-0005-0000-0000-00004B920000}"/>
    <cellStyle name="Normal 4 4 2 8 6" xfId="37452" xr:uid="{00000000-0005-0000-0000-00004C920000}"/>
    <cellStyle name="Normal 4 4 2 9" xfId="37453" xr:uid="{00000000-0005-0000-0000-00004D920000}"/>
    <cellStyle name="Normal 4 4 2 9 2" xfId="37454" xr:uid="{00000000-0005-0000-0000-00004E920000}"/>
    <cellStyle name="Normal 4 4 2 9 2 2" xfId="37455" xr:uid="{00000000-0005-0000-0000-00004F920000}"/>
    <cellStyle name="Normal 4 4 2 9 2 2 2" xfId="37456" xr:uid="{00000000-0005-0000-0000-000050920000}"/>
    <cellStyle name="Normal 4 4 2 9 2 2 2 2" xfId="37457" xr:uid="{00000000-0005-0000-0000-000051920000}"/>
    <cellStyle name="Normal 4 4 2 9 2 2 3" xfId="37458" xr:uid="{00000000-0005-0000-0000-000052920000}"/>
    <cellStyle name="Normal 4 4 2 9 2 3" xfId="37459" xr:uid="{00000000-0005-0000-0000-000053920000}"/>
    <cellStyle name="Normal 4 4 2 9 2 3 2" xfId="37460" xr:uid="{00000000-0005-0000-0000-000054920000}"/>
    <cellStyle name="Normal 4 4 2 9 2 4" xfId="37461" xr:uid="{00000000-0005-0000-0000-000055920000}"/>
    <cellStyle name="Normal 4 4 2 9 3" xfId="37462" xr:uid="{00000000-0005-0000-0000-000056920000}"/>
    <cellStyle name="Normal 4 4 2 9 3 2" xfId="37463" xr:uid="{00000000-0005-0000-0000-000057920000}"/>
    <cellStyle name="Normal 4 4 2 9 3 2 2" xfId="37464" xr:uid="{00000000-0005-0000-0000-000058920000}"/>
    <cellStyle name="Normal 4 4 2 9 3 3" xfId="37465" xr:uid="{00000000-0005-0000-0000-000059920000}"/>
    <cellStyle name="Normal 4 4 2 9 4" xfId="37466" xr:uid="{00000000-0005-0000-0000-00005A920000}"/>
    <cellStyle name="Normal 4 4 2 9 4 2" xfId="37467" xr:uid="{00000000-0005-0000-0000-00005B920000}"/>
    <cellStyle name="Normal 4 4 2 9 5" xfId="37468" xr:uid="{00000000-0005-0000-0000-00005C920000}"/>
    <cellStyle name="Normal 4 4 3" xfId="37469" xr:uid="{00000000-0005-0000-0000-00005D920000}"/>
    <cellStyle name="Normal 4 4 3 10" xfId="37470" xr:uid="{00000000-0005-0000-0000-00005E920000}"/>
    <cellStyle name="Normal 4 4 3 10 2" xfId="37471" xr:uid="{00000000-0005-0000-0000-00005F920000}"/>
    <cellStyle name="Normal 4 4 3 10 2 2" xfId="37472" xr:uid="{00000000-0005-0000-0000-000060920000}"/>
    <cellStyle name="Normal 4 4 3 10 2 2 2" xfId="37473" xr:uid="{00000000-0005-0000-0000-000061920000}"/>
    <cellStyle name="Normal 4 4 3 10 2 3" xfId="37474" xr:uid="{00000000-0005-0000-0000-000062920000}"/>
    <cellStyle name="Normal 4 4 3 10 3" xfId="37475" xr:uid="{00000000-0005-0000-0000-000063920000}"/>
    <cellStyle name="Normal 4 4 3 10 3 2" xfId="37476" xr:uid="{00000000-0005-0000-0000-000064920000}"/>
    <cellStyle name="Normal 4 4 3 10 4" xfId="37477" xr:uid="{00000000-0005-0000-0000-000065920000}"/>
    <cellStyle name="Normal 4 4 3 11" xfId="37478" xr:uid="{00000000-0005-0000-0000-000066920000}"/>
    <cellStyle name="Normal 4 4 3 11 2" xfId="37479" xr:uid="{00000000-0005-0000-0000-000067920000}"/>
    <cellStyle name="Normal 4 4 3 11 2 2" xfId="37480" xr:uid="{00000000-0005-0000-0000-000068920000}"/>
    <cellStyle name="Normal 4 4 3 11 3" xfId="37481" xr:uid="{00000000-0005-0000-0000-000069920000}"/>
    <cellStyle name="Normal 4 4 3 12" xfId="37482" xr:uid="{00000000-0005-0000-0000-00006A920000}"/>
    <cellStyle name="Normal 4 4 3 12 2" xfId="37483" xr:uid="{00000000-0005-0000-0000-00006B920000}"/>
    <cellStyle name="Normal 4 4 3 13" xfId="37484" xr:uid="{00000000-0005-0000-0000-00006C920000}"/>
    <cellStyle name="Normal 4 4 3 2" xfId="37485" xr:uid="{00000000-0005-0000-0000-00006D920000}"/>
    <cellStyle name="Normal 4 4 3 2 10" xfId="37486" xr:uid="{00000000-0005-0000-0000-00006E920000}"/>
    <cellStyle name="Normal 4 4 3 2 10 2" xfId="37487" xr:uid="{00000000-0005-0000-0000-00006F920000}"/>
    <cellStyle name="Normal 4 4 3 2 11" xfId="37488" xr:uid="{00000000-0005-0000-0000-000070920000}"/>
    <cellStyle name="Normal 4 4 3 2 2" xfId="37489" xr:uid="{00000000-0005-0000-0000-000071920000}"/>
    <cellStyle name="Normal 4 4 3 2 2 2" xfId="37490" xr:uid="{00000000-0005-0000-0000-000072920000}"/>
    <cellStyle name="Normal 4 4 3 2 2 2 2" xfId="37491" xr:uid="{00000000-0005-0000-0000-000073920000}"/>
    <cellStyle name="Normal 4 4 3 2 2 2 2 2" xfId="37492" xr:uid="{00000000-0005-0000-0000-000074920000}"/>
    <cellStyle name="Normal 4 4 3 2 2 2 2 2 2" xfId="37493" xr:uid="{00000000-0005-0000-0000-000075920000}"/>
    <cellStyle name="Normal 4 4 3 2 2 2 2 2 2 2" xfId="37494" xr:uid="{00000000-0005-0000-0000-000076920000}"/>
    <cellStyle name="Normal 4 4 3 2 2 2 2 2 3" xfId="37495" xr:uid="{00000000-0005-0000-0000-000077920000}"/>
    <cellStyle name="Normal 4 4 3 2 2 2 2 3" xfId="37496" xr:uid="{00000000-0005-0000-0000-000078920000}"/>
    <cellStyle name="Normal 4 4 3 2 2 2 2 3 2" xfId="37497" xr:uid="{00000000-0005-0000-0000-000079920000}"/>
    <cellStyle name="Normal 4 4 3 2 2 2 2 4" xfId="37498" xr:uid="{00000000-0005-0000-0000-00007A920000}"/>
    <cellStyle name="Normal 4 4 3 2 2 2 3" xfId="37499" xr:uid="{00000000-0005-0000-0000-00007B920000}"/>
    <cellStyle name="Normal 4 4 3 2 2 2 3 2" xfId="37500" xr:uid="{00000000-0005-0000-0000-00007C920000}"/>
    <cellStyle name="Normal 4 4 3 2 2 2 3 2 2" xfId="37501" xr:uid="{00000000-0005-0000-0000-00007D920000}"/>
    <cellStyle name="Normal 4 4 3 2 2 2 3 3" xfId="37502" xr:uid="{00000000-0005-0000-0000-00007E920000}"/>
    <cellStyle name="Normal 4 4 3 2 2 2 4" xfId="37503" xr:uid="{00000000-0005-0000-0000-00007F920000}"/>
    <cellStyle name="Normal 4 4 3 2 2 2 4 2" xfId="37504" xr:uid="{00000000-0005-0000-0000-000080920000}"/>
    <cellStyle name="Normal 4 4 3 2 2 2 5" xfId="37505" xr:uid="{00000000-0005-0000-0000-000081920000}"/>
    <cellStyle name="Normal 4 4 3 2 2 3" xfId="37506" xr:uid="{00000000-0005-0000-0000-000082920000}"/>
    <cellStyle name="Normal 4 4 3 2 2 3 2" xfId="37507" xr:uid="{00000000-0005-0000-0000-000083920000}"/>
    <cellStyle name="Normal 4 4 3 2 2 3 2 2" xfId="37508" xr:uid="{00000000-0005-0000-0000-000084920000}"/>
    <cellStyle name="Normal 4 4 3 2 2 3 2 2 2" xfId="37509" xr:uid="{00000000-0005-0000-0000-000085920000}"/>
    <cellStyle name="Normal 4 4 3 2 2 3 2 2 2 2" xfId="37510" xr:uid="{00000000-0005-0000-0000-000086920000}"/>
    <cellStyle name="Normal 4 4 3 2 2 3 2 2 3" xfId="37511" xr:uid="{00000000-0005-0000-0000-000087920000}"/>
    <cellStyle name="Normal 4 4 3 2 2 3 2 3" xfId="37512" xr:uid="{00000000-0005-0000-0000-000088920000}"/>
    <cellStyle name="Normal 4 4 3 2 2 3 2 3 2" xfId="37513" xr:uid="{00000000-0005-0000-0000-000089920000}"/>
    <cellStyle name="Normal 4 4 3 2 2 3 2 4" xfId="37514" xr:uid="{00000000-0005-0000-0000-00008A920000}"/>
    <cellStyle name="Normal 4 4 3 2 2 3 3" xfId="37515" xr:uid="{00000000-0005-0000-0000-00008B920000}"/>
    <cellStyle name="Normal 4 4 3 2 2 3 3 2" xfId="37516" xr:uid="{00000000-0005-0000-0000-00008C920000}"/>
    <cellStyle name="Normal 4 4 3 2 2 3 3 2 2" xfId="37517" xr:uid="{00000000-0005-0000-0000-00008D920000}"/>
    <cellStyle name="Normal 4 4 3 2 2 3 3 3" xfId="37518" xr:uid="{00000000-0005-0000-0000-00008E920000}"/>
    <cellStyle name="Normal 4 4 3 2 2 3 4" xfId="37519" xr:uid="{00000000-0005-0000-0000-00008F920000}"/>
    <cellStyle name="Normal 4 4 3 2 2 3 4 2" xfId="37520" xr:uid="{00000000-0005-0000-0000-000090920000}"/>
    <cellStyle name="Normal 4 4 3 2 2 3 5" xfId="37521" xr:uid="{00000000-0005-0000-0000-000091920000}"/>
    <cellStyle name="Normal 4 4 3 2 2 4" xfId="37522" xr:uid="{00000000-0005-0000-0000-000092920000}"/>
    <cellStyle name="Normal 4 4 3 2 2 4 2" xfId="37523" xr:uid="{00000000-0005-0000-0000-000093920000}"/>
    <cellStyle name="Normal 4 4 3 2 2 4 2 2" xfId="37524" xr:uid="{00000000-0005-0000-0000-000094920000}"/>
    <cellStyle name="Normal 4 4 3 2 2 4 2 2 2" xfId="37525" xr:uid="{00000000-0005-0000-0000-000095920000}"/>
    <cellStyle name="Normal 4 4 3 2 2 4 2 3" xfId="37526" xr:uid="{00000000-0005-0000-0000-000096920000}"/>
    <cellStyle name="Normal 4 4 3 2 2 4 3" xfId="37527" xr:uid="{00000000-0005-0000-0000-000097920000}"/>
    <cellStyle name="Normal 4 4 3 2 2 4 3 2" xfId="37528" xr:uid="{00000000-0005-0000-0000-000098920000}"/>
    <cellStyle name="Normal 4 4 3 2 2 4 4" xfId="37529" xr:uid="{00000000-0005-0000-0000-000099920000}"/>
    <cellStyle name="Normal 4 4 3 2 2 5" xfId="37530" xr:uid="{00000000-0005-0000-0000-00009A920000}"/>
    <cellStyle name="Normal 4 4 3 2 2 5 2" xfId="37531" xr:uid="{00000000-0005-0000-0000-00009B920000}"/>
    <cellStyle name="Normal 4 4 3 2 2 5 2 2" xfId="37532" xr:uid="{00000000-0005-0000-0000-00009C920000}"/>
    <cellStyle name="Normal 4 4 3 2 2 5 3" xfId="37533" xr:uid="{00000000-0005-0000-0000-00009D920000}"/>
    <cellStyle name="Normal 4 4 3 2 2 6" xfId="37534" xr:uid="{00000000-0005-0000-0000-00009E920000}"/>
    <cellStyle name="Normal 4 4 3 2 2 6 2" xfId="37535" xr:uid="{00000000-0005-0000-0000-00009F920000}"/>
    <cellStyle name="Normal 4 4 3 2 2 7" xfId="37536" xr:uid="{00000000-0005-0000-0000-0000A0920000}"/>
    <cellStyle name="Normal 4 4 3 2 3" xfId="37537" xr:uid="{00000000-0005-0000-0000-0000A1920000}"/>
    <cellStyle name="Normal 4 4 3 2 3 2" xfId="37538" xr:uid="{00000000-0005-0000-0000-0000A2920000}"/>
    <cellStyle name="Normal 4 4 3 2 3 2 2" xfId="37539" xr:uid="{00000000-0005-0000-0000-0000A3920000}"/>
    <cellStyle name="Normal 4 4 3 2 3 2 2 2" xfId="37540" xr:uid="{00000000-0005-0000-0000-0000A4920000}"/>
    <cellStyle name="Normal 4 4 3 2 3 2 2 2 2" xfId="37541" xr:uid="{00000000-0005-0000-0000-0000A5920000}"/>
    <cellStyle name="Normal 4 4 3 2 3 2 2 2 2 2" xfId="37542" xr:uid="{00000000-0005-0000-0000-0000A6920000}"/>
    <cellStyle name="Normal 4 4 3 2 3 2 2 2 3" xfId="37543" xr:uid="{00000000-0005-0000-0000-0000A7920000}"/>
    <cellStyle name="Normal 4 4 3 2 3 2 2 3" xfId="37544" xr:uid="{00000000-0005-0000-0000-0000A8920000}"/>
    <cellStyle name="Normal 4 4 3 2 3 2 2 3 2" xfId="37545" xr:uid="{00000000-0005-0000-0000-0000A9920000}"/>
    <cellStyle name="Normal 4 4 3 2 3 2 2 4" xfId="37546" xr:uid="{00000000-0005-0000-0000-0000AA920000}"/>
    <cellStyle name="Normal 4 4 3 2 3 2 3" xfId="37547" xr:uid="{00000000-0005-0000-0000-0000AB920000}"/>
    <cellStyle name="Normal 4 4 3 2 3 2 3 2" xfId="37548" xr:uid="{00000000-0005-0000-0000-0000AC920000}"/>
    <cellStyle name="Normal 4 4 3 2 3 2 3 2 2" xfId="37549" xr:uid="{00000000-0005-0000-0000-0000AD920000}"/>
    <cellStyle name="Normal 4 4 3 2 3 2 3 3" xfId="37550" xr:uid="{00000000-0005-0000-0000-0000AE920000}"/>
    <cellStyle name="Normal 4 4 3 2 3 2 4" xfId="37551" xr:uid="{00000000-0005-0000-0000-0000AF920000}"/>
    <cellStyle name="Normal 4 4 3 2 3 2 4 2" xfId="37552" xr:uid="{00000000-0005-0000-0000-0000B0920000}"/>
    <cellStyle name="Normal 4 4 3 2 3 2 5" xfId="37553" xr:uid="{00000000-0005-0000-0000-0000B1920000}"/>
    <cellStyle name="Normal 4 4 3 2 3 3" xfId="37554" xr:uid="{00000000-0005-0000-0000-0000B2920000}"/>
    <cellStyle name="Normal 4 4 3 2 3 3 2" xfId="37555" xr:uid="{00000000-0005-0000-0000-0000B3920000}"/>
    <cellStyle name="Normal 4 4 3 2 3 3 2 2" xfId="37556" xr:uid="{00000000-0005-0000-0000-0000B4920000}"/>
    <cellStyle name="Normal 4 4 3 2 3 3 2 2 2" xfId="37557" xr:uid="{00000000-0005-0000-0000-0000B5920000}"/>
    <cellStyle name="Normal 4 4 3 2 3 3 2 2 2 2" xfId="37558" xr:uid="{00000000-0005-0000-0000-0000B6920000}"/>
    <cellStyle name="Normal 4 4 3 2 3 3 2 2 3" xfId="37559" xr:uid="{00000000-0005-0000-0000-0000B7920000}"/>
    <cellStyle name="Normal 4 4 3 2 3 3 2 3" xfId="37560" xr:uid="{00000000-0005-0000-0000-0000B8920000}"/>
    <cellStyle name="Normal 4 4 3 2 3 3 2 3 2" xfId="37561" xr:uid="{00000000-0005-0000-0000-0000B9920000}"/>
    <cellStyle name="Normal 4 4 3 2 3 3 2 4" xfId="37562" xr:uid="{00000000-0005-0000-0000-0000BA920000}"/>
    <cellStyle name="Normal 4 4 3 2 3 3 3" xfId="37563" xr:uid="{00000000-0005-0000-0000-0000BB920000}"/>
    <cellStyle name="Normal 4 4 3 2 3 3 3 2" xfId="37564" xr:uid="{00000000-0005-0000-0000-0000BC920000}"/>
    <cellStyle name="Normal 4 4 3 2 3 3 3 2 2" xfId="37565" xr:uid="{00000000-0005-0000-0000-0000BD920000}"/>
    <cellStyle name="Normal 4 4 3 2 3 3 3 3" xfId="37566" xr:uid="{00000000-0005-0000-0000-0000BE920000}"/>
    <cellStyle name="Normal 4 4 3 2 3 3 4" xfId="37567" xr:uid="{00000000-0005-0000-0000-0000BF920000}"/>
    <cellStyle name="Normal 4 4 3 2 3 3 4 2" xfId="37568" xr:uid="{00000000-0005-0000-0000-0000C0920000}"/>
    <cellStyle name="Normal 4 4 3 2 3 3 5" xfId="37569" xr:uid="{00000000-0005-0000-0000-0000C1920000}"/>
    <cellStyle name="Normal 4 4 3 2 3 4" xfId="37570" xr:uid="{00000000-0005-0000-0000-0000C2920000}"/>
    <cellStyle name="Normal 4 4 3 2 3 4 2" xfId="37571" xr:uid="{00000000-0005-0000-0000-0000C3920000}"/>
    <cellStyle name="Normal 4 4 3 2 3 4 2 2" xfId="37572" xr:uid="{00000000-0005-0000-0000-0000C4920000}"/>
    <cellStyle name="Normal 4 4 3 2 3 4 2 2 2" xfId="37573" xr:uid="{00000000-0005-0000-0000-0000C5920000}"/>
    <cellStyle name="Normal 4 4 3 2 3 4 2 3" xfId="37574" xr:uid="{00000000-0005-0000-0000-0000C6920000}"/>
    <cellStyle name="Normal 4 4 3 2 3 4 3" xfId="37575" xr:uid="{00000000-0005-0000-0000-0000C7920000}"/>
    <cellStyle name="Normal 4 4 3 2 3 4 3 2" xfId="37576" xr:uid="{00000000-0005-0000-0000-0000C8920000}"/>
    <cellStyle name="Normal 4 4 3 2 3 4 4" xfId="37577" xr:uid="{00000000-0005-0000-0000-0000C9920000}"/>
    <cellStyle name="Normal 4 4 3 2 3 5" xfId="37578" xr:uid="{00000000-0005-0000-0000-0000CA920000}"/>
    <cellStyle name="Normal 4 4 3 2 3 5 2" xfId="37579" xr:uid="{00000000-0005-0000-0000-0000CB920000}"/>
    <cellStyle name="Normal 4 4 3 2 3 5 2 2" xfId="37580" xr:uid="{00000000-0005-0000-0000-0000CC920000}"/>
    <cellStyle name="Normal 4 4 3 2 3 5 3" xfId="37581" xr:uid="{00000000-0005-0000-0000-0000CD920000}"/>
    <cellStyle name="Normal 4 4 3 2 3 6" xfId="37582" xr:uid="{00000000-0005-0000-0000-0000CE920000}"/>
    <cellStyle name="Normal 4 4 3 2 3 6 2" xfId="37583" xr:uid="{00000000-0005-0000-0000-0000CF920000}"/>
    <cellStyle name="Normal 4 4 3 2 3 7" xfId="37584" xr:uid="{00000000-0005-0000-0000-0000D0920000}"/>
    <cellStyle name="Normal 4 4 3 2 4" xfId="37585" xr:uid="{00000000-0005-0000-0000-0000D1920000}"/>
    <cellStyle name="Normal 4 4 3 2 4 2" xfId="37586" xr:uid="{00000000-0005-0000-0000-0000D2920000}"/>
    <cellStyle name="Normal 4 4 3 2 4 2 2" xfId="37587" xr:uid="{00000000-0005-0000-0000-0000D3920000}"/>
    <cellStyle name="Normal 4 4 3 2 4 2 2 2" xfId="37588" xr:uid="{00000000-0005-0000-0000-0000D4920000}"/>
    <cellStyle name="Normal 4 4 3 2 4 2 2 2 2" xfId="37589" xr:uid="{00000000-0005-0000-0000-0000D5920000}"/>
    <cellStyle name="Normal 4 4 3 2 4 2 2 2 2 2" xfId="37590" xr:uid="{00000000-0005-0000-0000-0000D6920000}"/>
    <cellStyle name="Normal 4 4 3 2 4 2 2 2 3" xfId="37591" xr:uid="{00000000-0005-0000-0000-0000D7920000}"/>
    <cellStyle name="Normal 4 4 3 2 4 2 2 3" xfId="37592" xr:uid="{00000000-0005-0000-0000-0000D8920000}"/>
    <cellStyle name="Normal 4 4 3 2 4 2 2 3 2" xfId="37593" xr:uid="{00000000-0005-0000-0000-0000D9920000}"/>
    <cellStyle name="Normal 4 4 3 2 4 2 2 4" xfId="37594" xr:uid="{00000000-0005-0000-0000-0000DA920000}"/>
    <cellStyle name="Normal 4 4 3 2 4 2 3" xfId="37595" xr:uid="{00000000-0005-0000-0000-0000DB920000}"/>
    <cellStyle name="Normal 4 4 3 2 4 2 3 2" xfId="37596" xr:uid="{00000000-0005-0000-0000-0000DC920000}"/>
    <cellStyle name="Normal 4 4 3 2 4 2 3 2 2" xfId="37597" xr:uid="{00000000-0005-0000-0000-0000DD920000}"/>
    <cellStyle name="Normal 4 4 3 2 4 2 3 3" xfId="37598" xr:uid="{00000000-0005-0000-0000-0000DE920000}"/>
    <cellStyle name="Normal 4 4 3 2 4 2 4" xfId="37599" xr:uid="{00000000-0005-0000-0000-0000DF920000}"/>
    <cellStyle name="Normal 4 4 3 2 4 2 4 2" xfId="37600" xr:uid="{00000000-0005-0000-0000-0000E0920000}"/>
    <cellStyle name="Normal 4 4 3 2 4 2 5" xfId="37601" xr:uid="{00000000-0005-0000-0000-0000E1920000}"/>
    <cellStyle name="Normal 4 4 3 2 4 3" xfId="37602" xr:uid="{00000000-0005-0000-0000-0000E2920000}"/>
    <cellStyle name="Normal 4 4 3 2 4 3 2" xfId="37603" xr:uid="{00000000-0005-0000-0000-0000E3920000}"/>
    <cellStyle name="Normal 4 4 3 2 4 3 2 2" xfId="37604" xr:uid="{00000000-0005-0000-0000-0000E4920000}"/>
    <cellStyle name="Normal 4 4 3 2 4 3 2 2 2" xfId="37605" xr:uid="{00000000-0005-0000-0000-0000E5920000}"/>
    <cellStyle name="Normal 4 4 3 2 4 3 2 2 2 2" xfId="37606" xr:uid="{00000000-0005-0000-0000-0000E6920000}"/>
    <cellStyle name="Normal 4 4 3 2 4 3 2 2 3" xfId="37607" xr:uid="{00000000-0005-0000-0000-0000E7920000}"/>
    <cellStyle name="Normal 4 4 3 2 4 3 2 3" xfId="37608" xr:uid="{00000000-0005-0000-0000-0000E8920000}"/>
    <cellStyle name="Normal 4 4 3 2 4 3 2 3 2" xfId="37609" xr:uid="{00000000-0005-0000-0000-0000E9920000}"/>
    <cellStyle name="Normal 4 4 3 2 4 3 2 4" xfId="37610" xr:uid="{00000000-0005-0000-0000-0000EA920000}"/>
    <cellStyle name="Normal 4 4 3 2 4 3 3" xfId="37611" xr:uid="{00000000-0005-0000-0000-0000EB920000}"/>
    <cellStyle name="Normal 4 4 3 2 4 3 3 2" xfId="37612" xr:uid="{00000000-0005-0000-0000-0000EC920000}"/>
    <cellStyle name="Normal 4 4 3 2 4 3 3 2 2" xfId="37613" xr:uid="{00000000-0005-0000-0000-0000ED920000}"/>
    <cellStyle name="Normal 4 4 3 2 4 3 3 3" xfId="37614" xr:uid="{00000000-0005-0000-0000-0000EE920000}"/>
    <cellStyle name="Normal 4 4 3 2 4 3 4" xfId="37615" xr:uid="{00000000-0005-0000-0000-0000EF920000}"/>
    <cellStyle name="Normal 4 4 3 2 4 3 4 2" xfId="37616" xr:uid="{00000000-0005-0000-0000-0000F0920000}"/>
    <cellStyle name="Normal 4 4 3 2 4 3 5" xfId="37617" xr:uid="{00000000-0005-0000-0000-0000F1920000}"/>
    <cellStyle name="Normal 4 4 3 2 4 4" xfId="37618" xr:uid="{00000000-0005-0000-0000-0000F2920000}"/>
    <cellStyle name="Normal 4 4 3 2 4 4 2" xfId="37619" xr:uid="{00000000-0005-0000-0000-0000F3920000}"/>
    <cellStyle name="Normal 4 4 3 2 4 4 2 2" xfId="37620" xr:uid="{00000000-0005-0000-0000-0000F4920000}"/>
    <cellStyle name="Normal 4 4 3 2 4 4 2 2 2" xfId="37621" xr:uid="{00000000-0005-0000-0000-0000F5920000}"/>
    <cellStyle name="Normal 4 4 3 2 4 4 2 3" xfId="37622" xr:uid="{00000000-0005-0000-0000-0000F6920000}"/>
    <cellStyle name="Normal 4 4 3 2 4 4 3" xfId="37623" xr:uid="{00000000-0005-0000-0000-0000F7920000}"/>
    <cellStyle name="Normal 4 4 3 2 4 4 3 2" xfId="37624" xr:uid="{00000000-0005-0000-0000-0000F8920000}"/>
    <cellStyle name="Normal 4 4 3 2 4 4 4" xfId="37625" xr:uid="{00000000-0005-0000-0000-0000F9920000}"/>
    <cellStyle name="Normal 4 4 3 2 4 5" xfId="37626" xr:uid="{00000000-0005-0000-0000-0000FA920000}"/>
    <cellStyle name="Normal 4 4 3 2 4 5 2" xfId="37627" xr:uid="{00000000-0005-0000-0000-0000FB920000}"/>
    <cellStyle name="Normal 4 4 3 2 4 5 2 2" xfId="37628" xr:uid="{00000000-0005-0000-0000-0000FC920000}"/>
    <cellStyle name="Normal 4 4 3 2 4 5 3" xfId="37629" xr:uid="{00000000-0005-0000-0000-0000FD920000}"/>
    <cellStyle name="Normal 4 4 3 2 4 6" xfId="37630" xr:uid="{00000000-0005-0000-0000-0000FE920000}"/>
    <cellStyle name="Normal 4 4 3 2 4 6 2" xfId="37631" xr:uid="{00000000-0005-0000-0000-0000FF920000}"/>
    <cellStyle name="Normal 4 4 3 2 4 7" xfId="37632" xr:uid="{00000000-0005-0000-0000-000000930000}"/>
    <cellStyle name="Normal 4 4 3 2 5" xfId="37633" xr:uid="{00000000-0005-0000-0000-000001930000}"/>
    <cellStyle name="Normal 4 4 3 2 5 2" xfId="37634" xr:uid="{00000000-0005-0000-0000-000002930000}"/>
    <cellStyle name="Normal 4 4 3 2 5 2 2" xfId="37635" xr:uid="{00000000-0005-0000-0000-000003930000}"/>
    <cellStyle name="Normal 4 4 3 2 5 2 2 2" xfId="37636" xr:uid="{00000000-0005-0000-0000-000004930000}"/>
    <cellStyle name="Normal 4 4 3 2 5 2 2 2 2" xfId="37637" xr:uid="{00000000-0005-0000-0000-000005930000}"/>
    <cellStyle name="Normal 4 4 3 2 5 2 2 2 2 2" xfId="37638" xr:uid="{00000000-0005-0000-0000-000006930000}"/>
    <cellStyle name="Normal 4 4 3 2 5 2 2 2 3" xfId="37639" xr:uid="{00000000-0005-0000-0000-000007930000}"/>
    <cellStyle name="Normal 4 4 3 2 5 2 2 3" xfId="37640" xr:uid="{00000000-0005-0000-0000-000008930000}"/>
    <cellStyle name="Normal 4 4 3 2 5 2 2 3 2" xfId="37641" xr:uid="{00000000-0005-0000-0000-000009930000}"/>
    <cellStyle name="Normal 4 4 3 2 5 2 2 4" xfId="37642" xr:uid="{00000000-0005-0000-0000-00000A930000}"/>
    <cellStyle name="Normal 4 4 3 2 5 2 3" xfId="37643" xr:uid="{00000000-0005-0000-0000-00000B930000}"/>
    <cellStyle name="Normal 4 4 3 2 5 2 3 2" xfId="37644" xr:uid="{00000000-0005-0000-0000-00000C930000}"/>
    <cellStyle name="Normal 4 4 3 2 5 2 3 2 2" xfId="37645" xr:uid="{00000000-0005-0000-0000-00000D930000}"/>
    <cellStyle name="Normal 4 4 3 2 5 2 3 3" xfId="37646" xr:uid="{00000000-0005-0000-0000-00000E930000}"/>
    <cellStyle name="Normal 4 4 3 2 5 2 4" xfId="37647" xr:uid="{00000000-0005-0000-0000-00000F930000}"/>
    <cellStyle name="Normal 4 4 3 2 5 2 4 2" xfId="37648" xr:uid="{00000000-0005-0000-0000-000010930000}"/>
    <cellStyle name="Normal 4 4 3 2 5 2 5" xfId="37649" xr:uid="{00000000-0005-0000-0000-000011930000}"/>
    <cellStyle name="Normal 4 4 3 2 5 3" xfId="37650" xr:uid="{00000000-0005-0000-0000-000012930000}"/>
    <cellStyle name="Normal 4 4 3 2 5 3 2" xfId="37651" xr:uid="{00000000-0005-0000-0000-000013930000}"/>
    <cellStyle name="Normal 4 4 3 2 5 3 2 2" xfId="37652" xr:uid="{00000000-0005-0000-0000-000014930000}"/>
    <cellStyle name="Normal 4 4 3 2 5 3 2 2 2" xfId="37653" xr:uid="{00000000-0005-0000-0000-000015930000}"/>
    <cellStyle name="Normal 4 4 3 2 5 3 2 3" xfId="37654" xr:uid="{00000000-0005-0000-0000-000016930000}"/>
    <cellStyle name="Normal 4 4 3 2 5 3 3" xfId="37655" xr:uid="{00000000-0005-0000-0000-000017930000}"/>
    <cellStyle name="Normal 4 4 3 2 5 3 3 2" xfId="37656" xr:uid="{00000000-0005-0000-0000-000018930000}"/>
    <cellStyle name="Normal 4 4 3 2 5 3 4" xfId="37657" xr:uid="{00000000-0005-0000-0000-000019930000}"/>
    <cellStyle name="Normal 4 4 3 2 5 4" xfId="37658" xr:uid="{00000000-0005-0000-0000-00001A930000}"/>
    <cellStyle name="Normal 4 4 3 2 5 4 2" xfId="37659" xr:uid="{00000000-0005-0000-0000-00001B930000}"/>
    <cellStyle name="Normal 4 4 3 2 5 4 2 2" xfId="37660" xr:uid="{00000000-0005-0000-0000-00001C930000}"/>
    <cellStyle name="Normal 4 4 3 2 5 4 3" xfId="37661" xr:uid="{00000000-0005-0000-0000-00001D930000}"/>
    <cellStyle name="Normal 4 4 3 2 5 5" xfId="37662" xr:uid="{00000000-0005-0000-0000-00001E930000}"/>
    <cellStyle name="Normal 4 4 3 2 5 5 2" xfId="37663" xr:uid="{00000000-0005-0000-0000-00001F930000}"/>
    <cellStyle name="Normal 4 4 3 2 5 6" xfId="37664" xr:uid="{00000000-0005-0000-0000-000020930000}"/>
    <cellStyle name="Normal 4 4 3 2 6" xfId="37665" xr:uid="{00000000-0005-0000-0000-000021930000}"/>
    <cellStyle name="Normal 4 4 3 2 6 2" xfId="37666" xr:uid="{00000000-0005-0000-0000-000022930000}"/>
    <cellStyle name="Normal 4 4 3 2 6 2 2" xfId="37667" xr:uid="{00000000-0005-0000-0000-000023930000}"/>
    <cellStyle name="Normal 4 4 3 2 6 2 2 2" xfId="37668" xr:uid="{00000000-0005-0000-0000-000024930000}"/>
    <cellStyle name="Normal 4 4 3 2 6 2 2 2 2" xfId="37669" xr:uid="{00000000-0005-0000-0000-000025930000}"/>
    <cellStyle name="Normal 4 4 3 2 6 2 2 3" xfId="37670" xr:uid="{00000000-0005-0000-0000-000026930000}"/>
    <cellStyle name="Normal 4 4 3 2 6 2 3" xfId="37671" xr:uid="{00000000-0005-0000-0000-000027930000}"/>
    <cellStyle name="Normal 4 4 3 2 6 2 3 2" xfId="37672" xr:uid="{00000000-0005-0000-0000-000028930000}"/>
    <cellStyle name="Normal 4 4 3 2 6 2 4" xfId="37673" xr:uid="{00000000-0005-0000-0000-000029930000}"/>
    <cellStyle name="Normal 4 4 3 2 6 3" xfId="37674" xr:uid="{00000000-0005-0000-0000-00002A930000}"/>
    <cellStyle name="Normal 4 4 3 2 6 3 2" xfId="37675" xr:uid="{00000000-0005-0000-0000-00002B930000}"/>
    <cellStyle name="Normal 4 4 3 2 6 3 2 2" xfId="37676" xr:uid="{00000000-0005-0000-0000-00002C930000}"/>
    <cellStyle name="Normal 4 4 3 2 6 3 3" xfId="37677" xr:uid="{00000000-0005-0000-0000-00002D930000}"/>
    <cellStyle name="Normal 4 4 3 2 6 4" xfId="37678" xr:uid="{00000000-0005-0000-0000-00002E930000}"/>
    <cellStyle name="Normal 4 4 3 2 6 4 2" xfId="37679" xr:uid="{00000000-0005-0000-0000-00002F930000}"/>
    <cellStyle name="Normal 4 4 3 2 6 5" xfId="37680" xr:uid="{00000000-0005-0000-0000-000030930000}"/>
    <cellStyle name="Normal 4 4 3 2 7" xfId="37681" xr:uid="{00000000-0005-0000-0000-000031930000}"/>
    <cellStyle name="Normal 4 4 3 2 7 2" xfId="37682" xr:uid="{00000000-0005-0000-0000-000032930000}"/>
    <cellStyle name="Normal 4 4 3 2 7 2 2" xfId="37683" xr:uid="{00000000-0005-0000-0000-000033930000}"/>
    <cellStyle name="Normal 4 4 3 2 7 2 2 2" xfId="37684" xr:uid="{00000000-0005-0000-0000-000034930000}"/>
    <cellStyle name="Normal 4 4 3 2 7 2 2 2 2" xfId="37685" xr:uid="{00000000-0005-0000-0000-000035930000}"/>
    <cellStyle name="Normal 4 4 3 2 7 2 2 3" xfId="37686" xr:uid="{00000000-0005-0000-0000-000036930000}"/>
    <cellStyle name="Normal 4 4 3 2 7 2 3" xfId="37687" xr:uid="{00000000-0005-0000-0000-000037930000}"/>
    <cellStyle name="Normal 4 4 3 2 7 2 3 2" xfId="37688" xr:uid="{00000000-0005-0000-0000-000038930000}"/>
    <cellStyle name="Normal 4 4 3 2 7 2 4" xfId="37689" xr:uid="{00000000-0005-0000-0000-000039930000}"/>
    <cellStyle name="Normal 4 4 3 2 7 3" xfId="37690" xr:uid="{00000000-0005-0000-0000-00003A930000}"/>
    <cellStyle name="Normal 4 4 3 2 7 3 2" xfId="37691" xr:uid="{00000000-0005-0000-0000-00003B930000}"/>
    <cellStyle name="Normal 4 4 3 2 7 3 2 2" xfId="37692" xr:uid="{00000000-0005-0000-0000-00003C930000}"/>
    <cellStyle name="Normal 4 4 3 2 7 3 3" xfId="37693" xr:uid="{00000000-0005-0000-0000-00003D930000}"/>
    <cellStyle name="Normal 4 4 3 2 7 4" xfId="37694" xr:uid="{00000000-0005-0000-0000-00003E930000}"/>
    <cellStyle name="Normal 4 4 3 2 7 4 2" xfId="37695" xr:uid="{00000000-0005-0000-0000-00003F930000}"/>
    <cellStyle name="Normal 4 4 3 2 7 5" xfId="37696" xr:uid="{00000000-0005-0000-0000-000040930000}"/>
    <cellStyle name="Normal 4 4 3 2 8" xfId="37697" xr:uid="{00000000-0005-0000-0000-000041930000}"/>
    <cellStyle name="Normal 4 4 3 2 8 2" xfId="37698" xr:uid="{00000000-0005-0000-0000-000042930000}"/>
    <cellStyle name="Normal 4 4 3 2 8 2 2" xfId="37699" xr:uid="{00000000-0005-0000-0000-000043930000}"/>
    <cellStyle name="Normal 4 4 3 2 8 2 2 2" xfId="37700" xr:uid="{00000000-0005-0000-0000-000044930000}"/>
    <cellStyle name="Normal 4 4 3 2 8 2 3" xfId="37701" xr:uid="{00000000-0005-0000-0000-000045930000}"/>
    <cellStyle name="Normal 4 4 3 2 8 3" xfId="37702" xr:uid="{00000000-0005-0000-0000-000046930000}"/>
    <cellStyle name="Normal 4 4 3 2 8 3 2" xfId="37703" xr:uid="{00000000-0005-0000-0000-000047930000}"/>
    <cellStyle name="Normal 4 4 3 2 8 4" xfId="37704" xr:uid="{00000000-0005-0000-0000-000048930000}"/>
    <cellStyle name="Normal 4 4 3 2 9" xfId="37705" xr:uid="{00000000-0005-0000-0000-000049930000}"/>
    <cellStyle name="Normal 4 4 3 2 9 2" xfId="37706" xr:uid="{00000000-0005-0000-0000-00004A930000}"/>
    <cellStyle name="Normal 4 4 3 2 9 2 2" xfId="37707" xr:uid="{00000000-0005-0000-0000-00004B930000}"/>
    <cellStyle name="Normal 4 4 3 2 9 3" xfId="37708" xr:uid="{00000000-0005-0000-0000-00004C930000}"/>
    <cellStyle name="Normal 4 4 3 3" xfId="37709" xr:uid="{00000000-0005-0000-0000-00004D930000}"/>
    <cellStyle name="Normal 4 4 3 3 10" xfId="37710" xr:uid="{00000000-0005-0000-0000-00004E930000}"/>
    <cellStyle name="Normal 4 4 3 3 10 2" xfId="37711" xr:uid="{00000000-0005-0000-0000-00004F930000}"/>
    <cellStyle name="Normal 4 4 3 3 11" xfId="37712" xr:uid="{00000000-0005-0000-0000-000050930000}"/>
    <cellStyle name="Normal 4 4 3 3 2" xfId="37713" xr:uid="{00000000-0005-0000-0000-000051930000}"/>
    <cellStyle name="Normal 4 4 3 3 2 2" xfId="37714" xr:uid="{00000000-0005-0000-0000-000052930000}"/>
    <cellStyle name="Normal 4 4 3 3 2 2 2" xfId="37715" xr:uid="{00000000-0005-0000-0000-000053930000}"/>
    <cellStyle name="Normal 4 4 3 3 2 2 2 2" xfId="37716" xr:uid="{00000000-0005-0000-0000-000054930000}"/>
    <cellStyle name="Normal 4 4 3 3 2 2 2 2 2" xfId="37717" xr:uid="{00000000-0005-0000-0000-000055930000}"/>
    <cellStyle name="Normal 4 4 3 3 2 2 2 2 2 2" xfId="37718" xr:uid="{00000000-0005-0000-0000-000056930000}"/>
    <cellStyle name="Normal 4 4 3 3 2 2 2 2 3" xfId="37719" xr:uid="{00000000-0005-0000-0000-000057930000}"/>
    <cellStyle name="Normal 4 4 3 3 2 2 2 3" xfId="37720" xr:uid="{00000000-0005-0000-0000-000058930000}"/>
    <cellStyle name="Normal 4 4 3 3 2 2 2 3 2" xfId="37721" xr:uid="{00000000-0005-0000-0000-000059930000}"/>
    <cellStyle name="Normal 4 4 3 3 2 2 2 4" xfId="37722" xr:uid="{00000000-0005-0000-0000-00005A930000}"/>
    <cellStyle name="Normal 4 4 3 3 2 2 3" xfId="37723" xr:uid="{00000000-0005-0000-0000-00005B930000}"/>
    <cellStyle name="Normal 4 4 3 3 2 2 3 2" xfId="37724" xr:uid="{00000000-0005-0000-0000-00005C930000}"/>
    <cellStyle name="Normal 4 4 3 3 2 2 3 2 2" xfId="37725" xr:uid="{00000000-0005-0000-0000-00005D930000}"/>
    <cellStyle name="Normal 4 4 3 3 2 2 3 3" xfId="37726" xr:uid="{00000000-0005-0000-0000-00005E930000}"/>
    <cellStyle name="Normal 4 4 3 3 2 2 4" xfId="37727" xr:uid="{00000000-0005-0000-0000-00005F930000}"/>
    <cellStyle name="Normal 4 4 3 3 2 2 4 2" xfId="37728" xr:uid="{00000000-0005-0000-0000-000060930000}"/>
    <cellStyle name="Normal 4 4 3 3 2 2 5" xfId="37729" xr:uid="{00000000-0005-0000-0000-000061930000}"/>
    <cellStyle name="Normal 4 4 3 3 2 3" xfId="37730" xr:uid="{00000000-0005-0000-0000-000062930000}"/>
    <cellStyle name="Normal 4 4 3 3 2 3 2" xfId="37731" xr:uid="{00000000-0005-0000-0000-000063930000}"/>
    <cellStyle name="Normal 4 4 3 3 2 3 2 2" xfId="37732" xr:uid="{00000000-0005-0000-0000-000064930000}"/>
    <cellStyle name="Normal 4 4 3 3 2 3 2 2 2" xfId="37733" xr:uid="{00000000-0005-0000-0000-000065930000}"/>
    <cellStyle name="Normal 4 4 3 3 2 3 2 2 2 2" xfId="37734" xr:uid="{00000000-0005-0000-0000-000066930000}"/>
    <cellStyle name="Normal 4 4 3 3 2 3 2 2 3" xfId="37735" xr:uid="{00000000-0005-0000-0000-000067930000}"/>
    <cellStyle name="Normal 4 4 3 3 2 3 2 3" xfId="37736" xr:uid="{00000000-0005-0000-0000-000068930000}"/>
    <cellStyle name="Normal 4 4 3 3 2 3 2 3 2" xfId="37737" xr:uid="{00000000-0005-0000-0000-000069930000}"/>
    <cellStyle name="Normal 4 4 3 3 2 3 2 4" xfId="37738" xr:uid="{00000000-0005-0000-0000-00006A930000}"/>
    <cellStyle name="Normal 4 4 3 3 2 3 3" xfId="37739" xr:uid="{00000000-0005-0000-0000-00006B930000}"/>
    <cellStyle name="Normal 4 4 3 3 2 3 3 2" xfId="37740" xr:uid="{00000000-0005-0000-0000-00006C930000}"/>
    <cellStyle name="Normal 4 4 3 3 2 3 3 2 2" xfId="37741" xr:uid="{00000000-0005-0000-0000-00006D930000}"/>
    <cellStyle name="Normal 4 4 3 3 2 3 3 3" xfId="37742" xr:uid="{00000000-0005-0000-0000-00006E930000}"/>
    <cellStyle name="Normal 4 4 3 3 2 3 4" xfId="37743" xr:uid="{00000000-0005-0000-0000-00006F930000}"/>
    <cellStyle name="Normal 4 4 3 3 2 3 4 2" xfId="37744" xr:uid="{00000000-0005-0000-0000-000070930000}"/>
    <cellStyle name="Normal 4 4 3 3 2 3 5" xfId="37745" xr:uid="{00000000-0005-0000-0000-000071930000}"/>
    <cellStyle name="Normal 4 4 3 3 2 4" xfId="37746" xr:uid="{00000000-0005-0000-0000-000072930000}"/>
    <cellStyle name="Normal 4 4 3 3 2 4 2" xfId="37747" xr:uid="{00000000-0005-0000-0000-000073930000}"/>
    <cellStyle name="Normal 4 4 3 3 2 4 2 2" xfId="37748" xr:uid="{00000000-0005-0000-0000-000074930000}"/>
    <cellStyle name="Normal 4 4 3 3 2 4 2 2 2" xfId="37749" xr:uid="{00000000-0005-0000-0000-000075930000}"/>
    <cellStyle name="Normal 4 4 3 3 2 4 2 3" xfId="37750" xr:uid="{00000000-0005-0000-0000-000076930000}"/>
    <cellStyle name="Normal 4 4 3 3 2 4 3" xfId="37751" xr:uid="{00000000-0005-0000-0000-000077930000}"/>
    <cellStyle name="Normal 4 4 3 3 2 4 3 2" xfId="37752" xr:uid="{00000000-0005-0000-0000-000078930000}"/>
    <cellStyle name="Normal 4 4 3 3 2 4 4" xfId="37753" xr:uid="{00000000-0005-0000-0000-000079930000}"/>
    <cellStyle name="Normal 4 4 3 3 2 5" xfId="37754" xr:uid="{00000000-0005-0000-0000-00007A930000}"/>
    <cellStyle name="Normal 4 4 3 3 2 5 2" xfId="37755" xr:uid="{00000000-0005-0000-0000-00007B930000}"/>
    <cellStyle name="Normal 4 4 3 3 2 5 2 2" xfId="37756" xr:uid="{00000000-0005-0000-0000-00007C930000}"/>
    <cellStyle name="Normal 4 4 3 3 2 5 3" xfId="37757" xr:uid="{00000000-0005-0000-0000-00007D930000}"/>
    <cellStyle name="Normal 4 4 3 3 2 6" xfId="37758" xr:uid="{00000000-0005-0000-0000-00007E930000}"/>
    <cellStyle name="Normal 4 4 3 3 2 6 2" xfId="37759" xr:uid="{00000000-0005-0000-0000-00007F930000}"/>
    <cellStyle name="Normal 4 4 3 3 2 7" xfId="37760" xr:uid="{00000000-0005-0000-0000-000080930000}"/>
    <cellStyle name="Normal 4 4 3 3 3" xfId="37761" xr:uid="{00000000-0005-0000-0000-000081930000}"/>
    <cellStyle name="Normal 4 4 3 3 3 2" xfId="37762" xr:uid="{00000000-0005-0000-0000-000082930000}"/>
    <cellStyle name="Normal 4 4 3 3 3 2 2" xfId="37763" xr:uid="{00000000-0005-0000-0000-000083930000}"/>
    <cellStyle name="Normal 4 4 3 3 3 2 2 2" xfId="37764" xr:uid="{00000000-0005-0000-0000-000084930000}"/>
    <cellStyle name="Normal 4 4 3 3 3 2 2 2 2" xfId="37765" xr:uid="{00000000-0005-0000-0000-000085930000}"/>
    <cellStyle name="Normal 4 4 3 3 3 2 2 2 2 2" xfId="37766" xr:uid="{00000000-0005-0000-0000-000086930000}"/>
    <cellStyle name="Normal 4 4 3 3 3 2 2 2 3" xfId="37767" xr:uid="{00000000-0005-0000-0000-000087930000}"/>
    <cellStyle name="Normal 4 4 3 3 3 2 2 3" xfId="37768" xr:uid="{00000000-0005-0000-0000-000088930000}"/>
    <cellStyle name="Normal 4 4 3 3 3 2 2 3 2" xfId="37769" xr:uid="{00000000-0005-0000-0000-000089930000}"/>
    <cellStyle name="Normal 4 4 3 3 3 2 2 4" xfId="37770" xr:uid="{00000000-0005-0000-0000-00008A930000}"/>
    <cellStyle name="Normal 4 4 3 3 3 2 3" xfId="37771" xr:uid="{00000000-0005-0000-0000-00008B930000}"/>
    <cellStyle name="Normal 4 4 3 3 3 2 3 2" xfId="37772" xr:uid="{00000000-0005-0000-0000-00008C930000}"/>
    <cellStyle name="Normal 4 4 3 3 3 2 3 2 2" xfId="37773" xr:uid="{00000000-0005-0000-0000-00008D930000}"/>
    <cellStyle name="Normal 4 4 3 3 3 2 3 3" xfId="37774" xr:uid="{00000000-0005-0000-0000-00008E930000}"/>
    <cellStyle name="Normal 4 4 3 3 3 2 4" xfId="37775" xr:uid="{00000000-0005-0000-0000-00008F930000}"/>
    <cellStyle name="Normal 4 4 3 3 3 2 4 2" xfId="37776" xr:uid="{00000000-0005-0000-0000-000090930000}"/>
    <cellStyle name="Normal 4 4 3 3 3 2 5" xfId="37777" xr:uid="{00000000-0005-0000-0000-000091930000}"/>
    <cellStyle name="Normal 4 4 3 3 3 3" xfId="37778" xr:uid="{00000000-0005-0000-0000-000092930000}"/>
    <cellStyle name="Normal 4 4 3 3 3 3 2" xfId="37779" xr:uid="{00000000-0005-0000-0000-000093930000}"/>
    <cellStyle name="Normal 4 4 3 3 3 3 2 2" xfId="37780" xr:uid="{00000000-0005-0000-0000-000094930000}"/>
    <cellStyle name="Normal 4 4 3 3 3 3 2 2 2" xfId="37781" xr:uid="{00000000-0005-0000-0000-000095930000}"/>
    <cellStyle name="Normal 4 4 3 3 3 3 2 2 2 2" xfId="37782" xr:uid="{00000000-0005-0000-0000-000096930000}"/>
    <cellStyle name="Normal 4 4 3 3 3 3 2 2 3" xfId="37783" xr:uid="{00000000-0005-0000-0000-000097930000}"/>
    <cellStyle name="Normal 4 4 3 3 3 3 2 3" xfId="37784" xr:uid="{00000000-0005-0000-0000-000098930000}"/>
    <cellStyle name="Normal 4 4 3 3 3 3 2 3 2" xfId="37785" xr:uid="{00000000-0005-0000-0000-000099930000}"/>
    <cellStyle name="Normal 4 4 3 3 3 3 2 4" xfId="37786" xr:uid="{00000000-0005-0000-0000-00009A930000}"/>
    <cellStyle name="Normal 4 4 3 3 3 3 3" xfId="37787" xr:uid="{00000000-0005-0000-0000-00009B930000}"/>
    <cellStyle name="Normal 4 4 3 3 3 3 3 2" xfId="37788" xr:uid="{00000000-0005-0000-0000-00009C930000}"/>
    <cellStyle name="Normal 4 4 3 3 3 3 3 2 2" xfId="37789" xr:uid="{00000000-0005-0000-0000-00009D930000}"/>
    <cellStyle name="Normal 4 4 3 3 3 3 3 3" xfId="37790" xr:uid="{00000000-0005-0000-0000-00009E930000}"/>
    <cellStyle name="Normal 4 4 3 3 3 3 4" xfId="37791" xr:uid="{00000000-0005-0000-0000-00009F930000}"/>
    <cellStyle name="Normal 4 4 3 3 3 3 4 2" xfId="37792" xr:uid="{00000000-0005-0000-0000-0000A0930000}"/>
    <cellStyle name="Normal 4 4 3 3 3 3 5" xfId="37793" xr:uid="{00000000-0005-0000-0000-0000A1930000}"/>
    <cellStyle name="Normal 4 4 3 3 3 4" xfId="37794" xr:uid="{00000000-0005-0000-0000-0000A2930000}"/>
    <cellStyle name="Normal 4 4 3 3 3 4 2" xfId="37795" xr:uid="{00000000-0005-0000-0000-0000A3930000}"/>
    <cellStyle name="Normal 4 4 3 3 3 4 2 2" xfId="37796" xr:uid="{00000000-0005-0000-0000-0000A4930000}"/>
    <cellStyle name="Normal 4 4 3 3 3 4 2 2 2" xfId="37797" xr:uid="{00000000-0005-0000-0000-0000A5930000}"/>
    <cellStyle name="Normal 4 4 3 3 3 4 2 3" xfId="37798" xr:uid="{00000000-0005-0000-0000-0000A6930000}"/>
    <cellStyle name="Normal 4 4 3 3 3 4 3" xfId="37799" xr:uid="{00000000-0005-0000-0000-0000A7930000}"/>
    <cellStyle name="Normal 4 4 3 3 3 4 3 2" xfId="37800" xr:uid="{00000000-0005-0000-0000-0000A8930000}"/>
    <cellStyle name="Normal 4 4 3 3 3 4 4" xfId="37801" xr:uid="{00000000-0005-0000-0000-0000A9930000}"/>
    <cellStyle name="Normal 4 4 3 3 3 5" xfId="37802" xr:uid="{00000000-0005-0000-0000-0000AA930000}"/>
    <cellStyle name="Normal 4 4 3 3 3 5 2" xfId="37803" xr:uid="{00000000-0005-0000-0000-0000AB930000}"/>
    <cellStyle name="Normal 4 4 3 3 3 5 2 2" xfId="37804" xr:uid="{00000000-0005-0000-0000-0000AC930000}"/>
    <cellStyle name="Normal 4 4 3 3 3 5 3" xfId="37805" xr:uid="{00000000-0005-0000-0000-0000AD930000}"/>
    <cellStyle name="Normal 4 4 3 3 3 6" xfId="37806" xr:uid="{00000000-0005-0000-0000-0000AE930000}"/>
    <cellStyle name="Normal 4 4 3 3 3 6 2" xfId="37807" xr:uid="{00000000-0005-0000-0000-0000AF930000}"/>
    <cellStyle name="Normal 4 4 3 3 3 7" xfId="37808" xr:uid="{00000000-0005-0000-0000-0000B0930000}"/>
    <cellStyle name="Normal 4 4 3 3 4" xfId="37809" xr:uid="{00000000-0005-0000-0000-0000B1930000}"/>
    <cellStyle name="Normal 4 4 3 3 4 2" xfId="37810" xr:uid="{00000000-0005-0000-0000-0000B2930000}"/>
    <cellStyle name="Normal 4 4 3 3 4 2 2" xfId="37811" xr:uid="{00000000-0005-0000-0000-0000B3930000}"/>
    <cellStyle name="Normal 4 4 3 3 4 2 2 2" xfId="37812" xr:uid="{00000000-0005-0000-0000-0000B4930000}"/>
    <cellStyle name="Normal 4 4 3 3 4 2 2 2 2" xfId="37813" xr:uid="{00000000-0005-0000-0000-0000B5930000}"/>
    <cellStyle name="Normal 4 4 3 3 4 2 2 2 2 2" xfId="37814" xr:uid="{00000000-0005-0000-0000-0000B6930000}"/>
    <cellStyle name="Normal 4 4 3 3 4 2 2 2 3" xfId="37815" xr:uid="{00000000-0005-0000-0000-0000B7930000}"/>
    <cellStyle name="Normal 4 4 3 3 4 2 2 3" xfId="37816" xr:uid="{00000000-0005-0000-0000-0000B8930000}"/>
    <cellStyle name="Normal 4 4 3 3 4 2 2 3 2" xfId="37817" xr:uid="{00000000-0005-0000-0000-0000B9930000}"/>
    <cellStyle name="Normal 4 4 3 3 4 2 2 4" xfId="37818" xr:uid="{00000000-0005-0000-0000-0000BA930000}"/>
    <cellStyle name="Normal 4 4 3 3 4 2 3" xfId="37819" xr:uid="{00000000-0005-0000-0000-0000BB930000}"/>
    <cellStyle name="Normal 4 4 3 3 4 2 3 2" xfId="37820" xr:uid="{00000000-0005-0000-0000-0000BC930000}"/>
    <cellStyle name="Normal 4 4 3 3 4 2 3 2 2" xfId="37821" xr:uid="{00000000-0005-0000-0000-0000BD930000}"/>
    <cellStyle name="Normal 4 4 3 3 4 2 3 3" xfId="37822" xr:uid="{00000000-0005-0000-0000-0000BE930000}"/>
    <cellStyle name="Normal 4 4 3 3 4 2 4" xfId="37823" xr:uid="{00000000-0005-0000-0000-0000BF930000}"/>
    <cellStyle name="Normal 4 4 3 3 4 2 4 2" xfId="37824" xr:uid="{00000000-0005-0000-0000-0000C0930000}"/>
    <cellStyle name="Normal 4 4 3 3 4 2 5" xfId="37825" xr:uid="{00000000-0005-0000-0000-0000C1930000}"/>
    <cellStyle name="Normal 4 4 3 3 4 3" xfId="37826" xr:uid="{00000000-0005-0000-0000-0000C2930000}"/>
    <cellStyle name="Normal 4 4 3 3 4 3 2" xfId="37827" xr:uid="{00000000-0005-0000-0000-0000C3930000}"/>
    <cellStyle name="Normal 4 4 3 3 4 3 2 2" xfId="37828" xr:uid="{00000000-0005-0000-0000-0000C4930000}"/>
    <cellStyle name="Normal 4 4 3 3 4 3 2 2 2" xfId="37829" xr:uid="{00000000-0005-0000-0000-0000C5930000}"/>
    <cellStyle name="Normal 4 4 3 3 4 3 2 2 2 2" xfId="37830" xr:uid="{00000000-0005-0000-0000-0000C6930000}"/>
    <cellStyle name="Normal 4 4 3 3 4 3 2 2 3" xfId="37831" xr:uid="{00000000-0005-0000-0000-0000C7930000}"/>
    <cellStyle name="Normal 4 4 3 3 4 3 2 3" xfId="37832" xr:uid="{00000000-0005-0000-0000-0000C8930000}"/>
    <cellStyle name="Normal 4 4 3 3 4 3 2 3 2" xfId="37833" xr:uid="{00000000-0005-0000-0000-0000C9930000}"/>
    <cellStyle name="Normal 4 4 3 3 4 3 2 4" xfId="37834" xr:uid="{00000000-0005-0000-0000-0000CA930000}"/>
    <cellStyle name="Normal 4 4 3 3 4 3 3" xfId="37835" xr:uid="{00000000-0005-0000-0000-0000CB930000}"/>
    <cellStyle name="Normal 4 4 3 3 4 3 3 2" xfId="37836" xr:uid="{00000000-0005-0000-0000-0000CC930000}"/>
    <cellStyle name="Normal 4 4 3 3 4 3 3 2 2" xfId="37837" xr:uid="{00000000-0005-0000-0000-0000CD930000}"/>
    <cellStyle name="Normal 4 4 3 3 4 3 3 3" xfId="37838" xr:uid="{00000000-0005-0000-0000-0000CE930000}"/>
    <cellStyle name="Normal 4 4 3 3 4 3 4" xfId="37839" xr:uid="{00000000-0005-0000-0000-0000CF930000}"/>
    <cellStyle name="Normal 4 4 3 3 4 3 4 2" xfId="37840" xr:uid="{00000000-0005-0000-0000-0000D0930000}"/>
    <cellStyle name="Normal 4 4 3 3 4 3 5" xfId="37841" xr:uid="{00000000-0005-0000-0000-0000D1930000}"/>
    <cellStyle name="Normal 4 4 3 3 4 4" xfId="37842" xr:uid="{00000000-0005-0000-0000-0000D2930000}"/>
    <cellStyle name="Normal 4 4 3 3 4 4 2" xfId="37843" xr:uid="{00000000-0005-0000-0000-0000D3930000}"/>
    <cellStyle name="Normal 4 4 3 3 4 4 2 2" xfId="37844" xr:uid="{00000000-0005-0000-0000-0000D4930000}"/>
    <cellStyle name="Normal 4 4 3 3 4 4 2 2 2" xfId="37845" xr:uid="{00000000-0005-0000-0000-0000D5930000}"/>
    <cellStyle name="Normal 4 4 3 3 4 4 2 3" xfId="37846" xr:uid="{00000000-0005-0000-0000-0000D6930000}"/>
    <cellStyle name="Normal 4 4 3 3 4 4 3" xfId="37847" xr:uid="{00000000-0005-0000-0000-0000D7930000}"/>
    <cellStyle name="Normal 4 4 3 3 4 4 3 2" xfId="37848" xr:uid="{00000000-0005-0000-0000-0000D8930000}"/>
    <cellStyle name="Normal 4 4 3 3 4 4 4" xfId="37849" xr:uid="{00000000-0005-0000-0000-0000D9930000}"/>
    <cellStyle name="Normal 4 4 3 3 4 5" xfId="37850" xr:uid="{00000000-0005-0000-0000-0000DA930000}"/>
    <cellStyle name="Normal 4 4 3 3 4 5 2" xfId="37851" xr:uid="{00000000-0005-0000-0000-0000DB930000}"/>
    <cellStyle name="Normal 4 4 3 3 4 5 2 2" xfId="37852" xr:uid="{00000000-0005-0000-0000-0000DC930000}"/>
    <cellStyle name="Normal 4 4 3 3 4 5 3" xfId="37853" xr:uid="{00000000-0005-0000-0000-0000DD930000}"/>
    <cellStyle name="Normal 4 4 3 3 4 6" xfId="37854" xr:uid="{00000000-0005-0000-0000-0000DE930000}"/>
    <cellStyle name="Normal 4 4 3 3 4 6 2" xfId="37855" xr:uid="{00000000-0005-0000-0000-0000DF930000}"/>
    <cellStyle name="Normal 4 4 3 3 4 7" xfId="37856" xr:uid="{00000000-0005-0000-0000-0000E0930000}"/>
    <cellStyle name="Normal 4 4 3 3 5" xfId="37857" xr:uid="{00000000-0005-0000-0000-0000E1930000}"/>
    <cellStyle name="Normal 4 4 3 3 5 2" xfId="37858" xr:uid="{00000000-0005-0000-0000-0000E2930000}"/>
    <cellStyle name="Normal 4 4 3 3 5 2 2" xfId="37859" xr:uid="{00000000-0005-0000-0000-0000E3930000}"/>
    <cellStyle name="Normal 4 4 3 3 5 2 2 2" xfId="37860" xr:uid="{00000000-0005-0000-0000-0000E4930000}"/>
    <cellStyle name="Normal 4 4 3 3 5 2 2 2 2" xfId="37861" xr:uid="{00000000-0005-0000-0000-0000E5930000}"/>
    <cellStyle name="Normal 4 4 3 3 5 2 2 2 2 2" xfId="37862" xr:uid="{00000000-0005-0000-0000-0000E6930000}"/>
    <cellStyle name="Normal 4 4 3 3 5 2 2 2 3" xfId="37863" xr:uid="{00000000-0005-0000-0000-0000E7930000}"/>
    <cellStyle name="Normal 4 4 3 3 5 2 2 3" xfId="37864" xr:uid="{00000000-0005-0000-0000-0000E8930000}"/>
    <cellStyle name="Normal 4 4 3 3 5 2 2 3 2" xfId="37865" xr:uid="{00000000-0005-0000-0000-0000E9930000}"/>
    <cellStyle name="Normal 4 4 3 3 5 2 2 4" xfId="37866" xr:uid="{00000000-0005-0000-0000-0000EA930000}"/>
    <cellStyle name="Normal 4 4 3 3 5 2 3" xfId="37867" xr:uid="{00000000-0005-0000-0000-0000EB930000}"/>
    <cellStyle name="Normal 4 4 3 3 5 2 3 2" xfId="37868" xr:uid="{00000000-0005-0000-0000-0000EC930000}"/>
    <cellStyle name="Normal 4 4 3 3 5 2 3 2 2" xfId="37869" xr:uid="{00000000-0005-0000-0000-0000ED930000}"/>
    <cellStyle name="Normal 4 4 3 3 5 2 3 3" xfId="37870" xr:uid="{00000000-0005-0000-0000-0000EE930000}"/>
    <cellStyle name="Normal 4 4 3 3 5 2 4" xfId="37871" xr:uid="{00000000-0005-0000-0000-0000EF930000}"/>
    <cellStyle name="Normal 4 4 3 3 5 2 4 2" xfId="37872" xr:uid="{00000000-0005-0000-0000-0000F0930000}"/>
    <cellStyle name="Normal 4 4 3 3 5 2 5" xfId="37873" xr:uid="{00000000-0005-0000-0000-0000F1930000}"/>
    <cellStyle name="Normal 4 4 3 3 5 3" xfId="37874" xr:uid="{00000000-0005-0000-0000-0000F2930000}"/>
    <cellStyle name="Normal 4 4 3 3 5 3 2" xfId="37875" xr:uid="{00000000-0005-0000-0000-0000F3930000}"/>
    <cellStyle name="Normal 4 4 3 3 5 3 2 2" xfId="37876" xr:uid="{00000000-0005-0000-0000-0000F4930000}"/>
    <cellStyle name="Normal 4 4 3 3 5 3 2 2 2" xfId="37877" xr:uid="{00000000-0005-0000-0000-0000F5930000}"/>
    <cellStyle name="Normal 4 4 3 3 5 3 2 3" xfId="37878" xr:uid="{00000000-0005-0000-0000-0000F6930000}"/>
    <cellStyle name="Normal 4 4 3 3 5 3 3" xfId="37879" xr:uid="{00000000-0005-0000-0000-0000F7930000}"/>
    <cellStyle name="Normal 4 4 3 3 5 3 3 2" xfId="37880" xr:uid="{00000000-0005-0000-0000-0000F8930000}"/>
    <cellStyle name="Normal 4 4 3 3 5 3 4" xfId="37881" xr:uid="{00000000-0005-0000-0000-0000F9930000}"/>
    <cellStyle name="Normal 4 4 3 3 5 4" xfId="37882" xr:uid="{00000000-0005-0000-0000-0000FA930000}"/>
    <cellStyle name="Normal 4 4 3 3 5 4 2" xfId="37883" xr:uid="{00000000-0005-0000-0000-0000FB930000}"/>
    <cellStyle name="Normal 4 4 3 3 5 4 2 2" xfId="37884" xr:uid="{00000000-0005-0000-0000-0000FC930000}"/>
    <cellStyle name="Normal 4 4 3 3 5 4 3" xfId="37885" xr:uid="{00000000-0005-0000-0000-0000FD930000}"/>
    <cellStyle name="Normal 4 4 3 3 5 5" xfId="37886" xr:uid="{00000000-0005-0000-0000-0000FE930000}"/>
    <cellStyle name="Normal 4 4 3 3 5 5 2" xfId="37887" xr:uid="{00000000-0005-0000-0000-0000FF930000}"/>
    <cellStyle name="Normal 4 4 3 3 5 6" xfId="37888" xr:uid="{00000000-0005-0000-0000-000000940000}"/>
    <cellStyle name="Normal 4 4 3 3 6" xfId="37889" xr:uid="{00000000-0005-0000-0000-000001940000}"/>
    <cellStyle name="Normal 4 4 3 3 6 2" xfId="37890" xr:uid="{00000000-0005-0000-0000-000002940000}"/>
    <cellStyle name="Normal 4 4 3 3 6 2 2" xfId="37891" xr:uid="{00000000-0005-0000-0000-000003940000}"/>
    <cellStyle name="Normal 4 4 3 3 6 2 2 2" xfId="37892" xr:uid="{00000000-0005-0000-0000-000004940000}"/>
    <cellStyle name="Normal 4 4 3 3 6 2 2 2 2" xfId="37893" xr:uid="{00000000-0005-0000-0000-000005940000}"/>
    <cellStyle name="Normal 4 4 3 3 6 2 2 3" xfId="37894" xr:uid="{00000000-0005-0000-0000-000006940000}"/>
    <cellStyle name="Normal 4 4 3 3 6 2 3" xfId="37895" xr:uid="{00000000-0005-0000-0000-000007940000}"/>
    <cellStyle name="Normal 4 4 3 3 6 2 3 2" xfId="37896" xr:uid="{00000000-0005-0000-0000-000008940000}"/>
    <cellStyle name="Normal 4 4 3 3 6 2 4" xfId="37897" xr:uid="{00000000-0005-0000-0000-000009940000}"/>
    <cellStyle name="Normal 4 4 3 3 6 3" xfId="37898" xr:uid="{00000000-0005-0000-0000-00000A940000}"/>
    <cellStyle name="Normal 4 4 3 3 6 3 2" xfId="37899" xr:uid="{00000000-0005-0000-0000-00000B940000}"/>
    <cellStyle name="Normal 4 4 3 3 6 3 2 2" xfId="37900" xr:uid="{00000000-0005-0000-0000-00000C940000}"/>
    <cellStyle name="Normal 4 4 3 3 6 3 3" xfId="37901" xr:uid="{00000000-0005-0000-0000-00000D940000}"/>
    <cellStyle name="Normal 4 4 3 3 6 4" xfId="37902" xr:uid="{00000000-0005-0000-0000-00000E940000}"/>
    <cellStyle name="Normal 4 4 3 3 6 4 2" xfId="37903" xr:uid="{00000000-0005-0000-0000-00000F940000}"/>
    <cellStyle name="Normal 4 4 3 3 6 5" xfId="37904" xr:uid="{00000000-0005-0000-0000-000010940000}"/>
    <cellStyle name="Normal 4 4 3 3 7" xfId="37905" xr:uid="{00000000-0005-0000-0000-000011940000}"/>
    <cellStyle name="Normal 4 4 3 3 7 2" xfId="37906" xr:uid="{00000000-0005-0000-0000-000012940000}"/>
    <cellStyle name="Normal 4 4 3 3 7 2 2" xfId="37907" xr:uid="{00000000-0005-0000-0000-000013940000}"/>
    <cellStyle name="Normal 4 4 3 3 7 2 2 2" xfId="37908" xr:uid="{00000000-0005-0000-0000-000014940000}"/>
    <cellStyle name="Normal 4 4 3 3 7 2 2 2 2" xfId="37909" xr:uid="{00000000-0005-0000-0000-000015940000}"/>
    <cellStyle name="Normal 4 4 3 3 7 2 2 3" xfId="37910" xr:uid="{00000000-0005-0000-0000-000016940000}"/>
    <cellStyle name="Normal 4 4 3 3 7 2 3" xfId="37911" xr:uid="{00000000-0005-0000-0000-000017940000}"/>
    <cellStyle name="Normal 4 4 3 3 7 2 3 2" xfId="37912" xr:uid="{00000000-0005-0000-0000-000018940000}"/>
    <cellStyle name="Normal 4 4 3 3 7 2 4" xfId="37913" xr:uid="{00000000-0005-0000-0000-000019940000}"/>
    <cellStyle name="Normal 4 4 3 3 7 3" xfId="37914" xr:uid="{00000000-0005-0000-0000-00001A940000}"/>
    <cellStyle name="Normal 4 4 3 3 7 3 2" xfId="37915" xr:uid="{00000000-0005-0000-0000-00001B940000}"/>
    <cellStyle name="Normal 4 4 3 3 7 3 2 2" xfId="37916" xr:uid="{00000000-0005-0000-0000-00001C940000}"/>
    <cellStyle name="Normal 4 4 3 3 7 3 3" xfId="37917" xr:uid="{00000000-0005-0000-0000-00001D940000}"/>
    <cellStyle name="Normal 4 4 3 3 7 4" xfId="37918" xr:uid="{00000000-0005-0000-0000-00001E940000}"/>
    <cellStyle name="Normal 4 4 3 3 7 4 2" xfId="37919" xr:uid="{00000000-0005-0000-0000-00001F940000}"/>
    <cellStyle name="Normal 4 4 3 3 7 5" xfId="37920" xr:uid="{00000000-0005-0000-0000-000020940000}"/>
    <cellStyle name="Normal 4 4 3 3 8" xfId="37921" xr:uid="{00000000-0005-0000-0000-000021940000}"/>
    <cellStyle name="Normal 4 4 3 3 8 2" xfId="37922" xr:uid="{00000000-0005-0000-0000-000022940000}"/>
    <cellStyle name="Normal 4 4 3 3 8 2 2" xfId="37923" xr:uid="{00000000-0005-0000-0000-000023940000}"/>
    <cellStyle name="Normal 4 4 3 3 8 2 2 2" xfId="37924" xr:uid="{00000000-0005-0000-0000-000024940000}"/>
    <cellStyle name="Normal 4 4 3 3 8 2 3" xfId="37925" xr:uid="{00000000-0005-0000-0000-000025940000}"/>
    <cellStyle name="Normal 4 4 3 3 8 3" xfId="37926" xr:uid="{00000000-0005-0000-0000-000026940000}"/>
    <cellStyle name="Normal 4 4 3 3 8 3 2" xfId="37927" xr:uid="{00000000-0005-0000-0000-000027940000}"/>
    <cellStyle name="Normal 4 4 3 3 8 4" xfId="37928" xr:uid="{00000000-0005-0000-0000-000028940000}"/>
    <cellStyle name="Normal 4 4 3 3 9" xfId="37929" xr:uid="{00000000-0005-0000-0000-000029940000}"/>
    <cellStyle name="Normal 4 4 3 3 9 2" xfId="37930" xr:uid="{00000000-0005-0000-0000-00002A940000}"/>
    <cellStyle name="Normal 4 4 3 3 9 2 2" xfId="37931" xr:uid="{00000000-0005-0000-0000-00002B940000}"/>
    <cellStyle name="Normal 4 4 3 3 9 3" xfId="37932" xr:uid="{00000000-0005-0000-0000-00002C940000}"/>
    <cellStyle name="Normal 4 4 3 4" xfId="37933" xr:uid="{00000000-0005-0000-0000-00002D940000}"/>
    <cellStyle name="Normal 4 4 3 4 2" xfId="37934" xr:uid="{00000000-0005-0000-0000-00002E940000}"/>
    <cellStyle name="Normal 4 4 3 4 2 2" xfId="37935" xr:uid="{00000000-0005-0000-0000-00002F940000}"/>
    <cellStyle name="Normal 4 4 3 4 2 2 2" xfId="37936" xr:uid="{00000000-0005-0000-0000-000030940000}"/>
    <cellStyle name="Normal 4 4 3 4 2 2 2 2" xfId="37937" xr:uid="{00000000-0005-0000-0000-000031940000}"/>
    <cellStyle name="Normal 4 4 3 4 2 2 2 2 2" xfId="37938" xr:uid="{00000000-0005-0000-0000-000032940000}"/>
    <cellStyle name="Normal 4 4 3 4 2 2 2 3" xfId="37939" xr:uid="{00000000-0005-0000-0000-000033940000}"/>
    <cellStyle name="Normal 4 4 3 4 2 2 3" xfId="37940" xr:uid="{00000000-0005-0000-0000-000034940000}"/>
    <cellStyle name="Normal 4 4 3 4 2 2 3 2" xfId="37941" xr:uid="{00000000-0005-0000-0000-000035940000}"/>
    <cellStyle name="Normal 4 4 3 4 2 2 4" xfId="37942" xr:uid="{00000000-0005-0000-0000-000036940000}"/>
    <cellStyle name="Normal 4 4 3 4 2 3" xfId="37943" xr:uid="{00000000-0005-0000-0000-000037940000}"/>
    <cellStyle name="Normal 4 4 3 4 2 3 2" xfId="37944" xr:uid="{00000000-0005-0000-0000-000038940000}"/>
    <cellStyle name="Normal 4 4 3 4 2 3 2 2" xfId="37945" xr:uid="{00000000-0005-0000-0000-000039940000}"/>
    <cellStyle name="Normal 4 4 3 4 2 3 3" xfId="37946" xr:uid="{00000000-0005-0000-0000-00003A940000}"/>
    <cellStyle name="Normal 4 4 3 4 2 4" xfId="37947" xr:uid="{00000000-0005-0000-0000-00003B940000}"/>
    <cellStyle name="Normal 4 4 3 4 2 4 2" xfId="37948" xr:uid="{00000000-0005-0000-0000-00003C940000}"/>
    <cellStyle name="Normal 4 4 3 4 2 5" xfId="37949" xr:uid="{00000000-0005-0000-0000-00003D940000}"/>
    <cellStyle name="Normal 4 4 3 4 3" xfId="37950" xr:uid="{00000000-0005-0000-0000-00003E940000}"/>
    <cellStyle name="Normal 4 4 3 4 3 2" xfId="37951" xr:uid="{00000000-0005-0000-0000-00003F940000}"/>
    <cellStyle name="Normal 4 4 3 4 3 2 2" xfId="37952" xr:uid="{00000000-0005-0000-0000-000040940000}"/>
    <cellStyle name="Normal 4 4 3 4 3 2 2 2" xfId="37953" xr:uid="{00000000-0005-0000-0000-000041940000}"/>
    <cellStyle name="Normal 4 4 3 4 3 2 2 2 2" xfId="37954" xr:uid="{00000000-0005-0000-0000-000042940000}"/>
    <cellStyle name="Normal 4 4 3 4 3 2 2 3" xfId="37955" xr:uid="{00000000-0005-0000-0000-000043940000}"/>
    <cellStyle name="Normal 4 4 3 4 3 2 3" xfId="37956" xr:uid="{00000000-0005-0000-0000-000044940000}"/>
    <cellStyle name="Normal 4 4 3 4 3 2 3 2" xfId="37957" xr:uid="{00000000-0005-0000-0000-000045940000}"/>
    <cellStyle name="Normal 4 4 3 4 3 2 4" xfId="37958" xr:uid="{00000000-0005-0000-0000-000046940000}"/>
    <cellStyle name="Normal 4 4 3 4 3 3" xfId="37959" xr:uid="{00000000-0005-0000-0000-000047940000}"/>
    <cellStyle name="Normal 4 4 3 4 3 3 2" xfId="37960" xr:uid="{00000000-0005-0000-0000-000048940000}"/>
    <cellStyle name="Normal 4 4 3 4 3 3 2 2" xfId="37961" xr:uid="{00000000-0005-0000-0000-000049940000}"/>
    <cellStyle name="Normal 4 4 3 4 3 3 3" xfId="37962" xr:uid="{00000000-0005-0000-0000-00004A940000}"/>
    <cellStyle name="Normal 4 4 3 4 3 4" xfId="37963" xr:uid="{00000000-0005-0000-0000-00004B940000}"/>
    <cellStyle name="Normal 4 4 3 4 3 4 2" xfId="37964" xr:uid="{00000000-0005-0000-0000-00004C940000}"/>
    <cellStyle name="Normal 4 4 3 4 3 5" xfId="37965" xr:uid="{00000000-0005-0000-0000-00004D940000}"/>
    <cellStyle name="Normal 4 4 3 4 4" xfId="37966" xr:uid="{00000000-0005-0000-0000-00004E940000}"/>
    <cellStyle name="Normal 4 4 3 4 4 2" xfId="37967" xr:uid="{00000000-0005-0000-0000-00004F940000}"/>
    <cellStyle name="Normal 4 4 3 4 4 2 2" xfId="37968" xr:uid="{00000000-0005-0000-0000-000050940000}"/>
    <cellStyle name="Normal 4 4 3 4 4 2 2 2" xfId="37969" xr:uid="{00000000-0005-0000-0000-000051940000}"/>
    <cellStyle name="Normal 4 4 3 4 4 2 3" xfId="37970" xr:uid="{00000000-0005-0000-0000-000052940000}"/>
    <cellStyle name="Normal 4 4 3 4 4 3" xfId="37971" xr:uid="{00000000-0005-0000-0000-000053940000}"/>
    <cellStyle name="Normal 4 4 3 4 4 3 2" xfId="37972" xr:uid="{00000000-0005-0000-0000-000054940000}"/>
    <cellStyle name="Normal 4 4 3 4 4 4" xfId="37973" xr:uid="{00000000-0005-0000-0000-000055940000}"/>
    <cellStyle name="Normal 4 4 3 4 5" xfId="37974" xr:uid="{00000000-0005-0000-0000-000056940000}"/>
    <cellStyle name="Normal 4 4 3 4 5 2" xfId="37975" xr:uid="{00000000-0005-0000-0000-000057940000}"/>
    <cellStyle name="Normal 4 4 3 4 5 2 2" xfId="37976" xr:uid="{00000000-0005-0000-0000-000058940000}"/>
    <cellStyle name="Normal 4 4 3 4 5 3" xfId="37977" xr:uid="{00000000-0005-0000-0000-000059940000}"/>
    <cellStyle name="Normal 4 4 3 4 6" xfId="37978" xr:uid="{00000000-0005-0000-0000-00005A940000}"/>
    <cellStyle name="Normal 4 4 3 4 6 2" xfId="37979" xr:uid="{00000000-0005-0000-0000-00005B940000}"/>
    <cellStyle name="Normal 4 4 3 4 7" xfId="37980" xr:uid="{00000000-0005-0000-0000-00005C940000}"/>
    <cellStyle name="Normal 4 4 3 5" xfId="37981" xr:uid="{00000000-0005-0000-0000-00005D940000}"/>
    <cellStyle name="Normal 4 4 3 5 2" xfId="37982" xr:uid="{00000000-0005-0000-0000-00005E940000}"/>
    <cellStyle name="Normal 4 4 3 5 2 2" xfId="37983" xr:uid="{00000000-0005-0000-0000-00005F940000}"/>
    <cellStyle name="Normal 4 4 3 5 2 2 2" xfId="37984" xr:uid="{00000000-0005-0000-0000-000060940000}"/>
    <cellStyle name="Normal 4 4 3 5 2 2 2 2" xfId="37985" xr:uid="{00000000-0005-0000-0000-000061940000}"/>
    <cellStyle name="Normal 4 4 3 5 2 2 2 2 2" xfId="37986" xr:uid="{00000000-0005-0000-0000-000062940000}"/>
    <cellStyle name="Normal 4 4 3 5 2 2 2 3" xfId="37987" xr:uid="{00000000-0005-0000-0000-000063940000}"/>
    <cellStyle name="Normal 4 4 3 5 2 2 3" xfId="37988" xr:uid="{00000000-0005-0000-0000-000064940000}"/>
    <cellStyle name="Normal 4 4 3 5 2 2 3 2" xfId="37989" xr:uid="{00000000-0005-0000-0000-000065940000}"/>
    <cellStyle name="Normal 4 4 3 5 2 2 4" xfId="37990" xr:uid="{00000000-0005-0000-0000-000066940000}"/>
    <cellStyle name="Normal 4 4 3 5 2 3" xfId="37991" xr:uid="{00000000-0005-0000-0000-000067940000}"/>
    <cellStyle name="Normal 4 4 3 5 2 3 2" xfId="37992" xr:uid="{00000000-0005-0000-0000-000068940000}"/>
    <cellStyle name="Normal 4 4 3 5 2 3 2 2" xfId="37993" xr:uid="{00000000-0005-0000-0000-000069940000}"/>
    <cellStyle name="Normal 4 4 3 5 2 3 3" xfId="37994" xr:uid="{00000000-0005-0000-0000-00006A940000}"/>
    <cellStyle name="Normal 4 4 3 5 2 4" xfId="37995" xr:uid="{00000000-0005-0000-0000-00006B940000}"/>
    <cellStyle name="Normal 4 4 3 5 2 4 2" xfId="37996" xr:uid="{00000000-0005-0000-0000-00006C940000}"/>
    <cellStyle name="Normal 4 4 3 5 2 5" xfId="37997" xr:uid="{00000000-0005-0000-0000-00006D940000}"/>
    <cellStyle name="Normal 4 4 3 5 3" xfId="37998" xr:uid="{00000000-0005-0000-0000-00006E940000}"/>
    <cellStyle name="Normal 4 4 3 5 3 2" xfId="37999" xr:uid="{00000000-0005-0000-0000-00006F940000}"/>
    <cellStyle name="Normal 4 4 3 5 3 2 2" xfId="38000" xr:uid="{00000000-0005-0000-0000-000070940000}"/>
    <cellStyle name="Normal 4 4 3 5 3 2 2 2" xfId="38001" xr:uid="{00000000-0005-0000-0000-000071940000}"/>
    <cellStyle name="Normal 4 4 3 5 3 2 2 2 2" xfId="38002" xr:uid="{00000000-0005-0000-0000-000072940000}"/>
    <cellStyle name="Normal 4 4 3 5 3 2 2 3" xfId="38003" xr:uid="{00000000-0005-0000-0000-000073940000}"/>
    <cellStyle name="Normal 4 4 3 5 3 2 3" xfId="38004" xr:uid="{00000000-0005-0000-0000-000074940000}"/>
    <cellStyle name="Normal 4 4 3 5 3 2 3 2" xfId="38005" xr:uid="{00000000-0005-0000-0000-000075940000}"/>
    <cellStyle name="Normal 4 4 3 5 3 2 4" xfId="38006" xr:uid="{00000000-0005-0000-0000-000076940000}"/>
    <cellStyle name="Normal 4 4 3 5 3 3" xfId="38007" xr:uid="{00000000-0005-0000-0000-000077940000}"/>
    <cellStyle name="Normal 4 4 3 5 3 3 2" xfId="38008" xr:uid="{00000000-0005-0000-0000-000078940000}"/>
    <cellStyle name="Normal 4 4 3 5 3 3 2 2" xfId="38009" xr:uid="{00000000-0005-0000-0000-000079940000}"/>
    <cellStyle name="Normal 4 4 3 5 3 3 3" xfId="38010" xr:uid="{00000000-0005-0000-0000-00007A940000}"/>
    <cellStyle name="Normal 4 4 3 5 3 4" xfId="38011" xr:uid="{00000000-0005-0000-0000-00007B940000}"/>
    <cellStyle name="Normal 4 4 3 5 3 4 2" xfId="38012" xr:uid="{00000000-0005-0000-0000-00007C940000}"/>
    <cellStyle name="Normal 4 4 3 5 3 5" xfId="38013" xr:uid="{00000000-0005-0000-0000-00007D940000}"/>
    <cellStyle name="Normal 4 4 3 5 4" xfId="38014" xr:uid="{00000000-0005-0000-0000-00007E940000}"/>
    <cellStyle name="Normal 4 4 3 5 4 2" xfId="38015" xr:uid="{00000000-0005-0000-0000-00007F940000}"/>
    <cellStyle name="Normal 4 4 3 5 4 2 2" xfId="38016" xr:uid="{00000000-0005-0000-0000-000080940000}"/>
    <cellStyle name="Normal 4 4 3 5 4 2 2 2" xfId="38017" xr:uid="{00000000-0005-0000-0000-000081940000}"/>
    <cellStyle name="Normal 4 4 3 5 4 2 3" xfId="38018" xr:uid="{00000000-0005-0000-0000-000082940000}"/>
    <cellStyle name="Normal 4 4 3 5 4 3" xfId="38019" xr:uid="{00000000-0005-0000-0000-000083940000}"/>
    <cellStyle name="Normal 4 4 3 5 4 3 2" xfId="38020" xr:uid="{00000000-0005-0000-0000-000084940000}"/>
    <cellStyle name="Normal 4 4 3 5 4 4" xfId="38021" xr:uid="{00000000-0005-0000-0000-000085940000}"/>
    <cellStyle name="Normal 4 4 3 5 5" xfId="38022" xr:uid="{00000000-0005-0000-0000-000086940000}"/>
    <cellStyle name="Normal 4 4 3 5 5 2" xfId="38023" xr:uid="{00000000-0005-0000-0000-000087940000}"/>
    <cellStyle name="Normal 4 4 3 5 5 2 2" xfId="38024" xr:uid="{00000000-0005-0000-0000-000088940000}"/>
    <cellStyle name="Normal 4 4 3 5 5 3" xfId="38025" xr:uid="{00000000-0005-0000-0000-000089940000}"/>
    <cellStyle name="Normal 4 4 3 5 6" xfId="38026" xr:uid="{00000000-0005-0000-0000-00008A940000}"/>
    <cellStyle name="Normal 4 4 3 5 6 2" xfId="38027" xr:uid="{00000000-0005-0000-0000-00008B940000}"/>
    <cellStyle name="Normal 4 4 3 5 7" xfId="38028" xr:uid="{00000000-0005-0000-0000-00008C940000}"/>
    <cellStyle name="Normal 4 4 3 6" xfId="38029" xr:uid="{00000000-0005-0000-0000-00008D940000}"/>
    <cellStyle name="Normal 4 4 3 6 2" xfId="38030" xr:uid="{00000000-0005-0000-0000-00008E940000}"/>
    <cellStyle name="Normal 4 4 3 6 2 2" xfId="38031" xr:uid="{00000000-0005-0000-0000-00008F940000}"/>
    <cellStyle name="Normal 4 4 3 6 2 2 2" xfId="38032" xr:uid="{00000000-0005-0000-0000-000090940000}"/>
    <cellStyle name="Normal 4 4 3 6 2 2 2 2" xfId="38033" xr:uid="{00000000-0005-0000-0000-000091940000}"/>
    <cellStyle name="Normal 4 4 3 6 2 2 2 2 2" xfId="38034" xr:uid="{00000000-0005-0000-0000-000092940000}"/>
    <cellStyle name="Normal 4 4 3 6 2 2 2 3" xfId="38035" xr:uid="{00000000-0005-0000-0000-000093940000}"/>
    <cellStyle name="Normal 4 4 3 6 2 2 3" xfId="38036" xr:uid="{00000000-0005-0000-0000-000094940000}"/>
    <cellStyle name="Normal 4 4 3 6 2 2 3 2" xfId="38037" xr:uid="{00000000-0005-0000-0000-000095940000}"/>
    <cellStyle name="Normal 4 4 3 6 2 2 4" xfId="38038" xr:uid="{00000000-0005-0000-0000-000096940000}"/>
    <cellStyle name="Normal 4 4 3 6 2 3" xfId="38039" xr:uid="{00000000-0005-0000-0000-000097940000}"/>
    <cellStyle name="Normal 4 4 3 6 2 3 2" xfId="38040" xr:uid="{00000000-0005-0000-0000-000098940000}"/>
    <cellStyle name="Normal 4 4 3 6 2 3 2 2" xfId="38041" xr:uid="{00000000-0005-0000-0000-000099940000}"/>
    <cellStyle name="Normal 4 4 3 6 2 3 3" xfId="38042" xr:uid="{00000000-0005-0000-0000-00009A940000}"/>
    <cellStyle name="Normal 4 4 3 6 2 4" xfId="38043" xr:uid="{00000000-0005-0000-0000-00009B940000}"/>
    <cellStyle name="Normal 4 4 3 6 2 4 2" xfId="38044" xr:uid="{00000000-0005-0000-0000-00009C940000}"/>
    <cellStyle name="Normal 4 4 3 6 2 5" xfId="38045" xr:uid="{00000000-0005-0000-0000-00009D940000}"/>
    <cellStyle name="Normal 4 4 3 6 3" xfId="38046" xr:uid="{00000000-0005-0000-0000-00009E940000}"/>
    <cellStyle name="Normal 4 4 3 6 3 2" xfId="38047" xr:uid="{00000000-0005-0000-0000-00009F940000}"/>
    <cellStyle name="Normal 4 4 3 6 3 2 2" xfId="38048" xr:uid="{00000000-0005-0000-0000-0000A0940000}"/>
    <cellStyle name="Normal 4 4 3 6 3 2 2 2" xfId="38049" xr:uid="{00000000-0005-0000-0000-0000A1940000}"/>
    <cellStyle name="Normal 4 4 3 6 3 2 2 2 2" xfId="38050" xr:uid="{00000000-0005-0000-0000-0000A2940000}"/>
    <cellStyle name="Normal 4 4 3 6 3 2 2 3" xfId="38051" xr:uid="{00000000-0005-0000-0000-0000A3940000}"/>
    <cellStyle name="Normal 4 4 3 6 3 2 3" xfId="38052" xr:uid="{00000000-0005-0000-0000-0000A4940000}"/>
    <cellStyle name="Normal 4 4 3 6 3 2 3 2" xfId="38053" xr:uid="{00000000-0005-0000-0000-0000A5940000}"/>
    <cellStyle name="Normal 4 4 3 6 3 2 4" xfId="38054" xr:uid="{00000000-0005-0000-0000-0000A6940000}"/>
    <cellStyle name="Normal 4 4 3 6 3 3" xfId="38055" xr:uid="{00000000-0005-0000-0000-0000A7940000}"/>
    <cellStyle name="Normal 4 4 3 6 3 3 2" xfId="38056" xr:uid="{00000000-0005-0000-0000-0000A8940000}"/>
    <cellStyle name="Normal 4 4 3 6 3 3 2 2" xfId="38057" xr:uid="{00000000-0005-0000-0000-0000A9940000}"/>
    <cellStyle name="Normal 4 4 3 6 3 3 3" xfId="38058" xr:uid="{00000000-0005-0000-0000-0000AA940000}"/>
    <cellStyle name="Normal 4 4 3 6 3 4" xfId="38059" xr:uid="{00000000-0005-0000-0000-0000AB940000}"/>
    <cellStyle name="Normal 4 4 3 6 3 4 2" xfId="38060" xr:uid="{00000000-0005-0000-0000-0000AC940000}"/>
    <cellStyle name="Normal 4 4 3 6 3 5" xfId="38061" xr:uid="{00000000-0005-0000-0000-0000AD940000}"/>
    <cellStyle name="Normal 4 4 3 6 4" xfId="38062" xr:uid="{00000000-0005-0000-0000-0000AE940000}"/>
    <cellStyle name="Normal 4 4 3 6 4 2" xfId="38063" xr:uid="{00000000-0005-0000-0000-0000AF940000}"/>
    <cellStyle name="Normal 4 4 3 6 4 2 2" xfId="38064" xr:uid="{00000000-0005-0000-0000-0000B0940000}"/>
    <cellStyle name="Normal 4 4 3 6 4 2 2 2" xfId="38065" xr:uid="{00000000-0005-0000-0000-0000B1940000}"/>
    <cellStyle name="Normal 4 4 3 6 4 2 3" xfId="38066" xr:uid="{00000000-0005-0000-0000-0000B2940000}"/>
    <cellStyle name="Normal 4 4 3 6 4 3" xfId="38067" xr:uid="{00000000-0005-0000-0000-0000B3940000}"/>
    <cellStyle name="Normal 4 4 3 6 4 3 2" xfId="38068" xr:uid="{00000000-0005-0000-0000-0000B4940000}"/>
    <cellStyle name="Normal 4 4 3 6 4 4" xfId="38069" xr:uid="{00000000-0005-0000-0000-0000B5940000}"/>
    <cellStyle name="Normal 4 4 3 6 5" xfId="38070" xr:uid="{00000000-0005-0000-0000-0000B6940000}"/>
    <cellStyle name="Normal 4 4 3 6 5 2" xfId="38071" xr:uid="{00000000-0005-0000-0000-0000B7940000}"/>
    <cellStyle name="Normal 4 4 3 6 5 2 2" xfId="38072" xr:uid="{00000000-0005-0000-0000-0000B8940000}"/>
    <cellStyle name="Normal 4 4 3 6 5 3" xfId="38073" xr:uid="{00000000-0005-0000-0000-0000B9940000}"/>
    <cellStyle name="Normal 4 4 3 6 6" xfId="38074" xr:uid="{00000000-0005-0000-0000-0000BA940000}"/>
    <cellStyle name="Normal 4 4 3 6 6 2" xfId="38075" xr:uid="{00000000-0005-0000-0000-0000BB940000}"/>
    <cellStyle name="Normal 4 4 3 6 7" xfId="38076" xr:uid="{00000000-0005-0000-0000-0000BC940000}"/>
    <cellStyle name="Normal 4 4 3 7" xfId="38077" xr:uid="{00000000-0005-0000-0000-0000BD940000}"/>
    <cellStyle name="Normal 4 4 3 7 2" xfId="38078" xr:uid="{00000000-0005-0000-0000-0000BE940000}"/>
    <cellStyle name="Normal 4 4 3 7 2 2" xfId="38079" xr:uid="{00000000-0005-0000-0000-0000BF940000}"/>
    <cellStyle name="Normal 4 4 3 7 2 2 2" xfId="38080" xr:uid="{00000000-0005-0000-0000-0000C0940000}"/>
    <cellStyle name="Normal 4 4 3 7 2 2 2 2" xfId="38081" xr:uid="{00000000-0005-0000-0000-0000C1940000}"/>
    <cellStyle name="Normal 4 4 3 7 2 2 2 2 2" xfId="38082" xr:uid="{00000000-0005-0000-0000-0000C2940000}"/>
    <cellStyle name="Normal 4 4 3 7 2 2 2 3" xfId="38083" xr:uid="{00000000-0005-0000-0000-0000C3940000}"/>
    <cellStyle name="Normal 4 4 3 7 2 2 3" xfId="38084" xr:uid="{00000000-0005-0000-0000-0000C4940000}"/>
    <cellStyle name="Normal 4 4 3 7 2 2 3 2" xfId="38085" xr:uid="{00000000-0005-0000-0000-0000C5940000}"/>
    <cellStyle name="Normal 4 4 3 7 2 2 4" xfId="38086" xr:uid="{00000000-0005-0000-0000-0000C6940000}"/>
    <cellStyle name="Normal 4 4 3 7 2 3" xfId="38087" xr:uid="{00000000-0005-0000-0000-0000C7940000}"/>
    <cellStyle name="Normal 4 4 3 7 2 3 2" xfId="38088" xr:uid="{00000000-0005-0000-0000-0000C8940000}"/>
    <cellStyle name="Normal 4 4 3 7 2 3 2 2" xfId="38089" xr:uid="{00000000-0005-0000-0000-0000C9940000}"/>
    <cellStyle name="Normal 4 4 3 7 2 3 3" xfId="38090" xr:uid="{00000000-0005-0000-0000-0000CA940000}"/>
    <cellStyle name="Normal 4 4 3 7 2 4" xfId="38091" xr:uid="{00000000-0005-0000-0000-0000CB940000}"/>
    <cellStyle name="Normal 4 4 3 7 2 4 2" xfId="38092" xr:uid="{00000000-0005-0000-0000-0000CC940000}"/>
    <cellStyle name="Normal 4 4 3 7 2 5" xfId="38093" xr:uid="{00000000-0005-0000-0000-0000CD940000}"/>
    <cellStyle name="Normal 4 4 3 7 3" xfId="38094" xr:uid="{00000000-0005-0000-0000-0000CE940000}"/>
    <cellStyle name="Normal 4 4 3 7 3 2" xfId="38095" xr:uid="{00000000-0005-0000-0000-0000CF940000}"/>
    <cellStyle name="Normal 4 4 3 7 3 2 2" xfId="38096" xr:uid="{00000000-0005-0000-0000-0000D0940000}"/>
    <cellStyle name="Normal 4 4 3 7 3 2 2 2" xfId="38097" xr:uid="{00000000-0005-0000-0000-0000D1940000}"/>
    <cellStyle name="Normal 4 4 3 7 3 2 3" xfId="38098" xr:uid="{00000000-0005-0000-0000-0000D2940000}"/>
    <cellStyle name="Normal 4 4 3 7 3 3" xfId="38099" xr:uid="{00000000-0005-0000-0000-0000D3940000}"/>
    <cellStyle name="Normal 4 4 3 7 3 3 2" xfId="38100" xr:uid="{00000000-0005-0000-0000-0000D4940000}"/>
    <cellStyle name="Normal 4 4 3 7 3 4" xfId="38101" xr:uid="{00000000-0005-0000-0000-0000D5940000}"/>
    <cellStyle name="Normal 4 4 3 7 4" xfId="38102" xr:uid="{00000000-0005-0000-0000-0000D6940000}"/>
    <cellStyle name="Normal 4 4 3 7 4 2" xfId="38103" xr:uid="{00000000-0005-0000-0000-0000D7940000}"/>
    <cellStyle name="Normal 4 4 3 7 4 2 2" xfId="38104" xr:uid="{00000000-0005-0000-0000-0000D8940000}"/>
    <cellStyle name="Normal 4 4 3 7 4 3" xfId="38105" xr:uid="{00000000-0005-0000-0000-0000D9940000}"/>
    <cellStyle name="Normal 4 4 3 7 5" xfId="38106" xr:uid="{00000000-0005-0000-0000-0000DA940000}"/>
    <cellStyle name="Normal 4 4 3 7 5 2" xfId="38107" xr:uid="{00000000-0005-0000-0000-0000DB940000}"/>
    <cellStyle name="Normal 4 4 3 7 6" xfId="38108" xr:uid="{00000000-0005-0000-0000-0000DC940000}"/>
    <cellStyle name="Normal 4 4 3 8" xfId="38109" xr:uid="{00000000-0005-0000-0000-0000DD940000}"/>
    <cellStyle name="Normal 4 4 3 8 2" xfId="38110" xr:uid="{00000000-0005-0000-0000-0000DE940000}"/>
    <cellStyle name="Normal 4 4 3 8 2 2" xfId="38111" xr:uid="{00000000-0005-0000-0000-0000DF940000}"/>
    <cellStyle name="Normal 4 4 3 8 2 2 2" xfId="38112" xr:uid="{00000000-0005-0000-0000-0000E0940000}"/>
    <cellStyle name="Normal 4 4 3 8 2 2 2 2" xfId="38113" xr:uid="{00000000-0005-0000-0000-0000E1940000}"/>
    <cellStyle name="Normal 4 4 3 8 2 2 3" xfId="38114" xr:uid="{00000000-0005-0000-0000-0000E2940000}"/>
    <cellStyle name="Normal 4 4 3 8 2 3" xfId="38115" xr:uid="{00000000-0005-0000-0000-0000E3940000}"/>
    <cellStyle name="Normal 4 4 3 8 2 3 2" xfId="38116" xr:uid="{00000000-0005-0000-0000-0000E4940000}"/>
    <cellStyle name="Normal 4 4 3 8 2 4" xfId="38117" xr:uid="{00000000-0005-0000-0000-0000E5940000}"/>
    <cellStyle name="Normal 4 4 3 8 3" xfId="38118" xr:uid="{00000000-0005-0000-0000-0000E6940000}"/>
    <cellStyle name="Normal 4 4 3 8 3 2" xfId="38119" xr:uid="{00000000-0005-0000-0000-0000E7940000}"/>
    <cellStyle name="Normal 4 4 3 8 3 2 2" xfId="38120" xr:uid="{00000000-0005-0000-0000-0000E8940000}"/>
    <cellStyle name="Normal 4 4 3 8 3 3" xfId="38121" xr:uid="{00000000-0005-0000-0000-0000E9940000}"/>
    <cellStyle name="Normal 4 4 3 8 4" xfId="38122" xr:uid="{00000000-0005-0000-0000-0000EA940000}"/>
    <cellStyle name="Normal 4 4 3 8 4 2" xfId="38123" xr:uid="{00000000-0005-0000-0000-0000EB940000}"/>
    <cellStyle name="Normal 4 4 3 8 5" xfId="38124" xr:uid="{00000000-0005-0000-0000-0000EC940000}"/>
    <cellStyle name="Normal 4 4 3 9" xfId="38125" xr:uid="{00000000-0005-0000-0000-0000ED940000}"/>
    <cellStyle name="Normal 4 4 3 9 2" xfId="38126" xr:uid="{00000000-0005-0000-0000-0000EE940000}"/>
    <cellStyle name="Normal 4 4 3 9 2 2" xfId="38127" xr:uid="{00000000-0005-0000-0000-0000EF940000}"/>
    <cellStyle name="Normal 4 4 3 9 2 2 2" xfId="38128" xr:uid="{00000000-0005-0000-0000-0000F0940000}"/>
    <cellStyle name="Normal 4 4 3 9 2 2 2 2" xfId="38129" xr:uid="{00000000-0005-0000-0000-0000F1940000}"/>
    <cellStyle name="Normal 4 4 3 9 2 2 3" xfId="38130" xr:uid="{00000000-0005-0000-0000-0000F2940000}"/>
    <cellStyle name="Normal 4 4 3 9 2 3" xfId="38131" xr:uid="{00000000-0005-0000-0000-0000F3940000}"/>
    <cellStyle name="Normal 4 4 3 9 2 3 2" xfId="38132" xr:uid="{00000000-0005-0000-0000-0000F4940000}"/>
    <cellStyle name="Normal 4 4 3 9 2 4" xfId="38133" xr:uid="{00000000-0005-0000-0000-0000F5940000}"/>
    <cellStyle name="Normal 4 4 3 9 3" xfId="38134" xr:uid="{00000000-0005-0000-0000-0000F6940000}"/>
    <cellStyle name="Normal 4 4 3 9 3 2" xfId="38135" xr:uid="{00000000-0005-0000-0000-0000F7940000}"/>
    <cellStyle name="Normal 4 4 3 9 3 2 2" xfId="38136" xr:uid="{00000000-0005-0000-0000-0000F8940000}"/>
    <cellStyle name="Normal 4 4 3 9 3 3" xfId="38137" xr:uid="{00000000-0005-0000-0000-0000F9940000}"/>
    <cellStyle name="Normal 4 4 3 9 4" xfId="38138" xr:uid="{00000000-0005-0000-0000-0000FA940000}"/>
    <cellStyle name="Normal 4 4 3 9 4 2" xfId="38139" xr:uid="{00000000-0005-0000-0000-0000FB940000}"/>
    <cellStyle name="Normal 4 4 3 9 5" xfId="38140" xr:uid="{00000000-0005-0000-0000-0000FC940000}"/>
    <cellStyle name="Normal 4 4 4" xfId="38141" xr:uid="{00000000-0005-0000-0000-0000FD940000}"/>
    <cellStyle name="Normal 4 4 4 10" xfId="38142" xr:uid="{00000000-0005-0000-0000-0000FE940000}"/>
    <cellStyle name="Normal 4 4 4 10 2" xfId="38143" xr:uid="{00000000-0005-0000-0000-0000FF940000}"/>
    <cellStyle name="Normal 4 4 4 11" xfId="38144" xr:uid="{00000000-0005-0000-0000-000000950000}"/>
    <cellStyle name="Normal 4 4 4 2" xfId="38145" xr:uid="{00000000-0005-0000-0000-000001950000}"/>
    <cellStyle name="Normal 4 4 4 2 2" xfId="38146" xr:uid="{00000000-0005-0000-0000-000002950000}"/>
    <cellStyle name="Normal 4 4 4 2 2 2" xfId="38147" xr:uid="{00000000-0005-0000-0000-000003950000}"/>
    <cellStyle name="Normal 4 4 4 2 2 2 2" xfId="38148" xr:uid="{00000000-0005-0000-0000-000004950000}"/>
    <cellStyle name="Normal 4 4 4 2 2 2 2 2" xfId="38149" xr:uid="{00000000-0005-0000-0000-000005950000}"/>
    <cellStyle name="Normal 4 4 4 2 2 2 2 2 2" xfId="38150" xr:uid="{00000000-0005-0000-0000-000006950000}"/>
    <cellStyle name="Normal 4 4 4 2 2 2 2 3" xfId="38151" xr:uid="{00000000-0005-0000-0000-000007950000}"/>
    <cellStyle name="Normal 4 4 4 2 2 2 3" xfId="38152" xr:uid="{00000000-0005-0000-0000-000008950000}"/>
    <cellStyle name="Normal 4 4 4 2 2 2 3 2" xfId="38153" xr:uid="{00000000-0005-0000-0000-000009950000}"/>
    <cellStyle name="Normal 4 4 4 2 2 2 4" xfId="38154" xr:uid="{00000000-0005-0000-0000-00000A950000}"/>
    <cellStyle name="Normal 4 4 4 2 2 3" xfId="38155" xr:uid="{00000000-0005-0000-0000-00000B950000}"/>
    <cellStyle name="Normal 4 4 4 2 2 3 2" xfId="38156" xr:uid="{00000000-0005-0000-0000-00000C950000}"/>
    <cellStyle name="Normal 4 4 4 2 2 3 2 2" xfId="38157" xr:uid="{00000000-0005-0000-0000-00000D950000}"/>
    <cellStyle name="Normal 4 4 4 2 2 3 3" xfId="38158" xr:uid="{00000000-0005-0000-0000-00000E950000}"/>
    <cellStyle name="Normal 4 4 4 2 2 4" xfId="38159" xr:uid="{00000000-0005-0000-0000-00000F950000}"/>
    <cellStyle name="Normal 4 4 4 2 2 4 2" xfId="38160" xr:uid="{00000000-0005-0000-0000-000010950000}"/>
    <cellStyle name="Normal 4 4 4 2 2 5" xfId="38161" xr:uid="{00000000-0005-0000-0000-000011950000}"/>
    <cellStyle name="Normal 4 4 4 2 3" xfId="38162" xr:uid="{00000000-0005-0000-0000-000012950000}"/>
    <cellStyle name="Normal 4 4 4 2 3 2" xfId="38163" xr:uid="{00000000-0005-0000-0000-000013950000}"/>
    <cellStyle name="Normal 4 4 4 2 3 2 2" xfId="38164" xr:uid="{00000000-0005-0000-0000-000014950000}"/>
    <cellStyle name="Normal 4 4 4 2 3 2 2 2" xfId="38165" xr:uid="{00000000-0005-0000-0000-000015950000}"/>
    <cellStyle name="Normal 4 4 4 2 3 2 2 2 2" xfId="38166" xr:uid="{00000000-0005-0000-0000-000016950000}"/>
    <cellStyle name="Normal 4 4 4 2 3 2 2 3" xfId="38167" xr:uid="{00000000-0005-0000-0000-000017950000}"/>
    <cellStyle name="Normal 4 4 4 2 3 2 3" xfId="38168" xr:uid="{00000000-0005-0000-0000-000018950000}"/>
    <cellStyle name="Normal 4 4 4 2 3 2 3 2" xfId="38169" xr:uid="{00000000-0005-0000-0000-000019950000}"/>
    <cellStyle name="Normal 4 4 4 2 3 2 4" xfId="38170" xr:uid="{00000000-0005-0000-0000-00001A950000}"/>
    <cellStyle name="Normal 4 4 4 2 3 3" xfId="38171" xr:uid="{00000000-0005-0000-0000-00001B950000}"/>
    <cellStyle name="Normal 4 4 4 2 3 3 2" xfId="38172" xr:uid="{00000000-0005-0000-0000-00001C950000}"/>
    <cellStyle name="Normal 4 4 4 2 3 3 2 2" xfId="38173" xr:uid="{00000000-0005-0000-0000-00001D950000}"/>
    <cellStyle name="Normal 4 4 4 2 3 3 3" xfId="38174" xr:uid="{00000000-0005-0000-0000-00001E950000}"/>
    <cellStyle name="Normal 4 4 4 2 3 4" xfId="38175" xr:uid="{00000000-0005-0000-0000-00001F950000}"/>
    <cellStyle name="Normal 4 4 4 2 3 4 2" xfId="38176" xr:uid="{00000000-0005-0000-0000-000020950000}"/>
    <cellStyle name="Normal 4 4 4 2 3 5" xfId="38177" xr:uid="{00000000-0005-0000-0000-000021950000}"/>
    <cellStyle name="Normal 4 4 4 2 4" xfId="38178" xr:uid="{00000000-0005-0000-0000-000022950000}"/>
    <cellStyle name="Normal 4 4 4 2 4 2" xfId="38179" xr:uid="{00000000-0005-0000-0000-000023950000}"/>
    <cellStyle name="Normal 4 4 4 2 4 2 2" xfId="38180" xr:uid="{00000000-0005-0000-0000-000024950000}"/>
    <cellStyle name="Normal 4 4 4 2 4 2 2 2" xfId="38181" xr:uid="{00000000-0005-0000-0000-000025950000}"/>
    <cellStyle name="Normal 4 4 4 2 4 2 3" xfId="38182" xr:uid="{00000000-0005-0000-0000-000026950000}"/>
    <cellStyle name="Normal 4 4 4 2 4 3" xfId="38183" xr:uid="{00000000-0005-0000-0000-000027950000}"/>
    <cellStyle name="Normal 4 4 4 2 4 3 2" xfId="38184" xr:uid="{00000000-0005-0000-0000-000028950000}"/>
    <cellStyle name="Normal 4 4 4 2 4 4" xfId="38185" xr:uid="{00000000-0005-0000-0000-000029950000}"/>
    <cellStyle name="Normal 4 4 4 2 5" xfId="38186" xr:uid="{00000000-0005-0000-0000-00002A950000}"/>
    <cellStyle name="Normal 4 4 4 2 5 2" xfId="38187" xr:uid="{00000000-0005-0000-0000-00002B950000}"/>
    <cellStyle name="Normal 4 4 4 2 5 2 2" xfId="38188" xr:uid="{00000000-0005-0000-0000-00002C950000}"/>
    <cellStyle name="Normal 4 4 4 2 5 3" xfId="38189" xr:uid="{00000000-0005-0000-0000-00002D950000}"/>
    <cellStyle name="Normal 4 4 4 2 6" xfId="38190" xr:uid="{00000000-0005-0000-0000-00002E950000}"/>
    <cellStyle name="Normal 4 4 4 2 6 2" xfId="38191" xr:uid="{00000000-0005-0000-0000-00002F950000}"/>
    <cellStyle name="Normal 4 4 4 2 7" xfId="38192" xr:uid="{00000000-0005-0000-0000-000030950000}"/>
    <cellStyle name="Normal 4 4 4 3" xfId="38193" xr:uid="{00000000-0005-0000-0000-000031950000}"/>
    <cellStyle name="Normal 4 4 4 3 2" xfId="38194" xr:uid="{00000000-0005-0000-0000-000032950000}"/>
    <cellStyle name="Normal 4 4 4 3 2 2" xfId="38195" xr:uid="{00000000-0005-0000-0000-000033950000}"/>
    <cellStyle name="Normal 4 4 4 3 2 2 2" xfId="38196" xr:uid="{00000000-0005-0000-0000-000034950000}"/>
    <cellStyle name="Normal 4 4 4 3 2 2 2 2" xfId="38197" xr:uid="{00000000-0005-0000-0000-000035950000}"/>
    <cellStyle name="Normal 4 4 4 3 2 2 2 2 2" xfId="38198" xr:uid="{00000000-0005-0000-0000-000036950000}"/>
    <cellStyle name="Normal 4 4 4 3 2 2 2 3" xfId="38199" xr:uid="{00000000-0005-0000-0000-000037950000}"/>
    <cellStyle name="Normal 4 4 4 3 2 2 3" xfId="38200" xr:uid="{00000000-0005-0000-0000-000038950000}"/>
    <cellStyle name="Normal 4 4 4 3 2 2 3 2" xfId="38201" xr:uid="{00000000-0005-0000-0000-000039950000}"/>
    <cellStyle name="Normal 4 4 4 3 2 2 4" xfId="38202" xr:uid="{00000000-0005-0000-0000-00003A950000}"/>
    <cellStyle name="Normal 4 4 4 3 2 3" xfId="38203" xr:uid="{00000000-0005-0000-0000-00003B950000}"/>
    <cellStyle name="Normal 4 4 4 3 2 3 2" xfId="38204" xr:uid="{00000000-0005-0000-0000-00003C950000}"/>
    <cellStyle name="Normal 4 4 4 3 2 3 2 2" xfId="38205" xr:uid="{00000000-0005-0000-0000-00003D950000}"/>
    <cellStyle name="Normal 4 4 4 3 2 3 3" xfId="38206" xr:uid="{00000000-0005-0000-0000-00003E950000}"/>
    <cellStyle name="Normal 4 4 4 3 2 4" xfId="38207" xr:uid="{00000000-0005-0000-0000-00003F950000}"/>
    <cellStyle name="Normal 4 4 4 3 2 4 2" xfId="38208" xr:uid="{00000000-0005-0000-0000-000040950000}"/>
    <cellStyle name="Normal 4 4 4 3 2 5" xfId="38209" xr:uid="{00000000-0005-0000-0000-000041950000}"/>
    <cellStyle name="Normal 4 4 4 3 3" xfId="38210" xr:uid="{00000000-0005-0000-0000-000042950000}"/>
    <cellStyle name="Normal 4 4 4 3 3 2" xfId="38211" xr:uid="{00000000-0005-0000-0000-000043950000}"/>
    <cellStyle name="Normal 4 4 4 3 3 2 2" xfId="38212" xr:uid="{00000000-0005-0000-0000-000044950000}"/>
    <cellStyle name="Normal 4 4 4 3 3 2 2 2" xfId="38213" xr:uid="{00000000-0005-0000-0000-000045950000}"/>
    <cellStyle name="Normal 4 4 4 3 3 2 2 2 2" xfId="38214" xr:uid="{00000000-0005-0000-0000-000046950000}"/>
    <cellStyle name="Normal 4 4 4 3 3 2 2 3" xfId="38215" xr:uid="{00000000-0005-0000-0000-000047950000}"/>
    <cellStyle name="Normal 4 4 4 3 3 2 3" xfId="38216" xr:uid="{00000000-0005-0000-0000-000048950000}"/>
    <cellStyle name="Normal 4 4 4 3 3 2 3 2" xfId="38217" xr:uid="{00000000-0005-0000-0000-000049950000}"/>
    <cellStyle name="Normal 4 4 4 3 3 2 4" xfId="38218" xr:uid="{00000000-0005-0000-0000-00004A950000}"/>
    <cellStyle name="Normal 4 4 4 3 3 3" xfId="38219" xr:uid="{00000000-0005-0000-0000-00004B950000}"/>
    <cellStyle name="Normal 4 4 4 3 3 3 2" xfId="38220" xr:uid="{00000000-0005-0000-0000-00004C950000}"/>
    <cellStyle name="Normal 4 4 4 3 3 3 2 2" xfId="38221" xr:uid="{00000000-0005-0000-0000-00004D950000}"/>
    <cellStyle name="Normal 4 4 4 3 3 3 3" xfId="38222" xr:uid="{00000000-0005-0000-0000-00004E950000}"/>
    <cellStyle name="Normal 4 4 4 3 3 4" xfId="38223" xr:uid="{00000000-0005-0000-0000-00004F950000}"/>
    <cellStyle name="Normal 4 4 4 3 3 4 2" xfId="38224" xr:uid="{00000000-0005-0000-0000-000050950000}"/>
    <cellStyle name="Normal 4 4 4 3 3 5" xfId="38225" xr:uid="{00000000-0005-0000-0000-000051950000}"/>
    <cellStyle name="Normal 4 4 4 3 4" xfId="38226" xr:uid="{00000000-0005-0000-0000-000052950000}"/>
    <cellStyle name="Normal 4 4 4 3 4 2" xfId="38227" xr:uid="{00000000-0005-0000-0000-000053950000}"/>
    <cellStyle name="Normal 4 4 4 3 4 2 2" xfId="38228" xr:uid="{00000000-0005-0000-0000-000054950000}"/>
    <cellStyle name="Normal 4 4 4 3 4 2 2 2" xfId="38229" xr:uid="{00000000-0005-0000-0000-000055950000}"/>
    <cellStyle name="Normal 4 4 4 3 4 2 3" xfId="38230" xr:uid="{00000000-0005-0000-0000-000056950000}"/>
    <cellStyle name="Normal 4 4 4 3 4 3" xfId="38231" xr:uid="{00000000-0005-0000-0000-000057950000}"/>
    <cellStyle name="Normal 4 4 4 3 4 3 2" xfId="38232" xr:uid="{00000000-0005-0000-0000-000058950000}"/>
    <cellStyle name="Normal 4 4 4 3 4 4" xfId="38233" xr:uid="{00000000-0005-0000-0000-000059950000}"/>
    <cellStyle name="Normal 4 4 4 3 5" xfId="38234" xr:uid="{00000000-0005-0000-0000-00005A950000}"/>
    <cellStyle name="Normal 4 4 4 3 5 2" xfId="38235" xr:uid="{00000000-0005-0000-0000-00005B950000}"/>
    <cellStyle name="Normal 4 4 4 3 5 2 2" xfId="38236" xr:uid="{00000000-0005-0000-0000-00005C950000}"/>
    <cellStyle name="Normal 4 4 4 3 5 3" xfId="38237" xr:uid="{00000000-0005-0000-0000-00005D950000}"/>
    <cellStyle name="Normal 4 4 4 3 6" xfId="38238" xr:uid="{00000000-0005-0000-0000-00005E950000}"/>
    <cellStyle name="Normal 4 4 4 3 6 2" xfId="38239" xr:uid="{00000000-0005-0000-0000-00005F950000}"/>
    <cellStyle name="Normal 4 4 4 3 7" xfId="38240" xr:uid="{00000000-0005-0000-0000-000060950000}"/>
    <cellStyle name="Normal 4 4 4 4" xfId="38241" xr:uid="{00000000-0005-0000-0000-000061950000}"/>
    <cellStyle name="Normal 4 4 4 4 2" xfId="38242" xr:uid="{00000000-0005-0000-0000-000062950000}"/>
    <cellStyle name="Normal 4 4 4 4 2 2" xfId="38243" xr:uid="{00000000-0005-0000-0000-000063950000}"/>
    <cellStyle name="Normal 4 4 4 4 2 2 2" xfId="38244" xr:uid="{00000000-0005-0000-0000-000064950000}"/>
    <cellStyle name="Normal 4 4 4 4 2 2 2 2" xfId="38245" xr:uid="{00000000-0005-0000-0000-000065950000}"/>
    <cellStyle name="Normal 4 4 4 4 2 2 2 2 2" xfId="38246" xr:uid="{00000000-0005-0000-0000-000066950000}"/>
    <cellStyle name="Normal 4 4 4 4 2 2 2 3" xfId="38247" xr:uid="{00000000-0005-0000-0000-000067950000}"/>
    <cellStyle name="Normal 4 4 4 4 2 2 3" xfId="38248" xr:uid="{00000000-0005-0000-0000-000068950000}"/>
    <cellStyle name="Normal 4 4 4 4 2 2 3 2" xfId="38249" xr:uid="{00000000-0005-0000-0000-000069950000}"/>
    <cellStyle name="Normal 4 4 4 4 2 2 4" xfId="38250" xr:uid="{00000000-0005-0000-0000-00006A950000}"/>
    <cellStyle name="Normal 4 4 4 4 2 3" xfId="38251" xr:uid="{00000000-0005-0000-0000-00006B950000}"/>
    <cellStyle name="Normal 4 4 4 4 2 3 2" xfId="38252" xr:uid="{00000000-0005-0000-0000-00006C950000}"/>
    <cellStyle name="Normal 4 4 4 4 2 3 2 2" xfId="38253" xr:uid="{00000000-0005-0000-0000-00006D950000}"/>
    <cellStyle name="Normal 4 4 4 4 2 3 3" xfId="38254" xr:uid="{00000000-0005-0000-0000-00006E950000}"/>
    <cellStyle name="Normal 4 4 4 4 2 4" xfId="38255" xr:uid="{00000000-0005-0000-0000-00006F950000}"/>
    <cellStyle name="Normal 4 4 4 4 2 4 2" xfId="38256" xr:uid="{00000000-0005-0000-0000-000070950000}"/>
    <cellStyle name="Normal 4 4 4 4 2 5" xfId="38257" xr:uid="{00000000-0005-0000-0000-000071950000}"/>
    <cellStyle name="Normal 4 4 4 4 3" xfId="38258" xr:uid="{00000000-0005-0000-0000-000072950000}"/>
    <cellStyle name="Normal 4 4 4 4 3 2" xfId="38259" xr:uid="{00000000-0005-0000-0000-000073950000}"/>
    <cellStyle name="Normal 4 4 4 4 3 2 2" xfId="38260" xr:uid="{00000000-0005-0000-0000-000074950000}"/>
    <cellStyle name="Normal 4 4 4 4 3 2 2 2" xfId="38261" xr:uid="{00000000-0005-0000-0000-000075950000}"/>
    <cellStyle name="Normal 4 4 4 4 3 2 2 2 2" xfId="38262" xr:uid="{00000000-0005-0000-0000-000076950000}"/>
    <cellStyle name="Normal 4 4 4 4 3 2 2 3" xfId="38263" xr:uid="{00000000-0005-0000-0000-000077950000}"/>
    <cellStyle name="Normal 4 4 4 4 3 2 3" xfId="38264" xr:uid="{00000000-0005-0000-0000-000078950000}"/>
    <cellStyle name="Normal 4 4 4 4 3 2 3 2" xfId="38265" xr:uid="{00000000-0005-0000-0000-000079950000}"/>
    <cellStyle name="Normal 4 4 4 4 3 2 4" xfId="38266" xr:uid="{00000000-0005-0000-0000-00007A950000}"/>
    <cellStyle name="Normal 4 4 4 4 3 3" xfId="38267" xr:uid="{00000000-0005-0000-0000-00007B950000}"/>
    <cellStyle name="Normal 4 4 4 4 3 3 2" xfId="38268" xr:uid="{00000000-0005-0000-0000-00007C950000}"/>
    <cellStyle name="Normal 4 4 4 4 3 3 2 2" xfId="38269" xr:uid="{00000000-0005-0000-0000-00007D950000}"/>
    <cellStyle name="Normal 4 4 4 4 3 3 3" xfId="38270" xr:uid="{00000000-0005-0000-0000-00007E950000}"/>
    <cellStyle name="Normal 4 4 4 4 3 4" xfId="38271" xr:uid="{00000000-0005-0000-0000-00007F950000}"/>
    <cellStyle name="Normal 4 4 4 4 3 4 2" xfId="38272" xr:uid="{00000000-0005-0000-0000-000080950000}"/>
    <cellStyle name="Normal 4 4 4 4 3 5" xfId="38273" xr:uid="{00000000-0005-0000-0000-000081950000}"/>
    <cellStyle name="Normal 4 4 4 4 4" xfId="38274" xr:uid="{00000000-0005-0000-0000-000082950000}"/>
    <cellStyle name="Normal 4 4 4 4 4 2" xfId="38275" xr:uid="{00000000-0005-0000-0000-000083950000}"/>
    <cellStyle name="Normal 4 4 4 4 4 2 2" xfId="38276" xr:uid="{00000000-0005-0000-0000-000084950000}"/>
    <cellStyle name="Normal 4 4 4 4 4 2 2 2" xfId="38277" xr:uid="{00000000-0005-0000-0000-000085950000}"/>
    <cellStyle name="Normal 4 4 4 4 4 2 3" xfId="38278" xr:uid="{00000000-0005-0000-0000-000086950000}"/>
    <cellStyle name="Normal 4 4 4 4 4 3" xfId="38279" xr:uid="{00000000-0005-0000-0000-000087950000}"/>
    <cellStyle name="Normal 4 4 4 4 4 3 2" xfId="38280" xr:uid="{00000000-0005-0000-0000-000088950000}"/>
    <cellStyle name="Normal 4 4 4 4 4 4" xfId="38281" xr:uid="{00000000-0005-0000-0000-000089950000}"/>
    <cellStyle name="Normal 4 4 4 4 5" xfId="38282" xr:uid="{00000000-0005-0000-0000-00008A950000}"/>
    <cellStyle name="Normal 4 4 4 4 5 2" xfId="38283" xr:uid="{00000000-0005-0000-0000-00008B950000}"/>
    <cellStyle name="Normal 4 4 4 4 5 2 2" xfId="38284" xr:uid="{00000000-0005-0000-0000-00008C950000}"/>
    <cellStyle name="Normal 4 4 4 4 5 3" xfId="38285" xr:uid="{00000000-0005-0000-0000-00008D950000}"/>
    <cellStyle name="Normal 4 4 4 4 6" xfId="38286" xr:uid="{00000000-0005-0000-0000-00008E950000}"/>
    <cellStyle name="Normal 4 4 4 4 6 2" xfId="38287" xr:uid="{00000000-0005-0000-0000-00008F950000}"/>
    <cellStyle name="Normal 4 4 4 4 7" xfId="38288" xr:uid="{00000000-0005-0000-0000-000090950000}"/>
    <cellStyle name="Normal 4 4 4 5" xfId="38289" xr:uid="{00000000-0005-0000-0000-000091950000}"/>
    <cellStyle name="Normal 4 4 4 5 2" xfId="38290" xr:uid="{00000000-0005-0000-0000-000092950000}"/>
    <cellStyle name="Normal 4 4 4 5 2 2" xfId="38291" xr:uid="{00000000-0005-0000-0000-000093950000}"/>
    <cellStyle name="Normal 4 4 4 5 2 2 2" xfId="38292" xr:uid="{00000000-0005-0000-0000-000094950000}"/>
    <cellStyle name="Normal 4 4 4 5 2 2 2 2" xfId="38293" xr:uid="{00000000-0005-0000-0000-000095950000}"/>
    <cellStyle name="Normal 4 4 4 5 2 2 2 2 2" xfId="38294" xr:uid="{00000000-0005-0000-0000-000096950000}"/>
    <cellStyle name="Normal 4 4 4 5 2 2 2 3" xfId="38295" xr:uid="{00000000-0005-0000-0000-000097950000}"/>
    <cellStyle name="Normal 4 4 4 5 2 2 3" xfId="38296" xr:uid="{00000000-0005-0000-0000-000098950000}"/>
    <cellStyle name="Normal 4 4 4 5 2 2 3 2" xfId="38297" xr:uid="{00000000-0005-0000-0000-000099950000}"/>
    <cellStyle name="Normal 4 4 4 5 2 2 4" xfId="38298" xr:uid="{00000000-0005-0000-0000-00009A950000}"/>
    <cellStyle name="Normal 4 4 4 5 2 3" xfId="38299" xr:uid="{00000000-0005-0000-0000-00009B950000}"/>
    <cellStyle name="Normal 4 4 4 5 2 3 2" xfId="38300" xr:uid="{00000000-0005-0000-0000-00009C950000}"/>
    <cellStyle name="Normal 4 4 4 5 2 3 2 2" xfId="38301" xr:uid="{00000000-0005-0000-0000-00009D950000}"/>
    <cellStyle name="Normal 4 4 4 5 2 3 3" xfId="38302" xr:uid="{00000000-0005-0000-0000-00009E950000}"/>
    <cellStyle name="Normal 4 4 4 5 2 4" xfId="38303" xr:uid="{00000000-0005-0000-0000-00009F950000}"/>
    <cellStyle name="Normal 4 4 4 5 2 4 2" xfId="38304" xr:uid="{00000000-0005-0000-0000-0000A0950000}"/>
    <cellStyle name="Normal 4 4 4 5 2 5" xfId="38305" xr:uid="{00000000-0005-0000-0000-0000A1950000}"/>
    <cellStyle name="Normal 4 4 4 5 3" xfId="38306" xr:uid="{00000000-0005-0000-0000-0000A2950000}"/>
    <cellStyle name="Normal 4 4 4 5 3 2" xfId="38307" xr:uid="{00000000-0005-0000-0000-0000A3950000}"/>
    <cellStyle name="Normal 4 4 4 5 3 2 2" xfId="38308" xr:uid="{00000000-0005-0000-0000-0000A4950000}"/>
    <cellStyle name="Normal 4 4 4 5 3 2 2 2" xfId="38309" xr:uid="{00000000-0005-0000-0000-0000A5950000}"/>
    <cellStyle name="Normal 4 4 4 5 3 2 3" xfId="38310" xr:uid="{00000000-0005-0000-0000-0000A6950000}"/>
    <cellStyle name="Normal 4 4 4 5 3 3" xfId="38311" xr:uid="{00000000-0005-0000-0000-0000A7950000}"/>
    <cellStyle name="Normal 4 4 4 5 3 3 2" xfId="38312" xr:uid="{00000000-0005-0000-0000-0000A8950000}"/>
    <cellStyle name="Normal 4 4 4 5 3 4" xfId="38313" xr:uid="{00000000-0005-0000-0000-0000A9950000}"/>
    <cellStyle name="Normal 4 4 4 5 4" xfId="38314" xr:uid="{00000000-0005-0000-0000-0000AA950000}"/>
    <cellStyle name="Normal 4 4 4 5 4 2" xfId="38315" xr:uid="{00000000-0005-0000-0000-0000AB950000}"/>
    <cellStyle name="Normal 4 4 4 5 4 2 2" xfId="38316" xr:uid="{00000000-0005-0000-0000-0000AC950000}"/>
    <cellStyle name="Normal 4 4 4 5 4 3" xfId="38317" xr:uid="{00000000-0005-0000-0000-0000AD950000}"/>
    <cellStyle name="Normal 4 4 4 5 5" xfId="38318" xr:uid="{00000000-0005-0000-0000-0000AE950000}"/>
    <cellStyle name="Normal 4 4 4 5 5 2" xfId="38319" xr:uid="{00000000-0005-0000-0000-0000AF950000}"/>
    <cellStyle name="Normal 4 4 4 5 6" xfId="38320" xr:uid="{00000000-0005-0000-0000-0000B0950000}"/>
    <cellStyle name="Normal 4 4 4 6" xfId="38321" xr:uid="{00000000-0005-0000-0000-0000B1950000}"/>
    <cellStyle name="Normal 4 4 4 6 2" xfId="38322" xr:uid="{00000000-0005-0000-0000-0000B2950000}"/>
    <cellStyle name="Normal 4 4 4 6 2 2" xfId="38323" xr:uid="{00000000-0005-0000-0000-0000B3950000}"/>
    <cellStyle name="Normal 4 4 4 6 2 2 2" xfId="38324" xr:uid="{00000000-0005-0000-0000-0000B4950000}"/>
    <cellStyle name="Normal 4 4 4 6 2 2 2 2" xfId="38325" xr:uid="{00000000-0005-0000-0000-0000B5950000}"/>
    <cellStyle name="Normal 4 4 4 6 2 2 3" xfId="38326" xr:uid="{00000000-0005-0000-0000-0000B6950000}"/>
    <cellStyle name="Normal 4 4 4 6 2 3" xfId="38327" xr:uid="{00000000-0005-0000-0000-0000B7950000}"/>
    <cellStyle name="Normal 4 4 4 6 2 3 2" xfId="38328" xr:uid="{00000000-0005-0000-0000-0000B8950000}"/>
    <cellStyle name="Normal 4 4 4 6 2 4" xfId="38329" xr:uid="{00000000-0005-0000-0000-0000B9950000}"/>
    <cellStyle name="Normal 4 4 4 6 3" xfId="38330" xr:uid="{00000000-0005-0000-0000-0000BA950000}"/>
    <cellStyle name="Normal 4 4 4 6 3 2" xfId="38331" xr:uid="{00000000-0005-0000-0000-0000BB950000}"/>
    <cellStyle name="Normal 4 4 4 6 3 2 2" xfId="38332" xr:uid="{00000000-0005-0000-0000-0000BC950000}"/>
    <cellStyle name="Normal 4 4 4 6 3 3" xfId="38333" xr:uid="{00000000-0005-0000-0000-0000BD950000}"/>
    <cellStyle name="Normal 4 4 4 6 4" xfId="38334" xr:uid="{00000000-0005-0000-0000-0000BE950000}"/>
    <cellStyle name="Normal 4 4 4 6 4 2" xfId="38335" xr:uid="{00000000-0005-0000-0000-0000BF950000}"/>
    <cellStyle name="Normal 4 4 4 6 5" xfId="38336" xr:uid="{00000000-0005-0000-0000-0000C0950000}"/>
    <cellStyle name="Normal 4 4 4 7" xfId="38337" xr:uid="{00000000-0005-0000-0000-0000C1950000}"/>
    <cellStyle name="Normal 4 4 4 7 2" xfId="38338" xr:uid="{00000000-0005-0000-0000-0000C2950000}"/>
    <cellStyle name="Normal 4 4 4 7 2 2" xfId="38339" xr:uid="{00000000-0005-0000-0000-0000C3950000}"/>
    <cellStyle name="Normal 4 4 4 7 2 2 2" xfId="38340" xr:uid="{00000000-0005-0000-0000-0000C4950000}"/>
    <cellStyle name="Normal 4 4 4 7 2 2 2 2" xfId="38341" xr:uid="{00000000-0005-0000-0000-0000C5950000}"/>
    <cellStyle name="Normal 4 4 4 7 2 2 3" xfId="38342" xr:uid="{00000000-0005-0000-0000-0000C6950000}"/>
    <cellStyle name="Normal 4 4 4 7 2 3" xfId="38343" xr:uid="{00000000-0005-0000-0000-0000C7950000}"/>
    <cellStyle name="Normal 4 4 4 7 2 3 2" xfId="38344" xr:uid="{00000000-0005-0000-0000-0000C8950000}"/>
    <cellStyle name="Normal 4 4 4 7 2 4" xfId="38345" xr:uid="{00000000-0005-0000-0000-0000C9950000}"/>
    <cellStyle name="Normal 4 4 4 7 3" xfId="38346" xr:uid="{00000000-0005-0000-0000-0000CA950000}"/>
    <cellStyle name="Normal 4 4 4 7 3 2" xfId="38347" xr:uid="{00000000-0005-0000-0000-0000CB950000}"/>
    <cellStyle name="Normal 4 4 4 7 3 2 2" xfId="38348" xr:uid="{00000000-0005-0000-0000-0000CC950000}"/>
    <cellStyle name="Normal 4 4 4 7 3 3" xfId="38349" xr:uid="{00000000-0005-0000-0000-0000CD950000}"/>
    <cellStyle name="Normal 4 4 4 7 4" xfId="38350" xr:uid="{00000000-0005-0000-0000-0000CE950000}"/>
    <cellStyle name="Normal 4 4 4 7 4 2" xfId="38351" xr:uid="{00000000-0005-0000-0000-0000CF950000}"/>
    <cellStyle name="Normal 4 4 4 7 5" xfId="38352" xr:uid="{00000000-0005-0000-0000-0000D0950000}"/>
    <cellStyle name="Normal 4 4 4 8" xfId="38353" xr:uid="{00000000-0005-0000-0000-0000D1950000}"/>
    <cellStyle name="Normal 4 4 4 8 2" xfId="38354" xr:uid="{00000000-0005-0000-0000-0000D2950000}"/>
    <cellStyle name="Normal 4 4 4 8 2 2" xfId="38355" xr:uid="{00000000-0005-0000-0000-0000D3950000}"/>
    <cellStyle name="Normal 4 4 4 8 2 2 2" xfId="38356" xr:uid="{00000000-0005-0000-0000-0000D4950000}"/>
    <cellStyle name="Normal 4 4 4 8 2 3" xfId="38357" xr:uid="{00000000-0005-0000-0000-0000D5950000}"/>
    <cellStyle name="Normal 4 4 4 8 3" xfId="38358" xr:uid="{00000000-0005-0000-0000-0000D6950000}"/>
    <cellStyle name="Normal 4 4 4 8 3 2" xfId="38359" xr:uid="{00000000-0005-0000-0000-0000D7950000}"/>
    <cellStyle name="Normal 4 4 4 8 4" xfId="38360" xr:uid="{00000000-0005-0000-0000-0000D8950000}"/>
    <cellStyle name="Normal 4 4 4 9" xfId="38361" xr:uid="{00000000-0005-0000-0000-0000D9950000}"/>
    <cellStyle name="Normal 4 4 4 9 2" xfId="38362" xr:uid="{00000000-0005-0000-0000-0000DA950000}"/>
    <cellStyle name="Normal 4 4 4 9 2 2" xfId="38363" xr:uid="{00000000-0005-0000-0000-0000DB950000}"/>
    <cellStyle name="Normal 4 4 4 9 3" xfId="38364" xr:uid="{00000000-0005-0000-0000-0000DC950000}"/>
    <cellStyle name="Normal 4 4 5" xfId="38365" xr:uid="{00000000-0005-0000-0000-0000DD950000}"/>
    <cellStyle name="Normal 4 4 5 10" xfId="38366" xr:uid="{00000000-0005-0000-0000-0000DE950000}"/>
    <cellStyle name="Normal 4 4 5 10 2" xfId="38367" xr:uid="{00000000-0005-0000-0000-0000DF950000}"/>
    <cellStyle name="Normal 4 4 5 11" xfId="38368" xr:uid="{00000000-0005-0000-0000-0000E0950000}"/>
    <cellStyle name="Normal 4 4 5 2" xfId="38369" xr:uid="{00000000-0005-0000-0000-0000E1950000}"/>
    <cellStyle name="Normal 4 4 5 2 2" xfId="38370" xr:uid="{00000000-0005-0000-0000-0000E2950000}"/>
    <cellStyle name="Normal 4 4 5 2 2 2" xfId="38371" xr:uid="{00000000-0005-0000-0000-0000E3950000}"/>
    <cellStyle name="Normal 4 4 5 2 2 2 2" xfId="38372" xr:uid="{00000000-0005-0000-0000-0000E4950000}"/>
    <cellStyle name="Normal 4 4 5 2 2 2 2 2" xfId="38373" xr:uid="{00000000-0005-0000-0000-0000E5950000}"/>
    <cellStyle name="Normal 4 4 5 2 2 2 2 2 2" xfId="38374" xr:uid="{00000000-0005-0000-0000-0000E6950000}"/>
    <cellStyle name="Normal 4 4 5 2 2 2 2 3" xfId="38375" xr:uid="{00000000-0005-0000-0000-0000E7950000}"/>
    <cellStyle name="Normal 4 4 5 2 2 2 3" xfId="38376" xr:uid="{00000000-0005-0000-0000-0000E8950000}"/>
    <cellStyle name="Normal 4 4 5 2 2 2 3 2" xfId="38377" xr:uid="{00000000-0005-0000-0000-0000E9950000}"/>
    <cellStyle name="Normal 4 4 5 2 2 2 4" xfId="38378" xr:uid="{00000000-0005-0000-0000-0000EA950000}"/>
    <cellStyle name="Normal 4 4 5 2 2 3" xfId="38379" xr:uid="{00000000-0005-0000-0000-0000EB950000}"/>
    <cellStyle name="Normal 4 4 5 2 2 3 2" xfId="38380" xr:uid="{00000000-0005-0000-0000-0000EC950000}"/>
    <cellStyle name="Normal 4 4 5 2 2 3 2 2" xfId="38381" xr:uid="{00000000-0005-0000-0000-0000ED950000}"/>
    <cellStyle name="Normal 4 4 5 2 2 3 3" xfId="38382" xr:uid="{00000000-0005-0000-0000-0000EE950000}"/>
    <cellStyle name="Normal 4 4 5 2 2 4" xfId="38383" xr:uid="{00000000-0005-0000-0000-0000EF950000}"/>
    <cellStyle name="Normal 4 4 5 2 2 4 2" xfId="38384" xr:uid="{00000000-0005-0000-0000-0000F0950000}"/>
    <cellStyle name="Normal 4 4 5 2 2 5" xfId="38385" xr:uid="{00000000-0005-0000-0000-0000F1950000}"/>
    <cellStyle name="Normal 4 4 5 2 3" xfId="38386" xr:uid="{00000000-0005-0000-0000-0000F2950000}"/>
    <cellStyle name="Normal 4 4 5 2 3 2" xfId="38387" xr:uid="{00000000-0005-0000-0000-0000F3950000}"/>
    <cellStyle name="Normal 4 4 5 2 3 2 2" xfId="38388" xr:uid="{00000000-0005-0000-0000-0000F4950000}"/>
    <cellStyle name="Normal 4 4 5 2 3 2 2 2" xfId="38389" xr:uid="{00000000-0005-0000-0000-0000F5950000}"/>
    <cellStyle name="Normal 4 4 5 2 3 2 2 2 2" xfId="38390" xr:uid="{00000000-0005-0000-0000-0000F6950000}"/>
    <cellStyle name="Normal 4 4 5 2 3 2 2 3" xfId="38391" xr:uid="{00000000-0005-0000-0000-0000F7950000}"/>
    <cellStyle name="Normal 4 4 5 2 3 2 3" xfId="38392" xr:uid="{00000000-0005-0000-0000-0000F8950000}"/>
    <cellStyle name="Normal 4 4 5 2 3 2 3 2" xfId="38393" xr:uid="{00000000-0005-0000-0000-0000F9950000}"/>
    <cellStyle name="Normal 4 4 5 2 3 2 4" xfId="38394" xr:uid="{00000000-0005-0000-0000-0000FA950000}"/>
    <cellStyle name="Normal 4 4 5 2 3 3" xfId="38395" xr:uid="{00000000-0005-0000-0000-0000FB950000}"/>
    <cellStyle name="Normal 4 4 5 2 3 3 2" xfId="38396" xr:uid="{00000000-0005-0000-0000-0000FC950000}"/>
    <cellStyle name="Normal 4 4 5 2 3 3 2 2" xfId="38397" xr:uid="{00000000-0005-0000-0000-0000FD950000}"/>
    <cellStyle name="Normal 4 4 5 2 3 3 3" xfId="38398" xr:uid="{00000000-0005-0000-0000-0000FE950000}"/>
    <cellStyle name="Normal 4 4 5 2 3 4" xfId="38399" xr:uid="{00000000-0005-0000-0000-0000FF950000}"/>
    <cellStyle name="Normal 4 4 5 2 3 4 2" xfId="38400" xr:uid="{00000000-0005-0000-0000-000000960000}"/>
    <cellStyle name="Normal 4 4 5 2 3 5" xfId="38401" xr:uid="{00000000-0005-0000-0000-000001960000}"/>
    <cellStyle name="Normal 4 4 5 2 4" xfId="38402" xr:uid="{00000000-0005-0000-0000-000002960000}"/>
    <cellStyle name="Normal 4 4 5 2 4 2" xfId="38403" xr:uid="{00000000-0005-0000-0000-000003960000}"/>
    <cellStyle name="Normal 4 4 5 2 4 2 2" xfId="38404" xr:uid="{00000000-0005-0000-0000-000004960000}"/>
    <cellStyle name="Normal 4 4 5 2 4 2 2 2" xfId="38405" xr:uid="{00000000-0005-0000-0000-000005960000}"/>
    <cellStyle name="Normal 4 4 5 2 4 2 3" xfId="38406" xr:uid="{00000000-0005-0000-0000-000006960000}"/>
    <cellStyle name="Normal 4 4 5 2 4 3" xfId="38407" xr:uid="{00000000-0005-0000-0000-000007960000}"/>
    <cellStyle name="Normal 4 4 5 2 4 3 2" xfId="38408" xr:uid="{00000000-0005-0000-0000-000008960000}"/>
    <cellStyle name="Normal 4 4 5 2 4 4" xfId="38409" xr:uid="{00000000-0005-0000-0000-000009960000}"/>
    <cellStyle name="Normal 4 4 5 2 5" xfId="38410" xr:uid="{00000000-0005-0000-0000-00000A960000}"/>
    <cellStyle name="Normal 4 4 5 2 5 2" xfId="38411" xr:uid="{00000000-0005-0000-0000-00000B960000}"/>
    <cellStyle name="Normal 4 4 5 2 5 2 2" xfId="38412" xr:uid="{00000000-0005-0000-0000-00000C960000}"/>
    <cellStyle name="Normal 4 4 5 2 5 3" xfId="38413" xr:uid="{00000000-0005-0000-0000-00000D960000}"/>
    <cellStyle name="Normal 4 4 5 2 6" xfId="38414" xr:uid="{00000000-0005-0000-0000-00000E960000}"/>
    <cellStyle name="Normal 4 4 5 2 6 2" xfId="38415" xr:uid="{00000000-0005-0000-0000-00000F960000}"/>
    <cellStyle name="Normal 4 4 5 2 7" xfId="38416" xr:uid="{00000000-0005-0000-0000-000010960000}"/>
    <cellStyle name="Normal 4 4 5 3" xfId="38417" xr:uid="{00000000-0005-0000-0000-000011960000}"/>
    <cellStyle name="Normal 4 4 5 3 2" xfId="38418" xr:uid="{00000000-0005-0000-0000-000012960000}"/>
    <cellStyle name="Normal 4 4 5 3 2 2" xfId="38419" xr:uid="{00000000-0005-0000-0000-000013960000}"/>
    <cellStyle name="Normal 4 4 5 3 2 2 2" xfId="38420" xr:uid="{00000000-0005-0000-0000-000014960000}"/>
    <cellStyle name="Normal 4 4 5 3 2 2 2 2" xfId="38421" xr:uid="{00000000-0005-0000-0000-000015960000}"/>
    <cellStyle name="Normal 4 4 5 3 2 2 2 2 2" xfId="38422" xr:uid="{00000000-0005-0000-0000-000016960000}"/>
    <cellStyle name="Normal 4 4 5 3 2 2 2 3" xfId="38423" xr:uid="{00000000-0005-0000-0000-000017960000}"/>
    <cellStyle name="Normal 4 4 5 3 2 2 3" xfId="38424" xr:uid="{00000000-0005-0000-0000-000018960000}"/>
    <cellStyle name="Normal 4 4 5 3 2 2 3 2" xfId="38425" xr:uid="{00000000-0005-0000-0000-000019960000}"/>
    <cellStyle name="Normal 4 4 5 3 2 2 4" xfId="38426" xr:uid="{00000000-0005-0000-0000-00001A960000}"/>
    <cellStyle name="Normal 4 4 5 3 2 3" xfId="38427" xr:uid="{00000000-0005-0000-0000-00001B960000}"/>
    <cellStyle name="Normal 4 4 5 3 2 3 2" xfId="38428" xr:uid="{00000000-0005-0000-0000-00001C960000}"/>
    <cellStyle name="Normal 4 4 5 3 2 3 2 2" xfId="38429" xr:uid="{00000000-0005-0000-0000-00001D960000}"/>
    <cellStyle name="Normal 4 4 5 3 2 3 3" xfId="38430" xr:uid="{00000000-0005-0000-0000-00001E960000}"/>
    <cellStyle name="Normal 4 4 5 3 2 4" xfId="38431" xr:uid="{00000000-0005-0000-0000-00001F960000}"/>
    <cellStyle name="Normal 4 4 5 3 2 4 2" xfId="38432" xr:uid="{00000000-0005-0000-0000-000020960000}"/>
    <cellStyle name="Normal 4 4 5 3 2 5" xfId="38433" xr:uid="{00000000-0005-0000-0000-000021960000}"/>
    <cellStyle name="Normal 4 4 5 3 3" xfId="38434" xr:uid="{00000000-0005-0000-0000-000022960000}"/>
    <cellStyle name="Normal 4 4 5 3 3 2" xfId="38435" xr:uid="{00000000-0005-0000-0000-000023960000}"/>
    <cellStyle name="Normal 4 4 5 3 3 2 2" xfId="38436" xr:uid="{00000000-0005-0000-0000-000024960000}"/>
    <cellStyle name="Normal 4 4 5 3 3 2 2 2" xfId="38437" xr:uid="{00000000-0005-0000-0000-000025960000}"/>
    <cellStyle name="Normal 4 4 5 3 3 2 2 2 2" xfId="38438" xr:uid="{00000000-0005-0000-0000-000026960000}"/>
    <cellStyle name="Normal 4 4 5 3 3 2 2 3" xfId="38439" xr:uid="{00000000-0005-0000-0000-000027960000}"/>
    <cellStyle name="Normal 4 4 5 3 3 2 3" xfId="38440" xr:uid="{00000000-0005-0000-0000-000028960000}"/>
    <cellStyle name="Normal 4 4 5 3 3 2 3 2" xfId="38441" xr:uid="{00000000-0005-0000-0000-000029960000}"/>
    <cellStyle name="Normal 4 4 5 3 3 2 4" xfId="38442" xr:uid="{00000000-0005-0000-0000-00002A960000}"/>
    <cellStyle name="Normal 4 4 5 3 3 3" xfId="38443" xr:uid="{00000000-0005-0000-0000-00002B960000}"/>
    <cellStyle name="Normal 4 4 5 3 3 3 2" xfId="38444" xr:uid="{00000000-0005-0000-0000-00002C960000}"/>
    <cellStyle name="Normal 4 4 5 3 3 3 2 2" xfId="38445" xr:uid="{00000000-0005-0000-0000-00002D960000}"/>
    <cellStyle name="Normal 4 4 5 3 3 3 3" xfId="38446" xr:uid="{00000000-0005-0000-0000-00002E960000}"/>
    <cellStyle name="Normal 4 4 5 3 3 4" xfId="38447" xr:uid="{00000000-0005-0000-0000-00002F960000}"/>
    <cellStyle name="Normal 4 4 5 3 3 4 2" xfId="38448" xr:uid="{00000000-0005-0000-0000-000030960000}"/>
    <cellStyle name="Normal 4 4 5 3 3 5" xfId="38449" xr:uid="{00000000-0005-0000-0000-000031960000}"/>
    <cellStyle name="Normal 4 4 5 3 4" xfId="38450" xr:uid="{00000000-0005-0000-0000-000032960000}"/>
    <cellStyle name="Normal 4 4 5 3 4 2" xfId="38451" xr:uid="{00000000-0005-0000-0000-000033960000}"/>
    <cellStyle name="Normal 4 4 5 3 4 2 2" xfId="38452" xr:uid="{00000000-0005-0000-0000-000034960000}"/>
    <cellStyle name="Normal 4 4 5 3 4 2 2 2" xfId="38453" xr:uid="{00000000-0005-0000-0000-000035960000}"/>
    <cellStyle name="Normal 4 4 5 3 4 2 3" xfId="38454" xr:uid="{00000000-0005-0000-0000-000036960000}"/>
    <cellStyle name="Normal 4 4 5 3 4 3" xfId="38455" xr:uid="{00000000-0005-0000-0000-000037960000}"/>
    <cellStyle name="Normal 4 4 5 3 4 3 2" xfId="38456" xr:uid="{00000000-0005-0000-0000-000038960000}"/>
    <cellStyle name="Normal 4 4 5 3 4 4" xfId="38457" xr:uid="{00000000-0005-0000-0000-000039960000}"/>
    <cellStyle name="Normal 4 4 5 3 5" xfId="38458" xr:uid="{00000000-0005-0000-0000-00003A960000}"/>
    <cellStyle name="Normal 4 4 5 3 5 2" xfId="38459" xr:uid="{00000000-0005-0000-0000-00003B960000}"/>
    <cellStyle name="Normal 4 4 5 3 5 2 2" xfId="38460" xr:uid="{00000000-0005-0000-0000-00003C960000}"/>
    <cellStyle name="Normal 4 4 5 3 5 3" xfId="38461" xr:uid="{00000000-0005-0000-0000-00003D960000}"/>
    <cellStyle name="Normal 4 4 5 3 6" xfId="38462" xr:uid="{00000000-0005-0000-0000-00003E960000}"/>
    <cellStyle name="Normal 4 4 5 3 6 2" xfId="38463" xr:uid="{00000000-0005-0000-0000-00003F960000}"/>
    <cellStyle name="Normal 4 4 5 3 7" xfId="38464" xr:uid="{00000000-0005-0000-0000-000040960000}"/>
    <cellStyle name="Normal 4 4 5 4" xfId="38465" xr:uid="{00000000-0005-0000-0000-000041960000}"/>
    <cellStyle name="Normal 4 4 5 4 2" xfId="38466" xr:uid="{00000000-0005-0000-0000-000042960000}"/>
    <cellStyle name="Normal 4 4 5 4 2 2" xfId="38467" xr:uid="{00000000-0005-0000-0000-000043960000}"/>
    <cellStyle name="Normal 4 4 5 4 2 2 2" xfId="38468" xr:uid="{00000000-0005-0000-0000-000044960000}"/>
    <cellStyle name="Normal 4 4 5 4 2 2 2 2" xfId="38469" xr:uid="{00000000-0005-0000-0000-000045960000}"/>
    <cellStyle name="Normal 4 4 5 4 2 2 2 2 2" xfId="38470" xr:uid="{00000000-0005-0000-0000-000046960000}"/>
    <cellStyle name="Normal 4 4 5 4 2 2 2 3" xfId="38471" xr:uid="{00000000-0005-0000-0000-000047960000}"/>
    <cellStyle name="Normal 4 4 5 4 2 2 3" xfId="38472" xr:uid="{00000000-0005-0000-0000-000048960000}"/>
    <cellStyle name="Normal 4 4 5 4 2 2 3 2" xfId="38473" xr:uid="{00000000-0005-0000-0000-000049960000}"/>
    <cellStyle name="Normal 4 4 5 4 2 2 4" xfId="38474" xr:uid="{00000000-0005-0000-0000-00004A960000}"/>
    <cellStyle name="Normal 4 4 5 4 2 3" xfId="38475" xr:uid="{00000000-0005-0000-0000-00004B960000}"/>
    <cellStyle name="Normal 4 4 5 4 2 3 2" xfId="38476" xr:uid="{00000000-0005-0000-0000-00004C960000}"/>
    <cellStyle name="Normal 4 4 5 4 2 3 2 2" xfId="38477" xr:uid="{00000000-0005-0000-0000-00004D960000}"/>
    <cellStyle name="Normal 4 4 5 4 2 3 3" xfId="38478" xr:uid="{00000000-0005-0000-0000-00004E960000}"/>
    <cellStyle name="Normal 4 4 5 4 2 4" xfId="38479" xr:uid="{00000000-0005-0000-0000-00004F960000}"/>
    <cellStyle name="Normal 4 4 5 4 2 4 2" xfId="38480" xr:uid="{00000000-0005-0000-0000-000050960000}"/>
    <cellStyle name="Normal 4 4 5 4 2 5" xfId="38481" xr:uid="{00000000-0005-0000-0000-000051960000}"/>
    <cellStyle name="Normal 4 4 5 4 3" xfId="38482" xr:uid="{00000000-0005-0000-0000-000052960000}"/>
    <cellStyle name="Normal 4 4 5 4 3 2" xfId="38483" xr:uid="{00000000-0005-0000-0000-000053960000}"/>
    <cellStyle name="Normal 4 4 5 4 3 2 2" xfId="38484" xr:uid="{00000000-0005-0000-0000-000054960000}"/>
    <cellStyle name="Normal 4 4 5 4 3 2 2 2" xfId="38485" xr:uid="{00000000-0005-0000-0000-000055960000}"/>
    <cellStyle name="Normal 4 4 5 4 3 2 2 2 2" xfId="38486" xr:uid="{00000000-0005-0000-0000-000056960000}"/>
    <cellStyle name="Normal 4 4 5 4 3 2 2 3" xfId="38487" xr:uid="{00000000-0005-0000-0000-000057960000}"/>
    <cellStyle name="Normal 4 4 5 4 3 2 3" xfId="38488" xr:uid="{00000000-0005-0000-0000-000058960000}"/>
    <cellStyle name="Normal 4 4 5 4 3 2 3 2" xfId="38489" xr:uid="{00000000-0005-0000-0000-000059960000}"/>
    <cellStyle name="Normal 4 4 5 4 3 2 4" xfId="38490" xr:uid="{00000000-0005-0000-0000-00005A960000}"/>
    <cellStyle name="Normal 4 4 5 4 3 3" xfId="38491" xr:uid="{00000000-0005-0000-0000-00005B960000}"/>
    <cellStyle name="Normal 4 4 5 4 3 3 2" xfId="38492" xr:uid="{00000000-0005-0000-0000-00005C960000}"/>
    <cellStyle name="Normal 4 4 5 4 3 3 2 2" xfId="38493" xr:uid="{00000000-0005-0000-0000-00005D960000}"/>
    <cellStyle name="Normal 4 4 5 4 3 3 3" xfId="38494" xr:uid="{00000000-0005-0000-0000-00005E960000}"/>
    <cellStyle name="Normal 4 4 5 4 3 4" xfId="38495" xr:uid="{00000000-0005-0000-0000-00005F960000}"/>
    <cellStyle name="Normal 4 4 5 4 3 4 2" xfId="38496" xr:uid="{00000000-0005-0000-0000-000060960000}"/>
    <cellStyle name="Normal 4 4 5 4 3 5" xfId="38497" xr:uid="{00000000-0005-0000-0000-000061960000}"/>
    <cellStyle name="Normal 4 4 5 4 4" xfId="38498" xr:uid="{00000000-0005-0000-0000-000062960000}"/>
    <cellStyle name="Normal 4 4 5 4 4 2" xfId="38499" xr:uid="{00000000-0005-0000-0000-000063960000}"/>
    <cellStyle name="Normal 4 4 5 4 4 2 2" xfId="38500" xr:uid="{00000000-0005-0000-0000-000064960000}"/>
    <cellStyle name="Normal 4 4 5 4 4 2 2 2" xfId="38501" xr:uid="{00000000-0005-0000-0000-000065960000}"/>
    <cellStyle name="Normal 4 4 5 4 4 2 3" xfId="38502" xr:uid="{00000000-0005-0000-0000-000066960000}"/>
    <cellStyle name="Normal 4 4 5 4 4 3" xfId="38503" xr:uid="{00000000-0005-0000-0000-000067960000}"/>
    <cellStyle name="Normal 4 4 5 4 4 3 2" xfId="38504" xr:uid="{00000000-0005-0000-0000-000068960000}"/>
    <cellStyle name="Normal 4 4 5 4 4 4" xfId="38505" xr:uid="{00000000-0005-0000-0000-000069960000}"/>
    <cellStyle name="Normal 4 4 5 4 5" xfId="38506" xr:uid="{00000000-0005-0000-0000-00006A960000}"/>
    <cellStyle name="Normal 4 4 5 4 5 2" xfId="38507" xr:uid="{00000000-0005-0000-0000-00006B960000}"/>
    <cellStyle name="Normal 4 4 5 4 5 2 2" xfId="38508" xr:uid="{00000000-0005-0000-0000-00006C960000}"/>
    <cellStyle name="Normal 4 4 5 4 5 3" xfId="38509" xr:uid="{00000000-0005-0000-0000-00006D960000}"/>
    <cellStyle name="Normal 4 4 5 4 6" xfId="38510" xr:uid="{00000000-0005-0000-0000-00006E960000}"/>
    <cellStyle name="Normal 4 4 5 4 6 2" xfId="38511" xr:uid="{00000000-0005-0000-0000-00006F960000}"/>
    <cellStyle name="Normal 4 4 5 4 7" xfId="38512" xr:uid="{00000000-0005-0000-0000-000070960000}"/>
    <cellStyle name="Normal 4 4 5 5" xfId="38513" xr:uid="{00000000-0005-0000-0000-000071960000}"/>
    <cellStyle name="Normal 4 4 5 5 2" xfId="38514" xr:uid="{00000000-0005-0000-0000-000072960000}"/>
    <cellStyle name="Normal 4 4 5 5 2 2" xfId="38515" xr:uid="{00000000-0005-0000-0000-000073960000}"/>
    <cellStyle name="Normal 4 4 5 5 2 2 2" xfId="38516" xr:uid="{00000000-0005-0000-0000-000074960000}"/>
    <cellStyle name="Normal 4 4 5 5 2 2 2 2" xfId="38517" xr:uid="{00000000-0005-0000-0000-000075960000}"/>
    <cellStyle name="Normal 4 4 5 5 2 2 2 2 2" xfId="38518" xr:uid="{00000000-0005-0000-0000-000076960000}"/>
    <cellStyle name="Normal 4 4 5 5 2 2 2 3" xfId="38519" xr:uid="{00000000-0005-0000-0000-000077960000}"/>
    <cellStyle name="Normal 4 4 5 5 2 2 3" xfId="38520" xr:uid="{00000000-0005-0000-0000-000078960000}"/>
    <cellStyle name="Normal 4 4 5 5 2 2 3 2" xfId="38521" xr:uid="{00000000-0005-0000-0000-000079960000}"/>
    <cellStyle name="Normal 4 4 5 5 2 2 4" xfId="38522" xr:uid="{00000000-0005-0000-0000-00007A960000}"/>
    <cellStyle name="Normal 4 4 5 5 2 3" xfId="38523" xr:uid="{00000000-0005-0000-0000-00007B960000}"/>
    <cellStyle name="Normal 4 4 5 5 2 3 2" xfId="38524" xr:uid="{00000000-0005-0000-0000-00007C960000}"/>
    <cellStyle name="Normal 4 4 5 5 2 3 2 2" xfId="38525" xr:uid="{00000000-0005-0000-0000-00007D960000}"/>
    <cellStyle name="Normal 4 4 5 5 2 3 3" xfId="38526" xr:uid="{00000000-0005-0000-0000-00007E960000}"/>
    <cellStyle name="Normal 4 4 5 5 2 4" xfId="38527" xr:uid="{00000000-0005-0000-0000-00007F960000}"/>
    <cellStyle name="Normal 4 4 5 5 2 4 2" xfId="38528" xr:uid="{00000000-0005-0000-0000-000080960000}"/>
    <cellStyle name="Normal 4 4 5 5 2 5" xfId="38529" xr:uid="{00000000-0005-0000-0000-000081960000}"/>
    <cellStyle name="Normal 4 4 5 5 3" xfId="38530" xr:uid="{00000000-0005-0000-0000-000082960000}"/>
    <cellStyle name="Normal 4 4 5 5 3 2" xfId="38531" xr:uid="{00000000-0005-0000-0000-000083960000}"/>
    <cellStyle name="Normal 4 4 5 5 3 2 2" xfId="38532" xr:uid="{00000000-0005-0000-0000-000084960000}"/>
    <cellStyle name="Normal 4 4 5 5 3 2 2 2" xfId="38533" xr:uid="{00000000-0005-0000-0000-000085960000}"/>
    <cellStyle name="Normal 4 4 5 5 3 2 3" xfId="38534" xr:uid="{00000000-0005-0000-0000-000086960000}"/>
    <cellStyle name="Normal 4 4 5 5 3 3" xfId="38535" xr:uid="{00000000-0005-0000-0000-000087960000}"/>
    <cellStyle name="Normal 4 4 5 5 3 3 2" xfId="38536" xr:uid="{00000000-0005-0000-0000-000088960000}"/>
    <cellStyle name="Normal 4 4 5 5 3 4" xfId="38537" xr:uid="{00000000-0005-0000-0000-000089960000}"/>
    <cellStyle name="Normal 4 4 5 5 4" xfId="38538" xr:uid="{00000000-0005-0000-0000-00008A960000}"/>
    <cellStyle name="Normal 4 4 5 5 4 2" xfId="38539" xr:uid="{00000000-0005-0000-0000-00008B960000}"/>
    <cellStyle name="Normal 4 4 5 5 4 2 2" xfId="38540" xr:uid="{00000000-0005-0000-0000-00008C960000}"/>
    <cellStyle name="Normal 4 4 5 5 4 3" xfId="38541" xr:uid="{00000000-0005-0000-0000-00008D960000}"/>
    <cellStyle name="Normal 4 4 5 5 5" xfId="38542" xr:uid="{00000000-0005-0000-0000-00008E960000}"/>
    <cellStyle name="Normal 4 4 5 5 5 2" xfId="38543" xr:uid="{00000000-0005-0000-0000-00008F960000}"/>
    <cellStyle name="Normal 4 4 5 5 6" xfId="38544" xr:uid="{00000000-0005-0000-0000-000090960000}"/>
    <cellStyle name="Normal 4 4 5 6" xfId="38545" xr:uid="{00000000-0005-0000-0000-000091960000}"/>
    <cellStyle name="Normal 4 4 5 6 2" xfId="38546" xr:uid="{00000000-0005-0000-0000-000092960000}"/>
    <cellStyle name="Normal 4 4 5 6 2 2" xfId="38547" xr:uid="{00000000-0005-0000-0000-000093960000}"/>
    <cellStyle name="Normal 4 4 5 6 2 2 2" xfId="38548" xr:uid="{00000000-0005-0000-0000-000094960000}"/>
    <cellStyle name="Normal 4 4 5 6 2 2 2 2" xfId="38549" xr:uid="{00000000-0005-0000-0000-000095960000}"/>
    <cellStyle name="Normal 4 4 5 6 2 2 3" xfId="38550" xr:uid="{00000000-0005-0000-0000-000096960000}"/>
    <cellStyle name="Normal 4 4 5 6 2 3" xfId="38551" xr:uid="{00000000-0005-0000-0000-000097960000}"/>
    <cellStyle name="Normal 4 4 5 6 2 3 2" xfId="38552" xr:uid="{00000000-0005-0000-0000-000098960000}"/>
    <cellStyle name="Normal 4 4 5 6 2 4" xfId="38553" xr:uid="{00000000-0005-0000-0000-000099960000}"/>
    <cellStyle name="Normal 4 4 5 6 3" xfId="38554" xr:uid="{00000000-0005-0000-0000-00009A960000}"/>
    <cellStyle name="Normal 4 4 5 6 3 2" xfId="38555" xr:uid="{00000000-0005-0000-0000-00009B960000}"/>
    <cellStyle name="Normal 4 4 5 6 3 2 2" xfId="38556" xr:uid="{00000000-0005-0000-0000-00009C960000}"/>
    <cellStyle name="Normal 4 4 5 6 3 3" xfId="38557" xr:uid="{00000000-0005-0000-0000-00009D960000}"/>
    <cellStyle name="Normal 4 4 5 6 4" xfId="38558" xr:uid="{00000000-0005-0000-0000-00009E960000}"/>
    <cellStyle name="Normal 4 4 5 6 4 2" xfId="38559" xr:uid="{00000000-0005-0000-0000-00009F960000}"/>
    <cellStyle name="Normal 4 4 5 6 5" xfId="38560" xr:uid="{00000000-0005-0000-0000-0000A0960000}"/>
    <cellStyle name="Normal 4 4 5 7" xfId="38561" xr:uid="{00000000-0005-0000-0000-0000A1960000}"/>
    <cellStyle name="Normal 4 4 5 7 2" xfId="38562" xr:uid="{00000000-0005-0000-0000-0000A2960000}"/>
    <cellStyle name="Normal 4 4 5 7 2 2" xfId="38563" xr:uid="{00000000-0005-0000-0000-0000A3960000}"/>
    <cellStyle name="Normal 4 4 5 7 2 2 2" xfId="38564" xr:uid="{00000000-0005-0000-0000-0000A4960000}"/>
    <cellStyle name="Normal 4 4 5 7 2 2 2 2" xfId="38565" xr:uid="{00000000-0005-0000-0000-0000A5960000}"/>
    <cellStyle name="Normal 4 4 5 7 2 2 3" xfId="38566" xr:uid="{00000000-0005-0000-0000-0000A6960000}"/>
    <cellStyle name="Normal 4 4 5 7 2 3" xfId="38567" xr:uid="{00000000-0005-0000-0000-0000A7960000}"/>
    <cellStyle name="Normal 4 4 5 7 2 3 2" xfId="38568" xr:uid="{00000000-0005-0000-0000-0000A8960000}"/>
    <cellStyle name="Normal 4 4 5 7 2 4" xfId="38569" xr:uid="{00000000-0005-0000-0000-0000A9960000}"/>
    <cellStyle name="Normal 4 4 5 7 3" xfId="38570" xr:uid="{00000000-0005-0000-0000-0000AA960000}"/>
    <cellStyle name="Normal 4 4 5 7 3 2" xfId="38571" xr:uid="{00000000-0005-0000-0000-0000AB960000}"/>
    <cellStyle name="Normal 4 4 5 7 3 2 2" xfId="38572" xr:uid="{00000000-0005-0000-0000-0000AC960000}"/>
    <cellStyle name="Normal 4 4 5 7 3 3" xfId="38573" xr:uid="{00000000-0005-0000-0000-0000AD960000}"/>
    <cellStyle name="Normal 4 4 5 7 4" xfId="38574" xr:uid="{00000000-0005-0000-0000-0000AE960000}"/>
    <cellStyle name="Normal 4 4 5 7 4 2" xfId="38575" xr:uid="{00000000-0005-0000-0000-0000AF960000}"/>
    <cellStyle name="Normal 4 4 5 7 5" xfId="38576" xr:uid="{00000000-0005-0000-0000-0000B0960000}"/>
    <cellStyle name="Normal 4 4 5 8" xfId="38577" xr:uid="{00000000-0005-0000-0000-0000B1960000}"/>
    <cellStyle name="Normal 4 4 5 8 2" xfId="38578" xr:uid="{00000000-0005-0000-0000-0000B2960000}"/>
    <cellStyle name="Normal 4 4 5 8 2 2" xfId="38579" xr:uid="{00000000-0005-0000-0000-0000B3960000}"/>
    <cellStyle name="Normal 4 4 5 8 2 2 2" xfId="38580" xr:uid="{00000000-0005-0000-0000-0000B4960000}"/>
    <cellStyle name="Normal 4 4 5 8 2 3" xfId="38581" xr:uid="{00000000-0005-0000-0000-0000B5960000}"/>
    <cellStyle name="Normal 4 4 5 8 3" xfId="38582" xr:uid="{00000000-0005-0000-0000-0000B6960000}"/>
    <cellStyle name="Normal 4 4 5 8 3 2" xfId="38583" xr:uid="{00000000-0005-0000-0000-0000B7960000}"/>
    <cellStyle name="Normal 4 4 5 8 4" xfId="38584" xr:uid="{00000000-0005-0000-0000-0000B8960000}"/>
    <cellStyle name="Normal 4 4 5 9" xfId="38585" xr:uid="{00000000-0005-0000-0000-0000B9960000}"/>
    <cellStyle name="Normal 4 4 5 9 2" xfId="38586" xr:uid="{00000000-0005-0000-0000-0000BA960000}"/>
    <cellStyle name="Normal 4 4 5 9 2 2" xfId="38587" xr:uid="{00000000-0005-0000-0000-0000BB960000}"/>
    <cellStyle name="Normal 4 4 5 9 3" xfId="38588" xr:uid="{00000000-0005-0000-0000-0000BC960000}"/>
    <cellStyle name="Normal 4 4 6" xfId="38589" xr:uid="{00000000-0005-0000-0000-0000BD960000}"/>
    <cellStyle name="Normal 4 4 6 2" xfId="38590" xr:uid="{00000000-0005-0000-0000-0000BE960000}"/>
    <cellStyle name="Normal 4 4 6 2 2" xfId="38591" xr:uid="{00000000-0005-0000-0000-0000BF960000}"/>
    <cellStyle name="Normal 4 4 6 2 2 2" xfId="38592" xr:uid="{00000000-0005-0000-0000-0000C0960000}"/>
    <cellStyle name="Normal 4 4 6 2 2 2 2" xfId="38593" xr:uid="{00000000-0005-0000-0000-0000C1960000}"/>
    <cellStyle name="Normal 4 4 6 2 2 2 2 2" xfId="38594" xr:uid="{00000000-0005-0000-0000-0000C2960000}"/>
    <cellStyle name="Normal 4 4 6 2 2 2 3" xfId="38595" xr:uid="{00000000-0005-0000-0000-0000C3960000}"/>
    <cellStyle name="Normal 4 4 6 2 2 3" xfId="38596" xr:uid="{00000000-0005-0000-0000-0000C4960000}"/>
    <cellStyle name="Normal 4 4 6 2 2 3 2" xfId="38597" xr:uid="{00000000-0005-0000-0000-0000C5960000}"/>
    <cellStyle name="Normal 4 4 6 2 2 4" xfId="38598" xr:uid="{00000000-0005-0000-0000-0000C6960000}"/>
    <cellStyle name="Normal 4 4 6 2 3" xfId="38599" xr:uid="{00000000-0005-0000-0000-0000C7960000}"/>
    <cellStyle name="Normal 4 4 6 2 3 2" xfId="38600" xr:uid="{00000000-0005-0000-0000-0000C8960000}"/>
    <cellStyle name="Normal 4 4 6 2 3 2 2" xfId="38601" xr:uid="{00000000-0005-0000-0000-0000C9960000}"/>
    <cellStyle name="Normal 4 4 6 2 3 3" xfId="38602" xr:uid="{00000000-0005-0000-0000-0000CA960000}"/>
    <cellStyle name="Normal 4 4 6 2 4" xfId="38603" xr:uid="{00000000-0005-0000-0000-0000CB960000}"/>
    <cellStyle name="Normal 4 4 6 2 4 2" xfId="38604" xr:uid="{00000000-0005-0000-0000-0000CC960000}"/>
    <cellStyle name="Normal 4 4 6 2 5" xfId="38605" xr:uid="{00000000-0005-0000-0000-0000CD960000}"/>
    <cellStyle name="Normal 4 4 6 3" xfId="38606" xr:uid="{00000000-0005-0000-0000-0000CE960000}"/>
    <cellStyle name="Normal 4 4 6 3 2" xfId="38607" xr:uid="{00000000-0005-0000-0000-0000CF960000}"/>
    <cellStyle name="Normal 4 4 6 3 2 2" xfId="38608" xr:uid="{00000000-0005-0000-0000-0000D0960000}"/>
    <cellStyle name="Normal 4 4 6 3 2 2 2" xfId="38609" xr:uid="{00000000-0005-0000-0000-0000D1960000}"/>
    <cellStyle name="Normal 4 4 6 3 2 2 2 2" xfId="38610" xr:uid="{00000000-0005-0000-0000-0000D2960000}"/>
    <cellStyle name="Normal 4 4 6 3 2 2 3" xfId="38611" xr:uid="{00000000-0005-0000-0000-0000D3960000}"/>
    <cellStyle name="Normal 4 4 6 3 2 3" xfId="38612" xr:uid="{00000000-0005-0000-0000-0000D4960000}"/>
    <cellStyle name="Normal 4 4 6 3 2 3 2" xfId="38613" xr:uid="{00000000-0005-0000-0000-0000D5960000}"/>
    <cellStyle name="Normal 4 4 6 3 2 4" xfId="38614" xr:uid="{00000000-0005-0000-0000-0000D6960000}"/>
    <cellStyle name="Normal 4 4 6 3 3" xfId="38615" xr:uid="{00000000-0005-0000-0000-0000D7960000}"/>
    <cellStyle name="Normal 4 4 6 3 3 2" xfId="38616" xr:uid="{00000000-0005-0000-0000-0000D8960000}"/>
    <cellStyle name="Normal 4 4 6 3 3 2 2" xfId="38617" xr:uid="{00000000-0005-0000-0000-0000D9960000}"/>
    <cellStyle name="Normal 4 4 6 3 3 3" xfId="38618" xr:uid="{00000000-0005-0000-0000-0000DA960000}"/>
    <cellStyle name="Normal 4 4 6 3 4" xfId="38619" xr:uid="{00000000-0005-0000-0000-0000DB960000}"/>
    <cellStyle name="Normal 4 4 6 3 4 2" xfId="38620" xr:uid="{00000000-0005-0000-0000-0000DC960000}"/>
    <cellStyle name="Normal 4 4 6 3 5" xfId="38621" xr:uid="{00000000-0005-0000-0000-0000DD960000}"/>
    <cellStyle name="Normal 4 4 6 4" xfId="38622" xr:uid="{00000000-0005-0000-0000-0000DE960000}"/>
    <cellStyle name="Normal 4 4 6 4 2" xfId="38623" xr:uid="{00000000-0005-0000-0000-0000DF960000}"/>
    <cellStyle name="Normal 4 4 6 4 2 2" xfId="38624" xr:uid="{00000000-0005-0000-0000-0000E0960000}"/>
    <cellStyle name="Normal 4 4 6 4 2 2 2" xfId="38625" xr:uid="{00000000-0005-0000-0000-0000E1960000}"/>
    <cellStyle name="Normal 4 4 6 4 2 3" xfId="38626" xr:uid="{00000000-0005-0000-0000-0000E2960000}"/>
    <cellStyle name="Normal 4 4 6 4 3" xfId="38627" xr:uid="{00000000-0005-0000-0000-0000E3960000}"/>
    <cellStyle name="Normal 4 4 6 4 3 2" xfId="38628" xr:uid="{00000000-0005-0000-0000-0000E4960000}"/>
    <cellStyle name="Normal 4 4 6 4 4" xfId="38629" xr:uid="{00000000-0005-0000-0000-0000E5960000}"/>
    <cellStyle name="Normal 4 4 6 5" xfId="38630" xr:uid="{00000000-0005-0000-0000-0000E6960000}"/>
    <cellStyle name="Normal 4 4 6 5 2" xfId="38631" xr:uid="{00000000-0005-0000-0000-0000E7960000}"/>
    <cellStyle name="Normal 4 4 6 5 2 2" xfId="38632" xr:uid="{00000000-0005-0000-0000-0000E8960000}"/>
    <cellStyle name="Normal 4 4 6 5 3" xfId="38633" xr:uid="{00000000-0005-0000-0000-0000E9960000}"/>
    <cellStyle name="Normal 4 4 6 6" xfId="38634" xr:uid="{00000000-0005-0000-0000-0000EA960000}"/>
    <cellStyle name="Normal 4 4 6 6 2" xfId="38635" xr:uid="{00000000-0005-0000-0000-0000EB960000}"/>
    <cellStyle name="Normal 4 4 6 7" xfId="38636" xr:uid="{00000000-0005-0000-0000-0000EC960000}"/>
    <cellStyle name="Normal 4 4 7" xfId="38637" xr:uid="{00000000-0005-0000-0000-0000ED960000}"/>
    <cellStyle name="Normal 4 4 7 2" xfId="38638" xr:uid="{00000000-0005-0000-0000-0000EE960000}"/>
    <cellStyle name="Normal 4 4 7 2 2" xfId="38639" xr:uid="{00000000-0005-0000-0000-0000EF960000}"/>
    <cellStyle name="Normal 4 4 7 2 2 2" xfId="38640" xr:uid="{00000000-0005-0000-0000-0000F0960000}"/>
    <cellStyle name="Normal 4 4 7 2 2 2 2" xfId="38641" xr:uid="{00000000-0005-0000-0000-0000F1960000}"/>
    <cellStyle name="Normal 4 4 7 2 2 2 2 2" xfId="38642" xr:uid="{00000000-0005-0000-0000-0000F2960000}"/>
    <cellStyle name="Normal 4 4 7 2 2 2 3" xfId="38643" xr:uid="{00000000-0005-0000-0000-0000F3960000}"/>
    <cellStyle name="Normal 4 4 7 2 2 3" xfId="38644" xr:uid="{00000000-0005-0000-0000-0000F4960000}"/>
    <cellStyle name="Normal 4 4 7 2 2 3 2" xfId="38645" xr:uid="{00000000-0005-0000-0000-0000F5960000}"/>
    <cellStyle name="Normal 4 4 7 2 2 4" xfId="38646" xr:uid="{00000000-0005-0000-0000-0000F6960000}"/>
    <cellStyle name="Normal 4 4 7 2 3" xfId="38647" xr:uid="{00000000-0005-0000-0000-0000F7960000}"/>
    <cellStyle name="Normal 4 4 7 2 3 2" xfId="38648" xr:uid="{00000000-0005-0000-0000-0000F8960000}"/>
    <cellStyle name="Normal 4 4 7 2 3 2 2" xfId="38649" xr:uid="{00000000-0005-0000-0000-0000F9960000}"/>
    <cellStyle name="Normal 4 4 7 2 3 3" xfId="38650" xr:uid="{00000000-0005-0000-0000-0000FA960000}"/>
    <cellStyle name="Normal 4 4 7 2 4" xfId="38651" xr:uid="{00000000-0005-0000-0000-0000FB960000}"/>
    <cellStyle name="Normal 4 4 7 2 4 2" xfId="38652" xr:uid="{00000000-0005-0000-0000-0000FC960000}"/>
    <cellStyle name="Normal 4 4 7 2 5" xfId="38653" xr:uid="{00000000-0005-0000-0000-0000FD960000}"/>
    <cellStyle name="Normal 4 4 7 3" xfId="38654" xr:uid="{00000000-0005-0000-0000-0000FE960000}"/>
    <cellStyle name="Normal 4 4 7 3 2" xfId="38655" xr:uid="{00000000-0005-0000-0000-0000FF960000}"/>
    <cellStyle name="Normal 4 4 7 3 2 2" xfId="38656" xr:uid="{00000000-0005-0000-0000-000000970000}"/>
    <cellStyle name="Normal 4 4 7 3 2 2 2" xfId="38657" xr:uid="{00000000-0005-0000-0000-000001970000}"/>
    <cellStyle name="Normal 4 4 7 3 2 2 2 2" xfId="38658" xr:uid="{00000000-0005-0000-0000-000002970000}"/>
    <cellStyle name="Normal 4 4 7 3 2 2 3" xfId="38659" xr:uid="{00000000-0005-0000-0000-000003970000}"/>
    <cellStyle name="Normal 4 4 7 3 2 3" xfId="38660" xr:uid="{00000000-0005-0000-0000-000004970000}"/>
    <cellStyle name="Normal 4 4 7 3 2 3 2" xfId="38661" xr:uid="{00000000-0005-0000-0000-000005970000}"/>
    <cellStyle name="Normal 4 4 7 3 2 4" xfId="38662" xr:uid="{00000000-0005-0000-0000-000006970000}"/>
    <cellStyle name="Normal 4 4 7 3 3" xfId="38663" xr:uid="{00000000-0005-0000-0000-000007970000}"/>
    <cellStyle name="Normal 4 4 7 3 3 2" xfId="38664" xr:uid="{00000000-0005-0000-0000-000008970000}"/>
    <cellStyle name="Normal 4 4 7 3 3 2 2" xfId="38665" xr:uid="{00000000-0005-0000-0000-000009970000}"/>
    <cellStyle name="Normal 4 4 7 3 3 3" xfId="38666" xr:uid="{00000000-0005-0000-0000-00000A970000}"/>
    <cellStyle name="Normal 4 4 7 3 4" xfId="38667" xr:uid="{00000000-0005-0000-0000-00000B970000}"/>
    <cellStyle name="Normal 4 4 7 3 4 2" xfId="38668" xr:uid="{00000000-0005-0000-0000-00000C970000}"/>
    <cellStyle name="Normal 4 4 7 3 5" xfId="38669" xr:uid="{00000000-0005-0000-0000-00000D970000}"/>
    <cellStyle name="Normal 4 4 7 4" xfId="38670" xr:uid="{00000000-0005-0000-0000-00000E970000}"/>
    <cellStyle name="Normal 4 4 7 4 2" xfId="38671" xr:uid="{00000000-0005-0000-0000-00000F970000}"/>
    <cellStyle name="Normal 4 4 7 4 2 2" xfId="38672" xr:uid="{00000000-0005-0000-0000-000010970000}"/>
    <cellStyle name="Normal 4 4 7 4 2 2 2" xfId="38673" xr:uid="{00000000-0005-0000-0000-000011970000}"/>
    <cellStyle name="Normal 4 4 7 4 2 3" xfId="38674" xr:uid="{00000000-0005-0000-0000-000012970000}"/>
    <cellStyle name="Normal 4 4 7 4 3" xfId="38675" xr:uid="{00000000-0005-0000-0000-000013970000}"/>
    <cellStyle name="Normal 4 4 7 4 3 2" xfId="38676" xr:uid="{00000000-0005-0000-0000-000014970000}"/>
    <cellStyle name="Normal 4 4 7 4 4" xfId="38677" xr:uid="{00000000-0005-0000-0000-000015970000}"/>
    <cellStyle name="Normal 4 4 7 5" xfId="38678" xr:uid="{00000000-0005-0000-0000-000016970000}"/>
    <cellStyle name="Normal 4 4 7 5 2" xfId="38679" xr:uid="{00000000-0005-0000-0000-000017970000}"/>
    <cellStyle name="Normal 4 4 7 5 2 2" xfId="38680" xr:uid="{00000000-0005-0000-0000-000018970000}"/>
    <cellStyle name="Normal 4 4 7 5 3" xfId="38681" xr:uid="{00000000-0005-0000-0000-000019970000}"/>
    <cellStyle name="Normal 4 4 7 6" xfId="38682" xr:uid="{00000000-0005-0000-0000-00001A970000}"/>
    <cellStyle name="Normal 4 4 7 6 2" xfId="38683" xr:uid="{00000000-0005-0000-0000-00001B970000}"/>
    <cellStyle name="Normal 4 4 7 7" xfId="38684" xr:uid="{00000000-0005-0000-0000-00001C970000}"/>
    <cellStyle name="Normal 4 4 8" xfId="38685" xr:uid="{00000000-0005-0000-0000-00001D970000}"/>
    <cellStyle name="Normal 4 4 8 2" xfId="38686" xr:uid="{00000000-0005-0000-0000-00001E970000}"/>
    <cellStyle name="Normal 4 4 8 2 2" xfId="38687" xr:uid="{00000000-0005-0000-0000-00001F970000}"/>
    <cellStyle name="Normal 4 4 8 2 2 2" xfId="38688" xr:uid="{00000000-0005-0000-0000-000020970000}"/>
    <cellStyle name="Normal 4 4 8 2 2 2 2" xfId="38689" xr:uid="{00000000-0005-0000-0000-000021970000}"/>
    <cellStyle name="Normal 4 4 8 2 2 2 2 2" xfId="38690" xr:uid="{00000000-0005-0000-0000-000022970000}"/>
    <cellStyle name="Normal 4 4 8 2 2 2 3" xfId="38691" xr:uid="{00000000-0005-0000-0000-000023970000}"/>
    <cellStyle name="Normal 4 4 8 2 2 3" xfId="38692" xr:uid="{00000000-0005-0000-0000-000024970000}"/>
    <cellStyle name="Normal 4 4 8 2 2 3 2" xfId="38693" xr:uid="{00000000-0005-0000-0000-000025970000}"/>
    <cellStyle name="Normal 4 4 8 2 2 4" xfId="38694" xr:uid="{00000000-0005-0000-0000-000026970000}"/>
    <cellStyle name="Normal 4 4 8 2 3" xfId="38695" xr:uid="{00000000-0005-0000-0000-000027970000}"/>
    <cellStyle name="Normal 4 4 8 2 3 2" xfId="38696" xr:uid="{00000000-0005-0000-0000-000028970000}"/>
    <cellStyle name="Normal 4 4 8 2 3 2 2" xfId="38697" xr:uid="{00000000-0005-0000-0000-000029970000}"/>
    <cellStyle name="Normal 4 4 8 2 3 3" xfId="38698" xr:uid="{00000000-0005-0000-0000-00002A970000}"/>
    <cellStyle name="Normal 4 4 8 2 4" xfId="38699" xr:uid="{00000000-0005-0000-0000-00002B970000}"/>
    <cellStyle name="Normal 4 4 8 2 4 2" xfId="38700" xr:uid="{00000000-0005-0000-0000-00002C970000}"/>
    <cellStyle name="Normal 4 4 8 2 5" xfId="38701" xr:uid="{00000000-0005-0000-0000-00002D970000}"/>
    <cellStyle name="Normal 4 4 8 3" xfId="38702" xr:uid="{00000000-0005-0000-0000-00002E970000}"/>
    <cellStyle name="Normal 4 4 8 3 2" xfId="38703" xr:uid="{00000000-0005-0000-0000-00002F970000}"/>
    <cellStyle name="Normal 4 4 8 3 2 2" xfId="38704" xr:uid="{00000000-0005-0000-0000-000030970000}"/>
    <cellStyle name="Normal 4 4 8 3 2 2 2" xfId="38705" xr:uid="{00000000-0005-0000-0000-000031970000}"/>
    <cellStyle name="Normal 4 4 8 3 2 2 2 2" xfId="38706" xr:uid="{00000000-0005-0000-0000-000032970000}"/>
    <cellStyle name="Normal 4 4 8 3 2 2 3" xfId="38707" xr:uid="{00000000-0005-0000-0000-000033970000}"/>
    <cellStyle name="Normal 4 4 8 3 2 3" xfId="38708" xr:uid="{00000000-0005-0000-0000-000034970000}"/>
    <cellStyle name="Normal 4 4 8 3 2 3 2" xfId="38709" xr:uid="{00000000-0005-0000-0000-000035970000}"/>
    <cellStyle name="Normal 4 4 8 3 2 4" xfId="38710" xr:uid="{00000000-0005-0000-0000-000036970000}"/>
    <cellStyle name="Normal 4 4 8 3 3" xfId="38711" xr:uid="{00000000-0005-0000-0000-000037970000}"/>
    <cellStyle name="Normal 4 4 8 3 3 2" xfId="38712" xr:uid="{00000000-0005-0000-0000-000038970000}"/>
    <cellStyle name="Normal 4 4 8 3 3 2 2" xfId="38713" xr:uid="{00000000-0005-0000-0000-000039970000}"/>
    <cellStyle name="Normal 4 4 8 3 3 3" xfId="38714" xr:uid="{00000000-0005-0000-0000-00003A970000}"/>
    <cellStyle name="Normal 4 4 8 3 4" xfId="38715" xr:uid="{00000000-0005-0000-0000-00003B970000}"/>
    <cellStyle name="Normal 4 4 8 3 4 2" xfId="38716" xr:uid="{00000000-0005-0000-0000-00003C970000}"/>
    <cellStyle name="Normal 4 4 8 3 5" xfId="38717" xr:uid="{00000000-0005-0000-0000-00003D970000}"/>
    <cellStyle name="Normal 4 4 8 4" xfId="38718" xr:uid="{00000000-0005-0000-0000-00003E970000}"/>
    <cellStyle name="Normal 4 4 8 4 2" xfId="38719" xr:uid="{00000000-0005-0000-0000-00003F970000}"/>
    <cellStyle name="Normal 4 4 8 4 2 2" xfId="38720" xr:uid="{00000000-0005-0000-0000-000040970000}"/>
    <cellStyle name="Normal 4 4 8 4 2 2 2" xfId="38721" xr:uid="{00000000-0005-0000-0000-000041970000}"/>
    <cellStyle name="Normal 4 4 8 4 2 3" xfId="38722" xr:uid="{00000000-0005-0000-0000-000042970000}"/>
    <cellStyle name="Normal 4 4 8 4 3" xfId="38723" xr:uid="{00000000-0005-0000-0000-000043970000}"/>
    <cellStyle name="Normal 4 4 8 4 3 2" xfId="38724" xr:uid="{00000000-0005-0000-0000-000044970000}"/>
    <cellStyle name="Normal 4 4 8 4 4" xfId="38725" xr:uid="{00000000-0005-0000-0000-000045970000}"/>
    <cellStyle name="Normal 4 4 8 5" xfId="38726" xr:uid="{00000000-0005-0000-0000-000046970000}"/>
    <cellStyle name="Normal 4 4 8 5 2" xfId="38727" xr:uid="{00000000-0005-0000-0000-000047970000}"/>
    <cellStyle name="Normal 4 4 8 5 2 2" xfId="38728" xr:uid="{00000000-0005-0000-0000-000048970000}"/>
    <cellStyle name="Normal 4 4 8 5 3" xfId="38729" xr:uid="{00000000-0005-0000-0000-000049970000}"/>
    <cellStyle name="Normal 4 4 8 6" xfId="38730" xr:uid="{00000000-0005-0000-0000-00004A970000}"/>
    <cellStyle name="Normal 4 4 8 6 2" xfId="38731" xr:uid="{00000000-0005-0000-0000-00004B970000}"/>
    <cellStyle name="Normal 4 4 8 7" xfId="38732" xr:uid="{00000000-0005-0000-0000-00004C970000}"/>
    <cellStyle name="Normal 4 4 9" xfId="38733" xr:uid="{00000000-0005-0000-0000-00004D970000}"/>
    <cellStyle name="Normal 4 4 9 2" xfId="38734" xr:uid="{00000000-0005-0000-0000-00004E970000}"/>
    <cellStyle name="Normal 4 4 9 2 2" xfId="38735" xr:uid="{00000000-0005-0000-0000-00004F970000}"/>
    <cellStyle name="Normal 4 4 9 2 2 2" xfId="38736" xr:uid="{00000000-0005-0000-0000-000050970000}"/>
    <cellStyle name="Normal 4 4 9 2 2 2 2" xfId="38737" xr:uid="{00000000-0005-0000-0000-000051970000}"/>
    <cellStyle name="Normal 4 4 9 2 2 2 2 2" xfId="38738" xr:uid="{00000000-0005-0000-0000-000052970000}"/>
    <cellStyle name="Normal 4 4 9 2 2 2 3" xfId="38739" xr:uid="{00000000-0005-0000-0000-000053970000}"/>
    <cellStyle name="Normal 4 4 9 2 2 3" xfId="38740" xr:uid="{00000000-0005-0000-0000-000054970000}"/>
    <cellStyle name="Normal 4 4 9 2 2 3 2" xfId="38741" xr:uid="{00000000-0005-0000-0000-000055970000}"/>
    <cellStyle name="Normal 4 4 9 2 2 4" xfId="38742" xr:uid="{00000000-0005-0000-0000-000056970000}"/>
    <cellStyle name="Normal 4 4 9 2 3" xfId="38743" xr:uid="{00000000-0005-0000-0000-000057970000}"/>
    <cellStyle name="Normal 4 4 9 2 3 2" xfId="38744" xr:uid="{00000000-0005-0000-0000-000058970000}"/>
    <cellStyle name="Normal 4 4 9 2 3 2 2" xfId="38745" xr:uid="{00000000-0005-0000-0000-000059970000}"/>
    <cellStyle name="Normal 4 4 9 2 3 3" xfId="38746" xr:uid="{00000000-0005-0000-0000-00005A970000}"/>
    <cellStyle name="Normal 4 4 9 2 4" xfId="38747" xr:uid="{00000000-0005-0000-0000-00005B970000}"/>
    <cellStyle name="Normal 4 4 9 2 4 2" xfId="38748" xr:uid="{00000000-0005-0000-0000-00005C970000}"/>
    <cellStyle name="Normal 4 4 9 2 5" xfId="38749" xr:uid="{00000000-0005-0000-0000-00005D970000}"/>
    <cellStyle name="Normal 4 4 9 3" xfId="38750" xr:uid="{00000000-0005-0000-0000-00005E970000}"/>
    <cellStyle name="Normal 4 4 9 3 2" xfId="38751" xr:uid="{00000000-0005-0000-0000-00005F970000}"/>
    <cellStyle name="Normal 4 4 9 3 2 2" xfId="38752" xr:uid="{00000000-0005-0000-0000-000060970000}"/>
    <cellStyle name="Normal 4 4 9 3 2 2 2" xfId="38753" xr:uid="{00000000-0005-0000-0000-000061970000}"/>
    <cellStyle name="Normal 4 4 9 3 2 3" xfId="38754" xr:uid="{00000000-0005-0000-0000-000062970000}"/>
    <cellStyle name="Normal 4 4 9 3 3" xfId="38755" xr:uid="{00000000-0005-0000-0000-000063970000}"/>
    <cellStyle name="Normal 4 4 9 3 3 2" xfId="38756" xr:uid="{00000000-0005-0000-0000-000064970000}"/>
    <cellStyle name="Normal 4 4 9 3 4" xfId="38757" xr:uid="{00000000-0005-0000-0000-000065970000}"/>
    <cellStyle name="Normal 4 4 9 4" xfId="38758" xr:uid="{00000000-0005-0000-0000-000066970000}"/>
    <cellStyle name="Normal 4 4 9 4 2" xfId="38759" xr:uid="{00000000-0005-0000-0000-000067970000}"/>
    <cellStyle name="Normal 4 4 9 4 2 2" xfId="38760" xr:uid="{00000000-0005-0000-0000-000068970000}"/>
    <cellStyle name="Normal 4 4 9 4 3" xfId="38761" xr:uid="{00000000-0005-0000-0000-000069970000}"/>
    <cellStyle name="Normal 4 4 9 5" xfId="38762" xr:uid="{00000000-0005-0000-0000-00006A970000}"/>
    <cellStyle name="Normal 4 4 9 5 2" xfId="38763" xr:uid="{00000000-0005-0000-0000-00006B970000}"/>
    <cellStyle name="Normal 4 4 9 6" xfId="38764" xr:uid="{00000000-0005-0000-0000-00006C970000}"/>
    <cellStyle name="Normal 4 5" xfId="38765" xr:uid="{00000000-0005-0000-0000-00006D970000}"/>
    <cellStyle name="Normal 4 5 10" xfId="38766" xr:uid="{00000000-0005-0000-0000-00006E970000}"/>
    <cellStyle name="Normal 4 5 10 2" xfId="38767" xr:uid="{00000000-0005-0000-0000-00006F970000}"/>
    <cellStyle name="Normal 4 5 10 2 2" xfId="38768" xr:uid="{00000000-0005-0000-0000-000070970000}"/>
    <cellStyle name="Normal 4 5 10 2 2 2" xfId="38769" xr:uid="{00000000-0005-0000-0000-000071970000}"/>
    <cellStyle name="Normal 4 5 10 2 2 2 2" xfId="38770" xr:uid="{00000000-0005-0000-0000-000072970000}"/>
    <cellStyle name="Normal 4 5 10 2 2 3" xfId="38771" xr:uid="{00000000-0005-0000-0000-000073970000}"/>
    <cellStyle name="Normal 4 5 10 2 3" xfId="38772" xr:uid="{00000000-0005-0000-0000-000074970000}"/>
    <cellStyle name="Normal 4 5 10 2 3 2" xfId="38773" xr:uid="{00000000-0005-0000-0000-000075970000}"/>
    <cellStyle name="Normal 4 5 10 2 4" xfId="38774" xr:uid="{00000000-0005-0000-0000-000076970000}"/>
    <cellStyle name="Normal 4 5 10 3" xfId="38775" xr:uid="{00000000-0005-0000-0000-000077970000}"/>
    <cellStyle name="Normal 4 5 10 3 2" xfId="38776" xr:uid="{00000000-0005-0000-0000-000078970000}"/>
    <cellStyle name="Normal 4 5 10 3 2 2" xfId="38777" xr:uid="{00000000-0005-0000-0000-000079970000}"/>
    <cellStyle name="Normal 4 5 10 3 3" xfId="38778" xr:uid="{00000000-0005-0000-0000-00007A970000}"/>
    <cellStyle name="Normal 4 5 10 4" xfId="38779" xr:uid="{00000000-0005-0000-0000-00007B970000}"/>
    <cellStyle name="Normal 4 5 10 4 2" xfId="38780" xr:uid="{00000000-0005-0000-0000-00007C970000}"/>
    <cellStyle name="Normal 4 5 10 5" xfId="38781" xr:uid="{00000000-0005-0000-0000-00007D970000}"/>
    <cellStyle name="Normal 4 5 11" xfId="38782" xr:uid="{00000000-0005-0000-0000-00007E970000}"/>
    <cellStyle name="Normal 4 5 11 2" xfId="38783" xr:uid="{00000000-0005-0000-0000-00007F970000}"/>
    <cellStyle name="Normal 4 5 11 2 2" xfId="38784" xr:uid="{00000000-0005-0000-0000-000080970000}"/>
    <cellStyle name="Normal 4 5 11 2 2 2" xfId="38785" xr:uid="{00000000-0005-0000-0000-000081970000}"/>
    <cellStyle name="Normal 4 5 11 2 3" xfId="38786" xr:uid="{00000000-0005-0000-0000-000082970000}"/>
    <cellStyle name="Normal 4 5 11 3" xfId="38787" xr:uid="{00000000-0005-0000-0000-000083970000}"/>
    <cellStyle name="Normal 4 5 11 3 2" xfId="38788" xr:uid="{00000000-0005-0000-0000-000084970000}"/>
    <cellStyle name="Normal 4 5 11 4" xfId="38789" xr:uid="{00000000-0005-0000-0000-000085970000}"/>
    <cellStyle name="Normal 4 5 12" xfId="38790" xr:uid="{00000000-0005-0000-0000-000086970000}"/>
    <cellStyle name="Normal 4 5 12 2" xfId="38791" xr:uid="{00000000-0005-0000-0000-000087970000}"/>
    <cellStyle name="Normal 4 5 12 2 2" xfId="38792" xr:uid="{00000000-0005-0000-0000-000088970000}"/>
    <cellStyle name="Normal 4 5 12 3" xfId="38793" xr:uid="{00000000-0005-0000-0000-000089970000}"/>
    <cellStyle name="Normal 4 5 13" xfId="38794" xr:uid="{00000000-0005-0000-0000-00008A970000}"/>
    <cellStyle name="Normal 4 5 13 2" xfId="38795" xr:uid="{00000000-0005-0000-0000-00008B970000}"/>
    <cellStyle name="Normal 4 5 14" xfId="38796" xr:uid="{00000000-0005-0000-0000-00008C970000}"/>
    <cellStyle name="Normal 4 5 2" xfId="38797" xr:uid="{00000000-0005-0000-0000-00008D970000}"/>
    <cellStyle name="Normal 4 5 2 10" xfId="38798" xr:uid="{00000000-0005-0000-0000-00008E970000}"/>
    <cellStyle name="Normal 4 5 2 10 2" xfId="38799" xr:uid="{00000000-0005-0000-0000-00008F970000}"/>
    <cellStyle name="Normal 4 5 2 10 2 2" xfId="38800" xr:uid="{00000000-0005-0000-0000-000090970000}"/>
    <cellStyle name="Normal 4 5 2 10 2 2 2" xfId="38801" xr:uid="{00000000-0005-0000-0000-000091970000}"/>
    <cellStyle name="Normal 4 5 2 10 2 3" xfId="38802" xr:uid="{00000000-0005-0000-0000-000092970000}"/>
    <cellStyle name="Normal 4 5 2 10 3" xfId="38803" xr:uid="{00000000-0005-0000-0000-000093970000}"/>
    <cellStyle name="Normal 4 5 2 10 3 2" xfId="38804" xr:uid="{00000000-0005-0000-0000-000094970000}"/>
    <cellStyle name="Normal 4 5 2 10 4" xfId="38805" xr:uid="{00000000-0005-0000-0000-000095970000}"/>
    <cellStyle name="Normal 4 5 2 11" xfId="38806" xr:uid="{00000000-0005-0000-0000-000096970000}"/>
    <cellStyle name="Normal 4 5 2 11 2" xfId="38807" xr:uid="{00000000-0005-0000-0000-000097970000}"/>
    <cellStyle name="Normal 4 5 2 11 2 2" xfId="38808" xr:uid="{00000000-0005-0000-0000-000098970000}"/>
    <cellStyle name="Normal 4 5 2 11 3" xfId="38809" xr:uid="{00000000-0005-0000-0000-000099970000}"/>
    <cellStyle name="Normal 4 5 2 12" xfId="38810" xr:uid="{00000000-0005-0000-0000-00009A970000}"/>
    <cellStyle name="Normal 4 5 2 12 2" xfId="38811" xr:uid="{00000000-0005-0000-0000-00009B970000}"/>
    <cellStyle name="Normal 4 5 2 13" xfId="38812" xr:uid="{00000000-0005-0000-0000-00009C970000}"/>
    <cellStyle name="Normal 4 5 2 2" xfId="38813" xr:uid="{00000000-0005-0000-0000-00009D970000}"/>
    <cellStyle name="Normal 4 5 2 2 10" xfId="38814" xr:uid="{00000000-0005-0000-0000-00009E970000}"/>
    <cellStyle name="Normal 4 5 2 2 10 2" xfId="38815" xr:uid="{00000000-0005-0000-0000-00009F970000}"/>
    <cellStyle name="Normal 4 5 2 2 11" xfId="38816" xr:uid="{00000000-0005-0000-0000-0000A0970000}"/>
    <cellStyle name="Normal 4 5 2 2 2" xfId="38817" xr:uid="{00000000-0005-0000-0000-0000A1970000}"/>
    <cellStyle name="Normal 4 5 2 2 2 2" xfId="38818" xr:uid="{00000000-0005-0000-0000-0000A2970000}"/>
    <cellStyle name="Normal 4 5 2 2 2 2 2" xfId="38819" xr:uid="{00000000-0005-0000-0000-0000A3970000}"/>
    <cellStyle name="Normal 4 5 2 2 2 2 2 2" xfId="38820" xr:uid="{00000000-0005-0000-0000-0000A4970000}"/>
    <cellStyle name="Normal 4 5 2 2 2 2 2 2 2" xfId="38821" xr:uid="{00000000-0005-0000-0000-0000A5970000}"/>
    <cellStyle name="Normal 4 5 2 2 2 2 2 2 2 2" xfId="38822" xr:uid="{00000000-0005-0000-0000-0000A6970000}"/>
    <cellStyle name="Normal 4 5 2 2 2 2 2 2 3" xfId="38823" xr:uid="{00000000-0005-0000-0000-0000A7970000}"/>
    <cellStyle name="Normal 4 5 2 2 2 2 2 3" xfId="38824" xr:uid="{00000000-0005-0000-0000-0000A8970000}"/>
    <cellStyle name="Normal 4 5 2 2 2 2 2 3 2" xfId="38825" xr:uid="{00000000-0005-0000-0000-0000A9970000}"/>
    <cellStyle name="Normal 4 5 2 2 2 2 2 4" xfId="38826" xr:uid="{00000000-0005-0000-0000-0000AA970000}"/>
    <cellStyle name="Normal 4 5 2 2 2 2 3" xfId="38827" xr:uid="{00000000-0005-0000-0000-0000AB970000}"/>
    <cellStyle name="Normal 4 5 2 2 2 2 3 2" xfId="38828" xr:uid="{00000000-0005-0000-0000-0000AC970000}"/>
    <cellStyle name="Normal 4 5 2 2 2 2 3 2 2" xfId="38829" xr:uid="{00000000-0005-0000-0000-0000AD970000}"/>
    <cellStyle name="Normal 4 5 2 2 2 2 3 3" xfId="38830" xr:uid="{00000000-0005-0000-0000-0000AE970000}"/>
    <cellStyle name="Normal 4 5 2 2 2 2 4" xfId="38831" xr:uid="{00000000-0005-0000-0000-0000AF970000}"/>
    <cellStyle name="Normal 4 5 2 2 2 2 4 2" xfId="38832" xr:uid="{00000000-0005-0000-0000-0000B0970000}"/>
    <cellStyle name="Normal 4 5 2 2 2 2 5" xfId="38833" xr:uid="{00000000-0005-0000-0000-0000B1970000}"/>
    <cellStyle name="Normal 4 5 2 2 2 3" xfId="38834" xr:uid="{00000000-0005-0000-0000-0000B2970000}"/>
    <cellStyle name="Normal 4 5 2 2 2 3 2" xfId="38835" xr:uid="{00000000-0005-0000-0000-0000B3970000}"/>
    <cellStyle name="Normal 4 5 2 2 2 3 2 2" xfId="38836" xr:uid="{00000000-0005-0000-0000-0000B4970000}"/>
    <cellStyle name="Normal 4 5 2 2 2 3 2 2 2" xfId="38837" xr:uid="{00000000-0005-0000-0000-0000B5970000}"/>
    <cellStyle name="Normal 4 5 2 2 2 3 2 2 2 2" xfId="38838" xr:uid="{00000000-0005-0000-0000-0000B6970000}"/>
    <cellStyle name="Normal 4 5 2 2 2 3 2 2 3" xfId="38839" xr:uid="{00000000-0005-0000-0000-0000B7970000}"/>
    <cellStyle name="Normal 4 5 2 2 2 3 2 3" xfId="38840" xr:uid="{00000000-0005-0000-0000-0000B8970000}"/>
    <cellStyle name="Normal 4 5 2 2 2 3 2 3 2" xfId="38841" xr:uid="{00000000-0005-0000-0000-0000B9970000}"/>
    <cellStyle name="Normal 4 5 2 2 2 3 2 4" xfId="38842" xr:uid="{00000000-0005-0000-0000-0000BA970000}"/>
    <cellStyle name="Normal 4 5 2 2 2 3 3" xfId="38843" xr:uid="{00000000-0005-0000-0000-0000BB970000}"/>
    <cellStyle name="Normal 4 5 2 2 2 3 3 2" xfId="38844" xr:uid="{00000000-0005-0000-0000-0000BC970000}"/>
    <cellStyle name="Normal 4 5 2 2 2 3 3 2 2" xfId="38845" xr:uid="{00000000-0005-0000-0000-0000BD970000}"/>
    <cellStyle name="Normal 4 5 2 2 2 3 3 3" xfId="38846" xr:uid="{00000000-0005-0000-0000-0000BE970000}"/>
    <cellStyle name="Normal 4 5 2 2 2 3 4" xfId="38847" xr:uid="{00000000-0005-0000-0000-0000BF970000}"/>
    <cellStyle name="Normal 4 5 2 2 2 3 4 2" xfId="38848" xr:uid="{00000000-0005-0000-0000-0000C0970000}"/>
    <cellStyle name="Normal 4 5 2 2 2 3 5" xfId="38849" xr:uid="{00000000-0005-0000-0000-0000C1970000}"/>
    <cellStyle name="Normal 4 5 2 2 2 4" xfId="38850" xr:uid="{00000000-0005-0000-0000-0000C2970000}"/>
    <cellStyle name="Normal 4 5 2 2 2 4 2" xfId="38851" xr:uid="{00000000-0005-0000-0000-0000C3970000}"/>
    <cellStyle name="Normal 4 5 2 2 2 4 2 2" xfId="38852" xr:uid="{00000000-0005-0000-0000-0000C4970000}"/>
    <cellStyle name="Normal 4 5 2 2 2 4 2 2 2" xfId="38853" xr:uid="{00000000-0005-0000-0000-0000C5970000}"/>
    <cellStyle name="Normal 4 5 2 2 2 4 2 3" xfId="38854" xr:uid="{00000000-0005-0000-0000-0000C6970000}"/>
    <cellStyle name="Normal 4 5 2 2 2 4 3" xfId="38855" xr:uid="{00000000-0005-0000-0000-0000C7970000}"/>
    <cellStyle name="Normal 4 5 2 2 2 4 3 2" xfId="38856" xr:uid="{00000000-0005-0000-0000-0000C8970000}"/>
    <cellStyle name="Normal 4 5 2 2 2 4 4" xfId="38857" xr:uid="{00000000-0005-0000-0000-0000C9970000}"/>
    <cellStyle name="Normal 4 5 2 2 2 5" xfId="38858" xr:uid="{00000000-0005-0000-0000-0000CA970000}"/>
    <cellStyle name="Normal 4 5 2 2 2 5 2" xfId="38859" xr:uid="{00000000-0005-0000-0000-0000CB970000}"/>
    <cellStyle name="Normal 4 5 2 2 2 5 2 2" xfId="38860" xr:uid="{00000000-0005-0000-0000-0000CC970000}"/>
    <cellStyle name="Normal 4 5 2 2 2 5 3" xfId="38861" xr:uid="{00000000-0005-0000-0000-0000CD970000}"/>
    <cellStyle name="Normal 4 5 2 2 2 6" xfId="38862" xr:uid="{00000000-0005-0000-0000-0000CE970000}"/>
    <cellStyle name="Normal 4 5 2 2 2 6 2" xfId="38863" xr:uid="{00000000-0005-0000-0000-0000CF970000}"/>
    <cellStyle name="Normal 4 5 2 2 2 7" xfId="38864" xr:uid="{00000000-0005-0000-0000-0000D0970000}"/>
    <cellStyle name="Normal 4 5 2 2 3" xfId="38865" xr:uid="{00000000-0005-0000-0000-0000D1970000}"/>
    <cellStyle name="Normal 4 5 2 2 3 2" xfId="38866" xr:uid="{00000000-0005-0000-0000-0000D2970000}"/>
    <cellStyle name="Normal 4 5 2 2 3 2 2" xfId="38867" xr:uid="{00000000-0005-0000-0000-0000D3970000}"/>
    <cellStyle name="Normal 4 5 2 2 3 2 2 2" xfId="38868" xr:uid="{00000000-0005-0000-0000-0000D4970000}"/>
    <cellStyle name="Normal 4 5 2 2 3 2 2 2 2" xfId="38869" xr:uid="{00000000-0005-0000-0000-0000D5970000}"/>
    <cellStyle name="Normal 4 5 2 2 3 2 2 2 2 2" xfId="38870" xr:uid="{00000000-0005-0000-0000-0000D6970000}"/>
    <cellStyle name="Normal 4 5 2 2 3 2 2 2 3" xfId="38871" xr:uid="{00000000-0005-0000-0000-0000D7970000}"/>
    <cellStyle name="Normal 4 5 2 2 3 2 2 3" xfId="38872" xr:uid="{00000000-0005-0000-0000-0000D8970000}"/>
    <cellStyle name="Normal 4 5 2 2 3 2 2 3 2" xfId="38873" xr:uid="{00000000-0005-0000-0000-0000D9970000}"/>
    <cellStyle name="Normal 4 5 2 2 3 2 2 4" xfId="38874" xr:uid="{00000000-0005-0000-0000-0000DA970000}"/>
    <cellStyle name="Normal 4 5 2 2 3 2 3" xfId="38875" xr:uid="{00000000-0005-0000-0000-0000DB970000}"/>
    <cellStyle name="Normal 4 5 2 2 3 2 3 2" xfId="38876" xr:uid="{00000000-0005-0000-0000-0000DC970000}"/>
    <cellStyle name="Normal 4 5 2 2 3 2 3 2 2" xfId="38877" xr:uid="{00000000-0005-0000-0000-0000DD970000}"/>
    <cellStyle name="Normal 4 5 2 2 3 2 3 3" xfId="38878" xr:uid="{00000000-0005-0000-0000-0000DE970000}"/>
    <cellStyle name="Normal 4 5 2 2 3 2 4" xfId="38879" xr:uid="{00000000-0005-0000-0000-0000DF970000}"/>
    <cellStyle name="Normal 4 5 2 2 3 2 4 2" xfId="38880" xr:uid="{00000000-0005-0000-0000-0000E0970000}"/>
    <cellStyle name="Normal 4 5 2 2 3 2 5" xfId="38881" xr:uid="{00000000-0005-0000-0000-0000E1970000}"/>
    <cellStyle name="Normal 4 5 2 2 3 3" xfId="38882" xr:uid="{00000000-0005-0000-0000-0000E2970000}"/>
    <cellStyle name="Normal 4 5 2 2 3 3 2" xfId="38883" xr:uid="{00000000-0005-0000-0000-0000E3970000}"/>
    <cellStyle name="Normal 4 5 2 2 3 3 2 2" xfId="38884" xr:uid="{00000000-0005-0000-0000-0000E4970000}"/>
    <cellStyle name="Normal 4 5 2 2 3 3 2 2 2" xfId="38885" xr:uid="{00000000-0005-0000-0000-0000E5970000}"/>
    <cellStyle name="Normal 4 5 2 2 3 3 2 2 2 2" xfId="38886" xr:uid="{00000000-0005-0000-0000-0000E6970000}"/>
    <cellStyle name="Normal 4 5 2 2 3 3 2 2 3" xfId="38887" xr:uid="{00000000-0005-0000-0000-0000E7970000}"/>
    <cellStyle name="Normal 4 5 2 2 3 3 2 3" xfId="38888" xr:uid="{00000000-0005-0000-0000-0000E8970000}"/>
    <cellStyle name="Normal 4 5 2 2 3 3 2 3 2" xfId="38889" xr:uid="{00000000-0005-0000-0000-0000E9970000}"/>
    <cellStyle name="Normal 4 5 2 2 3 3 2 4" xfId="38890" xr:uid="{00000000-0005-0000-0000-0000EA970000}"/>
    <cellStyle name="Normal 4 5 2 2 3 3 3" xfId="38891" xr:uid="{00000000-0005-0000-0000-0000EB970000}"/>
    <cellStyle name="Normal 4 5 2 2 3 3 3 2" xfId="38892" xr:uid="{00000000-0005-0000-0000-0000EC970000}"/>
    <cellStyle name="Normal 4 5 2 2 3 3 3 2 2" xfId="38893" xr:uid="{00000000-0005-0000-0000-0000ED970000}"/>
    <cellStyle name="Normal 4 5 2 2 3 3 3 3" xfId="38894" xr:uid="{00000000-0005-0000-0000-0000EE970000}"/>
    <cellStyle name="Normal 4 5 2 2 3 3 4" xfId="38895" xr:uid="{00000000-0005-0000-0000-0000EF970000}"/>
    <cellStyle name="Normal 4 5 2 2 3 3 4 2" xfId="38896" xr:uid="{00000000-0005-0000-0000-0000F0970000}"/>
    <cellStyle name="Normal 4 5 2 2 3 3 5" xfId="38897" xr:uid="{00000000-0005-0000-0000-0000F1970000}"/>
    <cellStyle name="Normal 4 5 2 2 3 4" xfId="38898" xr:uid="{00000000-0005-0000-0000-0000F2970000}"/>
    <cellStyle name="Normal 4 5 2 2 3 4 2" xfId="38899" xr:uid="{00000000-0005-0000-0000-0000F3970000}"/>
    <cellStyle name="Normal 4 5 2 2 3 4 2 2" xfId="38900" xr:uid="{00000000-0005-0000-0000-0000F4970000}"/>
    <cellStyle name="Normal 4 5 2 2 3 4 2 2 2" xfId="38901" xr:uid="{00000000-0005-0000-0000-0000F5970000}"/>
    <cellStyle name="Normal 4 5 2 2 3 4 2 3" xfId="38902" xr:uid="{00000000-0005-0000-0000-0000F6970000}"/>
    <cellStyle name="Normal 4 5 2 2 3 4 3" xfId="38903" xr:uid="{00000000-0005-0000-0000-0000F7970000}"/>
    <cellStyle name="Normal 4 5 2 2 3 4 3 2" xfId="38904" xr:uid="{00000000-0005-0000-0000-0000F8970000}"/>
    <cellStyle name="Normal 4 5 2 2 3 4 4" xfId="38905" xr:uid="{00000000-0005-0000-0000-0000F9970000}"/>
    <cellStyle name="Normal 4 5 2 2 3 5" xfId="38906" xr:uid="{00000000-0005-0000-0000-0000FA970000}"/>
    <cellStyle name="Normal 4 5 2 2 3 5 2" xfId="38907" xr:uid="{00000000-0005-0000-0000-0000FB970000}"/>
    <cellStyle name="Normal 4 5 2 2 3 5 2 2" xfId="38908" xr:uid="{00000000-0005-0000-0000-0000FC970000}"/>
    <cellStyle name="Normal 4 5 2 2 3 5 3" xfId="38909" xr:uid="{00000000-0005-0000-0000-0000FD970000}"/>
    <cellStyle name="Normal 4 5 2 2 3 6" xfId="38910" xr:uid="{00000000-0005-0000-0000-0000FE970000}"/>
    <cellStyle name="Normal 4 5 2 2 3 6 2" xfId="38911" xr:uid="{00000000-0005-0000-0000-0000FF970000}"/>
    <cellStyle name="Normal 4 5 2 2 3 7" xfId="38912" xr:uid="{00000000-0005-0000-0000-000000980000}"/>
    <cellStyle name="Normal 4 5 2 2 4" xfId="38913" xr:uid="{00000000-0005-0000-0000-000001980000}"/>
    <cellStyle name="Normal 4 5 2 2 4 2" xfId="38914" xr:uid="{00000000-0005-0000-0000-000002980000}"/>
    <cellStyle name="Normal 4 5 2 2 4 2 2" xfId="38915" xr:uid="{00000000-0005-0000-0000-000003980000}"/>
    <cellStyle name="Normal 4 5 2 2 4 2 2 2" xfId="38916" xr:uid="{00000000-0005-0000-0000-000004980000}"/>
    <cellStyle name="Normal 4 5 2 2 4 2 2 2 2" xfId="38917" xr:uid="{00000000-0005-0000-0000-000005980000}"/>
    <cellStyle name="Normal 4 5 2 2 4 2 2 2 2 2" xfId="38918" xr:uid="{00000000-0005-0000-0000-000006980000}"/>
    <cellStyle name="Normal 4 5 2 2 4 2 2 2 3" xfId="38919" xr:uid="{00000000-0005-0000-0000-000007980000}"/>
    <cellStyle name="Normal 4 5 2 2 4 2 2 3" xfId="38920" xr:uid="{00000000-0005-0000-0000-000008980000}"/>
    <cellStyle name="Normal 4 5 2 2 4 2 2 3 2" xfId="38921" xr:uid="{00000000-0005-0000-0000-000009980000}"/>
    <cellStyle name="Normal 4 5 2 2 4 2 2 4" xfId="38922" xr:uid="{00000000-0005-0000-0000-00000A980000}"/>
    <cellStyle name="Normal 4 5 2 2 4 2 3" xfId="38923" xr:uid="{00000000-0005-0000-0000-00000B980000}"/>
    <cellStyle name="Normal 4 5 2 2 4 2 3 2" xfId="38924" xr:uid="{00000000-0005-0000-0000-00000C980000}"/>
    <cellStyle name="Normal 4 5 2 2 4 2 3 2 2" xfId="38925" xr:uid="{00000000-0005-0000-0000-00000D980000}"/>
    <cellStyle name="Normal 4 5 2 2 4 2 3 3" xfId="38926" xr:uid="{00000000-0005-0000-0000-00000E980000}"/>
    <cellStyle name="Normal 4 5 2 2 4 2 4" xfId="38927" xr:uid="{00000000-0005-0000-0000-00000F980000}"/>
    <cellStyle name="Normal 4 5 2 2 4 2 4 2" xfId="38928" xr:uid="{00000000-0005-0000-0000-000010980000}"/>
    <cellStyle name="Normal 4 5 2 2 4 2 5" xfId="38929" xr:uid="{00000000-0005-0000-0000-000011980000}"/>
    <cellStyle name="Normal 4 5 2 2 4 3" xfId="38930" xr:uid="{00000000-0005-0000-0000-000012980000}"/>
    <cellStyle name="Normal 4 5 2 2 4 3 2" xfId="38931" xr:uid="{00000000-0005-0000-0000-000013980000}"/>
    <cellStyle name="Normal 4 5 2 2 4 3 2 2" xfId="38932" xr:uid="{00000000-0005-0000-0000-000014980000}"/>
    <cellStyle name="Normal 4 5 2 2 4 3 2 2 2" xfId="38933" xr:uid="{00000000-0005-0000-0000-000015980000}"/>
    <cellStyle name="Normal 4 5 2 2 4 3 2 2 2 2" xfId="38934" xr:uid="{00000000-0005-0000-0000-000016980000}"/>
    <cellStyle name="Normal 4 5 2 2 4 3 2 2 3" xfId="38935" xr:uid="{00000000-0005-0000-0000-000017980000}"/>
    <cellStyle name="Normal 4 5 2 2 4 3 2 3" xfId="38936" xr:uid="{00000000-0005-0000-0000-000018980000}"/>
    <cellStyle name="Normal 4 5 2 2 4 3 2 3 2" xfId="38937" xr:uid="{00000000-0005-0000-0000-000019980000}"/>
    <cellStyle name="Normal 4 5 2 2 4 3 2 4" xfId="38938" xr:uid="{00000000-0005-0000-0000-00001A980000}"/>
    <cellStyle name="Normal 4 5 2 2 4 3 3" xfId="38939" xr:uid="{00000000-0005-0000-0000-00001B980000}"/>
    <cellStyle name="Normal 4 5 2 2 4 3 3 2" xfId="38940" xr:uid="{00000000-0005-0000-0000-00001C980000}"/>
    <cellStyle name="Normal 4 5 2 2 4 3 3 2 2" xfId="38941" xr:uid="{00000000-0005-0000-0000-00001D980000}"/>
    <cellStyle name="Normal 4 5 2 2 4 3 3 3" xfId="38942" xr:uid="{00000000-0005-0000-0000-00001E980000}"/>
    <cellStyle name="Normal 4 5 2 2 4 3 4" xfId="38943" xr:uid="{00000000-0005-0000-0000-00001F980000}"/>
    <cellStyle name="Normal 4 5 2 2 4 3 4 2" xfId="38944" xr:uid="{00000000-0005-0000-0000-000020980000}"/>
    <cellStyle name="Normal 4 5 2 2 4 3 5" xfId="38945" xr:uid="{00000000-0005-0000-0000-000021980000}"/>
    <cellStyle name="Normal 4 5 2 2 4 4" xfId="38946" xr:uid="{00000000-0005-0000-0000-000022980000}"/>
    <cellStyle name="Normal 4 5 2 2 4 4 2" xfId="38947" xr:uid="{00000000-0005-0000-0000-000023980000}"/>
    <cellStyle name="Normal 4 5 2 2 4 4 2 2" xfId="38948" xr:uid="{00000000-0005-0000-0000-000024980000}"/>
    <cellStyle name="Normal 4 5 2 2 4 4 2 2 2" xfId="38949" xr:uid="{00000000-0005-0000-0000-000025980000}"/>
    <cellStyle name="Normal 4 5 2 2 4 4 2 3" xfId="38950" xr:uid="{00000000-0005-0000-0000-000026980000}"/>
    <cellStyle name="Normal 4 5 2 2 4 4 3" xfId="38951" xr:uid="{00000000-0005-0000-0000-000027980000}"/>
    <cellStyle name="Normal 4 5 2 2 4 4 3 2" xfId="38952" xr:uid="{00000000-0005-0000-0000-000028980000}"/>
    <cellStyle name="Normal 4 5 2 2 4 4 4" xfId="38953" xr:uid="{00000000-0005-0000-0000-000029980000}"/>
    <cellStyle name="Normal 4 5 2 2 4 5" xfId="38954" xr:uid="{00000000-0005-0000-0000-00002A980000}"/>
    <cellStyle name="Normal 4 5 2 2 4 5 2" xfId="38955" xr:uid="{00000000-0005-0000-0000-00002B980000}"/>
    <cellStyle name="Normal 4 5 2 2 4 5 2 2" xfId="38956" xr:uid="{00000000-0005-0000-0000-00002C980000}"/>
    <cellStyle name="Normal 4 5 2 2 4 5 3" xfId="38957" xr:uid="{00000000-0005-0000-0000-00002D980000}"/>
    <cellStyle name="Normal 4 5 2 2 4 6" xfId="38958" xr:uid="{00000000-0005-0000-0000-00002E980000}"/>
    <cellStyle name="Normal 4 5 2 2 4 6 2" xfId="38959" xr:uid="{00000000-0005-0000-0000-00002F980000}"/>
    <cellStyle name="Normal 4 5 2 2 4 7" xfId="38960" xr:uid="{00000000-0005-0000-0000-000030980000}"/>
    <cellStyle name="Normal 4 5 2 2 5" xfId="38961" xr:uid="{00000000-0005-0000-0000-000031980000}"/>
    <cellStyle name="Normal 4 5 2 2 5 2" xfId="38962" xr:uid="{00000000-0005-0000-0000-000032980000}"/>
    <cellStyle name="Normal 4 5 2 2 5 2 2" xfId="38963" xr:uid="{00000000-0005-0000-0000-000033980000}"/>
    <cellStyle name="Normal 4 5 2 2 5 2 2 2" xfId="38964" xr:uid="{00000000-0005-0000-0000-000034980000}"/>
    <cellStyle name="Normal 4 5 2 2 5 2 2 2 2" xfId="38965" xr:uid="{00000000-0005-0000-0000-000035980000}"/>
    <cellStyle name="Normal 4 5 2 2 5 2 2 2 2 2" xfId="38966" xr:uid="{00000000-0005-0000-0000-000036980000}"/>
    <cellStyle name="Normal 4 5 2 2 5 2 2 2 3" xfId="38967" xr:uid="{00000000-0005-0000-0000-000037980000}"/>
    <cellStyle name="Normal 4 5 2 2 5 2 2 3" xfId="38968" xr:uid="{00000000-0005-0000-0000-000038980000}"/>
    <cellStyle name="Normal 4 5 2 2 5 2 2 3 2" xfId="38969" xr:uid="{00000000-0005-0000-0000-000039980000}"/>
    <cellStyle name="Normal 4 5 2 2 5 2 2 4" xfId="38970" xr:uid="{00000000-0005-0000-0000-00003A980000}"/>
    <cellStyle name="Normal 4 5 2 2 5 2 3" xfId="38971" xr:uid="{00000000-0005-0000-0000-00003B980000}"/>
    <cellStyle name="Normal 4 5 2 2 5 2 3 2" xfId="38972" xr:uid="{00000000-0005-0000-0000-00003C980000}"/>
    <cellStyle name="Normal 4 5 2 2 5 2 3 2 2" xfId="38973" xr:uid="{00000000-0005-0000-0000-00003D980000}"/>
    <cellStyle name="Normal 4 5 2 2 5 2 3 3" xfId="38974" xr:uid="{00000000-0005-0000-0000-00003E980000}"/>
    <cellStyle name="Normal 4 5 2 2 5 2 4" xfId="38975" xr:uid="{00000000-0005-0000-0000-00003F980000}"/>
    <cellStyle name="Normal 4 5 2 2 5 2 4 2" xfId="38976" xr:uid="{00000000-0005-0000-0000-000040980000}"/>
    <cellStyle name="Normal 4 5 2 2 5 2 5" xfId="38977" xr:uid="{00000000-0005-0000-0000-000041980000}"/>
    <cellStyle name="Normal 4 5 2 2 5 3" xfId="38978" xr:uid="{00000000-0005-0000-0000-000042980000}"/>
    <cellStyle name="Normal 4 5 2 2 5 3 2" xfId="38979" xr:uid="{00000000-0005-0000-0000-000043980000}"/>
    <cellStyle name="Normal 4 5 2 2 5 3 2 2" xfId="38980" xr:uid="{00000000-0005-0000-0000-000044980000}"/>
    <cellStyle name="Normal 4 5 2 2 5 3 2 2 2" xfId="38981" xr:uid="{00000000-0005-0000-0000-000045980000}"/>
    <cellStyle name="Normal 4 5 2 2 5 3 2 3" xfId="38982" xr:uid="{00000000-0005-0000-0000-000046980000}"/>
    <cellStyle name="Normal 4 5 2 2 5 3 3" xfId="38983" xr:uid="{00000000-0005-0000-0000-000047980000}"/>
    <cellStyle name="Normal 4 5 2 2 5 3 3 2" xfId="38984" xr:uid="{00000000-0005-0000-0000-000048980000}"/>
    <cellStyle name="Normal 4 5 2 2 5 3 4" xfId="38985" xr:uid="{00000000-0005-0000-0000-000049980000}"/>
    <cellStyle name="Normal 4 5 2 2 5 4" xfId="38986" xr:uid="{00000000-0005-0000-0000-00004A980000}"/>
    <cellStyle name="Normal 4 5 2 2 5 4 2" xfId="38987" xr:uid="{00000000-0005-0000-0000-00004B980000}"/>
    <cellStyle name="Normal 4 5 2 2 5 4 2 2" xfId="38988" xr:uid="{00000000-0005-0000-0000-00004C980000}"/>
    <cellStyle name="Normal 4 5 2 2 5 4 3" xfId="38989" xr:uid="{00000000-0005-0000-0000-00004D980000}"/>
    <cellStyle name="Normal 4 5 2 2 5 5" xfId="38990" xr:uid="{00000000-0005-0000-0000-00004E980000}"/>
    <cellStyle name="Normal 4 5 2 2 5 5 2" xfId="38991" xr:uid="{00000000-0005-0000-0000-00004F980000}"/>
    <cellStyle name="Normal 4 5 2 2 5 6" xfId="38992" xr:uid="{00000000-0005-0000-0000-000050980000}"/>
    <cellStyle name="Normal 4 5 2 2 6" xfId="38993" xr:uid="{00000000-0005-0000-0000-000051980000}"/>
    <cellStyle name="Normal 4 5 2 2 6 2" xfId="38994" xr:uid="{00000000-0005-0000-0000-000052980000}"/>
    <cellStyle name="Normal 4 5 2 2 6 2 2" xfId="38995" xr:uid="{00000000-0005-0000-0000-000053980000}"/>
    <cellStyle name="Normal 4 5 2 2 6 2 2 2" xfId="38996" xr:uid="{00000000-0005-0000-0000-000054980000}"/>
    <cellStyle name="Normal 4 5 2 2 6 2 2 2 2" xfId="38997" xr:uid="{00000000-0005-0000-0000-000055980000}"/>
    <cellStyle name="Normal 4 5 2 2 6 2 2 3" xfId="38998" xr:uid="{00000000-0005-0000-0000-000056980000}"/>
    <cellStyle name="Normal 4 5 2 2 6 2 3" xfId="38999" xr:uid="{00000000-0005-0000-0000-000057980000}"/>
    <cellStyle name="Normal 4 5 2 2 6 2 3 2" xfId="39000" xr:uid="{00000000-0005-0000-0000-000058980000}"/>
    <cellStyle name="Normal 4 5 2 2 6 2 4" xfId="39001" xr:uid="{00000000-0005-0000-0000-000059980000}"/>
    <cellStyle name="Normal 4 5 2 2 6 3" xfId="39002" xr:uid="{00000000-0005-0000-0000-00005A980000}"/>
    <cellStyle name="Normal 4 5 2 2 6 3 2" xfId="39003" xr:uid="{00000000-0005-0000-0000-00005B980000}"/>
    <cellStyle name="Normal 4 5 2 2 6 3 2 2" xfId="39004" xr:uid="{00000000-0005-0000-0000-00005C980000}"/>
    <cellStyle name="Normal 4 5 2 2 6 3 3" xfId="39005" xr:uid="{00000000-0005-0000-0000-00005D980000}"/>
    <cellStyle name="Normal 4 5 2 2 6 4" xfId="39006" xr:uid="{00000000-0005-0000-0000-00005E980000}"/>
    <cellStyle name="Normal 4 5 2 2 6 4 2" xfId="39007" xr:uid="{00000000-0005-0000-0000-00005F980000}"/>
    <cellStyle name="Normal 4 5 2 2 6 5" xfId="39008" xr:uid="{00000000-0005-0000-0000-000060980000}"/>
    <cellStyle name="Normal 4 5 2 2 7" xfId="39009" xr:uid="{00000000-0005-0000-0000-000061980000}"/>
    <cellStyle name="Normal 4 5 2 2 7 2" xfId="39010" xr:uid="{00000000-0005-0000-0000-000062980000}"/>
    <cellStyle name="Normal 4 5 2 2 7 2 2" xfId="39011" xr:uid="{00000000-0005-0000-0000-000063980000}"/>
    <cellStyle name="Normal 4 5 2 2 7 2 2 2" xfId="39012" xr:uid="{00000000-0005-0000-0000-000064980000}"/>
    <cellStyle name="Normal 4 5 2 2 7 2 2 2 2" xfId="39013" xr:uid="{00000000-0005-0000-0000-000065980000}"/>
    <cellStyle name="Normal 4 5 2 2 7 2 2 3" xfId="39014" xr:uid="{00000000-0005-0000-0000-000066980000}"/>
    <cellStyle name="Normal 4 5 2 2 7 2 3" xfId="39015" xr:uid="{00000000-0005-0000-0000-000067980000}"/>
    <cellStyle name="Normal 4 5 2 2 7 2 3 2" xfId="39016" xr:uid="{00000000-0005-0000-0000-000068980000}"/>
    <cellStyle name="Normal 4 5 2 2 7 2 4" xfId="39017" xr:uid="{00000000-0005-0000-0000-000069980000}"/>
    <cellStyle name="Normal 4 5 2 2 7 3" xfId="39018" xr:uid="{00000000-0005-0000-0000-00006A980000}"/>
    <cellStyle name="Normal 4 5 2 2 7 3 2" xfId="39019" xr:uid="{00000000-0005-0000-0000-00006B980000}"/>
    <cellStyle name="Normal 4 5 2 2 7 3 2 2" xfId="39020" xr:uid="{00000000-0005-0000-0000-00006C980000}"/>
    <cellStyle name="Normal 4 5 2 2 7 3 3" xfId="39021" xr:uid="{00000000-0005-0000-0000-00006D980000}"/>
    <cellStyle name="Normal 4 5 2 2 7 4" xfId="39022" xr:uid="{00000000-0005-0000-0000-00006E980000}"/>
    <cellStyle name="Normal 4 5 2 2 7 4 2" xfId="39023" xr:uid="{00000000-0005-0000-0000-00006F980000}"/>
    <cellStyle name="Normal 4 5 2 2 7 5" xfId="39024" xr:uid="{00000000-0005-0000-0000-000070980000}"/>
    <cellStyle name="Normal 4 5 2 2 8" xfId="39025" xr:uid="{00000000-0005-0000-0000-000071980000}"/>
    <cellStyle name="Normal 4 5 2 2 8 2" xfId="39026" xr:uid="{00000000-0005-0000-0000-000072980000}"/>
    <cellStyle name="Normal 4 5 2 2 8 2 2" xfId="39027" xr:uid="{00000000-0005-0000-0000-000073980000}"/>
    <cellStyle name="Normal 4 5 2 2 8 2 2 2" xfId="39028" xr:uid="{00000000-0005-0000-0000-000074980000}"/>
    <cellStyle name="Normal 4 5 2 2 8 2 3" xfId="39029" xr:uid="{00000000-0005-0000-0000-000075980000}"/>
    <cellStyle name="Normal 4 5 2 2 8 3" xfId="39030" xr:uid="{00000000-0005-0000-0000-000076980000}"/>
    <cellStyle name="Normal 4 5 2 2 8 3 2" xfId="39031" xr:uid="{00000000-0005-0000-0000-000077980000}"/>
    <cellStyle name="Normal 4 5 2 2 8 4" xfId="39032" xr:uid="{00000000-0005-0000-0000-000078980000}"/>
    <cellStyle name="Normal 4 5 2 2 9" xfId="39033" xr:uid="{00000000-0005-0000-0000-000079980000}"/>
    <cellStyle name="Normal 4 5 2 2 9 2" xfId="39034" xr:uid="{00000000-0005-0000-0000-00007A980000}"/>
    <cellStyle name="Normal 4 5 2 2 9 2 2" xfId="39035" xr:uid="{00000000-0005-0000-0000-00007B980000}"/>
    <cellStyle name="Normal 4 5 2 2 9 3" xfId="39036" xr:uid="{00000000-0005-0000-0000-00007C980000}"/>
    <cellStyle name="Normal 4 5 2 3" xfId="39037" xr:uid="{00000000-0005-0000-0000-00007D980000}"/>
    <cellStyle name="Normal 4 5 2 3 10" xfId="39038" xr:uid="{00000000-0005-0000-0000-00007E980000}"/>
    <cellStyle name="Normal 4 5 2 3 10 2" xfId="39039" xr:uid="{00000000-0005-0000-0000-00007F980000}"/>
    <cellStyle name="Normal 4 5 2 3 11" xfId="39040" xr:uid="{00000000-0005-0000-0000-000080980000}"/>
    <cellStyle name="Normal 4 5 2 3 2" xfId="39041" xr:uid="{00000000-0005-0000-0000-000081980000}"/>
    <cellStyle name="Normal 4 5 2 3 2 2" xfId="39042" xr:uid="{00000000-0005-0000-0000-000082980000}"/>
    <cellStyle name="Normal 4 5 2 3 2 2 2" xfId="39043" xr:uid="{00000000-0005-0000-0000-000083980000}"/>
    <cellStyle name="Normal 4 5 2 3 2 2 2 2" xfId="39044" xr:uid="{00000000-0005-0000-0000-000084980000}"/>
    <cellStyle name="Normal 4 5 2 3 2 2 2 2 2" xfId="39045" xr:uid="{00000000-0005-0000-0000-000085980000}"/>
    <cellStyle name="Normal 4 5 2 3 2 2 2 2 2 2" xfId="39046" xr:uid="{00000000-0005-0000-0000-000086980000}"/>
    <cellStyle name="Normal 4 5 2 3 2 2 2 2 3" xfId="39047" xr:uid="{00000000-0005-0000-0000-000087980000}"/>
    <cellStyle name="Normal 4 5 2 3 2 2 2 3" xfId="39048" xr:uid="{00000000-0005-0000-0000-000088980000}"/>
    <cellStyle name="Normal 4 5 2 3 2 2 2 3 2" xfId="39049" xr:uid="{00000000-0005-0000-0000-000089980000}"/>
    <cellStyle name="Normal 4 5 2 3 2 2 2 4" xfId="39050" xr:uid="{00000000-0005-0000-0000-00008A980000}"/>
    <cellStyle name="Normal 4 5 2 3 2 2 3" xfId="39051" xr:uid="{00000000-0005-0000-0000-00008B980000}"/>
    <cellStyle name="Normal 4 5 2 3 2 2 3 2" xfId="39052" xr:uid="{00000000-0005-0000-0000-00008C980000}"/>
    <cellStyle name="Normal 4 5 2 3 2 2 3 2 2" xfId="39053" xr:uid="{00000000-0005-0000-0000-00008D980000}"/>
    <cellStyle name="Normal 4 5 2 3 2 2 3 3" xfId="39054" xr:uid="{00000000-0005-0000-0000-00008E980000}"/>
    <cellStyle name="Normal 4 5 2 3 2 2 4" xfId="39055" xr:uid="{00000000-0005-0000-0000-00008F980000}"/>
    <cellStyle name="Normal 4 5 2 3 2 2 4 2" xfId="39056" xr:uid="{00000000-0005-0000-0000-000090980000}"/>
    <cellStyle name="Normal 4 5 2 3 2 2 5" xfId="39057" xr:uid="{00000000-0005-0000-0000-000091980000}"/>
    <cellStyle name="Normal 4 5 2 3 2 3" xfId="39058" xr:uid="{00000000-0005-0000-0000-000092980000}"/>
    <cellStyle name="Normal 4 5 2 3 2 3 2" xfId="39059" xr:uid="{00000000-0005-0000-0000-000093980000}"/>
    <cellStyle name="Normal 4 5 2 3 2 3 2 2" xfId="39060" xr:uid="{00000000-0005-0000-0000-000094980000}"/>
    <cellStyle name="Normal 4 5 2 3 2 3 2 2 2" xfId="39061" xr:uid="{00000000-0005-0000-0000-000095980000}"/>
    <cellStyle name="Normal 4 5 2 3 2 3 2 2 2 2" xfId="39062" xr:uid="{00000000-0005-0000-0000-000096980000}"/>
    <cellStyle name="Normal 4 5 2 3 2 3 2 2 3" xfId="39063" xr:uid="{00000000-0005-0000-0000-000097980000}"/>
    <cellStyle name="Normal 4 5 2 3 2 3 2 3" xfId="39064" xr:uid="{00000000-0005-0000-0000-000098980000}"/>
    <cellStyle name="Normal 4 5 2 3 2 3 2 3 2" xfId="39065" xr:uid="{00000000-0005-0000-0000-000099980000}"/>
    <cellStyle name="Normal 4 5 2 3 2 3 2 4" xfId="39066" xr:uid="{00000000-0005-0000-0000-00009A980000}"/>
    <cellStyle name="Normal 4 5 2 3 2 3 3" xfId="39067" xr:uid="{00000000-0005-0000-0000-00009B980000}"/>
    <cellStyle name="Normal 4 5 2 3 2 3 3 2" xfId="39068" xr:uid="{00000000-0005-0000-0000-00009C980000}"/>
    <cellStyle name="Normal 4 5 2 3 2 3 3 2 2" xfId="39069" xr:uid="{00000000-0005-0000-0000-00009D980000}"/>
    <cellStyle name="Normal 4 5 2 3 2 3 3 3" xfId="39070" xr:uid="{00000000-0005-0000-0000-00009E980000}"/>
    <cellStyle name="Normal 4 5 2 3 2 3 4" xfId="39071" xr:uid="{00000000-0005-0000-0000-00009F980000}"/>
    <cellStyle name="Normal 4 5 2 3 2 3 4 2" xfId="39072" xr:uid="{00000000-0005-0000-0000-0000A0980000}"/>
    <cellStyle name="Normal 4 5 2 3 2 3 5" xfId="39073" xr:uid="{00000000-0005-0000-0000-0000A1980000}"/>
    <cellStyle name="Normal 4 5 2 3 2 4" xfId="39074" xr:uid="{00000000-0005-0000-0000-0000A2980000}"/>
    <cellStyle name="Normal 4 5 2 3 2 4 2" xfId="39075" xr:uid="{00000000-0005-0000-0000-0000A3980000}"/>
    <cellStyle name="Normal 4 5 2 3 2 4 2 2" xfId="39076" xr:uid="{00000000-0005-0000-0000-0000A4980000}"/>
    <cellStyle name="Normal 4 5 2 3 2 4 2 2 2" xfId="39077" xr:uid="{00000000-0005-0000-0000-0000A5980000}"/>
    <cellStyle name="Normal 4 5 2 3 2 4 2 3" xfId="39078" xr:uid="{00000000-0005-0000-0000-0000A6980000}"/>
    <cellStyle name="Normal 4 5 2 3 2 4 3" xfId="39079" xr:uid="{00000000-0005-0000-0000-0000A7980000}"/>
    <cellStyle name="Normal 4 5 2 3 2 4 3 2" xfId="39080" xr:uid="{00000000-0005-0000-0000-0000A8980000}"/>
    <cellStyle name="Normal 4 5 2 3 2 4 4" xfId="39081" xr:uid="{00000000-0005-0000-0000-0000A9980000}"/>
    <cellStyle name="Normal 4 5 2 3 2 5" xfId="39082" xr:uid="{00000000-0005-0000-0000-0000AA980000}"/>
    <cellStyle name="Normal 4 5 2 3 2 5 2" xfId="39083" xr:uid="{00000000-0005-0000-0000-0000AB980000}"/>
    <cellStyle name="Normal 4 5 2 3 2 5 2 2" xfId="39084" xr:uid="{00000000-0005-0000-0000-0000AC980000}"/>
    <cellStyle name="Normal 4 5 2 3 2 5 3" xfId="39085" xr:uid="{00000000-0005-0000-0000-0000AD980000}"/>
    <cellStyle name="Normal 4 5 2 3 2 6" xfId="39086" xr:uid="{00000000-0005-0000-0000-0000AE980000}"/>
    <cellStyle name="Normal 4 5 2 3 2 6 2" xfId="39087" xr:uid="{00000000-0005-0000-0000-0000AF980000}"/>
    <cellStyle name="Normal 4 5 2 3 2 7" xfId="39088" xr:uid="{00000000-0005-0000-0000-0000B0980000}"/>
    <cellStyle name="Normal 4 5 2 3 3" xfId="39089" xr:uid="{00000000-0005-0000-0000-0000B1980000}"/>
    <cellStyle name="Normal 4 5 2 3 3 2" xfId="39090" xr:uid="{00000000-0005-0000-0000-0000B2980000}"/>
    <cellStyle name="Normal 4 5 2 3 3 2 2" xfId="39091" xr:uid="{00000000-0005-0000-0000-0000B3980000}"/>
    <cellStyle name="Normal 4 5 2 3 3 2 2 2" xfId="39092" xr:uid="{00000000-0005-0000-0000-0000B4980000}"/>
    <cellStyle name="Normal 4 5 2 3 3 2 2 2 2" xfId="39093" xr:uid="{00000000-0005-0000-0000-0000B5980000}"/>
    <cellStyle name="Normal 4 5 2 3 3 2 2 2 2 2" xfId="39094" xr:uid="{00000000-0005-0000-0000-0000B6980000}"/>
    <cellStyle name="Normal 4 5 2 3 3 2 2 2 3" xfId="39095" xr:uid="{00000000-0005-0000-0000-0000B7980000}"/>
    <cellStyle name="Normal 4 5 2 3 3 2 2 3" xfId="39096" xr:uid="{00000000-0005-0000-0000-0000B8980000}"/>
    <cellStyle name="Normal 4 5 2 3 3 2 2 3 2" xfId="39097" xr:uid="{00000000-0005-0000-0000-0000B9980000}"/>
    <cellStyle name="Normal 4 5 2 3 3 2 2 4" xfId="39098" xr:uid="{00000000-0005-0000-0000-0000BA980000}"/>
    <cellStyle name="Normal 4 5 2 3 3 2 3" xfId="39099" xr:uid="{00000000-0005-0000-0000-0000BB980000}"/>
    <cellStyle name="Normal 4 5 2 3 3 2 3 2" xfId="39100" xr:uid="{00000000-0005-0000-0000-0000BC980000}"/>
    <cellStyle name="Normal 4 5 2 3 3 2 3 2 2" xfId="39101" xr:uid="{00000000-0005-0000-0000-0000BD980000}"/>
    <cellStyle name="Normal 4 5 2 3 3 2 3 3" xfId="39102" xr:uid="{00000000-0005-0000-0000-0000BE980000}"/>
    <cellStyle name="Normal 4 5 2 3 3 2 4" xfId="39103" xr:uid="{00000000-0005-0000-0000-0000BF980000}"/>
    <cellStyle name="Normal 4 5 2 3 3 2 4 2" xfId="39104" xr:uid="{00000000-0005-0000-0000-0000C0980000}"/>
    <cellStyle name="Normal 4 5 2 3 3 2 5" xfId="39105" xr:uid="{00000000-0005-0000-0000-0000C1980000}"/>
    <cellStyle name="Normal 4 5 2 3 3 3" xfId="39106" xr:uid="{00000000-0005-0000-0000-0000C2980000}"/>
    <cellStyle name="Normal 4 5 2 3 3 3 2" xfId="39107" xr:uid="{00000000-0005-0000-0000-0000C3980000}"/>
    <cellStyle name="Normal 4 5 2 3 3 3 2 2" xfId="39108" xr:uid="{00000000-0005-0000-0000-0000C4980000}"/>
    <cellStyle name="Normal 4 5 2 3 3 3 2 2 2" xfId="39109" xr:uid="{00000000-0005-0000-0000-0000C5980000}"/>
    <cellStyle name="Normal 4 5 2 3 3 3 2 2 2 2" xfId="39110" xr:uid="{00000000-0005-0000-0000-0000C6980000}"/>
    <cellStyle name="Normal 4 5 2 3 3 3 2 2 3" xfId="39111" xr:uid="{00000000-0005-0000-0000-0000C7980000}"/>
    <cellStyle name="Normal 4 5 2 3 3 3 2 3" xfId="39112" xr:uid="{00000000-0005-0000-0000-0000C8980000}"/>
    <cellStyle name="Normal 4 5 2 3 3 3 2 3 2" xfId="39113" xr:uid="{00000000-0005-0000-0000-0000C9980000}"/>
    <cellStyle name="Normal 4 5 2 3 3 3 2 4" xfId="39114" xr:uid="{00000000-0005-0000-0000-0000CA980000}"/>
    <cellStyle name="Normal 4 5 2 3 3 3 3" xfId="39115" xr:uid="{00000000-0005-0000-0000-0000CB980000}"/>
    <cellStyle name="Normal 4 5 2 3 3 3 3 2" xfId="39116" xr:uid="{00000000-0005-0000-0000-0000CC980000}"/>
    <cellStyle name="Normal 4 5 2 3 3 3 3 2 2" xfId="39117" xr:uid="{00000000-0005-0000-0000-0000CD980000}"/>
    <cellStyle name="Normal 4 5 2 3 3 3 3 3" xfId="39118" xr:uid="{00000000-0005-0000-0000-0000CE980000}"/>
    <cellStyle name="Normal 4 5 2 3 3 3 4" xfId="39119" xr:uid="{00000000-0005-0000-0000-0000CF980000}"/>
    <cellStyle name="Normal 4 5 2 3 3 3 4 2" xfId="39120" xr:uid="{00000000-0005-0000-0000-0000D0980000}"/>
    <cellStyle name="Normal 4 5 2 3 3 3 5" xfId="39121" xr:uid="{00000000-0005-0000-0000-0000D1980000}"/>
    <cellStyle name="Normal 4 5 2 3 3 4" xfId="39122" xr:uid="{00000000-0005-0000-0000-0000D2980000}"/>
    <cellStyle name="Normal 4 5 2 3 3 4 2" xfId="39123" xr:uid="{00000000-0005-0000-0000-0000D3980000}"/>
    <cellStyle name="Normal 4 5 2 3 3 4 2 2" xfId="39124" xr:uid="{00000000-0005-0000-0000-0000D4980000}"/>
    <cellStyle name="Normal 4 5 2 3 3 4 2 2 2" xfId="39125" xr:uid="{00000000-0005-0000-0000-0000D5980000}"/>
    <cellStyle name="Normal 4 5 2 3 3 4 2 3" xfId="39126" xr:uid="{00000000-0005-0000-0000-0000D6980000}"/>
    <cellStyle name="Normal 4 5 2 3 3 4 3" xfId="39127" xr:uid="{00000000-0005-0000-0000-0000D7980000}"/>
    <cellStyle name="Normal 4 5 2 3 3 4 3 2" xfId="39128" xr:uid="{00000000-0005-0000-0000-0000D8980000}"/>
    <cellStyle name="Normal 4 5 2 3 3 4 4" xfId="39129" xr:uid="{00000000-0005-0000-0000-0000D9980000}"/>
    <cellStyle name="Normal 4 5 2 3 3 5" xfId="39130" xr:uid="{00000000-0005-0000-0000-0000DA980000}"/>
    <cellStyle name="Normal 4 5 2 3 3 5 2" xfId="39131" xr:uid="{00000000-0005-0000-0000-0000DB980000}"/>
    <cellStyle name="Normal 4 5 2 3 3 5 2 2" xfId="39132" xr:uid="{00000000-0005-0000-0000-0000DC980000}"/>
    <cellStyle name="Normal 4 5 2 3 3 5 3" xfId="39133" xr:uid="{00000000-0005-0000-0000-0000DD980000}"/>
    <cellStyle name="Normal 4 5 2 3 3 6" xfId="39134" xr:uid="{00000000-0005-0000-0000-0000DE980000}"/>
    <cellStyle name="Normal 4 5 2 3 3 6 2" xfId="39135" xr:uid="{00000000-0005-0000-0000-0000DF980000}"/>
    <cellStyle name="Normal 4 5 2 3 3 7" xfId="39136" xr:uid="{00000000-0005-0000-0000-0000E0980000}"/>
    <cellStyle name="Normal 4 5 2 3 4" xfId="39137" xr:uid="{00000000-0005-0000-0000-0000E1980000}"/>
    <cellStyle name="Normal 4 5 2 3 4 2" xfId="39138" xr:uid="{00000000-0005-0000-0000-0000E2980000}"/>
    <cellStyle name="Normal 4 5 2 3 4 2 2" xfId="39139" xr:uid="{00000000-0005-0000-0000-0000E3980000}"/>
    <cellStyle name="Normal 4 5 2 3 4 2 2 2" xfId="39140" xr:uid="{00000000-0005-0000-0000-0000E4980000}"/>
    <cellStyle name="Normal 4 5 2 3 4 2 2 2 2" xfId="39141" xr:uid="{00000000-0005-0000-0000-0000E5980000}"/>
    <cellStyle name="Normal 4 5 2 3 4 2 2 2 2 2" xfId="39142" xr:uid="{00000000-0005-0000-0000-0000E6980000}"/>
    <cellStyle name="Normal 4 5 2 3 4 2 2 2 3" xfId="39143" xr:uid="{00000000-0005-0000-0000-0000E7980000}"/>
    <cellStyle name="Normal 4 5 2 3 4 2 2 3" xfId="39144" xr:uid="{00000000-0005-0000-0000-0000E8980000}"/>
    <cellStyle name="Normal 4 5 2 3 4 2 2 3 2" xfId="39145" xr:uid="{00000000-0005-0000-0000-0000E9980000}"/>
    <cellStyle name="Normal 4 5 2 3 4 2 2 4" xfId="39146" xr:uid="{00000000-0005-0000-0000-0000EA980000}"/>
    <cellStyle name="Normal 4 5 2 3 4 2 3" xfId="39147" xr:uid="{00000000-0005-0000-0000-0000EB980000}"/>
    <cellStyle name="Normal 4 5 2 3 4 2 3 2" xfId="39148" xr:uid="{00000000-0005-0000-0000-0000EC980000}"/>
    <cellStyle name="Normal 4 5 2 3 4 2 3 2 2" xfId="39149" xr:uid="{00000000-0005-0000-0000-0000ED980000}"/>
    <cellStyle name="Normal 4 5 2 3 4 2 3 3" xfId="39150" xr:uid="{00000000-0005-0000-0000-0000EE980000}"/>
    <cellStyle name="Normal 4 5 2 3 4 2 4" xfId="39151" xr:uid="{00000000-0005-0000-0000-0000EF980000}"/>
    <cellStyle name="Normal 4 5 2 3 4 2 4 2" xfId="39152" xr:uid="{00000000-0005-0000-0000-0000F0980000}"/>
    <cellStyle name="Normal 4 5 2 3 4 2 5" xfId="39153" xr:uid="{00000000-0005-0000-0000-0000F1980000}"/>
    <cellStyle name="Normal 4 5 2 3 4 3" xfId="39154" xr:uid="{00000000-0005-0000-0000-0000F2980000}"/>
    <cellStyle name="Normal 4 5 2 3 4 3 2" xfId="39155" xr:uid="{00000000-0005-0000-0000-0000F3980000}"/>
    <cellStyle name="Normal 4 5 2 3 4 3 2 2" xfId="39156" xr:uid="{00000000-0005-0000-0000-0000F4980000}"/>
    <cellStyle name="Normal 4 5 2 3 4 3 2 2 2" xfId="39157" xr:uid="{00000000-0005-0000-0000-0000F5980000}"/>
    <cellStyle name="Normal 4 5 2 3 4 3 2 2 2 2" xfId="39158" xr:uid="{00000000-0005-0000-0000-0000F6980000}"/>
    <cellStyle name="Normal 4 5 2 3 4 3 2 2 3" xfId="39159" xr:uid="{00000000-0005-0000-0000-0000F7980000}"/>
    <cellStyle name="Normal 4 5 2 3 4 3 2 3" xfId="39160" xr:uid="{00000000-0005-0000-0000-0000F8980000}"/>
    <cellStyle name="Normal 4 5 2 3 4 3 2 3 2" xfId="39161" xr:uid="{00000000-0005-0000-0000-0000F9980000}"/>
    <cellStyle name="Normal 4 5 2 3 4 3 2 4" xfId="39162" xr:uid="{00000000-0005-0000-0000-0000FA980000}"/>
    <cellStyle name="Normal 4 5 2 3 4 3 3" xfId="39163" xr:uid="{00000000-0005-0000-0000-0000FB980000}"/>
    <cellStyle name="Normal 4 5 2 3 4 3 3 2" xfId="39164" xr:uid="{00000000-0005-0000-0000-0000FC980000}"/>
    <cellStyle name="Normal 4 5 2 3 4 3 3 2 2" xfId="39165" xr:uid="{00000000-0005-0000-0000-0000FD980000}"/>
    <cellStyle name="Normal 4 5 2 3 4 3 3 3" xfId="39166" xr:uid="{00000000-0005-0000-0000-0000FE980000}"/>
    <cellStyle name="Normal 4 5 2 3 4 3 4" xfId="39167" xr:uid="{00000000-0005-0000-0000-0000FF980000}"/>
    <cellStyle name="Normal 4 5 2 3 4 3 4 2" xfId="39168" xr:uid="{00000000-0005-0000-0000-000000990000}"/>
    <cellStyle name="Normal 4 5 2 3 4 3 5" xfId="39169" xr:uid="{00000000-0005-0000-0000-000001990000}"/>
    <cellStyle name="Normal 4 5 2 3 4 4" xfId="39170" xr:uid="{00000000-0005-0000-0000-000002990000}"/>
    <cellStyle name="Normal 4 5 2 3 4 4 2" xfId="39171" xr:uid="{00000000-0005-0000-0000-000003990000}"/>
    <cellStyle name="Normal 4 5 2 3 4 4 2 2" xfId="39172" xr:uid="{00000000-0005-0000-0000-000004990000}"/>
    <cellStyle name="Normal 4 5 2 3 4 4 2 2 2" xfId="39173" xr:uid="{00000000-0005-0000-0000-000005990000}"/>
    <cellStyle name="Normal 4 5 2 3 4 4 2 3" xfId="39174" xr:uid="{00000000-0005-0000-0000-000006990000}"/>
    <cellStyle name="Normal 4 5 2 3 4 4 3" xfId="39175" xr:uid="{00000000-0005-0000-0000-000007990000}"/>
    <cellStyle name="Normal 4 5 2 3 4 4 3 2" xfId="39176" xr:uid="{00000000-0005-0000-0000-000008990000}"/>
    <cellStyle name="Normal 4 5 2 3 4 4 4" xfId="39177" xr:uid="{00000000-0005-0000-0000-000009990000}"/>
    <cellStyle name="Normal 4 5 2 3 4 5" xfId="39178" xr:uid="{00000000-0005-0000-0000-00000A990000}"/>
    <cellStyle name="Normal 4 5 2 3 4 5 2" xfId="39179" xr:uid="{00000000-0005-0000-0000-00000B990000}"/>
    <cellStyle name="Normal 4 5 2 3 4 5 2 2" xfId="39180" xr:uid="{00000000-0005-0000-0000-00000C990000}"/>
    <cellStyle name="Normal 4 5 2 3 4 5 3" xfId="39181" xr:uid="{00000000-0005-0000-0000-00000D990000}"/>
    <cellStyle name="Normal 4 5 2 3 4 6" xfId="39182" xr:uid="{00000000-0005-0000-0000-00000E990000}"/>
    <cellStyle name="Normal 4 5 2 3 4 6 2" xfId="39183" xr:uid="{00000000-0005-0000-0000-00000F990000}"/>
    <cellStyle name="Normal 4 5 2 3 4 7" xfId="39184" xr:uid="{00000000-0005-0000-0000-000010990000}"/>
    <cellStyle name="Normal 4 5 2 3 5" xfId="39185" xr:uid="{00000000-0005-0000-0000-000011990000}"/>
    <cellStyle name="Normal 4 5 2 3 5 2" xfId="39186" xr:uid="{00000000-0005-0000-0000-000012990000}"/>
    <cellStyle name="Normal 4 5 2 3 5 2 2" xfId="39187" xr:uid="{00000000-0005-0000-0000-000013990000}"/>
    <cellStyle name="Normal 4 5 2 3 5 2 2 2" xfId="39188" xr:uid="{00000000-0005-0000-0000-000014990000}"/>
    <cellStyle name="Normal 4 5 2 3 5 2 2 2 2" xfId="39189" xr:uid="{00000000-0005-0000-0000-000015990000}"/>
    <cellStyle name="Normal 4 5 2 3 5 2 2 2 2 2" xfId="39190" xr:uid="{00000000-0005-0000-0000-000016990000}"/>
    <cellStyle name="Normal 4 5 2 3 5 2 2 2 3" xfId="39191" xr:uid="{00000000-0005-0000-0000-000017990000}"/>
    <cellStyle name="Normal 4 5 2 3 5 2 2 3" xfId="39192" xr:uid="{00000000-0005-0000-0000-000018990000}"/>
    <cellStyle name="Normal 4 5 2 3 5 2 2 3 2" xfId="39193" xr:uid="{00000000-0005-0000-0000-000019990000}"/>
    <cellStyle name="Normal 4 5 2 3 5 2 2 4" xfId="39194" xr:uid="{00000000-0005-0000-0000-00001A990000}"/>
    <cellStyle name="Normal 4 5 2 3 5 2 3" xfId="39195" xr:uid="{00000000-0005-0000-0000-00001B990000}"/>
    <cellStyle name="Normal 4 5 2 3 5 2 3 2" xfId="39196" xr:uid="{00000000-0005-0000-0000-00001C990000}"/>
    <cellStyle name="Normal 4 5 2 3 5 2 3 2 2" xfId="39197" xr:uid="{00000000-0005-0000-0000-00001D990000}"/>
    <cellStyle name="Normal 4 5 2 3 5 2 3 3" xfId="39198" xr:uid="{00000000-0005-0000-0000-00001E990000}"/>
    <cellStyle name="Normal 4 5 2 3 5 2 4" xfId="39199" xr:uid="{00000000-0005-0000-0000-00001F990000}"/>
    <cellStyle name="Normal 4 5 2 3 5 2 4 2" xfId="39200" xr:uid="{00000000-0005-0000-0000-000020990000}"/>
    <cellStyle name="Normal 4 5 2 3 5 2 5" xfId="39201" xr:uid="{00000000-0005-0000-0000-000021990000}"/>
    <cellStyle name="Normal 4 5 2 3 5 3" xfId="39202" xr:uid="{00000000-0005-0000-0000-000022990000}"/>
    <cellStyle name="Normal 4 5 2 3 5 3 2" xfId="39203" xr:uid="{00000000-0005-0000-0000-000023990000}"/>
    <cellStyle name="Normal 4 5 2 3 5 3 2 2" xfId="39204" xr:uid="{00000000-0005-0000-0000-000024990000}"/>
    <cellStyle name="Normal 4 5 2 3 5 3 2 2 2" xfId="39205" xr:uid="{00000000-0005-0000-0000-000025990000}"/>
    <cellStyle name="Normal 4 5 2 3 5 3 2 3" xfId="39206" xr:uid="{00000000-0005-0000-0000-000026990000}"/>
    <cellStyle name="Normal 4 5 2 3 5 3 3" xfId="39207" xr:uid="{00000000-0005-0000-0000-000027990000}"/>
    <cellStyle name="Normal 4 5 2 3 5 3 3 2" xfId="39208" xr:uid="{00000000-0005-0000-0000-000028990000}"/>
    <cellStyle name="Normal 4 5 2 3 5 3 4" xfId="39209" xr:uid="{00000000-0005-0000-0000-000029990000}"/>
    <cellStyle name="Normal 4 5 2 3 5 4" xfId="39210" xr:uid="{00000000-0005-0000-0000-00002A990000}"/>
    <cellStyle name="Normal 4 5 2 3 5 4 2" xfId="39211" xr:uid="{00000000-0005-0000-0000-00002B990000}"/>
    <cellStyle name="Normal 4 5 2 3 5 4 2 2" xfId="39212" xr:uid="{00000000-0005-0000-0000-00002C990000}"/>
    <cellStyle name="Normal 4 5 2 3 5 4 3" xfId="39213" xr:uid="{00000000-0005-0000-0000-00002D990000}"/>
    <cellStyle name="Normal 4 5 2 3 5 5" xfId="39214" xr:uid="{00000000-0005-0000-0000-00002E990000}"/>
    <cellStyle name="Normal 4 5 2 3 5 5 2" xfId="39215" xr:uid="{00000000-0005-0000-0000-00002F990000}"/>
    <cellStyle name="Normal 4 5 2 3 5 6" xfId="39216" xr:uid="{00000000-0005-0000-0000-000030990000}"/>
    <cellStyle name="Normal 4 5 2 3 6" xfId="39217" xr:uid="{00000000-0005-0000-0000-000031990000}"/>
    <cellStyle name="Normal 4 5 2 3 6 2" xfId="39218" xr:uid="{00000000-0005-0000-0000-000032990000}"/>
    <cellStyle name="Normal 4 5 2 3 6 2 2" xfId="39219" xr:uid="{00000000-0005-0000-0000-000033990000}"/>
    <cellStyle name="Normal 4 5 2 3 6 2 2 2" xfId="39220" xr:uid="{00000000-0005-0000-0000-000034990000}"/>
    <cellStyle name="Normal 4 5 2 3 6 2 2 2 2" xfId="39221" xr:uid="{00000000-0005-0000-0000-000035990000}"/>
    <cellStyle name="Normal 4 5 2 3 6 2 2 3" xfId="39222" xr:uid="{00000000-0005-0000-0000-000036990000}"/>
    <cellStyle name="Normal 4 5 2 3 6 2 3" xfId="39223" xr:uid="{00000000-0005-0000-0000-000037990000}"/>
    <cellStyle name="Normal 4 5 2 3 6 2 3 2" xfId="39224" xr:uid="{00000000-0005-0000-0000-000038990000}"/>
    <cellStyle name="Normal 4 5 2 3 6 2 4" xfId="39225" xr:uid="{00000000-0005-0000-0000-000039990000}"/>
    <cellStyle name="Normal 4 5 2 3 6 3" xfId="39226" xr:uid="{00000000-0005-0000-0000-00003A990000}"/>
    <cellStyle name="Normal 4 5 2 3 6 3 2" xfId="39227" xr:uid="{00000000-0005-0000-0000-00003B990000}"/>
    <cellStyle name="Normal 4 5 2 3 6 3 2 2" xfId="39228" xr:uid="{00000000-0005-0000-0000-00003C990000}"/>
    <cellStyle name="Normal 4 5 2 3 6 3 3" xfId="39229" xr:uid="{00000000-0005-0000-0000-00003D990000}"/>
    <cellStyle name="Normal 4 5 2 3 6 4" xfId="39230" xr:uid="{00000000-0005-0000-0000-00003E990000}"/>
    <cellStyle name="Normal 4 5 2 3 6 4 2" xfId="39231" xr:uid="{00000000-0005-0000-0000-00003F990000}"/>
    <cellStyle name="Normal 4 5 2 3 6 5" xfId="39232" xr:uid="{00000000-0005-0000-0000-000040990000}"/>
    <cellStyle name="Normal 4 5 2 3 7" xfId="39233" xr:uid="{00000000-0005-0000-0000-000041990000}"/>
    <cellStyle name="Normal 4 5 2 3 7 2" xfId="39234" xr:uid="{00000000-0005-0000-0000-000042990000}"/>
    <cellStyle name="Normal 4 5 2 3 7 2 2" xfId="39235" xr:uid="{00000000-0005-0000-0000-000043990000}"/>
    <cellStyle name="Normal 4 5 2 3 7 2 2 2" xfId="39236" xr:uid="{00000000-0005-0000-0000-000044990000}"/>
    <cellStyle name="Normal 4 5 2 3 7 2 2 2 2" xfId="39237" xr:uid="{00000000-0005-0000-0000-000045990000}"/>
    <cellStyle name="Normal 4 5 2 3 7 2 2 3" xfId="39238" xr:uid="{00000000-0005-0000-0000-000046990000}"/>
    <cellStyle name="Normal 4 5 2 3 7 2 3" xfId="39239" xr:uid="{00000000-0005-0000-0000-000047990000}"/>
    <cellStyle name="Normal 4 5 2 3 7 2 3 2" xfId="39240" xr:uid="{00000000-0005-0000-0000-000048990000}"/>
    <cellStyle name="Normal 4 5 2 3 7 2 4" xfId="39241" xr:uid="{00000000-0005-0000-0000-000049990000}"/>
    <cellStyle name="Normal 4 5 2 3 7 3" xfId="39242" xr:uid="{00000000-0005-0000-0000-00004A990000}"/>
    <cellStyle name="Normal 4 5 2 3 7 3 2" xfId="39243" xr:uid="{00000000-0005-0000-0000-00004B990000}"/>
    <cellStyle name="Normal 4 5 2 3 7 3 2 2" xfId="39244" xr:uid="{00000000-0005-0000-0000-00004C990000}"/>
    <cellStyle name="Normal 4 5 2 3 7 3 3" xfId="39245" xr:uid="{00000000-0005-0000-0000-00004D990000}"/>
    <cellStyle name="Normal 4 5 2 3 7 4" xfId="39246" xr:uid="{00000000-0005-0000-0000-00004E990000}"/>
    <cellStyle name="Normal 4 5 2 3 7 4 2" xfId="39247" xr:uid="{00000000-0005-0000-0000-00004F990000}"/>
    <cellStyle name="Normal 4 5 2 3 7 5" xfId="39248" xr:uid="{00000000-0005-0000-0000-000050990000}"/>
    <cellStyle name="Normal 4 5 2 3 8" xfId="39249" xr:uid="{00000000-0005-0000-0000-000051990000}"/>
    <cellStyle name="Normal 4 5 2 3 8 2" xfId="39250" xr:uid="{00000000-0005-0000-0000-000052990000}"/>
    <cellStyle name="Normal 4 5 2 3 8 2 2" xfId="39251" xr:uid="{00000000-0005-0000-0000-000053990000}"/>
    <cellStyle name="Normal 4 5 2 3 8 2 2 2" xfId="39252" xr:uid="{00000000-0005-0000-0000-000054990000}"/>
    <cellStyle name="Normal 4 5 2 3 8 2 3" xfId="39253" xr:uid="{00000000-0005-0000-0000-000055990000}"/>
    <cellStyle name="Normal 4 5 2 3 8 3" xfId="39254" xr:uid="{00000000-0005-0000-0000-000056990000}"/>
    <cellStyle name="Normal 4 5 2 3 8 3 2" xfId="39255" xr:uid="{00000000-0005-0000-0000-000057990000}"/>
    <cellStyle name="Normal 4 5 2 3 8 4" xfId="39256" xr:uid="{00000000-0005-0000-0000-000058990000}"/>
    <cellStyle name="Normal 4 5 2 3 9" xfId="39257" xr:uid="{00000000-0005-0000-0000-000059990000}"/>
    <cellStyle name="Normal 4 5 2 3 9 2" xfId="39258" xr:uid="{00000000-0005-0000-0000-00005A990000}"/>
    <cellStyle name="Normal 4 5 2 3 9 2 2" xfId="39259" xr:uid="{00000000-0005-0000-0000-00005B990000}"/>
    <cellStyle name="Normal 4 5 2 3 9 3" xfId="39260" xr:uid="{00000000-0005-0000-0000-00005C990000}"/>
    <cellStyle name="Normal 4 5 2 4" xfId="39261" xr:uid="{00000000-0005-0000-0000-00005D990000}"/>
    <cellStyle name="Normal 4 5 2 4 2" xfId="39262" xr:uid="{00000000-0005-0000-0000-00005E990000}"/>
    <cellStyle name="Normal 4 5 2 4 2 2" xfId="39263" xr:uid="{00000000-0005-0000-0000-00005F990000}"/>
    <cellStyle name="Normal 4 5 2 4 2 2 2" xfId="39264" xr:uid="{00000000-0005-0000-0000-000060990000}"/>
    <cellStyle name="Normal 4 5 2 4 2 2 2 2" xfId="39265" xr:uid="{00000000-0005-0000-0000-000061990000}"/>
    <cellStyle name="Normal 4 5 2 4 2 2 2 2 2" xfId="39266" xr:uid="{00000000-0005-0000-0000-000062990000}"/>
    <cellStyle name="Normal 4 5 2 4 2 2 2 3" xfId="39267" xr:uid="{00000000-0005-0000-0000-000063990000}"/>
    <cellStyle name="Normal 4 5 2 4 2 2 3" xfId="39268" xr:uid="{00000000-0005-0000-0000-000064990000}"/>
    <cellStyle name="Normal 4 5 2 4 2 2 3 2" xfId="39269" xr:uid="{00000000-0005-0000-0000-000065990000}"/>
    <cellStyle name="Normal 4 5 2 4 2 2 4" xfId="39270" xr:uid="{00000000-0005-0000-0000-000066990000}"/>
    <cellStyle name="Normal 4 5 2 4 2 3" xfId="39271" xr:uid="{00000000-0005-0000-0000-000067990000}"/>
    <cellStyle name="Normal 4 5 2 4 2 3 2" xfId="39272" xr:uid="{00000000-0005-0000-0000-000068990000}"/>
    <cellStyle name="Normal 4 5 2 4 2 3 2 2" xfId="39273" xr:uid="{00000000-0005-0000-0000-000069990000}"/>
    <cellStyle name="Normal 4 5 2 4 2 3 3" xfId="39274" xr:uid="{00000000-0005-0000-0000-00006A990000}"/>
    <cellStyle name="Normal 4 5 2 4 2 4" xfId="39275" xr:uid="{00000000-0005-0000-0000-00006B990000}"/>
    <cellStyle name="Normal 4 5 2 4 2 4 2" xfId="39276" xr:uid="{00000000-0005-0000-0000-00006C990000}"/>
    <cellStyle name="Normal 4 5 2 4 2 5" xfId="39277" xr:uid="{00000000-0005-0000-0000-00006D990000}"/>
    <cellStyle name="Normal 4 5 2 4 3" xfId="39278" xr:uid="{00000000-0005-0000-0000-00006E990000}"/>
    <cellStyle name="Normal 4 5 2 4 3 2" xfId="39279" xr:uid="{00000000-0005-0000-0000-00006F990000}"/>
    <cellStyle name="Normal 4 5 2 4 3 2 2" xfId="39280" xr:uid="{00000000-0005-0000-0000-000070990000}"/>
    <cellStyle name="Normal 4 5 2 4 3 2 2 2" xfId="39281" xr:uid="{00000000-0005-0000-0000-000071990000}"/>
    <cellStyle name="Normal 4 5 2 4 3 2 2 2 2" xfId="39282" xr:uid="{00000000-0005-0000-0000-000072990000}"/>
    <cellStyle name="Normal 4 5 2 4 3 2 2 3" xfId="39283" xr:uid="{00000000-0005-0000-0000-000073990000}"/>
    <cellStyle name="Normal 4 5 2 4 3 2 3" xfId="39284" xr:uid="{00000000-0005-0000-0000-000074990000}"/>
    <cellStyle name="Normal 4 5 2 4 3 2 3 2" xfId="39285" xr:uid="{00000000-0005-0000-0000-000075990000}"/>
    <cellStyle name="Normal 4 5 2 4 3 2 4" xfId="39286" xr:uid="{00000000-0005-0000-0000-000076990000}"/>
    <cellStyle name="Normal 4 5 2 4 3 3" xfId="39287" xr:uid="{00000000-0005-0000-0000-000077990000}"/>
    <cellStyle name="Normal 4 5 2 4 3 3 2" xfId="39288" xr:uid="{00000000-0005-0000-0000-000078990000}"/>
    <cellStyle name="Normal 4 5 2 4 3 3 2 2" xfId="39289" xr:uid="{00000000-0005-0000-0000-000079990000}"/>
    <cellStyle name="Normal 4 5 2 4 3 3 3" xfId="39290" xr:uid="{00000000-0005-0000-0000-00007A990000}"/>
    <cellStyle name="Normal 4 5 2 4 3 4" xfId="39291" xr:uid="{00000000-0005-0000-0000-00007B990000}"/>
    <cellStyle name="Normal 4 5 2 4 3 4 2" xfId="39292" xr:uid="{00000000-0005-0000-0000-00007C990000}"/>
    <cellStyle name="Normal 4 5 2 4 3 5" xfId="39293" xr:uid="{00000000-0005-0000-0000-00007D990000}"/>
    <cellStyle name="Normal 4 5 2 4 4" xfId="39294" xr:uid="{00000000-0005-0000-0000-00007E990000}"/>
    <cellStyle name="Normal 4 5 2 4 4 2" xfId="39295" xr:uid="{00000000-0005-0000-0000-00007F990000}"/>
    <cellStyle name="Normal 4 5 2 4 4 2 2" xfId="39296" xr:uid="{00000000-0005-0000-0000-000080990000}"/>
    <cellStyle name="Normal 4 5 2 4 4 2 2 2" xfId="39297" xr:uid="{00000000-0005-0000-0000-000081990000}"/>
    <cellStyle name="Normal 4 5 2 4 4 2 3" xfId="39298" xr:uid="{00000000-0005-0000-0000-000082990000}"/>
    <cellStyle name="Normal 4 5 2 4 4 3" xfId="39299" xr:uid="{00000000-0005-0000-0000-000083990000}"/>
    <cellStyle name="Normal 4 5 2 4 4 3 2" xfId="39300" xr:uid="{00000000-0005-0000-0000-000084990000}"/>
    <cellStyle name="Normal 4 5 2 4 4 4" xfId="39301" xr:uid="{00000000-0005-0000-0000-000085990000}"/>
    <cellStyle name="Normal 4 5 2 4 5" xfId="39302" xr:uid="{00000000-0005-0000-0000-000086990000}"/>
    <cellStyle name="Normal 4 5 2 4 5 2" xfId="39303" xr:uid="{00000000-0005-0000-0000-000087990000}"/>
    <cellStyle name="Normal 4 5 2 4 5 2 2" xfId="39304" xr:uid="{00000000-0005-0000-0000-000088990000}"/>
    <cellStyle name="Normal 4 5 2 4 5 3" xfId="39305" xr:uid="{00000000-0005-0000-0000-000089990000}"/>
    <cellStyle name="Normal 4 5 2 4 6" xfId="39306" xr:uid="{00000000-0005-0000-0000-00008A990000}"/>
    <cellStyle name="Normal 4 5 2 4 6 2" xfId="39307" xr:uid="{00000000-0005-0000-0000-00008B990000}"/>
    <cellStyle name="Normal 4 5 2 4 7" xfId="39308" xr:uid="{00000000-0005-0000-0000-00008C990000}"/>
    <cellStyle name="Normal 4 5 2 5" xfId="39309" xr:uid="{00000000-0005-0000-0000-00008D990000}"/>
    <cellStyle name="Normal 4 5 2 5 2" xfId="39310" xr:uid="{00000000-0005-0000-0000-00008E990000}"/>
    <cellStyle name="Normal 4 5 2 5 2 2" xfId="39311" xr:uid="{00000000-0005-0000-0000-00008F990000}"/>
    <cellStyle name="Normal 4 5 2 5 2 2 2" xfId="39312" xr:uid="{00000000-0005-0000-0000-000090990000}"/>
    <cellStyle name="Normal 4 5 2 5 2 2 2 2" xfId="39313" xr:uid="{00000000-0005-0000-0000-000091990000}"/>
    <cellStyle name="Normal 4 5 2 5 2 2 2 2 2" xfId="39314" xr:uid="{00000000-0005-0000-0000-000092990000}"/>
    <cellStyle name="Normal 4 5 2 5 2 2 2 3" xfId="39315" xr:uid="{00000000-0005-0000-0000-000093990000}"/>
    <cellStyle name="Normal 4 5 2 5 2 2 3" xfId="39316" xr:uid="{00000000-0005-0000-0000-000094990000}"/>
    <cellStyle name="Normal 4 5 2 5 2 2 3 2" xfId="39317" xr:uid="{00000000-0005-0000-0000-000095990000}"/>
    <cellStyle name="Normal 4 5 2 5 2 2 4" xfId="39318" xr:uid="{00000000-0005-0000-0000-000096990000}"/>
    <cellStyle name="Normal 4 5 2 5 2 3" xfId="39319" xr:uid="{00000000-0005-0000-0000-000097990000}"/>
    <cellStyle name="Normal 4 5 2 5 2 3 2" xfId="39320" xr:uid="{00000000-0005-0000-0000-000098990000}"/>
    <cellStyle name="Normal 4 5 2 5 2 3 2 2" xfId="39321" xr:uid="{00000000-0005-0000-0000-000099990000}"/>
    <cellStyle name="Normal 4 5 2 5 2 3 3" xfId="39322" xr:uid="{00000000-0005-0000-0000-00009A990000}"/>
    <cellStyle name="Normal 4 5 2 5 2 4" xfId="39323" xr:uid="{00000000-0005-0000-0000-00009B990000}"/>
    <cellStyle name="Normal 4 5 2 5 2 4 2" xfId="39324" xr:uid="{00000000-0005-0000-0000-00009C990000}"/>
    <cellStyle name="Normal 4 5 2 5 2 5" xfId="39325" xr:uid="{00000000-0005-0000-0000-00009D990000}"/>
    <cellStyle name="Normal 4 5 2 5 3" xfId="39326" xr:uid="{00000000-0005-0000-0000-00009E990000}"/>
    <cellStyle name="Normal 4 5 2 5 3 2" xfId="39327" xr:uid="{00000000-0005-0000-0000-00009F990000}"/>
    <cellStyle name="Normal 4 5 2 5 3 2 2" xfId="39328" xr:uid="{00000000-0005-0000-0000-0000A0990000}"/>
    <cellStyle name="Normal 4 5 2 5 3 2 2 2" xfId="39329" xr:uid="{00000000-0005-0000-0000-0000A1990000}"/>
    <cellStyle name="Normal 4 5 2 5 3 2 2 2 2" xfId="39330" xr:uid="{00000000-0005-0000-0000-0000A2990000}"/>
    <cellStyle name="Normal 4 5 2 5 3 2 2 3" xfId="39331" xr:uid="{00000000-0005-0000-0000-0000A3990000}"/>
    <cellStyle name="Normal 4 5 2 5 3 2 3" xfId="39332" xr:uid="{00000000-0005-0000-0000-0000A4990000}"/>
    <cellStyle name="Normal 4 5 2 5 3 2 3 2" xfId="39333" xr:uid="{00000000-0005-0000-0000-0000A5990000}"/>
    <cellStyle name="Normal 4 5 2 5 3 2 4" xfId="39334" xr:uid="{00000000-0005-0000-0000-0000A6990000}"/>
    <cellStyle name="Normal 4 5 2 5 3 3" xfId="39335" xr:uid="{00000000-0005-0000-0000-0000A7990000}"/>
    <cellStyle name="Normal 4 5 2 5 3 3 2" xfId="39336" xr:uid="{00000000-0005-0000-0000-0000A8990000}"/>
    <cellStyle name="Normal 4 5 2 5 3 3 2 2" xfId="39337" xr:uid="{00000000-0005-0000-0000-0000A9990000}"/>
    <cellStyle name="Normal 4 5 2 5 3 3 3" xfId="39338" xr:uid="{00000000-0005-0000-0000-0000AA990000}"/>
    <cellStyle name="Normal 4 5 2 5 3 4" xfId="39339" xr:uid="{00000000-0005-0000-0000-0000AB990000}"/>
    <cellStyle name="Normal 4 5 2 5 3 4 2" xfId="39340" xr:uid="{00000000-0005-0000-0000-0000AC990000}"/>
    <cellStyle name="Normal 4 5 2 5 3 5" xfId="39341" xr:uid="{00000000-0005-0000-0000-0000AD990000}"/>
    <cellStyle name="Normal 4 5 2 5 4" xfId="39342" xr:uid="{00000000-0005-0000-0000-0000AE990000}"/>
    <cellStyle name="Normal 4 5 2 5 4 2" xfId="39343" xr:uid="{00000000-0005-0000-0000-0000AF990000}"/>
    <cellStyle name="Normal 4 5 2 5 4 2 2" xfId="39344" xr:uid="{00000000-0005-0000-0000-0000B0990000}"/>
    <cellStyle name="Normal 4 5 2 5 4 2 2 2" xfId="39345" xr:uid="{00000000-0005-0000-0000-0000B1990000}"/>
    <cellStyle name="Normal 4 5 2 5 4 2 3" xfId="39346" xr:uid="{00000000-0005-0000-0000-0000B2990000}"/>
    <cellStyle name="Normal 4 5 2 5 4 3" xfId="39347" xr:uid="{00000000-0005-0000-0000-0000B3990000}"/>
    <cellStyle name="Normal 4 5 2 5 4 3 2" xfId="39348" xr:uid="{00000000-0005-0000-0000-0000B4990000}"/>
    <cellStyle name="Normal 4 5 2 5 4 4" xfId="39349" xr:uid="{00000000-0005-0000-0000-0000B5990000}"/>
    <cellStyle name="Normal 4 5 2 5 5" xfId="39350" xr:uid="{00000000-0005-0000-0000-0000B6990000}"/>
    <cellStyle name="Normal 4 5 2 5 5 2" xfId="39351" xr:uid="{00000000-0005-0000-0000-0000B7990000}"/>
    <cellStyle name="Normal 4 5 2 5 5 2 2" xfId="39352" xr:uid="{00000000-0005-0000-0000-0000B8990000}"/>
    <cellStyle name="Normal 4 5 2 5 5 3" xfId="39353" xr:uid="{00000000-0005-0000-0000-0000B9990000}"/>
    <cellStyle name="Normal 4 5 2 5 6" xfId="39354" xr:uid="{00000000-0005-0000-0000-0000BA990000}"/>
    <cellStyle name="Normal 4 5 2 5 6 2" xfId="39355" xr:uid="{00000000-0005-0000-0000-0000BB990000}"/>
    <cellStyle name="Normal 4 5 2 5 7" xfId="39356" xr:uid="{00000000-0005-0000-0000-0000BC990000}"/>
    <cellStyle name="Normal 4 5 2 6" xfId="39357" xr:uid="{00000000-0005-0000-0000-0000BD990000}"/>
    <cellStyle name="Normal 4 5 2 6 2" xfId="39358" xr:uid="{00000000-0005-0000-0000-0000BE990000}"/>
    <cellStyle name="Normal 4 5 2 6 2 2" xfId="39359" xr:uid="{00000000-0005-0000-0000-0000BF990000}"/>
    <cellStyle name="Normal 4 5 2 6 2 2 2" xfId="39360" xr:uid="{00000000-0005-0000-0000-0000C0990000}"/>
    <cellStyle name="Normal 4 5 2 6 2 2 2 2" xfId="39361" xr:uid="{00000000-0005-0000-0000-0000C1990000}"/>
    <cellStyle name="Normal 4 5 2 6 2 2 2 2 2" xfId="39362" xr:uid="{00000000-0005-0000-0000-0000C2990000}"/>
    <cellStyle name="Normal 4 5 2 6 2 2 2 3" xfId="39363" xr:uid="{00000000-0005-0000-0000-0000C3990000}"/>
    <cellStyle name="Normal 4 5 2 6 2 2 3" xfId="39364" xr:uid="{00000000-0005-0000-0000-0000C4990000}"/>
    <cellStyle name="Normal 4 5 2 6 2 2 3 2" xfId="39365" xr:uid="{00000000-0005-0000-0000-0000C5990000}"/>
    <cellStyle name="Normal 4 5 2 6 2 2 4" xfId="39366" xr:uid="{00000000-0005-0000-0000-0000C6990000}"/>
    <cellStyle name="Normal 4 5 2 6 2 3" xfId="39367" xr:uid="{00000000-0005-0000-0000-0000C7990000}"/>
    <cellStyle name="Normal 4 5 2 6 2 3 2" xfId="39368" xr:uid="{00000000-0005-0000-0000-0000C8990000}"/>
    <cellStyle name="Normal 4 5 2 6 2 3 2 2" xfId="39369" xr:uid="{00000000-0005-0000-0000-0000C9990000}"/>
    <cellStyle name="Normal 4 5 2 6 2 3 3" xfId="39370" xr:uid="{00000000-0005-0000-0000-0000CA990000}"/>
    <cellStyle name="Normal 4 5 2 6 2 4" xfId="39371" xr:uid="{00000000-0005-0000-0000-0000CB990000}"/>
    <cellStyle name="Normal 4 5 2 6 2 4 2" xfId="39372" xr:uid="{00000000-0005-0000-0000-0000CC990000}"/>
    <cellStyle name="Normal 4 5 2 6 2 5" xfId="39373" xr:uid="{00000000-0005-0000-0000-0000CD990000}"/>
    <cellStyle name="Normal 4 5 2 6 3" xfId="39374" xr:uid="{00000000-0005-0000-0000-0000CE990000}"/>
    <cellStyle name="Normal 4 5 2 6 3 2" xfId="39375" xr:uid="{00000000-0005-0000-0000-0000CF990000}"/>
    <cellStyle name="Normal 4 5 2 6 3 2 2" xfId="39376" xr:uid="{00000000-0005-0000-0000-0000D0990000}"/>
    <cellStyle name="Normal 4 5 2 6 3 2 2 2" xfId="39377" xr:uid="{00000000-0005-0000-0000-0000D1990000}"/>
    <cellStyle name="Normal 4 5 2 6 3 2 2 2 2" xfId="39378" xr:uid="{00000000-0005-0000-0000-0000D2990000}"/>
    <cellStyle name="Normal 4 5 2 6 3 2 2 3" xfId="39379" xr:uid="{00000000-0005-0000-0000-0000D3990000}"/>
    <cellStyle name="Normal 4 5 2 6 3 2 3" xfId="39380" xr:uid="{00000000-0005-0000-0000-0000D4990000}"/>
    <cellStyle name="Normal 4 5 2 6 3 2 3 2" xfId="39381" xr:uid="{00000000-0005-0000-0000-0000D5990000}"/>
    <cellStyle name="Normal 4 5 2 6 3 2 4" xfId="39382" xr:uid="{00000000-0005-0000-0000-0000D6990000}"/>
    <cellStyle name="Normal 4 5 2 6 3 3" xfId="39383" xr:uid="{00000000-0005-0000-0000-0000D7990000}"/>
    <cellStyle name="Normal 4 5 2 6 3 3 2" xfId="39384" xr:uid="{00000000-0005-0000-0000-0000D8990000}"/>
    <cellStyle name="Normal 4 5 2 6 3 3 2 2" xfId="39385" xr:uid="{00000000-0005-0000-0000-0000D9990000}"/>
    <cellStyle name="Normal 4 5 2 6 3 3 3" xfId="39386" xr:uid="{00000000-0005-0000-0000-0000DA990000}"/>
    <cellStyle name="Normal 4 5 2 6 3 4" xfId="39387" xr:uid="{00000000-0005-0000-0000-0000DB990000}"/>
    <cellStyle name="Normal 4 5 2 6 3 4 2" xfId="39388" xr:uid="{00000000-0005-0000-0000-0000DC990000}"/>
    <cellStyle name="Normal 4 5 2 6 3 5" xfId="39389" xr:uid="{00000000-0005-0000-0000-0000DD990000}"/>
    <cellStyle name="Normal 4 5 2 6 4" xfId="39390" xr:uid="{00000000-0005-0000-0000-0000DE990000}"/>
    <cellStyle name="Normal 4 5 2 6 4 2" xfId="39391" xr:uid="{00000000-0005-0000-0000-0000DF990000}"/>
    <cellStyle name="Normal 4 5 2 6 4 2 2" xfId="39392" xr:uid="{00000000-0005-0000-0000-0000E0990000}"/>
    <cellStyle name="Normal 4 5 2 6 4 2 2 2" xfId="39393" xr:uid="{00000000-0005-0000-0000-0000E1990000}"/>
    <cellStyle name="Normal 4 5 2 6 4 2 3" xfId="39394" xr:uid="{00000000-0005-0000-0000-0000E2990000}"/>
    <cellStyle name="Normal 4 5 2 6 4 3" xfId="39395" xr:uid="{00000000-0005-0000-0000-0000E3990000}"/>
    <cellStyle name="Normal 4 5 2 6 4 3 2" xfId="39396" xr:uid="{00000000-0005-0000-0000-0000E4990000}"/>
    <cellStyle name="Normal 4 5 2 6 4 4" xfId="39397" xr:uid="{00000000-0005-0000-0000-0000E5990000}"/>
    <cellStyle name="Normal 4 5 2 6 5" xfId="39398" xr:uid="{00000000-0005-0000-0000-0000E6990000}"/>
    <cellStyle name="Normal 4 5 2 6 5 2" xfId="39399" xr:uid="{00000000-0005-0000-0000-0000E7990000}"/>
    <cellStyle name="Normal 4 5 2 6 5 2 2" xfId="39400" xr:uid="{00000000-0005-0000-0000-0000E8990000}"/>
    <cellStyle name="Normal 4 5 2 6 5 3" xfId="39401" xr:uid="{00000000-0005-0000-0000-0000E9990000}"/>
    <cellStyle name="Normal 4 5 2 6 6" xfId="39402" xr:uid="{00000000-0005-0000-0000-0000EA990000}"/>
    <cellStyle name="Normal 4 5 2 6 6 2" xfId="39403" xr:uid="{00000000-0005-0000-0000-0000EB990000}"/>
    <cellStyle name="Normal 4 5 2 6 7" xfId="39404" xr:uid="{00000000-0005-0000-0000-0000EC990000}"/>
    <cellStyle name="Normal 4 5 2 7" xfId="39405" xr:uid="{00000000-0005-0000-0000-0000ED990000}"/>
    <cellStyle name="Normal 4 5 2 7 2" xfId="39406" xr:uid="{00000000-0005-0000-0000-0000EE990000}"/>
    <cellStyle name="Normal 4 5 2 7 2 2" xfId="39407" xr:uid="{00000000-0005-0000-0000-0000EF990000}"/>
    <cellStyle name="Normal 4 5 2 7 2 2 2" xfId="39408" xr:uid="{00000000-0005-0000-0000-0000F0990000}"/>
    <cellStyle name="Normal 4 5 2 7 2 2 2 2" xfId="39409" xr:uid="{00000000-0005-0000-0000-0000F1990000}"/>
    <cellStyle name="Normal 4 5 2 7 2 2 2 2 2" xfId="39410" xr:uid="{00000000-0005-0000-0000-0000F2990000}"/>
    <cellStyle name="Normal 4 5 2 7 2 2 2 3" xfId="39411" xr:uid="{00000000-0005-0000-0000-0000F3990000}"/>
    <cellStyle name="Normal 4 5 2 7 2 2 3" xfId="39412" xr:uid="{00000000-0005-0000-0000-0000F4990000}"/>
    <cellStyle name="Normal 4 5 2 7 2 2 3 2" xfId="39413" xr:uid="{00000000-0005-0000-0000-0000F5990000}"/>
    <cellStyle name="Normal 4 5 2 7 2 2 4" xfId="39414" xr:uid="{00000000-0005-0000-0000-0000F6990000}"/>
    <cellStyle name="Normal 4 5 2 7 2 3" xfId="39415" xr:uid="{00000000-0005-0000-0000-0000F7990000}"/>
    <cellStyle name="Normal 4 5 2 7 2 3 2" xfId="39416" xr:uid="{00000000-0005-0000-0000-0000F8990000}"/>
    <cellStyle name="Normal 4 5 2 7 2 3 2 2" xfId="39417" xr:uid="{00000000-0005-0000-0000-0000F9990000}"/>
    <cellStyle name="Normal 4 5 2 7 2 3 3" xfId="39418" xr:uid="{00000000-0005-0000-0000-0000FA990000}"/>
    <cellStyle name="Normal 4 5 2 7 2 4" xfId="39419" xr:uid="{00000000-0005-0000-0000-0000FB990000}"/>
    <cellStyle name="Normal 4 5 2 7 2 4 2" xfId="39420" xr:uid="{00000000-0005-0000-0000-0000FC990000}"/>
    <cellStyle name="Normal 4 5 2 7 2 5" xfId="39421" xr:uid="{00000000-0005-0000-0000-0000FD990000}"/>
    <cellStyle name="Normal 4 5 2 7 3" xfId="39422" xr:uid="{00000000-0005-0000-0000-0000FE990000}"/>
    <cellStyle name="Normal 4 5 2 7 3 2" xfId="39423" xr:uid="{00000000-0005-0000-0000-0000FF990000}"/>
    <cellStyle name="Normal 4 5 2 7 3 2 2" xfId="39424" xr:uid="{00000000-0005-0000-0000-0000009A0000}"/>
    <cellStyle name="Normal 4 5 2 7 3 2 2 2" xfId="39425" xr:uid="{00000000-0005-0000-0000-0000019A0000}"/>
    <cellStyle name="Normal 4 5 2 7 3 2 3" xfId="39426" xr:uid="{00000000-0005-0000-0000-0000029A0000}"/>
    <cellStyle name="Normal 4 5 2 7 3 3" xfId="39427" xr:uid="{00000000-0005-0000-0000-0000039A0000}"/>
    <cellStyle name="Normal 4 5 2 7 3 3 2" xfId="39428" xr:uid="{00000000-0005-0000-0000-0000049A0000}"/>
    <cellStyle name="Normal 4 5 2 7 3 4" xfId="39429" xr:uid="{00000000-0005-0000-0000-0000059A0000}"/>
    <cellStyle name="Normal 4 5 2 7 4" xfId="39430" xr:uid="{00000000-0005-0000-0000-0000069A0000}"/>
    <cellStyle name="Normal 4 5 2 7 4 2" xfId="39431" xr:uid="{00000000-0005-0000-0000-0000079A0000}"/>
    <cellStyle name="Normal 4 5 2 7 4 2 2" xfId="39432" xr:uid="{00000000-0005-0000-0000-0000089A0000}"/>
    <cellStyle name="Normal 4 5 2 7 4 3" xfId="39433" xr:uid="{00000000-0005-0000-0000-0000099A0000}"/>
    <cellStyle name="Normal 4 5 2 7 5" xfId="39434" xr:uid="{00000000-0005-0000-0000-00000A9A0000}"/>
    <cellStyle name="Normal 4 5 2 7 5 2" xfId="39435" xr:uid="{00000000-0005-0000-0000-00000B9A0000}"/>
    <cellStyle name="Normal 4 5 2 7 6" xfId="39436" xr:uid="{00000000-0005-0000-0000-00000C9A0000}"/>
    <cellStyle name="Normal 4 5 2 8" xfId="39437" xr:uid="{00000000-0005-0000-0000-00000D9A0000}"/>
    <cellStyle name="Normal 4 5 2 8 2" xfId="39438" xr:uid="{00000000-0005-0000-0000-00000E9A0000}"/>
    <cellStyle name="Normal 4 5 2 8 2 2" xfId="39439" xr:uid="{00000000-0005-0000-0000-00000F9A0000}"/>
    <cellStyle name="Normal 4 5 2 8 2 2 2" xfId="39440" xr:uid="{00000000-0005-0000-0000-0000109A0000}"/>
    <cellStyle name="Normal 4 5 2 8 2 2 2 2" xfId="39441" xr:uid="{00000000-0005-0000-0000-0000119A0000}"/>
    <cellStyle name="Normal 4 5 2 8 2 2 3" xfId="39442" xr:uid="{00000000-0005-0000-0000-0000129A0000}"/>
    <cellStyle name="Normal 4 5 2 8 2 3" xfId="39443" xr:uid="{00000000-0005-0000-0000-0000139A0000}"/>
    <cellStyle name="Normal 4 5 2 8 2 3 2" xfId="39444" xr:uid="{00000000-0005-0000-0000-0000149A0000}"/>
    <cellStyle name="Normal 4 5 2 8 2 4" xfId="39445" xr:uid="{00000000-0005-0000-0000-0000159A0000}"/>
    <cellStyle name="Normal 4 5 2 8 3" xfId="39446" xr:uid="{00000000-0005-0000-0000-0000169A0000}"/>
    <cellStyle name="Normal 4 5 2 8 3 2" xfId="39447" xr:uid="{00000000-0005-0000-0000-0000179A0000}"/>
    <cellStyle name="Normal 4 5 2 8 3 2 2" xfId="39448" xr:uid="{00000000-0005-0000-0000-0000189A0000}"/>
    <cellStyle name="Normal 4 5 2 8 3 3" xfId="39449" xr:uid="{00000000-0005-0000-0000-0000199A0000}"/>
    <cellStyle name="Normal 4 5 2 8 4" xfId="39450" xr:uid="{00000000-0005-0000-0000-00001A9A0000}"/>
    <cellStyle name="Normal 4 5 2 8 4 2" xfId="39451" xr:uid="{00000000-0005-0000-0000-00001B9A0000}"/>
    <cellStyle name="Normal 4 5 2 8 5" xfId="39452" xr:uid="{00000000-0005-0000-0000-00001C9A0000}"/>
    <cellStyle name="Normal 4 5 2 9" xfId="39453" xr:uid="{00000000-0005-0000-0000-00001D9A0000}"/>
    <cellStyle name="Normal 4 5 2 9 2" xfId="39454" xr:uid="{00000000-0005-0000-0000-00001E9A0000}"/>
    <cellStyle name="Normal 4 5 2 9 2 2" xfId="39455" xr:uid="{00000000-0005-0000-0000-00001F9A0000}"/>
    <cellStyle name="Normal 4 5 2 9 2 2 2" xfId="39456" xr:uid="{00000000-0005-0000-0000-0000209A0000}"/>
    <cellStyle name="Normal 4 5 2 9 2 2 2 2" xfId="39457" xr:uid="{00000000-0005-0000-0000-0000219A0000}"/>
    <cellStyle name="Normal 4 5 2 9 2 2 3" xfId="39458" xr:uid="{00000000-0005-0000-0000-0000229A0000}"/>
    <cellStyle name="Normal 4 5 2 9 2 3" xfId="39459" xr:uid="{00000000-0005-0000-0000-0000239A0000}"/>
    <cellStyle name="Normal 4 5 2 9 2 3 2" xfId="39460" xr:uid="{00000000-0005-0000-0000-0000249A0000}"/>
    <cellStyle name="Normal 4 5 2 9 2 4" xfId="39461" xr:uid="{00000000-0005-0000-0000-0000259A0000}"/>
    <cellStyle name="Normal 4 5 2 9 3" xfId="39462" xr:uid="{00000000-0005-0000-0000-0000269A0000}"/>
    <cellStyle name="Normal 4 5 2 9 3 2" xfId="39463" xr:uid="{00000000-0005-0000-0000-0000279A0000}"/>
    <cellStyle name="Normal 4 5 2 9 3 2 2" xfId="39464" xr:uid="{00000000-0005-0000-0000-0000289A0000}"/>
    <cellStyle name="Normal 4 5 2 9 3 3" xfId="39465" xr:uid="{00000000-0005-0000-0000-0000299A0000}"/>
    <cellStyle name="Normal 4 5 2 9 4" xfId="39466" xr:uid="{00000000-0005-0000-0000-00002A9A0000}"/>
    <cellStyle name="Normal 4 5 2 9 4 2" xfId="39467" xr:uid="{00000000-0005-0000-0000-00002B9A0000}"/>
    <cellStyle name="Normal 4 5 2 9 5" xfId="39468" xr:uid="{00000000-0005-0000-0000-00002C9A0000}"/>
    <cellStyle name="Normal 4 5 3" xfId="39469" xr:uid="{00000000-0005-0000-0000-00002D9A0000}"/>
    <cellStyle name="Normal 4 5 3 10" xfId="39470" xr:uid="{00000000-0005-0000-0000-00002E9A0000}"/>
    <cellStyle name="Normal 4 5 3 10 2" xfId="39471" xr:uid="{00000000-0005-0000-0000-00002F9A0000}"/>
    <cellStyle name="Normal 4 5 3 11" xfId="39472" xr:uid="{00000000-0005-0000-0000-0000309A0000}"/>
    <cellStyle name="Normal 4 5 3 2" xfId="39473" xr:uid="{00000000-0005-0000-0000-0000319A0000}"/>
    <cellStyle name="Normal 4 5 3 2 2" xfId="39474" xr:uid="{00000000-0005-0000-0000-0000329A0000}"/>
    <cellStyle name="Normal 4 5 3 2 2 2" xfId="39475" xr:uid="{00000000-0005-0000-0000-0000339A0000}"/>
    <cellStyle name="Normal 4 5 3 2 2 2 2" xfId="39476" xr:uid="{00000000-0005-0000-0000-0000349A0000}"/>
    <cellStyle name="Normal 4 5 3 2 2 2 2 2" xfId="39477" xr:uid="{00000000-0005-0000-0000-0000359A0000}"/>
    <cellStyle name="Normal 4 5 3 2 2 2 2 2 2" xfId="39478" xr:uid="{00000000-0005-0000-0000-0000369A0000}"/>
    <cellStyle name="Normal 4 5 3 2 2 2 2 3" xfId="39479" xr:uid="{00000000-0005-0000-0000-0000379A0000}"/>
    <cellStyle name="Normal 4 5 3 2 2 2 3" xfId="39480" xr:uid="{00000000-0005-0000-0000-0000389A0000}"/>
    <cellStyle name="Normal 4 5 3 2 2 2 3 2" xfId="39481" xr:uid="{00000000-0005-0000-0000-0000399A0000}"/>
    <cellStyle name="Normal 4 5 3 2 2 2 4" xfId="39482" xr:uid="{00000000-0005-0000-0000-00003A9A0000}"/>
    <cellStyle name="Normal 4 5 3 2 2 3" xfId="39483" xr:uid="{00000000-0005-0000-0000-00003B9A0000}"/>
    <cellStyle name="Normal 4 5 3 2 2 3 2" xfId="39484" xr:uid="{00000000-0005-0000-0000-00003C9A0000}"/>
    <cellStyle name="Normal 4 5 3 2 2 3 2 2" xfId="39485" xr:uid="{00000000-0005-0000-0000-00003D9A0000}"/>
    <cellStyle name="Normal 4 5 3 2 2 3 3" xfId="39486" xr:uid="{00000000-0005-0000-0000-00003E9A0000}"/>
    <cellStyle name="Normal 4 5 3 2 2 4" xfId="39487" xr:uid="{00000000-0005-0000-0000-00003F9A0000}"/>
    <cellStyle name="Normal 4 5 3 2 2 4 2" xfId="39488" xr:uid="{00000000-0005-0000-0000-0000409A0000}"/>
    <cellStyle name="Normal 4 5 3 2 2 5" xfId="39489" xr:uid="{00000000-0005-0000-0000-0000419A0000}"/>
    <cellStyle name="Normal 4 5 3 2 3" xfId="39490" xr:uid="{00000000-0005-0000-0000-0000429A0000}"/>
    <cellStyle name="Normal 4 5 3 2 3 2" xfId="39491" xr:uid="{00000000-0005-0000-0000-0000439A0000}"/>
    <cellStyle name="Normal 4 5 3 2 3 2 2" xfId="39492" xr:uid="{00000000-0005-0000-0000-0000449A0000}"/>
    <cellStyle name="Normal 4 5 3 2 3 2 2 2" xfId="39493" xr:uid="{00000000-0005-0000-0000-0000459A0000}"/>
    <cellStyle name="Normal 4 5 3 2 3 2 2 2 2" xfId="39494" xr:uid="{00000000-0005-0000-0000-0000469A0000}"/>
    <cellStyle name="Normal 4 5 3 2 3 2 2 3" xfId="39495" xr:uid="{00000000-0005-0000-0000-0000479A0000}"/>
    <cellStyle name="Normal 4 5 3 2 3 2 3" xfId="39496" xr:uid="{00000000-0005-0000-0000-0000489A0000}"/>
    <cellStyle name="Normal 4 5 3 2 3 2 3 2" xfId="39497" xr:uid="{00000000-0005-0000-0000-0000499A0000}"/>
    <cellStyle name="Normal 4 5 3 2 3 2 4" xfId="39498" xr:uid="{00000000-0005-0000-0000-00004A9A0000}"/>
    <cellStyle name="Normal 4 5 3 2 3 3" xfId="39499" xr:uid="{00000000-0005-0000-0000-00004B9A0000}"/>
    <cellStyle name="Normal 4 5 3 2 3 3 2" xfId="39500" xr:uid="{00000000-0005-0000-0000-00004C9A0000}"/>
    <cellStyle name="Normal 4 5 3 2 3 3 2 2" xfId="39501" xr:uid="{00000000-0005-0000-0000-00004D9A0000}"/>
    <cellStyle name="Normal 4 5 3 2 3 3 3" xfId="39502" xr:uid="{00000000-0005-0000-0000-00004E9A0000}"/>
    <cellStyle name="Normal 4 5 3 2 3 4" xfId="39503" xr:uid="{00000000-0005-0000-0000-00004F9A0000}"/>
    <cellStyle name="Normal 4 5 3 2 3 4 2" xfId="39504" xr:uid="{00000000-0005-0000-0000-0000509A0000}"/>
    <cellStyle name="Normal 4 5 3 2 3 5" xfId="39505" xr:uid="{00000000-0005-0000-0000-0000519A0000}"/>
    <cellStyle name="Normal 4 5 3 2 4" xfId="39506" xr:uid="{00000000-0005-0000-0000-0000529A0000}"/>
    <cellStyle name="Normal 4 5 3 2 4 2" xfId="39507" xr:uid="{00000000-0005-0000-0000-0000539A0000}"/>
    <cellStyle name="Normal 4 5 3 2 4 2 2" xfId="39508" xr:uid="{00000000-0005-0000-0000-0000549A0000}"/>
    <cellStyle name="Normal 4 5 3 2 4 2 2 2" xfId="39509" xr:uid="{00000000-0005-0000-0000-0000559A0000}"/>
    <cellStyle name="Normal 4 5 3 2 4 2 3" xfId="39510" xr:uid="{00000000-0005-0000-0000-0000569A0000}"/>
    <cellStyle name="Normal 4 5 3 2 4 3" xfId="39511" xr:uid="{00000000-0005-0000-0000-0000579A0000}"/>
    <cellStyle name="Normal 4 5 3 2 4 3 2" xfId="39512" xr:uid="{00000000-0005-0000-0000-0000589A0000}"/>
    <cellStyle name="Normal 4 5 3 2 4 4" xfId="39513" xr:uid="{00000000-0005-0000-0000-0000599A0000}"/>
    <cellStyle name="Normal 4 5 3 2 5" xfId="39514" xr:uid="{00000000-0005-0000-0000-00005A9A0000}"/>
    <cellStyle name="Normal 4 5 3 2 5 2" xfId="39515" xr:uid="{00000000-0005-0000-0000-00005B9A0000}"/>
    <cellStyle name="Normal 4 5 3 2 5 2 2" xfId="39516" xr:uid="{00000000-0005-0000-0000-00005C9A0000}"/>
    <cellStyle name="Normal 4 5 3 2 5 3" xfId="39517" xr:uid="{00000000-0005-0000-0000-00005D9A0000}"/>
    <cellStyle name="Normal 4 5 3 2 6" xfId="39518" xr:uid="{00000000-0005-0000-0000-00005E9A0000}"/>
    <cellStyle name="Normal 4 5 3 2 6 2" xfId="39519" xr:uid="{00000000-0005-0000-0000-00005F9A0000}"/>
    <cellStyle name="Normal 4 5 3 2 7" xfId="39520" xr:uid="{00000000-0005-0000-0000-0000609A0000}"/>
    <cellStyle name="Normal 4 5 3 3" xfId="39521" xr:uid="{00000000-0005-0000-0000-0000619A0000}"/>
    <cellStyle name="Normal 4 5 3 3 2" xfId="39522" xr:uid="{00000000-0005-0000-0000-0000629A0000}"/>
    <cellStyle name="Normal 4 5 3 3 2 2" xfId="39523" xr:uid="{00000000-0005-0000-0000-0000639A0000}"/>
    <cellStyle name="Normal 4 5 3 3 2 2 2" xfId="39524" xr:uid="{00000000-0005-0000-0000-0000649A0000}"/>
    <cellStyle name="Normal 4 5 3 3 2 2 2 2" xfId="39525" xr:uid="{00000000-0005-0000-0000-0000659A0000}"/>
    <cellStyle name="Normal 4 5 3 3 2 2 2 2 2" xfId="39526" xr:uid="{00000000-0005-0000-0000-0000669A0000}"/>
    <cellStyle name="Normal 4 5 3 3 2 2 2 3" xfId="39527" xr:uid="{00000000-0005-0000-0000-0000679A0000}"/>
    <cellStyle name="Normal 4 5 3 3 2 2 3" xfId="39528" xr:uid="{00000000-0005-0000-0000-0000689A0000}"/>
    <cellStyle name="Normal 4 5 3 3 2 2 3 2" xfId="39529" xr:uid="{00000000-0005-0000-0000-0000699A0000}"/>
    <cellStyle name="Normal 4 5 3 3 2 2 4" xfId="39530" xr:uid="{00000000-0005-0000-0000-00006A9A0000}"/>
    <cellStyle name="Normal 4 5 3 3 2 3" xfId="39531" xr:uid="{00000000-0005-0000-0000-00006B9A0000}"/>
    <cellStyle name="Normal 4 5 3 3 2 3 2" xfId="39532" xr:uid="{00000000-0005-0000-0000-00006C9A0000}"/>
    <cellStyle name="Normal 4 5 3 3 2 3 2 2" xfId="39533" xr:uid="{00000000-0005-0000-0000-00006D9A0000}"/>
    <cellStyle name="Normal 4 5 3 3 2 3 3" xfId="39534" xr:uid="{00000000-0005-0000-0000-00006E9A0000}"/>
    <cellStyle name="Normal 4 5 3 3 2 4" xfId="39535" xr:uid="{00000000-0005-0000-0000-00006F9A0000}"/>
    <cellStyle name="Normal 4 5 3 3 2 4 2" xfId="39536" xr:uid="{00000000-0005-0000-0000-0000709A0000}"/>
    <cellStyle name="Normal 4 5 3 3 2 5" xfId="39537" xr:uid="{00000000-0005-0000-0000-0000719A0000}"/>
    <cellStyle name="Normal 4 5 3 3 3" xfId="39538" xr:uid="{00000000-0005-0000-0000-0000729A0000}"/>
    <cellStyle name="Normal 4 5 3 3 3 2" xfId="39539" xr:uid="{00000000-0005-0000-0000-0000739A0000}"/>
    <cellStyle name="Normal 4 5 3 3 3 2 2" xfId="39540" xr:uid="{00000000-0005-0000-0000-0000749A0000}"/>
    <cellStyle name="Normal 4 5 3 3 3 2 2 2" xfId="39541" xr:uid="{00000000-0005-0000-0000-0000759A0000}"/>
    <cellStyle name="Normal 4 5 3 3 3 2 2 2 2" xfId="39542" xr:uid="{00000000-0005-0000-0000-0000769A0000}"/>
    <cellStyle name="Normal 4 5 3 3 3 2 2 3" xfId="39543" xr:uid="{00000000-0005-0000-0000-0000779A0000}"/>
    <cellStyle name="Normal 4 5 3 3 3 2 3" xfId="39544" xr:uid="{00000000-0005-0000-0000-0000789A0000}"/>
    <cellStyle name="Normal 4 5 3 3 3 2 3 2" xfId="39545" xr:uid="{00000000-0005-0000-0000-0000799A0000}"/>
    <cellStyle name="Normal 4 5 3 3 3 2 4" xfId="39546" xr:uid="{00000000-0005-0000-0000-00007A9A0000}"/>
    <cellStyle name="Normal 4 5 3 3 3 3" xfId="39547" xr:uid="{00000000-0005-0000-0000-00007B9A0000}"/>
    <cellStyle name="Normal 4 5 3 3 3 3 2" xfId="39548" xr:uid="{00000000-0005-0000-0000-00007C9A0000}"/>
    <cellStyle name="Normal 4 5 3 3 3 3 2 2" xfId="39549" xr:uid="{00000000-0005-0000-0000-00007D9A0000}"/>
    <cellStyle name="Normal 4 5 3 3 3 3 3" xfId="39550" xr:uid="{00000000-0005-0000-0000-00007E9A0000}"/>
    <cellStyle name="Normal 4 5 3 3 3 4" xfId="39551" xr:uid="{00000000-0005-0000-0000-00007F9A0000}"/>
    <cellStyle name="Normal 4 5 3 3 3 4 2" xfId="39552" xr:uid="{00000000-0005-0000-0000-0000809A0000}"/>
    <cellStyle name="Normal 4 5 3 3 3 5" xfId="39553" xr:uid="{00000000-0005-0000-0000-0000819A0000}"/>
    <cellStyle name="Normal 4 5 3 3 4" xfId="39554" xr:uid="{00000000-0005-0000-0000-0000829A0000}"/>
    <cellStyle name="Normal 4 5 3 3 4 2" xfId="39555" xr:uid="{00000000-0005-0000-0000-0000839A0000}"/>
    <cellStyle name="Normal 4 5 3 3 4 2 2" xfId="39556" xr:uid="{00000000-0005-0000-0000-0000849A0000}"/>
    <cellStyle name="Normal 4 5 3 3 4 2 2 2" xfId="39557" xr:uid="{00000000-0005-0000-0000-0000859A0000}"/>
    <cellStyle name="Normal 4 5 3 3 4 2 3" xfId="39558" xr:uid="{00000000-0005-0000-0000-0000869A0000}"/>
    <cellStyle name="Normal 4 5 3 3 4 3" xfId="39559" xr:uid="{00000000-0005-0000-0000-0000879A0000}"/>
    <cellStyle name="Normal 4 5 3 3 4 3 2" xfId="39560" xr:uid="{00000000-0005-0000-0000-0000889A0000}"/>
    <cellStyle name="Normal 4 5 3 3 4 4" xfId="39561" xr:uid="{00000000-0005-0000-0000-0000899A0000}"/>
    <cellStyle name="Normal 4 5 3 3 5" xfId="39562" xr:uid="{00000000-0005-0000-0000-00008A9A0000}"/>
    <cellStyle name="Normal 4 5 3 3 5 2" xfId="39563" xr:uid="{00000000-0005-0000-0000-00008B9A0000}"/>
    <cellStyle name="Normal 4 5 3 3 5 2 2" xfId="39564" xr:uid="{00000000-0005-0000-0000-00008C9A0000}"/>
    <cellStyle name="Normal 4 5 3 3 5 3" xfId="39565" xr:uid="{00000000-0005-0000-0000-00008D9A0000}"/>
    <cellStyle name="Normal 4 5 3 3 6" xfId="39566" xr:uid="{00000000-0005-0000-0000-00008E9A0000}"/>
    <cellStyle name="Normal 4 5 3 3 6 2" xfId="39567" xr:uid="{00000000-0005-0000-0000-00008F9A0000}"/>
    <cellStyle name="Normal 4 5 3 3 7" xfId="39568" xr:uid="{00000000-0005-0000-0000-0000909A0000}"/>
    <cellStyle name="Normal 4 5 3 4" xfId="39569" xr:uid="{00000000-0005-0000-0000-0000919A0000}"/>
    <cellStyle name="Normal 4 5 3 4 2" xfId="39570" xr:uid="{00000000-0005-0000-0000-0000929A0000}"/>
    <cellStyle name="Normal 4 5 3 4 2 2" xfId="39571" xr:uid="{00000000-0005-0000-0000-0000939A0000}"/>
    <cellStyle name="Normal 4 5 3 4 2 2 2" xfId="39572" xr:uid="{00000000-0005-0000-0000-0000949A0000}"/>
    <cellStyle name="Normal 4 5 3 4 2 2 2 2" xfId="39573" xr:uid="{00000000-0005-0000-0000-0000959A0000}"/>
    <cellStyle name="Normal 4 5 3 4 2 2 2 2 2" xfId="39574" xr:uid="{00000000-0005-0000-0000-0000969A0000}"/>
    <cellStyle name="Normal 4 5 3 4 2 2 2 3" xfId="39575" xr:uid="{00000000-0005-0000-0000-0000979A0000}"/>
    <cellStyle name="Normal 4 5 3 4 2 2 3" xfId="39576" xr:uid="{00000000-0005-0000-0000-0000989A0000}"/>
    <cellStyle name="Normal 4 5 3 4 2 2 3 2" xfId="39577" xr:uid="{00000000-0005-0000-0000-0000999A0000}"/>
    <cellStyle name="Normal 4 5 3 4 2 2 4" xfId="39578" xr:uid="{00000000-0005-0000-0000-00009A9A0000}"/>
    <cellStyle name="Normal 4 5 3 4 2 3" xfId="39579" xr:uid="{00000000-0005-0000-0000-00009B9A0000}"/>
    <cellStyle name="Normal 4 5 3 4 2 3 2" xfId="39580" xr:uid="{00000000-0005-0000-0000-00009C9A0000}"/>
    <cellStyle name="Normal 4 5 3 4 2 3 2 2" xfId="39581" xr:uid="{00000000-0005-0000-0000-00009D9A0000}"/>
    <cellStyle name="Normal 4 5 3 4 2 3 3" xfId="39582" xr:uid="{00000000-0005-0000-0000-00009E9A0000}"/>
    <cellStyle name="Normal 4 5 3 4 2 4" xfId="39583" xr:uid="{00000000-0005-0000-0000-00009F9A0000}"/>
    <cellStyle name="Normal 4 5 3 4 2 4 2" xfId="39584" xr:uid="{00000000-0005-0000-0000-0000A09A0000}"/>
    <cellStyle name="Normal 4 5 3 4 2 5" xfId="39585" xr:uid="{00000000-0005-0000-0000-0000A19A0000}"/>
    <cellStyle name="Normal 4 5 3 4 3" xfId="39586" xr:uid="{00000000-0005-0000-0000-0000A29A0000}"/>
    <cellStyle name="Normal 4 5 3 4 3 2" xfId="39587" xr:uid="{00000000-0005-0000-0000-0000A39A0000}"/>
    <cellStyle name="Normal 4 5 3 4 3 2 2" xfId="39588" xr:uid="{00000000-0005-0000-0000-0000A49A0000}"/>
    <cellStyle name="Normal 4 5 3 4 3 2 2 2" xfId="39589" xr:uid="{00000000-0005-0000-0000-0000A59A0000}"/>
    <cellStyle name="Normal 4 5 3 4 3 2 2 2 2" xfId="39590" xr:uid="{00000000-0005-0000-0000-0000A69A0000}"/>
    <cellStyle name="Normal 4 5 3 4 3 2 2 3" xfId="39591" xr:uid="{00000000-0005-0000-0000-0000A79A0000}"/>
    <cellStyle name="Normal 4 5 3 4 3 2 3" xfId="39592" xr:uid="{00000000-0005-0000-0000-0000A89A0000}"/>
    <cellStyle name="Normal 4 5 3 4 3 2 3 2" xfId="39593" xr:uid="{00000000-0005-0000-0000-0000A99A0000}"/>
    <cellStyle name="Normal 4 5 3 4 3 2 4" xfId="39594" xr:uid="{00000000-0005-0000-0000-0000AA9A0000}"/>
    <cellStyle name="Normal 4 5 3 4 3 3" xfId="39595" xr:uid="{00000000-0005-0000-0000-0000AB9A0000}"/>
    <cellStyle name="Normal 4 5 3 4 3 3 2" xfId="39596" xr:uid="{00000000-0005-0000-0000-0000AC9A0000}"/>
    <cellStyle name="Normal 4 5 3 4 3 3 2 2" xfId="39597" xr:uid="{00000000-0005-0000-0000-0000AD9A0000}"/>
    <cellStyle name="Normal 4 5 3 4 3 3 3" xfId="39598" xr:uid="{00000000-0005-0000-0000-0000AE9A0000}"/>
    <cellStyle name="Normal 4 5 3 4 3 4" xfId="39599" xr:uid="{00000000-0005-0000-0000-0000AF9A0000}"/>
    <cellStyle name="Normal 4 5 3 4 3 4 2" xfId="39600" xr:uid="{00000000-0005-0000-0000-0000B09A0000}"/>
    <cellStyle name="Normal 4 5 3 4 3 5" xfId="39601" xr:uid="{00000000-0005-0000-0000-0000B19A0000}"/>
    <cellStyle name="Normal 4 5 3 4 4" xfId="39602" xr:uid="{00000000-0005-0000-0000-0000B29A0000}"/>
    <cellStyle name="Normal 4 5 3 4 4 2" xfId="39603" xr:uid="{00000000-0005-0000-0000-0000B39A0000}"/>
    <cellStyle name="Normal 4 5 3 4 4 2 2" xfId="39604" xr:uid="{00000000-0005-0000-0000-0000B49A0000}"/>
    <cellStyle name="Normal 4 5 3 4 4 2 2 2" xfId="39605" xr:uid="{00000000-0005-0000-0000-0000B59A0000}"/>
    <cellStyle name="Normal 4 5 3 4 4 2 3" xfId="39606" xr:uid="{00000000-0005-0000-0000-0000B69A0000}"/>
    <cellStyle name="Normal 4 5 3 4 4 3" xfId="39607" xr:uid="{00000000-0005-0000-0000-0000B79A0000}"/>
    <cellStyle name="Normal 4 5 3 4 4 3 2" xfId="39608" xr:uid="{00000000-0005-0000-0000-0000B89A0000}"/>
    <cellStyle name="Normal 4 5 3 4 4 4" xfId="39609" xr:uid="{00000000-0005-0000-0000-0000B99A0000}"/>
    <cellStyle name="Normal 4 5 3 4 5" xfId="39610" xr:uid="{00000000-0005-0000-0000-0000BA9A0000}"/>
    <cellStyle name="Normal 4 5 3 4 5 2" xfId="39611" xr:uid="{00000000-0005-0000-0000-0000BB9A0000}"/>
    <cellStyle name="Normal 4 5 3 4 5 2 2" xfId="39612" xr:uid="{00000000-0005-0000-0000-0000BC9A0000}"/>
    <cellStyle name="Normal 4 5 3 4 5 3" xfId="39613" xr:uid="{00000000-0005-0000-0000-0000BD9A0000}"/>
    <cellStyle name="Normal 4 5 3 4 6" xfId="39614" xr:uid="{00000000-0005-0000-0000-0000BE9A0000}"/>
    <cellStyle name="Normal 4 5 3 4 6 2" xfId="39615" xr:uid="{00000000-0005-0000-0000-0000BF9A0000}"/>
    <cellStyle name="Normal 4 5 3 4 7" xfId="39616" xr:uid="{00000000-0005-0000-0000-0000C09A0000}"/>
    <cellStyle name="Normal 4 5 3 5" xfId="39617" xr:uid="{00000000-0005-0000-0000-0000C19A0000}"/>
    <cellStyle name="Normal 4 5 3 5 2" xfId="39618" xr:uid="{00000000-0005-0000-0000-0000C29A0000}"/>
    <cellStyle name="Normal 4 5 3 5 2 2" xfId="39619" xr:uid="{00000000-0005-0000-0000-0000C39A0000}"/>
    <cellStyle name="Normal 4 5 3 5 2 2 2" xfId="39620" xr:uid="{00000000-0005-0000-0000-0000C49A0000}"/>
    <cellStyle name="Normal 4 5 3 5 2 2 2 2" xfId="39621" xr:uid="{00000000-0005-0000-0000-0000C59A0000}"/>
    <cellStyle name="Normal 4 5 3 5 2 2 2 2 2" xfId="39622" xr:uid="{00000000-0005-0000-0000-0000C69A0000}"/>
    <cellStyle name="Normal 4 5 3 5 2 2 2 3" xfId="39623" xr:uid="{00000000-0005-0000-0000-0000C79A0000}"/>
    <cellStyle name="Normal 4 5 3 5 2 2 3" xfId="39624" xr:uid="{00000000-0005-0000-0000-0000C89A0000}"/>
    <cellStyle name="Normal 4 5 3 5 2 2 3 2" xfId="39625" xr:uid="{00000000-0005-0000-0000-0000C99A0000}"/>
    <cellStyle name="Normal 4 5 3 5 2 2 4" xfId="39626" xr:uid="{00000000-0005-0000-0000-0000CA9A0000}"/>
    <cellStyle name="Normal 4 5 3 5 2 3" xfId="39627" xr:uid="{00000000-0005-0000-0000-0000CB9A0000}"/>
    <cellStyle name="Normal 4 5 3 5 2 3 2" xfId="39628" xr:uid="{00000000-0005-0000-0000-0000CC9A0000}"/>
    <cellStyle name="Normal 4 5 3 5 2 3 2 2" xfId="39629" xr:uid="{00000000-0005-0000-0000-0000CD9A0000}"/>
    <cellStyle name="Normal 4 5 3 5 2 3 3" xfId="39630" xr:uid="{00000000-0005-0000-0000-0000CE9A0000}"/>
    <cellStyle name="Normal 4 5 3 5 2 4" xfId="39631" xr:uid="{00000000-0005-0000-0000-0000CF9A0000}"/>
    <cellStyle name="Normal 4 5 3 5 2 4 2" xfId="39632" xr:uid="{00000000-0005-0000-0000-0000D09A0000}"/>
    <cellStyle name="Normal 4 5 3 5 2 5" xfId="39633" xr:uid="{00000000-0005-0000-0000-0000D19A0000}"/>
    <cellStyle name="Normal 4 5 3 5 3" xfId="39634" xr:uid="{00000000-0005-0000-0000-0000D29A0000}"/>
    <cellStyle name="Normal 4 5 3 5 3 2" xfId="39635" xr:uid="{00000000-0005-0000-0000-0000D39A0000}"/>
    <cellStyle name="Normal 4 5 3 5 3 2 2" xfId="39636" xr:uid="{00000000-0005-0000-0000-0000D49A0000}"/>
    <cellStyle name="Normal 4 5 3 5 3 2 2 2" xfId="39637" xr:uid="{00000000-0005-0000-0000-0000D59A0000}"/>
    <cellStyle name="Normal 4 5 3 5 3 2 3" xfId="39638" xr:uid="{00000000-0005-0000-0000-0000D69A0000}"/>
    <cellStyle name="Normal 4 5 3 5 3 3" xfId="39639" xr:uid="{00000000-0005-0000-0000-0000D79A0000}"/>
    <cellStyle name="Normal 4 5 3 5 3 3 2" xfId="39640" xr:uid="{00000000-0005-0000-0000-0000D89A0000}"/>
    <cellStyle name="Normal 4 5 3 5 3 4" xfId="39641" xr:uid="{00000000-0005-0000-0000-0000D99A0000}"/>
    <cellStyle name="Normal 4 5 3 5 4" xfId="39642" xr:uid="{00000000-0005-0000-0000-0000DA9A0000}"/>
    <cellStyle name="Normal 4 5 3 5 4 2" xfId="39643" xr:uid="{00000000-0005-0000-0000-0000DB9A0000}"/>
    <cellStyle name="Normal 4 5 3 5 4 2 2" xfId="39644" xr:uid="{00000000-0005-0000-0000-0000DC9A0000}"/>
    <cellStyle name="Normal 4 5 3 5 4 3" xfId="39645" xr:uid="{00000000-0005-0000-0000-0000DD9A0000}"/>
    <cellStyle name="Normal 4 5 3 5 5" xfId="39646" xr:uid="{00000000-0005-0000-0000-0000DE9A0000}"/>
    <cellStyle name="Normal 4 5 3 5 5 2" xfId="39647" xr:uid="{00000000-0005-0000-0000-0000DF9A0000}"/>
    <cellStyle name="Normal 4 5 3 5 6" xfId="39648" xr:uid="{00000000-0005-0000-0000-0000E09A0000}"/>
    <cellStyle name="Normal 4 5 3 6" xfId="39649" xr:uid="{00000000-0005-0000-0000-0000E19A0000}"/>
    <cellStyle name="Normal 4 5 3 6 2" xfId="39650" xr:uid="{00000000-0005-0000-0000-0000E29A0000}"/>
    <cellStyle name="Normal 4 5 3 6 2 2" xfId="39651" xr:uid="{00000000-0005-0000-0000-0000E39A0000}"/>
    <cellStyle name="Normal 4 5 3 6 2 2 2" xfId="39652" xr:uid="{00000000-0005-0000-0000-0000E49A0000}"/>
    <cellStyle name="Normal 4 5 3 6 2 2 2 2" xfId="39653" xr:uid="{00000000-0005-0000-0000-0000E59A0000}"/>
    <cellStyle name="Normal 4 5 3 6 2 2 3" xfId="39654" xr:uid="{00000000-0005-0000-0000-0000E69A0000}"/>
    <cellStyle name="Normal 4 5 3 6 2 3" xfId="39655" xr:uid="{00000000-0005-0000-0000-0000E79A0000}"/>
    <cellStyle name="Normal 4 5 3 6 2 3 2" xfId="39656" xr:uid="{00000000-0005-0000-0000-0000E89A0000}"/>
    <cellStyle name="Normal 4 5 3 6 2 4" xfId="39657" xr:uid="{00000000-0005-0000-0000-0000E99A0000}"/>
    <cellStyle name="Normal 4 5 3 6 3" xfId="39658" xr:uid="{00000000-0005-0000-0000-0000EA9A0000}"/>
    <cellStyle name="Normal 4 5 3 6 3 2" xfId="39659" xr:uid="{00000000-0005-0000-0000-0000EB9A0000}"/>
    <cellStyle name="Normal 4 5 3 6 3 2 2" xfId="39660" xr:uid="{00000000-0005-0000-0000-0000EC9A0000}"/>
    <cellStyle name="Normal 4 5 3 6 3 3" xfId="39661" xr:uid="{00000000-0005-0000-0000-0000ED9A0000}"/>
    <cellStyle name="Normal 4 5 3 6 4" xfId="39662" xr:uid="{00000000-0005-0000-0000-0000EE9A0000}"/>
    <cellStyle name="Normal 4 5 3 6 4 2" xfId="39663" xr:uid="{00000000-0005-0000-0000-0000EF9A0000}"/>
    <cellStyle name="Normal 4 5 3 6 5" xfId="39664" xr:uid="{00000000-0005-0000-0000-0000F09A0000}"/>
    <cellStyle name="Normal 4 5 3 7" xfId="39665" xr:uid="{00000000-0005-0000-0000-0000F19A0000}"/>
    <cellStyle name="Normal 4 5 3 7 2" xfId="39666" xr:uid="{00000000-0005-0000-0000-0000F29A0000}"/>
    <cellStyle name="Normal 4 5 3 7 2 2" xfId="39667" xr:uid="{00000000-0005-0000-0000-0000F39A0000}"/>
    <cellStyle name="Normal 4 5 3 7 2 2 2" xfId="39668" xr:uid="{00000000-0005-0000-0000-0000F49A0000}"/>
    <cellStyle name="Normal 4 5 3 7 2 2 2 2" xfId="39669" xr:uid="{00000000-0005-0000-0000-0000F59A0000}"/>
    <cellStyle name="Normal 4 5 3 7 2 2 3" xfId="39670" xr:uid="{00000000-0005-0000-0000-0000F69A0000}"/>
    <cellStyle name="Normal 4 5 3 7 2 3" xfId="39671" xr:uid="{00000000-0005-0000-0000-0000F79A0000}"/>
    <cellStyle name="Normal 4 5 3 7 2 3 2" xfId="39672" xr:uid="{00000000-0005-0000-0000-0000F89A0000}"/>
    <cellStyle name="Normal 4 5 3 7 2 4" xfId="39673" xr:uid="{00000000-0005-0000-0000-0000F99A0000}"/>
    <cellStyle name="Normal 4 5 3 7 3" xfId="39674" xr:uid="{00000000-0005-0000-0000-0000FA9A0000}"/>
    <cellStyle name="Normal 4 5 3 7 3 2" xfId="39675" xr:uid="{00000000-0005-0000-0000-0000FB9A0000}"/>
    <cellStyle name="Normal 4 5 3 7 3 2 2" xfId="39676" xr:uid="{00000000-0005-0000-0000-0000FC9A0000}"/>
    <cellStyle name="Normal 4 5 3 7 3 3" xfId="39677" xr:uid="{00000000-0005-0000-0000-0000FD9A0000}"/>
    <cellStyle name="Normal 4 5 3 7 4" xfId="39678" xr:uid="{00000000-0005-0000-0000-0000FE9A0000}"/>
    <cellStyle name="Normal 4 5 3 7 4 2" xfId="39679" xr:uid="{00000000-0005-0000-0000-0000FF9A0000}"/>
    <cellStyle name="Normal 4 5 3 7 5" xfId="39680" xr:uid="{00000000-0005-0000-0000-0000009B0000}"/>
    <cellStyle name="Normal 4 5 3 8" xfId="39681" xr:uid="{00000000-0005-0000-0000-0000019B0000}"/>
    <cellStyle name="Normal 4 5 3 8 2" xfId="39682" xr:uid="{00000000-0005-0000-0000-0000029B0000}"/>
    <cellStyle name="Normal 4 5 3 8 2 2" xfId="39683" xr:uid="{00000000-0005-0000-0000-0000039B0000}"/>
    <cellStyle name="Normal 4 5 3 8 2 2 2" xfId="39684" xr:uid="{00000000-0005-0000-0000-0000049B0000}"/>
    <cellStyle name="Normal 4 5 3 8 2 3" xfId="39685" xr:uid="{00000000-0005-0000-0000-0000059B0000}"/>
    <cellStyle name="Normal 4 5 3 8 3" xfId="39686" xr:uid="{00000000-0005-0000-0000-0000069B0000}"/>
    <cellStyle name="Normal 4 5 3 8 3 2" xfId="39687" xr:uid="{00000000-0005-0000-0000-0000079B0000}"/>
    <cellStyle name="Normal 4 5 3 8 4" xfId="39688" xr:uid="{00000000-0005-0000-0000-0000089B0000}"/>
    <cellStyle name="Normal 4 5 3 9" xfId="39689" xr:uid="{00000000-0005-0000-0000-0000099B0000}"/>
    <cellStyle name="Normal 4 5 3 9 2" xfId="39690" xr:uid="{00000000-0005-0000-0000-00000A9B0000}"/>
    <cellStyle name="Normal 4 5 3 9 2 2" xfId="39691" xr:uid="{00000000-0005-0000-0000-00000B9B0000}"/>
    <cellStyle name="Normal 4 5 3 9 3" xfId="39692" xr:uid="{00000000-0005-0000-0000-00000C9B0000}"/>
    <cellStyle name="Normal 4 5 4" xfId="39693" xr:uid="{00000000-0005-0000-0000-00000D9B0000}"/>
    <cellStyle name="Normal 4 5 4 10" xfId="39694" xr:uid="{00000000-0005-0000-0000-00000E9B0000}"/>
    <cellStyle name="Normal 4 5 4 10 2" xfId="39695" xr:uid="{00000000-0005-0000-0000-00000F9B0000}"/>
    <cellStyle name="Normal 4 5 4 11" xfId="39696" xr:uid="{00000000-0005-0000-0000-0000109B0000}"/>
    <cellStyle name="Normal 4 5 4 2" xfId="39697" xr:uid="{00000000-0005-0000-0000-0000119B0000}"/>
    <cellStyle name="Normal 4 5 4 2 2" xfId="39698" xr:uid="{00000000-0005-0000-0000-0000129B0000}"/>
    <cellStyle name="Normal 4 5 4 2 2 2" xfId="39699" xr:uid="{00000000-0005-0000-0000-0000139B0000}"/>
    <cellStyle name="Normal 4 5 4 2 2 2 2" xfId="39700" xr:uid="{00000000-0005-0000-0000-0000149B0000}"/>
    <cellStyle name="Normal 4 5 4 2 2 2 2 2" xfId="39701" xr:uid="{00000000-0005-0000-0000-0000159B0000}"/>
    <cellStyle name="Normal 4 5 4 2 2 2 2 2 2" xfId="39702" xr:uid="{00000000-0005-0000-0000-0000169B0000}"/>
    <cellStyle name="Normal 4 5 4 2 2 2 2 3" xfId="39703" xr:uid="{00000000-0005-0000-0000-0000179B0000}"/>
    <cellStyle name="Normal 4 5 4 2 2 2 3" xfId="39704" xr:uid="{00000000-0005-0000-0000-0000189B0000}"/>
    <cellStyle name="Normal 4 5 4 2 2 2 3 2" xfId="39705" xr:uid="{00000000-0005-0000-0000-0000199B0000}"/>
    <cellStyle name="Normal 4 5 4 2 2 2 4" xfId="39706" xr:uid="{00000000-0005-0000-0000-00001A9B0000}"/>
    <cellStyle name="Normal 4 5 4 2 2 3" xfId="39707" xr:uid="{00000000-0005-0000-0000-00001B9B0000}"/>
    <cellStyle name="Normal 4 5 4 2 2 3 2" xfId="39708" xr:uid="{00000000-0005-0000-0000-00001C9B0000}"/>
    <cellStyle name="Normal 4 5 4 2 2 3 2 2" xfId="39709" xr:uid="{00000000-0005-0000-0000-00001D9B0000}"/>
    <cellStyle name="Normal 4 5 4 2 2 3 3" xfId="39710" xr:uid="{00000000-0005-0000-0000-00001E9B0000}"/>
    <cellStyle name="Normal 4 5 4 2 2 4" xfId="39711" xr:uid="{00000000-0005-0000-0000-00001F9B0000}"/>
    <cellStyle name="Normal 4 5 4 2 2 4 2" xfId="39712" xr:uid="{00000000-0005-0000-0000-0000209B0000}"/>
    <cellStyle name="Normal 4 5 4 2 2 5" xfId="39713" xr:uid="{00000000-0005-0000-0000-0000219B0000}"/>
    <cellStyle name="Normal 4 5 4 2 3" xfId="39714" xr:uid="{00000000-0005-0000-0000-0000229B0000}"/>
    <cellStyle name="Normal 4 5 4 2 3 2" xfId="39715" xr:uid="{00000000-0005-0000-0000-0000239B0000}"/>
    <cellStyle name="Normal 4 5 4 2 3 2 2" xfId="39716" xr:uid="{00000000-0005-0000-0000-0000249B0000}"/>
    <cellStyle name="Normal 4 5 4 2 3 2 2 2" xfId="39717" xr:uid="{00000000-0005-0000-0000-0000259B0000}"/>
    <cellStyle name="Normal 4 5 4 2 3 2 2 2 2" xfId="39718" xr:uid="{00000000-0005-0000-0000-0000269B0000}"/>
    <cellStyle name="Normal 4 5 4 2 3 2 2 3" xfId="39719" xr:uid="{00000000-0005-0000-0000-0000279B0000}"/>
    <cellStyle name="Normal 4 5 4 2 3 2 3" xfId="39720" xr:uid="{00000000-0005-0000-0000-0000289B0000}"/>
    <cellStyle name="Normal 4 5 4 2 3 2 3 2" xfId="39721" xr:uid="{00000000-0005-0000-0000-0000299B0000}"/>
    <cellStyle name="Normal 4 5 4 2 3 2 4" xfId="39722" xr:uid="{00000000-0005-0000-0000-00002A9B0000}"/>
    <cellStyle name="Normal 4 5 4 2 3 3" xfId="39723" xr:uid="{00000000-0005-0000-0000-00002B9B0000}"/>
    <cellStyle name="Normal 4 5 4 2 3 3 2" xfId="39724" xr:uid="{00000000-0005-0000-0000-00002C9B0000}"/>
    <cellStyle name="Normal 4 5 4 2 3 3 2 2" xfId="39725" xr:uid="{00000000-0005-0000-0000-00002D9B0000}"/>
    <cellStyle name="Normal 4 5 4 2 3 3 3" xfId="39726" xr:uid="{00000000-0005-0000-0000-00002E9B0000}"/>
    <cellStyle name="Normal 4 5 4 2 3 4" xfId="39727" xr:uid="{00000000-0005-0000-0000-00002F9B0000}"/>
    <cellStyle name="Normal 4 5 4 2 3 4 2" xfId="39728" xr:uid="{00000000-0005-0000-0000-0000309B0000}"/>
    <cellStyle name="Normal 4 5 4 2 3 5" xfId="39729" xr:uid="{00000000-0005-0000-0000-0000319B0000}"/>
    <cellStyle name="Normal 4 5 4 2 4" xfId="39730" xr:uid="{00000000-0005-0000-0000-0000329B0000}"/>
    <cellStyle name="Normal 4 5 4 2 4 2" xfId="39731" xr:uid="{00000000-0005-0000-0000-0000339B0000}"/>
    <cellStyle name="Normal 4 5 4 2 4 2 2" xfId="39732" xr:uid="{00000000-0005-0000-0000-0000349B0000}"/>
    <cellStyle name="Normal 4 5 4 2 4 2 2 2" xfId="39733" xr:uid="{00000000-0005-0000-0000-0000359B0000}"/>
    <cellStyle name="Normal 4 5 4 2 4 2 3" xfId="39734" xr:uid="{00000000-0005-0000-0000-0000369B0000}"/>
    <cellStyle name="Normal 4 5 4 2 4 3" xfId="39735" xr:uid="{00000000-0005-0000-0000-0000379B0000}"/>
    <cellStyle name="Normal 4 5 4 2 4 3 2" xfId="39736" xr:uid="{00000000-0005-0000-0000-0000389B0000}"/>
    <cellStyle name="Normal 4 5 4 2 4 4" xfId="39737" xr:uid="{00000000-0005-0000-0000-0000399B0000}"/>
    <cellStyle name="Normal 4 5 4 2 5" xfId="39738" xr:uid="{00000000-0005-0000-0000-00003A9B0000}"/>
    <cellStyle name="Normal 4 5 4 2 5 2" xfId="39739" xr:uid="{00000000-0005-0000-0000-00003B9B0000}"/>
    <cellStyle name="Normal 4 5 4 2 5 2 2" xfId="39740" xr:uid="{00000000-0005-0000-0000-00003C9B0000}"/>
    <cellStyle name="Normal 4 5 4 2 5 3" xfId="39741" xr:uid="{00000000-0005-0000-0000-00003D9B0000}"/>
    <cellStyle name="Normal 4 5 4 2 6" xfId="39742" xr:uid="{00000000-0005-0000-0000-00003E9B0000}"/>
    <cellStyle name="Normal 4 5 4 2 6 2" xfId="39743" xr:uid="{00000000-0005-0000-0000-00003F9B0000}"/>
    <cellStyle name="Normal 4 5 4 2 7" xfId="39744" xr:uid="{00000000-0005-0000-0000-0000409B0000}"/>
    <cellStyle name="Normal 4 5 4 3" xfId="39745" xr:uid="{00000000-0005-0000-0000-0000419B0000}"/>
    <cellStyle name="Normal 4 5 4 3 2" xfId="39746" xr:uid="{00000000-0005-0000-0000-0000429B0000}"/>
    <cellStyle name="Normal 4 5 4 3 2 2" xfId="39747" xr:uid="{00000000-0005-0000-0000-0000439B0000}"/>
    <cellStyle name="Normal 4 5 4 3 2 2 2" xfId="39748" xr:uid="{00000000-0005-0000-0000-0000449B0000}"/>
    <cellStyle name="Normal 4 5 4 3 2 2 2 2" xfId="39749" xr:uid="{00000000-0005-0000-0000-0000459B0000}"/>
    <cellStyle name="Normal 4 5 4 3 2 2 2 2 2" xfId="39750" xr:uid="{00000000-0005-0000-0000-0000469B0000}"/>
    <cellStyle name="Normal 4 5 4 3 2 2 2 3" xfId="39751" xr:uid="{00000000-0005-0000-0000-0000479B0000}"/>
    <cellStyle name="Normal 4 5 4 3 2 2 3" xfId="39752" xr:uid="{00000000-0005-0000-0000-0000489B0000}"/>
    <cellStyle name="Normal 4 5 4 3 2 2 3 2" xfId="39753" xr:uid="{00000000-0005-0000-0000-0000499B0000}"/>
    <cellStyle name="Normal 4 5 4 3 2 2 4" xfId="39754" xr:uid="{00000000-0005-0000-0000-00004A9B0000}"/>
    <cellStyle name="Normal 4 5 4 3 2 3" xfId="39755" xr:uid="{00000000-0005-0000-0000-00004B9B0000}"/>
    <cellStyle name="Normal 4 5 4 3 2 3 2" xfId="39756" xr:uid="{00000000-0005-0000-0000-00004C9B0000}"/>
    <cellStyle name="Normal 4 5 4 3 2 3 2 2" xfId="39757" xr:uid="{00000000-0005-0000-0000-00004D9B0000}"/>
    <cellStyle name="Normal 4 5 4 3 2 3 3" xfId="39758" xr:uid="{00000000-0005-0000-0000-00004E9B0000}"/>
    <cellStyle name="Normal 4 5 4 3 2 4" xfId="39759" xr:uid="{00000000-0005-0000-0000-00004F9B0000}"/>
    <cellStyle name="Normal 4 5 4 3 2 4 2" xfId="39760" xr:uid="{00000000-0005-0000-0000-0000509B0000}"/>
    <cellStyle name="Normal 4 5 4 3 2 5" xfId="39761" xr:uid="{00000000-0005-0000-0000-0000519B0000}"/>
    <cellStyle name="Normal 4 5 4 3 3" xfId="39762" xr:uid="{00000000-0005-0000-0000-0000529B0000}"/>
    <cellStyle name="Normal 4 5 4 3 3 2" xfId="39763" xr:uid="{00000000-0005-0000-0000-0000539B0000}"/>
    <cellStyle name="Normal 4 5 4 3 3 2 2" xfId="39764" xr:uid="{00000000-0005-0000-0000-0000549B0000}"/>
    <cellStyle name="Normal 4 5 4 3 3 2 2 2" xfId="39765" xr:uid="{00000000-0005-0000-0000-0000559B0000}"/>
    <cellStyle name="Normal 4 5 4 3 3 2 2 2 2" xfId="39766" xr:uid="{00000000-0005-0000-0000-0000569B0000}"/>
    <cellStyle name="Normal 4 5 4 3 3 2 2 3" xfId="39767" xr:uid="{00000000-0005-0000-0000-0000579B0000}"/>
    <cellStyle name="Normal 4 5 4 3 3 2 3" xfId="39768" xr:uid="{00000000-0005-0000-0000-0000589B0000}"/>
    <cellStyle name="Normal 4 5 4 3 3 2 3 2" xfId="39769" xr:uid="{00000000-0005-0000-0000-0000599B0000}"/>
    <cellStyle name="Normal 4 5 4 3 3 2 4" xfId="39770" xr:uid="{00000000-0005-0000-0000-00005A9B0000}"/>
    <cellStyle name="Normal 4 5 4 3 3 3" xfId="39771" xr:uid="{00000000-0005-0000-0000-00005B9B0000}"/>
    <cellStyle name="Normal 4 5 4 3 3 3 2" xfId="39772" xr:uid="{00000000-0005-0000-0000-00005C9B0000}"/>
    <cellStyle name="Normal 4 5 4 3 3 3 2 2" xfId="39773" xr:uid="{00000000-0005-0000-0000-00005D9B0000}"/>
    <cellStyle name="Normal 4 5 4 3 3 3 3" xfId="39774" xr:uid="{00000000-0005-0000-0000-00005E9B0000}"/>
    <cellStyle name="Normal 4 5 4 3 3 4" xfId="39775" xr:uid="{00000000-0005-0000-0000-00005F9B0000}"/>
    <cellStyle name="Normal 4 5 4 3 3 4 2" xfId="39776" xr:uid="{00000000-0005-0000-0000-0000609B0000}"/>
    <cellStyle name="Normal 4 5 4 3 3 5" xfId="39777" xr:uid="{00000000-0005-0000-0000-0000619B0000}"/>
    <cellStyle name="Normal 4 5 4 3 4" xfId="39778" xr:uid="{00000000-0005-0000-0000-0000629B0000}"/>
    <cellStyle name="Normal 4 5 4 3 4 2" xfId="39779" xr:uid="{00000000-0005-0000-0000-0000639B0000}"/>
    <cellStyle name="Normal 4 5 4 3 4 2 2" xfId="39780" xr:uid="{00000000-0005-0000-0000-0000649B0000}"/>
    <cellStyle name="Normal 4 5 4 3 4 2 2 2" xfId="39781" xr:uid="{00000000-0005-0000-0000-0000659B0000}"/>
    <cellStyle name="Normal 4 5 4 3 4 2 3" xfId="39782" xr:uid="{00000000-0005-0000-0000-0000669B0000}"/>
    <cellStyle name="Normal 4 5 4 3 4 3" xfId="39783" xr:uid="{00000000-0005-0000-0000-0000679B0000}"/>
    <cellStyle name="Normal 4 5 4 3 4 3 2" xfId="39784" xr:uid="{00000000-0005-0000-0000-0000689B0000}"/>
    <cellStyle name="Normal 4 5 4 3 4 4" xfId="39785" xr:uid="{00000000-0005-0000-0000-0000699B0000}"/>
    <cellStyle name="Normal 4 5 4 3 5" xfId="39786" xr:uid="{00000000-0005-0000-0000-00006A9B0000}"/>
    <cellStyle name="Normal 4 5 4 3 5 2" xfId="39787" xr:uid="{00000000-0005-0000-0000-00006B9B0000}"/>
    <cellStyle name="Normal 4 5 4 3 5 2 2" xfId="39788" xr:uid="{00000000-0005-0000-0000-00006C9B0000}"/>
    <cellStyle name="Normal 4 5 4 3 5 3" xfId="39789" xr:uid="{00000000-0005-0000-0000-00006D9B0000}"/>
    <cellStyle name="Normal 4 5 4 3 6" xfId="39790" xr:uid="{00000000-0005-0000-0000-00006E9B0000}"/>
    <cellStyle name="Normal 4 5 4 3 6 2" xfId="39791" xr:uid="{00000000-0005-0000-0000-00006F9B0000}"/>
    <cellStyle name="Normal 4 5 4 3 7" xfId="39792" xr:uid="{00000000-0005-0000-0000-0000709B0000}"/>
    <cellStyle name="Normal 4 5 4 4" xfId="39793" xr:uid="{00000000-0005-0000-0000-0000719B0000}"/>
    <cellStyle name="Normal 4 5 4 4 2" xfId="39794" xr:uid="{00000000-0005-0000-0000-0000729B0000}"/>
    <cellStyle name="Normal 4 5 4 4 2 2" xfId="39795" xr:uid="{00000000-0005-0000-0000-0000739B0000}"/>
    <cellStyle name="Normal 4 5 4 4 2 2 2" xfId="39796" xr:uid="{00000000-0005-0000-0000-0000749B0000}"/>
    <cellStyle name="Normal 4 5 4 4 2 2 2 2" xfId="39797" xr:uid="{00000000-0005-0000-0000-0000759B0000}"/>
    <cellStyle name="Normal 4 5 4 4 2 2 2 2 2" xfId="39798" xr:uid="{00000000-0005-0000-0000-0000769B0000}"/>
    <cellStyle name="Normal 4 5 4 4 2 2 2 3" xfId="39799" xr:uid="{00000000-0005-0000-0000-0000779B0000}"/>
    <cellStyle name="Normal 4 5 4 4 2 2 3" xfId="39800" xr:uid="{00000000-0005-0000-0000-0000789B0000}"/>
    <cellStyle name="Normal 4 5 4 4 2 2 3 2" xfId="39801" xr:uid="{00000000-0005-0000-0000-0000799B0000}"/>
    <cellStyle name="Normal 4 5 4 4 2 2 4" xfId="39802" xr:uid="{00000000-0005-0000-0000-00007A9B0000}"/>
    <cellStyle name="Normal 4 5 4 4 2 3" xfId="39803" xr:uid="{00000000-0005-0000-0000-00007B9B0000}"/>
    <cellStyle name="Normal 4 5 4 4 2 3 2" xfId="39804" xr:uid="{00000000-0005-0000-0000-00007C9B0000}"/>
    <cellStyle name="Normal 4 5 4 4 2 3 2 2" xfId="39805" xr:uid="{00000000-0005-0000-0000-00007D9B0000}"/>
    <cellStyle name="Normal 4 5 4 4 2 3 3" xfId="39806" xr:uid="{00000000-0005-0000-0000-00007E9B0000}"/>
    <cellStyle name="Normal 4 5 4 4 2 4" xfId="39807" xr:uid="{00000000-0005-0000-0000-00007F9B0000}"/>
    <cellStyle name="Normal 4 5 4 4 2 4 2" xfId="39808" xr:uid="{00000000-0005-0000-0000-0000809B0000}"/>
    <cellStyle name="Normal 4 5 4 4 2 5" xfId="39809" xr:uid="{00000000-0005-0000-0000-0000819B0000}"/>
    <cellStyle name="Normal 4 5 4 4 3" xfId="39810" xr:uid="{00000000-0005-0000-0000-0000829B0000}"/>
    <cellStyle name="Normal 4 5 4 4 3 2" xfId="39811" xr:uid="{00000000-0005-0000-0000-0000839B0000}"/>
    <cellStyle name="Normal 4 5 4 4 3 2 2" xfId="39812" xr:uid="{00000000-0005-0000-0000-0000849B0000}"/>
    <cellStyle name="Normal 4 5 4 4 3 2 2 2" xfId="39813" xr:uid="{00000000-0005-0000-0000-0000859B0000}"/>
    <cellStyle name="Normal 4 5 4 4 3 2 2 2 2" xfId="39814" xr:uid="{00000000-0005-0000-0000-0000869B0000}"/>
    <cellStyle name="Normal 4 5 4 4 3 2 2 3" xfId="39815" xr:uid="{00000000-0005-0000-0000-0000879B0000}"/>
    <cellStyle name="Normal 4 5 4 4 3 2 3" xfId="39816" xr:uid="{00000000-0005-0000-0000-0000889B0000}"/>
    <cellStyle name="Normal 4 5 4 4 3 2 3 2" xfId="39817" xr:uid="{00000000-0005-0000-0000-0000899B0000}"/>
    <cellStyle name="Normal 4 5 4 4 3 2 4" xfId="39818" xr:uid="{00000000-0005-0000-0000-00008A9B0000}"/>
    <cellStyle name="Normal 4 5 4 4 3 3" xfId="39819" xr:uid="{00000000-0005-0000-0000-00008B9B0000}"/>
    <cellStyle name="Normal 4 5 4 4 3 3 2" xfId="39820" xr:uid="{00000000-0005-0000-0000-00008C9B0000}"/>
    <cellStyle name="Normal 4 5 4 4 3 3 2 2" xfId="39821" xr:uid="{00000000-0005-0000-0000-00008D9B0000}"/>
    <cellStyle name="Normal 4 5 4 4 3 3 3" xfId="39822" xr:uid="{00000000-0005-0000-0000-00008E9B0000}"/>
    <cellStyle name="Normal 4 5 4 4 3 4" xfId="39823" xr:uid="{00000000-0005-0000-0000-00008F9B0000}"/>
    <cellStyle name="Normal 4 5 4 4 3 4 2" xfId="39824" xr:uid="{00000000-0005-0000-0000-0000909B0000}"/>
    <cellStyle name="Normal 4 5 4 4 3 5" xfId="39825" xr:uid="{00000000-0005-0000-0000-0000919B0000}"/>
    <cellStyle name="Normal 4 5 4 4 4" xfId="39826" xr:uid="{00000000-0005-0000-0000-0000929B0000}"/>
    <cellStyle name="Normal 4 5 4 4 4 2" xfId="39827" xr:uid="{00000000-0005-0000-0000-0000939B0000}"/>
    <cellStyle name="Normal 4 5 4 4 4 2 2" xfId="39828" xr:uid="{00000000-0005-0000-0000-0000949B0000}"/>
    <cellStyle name="Normal 4 5 4 4 4 2 2 2" xfId="39829" xr:uid="{00000000-0005-0000-0000-0000959B0000}"/>
    <cellStyle name="Normal 4 5 4 4 4 2 3" xfId="39830" xr:uid="{00000000-0005-0000-0000-0000969B0000}"/>
    <cellStyle name="Normal 4 5 4 4 4 3" xfId="39831" xr:uid="{00000000-0005-0000-0000-0000979B0000}"/>
    <cellStyle name="Normal 4 5 4 4 4 3 2" xfId="39832" xr:uid="{00000000-0005-0000-0000-0000989B0000}"/>
    <cellStyle name="Normal 4 5 4 4 4 4" xfId="39833" xr:uid="{00000000-0005-0000-0000-0000999B0000}"/>
    <cellStyle name="Normal 4 5 4 4 5" xfId="39834" xr:uid="{00000000-0005-0000-0000-00009A9B0000}"/>
    <cellStyle name="Normal 4 5 4 4 5 2" xfId="39835" xr:uid="{00000000-0005-0000-0000-00009B9B0000}"/>
    <cellStyle name="Normal 4 5 4 4 5 2 2" xfId="39836" xr:uid="{00000000-0005-0000-0000-00009C9B0000}"/>
    <cellStyle name="Normal 4 5 4 4 5 3" xfId="39837" xr:uid="{00000000-0005-0000-0000-00009D9B0000}"/>
    <cellStyle name="Normal 4 5 4 4 6" xfId="39838" xr:uid="{00000000-0005-0000-0000-00009E9B0000}"/>
    <cellStyle name="Normal 4 5 4 4 6 2" xfId="39839" xr:uid="{00000000-0005-0000-0000-00009F9B0000}"/>
    <cellStyle name="Normal 4 5 4 4 7" xfId="39840" xr:uid="{00000000-0005-0000-0000-0000A09B0000}"/>
    <cellStyle name="Normal 4 5 4 5" xfId="39841" xr:uid="{00000000-0005-0000-0000-0000A19B0000}"/>
    <cellStyle name="Normal 4 5 4 5 2" xfId="39842" xr:uid="{00000000-0005-0000-0000-0000A29B0000}"/>
    <cellStyle name="Normal 4 5 4 5 2 2" xfId="39843" xr:uid="{00000000-0005-0000-0000-0000A39B0000}"/>
    <cellStyle name="Normal 4 5 4 5 2 2 2" xfId="39844" xr:uid="{00000000-0005-0000-0000-0000A49B0000}"/>
    <cellStyle name="Normal 4 5 4 5 2 2 2 2" xfId="39845" xr:uid="{00000000-0005-0000-0000-0000A59B0000}"/>
    <cellStyle name="Normal 4 5 4 5 2 2 2 2 2" xfId="39846" xr:uid="{00000000-0005-0000-0000-0000A69B0000}"/>
    <cellStyle name="Normal 4 5 4 5 2 2 2 3" xfId="39847" xr:uid="{00000000-0005-0000-0000-0000A79B0000}"/>
    <cellStyle name="Normal 4 5 4 5 2 2 3" xfId="39848" xr:uid="{00000000-0005-0000-0000-0000A89B0000}"/>
    <cellStyle name="Normal 4 5 4 5 2 2 3 2" xfId="39849" xr:uid="{00000000-0005-0000-0000-0000A99B0000}"/>
    <cellStyle name="Normal 4 5 4 5 2 2 4" xfId="39850" xr:uid="{00000000-0005-0000-0000-0000AA9B0000}"/>
    <cellStyle name="Normal 4 5 4 5 2 3" xfId="39851" xr:uid="{00000000-0005-0000-0000-0000AB9B0000}"/>
    <cellStyle name="Normal 4 5 4 5 2 3 2" xfId="39852" xr:uid="{00000000-0005-0000-0000-0000AC9B0000}"/>
    <cellStyle name="Normal 4 5 4 5 2 3 2 2" xfId="39853" xr:uid="{00000000-0005-0000-0000-0000AD9B0000}"/>
    <cellStyle name="Normal 4 5 4 5 2 3 3" xfId="39854" xr:uid="{00000000-0005-0000-0000-0000AE9B0000}"/>
    <cellStyle name="Normal 4 5 4 5 2 4" xfId="39855" xr:uid="{00000000-0005-0000-0000-0000AF9B0000}"/>
    <cellStyle name="Normal 4 5 4 5 2 4 2" xfId="39856" xr:uid="{00000000-0005-0000-0000-0000B09B0000}"/>
    <cellStyle name="Normal 4 5 4 5 2 5" xfId="39857" xr:uid="{00000000-0005-0000-0000-0000B19B0000}"/>
    <cellStyle name="Normal 4 5 4 5 3" xfId="39858" xr:uid="{00000000-0005-0000-0000-0000B29B0000}"/>
    <cellStyle name="Normal 4 5 4 5 3 2" xfId="39859" xr:uid="{00000000-0005-0000-0000-0000B39B0000}"/>
    <cellStyle name="Normal 4 5 4 5 3 2 2" xfId="39860" xr:uid="{00000000-0005-0000-0000-0000B49B0000}"/>
    <cellStyle name="Normal 4 5 4 5 3 2 2 2" xfId="39861" xr:uid="{00000000-0005-0000-0000-0000B59B0000}"/>
    <cellStyle name="Normal 4 5 4 5 3 2 3" xfId="39862" xr:uid="{00000000-0005-0000-0000-0000B69B0000}"/>
    <cellStyle name="Normal 4 5 4 5 3 3" xfId="39863" xr:uid="{00000000-0005-0000-0000-0000B79B0000}"/>
    <cellStyle name="Normal 4 5 4 5 3 3 2" xfId="39864" xr:uid="{00000000-0005-0000-0000-0000B89B0000}"/>
    <cellStyle name="Normal 4 5 4 5 3 4" xfId="39865" xr:uid="{00000000-0005-0000-0000-0000B99B0000}"/>
    <cellStyle name="Normal 4 5 4 5 4" xfId="39866" xr:uid="{00000000-0005-0000-0000-0000BA9B0000}"/>
    <cellStyle name="Normal 4 5 4 5 4 2" xfId="39867" xr:uid="{00000000-0005-0000-0000-0000BB9B0000}"/>
    <cellStyle name="Normal 4 5 4 5 4 2 2" xfId="39868" xr:uid="{00000000-0005-0000-0000-0000BC9B0000}"/>
    <cellStyle name="Normal 4 5 4 5 4 3" xfId="39869" xr:uid="{00000000-0005-0000-0000-0000BD9B0000}"/>
    <cellStyle name="Normal 4 5 4 5 5" xfId="39870" xr:uid="{00000000-0005-0000-0000-0000BE9B0000}"/>
    <cellStyle name="Normal 4 5 4 5 5 2" xfId="39871" xr:uid="{00000000-0005-0000-0000-0000BF9B0000}"/>
    <cellStyle name="Normal 4 5 4 5 6" xfId="39872" xr:uid="{00000000-0005-0000-0000-0000C09B0000}"/>
    <cellStyle name="Normal 4 5 4 6" xfId="39873" xr:uid="{00000000-0005-0000-0000-0000C19B0000}"/>
    <cellStyle name="Normal 4 5 4 6 2" xfId="39874" xr:uid="{00000000-0005-0000-0000-0000C29B0000}"/>
    <cellStyle name="Normal 4 5 4 6 2 2" xfId="39875" xr:uid="{00000000-0005-0000-0000-0000C39B0000}"/>
    <cellStyle name="Normal 4 5 4 6 2 2 2" xfId="39876" xr:uid="{00000000-0005-0000-0000-0000C49B0000}"/>
    <cellStyle name="Normal 4 5 4 6 2 2 2 2" xfId="39877" xr:uid="{00000000-0005-0000-0000-0000C59B0000}"/>
    <cellStyle name="Normal 4 5 4 6 2 2 3" xfId="39878" xr:uid="{00000000-0005-0000-0000-0000C69B0000}"/>
    <cellStyle name="Normal 4 5 4 6 2 3" xfId="39879" xr:uid="{00000000-0005-0000-0000-0000C79B0000}"/>
    <cellStyle name="Normal 4 5 4 6 2 3 2" xfId="39880" xr:uid="{00000000-0005-0000-0000-0000C89B0000}"/>
    <cellStyle name="Normal 4 5 4 6 2 4" xfId="39881" xr:uid="{00000000-0005-0000-0000-0000C99B0000}"/>
    <cellStyle name="Normal 4 5 4 6 3" xfId="39882" xr:uid="{00000000-0005-0000-0000-0000CA9B0000}"/>
    <cellStyle name="Normal 4 5 4 6 3 2" xfId="39883" xr:uid="{00000000-0005-0000-0000-0000CB9B0000}"/>
    <cellStyle name="Normal 4 5 4 6 3 2 2" xfId="39884" xr:uid="{00000000-0005-0000-0000-0000CC9B0000}"/>
    <cellStyle name="Normal 4 5 4 6 3 3" xfId="39885" xr:uid="{00000000-0005-0000-0000-0000CD9B0000}"/>
    <cellStyle name="Normal 4 5 4 6 4" xfId="39886" xr:uid="{00000000-0005-0000-0000-0000CE9B0000}"/>
    <cellStyle name="Normal 4 5 4 6 4 2" xfId="39887" xr:uid="{00000000-0005-0000-0000-0000CF9B0000}"/>
    <cellStyle name="Normal 4 5 4 6 5" xfId="39888" xr:uid="{00000000-0005-0000-0000-0000D09B0000}"/>
    <cellStyle name="Normal 4 5 4 7" xfId="39889" xr:uid="{00000000-0005-0000-0000-0000D19B0000}"/>
    <cellStyle name="Normal 4 5 4 7 2" xfId="39890" xr:uid="{00000000-0005-0000-0000-0000D29B0000}"/>
    <cellStyle name="Normal 4 5 4 7 2 2" xfId="39891" xr:uid="{00000000-0005-0000-0000-0000D39B0000}"/>
    <cellStyle name="Normal 4 5 4 7 2 2 2" xfId="39892" xr:uid="{00000000-0005-0000-0000-0000D49B0000}"/>
    <cellStyle name="Normal 4 5 4 7 2 2 2 2" xfId="39893" xr:uid="{00000000-0005-0000-0000-0000D59B0000}"/>
    <cellStyle name="Normal 4 5 4 7 2 2 3" xfId="39894" xr:uid="{00000000-0005-0000-0000-0000D69B0000}"/>
    <cellStyle name="Normal 4 5 4 7 2 3" xfId="39895" xr:uid="{00000000-0005-0000-0000-0000D79B0000}"/>
    <cellStyle name="Normal 4 5 4 7 2 3 2" xfId="39896" xr:uid="{00000000-0005-0000-0000-0000D89B0000}"/>
    <cellStyle name="Normal 4 5 4 7 2 4" xfId="39897" xr:uid="{00000000-0005-0000-0000-0000D99B0000}"/>
    <cellStyle name="Normal 4 5 4 7 3" xfId="39898" xr:uid="{00000000-0005-0000-0000-0000DA9B0000}"/>
    <cellStyle name="Normal 4 5 4 7 3 2" xfId="39899" xr:uid="{00000000-0005-0000-0000-0000DB9B0000}"/>
    <cellStyle name="Normal 4 5 4 7 3 2 2" xfId="39900" xr:uid="{00000000-0005-0000-0000-0000DC9B0000}"/>
    <cellStyle name="Normal 4 5 4 7 3 3" xfId="39901" xr:uid="{00000000-0005-0000-0000-0000DD9B0000}"/>
    <cellStyle name="Normal 4 5 4 7 4" xfId="39902" xr:uid="{00000000-0005-0000-0000-0000DE9B0000}"/>
    <cellStyle name="Normal 4 5 4 7 4 2" xfId="39903" xr:uid="{00000000-0005-0000-0000-0000DF9B0000}"/>
    <cellStyle name="Normal 4 5 4 7 5" xfId="39904" xr:uid="{00000000-0005-0000-0000-0000E09B0000}"/>
    <cellStyle name="Normal 4 5 4 8" xfId="39905" xr:uid="{00000000-0005-0000-0000-0000E19B0000}"/>
    <cellStyle name="Normal 4 5 4 8 2" xfId="39906" xr:uid="{00000000-0005-0000-0000-0000E29B0000}"/>
    <cellStyle name="Normal 4 5 4 8 2 2" xfId="39907" xr:uid="{00000000-0005-0000-0000-0000E39B0000}"/>
    <cellStyle name="Normal 4 5 4 8 2 2 2" xfId="39908" xr:uid="{00000000-0005-0000-0000-0000E49B0000}"/>
    <cellStyle name="Normal 4 5 4 8 2 3" xfId="39909" xr:uid="{00000000-0005-0000-0000-0000E59B0000}"/>
    <cellStyle name="Normal 4 5 4 8 3" xfId="39910" xr:uid="{00000000-0005-0000-0000-0000E69B0000}"/>
    <cellStyle name="Normal 4 5 4 8 3 2" xfId="39911" xr:uid="{00000000-0005-0000-0000-0000E79B0000}"/>
    <cellStyle name="Normal 4 5 4 8 4" xfId="39912" xr:uid="{00000000-0005-0000-0000-0000E89B0000}"/>
    <cellStyle name="Normal 4 5 4 9" xfId="39913" xr:uid="{00000000-0005-0000-0000-0000E99B0000}"/>
    <cellStyle name="Normal 4 5 4 9 2" xfId="39914" xr:uid="{00000000-0005-0000-0000-0000EA9B0000}"/>
    <cellStyle name="Normal 4 5 4 9 2 2" xfId="39915" xr:uid="{00000000-0005-0000-0000-0000EB9B0000}"/>
    <cellStyle name="Normal 4 5 4 9 3" xfId="39916" xr:uid="{00000000-0005-0000-0000-0000EC9B0000}"/>
    <cellStyle name="Normal 4 5 5" xfId="39917" xr:uid="{00000000-0005-0000-0000-0000ED9B0000}"/>
    <cellStyle name="Normal 4 5 5 2" xfId="39918" xr:uid="{00000000-0005-0000-0000-0000EE9B0000}"/>
    <cellStyle name="Normal 4 5 5 2 2" xfId="39919" xr:uid="{00000000-0005-0000-0000-0000EF9B0000}"/>
    <cellStyle name="Normal 4 5 5 2 2 2" xfId="39920" xr:uid="{00000000-0005-0000-0000-0000F09B0000}"/>
    <cellStyle name="Normal 4 5 5 2 2 2 2" xfId="39921" xr:uid="{00000000-0005-0000-0000-0000F19B0000}"/>
    <cellStyle name="Normal 4 5 5 2 2 2 2 2" xfId="39922" xr:uid="{00000000-0005-0000-0000-0000F29B0000}"/>
    <cellStyle name="Normal 4 5 5 2 2 2 3" xfId="39923" xr:uid="{00000000-0005-0000-0000-0000F39B0000}"/>
    <cellStyle name="Normal 4 5 5 2 2 3" xfId="39924" xr:uid="{00000000-0005-0000-0000-0000F49B0000}"/>
    <cellStyle name="Normal 4 5 5 2 2 3 2" xfId="39925" xr:uid="{00000000-0005-0000-0000-0000F59B0000}"/>
    <cellStyle name="Normal 4 5 5 2 2 4" xfId="39926" xr:uid="{00000000-0005-0000-0000-0000F69B0000}"/>
    <cellStyle name="Normal 4 5 5 2 3" xfId="39927" xr:uid="{00000000-0005-0000-0000-0000F79B0000}"/>
    <cellStyle name="Normal 4 5 5 2 3 2" xfId="39928" xr:uid="{00000000-0005-0000-0000-0000F89B0000}"/>
    <cellStyle name="Normal 4 5 5 2 3 2 2" xfId="39929" xr:uid="{00000000-0005-0000-0000-0000F99B0000}"/>
    <cellStyle name="Normal 4 5 5 2 3 3" xfId="39930" xr:uid="{00000000-0005-0000-0000-0000FA9B0000}"/>
    <cellStyle name="Normal 4 5 5 2 4" xfId="39931" xr:uid="{00000000-0005-0000-0000-0000FB9B0000}"/>
    <cellStyle name="Normal 4 5 5 2 4 2" xfId="39932" xr:uid="{00000000-0005-0000-0000-0000FC9B0000}"/>
    <cellStyle name="Normal 4 5 5 2 5" xfId="39933" xr:uid="{00000000-0005-0000-0000-0000FD9B0000}"/>
    <cellStyle name="Normal 4 5 5 3" xfId="39934" xr:uid="{00000000-0005-0000-0000-0000FE9B0000}"/>
    <cellStyle name="Normal 4 5 5 3 2" xfId="39935" xr:uid="{00000000-0005-0000-0000-0000FF9B0000}"/>
    <cellStyle name="Normal 4 5 5 3 2 2" xfId="39936" xr:uid="{00000000-0005-0000-0000-0000009C0000}"/>
    <cellStyle name="Normal 4 5 5 3 2 2 2" xfId="39937" xr:uid="{00000000-0005-0000-0000-0000019C0000}"/>
    <cellStyle name="Normal 4 5 5 3 2 2 2 2" xfId="39938" xr:uid="{00000000-0005-0000-0000-0000029C0000}"/>
    <cellStyle name="Normal 4 5 5 3 2 2 3" xfId="39939" xr:uid="{00000000-0005-0000-0000-0000039C0000}"/>
    <cellStyle name="Normal 4 5 5 3 2 3" xfId="39940" xr:uid="{00000000-0005-0000-0000-0000049C0000}"/>
    <cellStyle name="Normal 4 5 5 3 2 3 2" xfId="39941" xr:uid="{00000000-0005-0000-0000-0000059C0000}"/>
    <cellStyle name="Normal 4 5 5 3 2 4" xfId="39942" xr:uid="{00000000-0005-0000-0000-0000069C0000}"/>
    <cellStyle name="Normal 4 5 5 3 3" xfId="39943" xr:uid="{00000000-0005-0000-0000-0000079C0000}"/>
    <cellStyle name="Normal 4 5 5 3 3 2" xfId="39944" xr:uid="{00000000-0005-0000-0000-0000089C0000}"/>
    <cellStyle name="Normal 4 5 5 3 3 2 2" xfId="39945" xr:uid="{00000000-0005-0000-0000-0000099C0000}"/>
    <cellStyle name="Normal 4 5 5 3 3 3" xfId="39946" xr:uid="{00000000-0005-0000-0000-00000A9C0000}"/>
    <cellStyle name="Normal 4 5 5 3 4" xfId="39947" xr:uid="{00000000-0005-0000-0000-00000B9C0000}"/>
    <cellStyle name="Normal 4 5 5 3 4 2" xfId="39948" xr:uid="{00000000-0005-0000-0000-00000C9C0000}"/>
    <cellStyle name="Normal 4 5 5 3 5" xfId="39949" xr:uid="{00000000-0005-0000-0000-00000D9C0000}"/>
    <cellStyle name="Normal 4 5 5 4" xfId="39950" xr:uid="{00000000-0005-0000-0000-00000E9C0000}"/>
    <cellStyle name="Normal 4 5 5 4 2" xfId="39951" xr:uid="{00000000-0005-0000-0000-00000F9C0000}"/>
    <cellStyle name="Normal 4 5 5 4 2 2" xfId="39952" xr:uid="{00000000-0005-0000-0000-0000109C0000}"/>
    <cellStyle name="Normal 4 5 5 4 2 2 2" xfId="39953" xr:uid="{00000000-0005-0000-0000-0000119C0000}"/>
    <cellStyle name="Normal 4 5 5 4 2 3" xfId="39954" xr:uid="{00000000-0005-0000-0000-0000129C0000}"/>
    <cellStyle name="Normal 4 5 5 4 3" xfId="39955" xr:uid="{00000000-0005-0000-0000-0000139C0000}"/>
    <cellStyle name="Normal 4 5 5 4 3 2" xfId="39956" xr:uid="{00000000-0005-0000-0000-0000149C0000}"/>
    <cellStyle name="Normal 4 5 5 4 4" xfId="39957" xr:uid="{00000000-0005-0000-0000-0000159C0000}"/>
    <cellStyle name="Normal 4 5 5 5" xfId="39958" xr:uid="{00000000-0005-0000-0000-0000169C0000}"/>
    <cellStyle name="Normal 4 5 5 5 2" xfId="39959" xr:uid="{00000000-0005-0000-0000-0000179C0000}"/>
    <cellStyle name="Normal 4 5 5 5 2 2" xfId="39960" xr:uid="{00000000-0005-0000-0000-0000189C0000}"/>
    <cellStyle name="Normal 4 5 5 5 3" xfId="39961" xr:uid="{00000000-0005-0000-0000-0000199C0000}"/>
    <cellStyle name="Normal 4 5 5 6" xfId="39962" xr:uid="{00000000-0005-0000-0000-00001A9C0000}"/>
    <cellStyle name="Normal 4 5 5 6 2" xfId="39963" xr:uid="{00000000-0005-0000-0000-00001B9C0000}"/>
    <cellStyle name="Normal 4 5 5 7" xfId="39964" xr:uid="{00000000-0005-0000-0000-00001C9C0000}"/>
    <cellStyle name="Normal 4 5 6" xfId="39965" xr:uid="{00000000-0005-0000-0000-00001D9C0000}"/>
    <cellStyle name="Normal 4 5 6 2" xfId="39966" xr:uid="{00000000-0005-0000-0000-00001E9C0000}"/>
    <cellStyle name="Normal 4 5 6 2 2" xfId="39967" xr:uid="{00000000-0005-0000-0000-00001F9C0000}"/>
    <cellStyle name="Normal 4 5 6 2 2 2" xfId="39968" xr:uid="{00000000-0005-0000-0000-0000209C0000}"/>
    <cellStyle name="Normal 4 5 6 2 2 2 2" xfId="39969" xr:uid="{00000000-0005-0000-0000-0000219C0000}"/>
    <cellStyle name="Normal 4 5 6 2 2 2 2 2" xfId="39970" xr:uid="{00000000-0005-0000-0000-0000229C0000}"/>
    <cellStyle name="Normal 4 5 6 2 2 2 3" xfId="39971" xr:uid="{00000000-0005-0000-0000-0000239C0000}"/>
    <cellStyle name="Normal 4 5 6 2 2 3" xfId="39972" xr:uid="{00000000-0005-0000-0000-0000249C0000}"/>
    <cellStyle name="Normal 4 5 6 2 2 3 2" xfId="39973" xr:uid="{00000000-0005-0000-0000-0000259C0000}"/>
    <cellStyle name="Normal 4 5 6 2 2 4" xfId="39974" xr:uid="{00000000-0005-0000-0000-0000269C0000}"/>
    <cellStyle name="Normal 4 5 6 2 3" xfId="39975" xr:uid="{00000000-0005-0000-0000-0000279C0000}"/>
    <cellStyle name="Normal 4 5 6 2 3 2" xfId="39976" xr:uid="{00000000-0005-0000-0000-0000289C0000}"/>
    <cellStyle name="Normal 4 5 6 2 3 2 2" xfId="39977" xr:uid="{00000000-0005-0000-0000-0000299C0000}"/>
    <cellStyle name="Normal 4 5 6 2 3 3" xfId="39978" xr:uid="{00000000-0005-0000-0000-00002A9C0000}"/>
    <cellStyle name="Normal 4 5 6 2 4" xfId="39979" xr:uid="{00000000-0005-0000-0000-00002B9C0000}"/>
    <cellStyle name="Normal 4 5 6 2 4 2" xfId="39980" xr:uid="{00000000-0005-0000-0000-00002C9C0000}"/>
    <cellStyle name="Normal 4 5 6 2 5" xfId="39981" xr:uid="{00000000-0005-0000-0000-00002D9C0000}"/>
    <cellStyle name="Normal 4 5 6 3" xfId="39982" xr:uid="{00000000-0005-0000-0000-00002E9C0000}"/>
    <cellStyle name="Normal 4 5 6 3 2" xfId="39983" xr:uid="{00000000-0005-0000-0000-00002F9C0000}"/>
    <cellStyle name="Normal 4 5 6 3 2 2" xfId="39984" xr:uid="{00000000-0005-0000-0000-0000309C0000}"/>
    <cellStyle name="Normal 4 5 6 3 2 2 2" xfId="39985" xr:uid="{00000000-0005-0000-0000-0000319C0000}"/>
    <cellStyle name="Normal 4 5 6 3 2 2 2 2" xfId="39986" xr:uid="{00000000-0005-0000-0000-0000329C0000}"/>
    <cellStyle name="Normal 4 5 6 3 2 2 3" xfId="39987" xr:uid="{00000000-0005-0000-0000-0000339C0000}"/>
    <cellStyle name="Normal 4 5 6 3 2 3" xfId="39988" xr:uid="{00000000-0005-0000-0000-0000349C0000}"/>
    <cellStyle name="Normal 4 5 6 3 2 3 2" xfId="39989" xr:uid="{00000000-0005-0000-0000-0000359C0000}"/>
    <cellStyle name="Normal 4 5 6 3 2 4" xfId="39990" xr:uid="{00000000-0005-0000-0000-0000369C0000}"/>
    <cellStyle name="Normal 4 5 6 3 3" xfId="39991" xr:uid="{00000000-0005-0000-0000-0000379C0000}"/>
    <cellStyle name="Normal 4 5 6 3 3 2" xfId="39992" xr:uid="{00000000-0005-0000-0000-0000389C0000}"/>
    <cellStyle name="Normal 4 5 6 3 3 2 2" xfId="39993" xr:uid="{00000000-0005-0000-0000-0000399C0000}"/>
    <cellStyle name="Normal 4 5 6 3 3 3" xfId="39994" xr:uid="{00000000-0005-0000-0000-00003A9C0000}"/>
    <cellStyle name="Normal 4 5 6 3 4" xfId="39995" xr:uid="{00000000-0005-0000-0000-00003B9C0000}"/>
    <cellStyle name="Normal 4 5 6 3 4 2" xfId="39996" xr:uid="{00000000-0005-0000-0000-00003C9C0000}"/>
    <cellStyle name="Normal 4 5 6 3 5" xfId="39997" xr:uid="{00000000-0005-0000-0000-00003D9C0000}"/>
    <cellStyle name="Normal 4 5 6 4" xfId="39998" xr:uid="{00000000-0005-0000-0000-00003E9C0000}"/>
    <cellStyle name="Normal 4 5 6 4 2" xfId="39999" xr:uid="{00000000-0005-0000-0000-00003F9C0000}"/>
    <cellStyle name="Normal 4 5 6 4 2 2" xfId="40000" xr:uid="{00000000-0005-0000-0000-0000409C0000}"/>
    <cellStyle name="Normal 4 5 6 4 2 2 2" xfId="40001" xr:uid="{00000000-0005-0000-0000-0000419C0000}"/>
    <cellStyle name="Normal 4 5 6 4 2 3" xfId="40002" xr:uid="{00000000-0005-0000-0000-0000429C0000}"/>
    <cellStyle name="Normal 4 5 6 4 3" xfId="40003" xr:uid="{00000000-0005-0000-0000-0000439C0000}"/>
    <cellStyle name="Normal 4 5 6 4 3 2" xfId="40004" xr:uid="{00000000-0005-0000-0000-0000449C0000}"/>
    <cellStyle name="Normal 4 5 6 4 4" xfId="40005" xr:uid="{00000000-0005-0000-0000-0000459C0000}"/>
    <cellStyle name="Normal 4 5 6 5" xfId="40006" xr:uid="{00000000-0005-0000-0000-0000469C0000}"/>
    <cellStyle name="Normal 4 5 6 5 2" xfId="40007" xr:uid="{00000000-0005-0000-0000-0000479C0000}"/>
    <cellStyle name="Normal 4 5 6 5 2 2" xfId="40008" xr:uid="{00000000-0005-0000-0000-0000489C0000}"/>
    <cellStyle name="Normal 4 5 6 5 3" xfId="40009" xr:uid="{00000000-0005-0000-0000-0000499C0000}"/>
    <cellStyle name="Normal 4 5 6 6" xfId="40010" xr:uid="{00000000-0005-0000-0000-00004A9C0000}"/>
    <cellStyle name="Normal 4 5 6 6 2" xfId="40011" xr:uid="{00000000-0005-0000-0000-00004B9C0000}"/>
    <cellStyle name="Normal 4 5 6 7" xfId="40012" xr:uid="{00000000-0005-0000-0000-00004C9C0000}"/>
    <cellStyle name="Normal 4 5 7" xfId="40013" xr:uid="{00000000-0005-0000-0000-00004D9C0000}"/>
    <cellStyle name="Normal 4 5 7 2" xfId="40014" xr:uid="{00000000-0005-0000-0000-00004E9C0000}"/>
    <cellStyle name="Normal 4 5 7 2 2" xfId="40015" xr:uid="{00000000-0005-0000-0000-00004F9C0000}"/>
    <cellStyle name="Normal 4 5 7 2 2 2" xfId="40016" xr:uid="{00000000-0005-0000-0000-0000509C0000}"/>
    <cellStyle name="Normal 4 5 7 2 2 2 2" xfId="40017" xr:uid="{00000000-0005-0000-0000-0000519C0000}"/>
    <cellStyle name="Normal 4 5 7 2 2 2 2 2" xfId="40018" xr:uid="{00000000-0005-0000-0000-0000529C0000}"/>
    <cellStyle name="Normal 4 5 7 2 2 2 3" xfId="40019" xr:uid="{00000000-0005-0000-0000-0000539C0000}"/>
    <cellStyle name="Normal 4 5 7 2 2 3" xfId="40020" xr:uid="{00000000-0005-0000-0000-0000549C0000}"/>
    <cellStyle name="Normal 4 5 7 2 2 3 2" xfId="40021" xr:uid="{00000000-0005-0000-0000-0000559C0000}"/>
    <cellStyle name="Normal 4 5 7 2 2 4" xfId="40022" xr:uid="{00000000-0005-0000-0000-0000569C0000}"/>
    <cellStyle name="Normal 4 5 7 2 3" xfId="40023" xr:uid="{00000000-0005-0000-0000-0000579C0000}"/>
    <cellStyle name="Normal 4 5 7 2 3 2" xfId="40024" xr:uid="{00000000-0005-0000-0000-0000589C0000}"/>
    <cellStyle name="Normal 4 5 7 2 3 2 2" xfId="40025" xr:uid="{00000000-0005-0000-0000-0000599C0000}"/>
    <cellStyle name="Normal 4 5 7 2 3 3" xfId="40026" xr:uid="{00000000-0005-0000-0000-00005A9C0000}"/>
    <cellStyle name="Normal 4 5 7 2 4" xfId="40027" xr:uid="{00000000-0005-0000-0000-00005B9C0000}"/>
    <cellStyle name="Normal 4 5 7 2 4 2" xfId="40028" xr:uid="{00000000-0005-0000-0000-00005C9C0000}"/>
    <cellStyle name="Normal 4 5 7 2 5" xfId="40029" xr:uid="{00000000-0005-0000-0000-00005D9C0000}"/>
    <cellStyle name="Normal 4 5 7 3" xfId="40030" xr:uid="{00000000-0005-0000-0000-00005E9C0000}"/>
    <cellStyle name="Normal 4 5 7 3 2" xfId="40031" xr:uid="{00000000-0005-0000-0000-00005F9C0000}"/>
    <cellStyle name="Normal 4 5 7 3 2 2" xfId="40032" xr:uid="{00000000-0005-0000-0000-0000609C0000}"/>
    <cellStyle name="Normal 4 5 7 3 2 2 2" xfId="40033" xr:uid="{00000000-0005-0000-0000-0000619C0000}"/>
    <cellStyle name="Normal 4 5 7 3 2 2 2 2" xfId="40034" xr:uid="{00000000-0005-0000-0000-0000629C0000}"/>
    <cellStyle name="Normal 4 5 7 3 2 2 3" xfId="40035" xr:uid="{00000000-0005-0000-0000-0000639C0000}"/>
    <cellStyle name="Normal 4 5 7 3 2 3" xfId="40036" xr:uid="{00000000-0005-0000-0000-0000649C0000}"/>
    <cellStyle name="Normal 4 5 7 3 2 3 2" xfId="40037" xr:uid="{00000000-0005-0000-0000-0000659C0000}"/>
    <cellStyle name="Normal 4 5 7 3 2 4" xfId="40038" xr:uid="{00000000-0005-0000-0000-0000669C0000}"/>
    <cellStyle name="Normal 4 5 7 3 3" xfId="40039" xr:uid="{00000000-0005-0000-0000-0000679C0000}"/>
    <cellStyle name="Normal 4 5 7 3 3 2" xfId="40040" xr:uid="{00000000-0005-0000-0000-0000689C0000}"/>
    <cellStyle name="Normal 4 5 7 3 3 2 2" xfId="40041" xr:uid="{00000000-0005-0000-0000-0000699C0000}"/>
    <cellStyle name="Normal 4 5 7 3 3 3" xfId="40042" xr:uid="{00000000-0005-0000-0000-00006A9C0000}"/>
    <cellStyle name="Normal 4 5 7 3 4" xfId="40043" xr:uid="{00000000-0005-0000-0000-00006B9C0000}"/>
    <cellStyle name="Normal 4 5 7 3 4 2" xfId="40044" xr:uid="{00000000-0005-0000-0000-00006C9C0000}"/>
    <cellStyle name="Normal 4 5 7 3 5" xfId="40045" xr:uid="{00000000-0005-0000-0000-00006D9C0000}"/>
    <cellStyle name="Normal 4 5 7 4" xfId="40046" xr:uid="{00000000-0005-0000-0000-00006E9C0000}"/>
    <cellStyle name="Normal 4 5 7 4 2" xfId="40047" xr:uid="{00000000-0005-0000-0000-00006F9C0000}"/>
    <cellStyle name="Normal 4 5 7 4 2 2" xfId="40048" xr:uid="{00000000-0005-0000-0000-0000709C0000}"/>
    <cellStyle name="Normal 4 5 7 4 2 2 2" xfId="40049" xr:uid="{00000000-0005-0000-0000-0000719C0000}"/>
    <cellStyle name="Normal 4 5 7 4 2 3" xfId="40050" xr:uid="{00000000-0005-0000-0000-0000729C0000}"/>
    <cellStyle name="Normal 4 5 7 4 3" xfId="40051" xr:uid="{00000000-0005-0000-0000-0000739C0000}"/>
    <cellStyle name="Normal 4 5 7 4 3 2" xfId="40052" xr:uid="{00000000-0005-0000-0000-0000749C0000}"/>
    <cellStyle name="Normal 4 5 7 4 4" xfId="40053" xr:uid="{00000000-0005-0000-0000-0000759C0000}"/>
    <cellStyle name="Normal 4 5 7 5" xfId="40054" xr:uid="{00000000-0005-0000-0000-0000769C0000}"/>
    <cellStyle name="Normal 4 5 7 5 2" xfId="40055" xr:uid="{00000000-0005-0000-0000-0000779C0000}"/>
    <cellStyle name="Normal 4 5 7 5 2 2" xfId="40056" xr:uid="{00000000-0005-0000-0000-0000789C0000}"/>
    <cellStyle name="Normal 4 5 7 5 3" xfId="40057" xr:uid="{00000000-0005-0000-0000-0000799C0000}"/>
    <cellStyle name="Normal 4 5 7 6" xfId="40058" xr:uid="{00000000-0005-0000-0000-00007A9C0000}"/>
    <cellStyle name="Normal 4 5 7 6 2" xfId="40059" xr:uid="{00000000-0005-0000-0000-00007B9C0000}"/>
    <cellStyle name="Normal 4 5 7 7" xfId="40060" xr:uid="{00000000-0005-0000-0000-00007C9C0000}"/>
    <cellStyle name="Normal 4 5 8" xfId="40061" xr:uid="{00000000-0005-0000-0000-00007D9C0000}"/>
    <cellStyle name="Normal 4 5 8 2" xfId="40062" xr:uid="{00000000-0005-0000-0000-00007E9C0000}"/>
    <cellStyle name="Normal 4 5 8 2 2" xfId="40063" xr:uid="{00000000-0005-0000-0000-00007F9C0000}"/>
    <cellStyle name="Normal 4 5 8 2 2 2" xfId="40064" xr:uid="{00000000-0005-0000-0000-0000809C0000}"/>
    <cellStyle name="Normal 4 5 8 2 2 2 2" xfId="40065" xr:uid="{00000000-0005-0000-0000-0000819C0000}"/>
    <cellStyle name="Normal 4 5 8 2 2 2 2 2" xfId="40066" xr:uid="{00000000-0005-0000-0000-0000829C0000}"/>
    <cellStyle name="Normal 4 5 8 2 2 2 3" xfId="40067" xr:uid="{00000000-0005-0000-0000-0000839C0000}"/>
    <cellStyle name="Normal 4 5 8 2 2 3" xfId="40068" xr:uid="{00000000-0005-0000-0000-0000849C0000}"/>
    <cellStyle name="Normal 4 5 8 2 2 3 2" xfId="40069" xr:uid="{00000000-0005-0000-0000-0000859C0000}"/>
    <cellStyle name="Normal 4 5 8 2 2 4" xfId="40070" xr:uid="{00000000-0005-0000-0000-0000869C0000}"/>
    <cellStyle name="Normal 4 5 8 2 3" xfId="40071" xr:uid="{00000000-0005-0000-0000-0000879C0000}"/>
    <cellStyle name="Normal 4 5 8 2 3 2" xfId="40072" xr:uid="{00000000-0005-0000-0000-0000889C0000}"/>
    <cellStyle name="Normal 4 5 8 2 3 2 2" xfId="40073" xr:uid="{00000000-0005-0000-0000-0000899C0000}"/>
    <cellStyle name="Normal 4 5 8 2 3 3" xfId="40074" xr:uid="{00000000-0005-0000-0000-00008A9C0000}"/>
    <cellStyle name="Normal 4 5 8 2 4" xfId="40075" xr:uid="{00000000-0005-0000-0000-00008B9C0000}"/>
    <cellStyle name="Normal 4 5 8 2 4 2" xfId="40076" xr:uid="{00000000-0005-0000-0000-00008C9C0000}"/>
    <cellStyle name="Normal 4 5 8 2 5" xfId="40077" xr:uid="{00000000-0005-0000-0000-00008D9C0000}"/>
    <cellStyle name="Normal 4 5 8 3" xfId="40078" xr:uid="{00000000-0005-0000-0000-00008E9C0000}"/>
    <cellStyle name="Normal 4 5 8 3 2" xfId="40079" xr:uid="{00000000-0005-0000-0000-00008F9C0000}"/>
    <cellStyle name="Normal 4 5 8 3 2 2" xfId="40080" xr:uid="{00000000-0005-0000-0000-0000909C0000}"/>
    <cellStyle name="Normal 4 5 8 3 2 2 2" xfId="40081" xr:uid="{00000000-0005-0000-0000-0000919C0000}"/>
    <cellStyle name="Normal 4 5 8 3 2 3" xfId="40082" xr:uid="{00000000-0005-0000-0000-0000929C0000}"/>
    <cellStyle name="Normal 4 5 8 3 3" xfId="40083" xr:uid="{00000000-0005-0000-0000-0000939C0000}"/>
    <cellStyle name="Normal 4 5 8 3 3 2" xfId="40084" xr:uid="{00000000-0005-0000-0000-0000949C0000}"/>
    <cellStyle name="Normal 4 5 8 3 4" xfId="40085" xr:uid="{00000000-0005-0000-0000-0000959C0000}"/>
    <cellStyle name="Normal 4 5 8 4" xfId="40086" xr:uid="{00000000-0005-0000-0000-0000969C0000}"/>
    <cellStyle name="Normal 4 5 8 4 2" xfId="40087" xr:uid="{00000000-0005-0000-0000-0000979C0000}"/>
    <cellStyle name="Normal 4 5 8 4 2 2" xfId="40088" xr:uid="{00000000-0005-0000-0000-0000989C0000}"/>
    <cellStyle name="Normal 4 5 8 4 3" xfId="40089" xr:uid="{00000000-0005-0000-0000-0000999C0000}"/>
    <cellStyle name="Normal 4 5 8 5" xfId="40090" xr:uid="{00000000-0005-0000-0000-00009A9C0000}"/>
    <cellStyle name="Normal 4 5 8 5 2" xfId="40091" xr:uid="{00000000-0005-0000-0000-00009B9C0000}"/>
    <cellStyle name="Normal 4 5 8 6" xfId="40092" xr:uid="{00000000-0005-0000-0000-00009C9C0000}"/>
    <cellStyle name="Normal 4 5 9" xfId="40093" xr:uid="{00000000-0005-0000-0000-00009D9C0000}"/>
    <cellStyle name="Normal 4 5 9 2" xfId="40094" xr:uid="{00000000-0005-0000-0000-00009E9C0000}"/>
    <cellStyle name="Normal 4 5 9 2 2" xfId="40095" xr:uid="{00000000-0005-0000-0000-00009F9C0000}"/>
    <cellStyle name="Normal 4 5 9 2 2 2" xfId="40096" xr:uid="{00000000-0005-0000-0000-0000A09C0000}"/>
    <cellStyle name="Normal 4 5 9 2 2 2 2" xfId="40097" xr:uid="{00000000-0005-0000-0000-0000A19C0000}"/>
    <cellStyle name="Normal 4 5 9 2 2 3" xfId="40098" xr:uid="{00000000-0005-0000-0000-0000A29C0000}"/>
    <cellStyle name="Normal 4 5 9 2 3" xfId="40099" xr:uid="{00000000-0005-0000-0000-0000A39C0000}"/>
    <cellStyle name="Normal 4 5 9 2 3 2" xfId="40100" xr:uid="{00000000-0005-0000-0000-0000A49C0000}"/>
    <cellStyle name="Normal 4 5 9 2 4" xfId="40101" xr:uid="{00000000-0005-0000-0000-0000A59C0000}"/>
    <cellStyle name="Normal 4 5 9 3" xfId="40102" xr:uid="{00000000-0005-0000-0000-0000A69C0000}"/>
    <cellStyle name="Normal 4 5 9 3 2" xfId="40103" xr:uid="{00000000-0005-0000-0000-0000A79C0000}"/>
    <cellStyle name="Normal 4 5 9 3 2 2" xfId="40104" xr:uid="{00000000-0005-0000-0000-0000A89C0000}"/>
    <cellStyle name="Normal 4 5 9 3 3" xfId="40105" xr:uid="{00000000-0005-0000-0000-0000A99C0000}"/>
    <cellStyle name="Normal 4 5 9 4" xfId="40106" xr:uid="{00000000-0005-0000-0000-0000AA9C0000}"/>
    <cellStyle name="Normal 4 5 9 4 2" xfId="40107" xr:uid="{00000000-0005-0000-0000-0000AB9C0000}"/>
    <cellStyle name="Normal 4 5 9 5" xfId="40108" xr:uid="{00000000-0005-0000-0000-0000AC9C0000}"/>
    <cellStyle name="Normal 4 6" xfId="40109" xr:uid="{00000000-0005-0000-0000-0000AD9C0000}"/>
    <cellStyle name="Normal 4 6 10" xfId="40110" xr:uid="{00000000-0005-0000-0000-0000AE9C0000}"/>
    <cellStyle name="Normal 4 6 10 2" xfId="40111" xr:uid="{00000000-0005-0000-0000-0000AF9C0000}"/>
    <cellStyle name="Normal 4 6 10 2 2" xfId="40112" xr:uid="{00000000-0005-0000-0000-0000B09C0000}"/>
    <cellStyle name="Normal 4 6 10 2 2 2" xfId="40113" xr:uid="{00000000-0005-0000-0000-0000B19C0000}"/>
    <cellStyle name="Normal 4 6 10 2 3" xfId="40114" xr:uid="{00000000-0005-0000-0000-0000B29C0000}"/>
    <cellStyle name="Normal 4 6 10 3" xfId="40115" xr:uid="{00000000-0005-0000-0000-0000B39C0000}"/>
    <cellStyle name="Normal 4 6 10 3 2" xfId="40116" xr:uid="{00000000-0005-0000-0000-0000B49C0000}"/>
    <cellStyle name="Normal 4 6 10 4" xfId="40117" xr:uid="{00000000-0005-0000-0000-0000B59C0000}"/>
    <cellStyle name="Normal 4 6 11" xfId="40118" xr:uid="{00000000-0005-0000-0000-0000B69C0000}"/>
    <cellStyle name="Normal 4 6 11 2" xfId="40119" xr:uid="{00000000-0005-0000-0000-0000B79C0000}"/>
    <cellStyle name="Normal 4 6 11 2 2" xfId="40120" xr:uid="{00000000-0005-0000-0000-0000B89C0000}"/>
    <cellStyle name="Normal 4 6 11 3" xfId="40121" xr:uid="{00000000-0005-0000-0000-0000B99C0000}"/>
    <cellStyle name="Normal 4 6 12" xfId="40122" xr:uid="{00000000-0005-0000-0000-0000BA9C0000}"/>
    <cellStyle name="Normal 4 6 12 2" xfId="40123" xr:uid="{00000000-0005-0000-0000-0000BB9C0000}"/>
    <cellStyle name="Normal 4 6 13" xfId="40124" xr:uid="{00000000-0005-0000-0000-0000BC9C0000}"/>
    <cellStyle name="Normal 4 6 2" xfId="40125" xr:uid="{00000000-0005-0000-0000-0000BD9C0000}"/>
    <cellStyle name="Normal 4 6 2 10" xfId="40126" xr:uid="{00000000-0005-0000-0000-0000BE9C0000}"/>
    <cellStyle name="Normal 4 6 2 10 2" xfId="40127" xr:uid="{00000000-0005-0000-0000-0000BF9C0000}"/>
    <cellStyle name="Normal 4 6 2 11" xfId="40128" xr:uid="{00000000-0005-0000-0000-0000C09C0000}"/>
    <cellStyle name="Normal 4 6 2 2" xfId="40129" xr:uid="{00000000-0005-0000-0000-0000C19C0000}"/>
    <cellStyle name="Normal 4 6 2 2 2" xfId="40130" xr:uid="{00000000-0005-0000-0000-0000C29C0000}"/>
    <cellStyle name="Normal 4 6 2 2 2 2" xfId="40131" xr:uid="{00000000-0005-0000-0000-0000C39C0000}"/>
    <cellStyle name="Normal 4 6 2 2 2 2 2" xfId="40132" xr:uid="{00000000-0005-0000-0000-0000C49C0000}"/>
    <cellStyle name="Normal 4 6 2 2 2 2 2 2" xfId="40133" xr:uid="{00000000-0005-0000-0000-0000C59C0000}"/>
    <cellStyle name="Normal 4 6 2 2 2 2 2 2 2" xfId="40134" xr:uid="{00000000-0005-0000-0000-0000C69C0000}"/>
    <cellStyle name="Normal 4 6 2 2 2 2 2 3" xfId="40135" xr:uid="{00000000-0005-0000-0000-0000C79C0000}"/>
    <cellStyle name="Normal 4 6 2 2 2 2 3" xfId="40136" xr:uid="{00000000-0005-0000-0000-0000C89C0000}"/>
    <cellStyle name="Normal 4 6 2 2 2 2 3 2" xfId="40137" xr:uid="{00000000-0005-0000-0000-0000C99C0000}"/>
    <cellStyle name="Normal 4 6 2 2 2 2 4" xfId="40138" xr:uid="{00000000-0005-0000-0000-0000CA9C0000}"/>
    <cellStyle name="Normal 4 6 2 2 2 3" xfId="40139" xr:uid="{00000000-0005-0000-0000-0000CB9C0000}"/>
    <cellStyle name="Normal 4 6 2 2 2 3 2" xfId="40140" xr:uid="{00000000-0005-0000-0000-0000CC9C0000}"/>
    <cellStyle name="Normal 4 6 2 2 2 3 2 2" xfId="40141" xr:uid="{00000000-0005-0000-0000-0000CD9C0000}"/>
    <cellStyle name="Normal 4 6 2 2 2 3 3" xfId="40142" xr:uid="{00000000-0005-0000-0000-0000CE9C0000}"/>
    <cellStyle name="Normal 4 6 2 2 2 4" xfId="40143" xr:uid="{00000000-0005-0000-0000-0000CF9C0000}"/>
    <cellStyle name="Normal 4 6 2 2 2 4 2" xfId="40144" xr:uid="{00000000-0005-0000-0000-0000D09C0000}"/>
    <cellStyle name="Normal 4 6 2 2 2 5" xfId="40145" xr:uid="{00000000-0005-0000-0000-0000D19C0000}"/>
    <cellStyle name="Normal 4 6 2 2 3" xfId="40146" xr:uid="{00000000-0005-0000-0000-0000D29C0000}"/>
    <cellStyle name="Normal 4 6 2 2 3 2" xfId="40147" xr:uid="{00000000-0005-0000-0000-0000D39C0000}"/>
    <cellStyle name="Normal 4 6 2 2 3 2 2" xfId="40148" xr:uid="{00000000-0005-0000-0000-0000D49C0000}"/>
    <cellStyle name="Normal 4 6 2 2 3 2 2 2" xfId="40149" xr:uid="{00000000-0005-0000-0000-0000D59C0000}"/>
    <cellStyle name="Normal 4 6 2 2 3 2 2 2 2" xfId="40150" xr:uid="{00000000-0005-0000-0000-0000D69C0000}"/>
    <cellStyle name="Normal 4 6 2 2 3 2 2 3" xfId="40151" xr:uid="{00000000-0005-0000-0000-0000D79C0000}"/>
    <cellStyle name="Normal 4 6 2 2 3 2 3" xfId="40152" xr:uid="{00000000-0005-0000-0000-0000D89C0000}"/>
    <cellStyle name="Normal 4 6 2 2 3 2 3 2" xfId="40153" xr:uid="{00000000-0005-0000-0000-0000D99C0000}"/>
    <cellStyle name="Normal 4 6 2 2 3 2 4" xfId="40154" xr:uid="{00000000-0005-0000-0000-0000DA9C0000}"/>
    <cellStyle name="Normal 4 6 2 2 3 3" xfId="40155" xr:uid="{00000000-0005-0000-0000-0000DB9C0000}"/>
    <cellStyle name="Normal 4 6 2 2 3 3 2" xfId="40156" xr:uid="{00000000-0005-0000-0000-0000DC9C0000}"/>
    <cellStyle name="Normal 4 6 2 2 3 3 2 2" xfId="40157" xr:uid="{00000000-0005-0000-0000-0000DD9C0000}"/>
    <cellStyle name="Normal 4 6 2 2 3 3 3" xfId="40158" xr:uid="{00000000-0005-0000-0000-0000DE9C0000}"/>
    <cellStyle name="Normal 4 6 2 2 3 4" xfId="40159" xr:uid="{00000000-0005-0000-0000-0000DF9C0000}"/>
    <cellStyle name="Normal 4 6 2 2 3 4 2" xfId="40160" xr:uid="{00000000-0005-0000-0000-0000E09C0000}"/>
    <cellStyle name="Normal 4 6 2 2 3 5" xfId="40161" xr:uid="{00000000-0005-0000-0000-0000E19C0000}"/>
    <cellStyle name="Normal 4 6 2 2 4" xfId="40162" xr:uid="{00000000-0005-0000-0000-0000E29C0000}"/>
    <cellStyle name="Normal 4 6 2 2 4 2" xfId="40163" xr:uid="{00000000-0005-0000-0000-0000E39C0000}"/>
    <cellStyle name="Normal 4 6 2 2 4 2 2" xfId="40164" xr:uid="{00000000-0005-0000-0000-0000E49C0000}"/>
    <cellStyle name="Normal 4 6 2 2 4 2 2 2" xfId="40165" xr:uid="{00000000-0005-0000-0000-0000E59C0000}"/>
    <cellStyle name="Normal 4 6 2 2 4 2 3" xfId="40166" xr:uid="{00000000-0005-0000-0000-0000E69C0000}"/>
    <cellStyle name="Normal 4 6 2 2 4 3" xfId="40167" xr:uid="{00000000-0005-0000-0000-0000E79C0000}"/>
    <cellStyle name="Normal 4 6 2 2 4 3 2" xfId="40168" xr:uid="{00000000-0005-0000-0000-0000E89C0000}"/>
    <cellStyle name="Normal 4 6 2 2 4 4" xfId="40169" xr:uid="{00000000-0005-0000-0000-0000E99C0000}"/>
    <cellStyle name="Normal 4 6 2 2 5" xfId="40170" xr:uid="{00000000-0005-0000-0000-0000EA9C0000}"/>
    <cellStyle name="Normal 4 6 2 2 5 2" xfId="40171" xr:uid="{00000000-0005-0000-0000-0000EB9C0000}"/>
    <cellStyle name="Normal 4 6 2 2 5 2 2" xfId="40172" xr:uid="{00000000-0005-0000-0000-0000EC9C0000}"/>
    <cellStyle name="Normal 4 6 2 2 5 3" xfId="40173" xr:uid="{00000000-0005-0000-0000-0000ED9C0000}"/>
    <cellStyle name="Normal 4 6 2 2 6" xfId="40174" xr:uid="{00000000-0005-0000-0000-0000EE9C0000}"/>
    <cellStyle name="Normal 4 6 2 2 6 2" xfId="40175" xr:uid="{00000000-0005-0000-0000-0000EF9C0000}"/>
    <cellStyle name="Normal 4 6 2 2 7" xfId="40176" xr:uid="{00000000-0005-0000-0000-0000F09C0000}"/>
    <cellStyle name="Normal 4 6 2 3" xfId="40177" xr:uid="{00000000-0005-0000-0000-0000F19C0000}"/>
    <cellStyle name="Normal 4 6 2 3 2" xfId="40178" xr:uid="{00000000-0005-0000-0000-0000F29C0000}"/>
    <cellStyle name="Normal 4 6 2 3 2 2" xfId="40179" xr:uid="{00000000-0005-0000-0000-0000F39C0000}"/>
    <cellStyle name="Normal 4 6 2 3 2 2 2" xfId="40180" xr:uid="{00000000-0005-0000-0000-0000F49C0000}"/>
    <cellStyle name="Normal 4 6 2 3 2 2 2 2" xfId="40181" xr:uid="{00000000-0005-0000-0000-0000F59C0000}"/>
    <cellStyle name="Normal 4 6 2 3 2 2 2 2 2" xfId="40182" xr:uid="{00000000-0005-0000-0000-0000F69C0000}"/>
    <cellStyle name="Normal 4 6 2 3 2 2 2 3" xfId="40183" xr:uid="{00000000-0005-0000-0000-0000F79C0000}"/>
    <cellStyle name="Normal 4 6 2 3 2 2 3" xfId="40184" xr:uid="{00000000-0005-0000-0000-0000F89C0000}"/>
    <cellStyle name="Normal 4 6 2 3 2 2 3 2" xfId="40185" xr:uid="{00000000-0005-0000-0000-0000F99C0000}"/>
    <cellStyle name="Normal 4 6 2 3 2 2 4" xfId="40186" xr:uid="{00000000-0005-0000-0000-0000FA9C0000}"/>
    <cellStyle name="Normal 4 6 2 3 2 3" xfId="40187" xr:uid="{00000000-0005-0000-0000-0000FB9C0000}"/>
    <cellStyle name="Normal 4 6 2 3 2 3 2" xfId="40188" xr:uid="{00000000-0005-0000-0000-0000FC9C0000}"/>
    <cellStyle name="Normal 4 6 2 3 2 3 2 2" xfId="40189" xr:uid="{00000000-0005-0000-0000-0000FD9C0000}"/>
    <cellStyle name="Normal 4 6 2 3 2 3 3" xfId="40190" xr:uid="{00000000-0005-0000-0000-0000FE9C0000}"/>
    <cellStyle name="Normal 4 6 2 3 2 4" xfId="40191" xr:uid="{00000000-0005-0000-0000-0000FF9C0000}"/>
    <cellStyle name="Normal 4 6 2 3 2 4 2" xfId="40192" xr:uid="{00000000-0005-0000-0000-0000009D0000}"/>
    <cellStyle name="Normal 4 6 2 3 2 5" xfId="40193" xr:uid="{00000000-0005-0000-0000-0000019D0000}"/>
    <cellStyle name="Normal 4 6 2 3 3" xfId="40194" xr:uid="{00000000-0005-0000-0000-0000029D0000}"/>
    <cellStyle name="Normal 4 6 2 3 3 2" xfId="40195" xr:uid="{00000000-0005-0000-0000-0000039D0000}"/>
    <cellStyle name="Normal 4 6 2 3 3 2 2" xfId="40196" xr:uid="{00000000-0005-0000-0000-0000049D0000}"/>
    <cellStyle name="Normal 4 6 2 3 3 2 2 2" xfId="40197" xr:uid="{00000000-0005-0000-0000-0000059D0000}"/>
    <cellStyle name="Normal 4 6 2 3 3 2 2 2 2" xfId="40198" xr:uid="{00000000-0005-0000-0000-0000069D0000}"/>
    <cellStyle name="Normal 4 6 2 3 3 2 2 3" xfId="40199" xr:uid="{00000000-0005-0000-0000-0000079D0000}"/>
    <cellStyle name="Normal 4 6 2 3 3 2 3" xfId="40200" xr:uid="{00000000-0005-0000-0000-0000089D0000}"/>
    <cellStyle name="Normal 4 6 2 3 3 2 3 2" xfId="40201" xr:uid="{00000000-0005-0000-0000-0000099D0000}"/>
    <cellStyle name="Normal 4 6 2 3 3 2 4" xfId="40202" xr:uid="{00000000-0005-0000-0000-00000A9D0000}"/>
    <cellStyle name="Normal 4 6 2 3 3 3" xfId="40203" xr:uid="{00000000-0005-0000-0000-00000B9D0000}"/>
    <cellStyle name="Normal 4 6 2 3 3 3 2" xfId="40204" xr:uid="{00000000-0005-0000-0000-00000C9D0000}"/>
    <cellStyle name="Normal 4 6 2 3 3 3 2 2" xfId="40205" xr:uid="{00000000-0005-0000-0000-00000D9D0000}"/>
    <cellStyle name="Normal 4 6 2 3 3 3 3" xfId="40206" xr:uid="{00000000-0005-0000-0000-00000E9D0000}"/>
    <cellStyle name="Normal 4 6 2 3 3 4" xfId="40207" xr:uid="{00000000-0005-0000-0000-00000F9D0000}"/>
    <cellStyle name="Normal 4 6 2 3 3 4 2" xfId="40208" xr:uid="{00000000-0005-0000-0000-0000109D0000}"/>
    <cellStyle name="Normal 4 6 2 3 3 5" xfId="40209" xr:uid="{00000000-0005-0000-0000-0000119D0000}"/>
    <cellStyle name="Normal 4 6 2 3 4" xfId="40210" xr:uid="{00000000-0005-0000-0000-0000129D0000}"/>
    <cellStyle name="Normal 4 6 2 3 4 2" xfId="40211" xr:uid="{00000000-0005-0000-0000-0000139D0000}"/>
    <cellStyle name="Normal 4 6 2 3 4 2 2" xfId="40212" xr:uid="{00000000-0005-0000-0000-0000149D0000}"/>
    <cellStyle name="Normal 4 6 2 3 4 2 2 2" xfId="40213" xr:uid="{00000000-0005-0000-0000-0000159D0000}"/>
    <cellStyle name="Normal 4 6 2 3 4 2 3" xfId="40214" xr:uid="{00000000-0005-0000-0000-0000169D0000}"/>
    <cellStyle name="Normal 4 6 2 3 4 3" xfId="40215" xr:uid="{00000000-0005-0000-0000-0000179D0000}"/>
    <cellStyle name="Normal 4 6 2 3 4 3 2" xfId="40216" xr:uid="{00000000-0005-0000-0000-0000189D0000}"/>
    <cellStyle name="Normal 4 6 2 3 4 4" xfId="40217" xr:uid="{00000000-0005-0000-0000-0000199D0000}"/>
    <cellStyle name="Normal 4 6 2 3 5" xfId="40218" xr:uid="{00000000-0005-0000-0000-00001A9D0000}"/>
    <cellStyle name="Normal 4 6 2 3 5 2" xfId="40219" xr:uid="{00000000-0005-0000-0000-00001B9D0000}"/>
    <cellStyle name="Normal 4 6 2 3 5 2 2" xfId="40220" xr:uid="{00000000-0005-0000-0000-00001C9D0000}"/>
    <cellStyle name="Normal 4 6 2 3 5 3" xfId="40221" xr:uid="{00000000-0005-0000-0000-00001D9D0000}"/>
    <cellStyle name="Normal 4 6 2 3 6" xfId="40222" xr:uid="{00000000-0005-0000-0000-00001E9D0000}"/>
    <cellStyle name="Normal 4 6 2 3 6 2" xfId="40223" xr:uid="{00000000-0005-0000-0000-00001F9D0000}"/>
    <cellStyle name="Normal 4 6 2 3 7" xfId="40224" xr:uid="{00000000-0005-0000-0000-0000209D0000}"/>
    <cellStyle name="Normal 4 6 2 4" xfId="40225" xr:uid="{00000000-0005-0000-0000-0000219D0000}"/>
    <cellStyle name="Normal 4 6 2 4 2" xfId="40226" xr:uid="{00000000-0005-0000-0000-0000229D0000}"/>
    <cellStyle name="Normal 4 6 2 4 2 2" xfId="40227" xr:uid="{00000000-0005-0000-0000-0000239D0000}"/>
    <cellStyle name="Normal 4 6 2 4 2 2 2" xfId="40228" xr:uid="{00000000-0005-0000-0000-0000249D0000}"/>
    <cellStyle name="Normal 4 6 2 4 2 2 2 2" xfId="40229" xr:uid="{00000000-0005-0000-0000-0000259D0000}"/>
    <cellStyle name="Normal 4 6 2 4 2 2 2 2 2" xfId="40230" xr:uid="{00000000-0005-0000-0000-0000269D0000}"/>
    <cellStyle name="Normal 4 6 2 4 2 2 2 3" xfId="40231" xr:uid="{00000000-0005-0000-0000-0000279D0000}"/>
    <cellStyle name="Normal 4 6 2 4 2 2 3" xfId="40232" xr:uid="{00000000-0005-0000-0000-0000289D0000}"/>
    <cellStyle name="Normal 4 6 2 4 2 2 3 2" xfId="40233" xr:uid="{00000000-0005-0000-0000-0000299D0000}"/>
    <cellStyle name="Normal 4 6 2 4 2 2 4" xfId="40234" xr:uid="{00000000-0005-0000-0000-00002A9D0000}"/>
    <cellStyle name="Normal 4 6 2 4 2 3" xfId="40235" xr:uid="{00000000-0005-0000-0000-00002B9D0000}"/>
    <cellStyle name="Normal 4 6 2 4 2 3 2" xfId="40236" xr:uid="{00000000-0005-0000-0000-00002C9D0000}"/>
    <cellStyle name="Normal 4 6 2 4 2 3 2 2" xfId="40237" xr:uid="{00000000-0005-0000-0000-00002D9D0000}"/>
    <cellStyle name="Normal 4 6 2 4 2 3 3" xfId="40238" xr:uid="{00000000-0005-0000-0000-00002E9D0000}"/>
    <cellStyle name="Normal 4 6 2 4 2 4" xfId="40239" xr:uid="{00000000-0005-0000-0000-00002F9D0000}"/>
    <cellStyle name="Normal 4 6 2 4 2 4 2" xfId="40240" xr:uid="{00000000-0005-0000-0000-0000309D0000}"/>
    <cellStyle name="Normal 4 6 2 4 2 5" xfId="40241" xr:uid="{00000000-0005-0000-0000-0000319D0000}"/>
    <cellStyle name="Normal 4 6 2 4 3" xfId="40242" xr:uid="{00000000-0005-0000-0000-0000329D0000}"/>
    <cellStyle name="Normal 4 6 2 4 3 2" xfId="40243" xr:uid="{00000000-0005-0000-0000-0000339D0000}"/>
    <cellStyle name="Normal 4 6 2 4 3 2 2" xfId="40244" xr:uid="{00000000-0005-0000-0000-0000349D0000}"/>
    <cellStyle name="Normal 4 6 2 4 3 2 2 2" xfId="40245" xr:uid="{00000000-0005-0000-0000-0000359D0000}"/>
    <cellStyle name="Normal 4 6 2 4 3 2 2 2 2" xfId="40246" xr:uid="{00000000-0005-0000-0000-0000369D0000}"/>
    <cellStyle name="Normal 4 6 2 4 3 2 2 3" xfId="40247" xr:uid="{00000000-0005-0000-0000-0000379D0000}"/>
    <cellStyle name="Normal 4 6 2 4 3 2 3" xfId="40248" xr:uid="{00000000-0005-0000-0000-0000389D0000}"/>
    <cellStyle name="Normal 4 6 2 4 3 2 3 2" xfId="40249" xr:uid="{00000000-0005-0000-0000-0000399D0000}"/>
    <cellStyle name="Normal 4 6 2 4 3 2 4" xfId="40250" xr:uid="{00000000-0005-0000-0000-00003A9D0000}"/>
    <cellStyle name="Normal 4 6 2 4 3 3" xfId="40251" xr:uid="{00000000-0005-0000-0000-00003B9D0000}"/>
    <cellStyle name="Normal 4 6 2 4 3 3 2" xfId="40252" xr:uid="{00000000-0005-0000-0000-00003C9D0000}"/>
    <cellStyle name="Normal 4 6 2 4 3 3 2 2" xfId="40253" xr:uid="{00000000-0005-0000-0000-00003D9D0000}"/>
    <cellStyle name="Normal 4 6 2 4 3 3 3" xfId="40254" xr:uid="{00000000-0005-0000-0000-00003E9D0000}"/>
    <cellStyle name="Normal 4 6 2 4 3 4" xfId="40255" xr:uid="{00000000-0005-0000-0000-00003F9D0000}"/>
    <cellStyle name="Normal 4 6 2 4 3 4 2" xfId="40256" xr:uid="{00000000-0005-0000-0000-0000409D0000}"/>
    <cellStyle name="Normal 4 6 2 4 3 5" xfId="40257" xr:uid="{00000000-0005-0000-0000-0000419D0000}"/>
    <cellStyle name="Normal 4 6 2 4 4" xfId="40258" xr:uid="{00000000-0005-0000-0000-0000429D0000}"/>
    <cellStyle name="Normal 4 6 2 4 4 2" xfId="40259" xr:uid="{00000000-0005-0000-0000-0000439D0000}"/>
    <cellStyle name="Normal 4 6 2 4 4 2 2" xfId="40260" xr:uid="{00000000-0005-0000-0000-0000449D0000}"/>
    <cellStyle name="Normal 4 6 2 4 4 2 2 2" xfId="40261" xr:uid="{00000000-0005-0000-0000-0000459D0000}"/>
    <cellStyle name="Normal 4 6 2 4 4 2 3" xfId="40262" xr:uid="{00000000-0005-0000-0000-0000469D0000}"/>
    <cellStyle name="Normal 4 6 2 4 4 3" xfId="40263" xr:uid="{00000000-0005-0000-0000-0000479D0000}"/>
    <cellStyle name="Normal 4 6 2 4 4 3 2" xfId="40264" xr:uid="{00000000-0005-0000-0000-0000489D0000}"/>
    <cellStyle name="Normal 4 6 2 4 4 4" xfId="40265" xr:uid="{00000000-0005-0000-0000-0000499D0000}"/>
    <cellStyle name="Normal 4 6 2 4 5" xfId="40266" xr:uid="{00000000-0005-0000-0000-00004A9D0000}"/>
    <cellStyle name="Normal 4 6 2 4 5 2" xfId="40267" xr:uid="{00000000-0005-0000-0000-00004B9D0000}"/>
    <cellStyle name="Normal 4 6 2 4 5 2 2" xfId="40268" xr:uid="{00000000-0005-0000-0000-00004C9D0000}"/>
    <cellStyle name="Normal 4 6 2 4 5 3" xfId="40269" xr:uid="{00000000-0005-0000-0000-00004D9D0000}"/>
    <cellStyle name="Normal 4 6 2 4 6" xfId="40270" xr:uid="{00000000-0005-0000-0000-00004E9D0000}"/>
    <cellStyle name="Normal 4 6 2 4 6 2" xfId="40271" xr:uid="{00000000-0005-0000-0000-00004F9D0000}"/>
    <cellStyle name="Normal 4 6 2 4 7" xfId="40272" xr:uid="{00000000-0005-0000-0000-0000509D0000}"/>
    <cellStyle name="Normal 4 6 2 5" xfId="40273" xr:uid="{00000000-0005-0000-0000-0000519D0000}"/>
    <cellStyle name="Normal 4 6 2 5 2" xfId="40274" xr:uid="{00000000-0005-0000-0000-0000529D0000}"/>
    <cellStyle name="Normal 4 6 2 5 2 2" xfId="40275" xr:uid="{00000000-0005-0000-0000-0000539D0000}"/>
    <cellStyle name="Normal 4 6 2 5 2 2 2" xfId="40276" xr:uid="{00000000-0005-0000-0000-0000549D0000}"/>
    <cellStyle name="Normal 4 6 2 5 2 2 2 2" xfId="40277" xr:uid="{00000000-0005-0000-0000-0000559D0000}"/>
    <cellStyle name="Normal 4 6 2 5 2 2 2 2 2" xfId="40278" xr:uid="{00000000-0005-0000-0000-0000569D0000}"/>
    <cellStyle name="Normal 4 6 2 5 2 2 2 3" xfId="40279" xr:uid="{00000000-0005-0000-0000-0000579D0000}"/>
    <cellStyle name="Normal 4 6 2 5 2 2 3" xfId="40280" xr:uid="{00000000-0005-0000-0000-0000589D0000}"/>
    <cellStyle name="Normal 4 6 2 5 2 2 3 2" xfId="40281" xr:uid="{00000000-0005-0000-0000-0000599D0000}"/>
    <cellStyle name="Normal 4 6 2 5 2 2 4" xfId="40282" xr:uid="{00000000-0005-0000-0000-00005A9D0000}"/>
    <cellStyle name="Normal 4 6 2 5 2 3" xfId="40283" xr:uid="{00000000-0005-0000-0000-00005B9D0000}"/>
    <cellStyle name="Normal 4 6 2 5 2 3 2" xfId="40284" xr:uid="{00000000-0005-0000-0000-00005C9D0000}"/>
    <cellStyle name="Normal 4 6 2 5 2 3 2 2" xfId="40285" xr:uid="{00000000-0005-0000-0000-00005D9D0000}"/>
    <cellStyle name="Normal 4 6 2 5 2 3 3" xfId="40286" xr:uid="{00000000-0005-0000-0000-00005E9D0000}"/>
    <cellStyle name="Normal 4 6 2 5 2 4" xfId="40287" xr:uid="{00000000-0005-0000-0000-00005F9D0000}"/>
    <cellStyle name="Normal 4 6 2 5 2 4 2" xfId="40288" xr:uid="{00000000-0005-0000-0000-0000609D0000}"/>
    <cellStyle name="Normal 4 6 2 5 2 5" xfId="40289" xr:uid="{00000000-0005-0000-0000-0000619D0000}"/>
    <cellStyle name="Normal 4 6 2 5 3" xfId="40290" xr:uid="{00000000-0005-0000-0000-0000629D0000}"/>
    <cellStyle name="Normal 4 6 2 5 3 2" xfId="40291" xr:uid="{00000000-0005-0000-0000-0000639D0000}"/>
    <cellStyle name="Normal 4 6 2 5 3 2 2" xfId="40292" xr:uid="{00000000-0005-0000-0000-0000649D0000}"/>
    <cellStyle name="Normal 4 6 2 5 3 2 2 2" xfId="40293" xr:uid="{00000000-0005-0000-0000-0000659D0000}"/>
    <cellStyle name="Normal 4 6 2 5 3 2 3" xfId="40294" xr:uid="{00000000-0005-0000-0000-0000669D0000}"/>
    <cellStyle name="Normal 4 6 2 5 3 3" xfId="40295" xr:uid="{00000000-0005-0000-0000-0000679D0000}"/>
    <cellStyle name="Normal 4 6 2 5 3 3 2" xfId="40296" xr:uid="{00000000-0005-0000-0000-0000689D0000}"/>
    <cellStyle name="Normal 4 6 2 5 3 4" xfId="40297" xr:uid="{00000000-0005-0000-0000-0000699D0000}"/>
    <cellStyle name="Normal 4 6 2 5 4" xfId="40298" xr:uid="{00000000-0005-0000-0000-00006A9D0000}"/>
    <cellStyle name="Normal 4 6 2 5 4 2" xfId="40299" xr:uid="{00000000-0005-0000-0000-00006B9D0000}"/>
    <cellStyle name="Normal 4 6 2 5 4 2 2" xfId="40300" xr:uid="{00000000-0005-0000-0000-00006C9D0000}"/>
    <cellStyle name="Normal 4 6 2 5 4 3" xfId="40301" xr:uid="{00000000-0005-0000-0000-00006D9D0000}"/>
    <cellStyle name="Normal 4 6 2 5 5" xfId="40302" xr:uid="{00000000-0005-0000-0000-00006E9D0000}"/>
    <cellStyle name="Normal 4 6 2 5 5 2" xfId="40303" xr:uid="{00000000-0005-0000-0000-00006F9D0000}"/>
    <cellStyle name="Normal 4 6 2 5 6" xfId="40304" xr:uid="{00000000-0005-0000-0000-0000709D0000}"/>
    <cellStyle name="Normal 4 6 2 6" xfId="40305" xr:uid="{00000000-0005-0000-0000-0000719D0000}"/>
    <cellStyle name="Normal 4 6 2 6 2" xfId="40306" xr:uid="{00000000-0005-0000-0000-0000729D0000}"/>
    <cellStyle name="Normal 4 6 2 6 2 2" xfId="40307" xr:uid="{00000000-0005-0000-0000-0000739D0000}"/>
    <cellStyle name="Normal 4 6 2 6 2 2 2" xfId="40308" xr:uid="{00000000-0005-0000-0000-0000749D0000}"/>
    <cellStyle name="Normal 4 6 2 6 2 2 2 2" xfId="40309" xr:uid="{00000000-0005-0000-0000-0000759D0000}"/>
    <cellStyle name="Normal 4 6 2 6 2 2 3" xfId="40310" xr:uid="{00000000-0005-0000-0000-0000769D0000}"/>
    <cellStyle name="Normal 4 6 2 6 2 3" xfId="40311" xr:uid="{00000000-0005-0000-0000-0000779D0000}"/>
    <cellStyle name="Normal 4 6 2 6 2 3 2" xfId="40312" xr:uid="{00000000-0005-0000-0000-0000789D0000}"/>
    <cellStyle name="Normal 4 6 2 6 2 4" xfId="40313" xr:uid="{00000000-0005-0000-0000-0000799D0000}"/>
    <cellStyle name="Normal 4 6 2 6 3" xfId="40314" xr:uid="{00000000-0005-0000-0000-00007A9D0000}"/>
    <cellStyle name="Normal 4 6 2 6 3 2" xfId="40315" xr:uid="{00000000-0005-0000-0000-00007B9D0000}"/>
    <cellStyle name="Normal 4 6 2 6 3 2 2" xfId="40316" xr:uid="{00000000-0005-0000-0000-00007C9D0000}"/>
    <cellStyle name="Normal 4 6 2 6 3 3" xfId="40317" xr:uid="{00000000-0005-0000-0000-00007D9D0000}"/>
    <cellStyle name="Normal 4 6 2 6 4" xfId="40318" xr:uid="{00000000-0005-0000-0000-00007E9D0000}"/>
    <cellStyle name="Normal 4 6 2 6 4 2" xfId="40319" xr:uid="{00000000-0005-0000-0000-00007F9D0000}"/>
    <cellStyle name="Normal 4 6 2 6 5" xfId="40320" xr:uid="{00000000-0005-0000-0000-0000809D0000}"/>
    <cellStyle name="Normal 4 6 2 7" xfId="40321" xr:uid="{00000000-0005-0000-0000-0000819D0000}"/>
    <cellStyle name="Normal 4 6 2 7 2" xfId="40322" xr:uid="{00000000-0005-0000-0000-0000829D0000}"/>
    <cellStyle name="Normal 4 6 2 7 2 2" xfId="40323" xr:uid="{00000000-0005-0000-0000-0000839D0000}"/>
    <cellStyle name="Normal 4 6 2 7 2 2 2" xfId="40324" xr:uid="{00000000-0005-0000-0000-0000849D0000}"/>
    <cellStyle name="Normal 4 6 2 7 2 2 2 2" xfId="40325" xr:uid="{00000000-0005-0000-0000-0000859D0000}"/>
    <cellStyle name="Normal 4 6 2 7 2 2 3" xfId="40326" xr:uid="{00000000-0005-0000-0000-0000869D0000}"/>
    <cellStyle name="Normal 4 6 2 7 2 3" xfId="40327" xr:uid="{00000000-0005-0000-0000-0000879D0000}"/>
    <cellStyle name="Normal 4 6 2 7 2 3 2" xfId="40328" xr:uid="{00000000-0005-0000-0000-0000889D0000}"/>
    <cellStyle name="Normal 4 6 2 7 2 4" xfId="40329" xr:uid="{00000000-0005-0000-0000-0000899D0000}"/>
    <cellStyle name="Normal 4 6 2 7 3" xfId="40330" xr:uid="{00000000-0005-0000-0000-00008A9D0000}"/>
    <cellStyle name="Normal 4 6 2 7 3 2" xfId="40331" xr:uid="{00000000-0005-0000-0000-00008B9D0000}"/>
    <cellStyle name="Normal 4 6 2 7 3 2 2" xfId="40332" xr:uid="{00000000-0005-0000-0000-00008C9D0000}"/>
    <cellStyle name="Normal 4 6 2 7 3 3" xfId="40333" xr:uid="{00000000-0005-0000-0000-00008D9D0000}"/>
    <cellStyle name="Normal 4 6 2 7 4" xfId="40334" xr:uid="{00000000-0005-0000-0000-00008E9D0000}"/>
    <cellStyle name="Normal 4 6 2 7 4 2" xfId="40335" xr:uid="{00000000-0005-0000-0000-00008F9D0000}"/>
    <cellStyle name="Normal 4 6 2 7 5" xfId="40336" xr:uid="{00000000-0005-0000-0000-0000909D0000}"/>
    <cellStyle name="Normal 4 6 2 8" xfId="40337" xr:uid="{00000000-0005-0000-0000-0000919D0000}"/>
    <cellStyle name="Normal 4 6 2 8 2" xfId="40338" xr:uid="{00000000-0005-0000-0000-0000929D0000}"/>
    <cellStyle name="Normal 4 6 2 8 2 2" xfId="40339" xr:uid="{00000000-0005-0000-0000-0000939D0000}"/>
    <cellStyle name="Normal 4 6 2 8 2 2 2" xfId="40340" xr:uid="{00000000-0005-0000-0000-0000949D0000}"/>
    <cellStyle name="Normal 4 6 2 8 2 3" xfId="40341" xr:uid="{00000000-0005-0000-0000-0000959D0000}"/>
    <cellStyle name="Normal 4 6 2 8 3" xfId="40342" xr:uid="{00000000-0005-0000-0000-0000969D0000}"/>
    <cellStyle name="Normal 4 6 2 8 3 2" xfId="40343" xr:uid="{00000000-0005-0000-0000-0000979D0000}"/>
    <cellStyle name="Normal 4 6 2 8 4" xfId="40344" xr:uid="{00000000-0005-0000-0000-0000989D0000}"/>
    <cellStyle name="Normal 4 6 2 9" xfId="40345" xr:uid="{00000000-0005-0000-0000-0000999D0000}"/>
    <cellStyle name="Normal 4 6 2 9 2" xfId="40346" xr:uid="{00000000-0005-0000-0000-00009A9D0000}"/>
    <cellStyle name="Normal 4 6 2 9 2 2" xfId="40347" xr:uid="{00000000-0005-0000-0000-00009B9D0000}"/>
    <cellStyle name="Normal 4 6 2 9 3" xfId="40348" xr:uid="{00000000-0005-0000-0000-00009C9D0000}"/>
    <cellStyle name="Normal 4 6 3" xfId="40349" xr:uid="{00000000-0005-0000-0000-00009D9D0000}"/>
    <cellStyle name="Normal 4 6 3 10" xfId="40350" xr:uid="{00000000-0005-0000-0000-00009E9D0000}"/>
    <cellStyle name="Normal 4 6 3 10 2" xfId="40351" xr:uid="{00000000-0005-0000-0000-00009F9D0000}"/>
    <cellStyle name="Normal 4 6 3 11" xfId="40352" xr:uid="{00000000-0005-0000-0000-0000A09D0000}"/>
    <cellStyle name="Normal 4 6 3 2" xfId="40353" xr:uid="{00000000-0005-0000-0000-0000A19D0000}"/>
    <cellStyle name="Normal 4 6 3 2 2" xfId="40354" xr:uid="{00000000-0005-0000-0000-0000A29D0000}"/>
    <cellStyle name="Normal 4 6 3 2 2 2" xfId="40355" xr:uid="{00000000-0005-0000-0000-0000A39D0000}"/>
    <cellStyle name="Normal 4 6 3 2 2 2 2" xfId="40356" xr:uid="{00000000-0005-0000-0000-0000A49D0000}"/>
    <cellStyle name="Normal 4 6 3 2 2 2 2 2" xfId="40357" xr:uid="{00000000-0005-0000-0000-0000A59D0000}"/>
    <cellStyle name="Normal 4 6 3 2 2 2 2 2 2" xfId="40358" xr:uid="{00000000-0005-0000-0000-0000A69D0000}"/>
    <cellStyle name="Normal 4 6 3 2 2 2 2 3" xfId="40359" xr:uid="{00000000-0005-0000-0000-0000A79D0000}"/>
    <cellStyle name="Normal 4 6 3 2 2 2 3" xfId="40360" xr:uid="{00000000-0005-0000-0000-0000A89D0000}"/>
    <cellStyle name="Normal 4 6 3 2 2 2 3 2" xfId="40361" xr:uid="{00000000-0005-0000-0000-0000A99D0000}"/>
    <cellStyle name="Normal 4 6 3 2 2 2 4" xfId="40362" xr:uid="{00000000-0005-0000-0000-0000AA9D0000}"/>
    <cellStyle name="Normal 4 6 3 2 2 3" xfId="40363" xr:uid="{00000000-0005-0000-0000-0000AB9D0000}"/>
    <cellStyle name="Normal 4 6 3 2 2 3 2" xfId="40364" xr:uid="{00000000-0005-0000-0000-0000AC9D0000}"/>
    <cellStyle name="Normal 4 6 3 2 2 3 2 2" xfId="40365" xr:uid="{00000000-0005-0000-0000-0000AD9D0000}"/>
    <cellStyle name="Normal 4 6 3 2 2 3 3" xfId="40366" xr:uid="{00000000-0005-0000-0000-0000AE9D0000}"/>
    <cellStyle name="Normal 4 6 3 2 2 4" xfId="40367" xr:uid="{00000000-0005-0000-0000-0000AF9D0000}"/>
    <cellStyle name="Normal 4 6 3 2 2 4 2" xfId="40368" xr:uid="{00000000-0005-0000-0000-0000B09D0000}"/>
    <cellStyle name="Normal 4 6 3 2 2 5" xfId="40369" xr:uid="{00000000-0005-0000-0000-0000B19D0000}"/>
    <cellStyle name="Normal 4 6 3 2 3" xfId="40370" xr:uid="{00000000-0005-0000-0000-0000B29D0000}"/>
    <cellStyle name="Normal 4 6 3 2 3 2" xfId="40371" xr:uid="{00000000-0005-0000-0000-0000B39D0000}"/>
    <cellStyle name="Normal 4 6 3 2 3 2 2" xfId="40372" xr:uid="{00000000-0005-0000-0000-0000B49D0000}"/>
    <cellStyle name="Normal 4 6 3 2 3 2 2 2" xfId="40373" xr:uid="{00000000-0005-0000-0000-0000B59D0000}"/>
    <cellStyle name="Normal 4 6 3 2 3 2 2 2 2" xfId="40374" xr:uid="{00000000-0005-0000-0000-0000B69D0000}"/>
    <cellStyle name="Normal 4 6 3 2 3 2 2 3" xfId="40375" xr:uid="{00000000-0005-0000-0000-0000B79D0000}"/>
    <cellStyle name="Normal 4 6 3 2 3 2 3" xfId="40376" xr:uid="{00000000-0005-0000-0000-0000B89D0000}"/>
    <cellStyle name="Normal 4 6 3 2 3 2 3 2" xfId="40377" xr:uid="{00000000-0005-0000-0000-0000B99D0000}"/>
    <cellStyle name="Normal 4 6 3 2 3 2 4" xfId="40378" xr:uid="{00000000-0005-0000-0000-0000BA9D0000}"/>
    <cellStyle name="Normal 4 6 3 2 3 3" xfId="40379" xr:uid="{00000000-0005-0000-0000-0000BB9D0000}"/>
    <cellStyle name="Normal 4 6 3 2 3 3 2" xfId="40380" xr:uid="{00000000-0005-0000-0000-0000BC9D0000}"/>
    <cellStyle name="Normal 4 6 3 2 3 3 2 2" xfId="40381" xr:uid="{00000000-0005-0000-0000-0000BD9D0000}"/>
    <cellStyle name="Normal 4 6 3 2 3 3 3" xfId="40382" xr:uid="{00000000-0005-0000-0000-0000BE9D0000}"/>
    <cellStyle name="Normal 4 6 3 2 3 4" xfId="40383" xr:uid="{00000000-0005-0000-0000-0000BF9D0000}"/>
    <cellStyle name="Normal 4 6 3 2 3 4 2" xfId="40384" xr:uid="{00000000-0005-0000-0000-0000C09D0000}"/>
    <cellStyle name="Normal 4 6 3 2 3 5" xfId="40385" xr:uid="{00000000-0005-0000-0000-0000C19D0000}"/>
    <cellStyle name="Normal 4 6 3 2 4" xfId="40386" xr:uid="{00000000-0005-0000-0000-0000C29D0000}"/>
    <cellStyle name="Normal 4 6 3 2 4 2" xfId="40387" xr:uid="{00000000-0005-0000-0000-0000C39D0000}"/>
    <cellStyle name="Normal 4 6 3 2 4 2 2" xfId="40388" xr:uid="{00000000-0005-0000-0000-0000C49D0000}"/>
    <cellStyle name="Normal 4 6 3 2 4 2 2 2" xfId="40389" xr:uid="{00000000-0005-0000-0000-0000C59D0000}"/>
    <cellStyle name="Normal 4 6 3 2 4 2 3" xfId="40390" xr:uid="{00000000-0005-0000-0000-0000C69D0000}"/>
    <cellStyle name="Normal 4 6 3 2 4 3" xfId="40391" xr:uid="{00000000-0005-0000-0000-0000C79D0000}"/>
    <cellStyle name="Normal 4 6 3 2 4 3 2" xfId="40392" xr:uid="{00000000-0005-0000-0000-0000C89D0000}"/>
    <cellStyle name="Normal 4 6 3 2 4 4" xfId="40393" xr:uid="{00000000-0005-0000-0000-0000C99D0000}"/>
    <cellStyle name="Normal 4 6 3 2 5" xfId="40394" xr:uid="{00000000-0005-0000-0000-0000CA9D0000}"/>
    <cellStyle name="Normal 4 6 3 2 5 2" xfId="40395" xr:uid="{00000000-0005-0000-0000-0000CB9D0000}"/>
    <cellStyle name="Normal 4 6 3 2 5 2 2" xfId="40396" xr:uid="{00000000-0005-0000-0000-0000CC9D0000}"/>
    <cellStyle name="Normal 4 6 3 2 5 3" xfId="40397" xr:uid="{00000000-0005-0000-0000-0000CD9D0000}"/>
    <cellStyle name="Normal 4 6 3 2 6" xfId="40398" xr:uid="{00000000-0005-0000-0000-0000CE9D0000}"/>
    <cellStyle name="Normal 4 6 3 2 6 2" xfId="40399" xr:uid="{00000000-0005-0000-0000-0000CF9D0000}"/>
    <cellStyle name="Normal 4 6 3 2 7" xfId="40400" xr:uid="{00000000-0005-0000-0000-0000D09D0000}"/>
    <cellStyle name="Normal 4 6 3 3" xfId="40401" xr:uid="{00000000-0005-0000-0000-0000D19D0000}"/>
    <cellStyle name="Normal 4 6 3 3 2" xfId="40402" xr:uid="{00000000-0005-0000-0000-0000D29D0000}"/>
    <cellStyle name="Normal 4 6 3 3 2 2" xfId="40403" xr:uid="{00000000-0005-0000-0000-0000D39D0000}"/>
    <cellStyle name="Normal 4 6 3 3 2 2 2" xfId="40404" xr:uid="{00000000-0005-0000-0000-0000D49D0000}"/>
    <cellStyle name="Normal 4 6 3 3 2 2 2 2" xfId="40405" xr:uid="{00000000-0005-0000-0000-0000D59D0000}"/>
    <cellStyle name="Normal 4 6 3 3 2 2 2 2 2" xfId="40406" xr:uid="{00000000-0005-0000-0000-0000D69D0000}"/>
    <cellStyle name="Normal 4 6 3 3 2 2 2 3" xfId="40407" xr:uid="{00000000-0005-0000-0000-0000D79D0000}"/>
    <cellStyle name="Normal 4 6 3 3 2 2 3" xfId="40408" xr:uid="{00000000-0005-0000-0000-0000D89D0000}"/>
    <cellStyle name="Normal 4 6 3 3 2 2 3 2" xfId="40409" xr:uid="{00000000-0005-0000-0000-0000D99D0000}"/>
    <cellStyle name="Normal 4 6 3 3 2 2 4" xfId="40410" xr:uid="{00000000-0005-0000-0000-0000DA9D0000}"/>
    <cellStyle name="Normal 4 6 3 3 2 3" xfId="40411" xr:uid="{00000000-0005-0000-0000-0000DB9D0000}"/>
    <cellStyle name="Normal 4 6 3 3 2 3 2" xfId="40412" xr:uid="{00000000-0005-0000-0000-0000DC9D0000}"/>
    <cellStyle name="Normal 4 6 3 3 2 3 2 2" xfId="40413" xr:uid="{00000000-0005-0000-0000-0000DD9D0000}"/>
    <cellStyle name="Normal 4 6 3 3 2 3 3" xfId="40414" xr:uid="{00000000-0005-0000-0000-0000DE9D0000}"/>
    <cellStyle name="Normal 4 6 3 3 2 4" xfId="40415" xr:uid="{00000000-0005-0000-0000-0000DF9D0000}"/>
    <cellStyle name="Normal 4 6 3 3 2 4 2" xfId="40416" xr:uid="{00000000-0005-0000-0000-0000E09D0000}"/>
    <cellStyle name="Normal 4 6 3 3 2 5" xfId="40417" xr:uid="{00000000-0005-0000-0000-0000E19D0000}"/>
    <cellStyle name="Normal 4 6 3 3 3" xfId="40418" xr:uid="{00000000-0005-0000-0000-0000E29D0000}"/>
    <cellStyle name="Normal 4 6 3 3 3 2" xfId="40419" xr:uid="{00000000-0005-0000-0000-0000E39D0000}"/>
    <cellStyle name="Normal 4 6 3 3 3 2 2" xfId="40420" xr:uid="{00000000-0005-0000-0000-0000E49D0000}"/>
    <cellStyle name="Normal 4 6 3 3 3 2 2 2" xfId="40421" xr:uid="{00000000-0005-0000-0000-0000E59D0000}"/>
    <cellStyle name="Normal 4 6 3 3 3 2 2 2 2" xfId="40422" xr:uid="{00000000-0005-0000-0000-0000E69D0000}"/>
    <cellStyle name="Normal 4 6 3 3 3 2 2 3" xfId="40423" xr:uid="{00000000-0005-0000-0000-0000E79D0000}"/>
    <cellStyle name="Normal 4 6 3 3 3 2 3" xfId="40424" xr:uid="{00000000-0005-0000-0000-0000E89D0000}"/>
    <cellStyle name="Normal 4 6 3 3 3 2 3 2" xfId="40425" xr:uid="{00000000-0005-0000-0000-0000E99D0000}"/>
    <cellStyle name="Normal 4 6 3 3 3 2 4" xfId="40426" xr:uid="{00000000-0005-0000-0000-0000EA9D0000}"/>
    <cellStyle name="Normal 4 6 3 3 3 3" xfId="40427" xr:uid="{00000000-0005-0000-0000-0000EB9D0000}"/>
    <cellStyle name="Normal 4 6 3 3 3 3 2" xfId="40428" xr:uid="{00000000-0005-0000-0000-0000EC9D0000}"/>
    <cellStyle name="Normal 4 6 3 3 3 3 2 2" xfId="40429" xr:uid="{00000000-0005-0000-0000-0000ED9D0000}"/>
    <cellStyle name="Normal 4 6 3 3 3 3 3" xfId="40430" xr:uid="{00000000-0005-0000-0000-0000EE9D0000}"/>
    <cellStyle name="Normal 4 6 3 3 3 4" xfId="40431" xr:uid="{00000000-0005-0000-0000-0000EF9D0000}"/>
    <cellStyle name="Normal 4 6 3 3 3 4 2" xfId="40432" xr:uid="{00000000-0005-0000-0000-0000F09D0000}"/>
    <cellStyle name="Normal 4 6 3 3 3 5" xfId="40433" xr:uid="{00000000-0005-0000-0000-0000F19D0000}"/>
    <cellStyle name="Normal 4 6 3 3 4" xfId="40434" xr:uid="{00000000-0005-0000-0000-0000F29D0000}"/>
    <cellStyle name="Normal 4 6 3 3 4 2" xfId="40435" xr:uid="{00000000-0005-0000-0000-0000F39D0000}"/>
    <cellStyle name="Normal 4 6 3 3 4 2 2" xfId="40436" xr:uid="{00000000-0005-0000-0000-0000F49D0000}"/>
    <cellStyle name="Normal 4 6 3 3 4 2 2 2" xfId="40437" xr:uid="{00000000-0005-0000-0000-0000F59D0000}"/>
    <cellStyle name="Normal 4 6 3 3 4 2 3" xfId="40438" xr:uid="{00000000-0005-0000-0000-0000F69D0000}"/>
    <cellStyle name="Normal 4 6 3 3 4 3" xfId="40439" xr:uid="{00000000-0005-0000-0000-0000F79D0000}"/>
    <cellStyle name="Normal 4 6 3 3 4 3 2" xfId="40440" xr:uid="{00000000-0005-0000-0000-0000F89D0000}"/>
    <cellStyle name="Normal 4 6 3 3 4 4" xfId="40441" xr:uid="{00000000-0005-0000-0000-0000F99D0000}"/>
    <cellStyle name="Normal 4 6 3 3 5" xfId="40442" xr:uid="{00000000-0005-0000-0000-0000FA9D0000}"/>
    <cellStyle name="Normal 4 6 3 3 5 2" xfId="40443" xr:uid="{00000000-0005-0000-0000-0000FB9D0000}"/>
    <cellStyle name="Normal 4 6 3 3 5 2 2" xfId="40444" xr:uid="{00000000-0005-0000-0000-0000FC9D0000}"/>
    <cellStyle name="Normal 4 6 3 3 5 3" xfId="40445" xr:uid="{00000000-0005-0000-0000-0000FD9D0000}"/>
    <cellStyle name="Normal 4 6 3 3 6" xfId="40446" xr:uid="{00000000-0005-0000-0000-0000FE9D0000}"/>
    <cellStyle name="Normal 4 6 3 3 6 2" xfId="40447" xr:uid="{00000000-0005-0000-0000-0000FF9D0000}"/>
    <cellStyle name="Normal 4 6 3 3 7" xfId="40448" xr:uid="{00000000-0005-0000-0000-0000009E0000}"/>
    <cellStyle name="Normal 4 6 3 4" xfId="40449" xr:uid="{00000000-0005-0000-0000-0000019E0000}"/>
    <cellStyle name="Normal 4 6 3 4 2" xfId="40450" xr:uid="{00000000-0005-0000-0000-0000029E0000}"/>
    <cellStyle name="Normal 4 6 3 4 2 2" xfId="40451" xr:uid="{00000000-0005-0000-0000-0000039E0000}"/>
    <cellStyle name="Normal 4 6 3 4 2 2 2" xfId="40452" xr:uid="{00000000-0005-0000-0000-0000049E0000}"/>
    <cellStyle name="Normal 4 6 3 4 2 2 2 2" xfId="40453" xr:uid="{00000000-0005-0000-0000-0000059E0000}"/>
    <cellStyle name="Normal 4 6 3 4 2 2 2 2 2" xfId="40454" xr:uid="{00000000-0005-0000-0000-0000069E0000}"/>
    <cellStyle name="Normal 4 6 3 4 2 2 2 3" xfId="40455" xr:uid="{00000000-0005-0000-0000-0000079E0000}"/>
    <cellStyle name="Normal 4 6 3 4 2 2 3" xfId="40456" xr:uid="{00000000-0005-0000-0000-0000089E0000}"/>
    <cellStyle name="Normal 4 6 3 4 2 2 3 2" xfId="40457" xr:uid="{00000000-0005-0000-0000-0000099E0000}"/>
    <cellStyle name="Normal 4 6 3 4 2 2 4" xfId="40458" xr:uid="{00000000-0005-0000-0000-00000A9E0000}"/>
    <cellStyle name="Normal 4 6 3 4 2 3" xfId="40459" xr:uid="{00000000-0005-0000-0000-00000B9E0000}"/>
    <cellStyle name="Normal 4 6 3 4 2 3 2" xfId="40460" xr:uid="{00000000-0005-0000-0000-00000C9E0000}"/>
    <cellStyle name="Normal 4 6 3 4 2 3 2 2" xfId="40461" xr:uid="{00000000-0005-0000-0000-00000D9E0000}"/>
    <cellStyle name="Normal 4 6 3 4 2 3 3" xfId="40462" xr:uid="{00000000-0005-0000-0000-00000E9E0000}"/>
    <cellStyle name="Normal 4 6 3 4 2 4" xfId="40463" xr:uid="{00000000-0005-0000-0000-00000F9E0000}"/>
    <cellStyle name="Normal 4 6 3 4 2 4 2" xfId="40464" xr:uid="{00000000-0005-0000-0000-0000109E0000}"/>
    <cellStyle name="Normal 4 6 3 4 2 5" xfId="40465" xr:uid="{00000000-0005-0000-0000-0000119E0000}"/>
    <cellStyle name="Normal 4 6 3 4 3" xfId="40466" xr:uid="{00000000-0005-0000-0000-0000129E0000}"/>
    <cellStyle name="Normal 4 6 3 4 3 2" xfId="40467" xr:uid="{00000000-0005-0000-0000-0000139E0000}"/>
    <cellStyle name="Normal 4 6 3 4 3 2 2" xfId="40468" xr:uid="{00000000-0005-0000-0000-0000149E0000}"/>
    <cellStyle name="Normal 4 6 3 4 3 2 2 2" xfId="40469" xr:uid="{00000000-0005-0000-0000-0000159E0000}"/>
    <cellStyle name="Normal 4 6 3 4 3 2 2 2 2" xfId="40470" xr:uid="{00000000-0005-0000-0000-0000169E0000}"/>
    <cellStyle name="Normal 4 6 3 4 3 2 2 3" xfId="40471" xr:uid="{00000000-0005-0000-0000-0000179E0000}"/>
    <cellStyle name="Normal 4 6 3 4 3 2 3" xfId="40472" xr:uid="{00000000-0005-0000-0000-0000189E0000}"/>
    <cellStyle name="Normal 4 6 3 4 3 2 3 2" xfId="40473" xr:uid="{00000000-0005-0000-0000-0000199E0000}"/>
    <cellStyle name="Normal 4 6 3 4 3 2 4" xfId="40474" xr:uid="{00000000-0005-0000-0000-00001A9E0000}"/>
    <cellStyle name="Normal 4 6 3 4 3 3" xfId="40475" xr:uid="{00000000-0005-0000-0000-00001B9E0000}"/>
    <cellStyle name="Normal 4 6 3 4 3 3 2" xfId="40476" xr:uid="{00000000-0005-0000-0000-00001C9E0000}"/>
    <cellStyle name="Normal 4 6 3 4 3 3 2 2" xfId="40477" xr:uid="{00000000-0005-0000-0000-00001D9E0000}"/>
    <cellStyle name="Normal 4 6 3 4 3 3 3" xfId="40478" xr:uid="{00000000-0005-0000-0000-00001E9E0000}"/>
    <cellStyle name="Normal 4 6 3 4 3 4" xfId="40479" xr:uid="{00000000-0005-0000-0000-00001F9E0000}"/>
    <cellStyle name="Normal 4 6 3 4 3 4 2" xfId="40480" xr:uid="{00000000-0005-0000-0000-0000209E0000}"/>
    <cellStyle name="Normal 4 6 3 4 3 5" xfId="40481" xr:uid="{00000000-0005-0000-0000-0000219E0000}"/>
    <cellStyle name="Normal 4 6 3 4 4" xfId="40482" xr:uid="{00000000-0005-0000-0000-0000229E0000}"/>
    <cellStyle name="Normal 4 6 3 4 4 2" xfId="40483" xr:uid="{00000000-0005-0000-0000-0000239E0000}"/>
    <cellStyle name="Normal 4 6 3 4 4 2 2" xfId="40484" xr:uid="{00000000-0005-0000-0000-0000249E0000}"/>
    <cellStyle name="Normal 4 6 3 4 4 2 2 2" xfId="40485" xr:uid="{00000000-0005-0000-0000-0000259E0000}"/>
    <cellStyle name="Normal 4 6 3 4 4 2 3" xfId="40486" xr:uid="{00000000-0005-0000-0000-0000269E0000}"/>
    <cellStyle name="Normal 4 6 3 4 4 3" xfId="40487" xr:uid="{00000000-0005-0000-0000-0000279E0000}"/>
    <cellStyle name="Normal 4 6 3 4 4 3 2" xfId="40488" xr:uid="{00000000-0005-0000-0000-0000289E0000}"/>
    <cellStyle name="Normal 4 6 3 4 4 4" xfId="40489" xr:uid="{00000000-0005-0000-0000-0000299E0000}"/>
    <cellStyle name="Normal 4 6 3 4 5" xfId="40490" xr:uid="{00000000-0005-0000-0000-00002A9E0000}"/>
    <cellStyle name="Normal 4 6 3 4 5 2" xfId="40491" xr:uid="{00000000-0005-0000-0000-00002B9E0000}"/>
    <cellStyle name="Normal 4 6 3 4 5 2 2" xfId="40492" xr:uid="{00000000-0005-0000-0000-00002C9E0000}"/>
    <cellStyle name="Normal 4 6 3 4 5 3" xfId="40493" xr:uid="{00000000-0005-0000-0000-00002D9E0000}"/>
    <cellStyle name="Normal 4 6 3 4 6" xfId="40494" xr:uid="{00000000-0005-0000-0000-00002E9E0000}"/>
    <cellStyle name="Normal 4 6 3 4 6 2" xfId="40495" xr:uid="{00000000-0005-0000-0000-00002F9E0000}"/>
    <cellStyle name="Normal 4 6 3 4 7" xfId="40496" xr:uid="{00000000-0005-0000-0000-0000309E0000}"/>
    <cellStyle name="Normal 4 6 3 5" xfId="40497" xr:uid="{00000000-0005-0000-0000-0000319E0000}"/>
    <cellStyle name="Normal 4 6 3 5 2" xfId="40498" xr:uid="{00000000-0005-0000-0000-0000329E0000}"/>
    <cellStyle name="Normal 4 6 3 5 2 2" xfId="40499" xr:uid="{00000000-0005-0000-0000-0000339E0000}"/>
    <cellStyle name="Normal 4 6 3 5 2 2 2" xfId="40500" xr:uid="{00000000-0005-0000-0000-0000349E0000}"/>
    <cellStyle name="Normal 4 6 3 5 2 2 2 2" xfId="40501" xr:uid="{00000000-0005-0000-0000-0000359E0000}"/>
    <cellStyle name="Normal 4 6 3 5 2 2 2 2 2" xfId="40502" xr:uid="{00000000-0005-0000-0000-0000369E0000}"/>
    <cellStyle name="Normal 4 6 3 5 2 2 2 3" xfId="40503" xr:uid="{00000000-0005-0000-0000-0000379E0000}"/>
    <cellStyle name="Normal 4 6 3 5 2 2 3" xfId="40504" xr:uid="{00000000-0005-0000-0000-0000389E0000}"/>
    <cellStyle name="Normal 4 6 3 5 2 2 3 2" xfId="40505" xr:uid="{00000000-0005-0000-0000-0000399E0000}"/>
    <cellStyle name="Normal 4 6 3 5 2 2 4" xfId="40506" xr:uid="{00000000-0005-0000-0000-00003A9E0000}"/>
    <cellStyle name="Normal 4 6 3 5 2 3" xfId="40507" xr:uid="{00000000-0005-0000-0000-00003B9E0000}"/>
    <cellStyle name="Normal 4 6 3 5 2 3 2" xfId="40508" xr:uid="{00000000-0005-0000-0000-00003C9E0000}"/>
    <cellStyle name="Normal 4 6 3 5 2 3 2 2" xfId="40509" xr:uid="{00000000-0005-0000-0000-00003D9E0000}"/>
    <cellStyle name="Normal 4 6 3 5 2 3 3" xfId="40510" xr:uid="{00000000-0005-0000-0000-00003E9E0000}"/>
    <cellStyle name="Normal 4 6 3 5 2 4" xfId="40511" xr:uid="{00000000-0005-0000-0000-00003F9E0000}"/>
    <cellStyle name="Normal 4 6 3 5 2 4 2" xfId="40512" xr:uid="{00000000-0005-0000-0000-0000409E0000}"/>
    <cellStyle name="Normal 4 6 3 5 2 5" xfId="40513" xr:uid="{00000000-0005-0000-0000-0000419E0000}"/>
    <cellStyle name="Normal 4 6 3 5 3" xfId="40514" xr:uid="{00000000-0005-0000-0000-0000429E0000}"/>
    <cellStyle name="Normal 4 6 3 5 3 2" xfId="40515" xr:uid="{00000000-0005-0000-0000-0000439E0000}"/>
    <cellStyle name="Normal 4 6 3 5 3 2 2" xfId="40516" xr:uid="{00000000-0005-0000-0000-0000449E0000}"/>
    <cellStyle name="Normal 4 6 3 5 3 2 2 2" xfId="40517" xr:uid="{00000000-0005-0000-0000-0000459E0000}"/>
    <cellStyle name="Normal 4 6 3 5 3 2 3" xfId="40518" xr:uid="{00000000-0005-0000-0000-0000469E0000}"/>
    <cellStyle name="Normal 4 6 3 5 3 3" xfId="40519" xr:uid="{00000000-0005-0000-0000-0000479E0000}"/>
    <cellStyle name="Normal 4 6 3 5 3 3 2" xfId="40520" xr:uid="{00000000-0005-0000-0000-0000489E0000}"/>
    <cellStyle name="Normal 4 6 3 5 3 4" xfId="40521" xr:uid="{00000000-0005-0000-0000-0000499E0000}"/>
    <cellStyle name="Normal 4 6 3 5 4" xfId="40522" xr:uid="{00000000-0005-0000-0000-00004A9E0000}"/>
    <cellStyle name="Normal 4 6 3 5 4 2" xfId="40523" xr:uid="{00000000-0005-0000-0000-00004B9E0000}"/>
    <cellStyle name="Normal 4 6 3 5 4 2 2" xfId="40524" xr:uid="{00000000-0005-0000-0000-00004C9E0000}"/>
    <cellStyle name="Normal 4 6 3 5 4 3" xfId="40525" xr:uid="{00000000-0005-0000-0000-00004D9E0000}"/>
    <cellStyle name="Normal 4 6 3 5 5" xfId="40526" xr:uid="{00000000-0005-0000-0000-00004E9E0000}"/>
    <cellStyle name="Normal 4 6 3 5 5 2" xfId="40527" xr:uid="{00000000-0005-0000-0000-00004F9E0000}"/>
    <cellStyle name="Normal 4 6 3 5 6" xfId="40528" xr:uid="{00000000-0005-0000-0000-0000509E0000}"/>
    <cellStyle name="Normal 4 6 3 6" xfId="40529" xr:uid="{00000000-0005-0000-0000-0000519E0000}"/>
    <cellStyle name="Normal 4 6 3 6 2" xfId="40530" xr:uid="{00000000-0005-0000-0000-0000529E0000}"/>
    <cellStyle name="Normal 4 6 3 6 2 2" xfId="40531" xr:uid="{00000000-0005-0000-0000-0000539E0000}"/>
    <cellStyle name="Normal 4 6 3 6 2 2 2" xfId="40532" xr:uid="{00000000-0005-0000-0000-0000549E0000}"/>
    <cellStyle name="Normal 4 6 3 6 2 2 2 2" xfId="40533" xr:uid="{00000000-0005-0000-0000-0000559E0000}"/>
    <cellStyle name="Normal 4 6 3 6 2 2 3" xfId="40534" xr:uid="{00000000-0005-0000-0000-0000569E0000}"/>
    <cellStyle name="Normal 4 6 3 6 2 3" xfId="40535" xr:uid="{00000000-0005-0000-0000-0000579E0000}"/>
    <cellStyle name="Normal 4 6 3 6 2 3 2" xfId="40536" xr:uid="{00000000-0005-0000-0000-0000589E0000}"/>
    <cellStyle name="Normal 4 6 3 6 2 4" xfId="40537" xr:uid="{00000000-0005-0000-0000-0000599E0000}"/>
    <cellStyle name="Normal 4 6 3 6 3" xfId="40538" xr:uid="{00000000-0005-0000-0000-00005A9E0000}"/>
    <cellStyle name="Normal 4 6 3 6 3 2" xfId="40539" xr:uid="{00000000-0005-0000-0000-00005B9E0000}"/>
    <cellStyle name="Normal 4 6 3 6 3 2 2" xfId="40540" xr:uid="{00000000-0005-0000-0000-00005C9E0000}"/>
    <cellStyle name="Normal 4 6 3 6 3 3" xfId="40541" xr:uid="{00000000-0005-0000-0000-00005D9E0000}"/>
    <cellStyle name="Normal 4 6 3 6 4" xfId="40542" xr:uid="{00000000-0005-0000-0000-00005E9E0000}"/>
    <cellStyle name="Normal 4 6 3 6 4 2" xfId="40543" xr:uid="{00000000-0005-0000-0000-00005F9E0000}"/>
    <cellStyle name="Normal 4 6 3 6 5" xfId="40544" xr:uid="{00000000-0005-0000-0000-0000609E0000}"/>
    <cellStyle name="Normal 4 6 3 7" xfId="40545" xr:uid="{00000000-0005-0000-0000-0000619E0000}"/>
    <cellStyle name="Normal 4 6 3 7 2" xfId="40546" xr:uid="{00000000-0005-0000-0000-0000629E0000}"/>
    <cellStyle name="Normal 4 6 3 7 2 2" xfId="40547" xr:uid="{00000000-0005-0000-0000-0000639E0000}"/>
    <cellStyle name="Normal 4 6 3 7 2 2 2" xfId="40548" xr:uid="{00000000-0005-0000-0000-0000649E0000}"/>
    <cellStyle name="Normal 4 6 3 7 2 2 2 2" xfId="40549" xr:uid="{00000000-0005-0000-0000-0000659E0000}"/>
    <cellStyle name="Normal 4 6 3 7 2 2 3" xfId="40550" xr:uid="{00000000-0005-0000-0000-0000669E0000}"/>
    <cellStyle name="Normal 4 6 3 7 2 3" xfId="40551" xr:uid="{00000000-0005-0000-0000-0000679E0000}"/>
    <cellStyle name="Normal 4 6 3 7 2 3 2" xfId="40552" xr:uid="{00000000-0005-0000-0000-0000689E0000}"/>
    <cellStyle name="Normal 4 6 3 7 2 4" xfId="40553" xr:uid="{00000000-0005-0000-0000-0000699E0000}"/>
    <cellStyle name="Normal 4 6 3 7 3" xfId="40554" xr:uid="{00000000-0005-0000-0000-00006A9E0000}"/>
    <cellStyle name="Normal 4 6 3 7 3 2" xfId="40555" xr:uid="{00000000-0005-0000-0000-00006B9E0000}"/>
    <cellStyle name="Normal 4 6 3 7 3 2 2" xfId="40556" xr:uid="{00000000-0005-0000-0000-00006C9E0000}"/>
    <cellStyle name="Normal 4 6 3 7 3 3" xfId="40557" xr:uid="{00000000-0005-0000-0000-00006D9E0000}"/>
    <cellStyle name="Normal 4 6 3 7 4" xfId="40558" xr:uid="{00000000-0005-0000-0000-00006E9E0000}"/>
    <cellStyle name="Normal 4 6 3 7 4 2" xfId="40559" xr:uid="{00000000-0005-0000-0000-00006F9E0000}"/>
    <cellStyle name="Normal 4 6 3 7 5" xfId="40560" xr:uid="{00000000-0005-0000-0000-0000709E0000}"/>
    <cellStyle name="Normal 4 6 3 8" xfId="40561" xr:uid="{00000000-0005-0000-0000-0000719E0000}"/>
    <cellStyle name="Normal 4 6 3 8 2" xfId="40562" xr:uid="{00000000-0005-0000-0000-0000729E0000}"/>
    <cellStyle name="Normal 4 6 3 8 2 2" xfId="40563" xr:uid="{00000000-0005-0000-0000-0000739E0000}"/>
    <cellStyle name="Normal 4 6 3 8 2 2 2" xfId="40564" xr:uid="{00000000-0005-0000-0000-0000749E0000}"/>
    <cellStyle name="Normal 4 6 3 8 2 3" xfId="40565" xr:uid="{00000000-0005-0000-0000-0000759E0000}"/>
    <cellStyle name="Normal 4 6 3 8 3" xfId="40566" xr:uid="{00000000-0005-0000-0000-0000769E0000}"/>
    <cellStyle name="Normal 4 6 3 8 3 2" xfId="40567" xr:uid="{00000000-0005-0000-0000-0000779E0000}"/>
    <cellStyle name="Normal 4 6 3 8 4" xfId="40568" xr:uid="{00000000-0005-0000-0000-0000789E0000}"/>
    <cellStyle name="Normal 4 6 3 9" xfId="40569" xr:uid="{00000000-0005-0000-0000-0000799E0000}"/>
    <cellStyle name="Normal 4 6 3 9 2" xfId="40570" xr:uid="{00000000-0005-0000-0000-00007A9E0000}"/>
    <cellStyle name="Normal 4 6 3 9 2 2" xfId="40571" xr:uid="{00000000-0005-0000-0000-00007B9E0000}"/>
    <cellStyle name="Normal 4 6 3 9 3" xfId="40572" xr:uid="{00000000-0005-0000-0000-00007C9E0000}"/>
    <cellStyle name="Normal 4 6 4" xfId="40573" xr:uid="{00000000-0005-0000-0000-00007D9E0000}"/>
    <cellStyle name="Normal 4 6 4 2" xfId="40574" xr:uid="{00000000-0005-0000-0000-00007E9E0000}"/>
    <cellStyle name="Normal 4 6 4 2 2" xfId="40575" xr:uid="{00000000-0005-0000-0000-00007F9E0000}"/>
    <cellStyle name="Normal 4 6 4 2 2 2" xfId="40576" xr:uid="{00000000-0005-0000-0000-0000809E0000}"/>
    <cellStyle name="Normal 4 6 4 2 2 2 2" xfId="40577" xr:uid="{00000000-0005-0000-0000-0000819E0000}"/>
    <cellStyle name="Normal 4 6 4 2 2 2 2 2" xfId="40578" xr:uid="{00000000-0005-0000-0000-0000829E0000}"/>
    <cellStyle name="Normal 4 6 4 2 2 2 3" xfId="40579" xr:uid="{00000000-0005-0000-0000-0000839E0000}"/>
    <cellStyle name="Normal 4 6 4 2 2 3" xfId="40580" xr:uid="{00000000-0005-0000-0000-0000849E0000}"/>
    <cellStyle name="Normal 4 6 4 2 2 3 2" xfId="40581" xr:uid="{00000000-0005-0000-0000-0000859E0000}"/>
    <cellStyle name="Normal 4 6 4 2 2 4" xfId="40582" xr:uid="{00000000-0005-0000-0000-0000869E0000}"/>
    <cellStyle name="Normal 4 6 4 2 3" xfId="40583" xr:uid="{00000000-0005-0000-0000-0000879E0000}"/>
    <cellStyle name="Normal 4 6 4 2 3 2" xfId="40584" xr:uid="{00000000-0005-0000-0000-0000889E0000}"/>
    <cellStyle name="Normal 4 6 4 2 3 2 2" xfId="40585" xr:uid="{00000000-0005-0000-0000-0000899E0000}"/>
    <cellStyle name="Normal 4 6 4 2 3 3" xfId="40586" xr:uid="{00000000-0005-0000-0000-00008A9E0000}"/>
    <cellStyle name="Normal 4 6 4 2 4" xfId="40587" xr:uid="{00000000-0005-0000-0000-00008B9E0000}"/>
    <cellStyle name="Normal 4 6 4 2 4 2" xfId="40588" xr:uid="{00000000-0005-0000-0000-00008C9E0000}"/>
    <cellStyle name="Normal 4 6 4 2 5" xfId="40589" xr:uid="{00000000-0005-0000-0000-00008D9E0000}"/>
    <cellStyle name="Normal 4 6 4 3" xfId="40590" xr:uid="{00000000-0005-0000-0000-00008E9E0000}"/>
    <cellStyle name="Normal 4 6 4 3 2" xfId="40591" xr:uid="{00000000-0005-0000-0000-00008F9E0000}"/>
    <cellStyle name="Normal 4 6 4 3 2 2" xfId="40592" xr:uid="{00000000-0005-0000-0000-0000909E0000}"/>
    <cellStyle name="Normal 4 6 4 3 2 2 2" xfId="40593" xr:uid="{00000000-0005-0000-0000-0000919E0000}"/>
    <cellStyle name="Normal 4 6 4 3 2 2 2 2" xfId="40594" xr:uid="{00000000-0005-0000-0000-0000929E0000}"/>
    <cellStyle name="Normal 4 6 4 3 2 2 3" xfId="40595" xr:uid="{00000000-0005-0000-0000-0000939E0000}"/>
    <cellStyle name="Normal 4 6 4 3 2 3" xfId="40596" xr:uid="{00000000-0005-0000-0000-0000949E0000}"/>
    <cellStyle name="Normal 4 6 4 3 2 3 2" xfId="40597" xr:uid="{00000000-0005-0000-0000-0000959E0000}"/>
    <cellStyle name="Normal 4 6 4 3 2 4" xfId="40598" xr:uid="{00000000-0005-0000-0000-0000969E0000}"/>
    <cellStyle name="Normal 4 6 4 3 3" xfId="40599" xr:uid="{00000000-0005-0000-0000-0000979E0000}"/>
    <cellStyle name="Normal 4 6 4 3 3 2" xfId="40600" xr:uid="{00000000-0005-0000-0000-0000989E0000}"/>
    <cellStyle name="Normal 4 6 4 3 3 2 2" xfId="40601" xr:uid="{00000000-0005-0000-0000-0000999E0000}"/>
    <cellStyle name="Normal 4 6 4 3 3 3" xfId="40602" xr:uid="{00000000-0005-0000-0000-00009A9E0000}"/>
    <cellStyle name="Normal 4 6 4 3 4" xfId="40603" xr:uid="{00000000-0005-0000-0000-00009B9E0000}"/>
    <cellStyle name="Normal 4 6 4 3 4 2" xfId="40604" xr:uid="{00000000-0005-0000-0000-00009C9E0000}"/>
    <cellStyle name="Normal 4 6 4 3 5" xfId="40605" xr:uid="{00000000-0005-0000-0000-00009D9E0000}"/>
    <cellStyle name="Normal 4 6 4 4" xfId="40606" xr:uid="{00000000-0005-0000-0000-00009E9E0000}"/>
    <cellStyle name="Normal 4 6 4 4 2" xfId="40607" xr:uid="{00000000-0005-0000-0000-00009F9E0000}"/>
    <cellStyle name="Normal 4 6 4 4 2 2" xfId="40608" xr:uid="{00000000-0005-0000-0000-0000A09E0000}"/>
    <cellStyle name="Normal 4 6 4 4 2 2 2" xfId="40609" xr:uid="{00000000-0005-0000-0000-0000A19E0000}"/>
    <cellStyle name="Normal 4 6 4 4 2 3" xfId="40610" xr:uid="{00000000-0005-0000-0000-0000A29E0000}"/>
    <cellStyle name="Normal 4 6 4 4 3" xfId="40611" xr:uid="{00000000-0005-0000-0000-0000A39E0000}"/>
    <cellStyle name="Normal 4 6 4 4 3 2" xfId="40612" xr:uid="{00000000-0005-0000-0000-0000A49E0000}"/>
    <cellStyle name="Normal 4 6 4 4 4" xfId="40613" xr:uid="{00000000-0005-0000-0000-0000A59E0000}"/>
    <cellStyle name="Normal 4 6 4 5" xfId="40614" xr:uid="{00000000-0005-0000-0000-0000A69E0000}"/>
    <cellStyle name="Normal 4 6 4 5 2" xfId="40615" xr:uid="{00000000-0005-0000-0000-0000A79E0000}"/>
    <cellStyle name="Normal 4 6 4 5 2 2" xfId="40616" xr:uid="{00000000-0005-0000-0000-0000A89E0000}"/>
    <cellStyle name="Normal 4 6 4 5 3" xfId="40617" xr:uid="{00000000-0005-0000-0000-0000A99E0000}"/>
    <cellStyle name="Normal 4 6 4 6" xfId="40618" xr:uid="{00000000-0005-0000-0000-0000AA9E0000}"/>
    <cellStyle name="Normal 4 6 4 6 2" xfId="40619" xr:uid="{00000000-0005-0000-0000-0000AB9E0000}"/>
    <cellStyle name="Normal 4 6 4 7" xfId="40620" xr:uid="{00000000-0005-0000-0000-0000AC9E0000}"/>
    <cellStyle name="Normal 4 6 5" xfId="40621" xr:uid="{00000000-0005-0000-0000-0000AD9E0000}"/>
    <cellStyle name="Normal 4 6 5 2" xfId="40622" xr:uid="{00000000-0005-0000-0000-0000AE9E0000}"/>
    <cellStyle name="Normal 4 6 5 2 2" xfId="40623" xr:uid="{00000000-0005-0000-0000-0000AF9E0000}"/>
    <cellStyle name="Normal 4 6 5 2 2 2" xfId="40624" xr:uid="{00000000-0005-0000-0000-0000B09E0000}"/>
    <cellStyle name="Normal 4 6 5 2 2 2 2" xfId="40625" xr:uid="{00000000-0005-0000-0000-0000B19E0000}"/>
    <cellStyle name="Normal 4 6 5 2 2 2 2 2" xfId="40626" xr:uid="{00000000-0005-0000-0000-0000B29E0000}"/>
    <cellStyle name="Normal 4 6 5 2 2 2 3" xfId="40627" xr:uid="{00000000-0005-0000-0000-0000B39E0000}"/>
    <cellStyle name="Normal 4 6 5 2 2 3" xfId="40628" xr:uid="{00000000-0005-0000-0000-0000B49E0000}"/>
    <cellStyle name="Normal 4 6 5 2 2 3 2" xfId="40629" xr:uid="{00000000-0005-0000-0000-0000B59E0000}"/>
    <cellStyle name="Normal 4 6 5 2 2 4" xfId="40630" xr:uid="{00000000-0005-0000-0000-0000B69E0000}"/>
    <cellStyle name="Normal 4 6 5 2 3" xfId="40631" xr:uid="{00000000-0005-0000-0000-0000B79E0000}"/>
    <cellStyle name="Normal 4 6 5 2 3 2" xfId="40632" xr:uid="{00000000-0005-0000-0000-0000B89E0000}"/>
    <cellStyle name="Normal 4 6 5 2 3 2 2" xfId="40633" xr:uid="{00000000-0005-0000-0000-0000B99E0000}"/>
    <cellStyle name="Normal 4 6 5 2 3 3" xfId="40634" xr:uid="{00000000-0005-0000-0000-0000BA9E0000}"/>
    <cellStyle name="Normal 4 6 5 2 4" xfId="40635" xr:uid="{00000000-0005-0000-0000-0000BB9E0000}"/>
    <cellStyle name="Normal 4 6 5 2 4 2" xfId="40636" xr:uid="{00000000-0005-0000-0000-0000BC9E0000}"/>
    <cellStyle name="Normal 4 6 5 2 5" xfId="40637" xr:uid="{00000000-0005-0000-0000-0000BD9E0000}"/>
    <cellStyle name="Normal 4 6 5 3" xfId="40638" xr:uid="{00000000-0005-0000-0000-0000BE9E0000}"/>
    <cellStyle name="Normal 4 6 5 3 2" xfId="40639" xr:uid="{00000000-0005-0000-0000-0000BF9E0000}"/>
    <cellStyle name="Normal 4 6 5 3 2 2" xfId="40640" xr:uid="{00000000-0005-0000-0000-0000C09E0000}"/>
    <cellStyle name="Normal 4 6 5 3 2 2 2" xfId="40641" xr:uid="{00000000-0005-0000-0000-0000C19E0000}"/>
    <cellStyle name="Normal 4 6 5 3 2 2 2 2" xfId="40642" xr:uid="{00000000-0005-0000-0000-0000C29E0000}"/>
    <cellStyle name="Normal 4 6 5 3 2 2 3" xfId="40643" xr:uid="{00000000-0005-0000-0000-0000C39E0000}"/>
    <cellStyle name="Normal 4 6 5 3 2 3" xfId="40644" xr:uid="{00000000-0005-0000-0000-0000C49E0000}"/>
    <cellStyle name="Normal 4 6 5 3 2 3 2" xfId="40645" xr:uid="{00000000-0005-0000-0000-0000C59E0000}"/>
    <cellStyle name="Normal 4 6 5 3 2 4" xfId="40646" xr:uid="{00000000-0005-0000-0000-0000C69E0000}"/>
    <cellStyle name="Normal 4 6 5 3 3" xfId="40647" xr:uid="{00000000-0005-0000-0000-0000C79E0000}"/>
    <cellStyle name="Normal 4 6 5 3 3 2" xfId="40648" xr:uid="{00000000-0005-0000-0000-0000C89E0000}"/>
    <cellStyle name="Normal 4 6 5 3 3 2 2" xfId="40649" xr:uid="{00000000-0005-0000-0000-0000C99E0000}"/>
    <cellStyle name="Normal 4 6 5 3 3 3" xfId="40650" xr:uid="{00000000-0005-0000-0000-0000CA9E0000}"/>
    <cellStyle name="Normal 4 6 5 3 4" xfId="40651" xr:uid="{00000000-0005-0000-0000-0000CB9E0000}"/>
    <cellStyle name="Normal 4 6 5 3 4 2" xfId="40652" xr:uid="{00000000-0005-0000-0000-0000CC9E0000}"/>
    <cellStyle name="Normal 4 6 5 3 5" xfId="40653" xr:uid="{00000000-0005-0000-0000-0000CD9E0000}"/>
    <cellStyle name="Normal 4 6 5 4" xfId="40654" xr:uid="{00000000-0005-0000-0000-0000CE9E0000}"/>
    <cellStyle name="Normal 4 6 5 4 2" xfId="40655" xr:uid="{00000000-0005-0000-0000-0000CF9E0000}"/>
    <cellStyle name="Normal 4 6 5 4 2 2" xfId="40656" xr:uid="{00000000-0005-0000-0000-0000D09E0000}"/>
    <cellStyle name="Normal 4 6 5 4 2 2 2" xfId="40657" xr:uid="{00000000-0005-0000-0000-0000D19E0000}"/>
    <cellStyle name="Normal 4 6 5 4 2 3" xfId="40658" xr:uid="{00000000-0005-0000-0000-0000D29E0000}"/>
    <cellStyle name="Normal 4 6 5 4 3" xfId="40659" xr:uid="{00000000-0005-0000-0000-0000D39E0000}"/>
    <cellStyle name="Normal 4 6 5 4 3 2" xfId="40660" xr:uid="{00000000-0005-0000-0000-0000D49E0000}"/>
    <cellStyle name="Normal 4 6 5 4 4" xfId="40661" xr:uid="{00000000-0005-0000-0000-0000D59E0000}"/>
    <cellStyle name="Normal 4 6 5 5" xfId="40662" xr:uid="{00000000-0005-0000-0000-0000D69E0000}"/>
    <cellStyle name="Normal 4 6 5 5 2" xfId="40663" xr:uid="{00000000-0005-0000-0000-0000D79E0000}"/>
    <cellStyle name="Normal 4 6 5 5 2 2" xfId="40664" xr:uid="{00000000-0005-0000-0000-0000D89E0000}"/>
    <cellStyle name="Normal 4 6 5 5 3" xfId="40665" xr:uid="{00000000-0005-0000-0000-0000D99E0000}"/>
    <cellStyle name="Normal 4 6 5 6" xfId="40666" xr:uid="{00000000-0005-0000-0000-0000DA9E0000}"/>
    <cellStyle name="Normal 4 6 5 6 2" xfId="40667" xr:uid="{00000000-0005-0000-0000-0000DB9E0000}"/>
    <cellStyle name="Normal 4 6 5 7" xfId="40668" xr:uid="{00000000-0005-0000-0000-0000DC9E0000}"/>
    <cellStyle name="Normal 4 6 6" xfId="40669" xr:uid="{00000000-0005-0000-0000-0000DD9E0000}"/>
    <cellStyle name="Normal 4 6 6 2" xfId="40670" xr:uid="{00000000-0005-0000-0000-0000DE9E0000}"/>
    <cellStyle name="Normal 4 6 6 2 2" xfId="40671" xr:uid="{00000000-0005-0000-0000-0000DF9E0000}"/>
    <cellStyle name="Normal 4 6 6 2 2 2" xfId="40672" xr:uid="{00000000-0005-0000-0000-0000E09E0000}"/>
    <cellStyle name="Normal 4 6 6 2 2 2 2" xfId="40673" xr:uid="{00000000-0005-0000-0000-0000E19E0000}"/>
    <cellStyle name="Normal 4 6 6 2 2 2 2 2" xfId="40674" xr:uid="{00000000-0005-0000-0000-0000E29E0000}"/>
    <cellStyle name="Normal 4 6 6 2 2 2 3" xfId="40675" xr:uid="{00000000-0005-0000-0000-0000E39E0000}"/>
    <cellStyle name="Normal 4 6 6 2 2 3" xfId="40676" xr:uid="{00000000-0005-0000-0000-0000E49E0000}"/>
    <cellStyle name="Normal 4 6 6 2 2 3 2" xfId="40677" xr:uid="{00000000-0005-0000-0000-0000E59E0000}"/>
    <cellStyle name="Normal 4 6 6 2 2 4" xfId="40678" xr:uid="{00000000-0005-0000-0000-0000E69E0000}"/>
    <cellStyle name="Normal 4 6 6 2 3" xfId="40679" xr:uid="{00000000-0005-0000-0000-0000E79E0000}"/>
    <cellStyle name="Normal 4 6 6 2 3 2" xfId="40680" xr:uid="{00000000-0005-0000-0000-0000E89E0000}"/>
    <cellStyle name="Normal 4 6 6 2 3 2 2" xfId="40681" xr:uid="{00000000-0005-0000-0000-0000E99E0000}"/>
    <cellStyle name="Normal 4 6 6 2 3 3" xfId="40682" xr:uid="{00000000-0005-0000-0000-0000EA9E0000}"/>
    <cellStyle name="Normal 4 6 6 2 4" xfId="40683" xr:uid="{00000000-0005-0000-0000-0000EB9E0000}"/>
    <cellStyle name="Normal 4 6 6 2 4 2" xfId="40684" xr:uid="{00000000-0005-0000-0000-0000EC9E0000}"/>
    <cellStyle name="Normal 4 6 6 2 5" xfId="40685" xr:uid="{00000000-0005-0000-0000-0000ED9E0000}"/>
    <cellStyle name="Normal 4 6 6 3" xfId="40686" xr:uid="{00000000-0005-0000-0000-0000EE9E0000}"/>
    <cellStyle name="Normal 4 6 6 3 2" xfId="40687" xr:uid="{00000000-0005-0000-0000-0000EF9E0000}"/>
    <cellStyle name="Normal 4 6 6 3 2 2" xfId="40688" xr:uid="{00000000-0005-0000-0000-0000F09E0000}"/>
    <cellStyle name="Normal 4 6 6 3 2 2 2" xfId="40689" xr:uid="{00000000-0005-0000-0000-0000F19E0000}"/>
    <cellStyle name="Normal 4 6 6 3 2 2 2 2" xfId="40690" xr:uid="{00000000-0005-0000-0000-0000F29E0000}"/>
    <cellStyle name="Normal 4 6 6 3 2 2 3" xfId="40691" xr:uid="{00000000-0005-0000-0000-0000F39E0000}"/>
    <cellStyle name="Normal 4 6 6 3 2 3" xfId="40692" xr:uid="{00000000-0005-0000-0000-0000F49E0000}"/>
    <cellStyle name="Normal 4 6 6 3 2 3 2" xfId="40693" xr:uid="{00000000-0005-0000-0000-0000F59E0000}"/>
    <cellStyle name="Normal 4 6 6 3 2 4" xfId="40694" xr:uid="{00000000-0005-0000-0000-0000F69E0000}"/>
    <cellStyle name="Normal 4 6 6 3 3" xfId="40695" xr:uid="{00000000-0005-0000-0000-0000F79E0000}"/>
    <cellStyle name="Normal 4 6 6 3 3 2" xfId="40696" xr:uid="{00000000-0005-0000-0000-0000F89E0000}"/>
    <cellStyle name="Normal 4 6 6 3 3 2 2" xfId="40697" xr:uid="{00000000-0005-0000-0000-0000F99E0000}"/>
    <cellStyle name="Normal 4 6 6 3 3 3" xfId="40698" xr:uid="{00000000-0005-0000-0000-0000FA9E0000}"/>
    <cellStyle name="Normal 4 6 6 3 4" xfId="40699" xr:uid="{00000000-0005-0000-0000-0000FB9E0000}"/>
    <cellStyle name="Normal 4 6 6 3 4 2" xfId="40700" xr:uid="{00000000-0005-0000-0000-0000FC9E0000}"/>
    <cellStyle name="Normal 4 6 6 3 5" xfId="40701" xr:uid="{00000000-0005-0000-0000-0000FD9E0000}"/>
    <cellStyle name="Normal 4 6 6 4" xfId="40702" xr:uid="{00000000-0005-0000-0000-0000FE9E0000}"/>
    <cellStyle name="Normal 4 6 6 4 2" xfId="40703" xr:uid="{00000000-0005-0000-0000-0000FF9E0000}"/>
    <cellStyle name="Normal 4 6 6 4 2 2" xfId="40704" xr:uid="{00000000-0005-0000-0000-0000009F0000}"/>
    <cellStyle name="Normal 4 6 6 4 2 2 2" xfId="40705" xr:uid="{00000000-0005-0000-0000-0000019F0000}"/>
    <cellStyle name="Normal 4 6 6 4 2 3" xfId="40706" xr:uid="{00000000-0005-0000-0000-0000029F0000}"/>
    <cellStyle name="Normal 4 6 6 4 3" xfId="40707" xr:uid="{00000000-0005-0000-0000-0000039F0000}"/>
    <cellStyle name="Normal 4 6 6 4 3 2" xfId="40708" xr:uid="{00000000-0005-0000-0000-0000049F0000}"/>
    <cellStyle name="Normal 4 6 6 4 4" xfId="40709" xr:uid="{00000000-0005-0000-0000-0000059F0000}"/>
    <cellStyle name="Normal 4 6 6 5" xfId="40710" xr:uid="{00000000-0005-0000-0000-0000069F0000}"/>
    <cellStyle name="Normal 4 6 6 5 2" xfId="40711" xr:uid="{00000000-0005-0000-0000-0000079F0000}"/>
    <cellStyle name="Normal 4 6 6 5 2 2" xfId="40712" xr:uid="{00000000-0005-0000-0000-0000089F0000}"/>
    <cellStyle name="Normal 4 6 6 5 3" xfId="40713" xr:uid="{00000000-0005-0000-0000-0000099F0000}"/>
    <cellStyle name="Normal 4 6 6 6" xfId="40714" xr:uid="{00000000-0005-0000-0000-00000A9F0000}"/>
    <cellStyle name="Normal 4 6 6 6 2" xfId="40715" xr:uid="{00000000-0005-0000-0000-00000B9F0000}"/>
    <cellStyle name="Normal 4 6 6 7" xfId="40716" xr:uid="{00000000-0005-0000-0000-00000C9F0000}"/>
    <cellStyle name="Normal 4 6 7" xfId="40717" xr:uid="{00000000-0005-0000-0000-00000D9F0000}"/>
    <cellStyle name="Normal 4 6 7 2" xfId="40718" xr:uid="{00000000-0005-0000-0000-00000E9F0000}"/>
    <cellStyle name="Normal 4 6 7 2 2" xfId="40719" xr:uid="{00000000-0005-0000-0000-00000F9F0000}"/>
    <cellStyle name="Normal 4 6 7 2 2 2" xfId="40720" xr:uid="{00000000-0005-0000-0000-0000109F0000}"/>
    <cellStyle name="Normal 4 6 7 2 2 2 2" xfId="40721" xr:uid="{00000000-0005-0000-0000-0000119F0000}"/>
    <cellStyle name="Normal 4 6 7 2 2 2 2 2" xfId="40722" xr:uid="{00000000-0005-0000-0000-0000129F0000}"/>
    <cellStyle name="Normal 4 6 7 2 2 2 3" xfId="40723" xr:uid="{00000000-0005-0000-0000-0000139F0000}"/>
    <cellStyle name="Normal 4 6 7 2 2 3" xfId="40724" xr:uid="{00000000-0005-0000-0000-0000149F0000}"/>
    <cellStyle name="Normal 4 6 7 2 2 3 2" xfId="40725" xr:uid="{00000000-0005-0000-0000-0000159F0000}"/>
    <cellStyle name="Normal 4 6 7 2 2 4" xfId="40726" xr:uid="{00000000-0005-0000-0000-0000169F0000}"/>
    <cellStyle name="Normal 4 6 7 2 3" xfId="40727" xr:uid="{00000000-0005-0000-0000-0000179F0000}"/>
    <cellStyle name="Normal 4 6 7 2 3 2" xfId="40728" xr:uid="{00000000-0005-0000-0000-0000189F0000}"/>
    <cellStyle name="Normal 4 6 7 2 3 2 2" xfId="40729" xr:uid="{00000000-0005-0000-0000-0000199F0000}"/>
    <cellStyle name="Normal 4 6 7 2 3 3" xfId="40730" xr:uid="{00000000-0005-0000-0000-00001A9F0000}"/>
    <cellStyle name="Normal 4 6 7 2 4" xfId="40731" xr:uid="{00000000-0005-0000-0000-00001B9F0000}"/>
    <cellStyle name="Normal 4 6 7 2 4 2" xfId="40732" xr:uid="{00000000-0005-0000-0000-00001C9F0000}"/>
    <cellStyle name="Normal 4 6 7 2 5" xfId="40733" xr:uid="{00000000-0005-0000-0000-00001D9F0000}"/>
    <cellStyle name="Normal 4 6 7 3" xfId="40734" xr:uid="{00000000-0005-0000-0000-00001E9F0000}"/>
    <cellStyle name="Normal 4 6 7 3 2" xfId="40735" xr:uid="{00000000-0005-0000-0000-00001F9F0000}"/>
    <cellStyle name="Normal 4 6 7 3 2 2" xfId="40736" xr:uid="{00000000-0005-0000-0000-0000209F0000}"/>
    <cellStyle name="Normal 4 6 7 3 2 2 2" xfId="40737" xr:uid="{00000000-0005-0000-0000-0000219F0000}"/>
    <cellStyle name="Normal 4 6 7 3 2 3" xfId="40738" xr:uid="{00000000-0005-0000-0000-0000229F0000}"/>
    <cellStyle name="Normal 4 6 7 3 3" xfId="40739" xr:uid="{00000000-0005-0000-0000-0000239F0000}"/>
    <cellStyle name="Normal 4 6 7 3 3 2" xfId="40740" xr:uid="{00000000-0005-0000-0000-0000249F0000}"/>
    <cellStyle name="Normal 4 6 7 3 4" xfId="40741" xr:uid="{00000000-0005-0000-0000-0000259F0000}"/>
    <cellStyle name="Normal 4 6 7 4" xfId="40742" xr:uid="{00000000-0005-0000-0000-0000269F0000}"/>
    <cellStyle name="Normal 4 6 7 4 2" xfId="40743" xr:uid="{00000000-0005-0000-0000-0000279F0000}"/>
    <cellStyle name="Normal 4 6 7 4 2 2" xfId="40744" xr:uid="{00000000-0005-0000-0000-0000289F0000}"/>
    <cellStyle name="Normal 4 6 7 4 3" xfId="40745" xr:uid="{00000000-0005-0000-0000-0000299F0000}"/>
    <cellStyle name="Normal 4 6 7 5" xfId="40746" xr:uid="{00000000-0005-0000-0000-00002A9F0000}"/>
    <cellStyle name="Normal 4 6 7 5 2" xfId="40747" xr:uid="{00000000-0005-0000-0000-00002B9F0000}"/>
    <cellStyle name="Normal 4 6 7 6" xfId="40748" xr:uid="{00000000-0005-0000-0000-00002C9F0000}"/>
    <cellStyle name="Normal 4 6 8" xfId="40749" xr:uid="{00000000-0005-0000-0000-00002D9F0000}"/>
    <cellStyle name="Normal 4 6 8 2" xfId="40750" xr:uid="{00000000-0005-0000-0000-00002E9F0000}"/>
    <cellStyle name="Normal 4 6 8 2 2" xfId="40751" xr:uid="{00000000-0005-0000-0000-00002F9F0000}"/>
    <cellStyle name="Normal 4 6 8 2 2 2" xfId="40752" xr:uid="{00000000-0005-0000-0000-0000309F0000}"/>
    <cellStyle name="Normal 4 6 8 2 2 2 2" xfId="40753" xr:uid="{00000000-0005-0000-0000-0000319F0000}"/>
    <cellStyle name="Normal 4 6 8 2 2 3" xfId="40754" xr:uid="{00000000-0005-0000-0000-0000329F0000}"/>
    <cellStyle name="Normal 4 6 8 2 3" xfId="40755" xr:uid="{00000000-0005-0000-0000-0000339F0000}"/>
    <cellStyle name="Normal 4 6 8 2 3 2" xfId="40756" xr:uid="{00000000-0005-0000-0000-0000349F0000}"/>
    <cellStyle name="Normal 4 6 8 2 4" xfId="40757" xr:uid="{00000000-0005-0000-0000-0000359F0000}"/>
    <cellStyle name="Normal 4 6 8 3" xfId="40758" xr:uid="{00000000-0005-0000-0000-0000369F0000}"/>
    <cellStyle name="Normal 4 6 8 3 2" xfId="40759" xr:uid="{00000000-0005-0000-0000-0000379F0000}"/>
    <cellStyle name="Normal 4 6 8 3 2 2" xfId="40760" xr:uid="{00000000-0005-0000-0000-0000389F0000}"/>
    <cellStyle name="Normal 4 6 8 3 3" xfId="40761" xr:uid="{00000000-0005-0000-0000-0000399F0000}"/>
    <cellStyle name="Normal 4 6 8 4" xfId="40762" xr:uid="{00000000-0005-0000-0000-00003A9F0000}"/>
    <cellStyle name="Normal 4 6 8 4 2" xfId="40763" xr:uid="{00000000-0005-0000-0000-00003B9F0000}"/>
    <cellStyle name="Normal 4 6 8 5" xfId="40764" xr:uid="{00000000-0005-0000-0000-00003C9F0000}"/>
    <cellStyle name="Normal 4 6 9" xfId="40765" xr:uid="{00000000-0005-0000-0000-00003D9F0000}"/>
    <cellStyle name="Normal 4 6 9 2" xfId="40766" xr:uid="{00000000-0005-0000-0000-00003E9F0000}"/>
    <cellStyle name="Normal 4 6 9 2 2" xfId="40767" xr:uid="{00000000-0005-0000-0000-00003F9F0000}"/>
    <cellStyle name="Normal 4 6 9 2 2 2" xfId="40768" xr:uid="{00000000-0005-0000-0000-0000409F0000}"/>
    <cellStyle name="Normal 4 6 9 2 2 2 2" xfId="40769" xr:uid="{00000000-0005-0000-0000-0000419F0000}"/>
    <cellStyle name="Normal 4 6 9 2 2 3" xfId="40770" xr:uid="{00000000-0005-0000-0000-0000429F0000}"/>
    <cellStyle name="Normal 4 6 9 2 3" xfId="40771" xr:uid="{00000000-0005-0000-0000-0000439F0000}"/>
    <cellStyle name="Normal 4 6 9 2 3 2" xfId="40772" xr:uid="{00000000-0005-0000-0000-0000449F0000}"/>
    <cellStyle name="Normal 4 6 9 2 4" xfId="40773" xr:uid="{00000000-0005-0000-0000-0000459F0000}"/>
    <cellStyle name="Normal 4 6 9 3" xfId="40774" xr:uid="{00000000-0005-0000-0000-0000469F0000}"/>
    <cellStyle name="Normal 4 6 9 3 2" xfId="40775" xr:uid="{00000000-0005-0000-0000-0000479F0000}"/>
    <cellStyle name="Normal 4 6 9 3 2 2" xfId="40776" xr:uid="{00000000-0005-0000-0000-0000489F0000}"/>
    <cellStyle name="Normal 4 6 9 3 3" xfId="40777" xr:uid="{00000000-0005-0000-0000-0000499F0000}"/>
    <cellStyle name="Normal 4 6 9 4" xfId="40778" xr:uid="{00000000-0005-0000-0000-00004A9F0000}"/>
    <cellStyle name="Normal 4 6 9 4 2" xfId="40779" xr:uid="{00000000-0005-0000-0000-00004B9F0000}"/>
    <cellStyle name="Normal 4 6 9 5" xfId="40780" xr:uid="{00000000-0005-0000-0000-00004C9F0000}"/>
    <cellStyle name="Normal 4 7" xfId="40781" xr:uid="{00000000-0005-0000-0000-00004D9F0000}"/>
    <cellStyle name="Normal 4 7 10" xfId="40782" xr:uid="{00000000-0005-0000-0000-00004E9F0000}"/>
    <cellStyle name="Normal 4 7 10 2" xfId="40783" xr:uid="{00000000-0005-0000-0000-00004F9F0000}"/>
    <cellStyle name="Normal 4 7 11" xfId="40784" xr:uid="{00000000-0005-0000-0000-0000509F0000}"/>
    <cellStyle name="Normal 4 7 2" xfId="40785" xr:uid="{00000000-0005-0000-0000-0000519F0000}"/>
    <cellStyle name="Normal 4 7 2 2" xfId="40786" xr:uid="{00000000-0005-0000-0000-0000529F0000}"/>
    <cellStyle name="Normal 4 7 2 2 2" xfId="40787" xr:uid="{00000000-0005-0000-0000-0000539F0000}"/>
    <cellStyle name="Normal 4 7 2 2 2 2" xfId="40788" xr:uid="{00000000-0005-0000-0000-0000549F0000}"/>
    <cellStyle name="Normal 4 7 2 2 2 2 2" xfId="40789" xr:uid="{00000000-0005-0000-0000-0000559F0000}"/>
    <cellStyle name="Normal 4 7 2 2 2 2 2 2" xfId="40790" xr:uid="{00000000-0005-0000-0000-0000569F0000}"/>
    <cellStyle name="Normal 4 7 2 2 2 2 3" xfId="40791" xr:uid="{00000000-0005-0000-0000-0000579F0000}"/>
    <cellStyle name="Normal 4 7 2 2 2 3" xfId="40792" xr:uid="{00000000-0005-0000-0000-0000589F0000}"/>
    <cellStyle name="Normal 4 7 2 2 2 3 2" xfId="40793" xr:uid="{00000000-0005-0000-0000-0000599F0000}"/>
    <cellStyle name="Normal 4 7 2 2 2 4" xfId="40794" xr:uid="{00000000-0005-0000-0000-00005A9F0000}"/>
    <cellStyle name="Normal 4 7 2 2 3" xfId="40795" xr:uid="{00000000-0005-0000-0000-00005B9F0000}"/>
    <cellStyle name="Normal 4 7 2 2 3 2" xfId="40796" xr:uid="{00000000-0005-0000-0000-00005C9F0000}"/>
    <cellStyle name="Normal 4 7 2 2 3 2 2" xfId="40797" xr:uid="{00000000-0005-0000-0000-00005D9F0000}"/>
    <cellStyle name="Normal 4 7 2 2 3 3" xfId="40798" xr:uid="{00000000-0005-0000-0000-00005E9F0000}"/>
    <cellStyle name="Normal 4 7 2 2 4" xfId="40799" xr:uid="{00000000-0005-0000-0000-00005F9F0000}"/>
    <cellStyle name="Normal 4 7 2 2 4 2" xfId="40800" xr:uid="{00000000-0005-0000-0000-0000609F0000}"/>
    <cellStyle name="Normal 4 7 2 2 5" xfId="40801" xr:uid="{00000000-0005-0000-0000-0000619F0000}"/>
    <cellStyle name="Normal 4 7 2 3" xfId="40802" xr:uid="{00000000-0005-0000-0000-0000629F0000}"/>
    <cellStyle name="Normal 4 7 2 3 2" xfId="40803" xr:uid="{00000000-0005-0000-0000-0000639F0000}"/>
    <cellStyle name="Normal 4 7 2 3 2 2" xfId="40804" xr:uid="{00000000-0005-0000-0000-0000649F0000}"/>
    <cellStyle name="Normal 4 7 2 3 2 2 2" xfId="40805" xr:uid="{00000000-0005-0000-0000-0000659F0000}"/>
    <cellStyle name="Normal 4 7 2 3 2 2 2 2" xfId="40806" xr:uid="{00000000-0005-0000-0000-0000669F0000}"/>
    <cellStyle name="Normal 4 7 2 3 2 2 3" xfId="40807" xr:uid="{00000000-0005-0000-0000-0000679F0000}"/>
    <cellStyle name="Normal 4 7 2 3 2 3" xfId="40808" xr:uid="{00000000-0005-0000-0000-0000689F0000}"/>
    <cellStyle name="Normal 4 7 2 3 2 3 2" xfId="40809" xr:uid="{00000000-0005-0000-0000-0000699F0000}"/>
    <cellStyle name="Normal 4 7 2 3 2 4" xfId="40810" xr:uid="{00000000-0005-0000-0000-00006A9F0000}"/>
    <cellStyle name="Normal 4 7 2 3 3" xfId="40811" xr:uid="{00000000-0005-0000-0000-00006B9F0000}"/>
    <cellStyle name="Normal 4 7 2 3 3 2" xfId="40812" xr:uid="{00000000-0005-0000-0000-00006C9F0000}"/>
    <cellStyle name="Normal 4 7 2 3 3 2 2" xfId="40813" xr:uid="{00000000-0005-0000-0000-00006D9F0000}"/>
    <cellStyle name="Normal 4 7 2 3 3 3" xfId="40814" xr:uid="{00000000-0005-0000-0000-00006E9F0000}"/>
    <cellStyle name="Normal 4 7 2 3 4" xfId="40815" xr:uid="{00000000-0005-0000-0000-00006F9F0000}"/>
    <cellStyle name="Normal 4 7 2 3 4 2" xfId="40816" xr:uid="{00000000-0005-0000-0000-0000709F0000}"/>
    <cellStyle name="Normal 4 7 2 3 5" xfId="40817" xr:uid="{00000000-0005-0000-0000-0000719F0000}"/>
    <cellStyle name="Normal 4 7 2 4" xfId="40818" xr:uid="{00000000-0005-0000-0000-0000729F0000}"/>
    <cellStyle name="Normal 4 7 2 4 2" xfId="40819" xr:uid="{00000000-0005-0000-0000-0000739F0000}"/>
    <cellStyle name="Normal 4 7 2 4 2 2" xfId="40820" xr:uid="{00000000-0005-0000-0000-0000749F0000}"/>
    <cellStyle name="Normal 4 7 2 4 2 2 2" xfId="40821" xr:uid="{00000000-0005-0000-0000-0000759F0000}"/>
    <cellStyle name="Normal 4 7 2 4 2 3" xfId="40822" xr:uid="{00000000-0005-0000-0000-0000769F0000}"/>
    <cellStyle name="Normal 4 7 2 4 3" xfId="40823" xr:uid="{00000000-0005-0000-0000-0000779F0000}"/>
    <cellStyle name="Normal 4 7 2 4 3 2" xfId="40824" xr:uid="{00000000-0005-0000-0000-0000789F0000}"/>
    <cellStyle name="Normal 4 7 2 4 4" xfId="40825" xr:uid="{00000000-0005-0000-0000-0000799F0000}"/>
    <cellStyle name="Normal 4 7 2 5" xfId="40826" xr:uid="{00000000-0005-0000-0000-00007A9F0000}"/>
    <cellStyle name="Normal 4 7 2 5 2" xfId="40827" xr:uid="{00000000-0005-0000-0000-00007B9F0000}"/>
    <cellStyle name="Normal 4 7 2 5 2 2" xfId="40828" xr:uid="{00000000-0005-0000-0000-00007C9F0000}"/>
    <cellStyle name="Normal 4 7 2 5 3" xfId="40829" xr:uid="{00000000-0005-0000-0000-00007D9F0000}"/>
    <cellStyle name="Normal 4 7 2 6" xfId="40830" xr:uid="{00000000-0005-0000-0000-00007E9F0000}"/>
    <cellStyle name="Normal 4 7 2 6 2" xfId="40831" xr:uid="{00000000-0005-0000-0000-00007F9F0000}"/>
    <cellStyle name="Normal 4 7 2 7" xfId="40832" xr:uid="{00000000-0005-0000-0000-0000809F0000}"/>
    <cellStyle name="Normal 4 7 3" xfId="40833" xr:uid="{00000000-0005-0000-0000-0000819F0000}"/>
    <cellStyle name="Normal 4 7 3 2" xfId="40834" xr:uid="{00000000-0005-0000-0000-0000829F0000}"/>
    <cellStyle name="Normal 4 7 3 2 2" xfId="40835" xr:uid="{00000000-0005-0000-0000-0000839F0000}"/>
    <cellStyle name="Normal 4 7 3 2 2 2" xfId="40836" xr:uid="{00000000-0005-0000-0000-0000849F0000}"/>
    <cellStyle name="Normal 4 7 3 2 2 2 2" xfId="40837" xr:uid="{00000000-0005-0000-0000-0000859F0000}"/>
    <cellStyle name="Normal 4 7 3 2 2 2 2 2" xfId="40838" xr:uid="{00000000-0005-0000-0000-0000869F0000}"/>
    <cellStyle name="Normal 4 7 3 2 2 2 3" xfId="40839" xr:uid="{00000000-0005-0000-0000-0000879F0000}"/>
    <cellStyle name="Normal 4 7 3 2 2 3" xfId="40840" xr:uid="{00000000-0005-0000-0000-0000889F0000}"/>
    <cellStyle name="Normal 4 7 3 2 2 3 2" xfId="40841" xr:uid="{00000000-0005-0000-0000-0000899F0000}"/>
    <cellStyle name="Normal 4 7 3 2 2 4" xfId="40842" xr:uid="{00000000-0005-0000-0000-00008A9F0000}"/>
    <cellStyle name="Normal 4 7 3 2 3" xfId="40843" xr:uid="{00000000-0005-0000-0000-00008B9F0000}"/>
    <cellStyle name="Normal 4 7 3 2 3 2" xfId="40844" xr:uid="{00000000-0005-0000-0000-00008C9F0000}"/>
    <cellStyle name="Normal 4 7 3 2 3 2 2" xfId="40845" xr:uid="{00000000-0005-0000-0000-00008D9F0000}"/>
    <cellStyle name="Normal 4 7 3 2 3 3" xfId="40846" xr:uid="{00000000-0005-0000-0000-00008E9F0000}"/>
    <cellStyle name="Normal 4 7 3 2 4" xfId="40847" xr:uid="{00000000-0005-0000-0000-00008F9F0000}"/>
    <cellStyle name="Normal 4 7 3 2 4 2" xfId="40848" xr:uid="{00000000-0005-0000-0000-0000909F0000}"/>
    <cellStyle name="Normal 4 7 3 2 5" xfId="40849" xr:uid="{00000000-0005-0000-0000-0000919F0000}"/>
    <cellStyle name="Normal 4 7 3 3" xfId="40850" xr:uid="{00000000-0005-0000-0000-0000929F0000}"/>
    <cellStyle name="Normal 4 7 3 3 2" xfId="40851" xr:uid="{00000000-0005-0000-0000-0000939F0000}"/>
    <cellStyle name="Normal 4 7 3 3 2 2" xfId="40852" xr:uid="{00000000-0005-0000-0000-0000949F0000}"/>
    <cellStyle name="Normal 4 7 3 3 2 2 2" xfId="40853" xr:uid="{00000000-0005-0000-0000-0000959F0000}"/>
    <cellStyle name="Normal 4 7 3 3 2 2 2 2" xfId="40854" xr:uid="{00000000-0005-0000-0000-0000969F0000}"/>
    <cellStyle name="Normal 4 7 3 3 2 2 3" xfId="40855" xr:uid="{00000000-0005-0000-0000-0000979F0000}"/>
    <cellStyle name="Normal 4 7 3 3 2 3" xfId="40856" xr:uid="{00000000-0005-0000-0000-0000989F0000}"/>
    <cellStyle name="Normal 4 7 3 3 2 3 2" xfId="40857" xr:uid="{00000000-0005-0000-0000-0000999F0000}"/>
    <cellStyle name="Normal 4 7 3 3 2 4" xfId="40858" xr:uid="{00000000-0005-0000-0000-00009A9F0000}"/>
    <cellStyle name="Normal 4 7 3 3 3" xfId="40859" xr:uid="{00000000-0005-0000-0000-00009B9F0000}"/>
    <cellStyle name="Normal 4 7 3 3 3 2" xfId="40860" xr:uid="{00000000-0005-0000-0000-00009C9F0000}"/>
    <cellStyle name="Normal 4 7 3 3 3 2 2" xfId="40861" xr:uid="{00000000-0005-0000-0000-00009D9F0000}"/>
    <cellStyle name="Normal 4 7 3 3 3 3" xfId="40862" xr:uid="{00000000-0005-0000-0000-00009E9F0000}"/>
    <cellStyle name="Normal 4 7 3 3 4" xfId="40863" xr:uid="{00000000-0005-0000-0000-00009F9F0000}"/>
    <cellStyle name="Normal 4 7 3 3 4 2" xfId="40864" xr:uid="{00000000-0005-0000-0000-0000A09F0000}"/>
    <cellStyle name="Normal 4 7 3 3 5" xfId="40865" xr:uid="{00000000-0005-0000-0000-0000A19F0000}"/>
    <cellStyle name="Normal 4 7 3 4" xfId="40866" xr:uid="{00000000-0005-0000-0000-0000A29F0000}"/>
    <cellStyle name="Normal 4 7 3 4 2" xfId="40867" xr:uid="{00000000-0005-0000-0000-0000A39F0000}"/>
    <cellStyle name="Normal 4 7 3 4 2 2" xfId="40868" xr:uid="{00000000-0005-0000-0000-0000A49F0000}"/>
    <cellStyle name="Normal 4 7 3 4 2 2 2" xfId="40869" xr:uid="{00000000-0005-0000-0000-0000A59F0000}"/>
    <cellStyle name="Normal 4 7 3 4 2 3" xfId="40870" xr:uid="{00000000-0005-0000-0000-0000A69F0000}"/>
    <cellStyle name="Normal 4 7 3 4 3" xfId="40871" xr:uid="{00000000-0005-0000-0000-0000A79F0000}"/>
    <cellStyle name="Normal 4 7 3 4 3 2" xfId="40872" xr:uid="{00000000-0005-0000-0000-0000A89F0000}"/>
    <cellStyle name="Normal 4 7 3 4 4" xfId="40873" xr:uid="{00000000-0005-0000-0000-0000A99F0000}"/>
    <cellStyle name="Normal 4 7 3 5" xfId="40874" xr:uid="{00000000-0005-0000-0000-0000AA9F0000}"/>
    <cellStyle name="Normal 4 7 3 5 2" xfId="40875" xr:uid="{00000000-0005-0000-0000-0000AB9F0000}"/>
    <cellStyle name="Normal 4 7 3 5 2 2" xfId="40876" xr:uid="{00000000-0005-0000-0000-0000AC9F0000}"/>
    <cellStyle name="Normal 4 7 3 5 3" xfId="40877" xr:uid="{00000000-0005-0000-0000-0000AD9F0000}"/>
    <cellStyle name="Normal 4 7 3 6" xfId="40878" xr:uid="{00000000-0005-0000-0000-0000AE9F0000}"/>
    <cellStyle name="Normal 4 7 3 6 2" xfId="40879" xr:uid="{00000000-0005-0000-0000-0000AF9F0000}"/>
    <cellStyle name="Normal 4 7 3 7" xfId="40880" xr:uid="{00000000-0005-0000-0000-0000B09F0000}"/>
    <cellStyle name="Normal 4 7 4" xfId="40881" xr:uid="{00000000-0005-0000-0000-0000B19F0000}"/>
    <cellStyle name="Normal 4 7 4 2" xfId="40882" xr:uid="{00000000-0005-0000-0000-0000B29F0000}"/>
    <cellStyle name="Normal 4 7 4 2 2" xfId="40883" xr:uid="{00000000-0005-0000-0000-0000B39F0000}"/>
    <cellStyle name="Normal 4 7 4 2 2 2" xfId="40884" xr:uid="{00000000-0005-0000-0000-0000B49F0000}"/>
    <cellStyle name="Normal 4 7 4 2 2 2 2" xfId="40885" xr:uid="{00000000-0005-0000-0000-0000B59F0000}"/>
    <cellStyle name="Normal 4 7 4 2 2 2 2 2" xfId="40886" xr:uid="{00000000-0005-0000-0000-0000B69F0000}"/>
    <cellStyle name="Normal 4 7 4 2 2 2 3" xfId="40887" xr:uid="{00000000-0005-0000-0000-0000B79F0000}"/>
    <cellStyle name="Normal 4 7 4 2 2 3" xfId="40888" xr:uid="{00000000-0005-0000-0000-0000B89F0000}"/>
    <cellStyle name="Normal 4 7 4 2 2 3 2" xfId="40889" xr:uid="{00000000-0005-0000-0000-0000B99F0000}"/>
    <cellStyle name="Normal 4 7 4 2 2 4" xfId="40890" xr:uid="{00000000-0005-0000-0000-0000BA9F0000}"/>
    <cellStyle name="Normal 4 7 4 2 3" xfId="40891" xr:uid="{00000000-0005-0000-0000-0000BB9F0000}"/>
    <cellStyle name="Normal 4 7 4 2 3 2" xfId="40892" xr:uid="{00000000-0005-0000-0000-0000BC9F0000}"/>
    <cellStyle name="Normal 4 7 4 2 3 2 2" xfId="40893" xr:uid="{00000000-0005-0000-0000-0000BD9F0000}"/>
    <cellStyle name="Normal 4 7 4 2 3 3" xfId="40894" xr:uid="{00000000-0005-0000-0000-0000BE9F0000}"/>
    <cellStyle name="Normal 4 7 4 2 4" xfId="40895" xr:uid="{00000000-0005-0000-0000-0000BF9F0000}"/>
    <cellStyle name="Normal 4 7 4 2 4 2" xfId="40896" xr:uid="{00000000-0005-0000-0000-0000C09F0000}"/>
    <cellStyle name="Normal 4 7 4 2 5" xfId="40897" xr:uid="{00000000-0005-0000-0000-0000C19F0000}"/>
    <cellStyle name="Normal 4 7 4 3" xfId="40898" xr:uid="{00000000-0005-0000-0000-0000C29F0000}"/>
    <cellStyle name="Normal 4 7 4 3 2" xfId="40899" xr:uid="{00000000-0005-0000-0000-0000C39F0000}"/>
    <cellStyle name="Normal 4 7 4 3 2 2" xfId="40900" xr:uid="{00000000-0005-0000-0000-0000C49F0000}"/>
    <cellStyle name="Normal 4 7 4 3 2 2 2" xfId="40901" xr:uid="{00000000-0005-0000-0000-0000C59F0000}"/>
    <cellStyle name="Normal 4 7 4 3 2 2 2 2" xfId="40902" xr:uid="{00000000-0005-0000-0000-0000C69F0000}"/>
    <cellStyle name="Normal 4 7 4 3 2 2 3" xfId="40903" xr:uid="{00000000-0005-0000-0000-0000C79F0000}"/>
    <cellStyle name="Normal 4 7 4 3 2 3" xfId="40904" xr:uid="{00000000-0005-0000-0000-0000C89F0000}"/>
    <cellStyle name="Normal 4 7 4 3 2 3 2" xfId="40905" xr:uid="{00000000-0005-0000-0000-0000C99F0000}"/>
    <cellStyle name="Normal 4 7 4 3 2 4" xfId="40906" xr:uid="{00000000-0005-0000-0000-0000CA9F0000}"/>
    <cellStyle name="Normal 4 7 4 3 3" xfId="40907" xr:uid="{00000000-0005-0000-0000-0000CB9F0000}"/>
    <cellStyle name="Normal 4 7 4 3 3 2" xfId="40908" xr:uid="{00000000-0005-0000-0000-0000CC9F0000}"/>
    <cellStyle name="Normal 4 7 4 3 3 2 2" xfId="40909" xr:uid="{00000000-0005-0000-0000-0000CD9F0000}"/>
    <cellStyle name="Normal 4 7 4 3 3 3" xfId="40910" xr:uid="{00000000-0005-0000-0000-0000CE9F0000}"/>
    <cellStyle name="Normal 4 7 4 3 4" xfId="40911" xr:uid="{00000000-0005-0000-0000-0000CF9F0000}"/>
    <cellStyle name="Normal 4 7 4 3 4 2" xfId="40912" xr:uid="{00000000-0005-0000-0000-0000D09F0000}"/>
    <cellStyle name="Normal 4 7 4 3 5" xfId="40913" xr:uid="{00000000-0005-0000-0000-0000D19F0000}"/>
    <cellStyle name="Normal 4 7 4 4" xfId="40914" xr:uid="{00000000-0005-0000-0000-0000D29F0000}"/>
    <cellStyle name="Normal 4 7 4 4 2" xfId="40915" xr:uid="{00000000-0005-0000-0000-0000D39F0000}"/>
    <cellStyle name="Normal 4 7 4 4 2 2" xfId="40916" xr:uid="{00000000-0005-0000-0000-0000D49F0000}"/>
    <cellStyle name="Normal 4 7 4 4 2 2 2" xfId="40917" xr:uid="{00000000-0005-0000-0000-0000D59F0000}"/>
    <cellStyle name="Normal 4 7 4 4 2 3" xfId="40918" xr:uid="{00000000-0005-0000-0000-0000D69F0000}"/>
    <cellStyle name="Normal 4 7 4 4 3" xfId="40919" xr:uid="{00000000-0005-0000-0000-0000D79F0000}"/>
    <cellStyle name="Normal 4 7 4 4 3 2" xfId="40920" xr:uid="{00000000-0005-0000-0000-0000D89F0000}"/>
    <cellStyle name="Normal 4 7 4 4 4" xfId="40921" xr:uid="{00000000-0005-0000-0000-0000D99F0000}"/>
    <cellStyle name="Normal 4 7 4 5" xfId="40922" xr:uid="{00000000-0005-0000-0000-0000DA9F0000}"/>
    <cellStyle name="Normal 4 7 4 5 2" xfId="40923" xr:uid="{00000000-0005-0000-0000-0000DB9F0000}"/>
    <cellStyle name="Normal 4 7 4 5 2 2" xfId="40924" xr:uid="{00000000-0005-0000-0000-0000DC9F0000}"/>
    <cellStyle name="Normal 4 7 4 5 3" xfId="40925" xr:uid="{00000000-0005-0000-0000-0000DD9F0000}"/>
    <cellStyle name="Normal 4 7 4 6" xfId="40926" xr:uid="{00000000-0005-0000-0000-0000DE9F0000}"/>
    <cellStyle name="Normal 4 7 4 6 2" xfId="40927" xr:uid="{00000000-0005-0000-0000-0000DF9F0000}"/>
    <cellStyle name="Normal 4 7 4 7" xfId="40928" xr:uid="{00000000-0005-0000-0000-0000E09F0000}"/>
    <cellStyle name="Normal 4 7 5" xfId="40929" xr:uid="{00000000-0005-0000-0000-0000E19F0000}"/>
    <cellStyle name="Normal 4 7 5 2" xfId="40930" xr:uid="{00000000-0005-0000-0000-0000E29F0000}"/>
    <cellStyle name="Normal 4 7 5 2 2" xfId="40931" xr:uid="{00000000-0005-0000-0000-0000E39F0000}"/>
    <cellStyle name="Normal 4 7 5 2 2 2" xfId="40932" xr:uid="{00000000-0005-0000-0000-0000E49F0000}"/>
    <cellStyle name="Normal 4 7 5 2 2 2 2" xfId="40933" xr:uid="{00000000-0005-0000-0000-0000E59F0000}"/>
    <cellStyle name="Normal 4 7 5 2 2 2 2 2" xfId="40934" xr:uid="{00000000-0005-0000-0000-0000E69F0000}"/>
    <cellStyle name="Normal 4 7 5 2 2 2 3" xfId="40935" xr:uid="{00000000-0005-0000-0000-0000E79F0000}"/>
    <cellStyle name="Normal 4 7 5 2 2 3" xfId="40936" xr:uid="{00000000-0005-0000-0000-0000E89F0000}"/>
    <cellStyle name="Normal 4 7 5 2 2 3 2" xfId="40937" xr:uid="{00000000-0005-0000-0000-0000E99F0000}"/>
    <cellStyle name="Normal 4 7 5 2 2 4" xfId="40938" xr:uid="{00000000-0005-0000-0000-0000EA9F0000}"/>
    <cellStyle name="Normal 4 7 5 2 3" xfId="40939" xr:uid="{00000000-0005-0000-0000-0000EB9F0000}"/>
    <cellStyle name="Normal 4 7 5 2 3 2" xfId="40940" xr:uid="{00000000-0005-0000-0000-0000EC9F0000}"/>
    <cellStyle name="Normal 4 7 5 2 3 2 2" xfId="40941" xr:uid="{00000000-0005-0000-0000-0000ED9F0000}"/>
    <cellStyle name="Normal 4 7 5 2 3 3" xfId="40942" xr:uid="{00000000-0005-0000-0000-0000EE9F0000}"/>
    <cellStyle name="Normal 4 7 5 2 4" xfId="40943" xr:uid="{00000000-0005-0000-0000-0000EF9F0000}"/>
    <cellStyle name="Normal 4 7 5 2 4 2" xfId="40944" xr:uid="{00000000-0005-0000-0000-0000F09F0000}"/>
    <cellStyle name="Normal 4 7 5 2 5" xfId="40945" xr:uid="{00000000-0005-0000-0000-0000F19F0000}"/>
    <cellStyle name="Normal 4 7 5 3" xfId="40946" xr:uid="{00000000-0005-0000-0000-0000F29F0000}"/>
    <cellStyle name="Normal 4 7 5 3 2" xfId="40947" xr:uid="{00000000-0005-0000-0000-0000F39F0000}"/>
    <cellStyle name="Normal 4 7 5 3 2 2" xfId="40948" xr:uid="{00000000-0005-0000-0000-0000F49F0000}"/>
    <cellStyle name="Normal 4 7 5 3 2 2 2" xfId="40949" xr:uid="{00000000-0005-0000-0000-0000F59F0000}"/>
    <cellStyle name="Normal 4 7 5 3 2 3" xfId="40950" xr:uid="{00000000-0005-0000-0000-0000F69F0000}"/>
    <cellStyle name="Normal 4 7 5 3 3" xfId="40951" xr:uid="{00000000-0005-0000-0000-0000F79F0000}"/>
    <cellStyle name="Normal 4 7 5 3 3 2" xfId="40952" xr:uid="{00000000-0005-0000-0000-0000F89F0000}"/>
    <cellStyle name="Normal 4 7 5 3 4" xfId="40953" xr:uid="{00000000-0005-0000-0000-0000F99F0000}"/>
    <cellStyle name="Normal 4 7 5 4" xfId="40954" xr:uid="{00000000-0005-0000-0000-0000FA9F0000}"/>
    <cellStyle name="Normal 4 7 5 4 2" xfId="40955" xr:uid="{00000000-0005-0000-0000-0000FB9F0000}"/>
    <cellStyle name="Normal 4 7 5 4 2 2" xfId="40956" xr:uid="{00000000-0005-0000-0000-0000FC9F0000}"/>
    <cellStyle name="Normal 4 7 5 4 3" xfId="40957" xr:uid="{00000000-0005-0000-0000-0000FD9F0000}"/>
    <cellStyle name="Normal 4 7 5 5" xfId="40958" xr:uid="{00000000-0005-0000-0000-0000FE9F0000}"/>
    <cellStyle name="Normal 4 7 5 5 2" xfId="40959" xr:uid="{00000000-0005-0000-0000-0000FF9F0000}"/>
    <cellStyle name="Normal 4 7 5 6" xfId="40960" xr:uid="{00000000-0005-0000-0000-000000A00000}"/>
    <cellStyle name="Normal 4 7 6" xfId="40961" xr:uid="{00000000-0005-0000-0000-000001A00000}"/>
    <cellStyle name="Normal 4 7 6 2" xfId="40962" xr:uid="{00000000-0005-0000-0000-000002A00000}"/>
    <cellStyle name="Normal 4 7 6 2 2" xfId="40963" xr:uid="{00000000-0005-0000-0000-000003A00000}"/>
    <cellStyle name="Normal 4 7 6 2 2 2" xfId="40964" xr:uid="{00000000-0005-0000-0000-000004A00000}"/>
    <cellStyle name="Normal 4 7 6 2 2 2 2" xfId="40965" xr:uid="{00000000-0005-0000-0000-000005A00000}"/>
    <cellStyle name="Normal 4 7 6 2 2 3" xfId="40966" xr:uid="{00000000-0005-0000-0000-000006A00000}"/>
    <cellStyle name="Normal 4 7 6 2 3" xfId="40967" xr:uid="{00000000-0005-0000-0000-000007A00000}"/>
    <cellStyle name="Normal 4 7 6 2 3 2" xfId="40968" xr:uid="{00000000-0005-0000-0000-000008A00000}"/>
    <cellStyle name="Normal 4 7 6 2 4" xfId="40969" xr:uid="{00000000-0005-0000-0000-000009A00000}"/>
    <cellStyle name="Normal 4 7 6 3" xfId="40970" xr:uid="{00000000-0005-0000-0000-00000AA00000}"/>
    <cellStyle name="Normal 4 7 6 3 2" xfId="40971" xr:uid="{00000000-0005-0000-0000-00000BA00000}"/>
    <cellStyle name="Normal 4 7 6 3 2 2" xfId="40972" xr:uid="{00000000-0005-0000-0000-00000CA00000}"/>
    <cellStyle name="Normal 4 7 6 3 3" xfId="40973" xr:uid="{00000000-0005-0000-0000-00000DA00000}"/>
    <cellStyle name="Normal 4 7 6 4" xfId="40974" xr:uid="{00000000-0005-0000-0000-00000EA00000}"/>
    <cellStyle name="Normal 4 7 6 4 2" xfId="40975" xr:uid="{00000000-0005-0000-0000-00000FA00000}"/>
    <cellStyle name="Normal 4 7 6 5" xfId="40976" xr:uid="{00000000-0005-0000-0000-000010A00000}"/>
    <cellStyle name="Normal 4 7 7" xfId="40977" xr:uid="{00000000-0005-0000-0000-000011A00000}"/>
    <cellStyle name="Normal 4 7 7 2" xfId="40978" xr:uid="{00000000-0005-0000-0000-000012A00000}"/>
    <cellStyle name="Normal 4 7 7 2 2" xfId="40979" xr:uid="{00000000-0005-0000-0000-000013A00000}"/>
    <cellStyle name="Normal 4 7 7 2 2 2" xfId="40980" xr:uid="{00000000-0005-0000-0000-000014A00000}"/>
    <cellStyle name="Normal 4 7 7 2 2 2 2" xfId="40981" xr:uid="{00000000-0005-0000-0000-000015A00000}"/>
    <cellStyle name="Normal 4 7 7 2 2 3" xfId="40982" xr:uid="{00000000-0005-0000-0000-000016A00000}"/>
    <cellStyle name="Normal 4 7 7 2 3" xfId="40983" xr:uid="{00000000-0005-0000-0000-000017A00000}"/>
    <cellStyle name="Normal 4 7 7 2 3 2" xfId="40984" xr:uid="{00000000-0005-0000-0000-000018A00000}"/>
    <cellStyle name="Normal 4 7 7 2 4" xfId="40985" xr:uid="{00000000-0005-0000-0000-000019A00000}"/>
    <cellStyle name="Normal 4 7 7 3" xfId="40986" xr:uid="{00000000-0005-0000-0000-00001AA00000}"/>
    <cellStyle name="Normal 4 7 7 3 2" xfId="40987" xr:uid="{00000000-0005-0000-0000-00001BA00000}"/>
    <cellStyle name="Normal 4 7 7 3 2 2" xfId="40988" xr:uid="{00000000-0005-0000-0000-00001CA00000}"/>
    <cellStyle name="Normal 4 7 7 3 3" xfId="40989" xr:uid="{00000000-0005-0000-0000-00001DA00000}"/>
    <cellStyle name="Normal 4 7 7 4" xfId="40990" xr:uid="{00000000-0005-0000-0000-00001EA00000}"/>
    <cellStyle name="Normal 4 7 7 4 2" xfId="40991" xr:uid="{00000000-0005-0000-0000-00001FA00000}"/>
    <cellStyle name="Normal 4 7 7 5" xfId="40992" xr:uid="{00000000-0005-0000-0000-000020A00000}"/>
    <cellStyle name="Normal 4 7 8" xfId="40993" xr:uid="{00000000-0005-0000-0000-000021A00000}"/>
    <cellStyle name="Normal 4 7 8 2" xfId="40994" xr:uid="{00000000-0005-0000-0000-000022A00000}"/>
    <cellStyle name="Normal 4 7 8 2 2" xfId="40995" xr:uid="{00000000-0005-0000-0000-000023A00000}"/>
    <cellStyle name="Normal 4 7 8 2 2 2" xfId="40996" xr:uid="{00000000-0005-0000-0000-000024A00000}"/>
    <cellStyle name="Normal 4 7 8 2 3" xfId="40997" xr:uid="{00000000-0005-0000-0000-000025A00000}"/>
    <cellStyle name="Normal 4 7 8 3" xfId="40998" xr:uid="{00000000-0005-0000-0000-000026A00000}"/>
    <cellStyle name="Normal 4 7 8 3 2" xfId="40999" xr:uid="{00000000-0005-0000-0000-000027A00000}"/>
    <cellStyle name="Normal 4 7 8 4" xfId="41000" xr:uid="{00000000-0005-0000-0000-000028A00000}"/>
    <cellStyle name="Normal 4 7 9" xfId="41001" xr:uid="{00000000-0005-0000-0000-000029A00000}"/>
    <cellStyle name="Normal 4 7 9 2" xfId="41002" xr:uid="{00000000-0005-0000-0000-00002AA00000}"/>
    <cellStyle name="Normal 4 7 9 2 2" xfId="41003" xr:uid="{00000000-0005-0000-0000-00002BA00000}"/>
    <cellStyle name="Normal 4 7 9 3" xfId="41004" xr:uid="{00000000-0005-0000-0000-00002CA00000}"/>
    <cellStyle name="Normal 4 8" xfId="41005" xr:uid="{00000000-0005-0000-0000-00002DA00000}"/>
    <cellStyle name="Normal 4 8 10" xfId="41006" xr:uid="{00000000-0005-0000-0000-00002EA00000}"/>
    <cellStyle name="Normal 4 8 10 2" xfId="41007" xr:uid="{00000000-0005-0000-0000-00002FA00000}"/>
    <cellStyle name="Normal 4 8 11" xfId="41008" xr:uid="{00000000-0005-0000-0000-000030A00000}"/>
    <cellStyle name="Normal 4 8 2" xfId="41009" xr:uid="{00000000-0005-0000-0000-000031A00000}"/>
    <cellStyle name="Normal 4 8 2 2" xfId="41010" xr:uid="{00000000-0005-0000-0000-000032A00000}"/>
    <cellStyle name="Normal 4 8 2 2 2" xfId="41011" xr:uid="{00000000-0005-0000-0000-000033A00000}"/>
    <cellStyle name="Normal 4 8 2 2 2 2" xfId="41012" xr:uid="{00000000-0005-0000-0000-000034A00000}"/>
    <cellStyle name="Normal 4 8 2 2 2 2 2" xfId="41013" xr:uid="{00000000-0005-0000-0000-000035A00000}"/>
    <cellStyle name="Normal 4 8 2 2 2 2 2 2" xfId="41014" xr:uid="{00000000-0005-0000-0000-000036A00000}"/>
    <cellStyle name="Normal 4 8 2 2 2 2 3" xfId="41015" xr:uid="{00000000-0005-0000-0000-000037A00000}"/>
    <cellStyle name="Normal 4 8 2 2 2 3" xfId="41016" xr:uid="{00000000-0005-0000-0000-000038A00000}"/>
    <cellStyle name="Normal 4 8 2 2 2 3 2" xfId="41017" xr:uid="{00000000-0005-0000-0000-000039A00000}"/>
    <cellStyle name="Normal 4 8 2 2 2 4" xfId="41018" xr:uid="{00000000-0005-0000-0000-00003AA00000}"/>
    <cellStyle name="Normal 4 8 2 2 3" xfId="41019" xr:uid="{00000000-0005-0000-0000-00003BA00000}"/>
    <cellStyle name="Normal 4 8 2 2 3 2" xfId="41020" xr:uid="{00000000-0005-0000-0000-00003CA00000}"/>
    <cellStyle name="Normal 4 8 2 2 3 2 2" xfId="41021" xr:uid="{00000000-0005-0000-0000-00003DA00000}"/>
    <cellStyle name="Normal 4 8 2 2 3 3" xfId="41022" xr:uid="{00000000-0005-0000-0000-00003EA00000}"/>
    <cellStyle name="Normal 4 8 2 2 4" xfId="41023" xr:uid="{00000000-0005-0000-0000-00003FA00000}"/>
    <cellStyle name="Normal 4 8 2 2 4 2" xfId="41024" xr:uid="{00000000-0005-0000-0000-000040A00000}"/>
    <cellStyle name="Normal 4 8 2 2 5" xfId="41025" xr:uid="{00000000-0005-0000-0000-000041A00000}"/>
    <cellStyle name="Normal 4 8 2 3" xfId="41026" xr:uid="{00000000-0005-0000-0000-000042A00000}"/>
    <cellStyle name="Normal 4 8 2 3 2" xfId="41027" xr:uid="{00000000-0005-0000-0000-000043A00000}"/>
    <cellStyle name="Normal 4 8 2 3 2 2" xfId="41028" xr:uid="{00000000-0005-0000-0000-000044A00000}"/>
    <cellStyle name="Normal 4 8 2 3 2 2 2" xfId="41029" xr:uid="{00000000-0005-0000-0000-000045A00000}"/>
    <cellStyle name="Normal 4 8 2 3 2 2 2 2" xfId="41030" xr:uid="{00000000-0005-0000-0000-000046A00000}"/>
    <cellStyle name="Normal 4 8 2 3 2 2 3" xfId="41031" xr:uid="{00000000-0005-0000-0000-000047A00000}"/>
    <cellStyle name="Normal 4 8 2 3 2 3" xfId="41032" xr:uid="{00000000-0005-0000-0000-000048A00000}"/>
    <cellStyle name="Normal 4 8 2 3 2 3 2" xfId="41033" xr:uid="{00000000-0005-0000-0000-000049A00000}"/>
    <cellStyle name="Normal 4 8 2 3 2 4" xfId="41034" xr:uid="{00000000-0005-0000-0000-00004AA00000}"/>
    <cellStyle name="Normal 4 8 2 3 3" xfId="41035" xr:uid="{00000000-0005-0000-0000-00004BA00000}"/>
    <cellStyle name="Normal 4 8 2 3 3 2" xfId="41036" xr:uid="{00000000-0005-0000-0000-00004CA00000}"/>
    <cellStyle name="Normal 4 8 2 3 3 2 2" xfId="41037" xr:uid="{00000000-0005-0000-0000-00004DA00000}"/>
    <cellStyle name="Normal 4 8 2 3 3 3" xfId="41038" xr:uid="{00000000-0005-0000-0000-00004EA00000}"/>
    <cellStyle name="Normal 4 8 2 3 4" xfId="41039" xr:uid="{00000000-0005-0000-0000-00004FA00000}"/>
    <cellStyle name="Normal 4 8 2 3 4 2" xfId="41040" xr:uid="{00000000-0005-0000-0000-000050A00000}"/>
    <cellStyle name="Normal 4 8 2 3 5" xfId="41041" xr:uid="{00000000-0005-0000-0000-000051A00000}"/>
    <cellStyle name="Normal 4 8 2 4" xfId="41042" xr:uid="{00000000-0005-0000-0000-000052A00000}"/>
    <cellStyle name="Normal 4 8 2 4 2" xfId="41043" xr:uid="{00000000-0005-0000-0000-000053A00000}"/>
    <cellStyle name="Normal 4 8 2 4 2 2" xfId="41044" xr:uid="{00000000-0005-0000-0000-000054A00000}"/>
    <cellStyle name="Normal 4 8 2 4 2 2 2" xfId="41045" xr:uid="{00000000-0005-0000-0000-000055A00000}"/>
    <cellStyle name="Normal 4 8 2 4 2 3" xfId="41046" xr:uid="{00000000-0005-0000-0000-000056A00000}"/>
    <cellStyle name="Normal 4 8 2 4 3" xfId="41047" xr:uid="{00000000-0005-0000-0000-000057A00000}"/>
    <cellStyle name="Normal 4 8 2 4 3 2" xfId="41048" xr:uid="{00000000-0005-0000-0000-000058A00000}"/>
    <cellStyle name="Normal 4 8 2 4 4" xfId="41049" xr:uid="{00000000-0005-0000-0000-000059A00000}"/>
    <cellStyle name="Normal 4 8 2 5" xfId="41050" xr:uid="{00000000-0005-0000-0000-00005AA00000}"/>
    <cellStyle name="Normal 4 8 2 5 2" xfId="41051" xr:uid="{00000000-0005-0000-0000-00005BA00000}"/>
    <cellStyle name="Normal 4 8 2 5 2 2" xfId="41052" xr:uid="{00000000-0005-0000-0000-00005CA00000}"/>
    <cellStyle name="Normal 4 8 2 5 3" xfId="41053" xr:uid="{00000000-0005-0000-0000-00005DA00000}"/>
    <cellStyle name="Normal 4 8 2 6" xfId="41054" xr:uid="{00000000-0005-0000-0000-00005EA00000}"/>
    <cellStyle name="Normal 4 8 2 6 2" xfId="41055" xr:uid="{00000000-0005-0000-0000-00005FA00000}"/>
    <cellStyle name="Normal 4 8 2 7" xfId="41056" xr:uid="{00000000-0005-0000-0000-000060A00000}"/>
    <cellStyle name="Normal 4 8 3" xfId="41057" xr:uid="{00000000-0005-0000-0000-000061A00000}"/>
    <cellStyle name="Normal 4 8 3 2" xfId="41058" xr:uid="{00000000-0005-0000-0000-000062A00000}"/>
    <cellStyle name="Normal 4 8 3 2 2" xfId="41059" xr:uid="{00000000-0005-0000-0000-000063A00000}"/>
    <cellStyle name="Normal 4 8 3 2 2 2" xfId="41060" xr:uid="{00000000-0005-0000-0000-000064A00000}"/>
    <cellStyle name="Normal 4 8 3 2 2 2 2" xfId="41061" xr:uid="{00000000-0005-0000-0000-000065A00000}"/>
    <cellStyle name="Normal 4 8 3 2 2 2 2 2" xfId="41062" xr:uid="{00000000-0005-0000-0000-000066A00000}"/>
    <cellStyle name="Normal 4 8 3 2 2 2 3" xfId="41063" xr:uid="{00000000-0005-0000-0000-000067A00000}"/>
    <cellStyle name="Normal 4 8 3 2 2 3" xfId="41064" xr:uid="{00000000-0005-0000-0000-000068A00000}"/>
    <cellStyle name="Normal 4 8 3 2 2 3 2" xfId="41065" xr:uid="{00000000-0005-0000-0000-000069A00000}"/>
    <cellStyle name="Normal 4 8 3 2 2 4" xfId="41066" xr:uid="{00000000-0005-0000-0000-00006AA00000}"/>
    <cellStyle name="Normal 4 8 3 2 3" xfId="41067" xr:uid="{00000000-0005-0000-0000-00006BA00000}"/>
    <cellStyle name="Normal 4 8 3 2 3 2" xfId="41068" xr:uid="{00000000-0005-0000-0000-00006CA00000}"/>
    <cellStyle name="Normal 4 8 3 2 3 2 2" xfId="41069" xr:uid="{00000000-0005-0000-0000-00006DA00000}"/>
    <cellStyle name="Normal 4 8 3 2 3 3" xfId="41070" xr:uid="{00000000-0005-0000-0000-00006EA00000}"/>
    <cellStyle name="Normal 4 8 3 2 4" xfId="41071" xr:uid="{00000000-0005-0000-0000-00006FA00000}"/>
    <cellStyle name="Normal 4 8 3 2 4 2" xfId="41072" xr:uid="{00000000-0005-0000-0000-000070A00000}"/>
    <cellStyle name="Normal 4 8 3 2 5" xfId="41073" xr:uid="{00000000-0005-0000-0000-000071A00000}"/>
    <cellStyle name="Normal 4 8 3 3" xfId="41074" xr:uid="{00000000-0005-0000-0000-000072A00000}"/>
    <cellStyle name="Normal 4 8 3 3 2" xfId="41075" xr:uid="{00000000-0005-0000-0000-000073A00000}"/>
    <cellStyle name="Normal 4 8 3 3 2 2" xfId="41076" xr:uid="{00000000-0005-0000-0000-000074A00000}"/>
    <cellStyle name="Normal 4 8 3 3 2 2 2" xfId="41077" xr:uid="{00000000-0005-0000-0000-000075A00000}"/>
    <cellStyle name="Normal 4 8 3 3 2 2 2 2" xfId="41078" xr:uid="{00000000-0005-0000-0000-000076A00000}"/>
    <cellStyle name="Normal 4 8 3 3 2 2 3" xfId="41079" xr:uid="{00000000-0005-0000-0000-000077A00000}"/>
    <cellStyle name="Normal 4 8 3 3 2 3" xfId="41080" xr:uid="{00000000-0005-0000-0000-000078A00000}"/>
    <cellStyle name="Normal 4 8 3 3 2 3 2" xfId="41081" xr:uid="{00000000-0005-0000-0000-000079A00000}"/>
    <cellStyle name="Normal 4 8 3 3 2 4" xfId="41082" xr:uid="{00000000-0005-0000-0000-00007AA00000}"/>
    <cellStyle name="Normal 4 8 3 3 3" xfId="41083" xr:uid="{00000000-0005-0000-0000-00007BA00000}"/>
    <cellStyle name="Normal 4 8 3 3 3 2" xfId="41084" xr:uid="{00000000-0005-0000-0000-00007CA00000}"/>
    <cellStyle name="Normal 4 8 3 3 3 2 2" xfId="41085" xr:uid="{00000000-0005-0000-0000-00007DA00000}"/>
    <cellStyle name="Normal 4 8 3 3 3 3" xfId="41086" xr:uid="{00000000-0005-0000-0000-00007EA00000}"/>
    <cellStyle name="Normal 4 8 3 3 4" xfId="41087" xr:uid="{00000000-0005-0000-0000-00007FA00000}"/>
    <cellStyle name="Normal 4 8 3 3 4 2" xfId="41088" xr:uid="{00000000-0005-0000-0000-000080A00000}"/>
    <cellStyle name="Normal 4 8 3 3 5" xfId="41089" xr:uid="{00000000-0005-0000-0000-000081A00000}"/>
    <cellStyle name="Normal 4 8 3 4" xfId="41090" xr:uid="{00000000-0005-0000-0000-000082A00000}"/>
    <cellStyle name="Normal 4 8 3 4 2" xfId="41091" xr:uid="{00000000-0005-0000-0000-000083A00000}"/>
    <cellStyle name="Normal 4 8 3 4 2 2" xfId="41092" xr:uid="{00000000-0005-0000-0000-000084A00000}"/>
    <cellStyle name="Normal 4 8 3 4 2 2 2" xfId="41093" xr:uid="{00000000-0005-0000-0000-000085A00000}"/>
    <cellStyle name="Normal 4 8 3 4 2 3" xfId="41094" xr:uid="{00000000-0005-0000-0000-000086A00000}"/>
    <cellStyle name="Normal 4 8 3 4 3" xfId="41095" xr:uid="{00000000-0005-0000-0000-000087A00000}"/>
    <cellStyle name="Normal 4 8 3 4 3 2" xfId="41096" xr:uid="{00000000-0005-0000-0000-000088A00000}"/>
    <cellStyle name="Normal 4 8 3 4 4" xfId="41097" xr:uid="{00000000-0005-0000-0000-000089A00000}"/>
    <cellStyle name="Normal 4 8 3 5" xfId="41098" xr:uid="{00000000-0005-0000-0000-00008AA00000}"/>
    <cellStyle name="Normal 4 8 3 5 2" xfId="41099" xr:uid="{00000000-0005-0000-0000-00008BA00000}"/>
    <cellStyle name="Normal 4 8 3 5 2 2" xfId="41100" xr:uid="{00000000-0005-0000-0000-00008CA00000}"/>
    <cellStyle name="Normal 4 8 3 5 3" xfId="41101" xr:uid="{00000000-0005-0000-0000-00008DA00000}"/>
    <cellStyle name="Normal 4 8 3 6" xfId="41102" xr:uid="{00000000-0005-0000-0000-00008EA00000}"/>
    <cellStyle name="Normal 4 8 3 6 2" xfId="41103" xr:uid="{00000000-0005-0000-0000-00008FA00000}"/>
    <cellStyle name="Normal 4 8 3 7" xfId="41104" xr:uid="{00000000-0005-0000-0000-000090A00000}"/>
    <cellStyle name="Normal 4 8 4" xfId="41105" xr:uid="{00000000-0005-0000-0000-000091A00000}"/>
    <cellStyle name="Normal 4 8 4 2" xfId="41106" xr:uid="{00000000-0005-0000-0000-000092A00000}"/>
    <cellStyle name="Normal 4 8 4 2 2" xfId="41107" xr:uid="{00000000-0005-0000-0000-000093A00000}"/>
    <cellStyle name="Normal 4 8 4 2 2 2" xfId="41108" xr:uid="{00000000-0005-0000-0000-000094A00000}"/>
    <cellStyle name="Normal 4 8 4 2 2 2 2" xfId="41109" xr:uid="{00000000-0005-0000-0000-000095A00000}"/>
    <cellStyle name="Normal 4 8 4 2 2 2 2 2" xfId="41110" xr:uid="{00000000-0005-0000-0000-000096A00000}"/>
    <cellStyle name="Normal 4 8 4 2 2 2 3" xfId="41111" xr:uid="{00000000-0005-0000-0000-000097A00000}"/>
    <cellStyle name="Normal 4 8 4 2 2 3" xfId="41112" xr:uid="{00000000-0005-0000-0000-000098A00000}"/>
    <cellStyle name="Normal 4 8 4 2 2 3 2" xfId="41113" xr:uid="{00000000-0005-0000-0000-000099A00000}"/>
    <cellStyle name="Normal 4 8 4 2 2 4" xfId="41114" xr:uid="{00000000-0005-0000-0000-00009AA00000}"/>
    <cellStyle name="Normal 4 8 4 2 3" xfId="41115" xr:uid="{00000000-0005-0000-0000-00009BA00000}"/>
    <cellStyle name="Normal 4 8 4 2 3 2" xfId="41116" xr:uid="{00000000-0005-0000-0000-00009CA00000}"/>
    <cellStyle name="Normal 4 8 4 2 3 2 2" xfId="41117" xr:uid="{00000000-0005-0000-0000-00009DA00000}"/>
    <cellStyle name="Normal 4 8 4 2 3 3" xfId="41118" xr:uid="{00000000-0005-0000-0000-00009EA00000}"/>
    <cellStyle name="Normal 4 8 4 2 4" xfId="41119" xr:uid="{00000000-0005-0000-0000-00009FA00000}"/>
    <cellStyle name="Normal 4 8 4 2 4 2" xfId="41120" xr:uid="{00000000-0005-0000-0000-0000A0A00000}"/>
    <cellStyle name="Normal 4 8 4 2 5" xfId="41121" xr:uid="{00000000-0005-0000-0000-0000A1A00000}"/>
    <cellStyle name="Normal 4 8 4 3" xfId="41122" xr:uid="{00000000-0005-0000-0000-0000A2A00000}"/>
    <cellStyle name="Normal 4 8 4 3 2" xfId="41123" xr:uid="{00000000-0005-0000-0000-0000A3A00000}"/>
    <cellStyle name="Normal 4 8 4 3 2 2" xfId="41124" xr:uid="{00000000-0005-0000-0000-0000A4A00000}"/>
    <cellStyle name="Normal 4 8 4 3 2 2 2" xfId="41125" xr:uid="{00000000-0005-0000-0000-0000A5A00000}"/>
    <cellStyle name="Normal 4 8 4 3 2 2 2 2" xfId="41126" xr:uid="{00000000-0005-0000-0000-0000A6A00000}"/>
    <cellStyle name="Normal 4 8 4 3 2 2 3" xfId="41127" xr:uid="{00000000-0005-0000-0000-0000A7A00000}"/>
    <cellStyle name="Normal 4 8 4 3 2 3" xfId="41128" xr:uid="{00000000-0005-0000-0000-0000A8A00000}"/>
    <cellStyle name="Normal 4 8 4 3 2 3 2" xfId="41129" xr:uid="{00000000-0005-0000-0000-0000A9A00000}"/>
    <cellStyle name="Normal 4 8 4 3 2 4" xfId="41130" xr:uid="{00000000-0005-0000-0000-0000AAA00000}"/>
    <cellStyle name="Normal 4 8 4 3 3" xfId="41131" xr:uid="{00000000-0005-0000-0000-0000ABA00000}"/>
    <cellStyle name="Normal 4 8 4 3 3 2" xfId="41132" xr:uid="{00000000-0005-0000-0000-0000ACA00000}"/>
    <cellStyle name="Normal 4 8 4 3 3 2 2" xfId="41133" xr:uid="{00000000-0005-0000-0000-0000ADA00000}"/>
    <cellStyle name="Normal 4 8 4 3 3 3" xfId="41134" xr:uid="{00000000-0005-0000-0000-0000AEA00000}"/>
    <cellStyle name="Normal 4 8 4 3 4" xfId="41135" xr:uid="{00000000-0005-0000-0000-0000AFA00000}"/>
    <cellStyle name="Normal 4 8 4 3 4 2" xfId="41136" xr:uid="{00000000-0005-0000-0000-0000B0A00000}"/>
    <cellStyle name="Normal 4 8 4 3 5" xfId="41137" xr:uid="{00000000-0005-0000-0000-0000B1A00000}"/>
    <cellStyle name="Normal 4 8 4 4" xfId="41138" xr:uid="{00000000-0005-0000-0000-0000B2A00000}"/>
    <cellStyle name="Normal 4 8 4 4 2" xfId="41139" xr:uid="{00000000-0005-0000-0000-0000B3A00000}"/>
    <cellStyle name="Normal 4 8 4 4 2 2" xfId="41140" xr:uid="{00000000-0005-0000-0000-0000B4A00000}"/>
    <cellStyle name="Normal 4 8 4 4 2 2 2" xfId="41141" xr:uid="{00000000-0005-0000-0000-0000B5A00000}"/>
    <cellStyle name="Normal 4 8 4 4 2 3" xfId="41142" xr:uid="{00000000-0005-0000-0000-0000B6A00000}"/>
    <cellStyle name="Normal 4 8 4 4 3" xfId="41143" xr:uid="{00000000-0005-0000-0000-0000B7A00000}"/>
    <cellStyle name="Normal 4 8 4 4 3 2" xfId="41144" xr:uid="{00000000-0005-0000-0000-0000B8A00000}"/>
    <cellStyle name="Normal 4 8 4 4 4" xfId="41145" xr:uid="{00000000-0005-0000-0000-0000B9A00000}"/>
    <cellStyle name="Normal 4 8 4 5" xfId="41146" xr:uid="{00000000-0005-0000-0000-0000BAA00000}"/>
    <cellStyle name="Normal 4 8 4 5 2" xfId="41147" xr:uid="{00000000-0005-0000-0000-0000BBA00000}"/>
    <cellStyle name="Normal 4 8 4 5 2 2" xfId="41148" xr:uid="{00000000-0005-0000-0000-0000BCA00000}"/>
    <cellStyle name="Normal 4 8 4 5 3" xfId="41149" xr:uid="{00000000-0005-0000-0000-0000BDA00000}"/>
    <cellStyle name="Normal 4 8 4 6" xfId="41150" xr:uid="{00000000-0005-0000-0000-0000BEA00000}"/>
    <cellStyle name="Normal 4 8 4 6 2" xfId="41151" xr:uid="{00000000-0005-0000-0000-0000BFA00000}"/>
    <cellStyle name="Normal 4 8 4 7" xfId="41152" xr:uid="{00000000-0005-0000-0000-0000C0A00000}"/>
    <cellStyle name="Normal 4 8 5" xfId="41153" xr:uid="{00000000-0005-0000-0000-0000C1A00000}"/>
    <cellStyle name="Normal 4 8 5 2" xfId="41154" xr:uid="{00000000-0005-0000-0000-0000C2A00000}"/>
    <cellStyle name="Normal 4 8 5 2 2" xfId="41155" xr:uid="{00000000-0005-0000-0000-0000C3A00000}"/>
    <cellStyle name="Normal 4 8 5 2 2 2" xfId="41156" xr:uid="{00000000-0005-0000-0000-0000C4A00000}"/>
    <cellStyle name="Normal 4 8 5 2 2 2 2" xfId="41157" xr:uid="{00000000-0005-0000-0000-0000C5A00000}"/>
    <cellStyle name="Normal 4 8 5 2 2 2 2 2" xfId="41158" xr:uid="{00000000-0005-0000-0000-0000C6A00000}"/>
    <cellStyle name="Normal 4 8 5 2 2 2 3" xfId="41159" xr:uid="{00000000-0005-0000-0000-0000C7A00000}"/>
    <cellStyle name="Normal 4 8 5 2 2 3" xfId="41160" xr:uid="{00000000-0005-0000-0000-0000C8A00000}"/>
    <cellStyle name="Normal 4 8 5 2 2 3 2" xfId="41161" xr:uid="{00000000-0005-0000-0000-0000C9A00000}"/>
    <cellStyle name="Normal 4 8 5 2 2 4" xfId="41162" xr:uid="{00000000-0005-0000-0000-0000CAA00000}"/>
    <cellStyle name="Normal 4 8 5 2 3" xfId="41163" xr:uid="{00000000-0005-0000-0000-0000CBA00000}"/>
    <cellStyle name="Normal 4 8 5 2 3 2" xfId="41164" xr:uid="{00000000-0005-0000-0000-0000CCA00000}"/>
    <cellStyle name="Normal 4 8 5 2 3 2 2" xfId="41165" xr:uid="{00000000-0005-0000-0000-0000CDA00000}"/>
    <cellStyle name="Normal 4 8 5 2 3 3" xfId="41166" xr:uid="{00000000-0005-0000-0000-0000CEA00000}"/>
    <cellStyle name="Normal 4 8 5 2 4" xfId="41167" xr:uid="{00000000-0005-0000-0000-0000CFA00000}"/>
    <cellStyle name="Normal 4 8 5 2 4 2" xfId="41168" xr:uid="{00000000-0005-0000-0000-0000D0A00000}"/>
    <cellStyle name="Normal 4 8 5 2 5" xfId="41169" xr:uid="{00000000-0005-0000-0000-0000D1A00000}"/>
    <cellStyle name="Normal 4 8 5 3" xfId="41170" xr:uid="{00000000-0005-0000-0000-0000D2A00000}"/>
    <cellStyle name="Normal 4 8 5 3 2" xfId="41171" xr:uid="{00000000-0005-0000-0000-0000D3A00000}"/>
    <cellStyle name="Normal 4 8 5 3 2 2" xfId="41172" xr:uid="{00000000-0005-0000-0000-0000D4A00000}"/>
    <cellStyle name="Normal 4 8 5 3 2 2 2" xfId="41173" xr:uid="{00000000-0005-0000-0000-0000D5A00000}"/>
    <cellStyle name="Normal 4 8 5 3 2 3" xfId="41174" xr:uid="{00000000-0005-0000-0000-0000D6A00000}"/>
    <cellStyle name="Normal 4 8 5 3 3" xfId="41175" xr:uid="{00000000-0005-0000-0000-0000D7A00000}"/>
    <cellStyle name="Normal 4 8 5 3 3 2" xfId="41176" xr:uid="{00000000-0005-0000-0000-0000D8A00000}"/>
    <cellStyle name="Normal 4 8 5 3 4" xfId="41177" xr:uid="{00000000-0005-0000-0000-0000D9A00000}"/>
    <cellStyle name="Normal 4 8 5 4" xfId="41178" xr:uid="{00000000-0005-0000-0000-0000DAA00000}"/>
    <cellStyle name="Normal 4 8 5 4 2" xfId="41179" xr:uid="{00000000-0005-0000-0000-0000DBA00000}"/>
    <cellStyle name="Normal 4 8 5 4 2 2" xfId="41180" xr:uid="{00000000-0005-0000-0000-0000DCA00000}"/>
    <cellStyle name="Normal 4 8 5 4 3" xfId="41181" xr:uid="{00000000-0005-0000-0000-0000DDA00000}"/>
    <cellStyle name="Normal 4 8 5 5" xfId="41182" xr:uid="{00000000-0005-0000-0000-0000DEA00000}"/>
    <cellStyle name="Normal 4 8 5 5 2" xfId="41183" xr:uid="{00000000-0005-0000-0000-0000DFA00000}"/>
    <cellStyle name="Normal 4 8 5 6" xfId="41184" xr:uid="{00000000-0005-0000-0000-0000E0A00000}"/>
    <cellStyle name="Normal 4 8 6" xfId="41185" xr:uid="{00000000-0005-0000-0000-0000E1A00000}"/>
    <cellStyle name="Normal 4 8 6 2" xfId="41186" xr:uid="{00000000-0005-0000-0000-0000E2A00000}"/>
    <cellStyle name="Normal 4 8 6 2 2" xfId="41187" xr:uid="{00000000-0005-0000-0000-0000E3A00000}"/>
    <cellStyle name="Normal 4 8 6 2 2 2" xfId="41188" xr:uid="{00000000-0005-0000-0000-0000E4A00000}"/>
    <cellStyle name="Normal 4 8 6 2 2 2 2" xfId="41189" xr:uid="{00000000-0005-0000-0000-0000E5A00000}"/>
    <cellStyle name="Normal 4 8 6 2 2 3" xfId="41190" xr:uid="{00000000-0005-0000-0000-0000E6A00000}"/>
    <cellStyle name="Normal 4 8 6 2 3" xfId="41191" xr:uid="{00000000-0005-0000-0000-0000E7A00000}"/>
    <cellStyle name="Normal 4 8 6 2 3 2" xfId="41192" xr:uid="{00000000-0005-0000-0000-0000E8A00000}"/>
    <cellStyle name="Normal 4 8 6 2 4" xfId="41193" xr:uid="{00000000-0005-0000-0000-0000E9A00000}"/>
    <cellStyle name="Normal 4 8 6 3" xfId="41194" xr:uid="{00000000-0005-0000-0000-0000EAA00000}"/>
    <cellStyle name="Normal 4 8 6 3 2" xfId="41195" xr:uid="{00000000-0005-0000-0000-0000EBA00000}"/>
    <cellStyle name="Normal 4 8 6 3 2 2" xfId="41196" xr:uid="{00000000-0005-0000-0000-0000ECA00000}"/>
    <cellStyle name="Normal 4 8 6 3 3" xfId="41197" xr:uid="{00000000-0005-0000-0000-0000EDA00000}"/>
    <cellStyle name="Normal 4 8 6 4" xfId="41198" xr:uid="{00000000-0005-0000-0000-0000EEA00000}"/>
    <cellStyle name="Normal 4 8 6 4 2" xfId="41199" xr:uid="{00000000-0005-0000-0000-0000EFA00000}"/>
    <cellStyle name="Normal 4 8 6 5" xfId="41200" xr:uid="{00000000-0005-0000-0000-0000F0A00000}"/>
    <cellStyle name="Normal 4 8 7" xfId="41201" xr:uid="{00000000-0005-0000-0000-0000F1A00000}"/>
    <cellStyle name="Normal 4 8 7 2" xfId="41202" xr:uid="{00000000-0005-0000-0000-0000F2A00000}"/>
    <cellStyle name="Normal 4 8 7 2 2" xfId="41203" xr:uid="{00000000-0005-0000-0000-0000F3A00000}"/>
    <cellStyle name="Normal 4 8 7 2 2 2" xfId="41204" xr:uid="{00000000-0005-0000-0000-0000F4A00000}"/>
    <cellStyle name="Normal 4 8 7 2 2 2 2" xfId="41205" xr:uid="{00000000-0005-0000-0000-0000F5A00000}"/>
    <cellStyle name="Normal 4 8 7 2 2 3" xfId="41206" xr:uid="{00000000-0005-0000-0000-0000F6A00000}"/>
    <cellStyle name="Normal 4 8 7 2 3" xfId="41207" xr:uid="{00000000-0005-0000-0000-0000F7A00000}"/>
    <cellStyle name="Normal 4 8 7 2 3 2" xfId="41208" xr:uid="{00000000-0005-0000-0000-0000F8A00000}"/>
    <cellStyle name="Normal 4 8 7 2 4" xfId="41209" xr:uid="{00000000-0005-0000-0000-0000F9A00000}"/>
    <cellStyle name="Normal 4 8 7 3" xfId="41210" xr:uid="{00000000-0005-0000-0000-0000FAA00000}"/>
    <cellStyle name="Normal 4 8 7 3 2" xfId="41211" xr:uid="{00000000-0005-0000-0000-0000FBA00000}"/>
    <cellStyle name="Normal 4 8 7 3 2 2" xfId="41212" xr:uid="{00000000-0005-0000-0000-0000FCA00000}"/>
    <cellStyle name="Normal 4 8 7 3 3" xfId="41213" xr:uid="{00000000-0005-0000-0000-0000FDA00000}"/>
    <cellStyle name="Normal 4 8 7 4" xfId="41214" xr:uid="{00000000-0005-0000-0000-0000FEA00000}"/>
    <cellStyle name="Normal 4 8 7 4 2" xfId="41215" xr:uid="{00000000-0005-0000-0000-0000FFA00000}"/>
    <cellStyle name="Normal 4 8 7 5" xfId="41216" xr:uid="{00000000-0005-0000-0000-000000A10000}"/>
    <cellStyle name="Normal 4 8 8" xfId="41217" xr:uid="{00000000-0005-0000-0000-000001A10000}"/>
    <cellStyle name="Normal 4 8 8 2" xfId="41218" xr:uid="{00000000-0005-0000-0000-000002A10000}"/>
    <cellStyle name="Normal 4 8 8 2 2" xfId="41219" xr:uid="{00000000-0005-0000-0000-000003A10000}"/>
    <cellStyle name="Normal 4 8 8 2 2 2" xfId="41220" xr:uid="{00000000-0005-0000-0000-000004A10000}"/>
    <cellStyle name="Normal 4 8 8 2 3" xfId="41221" xr:uid="{00000000-0005-0000-0000-000005A10000}"/>
    <cellStyle name="Normal 4 8 8 3" xfId="41222" xr:uid="{00000000-0005-0000-0000-000006A10000}"/>
    <cellStyle name="Normal 4 8 8 3 2" xfId="41223" xr:uid="{00000000-0005-0000-0000-000007A10000}"/>
    <cellStyle name="Normal 4 8 8 4" xfId="41224" xr:uid="{00000000-0005-0000-0000-000008A10000}"/>
    <cellStyle name="Normal 4 8 9" xfId="41225" xr:uid="{00000000-0005-0000-0000-000009A10000}"/>
    <cellStyle name="Normal 4 8 9 2" xfId="41226" xr:uid="{00000000-0005-0000-0000-00000AA10000}"/>
    <cellStyle name="Normal 4 8 9 2 2" xfId="41227" xr:uid="{00000000-0005-0000-0000-00000BA10000}"/>
    <cellStyle name="Normal 4 8 9 3" xfId="41228" xr:uid="{00000000-0005-0000-0000-00000CA10000}"/>
    <cellStyle name="Normal 4 9" xfId="41229" xr:uid="{00000000-0005-0000-0000-00000DA10000}"/>
    <cellStyle name="Normal 4 9 10" xfId="41230" xr:uid="{00000000-0005-0000-0000-00000EA10000}"/>
    <cellStyle name="Normal 4 9 2" xfId="41231" xr:uid="{00000000-0005-0000-0000-00000FA10000}"/>
    <cellStyle name="Normal 4 9 2 2" xfId="41232" xr:uid="{00000000-0005-0000-0000-000010A10000}"/>
    <cellStyle name="Normal 4 9 2 2 2" xfId="41233" xr:uid="{00000000-0005-0000-0000-000011A10000}"/>
    <cellStyle name="Normal 4 9 2 2 2 2" xfId="41234" xr:uid="{00000000-0005-0000-0000-000012A10000}"/>
    <cellStyle name="Normal 4 9 2 2 2 2 2" xfId="41235" xr:uid="{00000000-0005-0000-0000-000013A10000}"/>
    <cellStyle name="Normal 4 9 2 2 2 2 2 2" xfId="41236" xr:uid="{00000000-0005-0000-0000-000014A10000}"/>
    <cellStyle name="Normal 4 9 2 2 2 2 3" xfId="41237" xr:uid="{00000000-0005-0000-0000-000015A10000}"/>
    <cellStyle name="Normal 4 9 2 2 2 3" xfId="41238" xr:uid="{00000000-0005-0000-0000-000016A10000}"/>
    <cellStyle name="Normal 4 9 2 2 2 3 2" xfId="41239" xr:uid="{00000000-0005-0000-0000-000017A10000}"/>
    <cellStyle name="Normal 4 9 2 2 2 4" xfId="41240" xr:uid="{00000000-0005-0000-0000-000018A10000}"/>
    <cellStyle name="Normal 4 9 2 2 3" xfId="41241" xr:uid="{00000000-0005-0000-0000-000019A10000}"/>
    <cellStyle name="Normal 4 9 2 2 3 2" xfId="41242" xr:uid="{00000000-0005-0000-0000-00001AA10000}"/>
    <cellStyle name="Normal 4 9 2 2 3 2 2" xfId="41243" xr:uid="{00000000-0005-0000-0000-00001BA10000}"/>
    <cellStyle name="Normal 4 9 2 2 3 3" xfId="41244" xr:uid="{00000000-0005-0000-0000-00001CA10000}"/>
    <cellStyle name="Normal 4 9 2 2 4" xfId="41245" xr:uid="{00000000-0005-0000-0000-00001DA10000}"/>
    <cellStyle name="Normal 4 9 2 2 4 2" xfId="41246" xr:uid="{00000000-0005-0000-0000-00001EA10000}"/>
    <cellStyle name="Normal 4 9 2 2 5" xfId="41247" xr:uid="{00000000-0005-0000-0000-00001FA10000}"/>
    <cellStyle name="Normal 4 9 2 3" xfId="41248" xr:uid="{00000000-0005-0000-0000-000020A10000}"/>
    <cellStyle name="Normal 4 9 2 3 2" xfId="41249" xr:uid="{00000000-0005-0000-0000-000021A10000}"/>
    <cellStyle name="Normal 4 9 2 3 2 2" xfId="41250" xr:uid="{00000000-0005-0000-0000-000022A10000}"/>
    <cellStyle name="Normal 4 9 2 3 2 2 2" xfId="41251" xr:uid="{00000000-0005-0000-0000-000023A10000}"/>
    <cellStyle name="Normal 4 9 2 3 2 2 2 2" xfId="41252" xr:uid="{00000000-0005-0000-0000-000024A10000}"/>
    <cellStyle name="Normal 4 9 2 3 2 2 3" xfId="41253" xr:uid="{00000000-0005-0000-0000-000025A10000}"/>
    <cellStyle name="Normal 4 9 2 3 2 3" xfId="41254" xr:uid="{00000000-0005-0000-0000-000026A10000}"/>
    <cellStyle name="Normal 4 9 2 3 2 3 2" xfId="41255" xr:uid="{00000000-0005-0000-0000-000027A10000}"/>
    <cellStyle name="Normal 4 9 2 3 2 4" xfId="41256" xr:uid="{00000000-0005-0000-0000-000028A10000}"/>
    <cellStyle name="Normal 4 9 2 3 3" xfId="41257" xr:uid="{00000000-0005-0000-0000-000029A10000}"/>
    <cellStyle name="Normal 4 9 2 3 3 2" xfId="41258" xr:uid="{00000000-0005-0000-0000-00002AA10000}"/>
    <cellStyle name="Normal 4 9 2 3 3 2 2" xfId="41259" xr:uid="{00000000-0005-0000-0000-00002BA10000}"/>
    <cellStyle name="Normal 4 9 2 3 3 3" xfId="41260" xr:uid="{00000000-0005-0000-0000-00002CA10000}"/>
    <cellStyle name="Normal 4 9 2 3 4" xfId="41261" xr:uid="{00000000-0005-0000-0000-00002DA10000}"/>
    <cellStyle name="Normal 4 9 2 3 4 2" xfId="41262" xr:uid="{00000000-0005-0000-0000-00002EA10000}"/>
    <cellStyle name="Normal 4 9 2 3 5" xfId="41263" xr:uid="{00000000-0005-0000-0000-00002FA10000}"/>
    <cellStyle name="Normal 4 9 2 4" xfId="41264" xr:uid="{00000000-0005-0000-0000-000030A10000}"/>
    <cellStyle name="Normal 4 9 2 4 2" xfId="41265" xr:uid="{00000000-0005-0000-0000-000031A10000}"/>
    <cellStyle name="Normal 4 9 2 4 2 2" xfId="41266" xr:uid="{00000000-0005-0000-0000-000032A10000}"/>
    <cellStyle name="Normal 4 9 2 4 2 2 2" xfId="41267" xr:uid="{00000000-0005-0000-0000-000033A10000}"/>
    <cellStyle name="Normal 4 9 2 4 2 3" xfId="41268" xr:uid="{00000000-0005-0000-0000-000034A10000}"/>
    <cellStyle name="Normal 4 9 2 4 3" xfId="41269" xr:uid="{00000000-0005-0000-0000-000035A10000}"/>
    <cellStyle name="Normal 4 9 2 4 3 2" xfId="41270" xr:uid="{00000000-0005-0000-0000-000036A10000}"/>
    <cellStyle name="Normal 4 9 2 4 4" xfId="41271" xr:uid="{00000000-0005-0000-0000-000037A10000}"/>
    <cellStyle name="Normal 4 9 2 5" xfId="41272" xr:uid="{00000000-0005-0000-0000-000038A10000}"/>
    <cellStyle name="Normal 4 9 2 5 2" xfId="41273" xr:uid="{00000000-0005-0000-0000-000039A10000}"/>
    <cellStyle name="Normal 4 9 2 5 2 2" xfId="41274" xr:uid="{00000000-0005-0000-0000-00003AA10000}"/>
    <cellStyle name="Normal 4 9 2 5 3" xfId="41275" xr:uid="{00000000-0005-0000-0000-00003BA10000}"/>
    <cellStyle name="Normal 4 9 2 6" xfId="41276" xr:uid="{00000000-0005-0000-0000-00003CA10000}"/>
    <cellStyle name="Normal 4 9 2 6 2" xfId="41277" xr:uid="{00000000-0005-0000-0000-00003DA10000}"/>
    <cellStyle name="Normal 4 9 2 7" xfId="41278" xr:uid="{00000000-0005-0000-0000-00003EA10000}"/>
    <cellStyle name="Normal 4 9 3" xfId="41279" xr:uid="{00000000-0005-0000-0000-00003FA10000}"/>
    <cellStyle name="Normal 4 9 3 2" xfId="41280" xr:uid="{00000000-0005-0000-0000-000040A10000}"/>
    <cellStyle name="Normal 4 9 3 2 2" xfId="41281" xr:uid="{00000000-0005-0000-0000-000041A10000}"/>
    <cellStyle name="Normal 4 9 3 2 2 2" xfId="41282" xr:uid="{00000000-0005-0000-0000-000042A10000}"/>
    <cellStyle name="Normal 4 9 3 2 2 2 2" xfId="41283" xr:uid="{00000000-0005-0000-0000-000043A10000}"/>
    <cellStyle name="Normal 4 9 3 2 2 2 2 2" xfId="41284" xr:uid="{00000000-0005-0000-0000-000044A10000}"/>
    <cellStyle name="Normal 4 9 3 2 2 2 3" xfId="41285" xr:uid="{00000000-0005-0000-0000-000045A10000}"/>
    <cellStyle name="Normal 4 9 3 2 2 3" xfId="41286" xr:uid="{00000000-0005-0000-0000-000046A10000}"/>
    <cellStyle name="Normal 4 9 3 2 2 3 2" xfId="41287" xr:uid="{00000000-0005-0000-0000-000047A10000}"/>
    <cellStyle name="Normal 4 9 3 2 2 4" xfId="41288" xr:uid="{00000000-0005-0000-0000-000048A10000}"/>
    <cellStyle name="Normal 4 9 3 2 3" xfId="41289" xr:uid="{00000000-0005-0000-0000-000049A10000}"/>
    <cellStyle name="Normal 4 9 3 2 3 2" xfId="41290" xr:uid="{00000000-0005-0000-0000-00004AA10000}"/>
    <cellStyle name="Normal 4 9 3 2 3 2 2" xfId="41291" xr:uid="{00000000-0005-0000-0000-00004BA10000}"/>
    <cellStyle name="Normal 4 9 3 2 3 3" xfId="41292" xr:uid="{00000000-0005-0000-0000-00004CA10000}"/>
    <cellStyle name="Normal 4 9 3 2 4" xfId="41293" xr:uid="{00000000-0005-0000-0000-00004DA10000}"/>
    <cellStyle name="Normal 4 9 3 2 4 2" xfId="41294" xr:uid="{00000000-0005-0000-0000-00004EA10000}"/>
    <cellStyle name="Normal 4 9 3 2 5" xfId="41295" xr:uid="{00000000-0005-0000-0000-00004FA10000}"/>
    <cellStyle name="Normal 4 9 3 3" xfId="41296" xr:uid="{00000000-0005-0000-0000-000050A10000}"/>
    <cellStyle name="Normal 4 9 3 3 2" xfId="41297" xr:uid="{00000000-0005-0000-0000-000051A10000}"/>
    <cellStyle name="Normal 4 9 3 3 2 2" xfId="41298" xr:uid="{00000000-0005-0000-0000-000052A10000}"/>
    <cellStyle name="Normal 4 9 3 3 2 2 2" xfId="41299" xr:uid="{00000000-0005-0000-0000-000053A10000}"/>
    <cellStyle name="Normal 4 9 3 3 2 2 2 2" xfId="41300" xr:uid="{00000000-0005-0000-0000-000054A10000}"/>
    <cellStyle name="Normal 4 9 3 3 2 2 3" xfId="41301" xr:uid="{00000000-0005-0000-0000-000055A10000}"/>
    <cellStyle name="Normal 4 9 3 3 2 3" xfId="41302" xr:uid="{00000000-0005-0000-0000-000056A10000}"/>
    <cellStyle name="Normal 4 9 3 3 2 3 2" xfId="41303" xr:uid="{00000000-0005-0000-0000-000057A10000}"/>
    <cellStyle name="Normal 4 9 3 3 2 4" xfId="41304" xr:uid="{00000000-0005-0000-0000-000058A10000}"/>
    <cellStyle name="Normal 4 9 3 3 3" xfId="41305" xr:uid="{00000000-0005-0000-0000-000059A10000}"/>
    <cellStyle name="Normal 4 9 3 3 3 2" xfId="41306" xr:uid="{00000000-0005-0000-0000-00005AA10000}"/>
    <cellStyle name="Normal 4 9 3 3 3 2 2" xfId="41307" xr:uid="{00000000-0005-0000-0000-00005BA10000}"/>
    <cellStyle name="Normal 4 9 3 3 3 3" xfId="41308" xr:uid="{00000000-0005-0000-0000-00005CA10000}"/>
    <cellStyle name="Normal 4 9 3 3 4" xfId="41309" xr:uid="{00000000-0005-0000-0000-00005DA10000}"/>
    <cellStyle name="Normal 4 9 3 3 4 2" xfId="41310" xr:uid="{00000000-0005-0000-0000-00005EA10000}"/>
    <cellStyle name="Normal 4 9 3 3 5" xfId="41311" xr:uid="{00000000-0005-0000-0000-00005FA10000}"/>
    <cellStyle name="Normal 4 9 3 4" xfId="41312" xr:uid="{00000000-0005-0000-0000-000060A10000}"/>
    <cellStyle name="Normal 4 9 3 4 2" xfId="41313" xr:uid="{00000000-0005-0000-0000-000061A10000}"/>
    <cellStyle name="Normal 4 9 3 4 2 2" xfId="41314" xr:uid="{00000000-0005-0000-0000-000062A10000}"/>
    <cellStyle name="Normal 4 9 3 4 2 2 2" xfId="41315" xr:uid="{00000000-0005-0000-0000-000063A10000}"/>
    <cellStyle name="Normal 4 9 3 4 2 3" xfId="41316" xr:uid="{00000000-0005-0000-0000-000064A10000}"/>
    <cellStyle name="Normal 4 9 3 4 3" xfId="41317" xr:uid="{00000000-0005-0000-0000-000065A10000}"/>
    <cellStyle name="Normal 4 9 3 4 3 2" xfId="41318" xr:uid="{00000000-0005-0000-0000-000066A10000}"/>
    <cellStyle name="Normal 4 9 3 4 4" xfId="41319" xr:uid="{00000000-0005-0000-0000-000067A10000}"/>
    <cellStyle name="Normal 4 9 3 5" xfId="41320" xr:uid="{00000000-0005-0000-0000-000068A10000}"/>
    <cellStyle name="Normal 4 9 3 5 2" xfId="41321" xr:uid="{00000000-0005-0000-0000-000069A10000}"/>
    <cellStyle name="Normal 4 9 3 5 2 2" xfId="41322" xr:uid="{00000000-0005-0000-0000-00006AA10000}"/>
    <cellStyle name="Normal 4 9 3 5 3" xfId="41323" xr:uid="{00000000-0005-0000-0000-00006BA10000}"/>
    <cellStyle name="Normal 4 9 3 6" xfId="41324" xr:uid="{00000000-0005-0000-0000-00006CA10000}"/>
    <cellStyle name="Normal 4 9 3 6 2" xfId="41325" xr:uid="{00000000-0005-0000-0000-00006DA10000}"/>
    <cellStyle name="Normal 4 9 3 7" xfId="41326" xr:uid="{00000000-0005-0000-0000-00006EA10000}"/>
    <cellStyle name="Normal 4 9 4" xfId="41327" xr:uid="{00000000-0005-0000-0000-00006FA10000}"/>
    <cellStyle name="Normal 4 9 4 2" xfId="41328" xr:uid="{00000000-0005-0000-0000-000070A10000}"/>
    <cellStyle name="Normal 4 9 4 2 2" xfId="41329" xr:uid="{00000000-0005-0000-0000-000071A10000}"/>
    <cellStyle name="Normal 4 9 4 2 2 2" xfId="41330" xr:uid="{00000000-0005-0000-0000-000072A10000}"/>
    <cellStyle name="Normal 4 9 4 2 2 2 2" xfId="41331" xr:uid="{00000000-0005-0000-0000-000073A10000}"/>
    <cellStyle name="Normal 4 9 4 2 2 2 2 2" xfId="41332" xr:uid="{00000000-0005-0000-0000-000074A10000}"/>
    <cellStyle name="Normal 4 9 4 2 2 2 3" xfId="41333" xr:uid="{00000000-0005-0000-0000-000075A10000}"/>
    <cellStyle name="Normal 4 9 4 2 2 3" xfId="41334" xr:uid="{00000000-0005-0000-0000-000076A10000}"/>
    <cellStyle name="Normal 4 9 4 2 2 3 2" xfId="41335" xr:uid="{00000000-0005-0000-0000-000077A10000}"/>
    <cellStyle name="Normal 4 9 4 2 2 4" xfId="41336" xr:uid="{00000000-0005-0000-0000-000078A10000}"/>
    <cellStyle name="Normal 4 9 4 2 3" xfId="41337" xr:uid="{00000000-0005-0000-0000-000079A10000}"/>
    <cellStyle name="Normal 4 9 4 2 3 2" xfId="41338" xr:uid="{00000000-0005-0000-0000-00007AA10000}"/>
    <cellStyle name="Normal 4 9 4 2 3 2 2" xfId="41339" xr:uid="{00000000-0005-0000-0000-00007BA10000}"/>
    <cellStyle name="Normal 4 9 4 2 3 3" xfId="41340" xr:uid="{00000000-0005-0000-0000-00007CA10000}"/>
    <cellStyle name="Normal 4 9 4 2 4" xfId="41341" xr:uid="{00000000-0005-0000-0000-00007DA10000}"/>
    <cellStyle name="Normal 4 9 4 2 4 2" xfId="41342" xr:uid="{00000000-0005-0000-0000-00007EA10000}"/>
    <cellStyle name="Normal 4 9 4 2 5" xfId="41343" xr:uid="{00000000-0005-0000-0000-00007FA10000}"/>
    <cellStyle name="Normal 4 9 4 3" xfId="41344" xr:uid="{00000000-0005-0000-0000-000080A10000}"/>
    <cellStyle name="Normal 4 9 4 3 2" xfId="41345" xr:uid="{00000000-0005-0000-0000-000081A10000}"/>
    <cellStyle name="Normal 4 9 4 3 2 2" xfId="41346" xr:uid="{00000000-0005-0000-0000-000082A10000}"/>
    <cellStyle name="Normal 4 9 4 3 2 2 2" xfId="41347" xr:uid="{00000000-0005-0000-0000-000083A10000}"/>
    <cellStyle name="Normal 4 9 4 3 2 3" xfId="41348" xr:uid="{00000000-0005-0000-0000-000084A10000}"/>
    <cellStyle name="Normal 4 9 4 3 3" xfId="41349" xr:uid="{00000000-0005-0000-0000-000085A10000}"/>
    <cellStyle name="Normal 4 9 4 3 3 2" xfId="41350" xr:uid="{00000000-0005-0000-0000-000086A10000}"/>
    <cellStyle name="Normal 4 9 4 3 4" xfId="41351" xr:uid="{00000000-0005-0000-0000-000087A10000}"/>
    <cellStyle name="Normal 4 9 4 4" xfId="41352" xr:uid="{00000000-0005-0000-0000-000088A10000}"/>
    <cellStyle name="Normal 4 9 4 4 2" xfId="41353" xr:uid="{00000000-0005-0000-0000-000089A10000}"/>
    <cellStyle name="Normal 4 9 4 4 2 2" xfId="41354" xr:uid="{00000000-0005-0000-0000-00008AA10000}"/>
    <cellStyle name="Normal 4 9 4 4 3" xfId="41355" xr:uid="{00000000-0005-0000-0000-00008BA10000}"/>
    <cellStyle name="Normal 4 9 4 5" xfId="41356" xr:uid="{00000000-0005-0000-0000-00008CA10000}"/>
    <cellStyle name="Normal 4 9 4 5 2" xfId="41357" xr:uid="{00000000-0005-0000-0000-00008DA10000}"/>
    <cellStyle name="Normal 4 9 4 6" xfId="41358" xr:uid="{00000000-0005-0000-0000-00008EA10000}"/>
    <cellStyle name="Normal 4 9 5" xfId="41359" xr:uid="{00000000-0005-0000-0000-00008FA10000}"/>
    <cellStyle name="Normal 4 9 5 2" xfId="41360" xr:uid="{00000000-0005-0000-0000-000090A10000}"/>
    <cellStyle name="Normal 4 9 5 2 2" xfId="41361" xr:uid="{00000000-0005-0000-0000-000091A10000}"/>
    <cellStyle name="Normal 4 9 5 2 2 2" xfId="41362" xr:uid="{00000000-0005-0000-0000-000092A10000}"/>
    <cellStyle name="Normal 4 9 5 2 2 2 2" xfId="41363" xr:uid="{00000000-0005-0000-0000-000093A10000}"/>
    <cellStyle name="Normal 4 9 5 2 2 3" xfId="41364" xr:uid="{00000000-0005-0000-0000-000094A10000}"/>
    <cellStyle name="Normal 4 9 5 2 3" xfId="41365" xr:uid="{00000000-0005-0000-0000-000095A10000}"/>
    <cellStyle name="Normal 4 9 5 2 3 2" xfId="41366" xr:uid="{00000000-0005-0000-0000-000096A10000}"/>
    <cellStyle name="Normal 4 9 5 2 4" xfId="41367" xr:uid="{00000000-0005-0000-0000-000097A10000}"/>
    <cellStyle name="Normal 4 9 5 3" xfId="41368" xr:uid="{00000000-0005-0000-0000-000098A10000}"/>
    <cellStyle name="Normal 4 9 5 3 2" xfId="41369" xr:uid="{00000000-0005-0000-0000-000099A10000}"/>
    <cellStyle name="Normal 4 9 5 3 2 2" xfId="41370" xr:uid="{00000000-0005-0000-0000-00009AA10000}"/>
    <cellStyle name="Normal 4 9 5 3 3" xfId="41371" xr:uid="{00000000-0005-0000-0000-00009BA10000}"/>
    <cellStyle name="Normal 4 9 5 4" xfId="41372" xr:uid="{00000000-0005-0000-0000-00009CA10000}"/>
    <cellStyle name="Normal 4 9 5 4 2" xfId="41373" xr:uid="{00000000-0005-0000-0000-00009DA10000}"/>
    <cellStyle name="Normal 4 9 5 5" xfId="41374" xr:uid="{00000000-0005-0000-0000-00009EA10000}"/>
    <cellStyle name="Normal 4 9 6" xfId="41375" xr:uid="{00000000-0005-0000-0000-00009FA10000}"/>
    <cellStyle name="Normal 4 9 6 2" xfId="41376" xr:uid="{00000000-0005-0000-0000-0000A0A10000}"/>
    <cellStyle name="Normal 4 9 6 2 2" xfId="41377" xr:uid="{00000000-0005-0000-0000-0000A1A10000}"/>
    <cellStyle name="Normal 4 9 6 2 2 2" xfId="41378" xr:uid="{00000000-0005-0000-0000-0000A2A10000}"/>
    <cellStyle name="Normal 4 9 6 2 2 2 2" xfId="41379" xr:uid="{00000000-0005-0000-0000-0000A3A10000}"/>
    <cellStyle name="Normal 4 9 6 2 2 3" xfId="41380" xr:uid="{00000000-0005-0000-0000-0000A4A10000}"/>
    <cellStyle name="Normal 4 9 6 2 3" xfId="41381" xr:uid="{00000000-0005-0000-0000-0000A5A10000}"/>
    <cellStyle name="Normal 4 9 6 2 3 2" xfId="41382" xr:uid="{00000000-0005-0000-0000-0000A6A10000}"/>
    <cellStyle name="Normal 4 9 6 2 4" xfId="41383" xr:uid="{00000000-0005-0000-0000-0000A7A10000}"/>
    <cellStyle name="Normal 4 9 6 3" xfId="41384" xr:uid="{00000000-0005-0000-0000-0000A8A10000}"/>
    <cellStyle name="Normal 4 9 6 3 2" xfId="41385" xr:uid="{00000000-0005-0000-0000-0000A9A10000}"/>
    <cellStyle name="Normal 4 9 6 3 2 2" xfId="41386" xr:uid="{00000000-0005-0000-0000-0000AAA10000}"/>
    <cellStyle name="Normal 4 9 6 3 3" xfId="41387" xr:uid="{00000000-0005-0000-0000-0000ABA10000}"/>
    <cellStyle name="Normal 4 9 6 4" xfId="41388" xr:uid="{00000000-0005-0000-0000-0000ACA10000}"/>
    <cellStyle name="Normal 4 9 6 4 2" xfId="41389" xr:uid="{00000000-0005-0000-0000-0000ADA10000}"/>
    <cellStyle name="Normal 4 9 6 5" xfId="41390" xr:uid="{00000000-0005-0000-0000-0000AEA10000}"/>
    <cellStyle name="Normal 4 9 7" xfId="41391" xr:uid="{00000000-0005-0000-0000-0000AFA10000}"/>
    <cellStyle name="Normal 4 9 7 2" xfId="41392" xr:uid="{00000000-0005-0000-0000-0000B0A10000}"/>
    <cellStyle name="Normal 4 9 7 2 2" xfId="41393" xr:uid="{00000000-0005-0000-0000-0000B1A10000}"/>
    <cellStyle name="Normal 4 9 7 2 2 2" xfId="41394" xr:uid="{00000000-0005-0000-0000-0000B2A10000}"/>
    <cellStyle name="Normal 4 9 7 2 3" xfId="41395" xr:uid="{00000000-0005-0000-0000-0000B3A10000}"/>
    <cellStyle name="Normal 4 9 7 3" xfId="41396" xr:uid="{00000000-0005-0000-0000-0000B4A10000}"/>
    <cellStyle name="Normal 4 9 7 3 2" xfId="41397" xr:uid="{00000000-0005-0000-0000-0000B5A10000}"/>
    <cellStyle name="Normal 4 9 7 4" xfId="41398" xr:uid="{00000000-0005-0000-0000-0000B6A10000}"/>
    <cellStyle name="Normal 4 9 8" xfId="41399" xr:uid="{00000000-0005-0000-0000-0000B7A10000}"/>
    <cellStyle name="Normal 4 9 8 2" xfId="41400" xr:uid="{00000000-0005-0000-0000-0000B8A10000}"/>
    <cellStyle name="Normal 4 9 8 2 2" xfId="41401" xr:uid="{00000000-0005-0000-0000-0000B9A10000}"/>
    <cellStyle name="Normal 4 9 8 3" xfId="41402" xr:uid="{00000000-0005-0000-0000-0000BAA10000}"/>
    <cellStyle name="Normal 4 9 9" xfId="41403" xr:uid="{00000000-0005-0000-0000-0000BBA10000}"/>
    <cellStyle name="Normal 4 9 9 2" xfId="41404" xr:uid="{00000000-0005-0000-0000-0000BCA10000}"/>
    <cellStyle name="Normal 5" xfId="41405" xr:uid="{00000000-0005-0000-0000-0000BDA10000}"/>
    <cellStyle name="Normal 5 10" xfId="41406" xr:uid="{00000000-0005-0000-0000-0000BEA10000}"/>
    <cellStyle name="Normal 5 10 2" xfId="41407" xr:uid="{00000000-0005-0000-0000-0000BFA10000}"/>
    <cellStyle name="Normal 5 11" xfId="41408" xr:uid="{00000000-0005-0000-0000-0000C0A10000}"/>
    <cellStyle name="Normal 5 2" xfId="41409" xr:uid="{00000000-0005-0000-0000-0000C1A10000}"/>
    <cellStyle name="Normal 5 2 2" xfId="41410" xr:uid="{00000000-0005-0000-0000-0000C2A10000}"/>
    <cellStyle name="Normal 5 2 3" xfId="41411" xr:uid="{00000000-0005-0000-0000-0000C3A10000}"/>
    <cellStyle name="Normal 5 2 4" xfId="41412" xr:uid="{00000000-0005-0000-0000-0000C4A10000}"/>
    <cellStyle name="Normal 5 3" xfId="41413" xr:uid="{00000000-0005-0000-0000-0000C5A10000}"/>
    <cellStyle name="Normal 5 3 2" xfId="41414" xr:uid="{00000000-0005-0000-0000-0000C6A10000}"/>
    <cellStyle name="Normal 5 3 3" xfId="41415" xr:uid="{00000000-0005-0000-0000-0000C7A10000}"/>
    <cellStyle name="Normal 5 3 4" xfId="41416" xr:uid="{00000000-0005-0000-0000-0000C8A10000}"/>
    <cellStyle name="Normal 5 4" xfId="41417" xr:uid="{00000000-0005-0000-0000-0000C9A10000}"/>
    <cellStyle name="Normal 5 5" xfId="41418" xr:uid="{00000000-0005-0000-0000-0000CAA10000}"/>
    <cellStyle name="Normal 5 6" xfId="41419" xr:uid="{00000000-0005-0000-0000-0000CBA10000}"/>
    <cellStyle name="Normal 5 7" xfId="41420" xr:uid="{00000000-0005-0000-0000-0000CCA10000}"/>
    <cellStyle name="Normal 5 8" xfId="41421" xr:uid="{00000000-0005-0000-0000-0000CDA10000}"/>
    <cellStyle name="Normal 5 8 2" xfId="41422" xr:uid="{00000000-0005-0000-0000-0000CEA10000}"/>
    <cellStyle name="Normal 5 9" xfId="41423" xr:uid="{00000000-0005-0000-0000-0000CFA10000}"/>
    <cellStyle name="Normal 5 9 2" xfId="41424" xr:uid="{00000000-0005-0000-0000-0000D0A10000}"/>
    <cellStyle name="Normal 5_COMISIONES" xfId="41425" xr:uid="{00000000-0005-0000-0000-0000D1A10000}"/>
    <cellStyle name="Normal 6" xfId="41426" xr:uid="{00000000-0005-0000-0000-0000D2A10000}"/>
    <cellStyle name="Normal 6 2" xfId="41427" xr:uid="{00000000-0005-0000-0000-0000D3A10000}"/>
    <cellStyle name="Normal 6 2 2" xfId="41428" xr:uid="{00000000-0005-0000-0000-0000D4A10000}"/>
    <cellStyle name="Normal 6 3" xfId="41429" xr:uid="{00000000-0005-0000-0000-0000D5A10000}"/>
    <cellStyle name="Normal 6 3 2" xfId="41430" xr:uid="{00000000-0005-0000-0000-0000D6A10000}"/>
    <cellStyle name="Normal 6 4" xfId="41431" xr:uid="{00000000-0005-0000-0000-0000D7A10000}"/>
    <cellStyle name="Normal 7" xfId="41432" xr:uid="{00000000-0005-0000-0000-0000D8A10000}"/>
    <cellStyle name="Normal 7 2" xfId="41433" xr:uid="{00000000-0005-0000-0000-0000D9A10000}"/>
    <cellStyle name="Normal 7 2 2" xfId="41434" xr:uid="{00000000-0005-0000-0000-0000DAA10000}"/>
    <cellStyle name="Normal 7 3" xfId="41435" xr:uid="{00000000-0005-0000-0000-0000DBA10000}"/>
    <cellStyle name="Normal 7 3 2" xfId="41436" xr:uid="{00000000-0005-0000-0000-0000DCA10000}"/>
    <cellStyle name="Normal 7 4" xfId="41437" xr:uid="{00000000-0005-0000-0000-0000DDA10000}"/>
    <cellStyle name="Normal 8" xfId="41438" xr:uid="{00000000-0005-0000-0000-0000DEA10000}"/>
    <cellStyle name="Normal 8 2" xfId="41439" xr:uid="{00000000-0005-0000-0000-0000DFA10000}"/>
    <cellStyle name="Normal 8 2 2" xfId="41440" xr:uid="{00000000-0005-0000-0000-0000E0A10000}"/>
    <cellStyle name="Normal 8 2 2 2" xfId="41441" xr:uid="{00000000-0005-0000-0000-0000E1A10000}"/>
    <cellStyle name="Normal 8 2 2 2 2" xfId="41442" xr:uid="{00000000-0005-0000-0000-0000E2A10000}"/>
    <cellStyle name="Normal 8 2 2 2 2 2" xfId="41443" xr:uid="{00000000-0005-0000-0000-0000E3A10000}"/>
    <cellStyle name="Normal 8 2 2 2 2 2 2" xfId="41444" xr:uid="{00000000-0005-0000-0000-0000E4A10000}"/>
    <cellStyle name="Normal 8 2 2 2 2 3" xfId="41445" xr:uid="{00000000-0005-0000-0000-0000E5A10000}"/>
    <cellStyle name="Normal 8 2 2 2 3" xfId="41446" xr:uid="{00000000-0005-0000-0000-0000E6A10000}"/>
    <cellStyle name="Normal 8 2 2 2 3 2" xfId="41447" xr:uid="{00000000-0005-0000-0000-0000E7A10000}"/>
    <cellStyle name="Normal 8 2 2 2 4" xfId="41448" xr:uid="{00000000-0005-0000-0000-0000E8A10000}"/>
    <cellStyle name="Normal 8 2 2 3" xfId="41449" xr:uid="{00000000-0005-0000-0000-0000E9A10000}"/>
    <cellStyle name="Normal 8 2 2 3 2" xfId="41450" xr:uid="{00000000-0005-0000-0000-0000EAA10000}"/>
    <cellStyle name="Normal 8 2 2 3 2 2" xfId="41451" xr:uid="{00000000-0005-0000-0000-0000EBA10000}"/>
    <cellStyle name="Normal 8 2 2 3 3" xfId="41452" xr:uid="{00000000-0005-0000-0000-0000ECA10000}"/>
    <cellStyle name="Normal 8 2 2 4" xfId="41453" xr:uid="{00000000-0005-0000-0000-0000EDA10000}"/>
    <cellStyle name="Normal 8 2 2 4 2" xfId="41454" xr:uid="{00000000-0005-0000-0000-0000EEA10000}"/>
    <cellStyle name="Normal 8 2 2 5" xfId="41455" xr:uid="{00000000-0005-0000-0000-0000EFA10000}"/>
    <cellStyle name="Normal 8 2 3" xfId="41456" xr:uid="{00000000-0005-0000-0000-0000F0A10000}"/>
    <cellStyle name="Normal 8 2 3 2" xfId="41457" xr:uid="{00000000-0005-0000-0000-0000F1A10000}"/>
    <cellStyle name="Normal 8 2 3 2 2" xfId="41458" xr:uid="{00000000-0005-0000-0000-0000F2A10000}"/>
    <cellStyle name="Normal 8 2 3 2 2 2" xfId="41459" xr:uid="{00000000-0005-0000-0000-0000F3A10000}"/>
    <cellStyle name="Normal 8 2 3 2 2 2 2" xfId="41460" xr:uid="{00000000-0005-0000-0000-0000F4A10000}"/>
    <cellStyle name="Normal 8 2 3 2 2 3" xfId="41461" xr:uid="{00000000-0005-0000-0000-0000F5A10000}"/>
    <cellStyle name="Normal 8 2 3 2 3" xfId="41462" xr:uid="{00000000-0005-0000-0000-0000F6A10000}"/>
    <cellStyle name="Normal 8 2 3 2 3 2" xfId="41463" xr:uid="{00000000-0005-0000-0000-0000F7A10000}"/>
    <cellStyle name="Normal 8 2 3 2 4" xfId="41464" xr:uid="{00000000-0005-0000-0000-0000F8A10000}"/>
    <cellStyle name="Normal 8 2 3 3" xfId="41465" xr:uid="{00000000-0005-0000-0000-0000F9A10000}"/>
    <cellStyle name="Normal 8 2 3 3 2" xfId="41466" xr:uid="{00000000-0005-0000-0000-0000FAA10000}"/>
    <cellStyle name="Normal 8 2 3 3 2 2" xfId="41467" xr:uid="{00000000-0005-0000-0000-0000FBA10000}"/>
    <cellStyle name="Normal 8 2 3 3 3" xfId="41468" xr:uid="{00000000-0005-0000-0000-0000FCA10000}"/>
    <cellStyle name="Normal 8 2 3 4" xfId="41469" xr:uid="{00000000-0005-0000-0000-0000FDA10000}"/>
    <cellStyle name="Normal 8 2 3 4 2" xfId="41470" xr:uid="{00000000-0005-0000-0000-0000FEA10000}"/>
    <cellStyle name="Normal 8 2 3 5" xfId="41471" xr:uid="{00000000-0005-0000-0000-0000FFA10000}"/>
    <cellStyle name="Normal 8 2 4" xfId="41472" xr:uid="{00000000-0005-0000-0000-000000A20000}"/>
    <cellStyle name="Normal 8 2 4 2" xfId="41473" xr:uid="{00000000-0005-0000-0000-000001A20000}"/>
    <cellStyle name="Normal 8 2 4 2 2" xfId="41474" xr:uid="{00000000-0005-0000-0000-000002A20000}"/>
    <cellStyle name="Normal 8 2 4 2 2 2" xfId="41475" xr:uid="{00000000-0005-0000-0000-000003A20000}"/>
    <cellStyle name="Normal 8 2 4 2 3" xfId="41476" xr:uid="{00000000-0005-0000-0000-000004A20000}"/>
    <cellStyle name="Normal 8 2 4 3" xfId="41477" xr:uid="{00000000-0005-0000-0000-000005A20000}"/>
    <cellStyle name="Normal 8 2 4 3 2" xfId="41478" xr:uid="{00000000-0005-0000-0000-000006A20000}"/>
    <cellStyle name="Normal 8 2 4 4" xfId="41479" xr:uid="{00000000-0005-0000-0000-000007A20000}"/>
    <cellStyle name="Normal 8 2 5" xfId="41480" xr:uid="{00000000-0005-0000-0000-000008A20000}"/>
    <cellStyle name="Normal 8 2 5 2" xfId="41481" xr:uid="{00000000-0005-0000-0000-000009A20000}"/>
    <cellStyle name="Normal 8 2 5 2 2" xfId="41482" xr:uid="{00000000-0005-0000-0000-00000AA20000}"/>
    <cellStyle name="Normal 8 2 5 3" xfId="41483" xr:uid="{00000000-0005-0000-0000-00000BA20000}"/>
    <cellStyle name="Normal 8 2 6" xfId="41484" xr:uid="{00000000-0005-0000-0000-00000CA20000}"/>
    <cellStyle name="Normal 8 2 6 2" xfId="41485" xr:uid="{00000000-0005-0000-0000-00000DA20000}"/>
    <cellStyle name="Normal 8 2 7" xfId="41486" xr:uid="{00000000-0005-0000-0000-00000EA20000}"/>
    <cellStyle name="Normal 8 3" xfId="41487" xr:uid="{00000000-0005-0000-0000-00000FA20000}"/>
    <cellStyle name="Normal 8 3 2" xfId="41488" xr:uid="{00000000-0005-0000-0000-000010A20000}"/>
    <cellStyle name="Normal 8 4" xfId="41489" xr:uid="{00000000-0005-0000-0000-000011A20000}"/>
    <cellStyle name="Normal 8 4 2" xfId="41490" xr:uid="{00000000-0005-0000-0000-000012A20000}"/>
    <cellStyle name="Normal 8 5" xfId="41491" xr:uid="{00000000-0005-0000-0000-000013A20000}"/>
    <cellStyle name="Normal 8 5 2" xfId="41492" xr:uid="{00000000-0005-0000-0000-000014A20000}"/>
    <cellStyle name="Normal 8 6" xfId="41493" xr:uid="{00000000-0005-0000-0000-000015A20000}"/>
    <cellStyle name="Normal 9" xfId="41494" xr:uid="{00000000-0005-0000-0000-000016A20000}"/>
    <cellStyle name="Normal 9 10" xfId="41495" xr:uid="{00000000-0005-0000-0000-000017A20000}"/>
    <cellStyle name="Normal 9 2" xfId="41496" xr:uid="{00000000-0005-0000-0000-000018A20000}"/>
    <cellStyle name="Normal 9 2 2" xfId="41497" xr:uid="{00000000-0005-0000-0000-000019A20000}"/>
    <cellStyle name="Normal 9 2 2 2" xfId="41498" xr:uid="{00000000-0005-0000-0000-00001AA20000}"/>
    <cellStyle name="Normal 9 2 2 2 2" xfId="41499" xr:uid="{00000000-0005-0000-0000-00001BA20000}"/>
    <cellStyle name="Normal 9 2 2 2 2 2" xfId="41500" xr:uid="{00000000-0005-0000-0000-00001CA20000}"/>
    <cellStyle name="Normal 9 2 2 2 3" xfId="41501" xr:uid="{00000000-0005-0000-0000-00001DA20000}"/>
    <cellStyle name="Normal 9 2 2 3" xfId="41502" xr:uid="{00000000-0005-0000-0000-00001EA20000}"/>
    <cellStyle name="Normal 9 2 2 3 2" xfId="41503" xr:uid="{00000000-0005-0000-0000-00001FA20000}"/>
    <cellStyle name="Normal 9 2 2 4" xfId="41504" xr:uid="{00000000-0005-0000-0000-000020A20000}"/>
    <cellStyle name="Normal 9 2 3" xfId="41505" xr:uid="{00000000-0005-0000-0000-000021A20000}"/>
    <cellStyle name="Normal 9 2 3 2" xfId="41506" xr:uid="{00000000-0005-0000-0000-000022A20000}"/>
    <cellStyle name="Normal 9 2 3 2 2" xfId="41507" xr:uid="{00000000-0005-0000-0000-000023A20000}"/>
    <cellStyle name="Normal 9 2 3 3" xfId="41508" xr:uid="{00000000-0005-0000-0000-000024A20000}"/>
    <cellStyle name="Normal 9 2 4" xfId="41509" xr:uid="{00000000-0005-0000-0000-000025A20000}"/>
    <cellStyle name="Normal 9 2 4 2" xfId="41510" xr:uid="{00000000-0005-0000-0000-000026A20000}"/>
    <cellStyle name="Normal 9 2 5" xfId="41511" xr:uid="{00000000-0005-0000-0000-000027A20000}"/>
    <cellStyle name="Normal 9 3" xfId="41512" xr:uid="{00000000-0005-0000-0000-000028A20000}"/>
    <cellStyle name="Normal 9 3 2" xfId="41513" xr:uid="{00000000-0005-0000-0000-000029A20000}"/>
    <cellStyle name="Normal 9 3 2 2" xfId="41514" xr:uid="{00000000-0005-0000-0000-00002AA20000}"/>
    <cellStyle name="Normal 9 3 2 2 2" xfId="41515" xr:uid="{00000000-0005-0000-0000-00002BA20000}"/>
    <cellStyle name="Normal 9 3 2 2 2 2" xfId="41516" xr:uid="{00000000-0005-0000-0000-00002CA20000}"/>
    <cellStyle name="Normal 9 3 2 2 3" xfId="41517" xr:uid="{00000000-0005-0000-0000-00002DA20000}"/>
    <cellStyle name="Normal 9 3 2 3" xfId="41518" xr:uid="{00000000-0005-0000-0000-00002EA20000}"/>
    <cellStyle name="Normal 9 3 2 3 2" xfId="41519" xr:uid="{00000000-0005-0000-0000-00002FA20000}"/>
    <cellStyle name="Normal 9 3 2 4" xfId="41520" xr:uid="{00000000-0005-0000-0000-000030A20000}"/>
    <cellStyle name="Normal 9 3 3" xfId="41521" xr:uid="{00000000-0005-0000-0000-000031A20000}"/>
    <cellStyle name="Normal 9 3 3 2" xfId="41522" xr:uid="{00000000-0005-0000-0000-000032A20000}"/>
    <cellStyle name="Normal 9 3 3 2 2" xfId="41523" xr:uid="{00000000-0005-0000-0000-000033A20000}"/>
    <cellStyle name="Normal 9 3 3 3" xfId="41524" xr:uid="{00000000-0005-0000-0000-000034A20000}"/>
    <cellStyle name="Normal 9 3 4" xfId="41525" xr:uid="{00000000-0005-0000-0000-000035A20000}"/>
    <cellStyle name="Normal 9 3 4 2" xfId="41526" xr:uid="{00000000-0005-0000-0000-000036A20000}"/>
    <cellStyle name="Normal 9 3 5" xfId="41527" xr:uid="{00000000-0005-0000-0000-000037A20000}"/>
    <cellStyle name="Normal 9 4" xfId="41528" xr:uid="{00000000-0005-0000-0000-000038A20000}"/>
    <cellStyle name="Normal 9 4 2" xfId="41529" xr:uid="{00000000-0005-0000-0000-000039A20000}"/>
    <cellStyle name="Normal 9 4 2 2" xfId="41530" xr:uid="{00000000-0005-0000-0000-00003AA20000}"/>
    <cellStyle name="Normal 9 4 2 2 2" xfId="41531" xr:uid="{00000000-0005-0000-0000-00003BA20000}"/>
    <cellStyle name="Normal 9 4 2 3" xfId="41532" xr:uid="{00000000-0005-0000-0000-00003CA20000}"/>
    <cellStyle name="Normal 9 4 3" xfId="41533" xr:uid="{00000000-0005-0000-0000-00003DA20000}"/>
    <cellStyle name="Normal 9 4 3 2" xfId="41534" xr:uid="{00000000-0005-0000-0000-00003EA20000}"/>
    <cellStyle name="Normal 9 4 4" xfId="41535" xr:uid="{00000000-0005-0000-0000-00003FA20000}"/>
    <cellStyle name="Normal 9 5" xfId="41536" xr:uid="{00000000-0005-0000-0000-000040A20000}"/>
    <cellStyle name="Normal 9 5 2" xfId="41537" xr:uid="{00000000-0005-0000-0000-000041A20000}"/>
    <cellStyle name="Normal 9 5 2 2" xfId="41538" xr:uid="{00000000-0005-0000-0000-000042A20000}"/>
    <cellStyle name="Normal 9 5 3" xfId="41539" xr:uid="{00000000-0005-0000-0000-000043A20000}"/>
    <cellStyle name="Normal 9 6" xfId="41540" xr:uid="{00000000-0005-0000-0000-000044A20000}"/>
    <cellStyle name="Normal 9 6 2" xfId="41541" xr:uid="{00000000-0005-0000-0000-000045A20000}"/>
    <cellStyle name="Normal 9 7" xfId="41542" xr:uid="{00000000-0005-0000-0000-000046A20000}"/>
    <cellStyle name="Normal 9 7 2" xfId="41543" xr:uid="{00000000-0005-0000-0000-000047A20000}"/>
    <cellStyle name="Normal 9 8" xfId="41544" xr:uid="{00000000-0005-0000-0000-000048A20000}"/>
    <cellStyle name="Normal 9 8 2" xfId="41545" xr:uid="{00000000-0005-0000-0000-000049A20000}"/>
    <cellStyle name="Normal 9 9" xfId="41546" xr:uid="{00000000-0005-0000-0000-00004AA20000}"/>
    <cellStyle name="Normal 9 9 2" xfId="41547" xr:uid="{00000000-0005-0000-0000-00004BA20000}"/>
    <cellStyle name="Note" xfId="41548" xr:uid="{00000000-0005-0000-0000-00004CA20000}"/>
    <cellStyle name="Note 2" xfId="41549" xr:uid="{00000000-0005-0000-0000-00004DA20000}"/>
    <cellStyle name="Note 2 2" xfId="41550" xr:uid="{00000000-0005-0000-0000-00004EA20000}"/>
    <cellStyle name="Note 2 2 2" xfId="41551" xr:uid="{00000000-0005-0000-0000-00004FA20000}"/>
    <cellStyle name="Note 2 2 3" xfId="41552" xr:uid="{00000000-0005-0000-0000-000050A20000}"/>
    <cellStyle name="Note 2 2 4" xfId="41553" xr:uid="{00000000-0005-0000-0000-000051A20000}"/>
    <cellStyle name="Note 2 3" xfId="41554" xr:uid="{00000000-0005-0000-0000-000052A20000}"/>
    <cellStyle name="Note 2 4" xfId="41555" xr:uid="{00000000-0005-0000-0000-000053A20000}"/>
    <cellStyle name="Note 2 5" xfId="41556" xr:uid="{00000000-0005-0000-0000-000054A20000}"/>
    <cellStyle name="Note 3" xfId="41557" xr:uid="{00000000-0005-0000-0000-000055A20000}"/>
    <cellStyle name="Note 3 2" xfId="41558" xr:uid="{00000000-0005-0000-0000-000056A20000}"/>
    <cellStyle name="Note 3 3" xfId="41559" xr:uid="{00000000-0005-0000-0000-000057A20000}"/>
    <cellStyle name="Note 3 4" xfId="41560" xr:uid="{00000000-0005-0000-0000-000058A20000}"/>
    <cellStyle name="Note 4" xfId="41561" xr:uid="{00000000-0005-0000-0000-000059A20000}"/>
    <cellStyle name="Note 4 2" xfId="41562" xr:uid="{00000000-0005-0000-0000-00005AA20000}"/>
    <cellStyle name="Note 4 3" xfId="41563" xr:uid="{00000000-0005-0000-0000-00005BA20000}"/>
    <cellStyle name="Note 4 4" xfId="41564" xr:uid="{00000000-0005-0000-0000-00005CA20000}"/>
    <cellStyle name="Note 5" xfId="41565" xr:uid="{00000000-0005-0000-0000-00005DA20000}"/>
    <cellStyle name="Note 6" xfId="41566" xr:uid="{00000000-0005-0000-0000-00005EA20000}"/>
    <cellStyle name="Note 7" xfId="41567" xr:uid="{00000000-0005-0000-0000-00005FA20000}"/>
    <cellStyle name="Output" xfId="41568" xr:uid="{00000000-0005-0000-0000-000060A20000}"/>
    <cellStyle name="Output 2" xfId="41569" xr:uid="{00000000-0005-0000-0000-000061A20000}"/>
    <cellStyle name="Output 2 2" xfId="41570" xr:uid="{00000000-0005-0000-0000-000062A20000}"/>
    <cellStyle name="Output 2 2 2" xfId="41571" xr:uid="{00000000-0005-0000-0000-000063A20000}"/>
    <cellStyle name="Output 2 2 2 2" xfId="41572" xr:uid="{00000000-0005-0000-0000-000064A20000}"/>
    <cellStyle name="Output 2 2 2 3" xfId="41573" xr:uid="{00000000-0005-0000-0000-000065A20000}"/>
    <cellStyle name="Output 2 2 2 4" xfId="41574" xr:uid="{00000000-0005-0000-0000-000066A20000}"/>
    <cellStyle name="Output 2 2 3" xfId="41575" xr:uid="{00000000-0005-0000-0000-000067A20000}"/>
    <cellStyle name="Output 2 2 4" xfId="41576" xr:uid="{00000000-0005-0000-0000-000068A20000}"/>
    <cellStyle name="Output 2 2 5" xfId="41577" xr:uid="{00000000-0005-0000-0000-000069A20000}"/>
    <cellStyle name="Output 2 3" xfId="41578" xr:uid="{00000000-0005-0000-0000-00006AA20000}"/>
    <cellStyle name="Output 2 3 2" xfId="41579" xr:uid="{00000000-0005-0000-0000-00006BA20000}"/>
    <cellStyle name="Output 2 3 3" xfId="41580" xr:uid="{00000000-0005-0000-0000-00006CA20000}"/>
    <cellStyle name="Output 2 3 4" xfId="41581" xr:uid="{00000000-0005-0000-0000-00006DA20000}"/>
    <cellStyle name="Output 2 4" xfId="41582" xr:uid="{00000000-0005-0000-0000-00006EA20000}"/>
    <cellStyle name="Output 2 5" xfId="41583" xr:uid="{00000000-0005-0000-0000-00006FA20000}"/>
    <cellStyle name="Output 2 6" xfId="41584" xr:uid="{00000000-0005-0000-0000-000070A20000}"/>
    <cellStyle name="Output 3" xfId="41585" xr:uid="{00000000-0005-0000-0000-000071A20000}"/>
    <cellStyle name="Output 3 2" xfId="41586" xr:uid="{00000000-0005-0000-0000-000072A20000}"/>
    <cellStyle name="Output 3 2 2" xfId="41587" xr:uid="{00000000-0005-0000-0000-000073A20000}"/>
    <cellStyle name="Output 3 2 2 2" xfId="41588" xr:uid="{00000000-0005-0000-0000-000074A20000}"/>
    <cellStyle name="Output 3 2 2 3" xfId="41589" xr:uid="{00000000-0005-0000-0000-000075A20000}"/>
    <cellStyle name="Output 3 2 2 4" xfId="41590" xr:uid="{00000000-0005-0000-0000-000076A20000}"/>
    <cellStyle name="Output 3 2 3" xfId="41591" xr:uid="{00000000-0005-0000-0000-000077A20000}"/>
    <cellStyle name="Output 3 2 4" xfId="41592" xr:uid="{00000000-0005-0000-0000-000078A20000}"/>
    <cellStyle name="Output 3 2 5" xfId="41593" xr:uid="{00000000-0005-0000-0000-000079A20000}"/>
    <cellStyle name="Output 3 3" xfId="41594" xr:uid="{00000000-0005-0000-0000-00007AA20000}"/>
    <cellStyle name="Output 3 3 2" xfId="41595" xr:uid="{00000000-0005-0000-0000-00007BA20000}"/>
    <cellStyle name="Output 3 3 3" xfId="41596" xr:uid="{00000000-0005-0000-0000-00007CA20000}"/>
    <cellStyle name="Output 3 3 4" xfId="41597" xr:uid="{00000000-0005-0000-0000-00007DA20000}"/>
    <cellStyle name="Output 3 4" xfId="41598" xr:uid="{00000000-0005-0000-0000-00007EA20000}"/>
    <cellStyle name="Output 3 5" xfId="41599" xr:uid="{00000000-0005-0000-0000-00007FA20000}"/>
    <cellStyle name="Output 3 6" xfId="41600" xr:uid="{00000000-0005-0000-0000-000080A20000}"/>
    <cellStyle name="Output 4" xfId="41601" xr:uid="{00000000-0005-0000-0000-000081A20000}"/>
    <cellStyle name="Output 4 2" xfId="41602" xr:uid="{00000000-0005-0000-0000-000082A20000}"/>
    <cellStyle name="Output 4 2 2" xfId="41603" xr:uid="{00000000-0005-0000-0000-000083A20000}"/>
    <cellStyle name="Output 4 2 3" xfId="41604" xr:uid="{00000000-0005-0000-0000-000084A20000}"/>
    <cellStyle name="Output 4 2 4" xfId="41605" xr:uid="{00000000-0005-0000-0000-000085A20000}"/>
    <cellStyle name="Output 4 3" xfId="41606" xr:uid="{00000000-0005-0000-0000-000086A20000}"/>
    <cellStyle name="Output 4 4" xfId="41607" xr:uid="{00000000-0005-0000-0000-000087A20000}"/>
    <cellStyle name="Output 4 5" xfId="41608" xr:uid="{00000000-0005-0000-0000-000088A20000}"/>
    <cellStyle name="Output 5" xfId="41609" xr:uid="{00000000-0005-0000-0000-000089A20000}"/>
    <cellStyle name="Output 5 2" xfId="41610" xr:uid="{00000000-0005-0000-0000-00008AA20000}"/>
    <cellStyle name="Output 5 3" xfId="41611" xr:uid="{00000000-0005-0000-0000-00008BA20000}"/>
    <cellStyle name="Output 5 4" xfId="41612" xr:uid="{00000000-0005-0000-0000-00008CA20000}"/>
    <cellStyle name="Output 6" xfId="41613" xr:uid="{00000000-0005-0000-0000-00008DA20000}"/>
    <cellStyle name="Output 7" xfId="41614" xr:uid="{00000000-0005-0000-0000-00008EA20000}"/>
    <cellStyle name="Output 8" xfId="41615" xr:uid="{00000000-0005-0000-0000-00008FA20000}"/>
    <cellStyle name="Porcentaje 2" xfId="41616" xr:uid="{00000000-0005-0000-0000-000090A20000}"/>
    <cellStyle name="Porcentaje 3" xfId="41617" xr:uid="{00000000-0005-0000-0000-000091A20000}"/>
    <cellStyle name="Porcentaje 4" xfId="41618" xr:uid="{00000000-0005-0000-0000-000092A20000}"/>
    <cellStyle name="Porcentaje 4 2" xfId="41619" xr:uid="{00000000-0005-0000-0000-000093A20000}"/>
    <cellStyle name="Porcentaje 5" xfId="41620" xr:uid="{00000000-0005-0000-0000-000094A20000}"/>
    <cellStyle name="Porcentaje 5 2" xfId="41621" xr:uid="{00000000-0005-0000-0000-000095A20000}"/>
    <cellStyle name="Porcentaje 6" xfId="41622" xr:uid="{00000000-0005-0000-0000-000096A20000}"/>
    <cellStyle name="Porcentual 2" xfId="41623" xr:uid="{00000000-0005-0000-0000-000097A20000}"/>
    <cellStyle name="Porcentual 2 10" xfId="41624" xr:uid="{00000000-0005-0000-0000-000098A20000}"/>
    <cellStyle name="Porcentual 2 10 2" xfId="41625" xr:uid="{00000000-0005-0000-0000-000099A20000}"/>
    <cellStyle name="Porcentual 2 10 2 2" xfId="41626" xr:uid="{00000000-0005-0000-0000-00009AA20000}"/>
    <cellStyle name="Porcentual 2 10 2 2 2" xfId="41627" xr:uid="{00000000-0005-0000-0000-00009BA20000}"/>
    <cellStyle name="Porcentual 2 10 2 2 2 2" xfId="41628" xr:uid="{00000000-0005-0000-0000-00009CA20000}"/>
    <cellStyle name="Porcentual 2 10 2 2 2 2 2" xfId="41629" xr:uid="{00000000-0005-0000-0000-00009DA20000}"/>
    <cellStyle name="Porcentual 2 10 2 2 2 3" xfId="41630" xr:uid="{00000000-0005-0000-0000-00009EA20000}"/>
    <cellStyle name="Porcentual 2 10 2 2 3" xfId="41631" xr:uid="{00000000-0005-0000-0000-00009FA20000}"/>
    <cellStyle name="Porcentual 2 10 2 2 3 2" xfId="41632" xr:uid="{00000000-0005-0000-0000-0000A0A20000}"/>
    <cellStyle name="Porcentual 2 10 2 2 4" xfId="41633" xr:uid="{00000000-0005-0000-0000-0000A1A20000}"/>
    <cellStyle name="Porcentual 2 10 2 3" xfId="41634" xr:uid="{00000000-0005-0000-0000-0000A2A20000}"/>
    <cellStyle name="Porcentual 2 10 2 3 2" xfId="41635" xr:uid="{00000000-0005-0000-0000-0000A3A20000}"/>
    <cellStyle name="Porcentual 2 10 2 3 2 2" xfId="41636" xr:uid="{00000000-0005-0000-0000-0000A4A20000}"/>
    <cellStyle name="Porcentual 2 10 2 3 3" xfId="41637" xr:uid="{00000000-0005-0000-0000-0000A5A20000}"/>
    <cellStyle name="Porcentual 2 10 2 4" xfId="41638" xr:uid="{00000000-0005-0000-0000-0000A6A20000}"/>
    <cellStyle name="Porcentual 2 10 2 4 2" xfId="41639" xr:uid="{00000000-0005-0000-0000-0000A7A20000}"/>
    <cellStyle name="Porcentual 2 10 2 5" xfId="41640" xr:uid="{00000000-0005-0000-0000-0000A8A20000}"/>
    <cellStyle name="Porcentual 2 10 3" xfId="41641" xr:uid="{00000000-0005-0000-0000-0000A9A20000}"/>
    <cellStyle name="Porcentual 2 10 3 2" xfId="41642" xr:uid="{00000000-0005-0000-0000-0000AAA20000}"/>
    <cellStyle name="Porcentual 2 10 3 2 2" xfId="41643" xr:uid="{00000000-0005-0000-0000-0000ABA20000}"/>
    <cellStyle name="Porcentual 2 10 3 2 2 2" xfId="41644" xr:uid="{00000000-0005-0000-0000-0000ACA20000}"/>
    <cellStyle name="Porcentual 2 10 3 2 2 2 2" xfId="41645" xr:uid="{00000000-0005-0000-0000-0000ADA20000}"/>
    <cellStyle name="Porcentual 2 10 3 2 2 3" xfId="41646" xr:uid="{00000000-0005-0000-0000-0000AEA20000}"/>
    <cellStyle name="Porcentual 2 10 3 2 3" xfId="41647" xr:uid="{00000000-0005-0000-0000-0000AFA20000}"/>
    <cellStyle name="Porcentual 2 10 3 2 3 2" xfId="41648" xr:uid="{00000000-0005-0000-0000-0000B0A20000}"/>
    <cellStyle name="Porcentual 2 10 3 2 4" xfId="41649" xr:uid="{00000000-0005-0000-0000-0000B1A20000}"/>
    <cellStyle name="Porcentual 2 10 3 3" xfId="41650" xr:uid="{00000000-0005-0000-0000-0000B2A20000}"/>
    <cellStyle name="Porcentual 2 10 3 3 2" xfId="41651" xr:uid="{00000000-0005-0000-0000-0000B3A20000}"/>
    <cellStyle name="Porcentual 2 10 3 3 2 2" xfId="41652" xr:uid="{00000000-0005-0000-0000-0000B4A20000}"/>
    <cellStyle name="Porcentual 2 10 3 3 3" xfId="41653" xr:uid="{00000000-0005-0000-0000-0000B5A20000}"/>
    <cellStyle name="Porcentual 2 10 3 4" xfId="41654" xr:uid="{00000000-0005-0000-0000-0000B6A20000}"/>
    <cellStyle name="Porcentual 2 10 3 4 2" xfId="41655" xr:uid="{00000000-0005-0000-0000-0000B7A20000}"/>
    <cellStyle name="Porcentual 2 10 3 5" xfId="41656" xr:uid="{00000000-0005-0000-0000-0000B8A20000}"/>
    <cellStyle name="Porcentual 2 10 4" xfId="41657" xr:uid="{00000000-0005-0000-0000-0000B9A20000}"/>
    <cellStyle name="Porcentual 2 10 4 2" xfId="41658" xr:uid="{00000000-0005-0000-0000-0000BAA20000}"/>
    <cellStyle name="Porcentual 2 10 4 2 2" xfId="41659" xr:uid="{00000000-0005-0000-0000-0000BBA20000}"/>
    <cellStyle name="Porcentual 2 10 4 2 2 2" xfId="41660" xr:uid="{00000000-0005-0000-0000-0000BCA20000}"/>
    <cellStyle name="Porcentual 2 10 4 2 3" xfId="41661" xr:uid="{00000000-0005-0000-0000-0000BDA20000}"/>
    <cellStyle name="Porcentual 2 10 4 3" xfId="41662" xr:uid="{00000000-0005-0000-0000-0000BEA20000}"/>
    <cellStyle name="Porcentual 2 10 4 3 2" xfId="41663" xr:uid="{00000000-0005-0000-0000-0000BFA20000}"/>
    <cellStyle name="Porcentual 2 10 4 4" xfId="41664" xr:uid="{00000000-0005-0000-0000-0000C0A20000}"/>
    <cellStyle name="Porcentual 2 10 5" xfId="41665" xr:uid="{00000000-0005-0000-0000-0000C1A20000}"/>
    <cellStyle name="Porcentual 2 10 5 2" xfId="41666" xr:uid="{00000000-0005-0000-0000-0000C2A20000}"/>
    <cellStyle name="Porcentual 2 10 5 2 2" xfId="41667" xr:uid="{00000000-0005-0000-0000-0000C3A20000}"/>
    <cellStyle name="Porcentual 2 10 5 3" xfId="41668" xr:uid="{00000000-0005-0000-0000-0000C4A20000}"/>
    <cellStyle name="Porcentual 2 10 6" xfId="41669" xr:uid="{00000000-0005-0000-0000-0000C5A20000}"/>
    <cellStyle name="Porcentual 2 10 6 2" xfId="41670" xr:uid="{00000000-0005-0000-0000-0000C6A20000}"/>
    <cellStyle name="Porcentual 2 10 7" xfId="41671" xr:uid="{00000000-0005-0000-0000-0000C7A20000}"/>
    <cellStyle name="Porcentual 2 11" xfId="41672" xr:uid="{00000000-0005-0000-0000-0000C8A20000}"/>
    <cellStyle name="Porcentual 2 11 2" xfId="41673" xr:uid="{00000000-0005-0000-0000-0000C9A20000}"/>
    <cellStyle name="Porcentual 2 11 2 2" xfId="41674" xr:uid="{00000000-0005-0000-0000-0000CAA20000}"/>
    <cellStyle name="Porcentual 2 11 2 2 2" xfId="41675" xr:uid="{00000000-0005-0000-0000-0000CBA20000}"/>
    <cellStyle name="Porcentual 2 11 2 2 2 2" xfId="41676" xr:uid="{00000000-0005-0000-0000-0000CCA20000}"/>
    <cellStyle name="Porcentual 2 11 2 2 2 2 2" xfId="41677" xr:uid="{00000000-0005-0000-0000-0000CDA20000}"/>
    <cellStyle name="Porcentual 2 11 2 2 2 3" xfId="41678" xr:uid="{00000000-0005-0000-0000-0000CEA20000}"/>
    <cellStyle name="Porcentual 2 11 2 2 3" xfId="41679" xr:uid="{00000000-0005-0000-0000-0000CFA20000}"/>
    <cellStyle name="Porcentual 2 11 2 2 3 2" xfId="41680" xr:uid="{00000000-0005-0000-0000-0000D0A20000}"/>
    <cellStyle name="Porcentual 2 11 2 2 4" xfId="41681" xr:uid="{00000000-0005-0000-0000-0000D1A20000}"/>
    <cellStyle name="Porcentual 2 11 2 3" xfId="41682" xr:uid="{00000000-0005-0000-0000-0000D2A20000}"/>
    <cellStyle name="Porcentual 2 11 2 3 2" xfId="41683" xr:uid="{00000000-0005-0000-0000-0000D3A20000}"/>
    <cellStyle name="Porcentual 2 11 2 3 2 2" xfId="41684" xr:uid="{00000000-0005-0000-0000-0000D4A20000}"/>
    <cellStyle name="Porcentual 2 11 2 3 3" xfId="41685" xr:uid="{00000000-0005-0000-0000-0000D5A20000}"/>
    <cellStyle name="Porcentual 2 11 2 4" xfId="41686" xr:uid="{00000000-0005-0000-0000-0000D6A20000}"/>
    <cellStyle name="Porcentual 2 11 2 4 2" xfId="41687" xr:uid="{00000000-0005-0000-0000-0000D7A20000}"/>
    <cellStyle name="Porcentual 2 11 2 5" xfId="41688" xr:uid="{00000000-0005-0000-0000-0000D8A20000}"/>
    <cellStyle name="Porcentual 2 11 3" xfId="41689" xr:uid="{00000000-0005-0000-0000-0000D9A20000}"/>
    <cellStyle name="Porcentual 2 11 3 2" xfId="41690" xr:uid="{00000000-0005-0000-0000-0000DAA20000}"/>
    <cellStyle name="Porcentual 2 11 3 2 2" xfId="41691" xr:uid="{00000000-0005-0000-0000-0000DBA20000}"/>
    <cellStyle name="Porcentual 2 11 3 2 2 2" xfId="41692" xr:uid="{00000000-0005-0000-0000-0000DCA20000}"/>
    <cellStyle name="Porcentual 2 11 3 2 2 2 2" xfId="41693" xr:uid="{00000000-0005-0000-0000-0000DDA20000}"/>
    <cellStyle name="Porcentual 2 11 3 2 2 3" xfId="41694" xr:uid="{00000000-0005-0000-0000-0000DEA20000}"/>
    <cellStyle name="Porcentual 2 11 3 2 3" xfId="41695" xr:uid="{00000000-0005-0000-0000-0000DFA20000}"/>
    <cellStyle name="Porcentual 2 11 3 2 3 2" xfId="41696" xr:uid="{00000000-0005-0000-0000-0000E0A20000}"/>
    <cellStyle name="Porcentual 2 11 3 2 4" xfId="41697" xr:uid="{00000000-0005-0000-0000-0000E1A20000}"/>
    <cellStyle name="Porcentual 2 11 3 3" xfId="41698" xr:uid="{00000000-0005-0000-0000-0000E2A20000}"/>
    <cellStyle name="Porcentual 2 11 3 3 2" xfId="41699" xr:uid="{00000000-0005-0000-0000-0000E3A20000}"/>
    <cellStyle name="Porcentual 2 11 3 3 2 2" xfId="41700" xr:uid="{00000000-0005-0000-0000-0000E4A20000}"/>
    <cellStyle name="Porcentual 2 11 3 3 3" xfId="41701" xr:uid="{00000000-0005-0000-0000-0000E5A20000}"/>
    <cellStyle name="Porcentual 2 11 3 4" xfId="41702" xr:uid="{00000000-0005-0000-0000-0000E6A20000}"/>
    <cellStyle name="Porcentual 2 11 3 4 2" xfId="41703" xr:uid="{00000000-0005-0000-0000-0000E7A20000}"/>
    <cellStyle name="Porcentual 2 11 3 5" xfId="41704" xr:uid="{00000000-0005-0000-0000-0000E8A20000}"/>
    <cellStyle name="Porcentual 2 11 4" xfId="41705" xr:uid="{00000000-0005-0000-0000-0000E9A20000}"/>
    <cellStyle name="Porcentual 2 11 4 2" xfId="41706" xr:uid="{00000000-0005-0000-0000-0000EAA20000}"/>
    <cellStyle name="Porcentual 2 11 4 2 2" xfId="41707" xr:uid="{00000000-0005-0000-0000-0000EBA20000}"/>
    <cellStyle name="Porcentual 2 11 4 2 2 2" xfId="41708" xr:uid="{00000000-0005-0000-0000-0000ECA20000}"/>
    <cellStyle name="Porcentual 2 11 4 2 3" xfId="41709" xr:uid="{00000000-0005-0000-0000-0000EDA20000}"/>
    <cellStyle name="Porcentual 2 11 4 3" xfId="41710" xr:uid="{00000000-0005-0000-0000-0000EEA20000}"/>
    <cellStyle name="Porcentual 2 11 4 3 2" xfId="41711" xr:uid="{00000000-0005-0000-0000-0000EFA20000}"/>
    <cellStyle name="Porcentual 2 11 4 4" xfId="41712" xr:uid="{00000000-0005-0000-0000-0000F0A20000}"/>
    <cellStyle name="Porcentual 2 11 5" xfId="41713" xr:uid="{00000000-0005-0000-0000-0000F1A20000}"/>
    <cellStyle name="Porcentual 2 11 5 2" xfId="41714" xr:uid="{00000000-0005-0000-0000-0000F2A20000}"/>
    <cellStyle name="Porcentual 2 11 5 2 2" xfId="41715" xr:uid="{00000000-0005-0000-0000-0000F3A20000}"/>
    <cellStyle name="Porcentual 2 11 5 3" xfId="41716" xr:uid="{00000000-0005-0000-0000-0000F4A20000}"/>
    <cellStyle name="Porcentual 2 11 6" xfId="41717" xr:uid="{00000000-0005-0000-0000-0000F5A20000}"/>
    <cellStyle name="Porcentual 2 11 6 2" xfId="41718" xr:uid="{00000000-0005-0000-0000-0000F6A20000}"/>
    <cellStyle name="Porcentual 2 11 7" xfId="41719" xr:uid="{00000000-0005-0000-0000-0000F7A20000}"/>
    <cellStyle name="Porcentual 2 12" xfId="41720" xr:uid="{00000000-0005-0000-0000-0000F8A20000}"/>
    <cellStyle name="Porcentual 2 12 2" xfId="41721" xr:uid="{00000000-0005-0000-0000-0000F9A20000}"/>
    <cellStyle name="Porcentual 2 12 2 2" xfId="41722" xr:uid="{00000000-0005-0000-0000-0000FAA20000}"/>
    <cellStyle name="Porcentual 2 12 2 2 2" xfId="41723" xr:uid="{00000000-0005-0000-0000-0000FBA20000}"/>
    <cellStyle name="Porcentual 2 12 2 2 2 2" xfId="41724" xr:uid="{00000000-0005-0000-0000-0000FCA20000}"/>
    <cellStyle name="Porcentual 2 12 2 2 2 2 2" xfId="41725" xr:uid="{00000000-0005-0000-0000-0000FDA20000}"/>
    <cellStyle name="Porcentual 2 12 2 2 2 3" xfId="41726" xr:uid="{00000000-0005-0000-0000-0000FEA20000}"/>
    <cellStyle name="Porcentual 2 12 2 2 3" xfId="41727" xr:uid="{00000000-0005-0000-0000-0000FFA20000}"/>
    <cellStyle name="Porcentual 2 12 2 2 3 2" xfId="41728" xr:uid="{00000000-0005-0000-0000-000000A30000}"/>
    <cellStyle name="Porcentual 2 12 2 2 4" xfId="41729" xr:uid="{00000000-0005-0000-0000-000001A30000}"/>
    <cellStyle name="Porcentual 2 12 2 3" xfId="41730" xr:uid="{00000000-0005-0000-0000-000002A30000}"/>
    <cellStyle name="Porcentual 2 12 2 3 2" xfId="41731" xr:uid="{00000000-0005-0000-0000-000003A30000}"/>
    <cellStyle name="Porcentual 2 12 2 3 2 2" xfId="41732" xr:uid="{00000000-0005-0000-0000-000004A30000}"/>
    <cellStyle name="Porcentual 2 12 2 3 3" xfId="41733" xr:uid="{00000000-0005-0000-0000-000005A30000}"/>
    <cellStyle name="Porcentual 2 12 2 4" xfId="41734" xr:uid="{00000000-0005-0000-0000-000006A30000}"/>
    <cellStyle name="Porcentual 2 12 2 4 2" xfId="41735" xr:uid="{00000000-0005-0000-0000-000007A30000}"/>
    <cellStyle name="Porcentual 2 12 2 5" xfId="41736" xr:uid="{00000000-0005-0000-0000-000008A30000}"/>
    <cellStyle name="Porcentual 2 12 3" xfId="41737" xr:uid="{00000000-0005-0000-0000-000009A30000}"/>
    <cellStyle name="Porcentual 2 12 3 2" xfId="41738" xr:uid="{00000000-0005-0000-0000-00000AA30000}"/>
    <cellStyle name="Porcentual 2 12 3 2 2" xfId="41739" xr:uid="{00000000-0005-0000-0000-00000BA30000}"/>
    <cellStyle name="Porcentual 2 12 3 2 2 2" xfId="41740" xr:uid="{00000000-0005-0000-0000-00000CA30000}"/>
    <cellStyle name="Porcentual 2 12 3 2 3" xfId="41741" xr:uid="{00000000-0005-0000-0000-00000DA30000}"/>
    <cellStyle name="Porcentual 2 12 3 3" xfId="41742" xr:uid="{00000000-0005-0000-0000-00000EA30000}"/>
    <cellStyle name="Porcentual 2 12 3 3 2" xfId="41743" xr:uid="{00000000-0005-0000-0000-00000FA30000}"/>
    <cellStyle name="Porcentual 2 12 3 4" xfId="41744" xr:uid="{00000000-0005-0000-0000-000010A30000}"/>
    <cellStyle name="Porcentual 2 12 4" xfId="41745" xr:uid="{00000000-0005-0000-0000-000011A30000}"/>
    <cellStyle name="Porcentual 2 12 4 2" xfId="41746" xr:uid="{00000000-0005-0000-0000-000012A30000}"/>
    <cellStyle name="Porcentual 2 12 4 2 2" xfId="41747" xr:uid="{00000000-0005-0000-0000-000013A30000}"/>
    <cellStyle name="Porcentual 2 12 4 3" xfId="41748" xr:uid="{00000000-0005-0000-0000-000014A30000}"/>
    <cellStyle name="Porcentual 2 12 5" xfId="41749" xr:uid="{00000000-0005-0000-0000-000015A30000}"/>
    <cellStyle name="Porcentual 2 12 5 2" xfId="41750" xr:uid="{00000000-0005-0000-0000-000016A30000}"/>
    <cellStyle name="Porcentual 2 12 6" xfId="41751" xr:uid="{00000000-0005-0000-0000-000017A30000}"/>
    <cellStyle name="Porcentual 2 13" xfId="41752" xr:uid="{00000000-0005-0000-0000-000018A30000}"/>
    <cellStyle name="Porcentual 2 13 2" xfId="41753" xr:uid="{00000000-0005-0000-0000-000019A30000}"/>
    <cellStyle name="Porcentual 2 13 2 2" xfId="41754" xr:uid="{00000000-0005-0000-0000-00001AA30000}"/>
    <cellStyle name="Porcentual 2 13 2 2 2" xfId="41755" xr:uid="{00000000-0005-0000-0000-00001BA30000}"/>
    <cellStyle name="Porcentual 2 13 2 2 2 2" xfId="41756" xr:uid="{00000000-0005-0000-0000-00001CA30000}"/>
    <cellStyle name="Porcentual 2 13 2 2 3" xfId="41757" xr:uid="{00000000-0005-0000-0000-00001DA30000}"/>
    <cellStyle name="Porcentual 2 13 2 3" xfId="41758" xr:uid="{00000000-0005-0000-0000-00001EA30000}"/>
    <cellStyle name="Porcentual 2 13 2 3 2" xfId="41759" xr:uid="{00000000-0005-0000-0000-00001FA30000}"/>
    <cellStyle name="Porcentual 2 13 2 4" xfId="41760" xr:uid="{00000000-0005-0000-0000-000020A30000}"/>
    <cellStyle name="Porcentual 2 13 3" xfId="41761" xr:uid="{00000000-0005-0000-0000-000021A30000}"/>
    <cellStyle name="Porcentual 2 13 3 2" xfId="41762" xr:uid="{00000000-0005-0000-0000-000022A30000}"/>
    <cellStyle name="Porcentual 2 13 3 2 2" xfId="41763" xr:uid="{00000000-0005-0000-0000-000023A30000}"/>
    <cellStyle name="Porcentual 2 13 3 3" xfId="41764" xr:uid="{00000000-0005-0000-0000-000024A30000}"/>
    <cellStyle name="Porcentual 2 13 4" xfId="41765" xr:uid="{00000000-0005-0000-0000-000025A30000}"/>
    <cellStyle name="Porcentual 2 13 4 2" xfId="41766" xr:uid="{00000000-0005-0000-0000-000026A30000}"/>
    <cellStyle name="Porcentual 2 13 5" xfId="41767" xr:uid="{00000000-0005-0000-0000-000027A30000}"/>
    <cellStyle name="Porcentual 2 14" xfId="41768" xr:uid="{00000000-0005-0000-0000-000028A30000}"/>
    <cellStyle name="Porcentual 2 14 2" xfId="41769" xr:uid="{00000000-0005-0000-0000-000029A30000}"/>
    <cellStyle name="Porcentual 2 14 2 2" xfId="41770" xr:uid="{00000000-0005-0000-0000-00002AA30000}"/>
    <cellStyle name="Porcentual 2 14 2 2 2" xfId="41771" xr:uid="{00000000-0005-0000-0000-00002BA30000}"/>
    <cellStyle name="Porcentual 2 14 2 2 2 2" xfId="41772" xr:uid="{00000000-0005-0000-0000-00002CA30000}"/>
    <cellStyle name="Porcentual 2 14 2 2 3" xfId="41773" xr:uid="{00000000-0005-0000-0000-00002DA30000}"/>
    <cellStyle name="Porcentual 2 14 2 3" xfId="41774" xr:uid="{00000000-0005-0000-0000-00002EA30000}"/>
    <cellStyle name="Porcentual 2 14 2 3 2" xfId="41775" xr:uid="{00000000-0005-0000-0000-00002FA30000}"/>
    <cellStyle name="Porcentual 2 14 2 4" xfId="41776" xr:uid="{00000000-0005-0000-0000-000030A30000}"/>
    <cellStyle name="Porcentual 2 14 3" xfId="41777" xr:uid="{00000000-0005-0000-0000-000031A30000}"/>
    <cellStyle name="Porcentual 2 14 3 2" xfId="41778" xr:uid="{00000000-0005-0000-0000-000032A30000}"/>
    <cellStyle name="Porcentual 2 14 3 2 2" xfId="41779" xr:uid="{00000000-0005-0000-0000-000033A30000}"/>
    <cellStyle name="Porcentual 2 14 3 3" xfId="41780" xr:uid="{00000000-0005-0000-0000-000034A30000}"/>
    <cellStyle name="Porcentual 2 14 4" xfId="41781" xr:uid="{00000000-0005-0000-0000-000035A30000}"/>
    <cellStyle name="Porcentual 2 14 4 2" xfId="41782" xr:uid="{00000000-0005-0000-0000-000036A30000}"/>
    <cellStyle name="Porcentual 2 14 5" xfId="41783" xr:uid="{00000000-0005-0000-0000-000037A30000}"/>
    <cellStyle name="Porcentual 2 15" xfId="41784" xr:uid="{00000000-0005-0000-0000-000038A30000}"/>
    <cellStyle name="Porcentual 2 15 2" xfId="41785" xr:uid="{00000000-0005-0000-0000-000039A30000}"/>
    <cellStyle name="Porcentual 2 15 2 2" xfId="41786" xr:uid="{00000000-0005-0000-0000-00003AA30000}"/>
    <cellStyle name="Porcentual 2 15 2 2 2" xfId="41787" xr:uid="{00000000-0005-0000-0000-00003BA30000}"/>
    <cellStyle name="Porcentual 2 15 2 3" xfId="41788" xr:uid="{00000000-0005-0000-0000-00003CA30000}"/>
    <cellStyle name="Porcentual 2 15 3" xfId="41789" xr:uid="{00000000-0005-0000-0000-00003DA30000}"/>
    <cellStyle name="Porcentual 2 15 3 2" xfId="41790" xr:uid="{00000000-0005-0000-0000-00003EA30000}"/>
    <cellStyle name="Porcentual 2 15 4" xfId="41791" xr:uid="{00000000-0005-0000-0000-00003FA30000}"/>
    <cellStyle name="Porcentual 2 16" xfId="41792" xr:uid="{00000000-0005-0000-0000-000040A30000}"/>
    <cellStyle name="Porcentual 2 16 2" xfId="41793" xr:uid="{00000000-0005-0000-0000-000041A30000}"/>
    <cellStyle name="Porcentual 2 16 2 2" xfId="41794" xr:uid="{00000000-0005-0000-0000-000042A30000}"/>
    <cellStyle name="Porcentual 2 16 3" xfId="41795" xr:uid="{00000000-0005-0000-0000-000043A30000}"/>
    <cellStyle name="Porcentual 2 17" xfId="41796" xr:uid="{00000000-0005-0000-0000-000044A30000}"/>
    <cellStyle name="Porcentual 2 17 2" xfId="41797" xr:uid="{00000000-0005-0000-0000-000045A30000}"/>
    <cellStyle name="Porcentual 2 18" xfId="41798" xr:uid="{00000000-0005-0000-0000-000046A30000}"/>
    <cellStyle name="Porcentual 2 2" xfId="41799" xr:uid="{00000000-0005-0000-0000-000047A30000}"/>
    <cellStyle name="Porcentual 2 3" xfId="41800" xr:uid="{00000000-0005-0000-0000-000048A30000}"/>
    <cellStyle name="Porcentual 2 3 10" xfId="41801" xr:uid="{00000000-0005-0000-0000-000049A30000}"/>
    <cellStyle name="Porcentual 2 3 10 2" xfId="41802" xr:uid="{00000000-0005-0000-0000-00004AA30000}"/>
    <cellStyle name="Porcentual 2 3 10 2 2" xfId="41803" xr:uid="{00000000-0005-0000-0000-00004BA30000}"/>
    <cellStyle name="Porcentual 2 3 10 2 2 2" xfId="41804" xr:uid="{00000000-0005-0000-0000-00004CA30000}"/>
    <cellStyle name="Porcentual 2 3 10 2 2 2 2" xfId="41805" xr:uid="{00000000-0005-0000-0000-00004DA30000}"/>
    <cellStyle name="Porcentual 2 3 10 2 2 2 2 2" xfId="41806" xr:uid="{00000000-0005-0000-0000-00004EA30000}"/>
    <cellStyle name="Porcentual 2 3 10 2 2 2 3" xfId="41807" xr:uid="{00000000-0005-0000-0000-00004FA30000}"/>
    <cellStyle name="Porcentual 2 3 10 2 2 3" xfId="41808" xr:uid="{00000000-0005-0000-0000-000050A30000}"/>
    <cellStyle name="Porcentual 2 3 10 2 2 3 2" xfId="41809" xr:uid="{00000000-0005-0000-0000-000051A30000}"/>
    <cellStyle name="Porcentual 2 3 10 2 2 4" xfId="41810" xr:uid="{00000000-0005-0000-0000-000052A30000}"/>
    <cellStyle name="Porcentual 2 3 10 2 3" xfId="41811" xr:uid="{00000000-0005-0000-0000-000053A30000}"/>
    <cellStyle name="Porcentual 2 3 10 2 3 2" xfId="41812" xr:uid="{00000000-0005-0000-0000-000054A30000}"/>
    <cellStyle name="Porcentual 2 3 10 2 3 2 2" xfId="41813" xr:uid="{00000000-0005-0000-0000-000055A30000}"/>
    <cellStyle name="Porcentual 2 3 10 2 3 3" xfId="41814" xr:uid="{00000000-0005-0000-0000-000056A30000}"/>
    <cellStyle name="Porcentual 2 3 10 2 4" xfId="41815" xr:uid="{00000000-0005-0000-0000-000057A30000}"/>
    <cellStyle name="Porcentual 2 3 10 2 4 2" xfId="41816" xr:uid="{00000000-0005-0000-0000-000058A30000}"/>
    <cellStyle name="Porcentual 2 3 10 2 5" xfId="41817" xr:uid="{00000000-0005-0000-0000-000059A30000}"/>
    <cellStyle name="Porcentual 2 3 10 3" xfId="41818" xr:uid="{00000000-0005-0000-0000-00005AA30000}"/>
    <cellStyle name="Porcentual 2 3 10 3 2" xfId="41819" xr:uid="{00000000-0005-0000-0000-00005BA30000}"/>
    <cellStyle name="Porcentual 2 3 10 3 2 2" xfId="41820" xr:uid="{00000000-0005-0000-0000-00005CA30000}"/>
    <cellStyle name="Porcentual 2 3 10 3 2 2 2" xfId="41821" xr:uid="{00000000-0005-0000-0000-00005DA30000}"/>
    <cellStyle name="Porcentual 2 3 10 3 2 3" xfId="41822" xr:uid="{00000000-0005-0000-0000-00005EA30000}"/>
    <cellStyle name="Porcentual 2 3 10 3 3" xfId="41823" xr:uid="{00000000-0005-0000-0000-00005FA30000}"/>
    <cellStyle name="Porcentual 2 3 10 3 3 2" xfId="41824" xr:uid="{00000000-0005-0000-0000-000060A30000}"/>
    <cellStyle name="Porcentual 2 3 10 3 4" xfId="41825" xr:uid="{00000000-0005-0000-0000-000061A30000}"/>
    <cellStyle name="Porcentual 2 3 10 4" xfId="41826" xr:uid="{00000000-0005-0000-0000-000062A30000}"/>
    <cellStyle name="Porcentual 2 3 10 4 2" xfId="41827" xr:uid="{00000000-0005-0000-0000-000063A30000}"/>
    <cellStyle name="Porcentual 2 3 10 4 2 2" xfId="41828" xr:uid="{00000000-0005-0000-0000-000064A30000}"/>
    <cellStyle name="Porcentual 2 3 10 4 3" xfId="41829" xr:uid="{00000000-0005-0000-0000-000065A30000}"/>
    <cellStyle name="Porcentual 2 3 10 5" xfId="41830" xr:uid="{00000000-0005-0000-0000-000066A30000}"/>
    <cellStyle name="Porcentual 2 3 10 5 2" xfId="41831" xr:uid="{00000000-0005-0000-0000-000067A30000}"/>
    <cellStyle name="Porcentual 2 3 10 6" xfId="41832" xr:uid="{00000000-0005-0000-0000-000068A30000}"/>
    <cellStyle name="Porcentual 2 3 11" xfId="41833" xr:uid="{00000000-0005-0000-0000-000069A30000}"/>
    <cellStyle name="Porcentual 2 3 11 2" xfId="41834" xr:uid="{00000000-0005-0000-0000-00006AA30000}"/>
    <cellStyle name="Porcentual 2 3 11 2 2" xfId="41835" xr:uid="{00000000-0005-0000-0000-00006BA30000}"/>
    <cellStyle name="Porcentual 2 3 11 2 2 2" xfId="41836" xr:uid="{00000000-0005-0000-0000-00006CA30000}"/>
    <cellStyle name="Porcentual 2 3 11 2 2 2 2" xfId="41837" xr:uid="{00000000-0005-0000-0000-00006DA30000}"/>
    <cellStyle name="Porcentual 2 3 11 2 2 3" xfId="41838" xr:uid="{00000000-0005-0000-0000-00006EA30000}"/>
    <cellStyle name="Porcentual 2 3 11 2 3" xfId="41839" xr:uid="{00000000-0005-0000-0000-00006FA30000}"/>
    <cellStyle name="Porcentual 2 3 11 2 3 2" xfId="41840" xr:uid="{00000000-0005-0000-0000-000070A30000}"/>
    <cellStyle name="Porcentual 2 3 11 2 4" xfId="41841" xr:uid="{00000000-0005-0000-0000-000071A30000}"/>
    <cellStyle name="Porcentual 2 3 11 3" xfId="41842" xr:uid="{00000000-0005-0000-0000-000072A30000}"/>
    <cellStyle name="Porcentual 2 3 11 3 2" xfId="41843" xr:uid="{00000000-0005-0000-0000-000073A30000}"/>
    <cellStyle name="Porcentual 2 3 11 3 2 2" xfId="41844" xr:uid="{00000000-0005-0000-0000-000074A30000}"/>
    <cellStyle name="Porcentual 2 3 11 3 3" xfId="41845" xr:uid="{00000000-0005-0000-0000-000075A30000}"/>
    <cellStyle name="Porcentual 2 3 11 4" xfId="41846" xr:uid="{00000000-0005-0000-0000-000076A30000}"/>
    <cellStyle name="Porcentual 2 3 11 4 2" xfId="41847" xr:uid="{00000000-0005-0000-0000-000077A30000}"/>
    <cellStyle name="Porcentual 2 3 11 5" xfId="41848" xr:uid="{00000000-0005-0000-0000-000078A30000}"/>
    <cellStyle name="Porcentual 2 3 12" xfId="41849" xr:uid="{00000000-0005-0000-0000-000079A30000}"/>
    <cellStyle name="Porcentual 2 3 12 2" xfId="41850" xr:uid="{00000000-0005-0000-0000-00007AA30000}"/>
    <cellStyle name="Porcentual 2 3 12 2 2" xfId="41851" xr:uid="{00000000-0005-0000-0000-00007BA30000}"/>
    <cellStyle name="Porcentual 2 3 12 2 2 2" xfId="41852" xr:uid="{00000000-0005-0000-0000-00007CA30000}"/>
    <cellStyle name="Porcentual 2 3 12 2 2 2 2" xfId="41853" xr:uid="{00000000-0005-0000-0000-00007DA30000}"/>
    <cellStyle name="Porcentual 2 3 12 2 2 3" xfId="41854" xr:uid="{00000000-0005-0000-0000-00007EA30000}"/>
    <cellStyle name="Porcentual 2 3 12 2 3" xfId="41855" xr:uid="{00000000-0005-0000-0000-00007FA30000}"/>
    <cellStyle name="Porcentual 2 3 12 2 3 2" xfId="41856" xr:uid="{00000000-0005-0000-0000-000080A30000}"/>
    <cellStyle name="Porcentual 2 3 12 2 4" xfId="41857" xr:uid="{00000000-0005-0000-0000-000081A30000}"/>
    <cellStyle name="Porcentual 2 3 12 3" xfId="41858" xr:uid="{00000000-0005-0000-0000-000082A30000}"/>
    <cellStyle name="Porcentual 2 3 12 3 2" xfId="41859" xr:uid="{00000000-0005-0000-0000-000083A30000}"/>
    <cellStyle name="Porcentual 2 3 12 3 2 2" xfId="41860" xr:uid="{00000000-0005-0000-0000-000084A30000}"/>
    <cellStyle name="Porcentual 2 3 12 3 3" xfId="41861" xr:uid="{00000000-0005-0000-0000-000085A30000}"/>
    <cellStyle name="Porcentual 2 3 12 4" xfId="41862" xr:uid="{00000000-0005-0000-0000-000086A30000}"/>
    <cellStyle name="Porcentual 2 3 12 4 2" xfId="41863" xr:uid="{00000000-0005-0000-0000-000087A30000}"/>
    <cellStyle name="Porcentual 2 3 12 5" xfId="41864" xr:uid="{00000000-0005-0000-0000-000088A30000}"/>
    <cellStyle name="Porcentual 2 3 13" xfId="41865" xr:uid="{00000000-0005-0000-0000-000089A30000}"/>
    <cellStyle name="Porcentual 2 3 13 2" xfId="41866" xr:uid="{00000000-0005-0000-0000-00008AA30000}"/>
    <cellStyle name="Porcentual 2 3 13 2 2" xfId="41867" xr:uid="{00000000-0005-0000-0000-00008BA30000}"/>
    <cellStyle name="Porcentual 2 3 13 2 2 2" xfId="41868" xr:uid="{00000000-0005-0000-0000-00008CA30000}"/>
    <cellStyle name="Porcentual 2 3 13 2 3" xfId="41869" xr:uid="{00000000-0005-0000-0000-00008DA30000}"/>
    <cellStyle name="Porcentual 2 3 13 3" xfId="41870" xr:uid="{00000000-0005-0000-0000-00008EA30000}"/>
    <cellStyle name="Porcentual 2 3 13 3 2" xfId="41871" xr:uid="{00000000-0005-0000-0000-00008FA30000}"/>
    <cellStyle name="Porcentual 2 3 13 4" xfId="41872" xr:uid="{00000000-0005-0000-0000-000090A30000}"/>
    <cellStyle name="Porcentual 2 3 14" xfId="41873" xr:uid="{00000000-0005-0000-0000-000091A30000}"/>
    <cellStyle name="Porcentual 2 3 14 2" xfId="41874" xr:uid="{00000000-0005-0000-0000-000092A30000}"/>
    <cellStyle name="Porcentual 2 3 14 2 2" xfId="41875" xr:uid="{00000000-0005-0000-0000-000093A30000}"/>
    <cellStyle name="Porcentual 2 3 14 3" xfId="41876" xr:uid="{00000000-0005-0000-0000-000094A30000}"/>
    <cellStyle name="Porcentual 2 3 15" xfId="41877" xr:uid="{00000000-0005-0000-0000-000095A30000}"/>
    <cellStyle name="Porcentual 2 3 15 2" xfId="41878" xr:uid="{00000000-0005-0000-0000-000096A30000}"/>
    <cellStyle name="Porcentual 2 3 16" xfId="41879" xr:uid="{00000000-0005-0000-0000-000097A30000}"/>
    <cellStyle name="Porcentual 2 3 2" xfId="41880" xr:uid="{00000000-0005-0000-0000-000098A30000}"/>
    <cellStyle name="Porcentual 2 3 2 10" xfId="41881" xr:uid="{00000000-0005-0000-0000-000099A30000}"/>
    <cellStyle name="Porcentual 2 3 2 10 2" xfId="41882" xr:uid="{00000000-0005-0000-0000-00009AA30000}"/>
    <cellStyle name="Porcentual 2 3 2 10 2 2" xfId="41883" xr:uid="{00000000-0005-0000-0000-00009BA30000}"/>
    <cellStyle name="Porcentual 2 3 2 10 2 2 2" xfId="41884" xr:uid="{00000000-0005-0000-0000-00009CA30000}"/>
    <cellStyle name="Porcentual 2 3 2 10 2 2 2 2" xfId="41885" xr:uid="{00000000-0005-0000-0000-00009DA30000}"/>
    <cellStyle name="Porcentual 2 3 2 10 2 2 3" xfId="41886" xr:uid="{00000000-0005-0000-0000-00009EA30000}"/>
    <cellStyle name="Porcentual 2 3 2 10 2 3" xfId="41887" xr:uid="{00000000-0005-0000-0000-00009FA30000}"/>
    <cellStyle name="Porcentual 2 3 2 10 2 3 2" xfId="41888" xr:uid="{00000000-0005-0000-0000-0000A0A30000}"/>
    <cellStyle name="Porcentual 2 3 2 10 2 4" xfId="41889" xr:uid="{00000000-0005-0000-0000-0000A1A30000}"/>
    <cellStyle name="Porcentual 2 3 2 10 3" xfId="41890" xr:uid="{00000000-0005-0000-0000-0000A2A30000}"/>
    <cellStyle name="Porcentual 2 3 2 10 3 2" xfId="41891" xr:uid="{00000000-0005-0000-0000-0000A3A30000}"/>
    <cellStyle name="Porcentual 2 3 2 10 3 2 2" xfId="41892" xr:uid="{00000000-0005-0000-0000-0000A4A30000}"/>
    <cellStyle name="Porcentual 2 3 2 10 3 3" xfId="41893" xr:uid="{00000000-0005-0000-0000-0000A5A30000}"/>
    <cellStyle name="Porcentual 2 3 2 10 4" xfId="41894" xr:uid="{00000000-0005-0000-0000-0000A6A30000}"/>
    <cellStyle name="Porcentual 2 3 2 10 4 2" xfId="41895" xr:uid="{00000000-0005-0000-0000-0000A7A30000}"/>
    <cellStyle name="Porcentual 2 3 2 10 5" xfId="41896" xr:uid="{00000000-0005-0000-0000-0000A8A30000}"/>
    <cellStyle name="Porcentual 2 3 2 11" xfId="41897" xr:uid="{00000000-0005-0000-0000-0000A9A30000}"/>
    <cellStyle name="Porcentual 2 3 2 11 2" xfId="41898" xr:uid="{00000000-0005-0000-0000-0000AAA30000}"/>
    <cellStyle name="Porcentual 2 3 2 11 2 2" xfId="41899" xr:uid="{00000000-0005-0000-0000-0000ABA30000}"/>
    <cellStyle name="Porcentual 2 3 2 11 2 2 2" xfId="41900" xr:uid="{00000000-0005-0000-0000-0000ACA30000}"/>
    <cellStyle name="Porcentual 2 3 2 11 2 3" xfId="41901" xr:uid="{00000000-0005-0000-0000-0000ADA30000}"/>
    <cellStyle name="Porcentual 2 3 2 11 3" xfId="41902" xr:uid="{00000000-0005-0000-0000-0000AEA30000}"/>
    <cellStyle name="Porcentual 2 3 2 11 3 2" xfId="41903" xr:uid="{00000000-0005-0000-0000-0000AFA30000}"/>
    <cellStyle name="Porcentual 2 3 2 11 4" xfId="41904" xr:uid="{00000000-0005-0000-0000-0000B0A30000}"/>
    <cellStyle name="Porcentual 2 3 2 12" xfId="41905" xr:uid="{00000000-0005-0000-0000-0000B1A30000}"/>
    <cellStyle name="Porcentual 2 3 2 12 2" xfId="41906" xr:uid="{00000000-0005-0000-0000-0000B2A30000}"/>
    <cellStyle name="Porcentual 2 3 2 12 2 2" xfId="41907" xr:uid="{00000000-0005-0000-0000-0000B3A30000}"/>
    <cellStyle name="Porcentual 2 3 2 12 3" xfId="41908" xr:uid="{00000000-0005-0000-0000-0000B4A30000}"/>
    <cellStyle name="Porcentual 2 3 2 13" xfId="41909" xr:uid="{00000000-0005-0000-0000-0000B5A30000}"/>
    <cellStyle name="Porcentual 2 3 2 13 2" xfId="41910" xr:uid="{00000000-0005-0000-0000-0000B6A30000}"/>
    <cellStyle name="Porcentual 2 3 2 14" xfId="41911" xr:uid="{00000000-0005-0000-0000-0000B7A30000}"/>
    <cellStyle name="Porcentual 2 3 2 2" xfId="41912" xr:uid="{00000000-0005-0000-0000-0000B8A30000}"/>
    <cellStyle name="Porcentual 2 3 2 2 10" xfId="41913" xr:uid="{00000000-0005-0000-0000-0000B9A30000}"/>
    <cellStyle name="Porcentual 2 3 2 2 10 2" xfId="41914" xr:uid="{00000000-0005-0000-0000-0000BAA30000}"/>
    <cellStyle name="Porcentual 2 3 2 2 10 2 2" xfId="41915" xr:uid="{00000000-0005-0000-0000-0000BBA30000}"/>
    <cellStyle name="Porcentual 2 3 2 2 10 2 2 2" xfId="41916" xr:uid="{00000000-0005-0000-0000-0000BCA30000}"/>
    <cellStyle name="Porcentual 2 3 2 2 10 2 3" xfId="41917" xr:uid="{00000000-0005-0000-0000-0000BDA30000}"/>
    <cellStyle name="Porcentual 2 3 2 2 10 3" xfId="41918" xr:uid="{00000000-0005-0000-0000-0000BEA30000}"/>
    <cellStyle name="Porcentual 2 3 2 2 10 3 2" xfId="41919" xr:uid="{00000000-0005-0000-0000-0000BFA30000}"/>
    <cellStyle name="Porcentual 2 3 2 2 10 4" xfId="41920" xr:uid="{00000000-0005-0000-0000-0000C0A30000}"/>
    <cellStyle name="Porcentual 2 3 2 2 11" xfId="41921" xr:uid="{00000000-0005-0000-0000-0000C1A30000}"/>
    <cellStyle name="Porcentual 2 3 2 2 11 2" xfId="41922" xr:uid="{00000000-0005-0000-0000-0000C2A30000}"/>
    <cellStyle name="Porcentual 2 3 2 2 11 2 2" xfId="41923" xr:uid="{00000000-0005-0000-0000-0000C3A30000}"/>
    <cellStyle name="Porcentual 2 3 2 2 11 3" xfId="41924" xr:uid="{00000000-0005-0000-0000-0000C4A30000}"/>
    <cellStyle name="Porcentual 2 3 2 2 12" xfId="41925" xr:uid="{00000000-0005-0000-0000-0000C5A30000}"/>
    <cellStyle name="Porcentual 2 3 2 2 12 2" xfId="41926" xr:uid="{00000000-0005-0000-0000-0000C6A30000}"/>
    <cellStyle name="Porcentual 2 3 2 2 13" xfId="41927" xr:uid="{00000000-0005-0000-0000-0000C7A30000}"/>
    <cellStyle name="Porcentual 2 3 2 2 2" xfId="41928" xr:uid="{00000000-0005-0000-0000-0000C8A30000}"/>
    <cellStyle name="Porcentual 2 3 2 2 2 10" xfId="41929" xr:uid="{00000000-0005-0000-0000-0000C9A30000}"/>
    <cellStyle name="Porcentual 2 3 2 2 2 10 2" xfId="41930" xr:uid="{00000000-0005-0000-0000-0000CAA30000}"/>
    <cellStyle name="Porcentual 2 3 2 2 2 11" xfId="41931" xr:uid="{00000000-0005-0000-0000-0000CBA30000}"/>
    <cellStyle name="Porcentual 2 3 2 2 2 2" xfId="41932" xr:uid="{00000000-0005-0000-0000-0000CCA30000}"/>
    <cellStyle name="Porcentual 2 3 2 2 2 2 2" xfId="41933" xr:uid="{00000000-0005-0000-0000-0000CDA30000}"/>
    <cellStyle name="Porcentual 2 3 2 2 2 2 2 2" xfId="41934" xr:uid="{00000000-0005-0000-0000-0000CEA30000}"/>
    <cellStyle name="Porcentual 2 3 2 2 2 2 2 2 2" xfId="41935" xr:uid="{00000000-0005-0000-0000-0000CFA30000}"/>
    <cellStyle name="Porcentual 2 3 2 2 2 2 2 2 2 2" xfId="41936" xr:uid="{00000000-0005-0000-0000-0000D0A30000}"/>
    <cellStyle name="Porcentual 2 3 2 2 2 2 2 2 2 2 2" xfId="41937" xr:uid="{00000000-0005-0000-0000-0000D1A30000}"/>
    <cellStyle name="Porcentual 2 3 2 2 2 2 2 2 2 3" xfId="41938" xr:uid="{00000000-0005-0000-0000-0000D2A30000}"/>
    <cellStyle name="Porcentual 2 3 2 2 2 2 2 2 3" xfId="41939" xr:uid="{00000000-0005-0000-0000-0000D3A30000}"/>
    <cellStyle name="Porcentual 2 3 2 2 2 2 2 2 3 2" xfId="41940" xr:uid="{00000000-0005-0000-0000-0000D4A30000}"/>
    <cellStyle name="Porcentual 2 3 2 2 2 2 2 2 4" xfId="41941" xr:uid="{00000000-0005-0000-0000-0000D5A30000}"/>
    <cellStyle name="Porcentual 2 3 2 2 2 2 2 3" xfId="41942" xr:uid="{00000000-0005-0000-0000-0000D6A30000}"/>
    <cellStyle name="Porcentual 2 3 2 2 2 2 2 3 2" xfId="41943" xr:uid="{00000000-0005-0000-0000-0000D7A30000}"/>
    <cellStyle name="Porcentual 2 3 2 2 2 2 2 3 2 2" xfId="41944" xr:uid="{00000000-0005-0000-0000-0000D8A30000}"/>
    <cellStyle name="Porcentual 2 3 2 2 2 2 2 3 3" xfId="41945" xr:uid="{00000000-0005-0000-0000-0000D9A30000}"/>
    <cellStyle name="Porcentual 2 3 2 2 2 2 2 4" xfId="41946" xr:uid="{00000000-0005-0000-0000-0000DAA30000}"/>
    <cellStyle name="Porcentual 2 3 2 2 2 2 2 4 2" xfId="41947" xr:uid="{00000000-0005-0000-0000-0000DBA30000}"/>
    <cellStyle name="Porcentual 2 3 2 2 2 2 2 5" xfId="41948" xr:uid="{00000000-0005-0000-0000-0000DCA30000}"/>
    <cellStyle name="Porcentual 2 3 2 2 2 2 3" xfId="41949" xr:uid="{00000000-0005-0000-0000-0000DDA30000}"/>
    <cellStyle name="Porcentual 2 3 2 2 2 2 3 2" xfId="41950" xr:uid="{00000000-0005-0000-0000-0000DEA30000}"/>
    <cellStyle name="Porcentual 2 3 2 2 2 2 3 2 2" xfId="41951" xr:uid="{00000000-0005-0000-0000-0000DFA30000}"/>
    <cellStyle name="Porcentual 2 3 2 2 2 2 3 2 2 2" xfId="41952" xr:uid="{00000000-0005-0000-0000-0000E0A30000}"/>
    <cellStyle name="Porcentual 2 3 2 2 2 2 3 2 2 2 2" xfId="41953" xr:uid="{00000000-0005-0000-0000-0000E1A30000}"/>
    <cellStyle name="Porcentual 2 3 2 2 2 2 3 2 2 3" xfId="41954" xr:uid="{00000000-0005-0000-0000-0000E2A30000}"/>
    <cellStyle name="Porcentual 2 3 2 2 2 2 3 2 3" xfId="41955" xr:uid="{00000000-0005-0000-0000-0000E3A30000}"/>
    <cellStyle name="Porcentual 2 3 2 2 2 2 3 2 3 2" xfId="41956" xr:uid="{00000000-0005-0000-0000-0000E4A30000}"/>
    <cellStyle name="Porcentual 2 3 2 2 2 2 3 2 4" xfId="41957" xr:uid="{00000000-0005-0000-0000-0000E5A30000}"/>
    <cellStyle name="Porcentual 2 3 2 2 2 2 3 3" xfId="41958" xr:uid="{00000000-0005-0000-0000-0000E6A30000}"/>
    <cellStyle name="Porcentual 2 3 2 2 2 2 3 3 2" xfId="41959" xr:uid="{00000000-0005-0000-0000-0000E7A30000}"/>
    <cellStyle name="Porcentual 2 3 2 2 2 2 3 3 2 2" xfId="41960" xr:uid="{00000000-0005-0000-0000-0000E8A30000}"/>
    <cellStyle name="Porcentual 2 3 2 2 2 2 3 3 3" xfId="41961" xr:uid="{00000000-0005-0000-0000-0000E9A30000}"/>
    <cellStyle name="Porcentual 2 3 2 2 2 2 3 4" xfId="41962" xr:uid="{00000000-0005-0000-0000-0000EAA30000}"/>
    <cellStyle name="Porcentual 2 3 2 2 2 2 3 4 2" xfId="41963" xr:uid="{00000000-0005-0000-0000-0000EBA30000}"/>
    <cellStyle name="Porcentual 2 3 2 2 2 2 3 5" xfId="41964" xr:uid="{00000000-0005-0000-0000-0000ECA30000}"/>
    <cellStyle name="Porcentual 2 3 2 2 2 2 4" xfId="41965" xr:uid="{00000000-0005-0000-0000-0000EDA30000}"/>
    <cellStyle name="Porcentual 2 3 2 2 2 2 4 2" xfId="41966" xr:uid="{00000000-0005-0000-0000-0000EEA30000}"/>
    <cellStyle name="Porcentual 2 3 2 2 2 2 4 2 2" xfId="41967" xr:uid="{00000000-0005-0000-0000-0000EFA30000}"/>
    <cellStyle name="Porcentual 2 3 2 2 2 2 4 2 2 2" xfId="41968" xr:uid="{00000000-0005-0000-0000-0000F0A30000}"/>
    <cellStyle name="Porcentual 2 3 2 2 2 2 4 2 3" xfId="41969" xr:uid="{00000000-0005-0000-0000-0000F1A30000}"/>
    <cellStyle name="Porcentual 2 3 2 2 2 2 4 3" xfId="41970" xr:uid="{00000000-0005-0000-0000-0000F2A30000}"/>
    <cellStyle name="Porcentual 2 3 2 2 2 2 4 3 2" xfId="41971" xr:uid="{00000000-0005-0000-0000-0000F3A30000}"/>
    <cellStyle name="Porcentual 2 3 2 2 2 2 4 4" xfId="41972" xr:uid="{00000000-0005-0000-0000-0000F4A30000}"/>
    <cellStyle name="Porcentual 2 3 2 2 2 2 5" xfId="41973" xr:uid="{00000000-0005-0000-0000-0000F5A30000}"/>
    <cellStyle name="Porcentual 2 3 2 2 2 2 5 2" xfId="41974" xr:uid="{00000000-0005-0000-0000-0000F6A30000}"/>
    <cellStyle name="Porcentual 2 3 2 2 2 2 5 2 2" xfId="41975" xr:uid="{00000000-0005-0000-0000-0000F7A30000}"/>
    <cellStyle name="Porcentual 2 3 2 2 2 2 5 3" xfId="41976" xr:uid="{00000000-0005-0000-0000-0000F8A30000}"/>
    <cellStyle name="Porcentual 2 3 2 2 2 2 6" xfId="41977" xr:uid="{00000000-0005-0000-0000-0000F9A30000}"/>
    <cellStyle name="Porcentual 2 3 2 2 2 2 6 2" xfId="41978" xr:uid="{00000000-0005-0000-0000-0000FAA30000}"/>
    <cellStyle name="Porcentual 2 3 2 2 2 2 7" xfId="41979" xr:uid="{00000000-0005-0000-0000-0000FBA30000}"/>
    <cellStyle name="Porcentual 2 3 2 2 2 3" xfId="41980" xr:uid="{00000000-0005-0000-0000-0000FCA30000}"/>
    <cellStyle name="Porcentual 2 3 2 2 2 3 2" xfId="41981" xr:uid="{00000000-0005-0000-0000-0000FDA30000}"/>
    <cellStyle name="Porcentual 2 3 2 2 2 3 2 2" xfId="41982" xr:uid="{00000000-0005-0000-0000-0000FEA30000}"/>
    <cellStyle name="Porcentual 2 3 2 2 2 3 2 2 2" xfId="41983" xr:uid="{00000000-0005-0000-0000-0000FFA30000}"/>
    <cellStyle name="Porcentual 2 3 2 2 2 3 2 2 2 2" xfId="41984" xr:uid="{00000000-0005-0000-0000-000000A40000}"/>
    <cellStyle name="Porcentual 2 3 2 2 2 3 2 2 2 2 2" xfId="41985" xr:uid="{00000000-0005-0000-0000-000001A40000}"/>
    <cellStyle name="Porcentual 2 3 2 2 2 3 2 2 2 3" xfId="41986" xr:uid="{00000000-0005-0000-0000-000002A40000}"/>
    <cellStyle name="Porcentual 2 3 2 2 2 3 2 2 3" xfId="41987" xr:uid="{00000000-0005-0000-0000-000003A40000}"/>
    <cellStyle name="Porcentual 2 3 2 2 2 3 2 2 3 2" xfId="41988" xr:uid="{00000000-0005-0000-0000-000004A40000}"/>
    <cellStyle name="Porcentual 2 3 2 2 2 3 2 2 4" xfId="41989" xr:uid="{00000000-0005-0000-0000-000005A40000}"/>
    <cellStyle name="Porcentual 2 3 2 2 2 3 2 3" xfId="41990" xr:uid="{00000000-0005-0000-0000-000006A40000}"/>
    <cellStyle name="Porcentual 2 3 2 2 2 3 2 3 2" xfId="41991" xr:uid="{00000000-0005-0000-0000-000007A40000}"/>
    <cellStyle name="Porcentual 2 3 2 2 2 3 2 3 2 2" xfId="41992" xr:uid="{00000000-0005-0000-0000-000008A40000}"/>
    <cellStyle name="Porcentual 2 3 2 2 2 3 2 3 3" xfId="41993" xr:uid="{00000000-0005-0000-0000-000009A40000}"/>
    <cellStyle name="Porcentual 2 3 2 2 2 3 2 4" xfId="41994" xr:uid="{00000000-0005-0000-0000-00000AA40000}"/>
    <cellStyle name="Porcentual 2 3 2 2 2 3 2 4 2" xfId="41995" xr:uid="{00000000-0005-0000-0000-00000BA40000}"/>
    <cellStyle name="Porcentual 2 3 2 2 2 3 2 5" xfId="41996" xr:uid="{00000000-0005-0000-0000-00000CA40000}"/>
    <cellStyle name="Porcentual 2 3 2 2 2 3 3" xfId="41997" xr:uid="{00000000-0005-0000-0000-00000DA40000}"/>
    <cellStyle name="Porcentual 2 3 2 2 2 3 3 2" xfId="41998" xr:uid="{00000000-0005-0000-0000-00000EA40000}"/>
    <cellStyle name="Porcentual 2 3 2 2 2 3 3 2 2" xfId="41999" xr:uid="{00000000-0005-0000-0000-00000FA40000}"/>
    <cellStyle name="Porcentual 2 3 2 2 2 3 3 2 2 2" xfId="42000" xr:uid="{00000000-0005-0000-0000-000010A40000}"/>
    <cellStyle name="Porcentual 2 3 2 2 2 3 3 2 2 2 2" xfId="42001" xr:uid="{00000000-0005-0000-0000-000011A40000}"/>
    <cellStyle name="Porcentual 2 3 2 2 2 3 3 2 2 3" xfId="42002" xr:uid="{00000000-0005-0000-0000-000012A40000}"/>
    <cellStyle name="Porcentual 2 3 2 2 2 3 3 2 3" xfId="42003" xr:uid="{00000000-0005-0000-0000-000013A40000}"/>
    <cellStyle name="Porcentual 2 3 2 2 2 3 3 2 3 2" xfId="42004" xr:uid="{00000000-0005-0000-0000-000014A40000}"/>
    <cellStyle name="Porcentual 2 3 2 2 2 3 3 2 4" xfId="42005" xr:uid="{00000000-0005-0000-0000-000015A40000}"/>
    <cellStyle name="Porcentual 2 3 2 2 2 3 3 3" xfId="42006" xr:uid="{00000000-0005-0000-0000-000016A40000}"/>
    <cellStyle name="Porcentual 2 3 2 2 2 3 3 3 2" xfId="42007" xr:uid="{00000000-0005-0000-0000-000017A40000}"/>
    <cellStyle name="Porcentual 2 3 2 2 2 3 3 3 2 2" xfId="42008" xr:uid="{00000000-0005-0000-0000-000018A40000}"/>
    <cellStyle name="Porcentual 2 3 2 2 2 3 3 3 3" xfId="42009" xr:uid="{00000000-0005-0000-0000-000019A40000}"/>
    <cellStyle name="Porcentual 2 3 2 2 2 3 3 4" xfId="42010" xr:uid="{00000000-0005-0000-0000-00001AA40000}"/>
    <cellStyle name="Porcentual 2 3 2 2 2 3 3 4 2" xfId="42011" xr:uid="{00000000-0005-0000-0000-00001BA40000}"/>
    <cellStyle name="Porcentual 2 3 2 2 2 3 3 5" xfId="42012" xr:uid="{00000000-0005-0000-0000-00001CA40000}"/>
    <cellStyle name="Porcentual 2 3 2 2 2 3 4" xfId="42013" xr:uid="{00000000-0005-0000-0000-00001DA40000}"/>
    <cellStyle name="Porcentual 2 3 2 2 2 3 4 2" xfId="42014" xr:uid="{00000000-0005-0000-0000-00001EA40000}"/>
    <cellStyle name="Porcentual 2 3 2 2 2 3 4 2 2" xfId="42015" xr:uid="{00000000-0005-0000-0000-00001FA40000}"/>
    <cellStyle name="Porcentual 2 3 2 2 2 3 4 2 2 2" xfId="42016" xr:uid="{00000000-0005-0000-0000-000020A40000}"/>
    <cellStyle name="Porcentual 2 3 2 2 2 3 4 2 3" xfId="42017" xr:uid="{00000000-0005-0000-0000-000021A40000}"/>
    <cellStyle name="Porcentual 2 3 2 2 2 3 4 3" xfId="42018" xr:uid="{00000000-0005-0000-0000-000022A40000}"/>
    <cellStyle name="Porcentual 2 3 2 2 2 3 4 3 2" xfId="42019" xr:uid="{00000000-0005-0000-0000-000023A40000}"/>
    <cellStyle name="Porcentual 2 3 2 2 2 3 4 4" xfId="42020" xr:uid="{00000000-0005-0000-0000-000024A40000}"/>
    <cellStyle name="Porcentual 2 3 2 2 2 3 5" xfId="42021" xr:uid="{00000000-0005-0000-0000-000025A40000}"/>
    <cellStyle name="Porcentual 2 3 2 2 2 3 5 2" xfId="42022" xr:uid="{00000000-0005-0000-0000-000026A40000}"/>
    <cellStyle name="Porcentual 2 3 2 2 2 3 5 2 2" xfId="42023" xr:uid="{00000000-0005-0000-0000-000027A40000}"/>
    <cellStyle name="Porcentual 2 3 2 2 2 3 5 3" xfId="42024" xr:uid="{00000000-0005-0000-0000-000028A40000}"/>
    <cellStyle name="Porcentual 2 3 2 2 2 3 6" xfId="42025" xr:uid="{00000000-0005-0000-0000-000029A40000}"/>
    <cellStyle name="Porcentual 2 3 2 2 2 3 6 2" xfId="42026" xr:uid="{00000000-0005-0000-0000-00002AA40000}"/>
    <cellStyle name="Porcentual 2 3 2 2 2 3 7" xfId="42027" xr:uid="{00000000-0005-0000-0000-00002BA40000}"/>
    <cellStyle name="Porcentual 2 3 2 2 2 4" xfId="42028" xr:uid="{00000000-0005-0000-0000-00002CA40000}"/>
    <cellStyle name="Porcentual 2 3 2 2 2 4 2" xfId="42029" xr:uid="{00000000-0005-0000-0000-00002DA40000}"/>
    <cellStyle name="Porcentual 2 3 2 2 2 4 2 2" xfId="42030" xr:uid="{00000000-0005-0000-0000-00002EA40000}"/>
    <cellStyle name="Porcentual 2 3 2 2 2 4 2 2 2" xfId="42031" xr:uid="{00000000-0005-0000-0000-00002FA40000}"/>
    <cellStyle name="Porcentual 2 3 2 2 2 4 2 2 2 2" xfId="42032" xr:uid="{00000000-0005-0000-0000-000030A40000}"/>
    <cellStyle name="Porcentual 2 3 2 2 2 4 2 2 2 2 2" xfId="42033" xr:uid="{00000000-0005-0000-0000-000031A40000}"/>
    <cellStyle name="Porcentual 2 3 2 2 2 4 2 2 2 3" xfId="42034" xr:uid="{00000000-0005-0000-0000-000032A40000}"/>
    <cellStyle name="Porcentual 2 3 2 2 2 4 2 2 3" xfId="42035" xr:uid="{00000000-0005-0000-0000-000033A40000}"/>
    <cellStyle name="Porcentual 2 3 2 2 2 4 2 2 3 2" xfId="42036" xr:uid="{00000000-0005-0000-0000-000034A40000}"/>
    <cellStyle name="Porcentual 2 3 2 2 2 4 2 2 4" xfId="42037" xr:uid="{00000000-0005-0000-0000-000035A40000}"/>
    <cellStyle name="Porcentual 2 3 2 2 2 4 2 3" xfId="42038" xr:uid="{00000000-0005-0000-0000-000036A40000}"/>
    <cellStyle name="Porcentual 2 3 2 2 2 4 2 3 2" xfId="42039" xr:uid="{00000000-0005-0000-0000-000037A40000}"/>
    <cellStyle name="Porcentual 2 3 2 2 2 4 2 3 2 2" xfId="42040" xr:uid="{00000000-0005-0000-0000-000038A40000}"/>
    <cellStyle name="Porcentual 2 3 2 2 2 4 2 3 3" xfId="42041" xr:uid="{00000000-0005-0000-0000-000039A40000}"/>
    <cellStyle name="Porcentual 2 3 2 2 2 4 2 4" xfId="42042" xr:uid="{00000000-0005-0000-0000-00003AA40000}"/>
    <cellStyle name="Porcentual 2 3 2 2 2 4 2 4 2" xfId="42043" xr:uid="{00000000-0005-0000-0000-00003BA40000}"/>
    <cellStyle name="Porcentual 2 3 2 2 2 4 2 5" xfId="42044" xr:uid="{00000000-0005-0000-0000-00003CA40000}"/>
    <cellStyle name="Porcentual 2 3 2 2 2 4 3" xfId="42045" xr:uid="{00000000-0005-0000-0000-00003DA40000}"/>
    <cellStyle name="Porcentual 2 3 2 2 2 4 3 2" xfId="42046" xr:uid="{00000000-0005-0000-0000-00003EA40000}"/>
    <cellStyle name="Porcentual 2 3 2 2 2 4 3 2 2" xfId="42047" xr:uid="{00000000-0005-0000-0000-00003FA40000}"/>
    <cellStyle name="Porcentual 2 3 2 2 2 4 3 2 2 2" xfId="42048" xr:uid="{00000000-0005-0000-0000-000040A40000}"/>
    <cellStyle name="Porcentual 2 3 2 2 2 4 3 2 2 2 2" xfId="42049" xr:uid="{00000000-0005-0000-0000-000041A40000}"/>
    <cellStyle name="Porcentual 2 3 2 2 2 4 3 2 2 3" xfId="42050" xr:uid="{00000000-0005-0000-0000-000042A40000}"/>
    <cellStyle name="Porcentual 2 3 2 2 2 4 3 2 3" xfId="42051" xr:uid="{00000000-0005-0000-0000-000043A40000}"/>
    <cellStyle name="Porcentual 2 3 2 2 2 4 3 2 3 2" xfId="42052" xr:uid="{00000000-0005-0000-0000-000044A40000}"/>
    <cellStyle name="Porcentual 2 3 2 2 2 4 3 2 4" xfId="42053" xr:uid="{00000000-0005-0000-0000-000045A40000}"/>
    <cellStyle name="Porcentual 2 3 2 2 2 4 3 3" xfId="42054" xr:uid="{00000000-0005-0000-0000-000046A40000}"/>
    <cellStyle name="Porcentual 2 3 2 2 2 4 3 3 2" xfId="42055" xr:uid="{00000000-0005-0000-0000-000047A40000}"/>
    <cellStyle name="Porcentual 2 3 2 2 2 4 3 3 2 2" xfId="42056" xr:uid="{00000000-0005-0000-0000-000048A40000}"/>
    <cellStyle name="Porcentual 2 3 2 2 2 4 3 3 3" xfId="42057" xr:uid="{00000000-0005-0000-0000-000049A40000}"/>
    <cellStyle name="Porcentual 2 3 2 2 2 4 3 4" xfId="42058" xr:uid="{00000000-0005-0000-0000-00004AA40000}"/>
    <cellStyle name="Porcentual 2 3 2 2 2 4 3 4 2" xfId="42059" xr:uid="{00000000-0005-0000-0000-00004BA40000}"/>
    <cellStyle name="Porcentual 2 3 2 2 2 4 3 5" xfId="42060" xr:uid="{00000000-0005-0000-0000-00004CA40000}"/>
    <cellStyle name="Porcentual 2 3 2 2 2 4 4" xfId="42061" xr:uid="{00000000-0005-0000-0000-00004DA40000}"/>
    <cellStyle name="Porcentual 2 3 2 2 2 4 4 2" xfId="42062" xr:uid="{00000000-0005-0000-0000-00004EA40000}"/>
    <cellStyle name="Porcentual 2 3 2 2 2 4 4 2 2" xfId="42063" xr:uid="{00000000-0005-0000-0000-00004FA40000}"/>
    <cellStyle name="Porcentual 2 3 2 2 2 4 4 2 2 2" xfId="42064" xr:uid="{00000000-0005-0000-0000-000050A40000}"/>
    <cellStyle name="Porcentual 2 3 2 2 2 4 4 2 3" xfId="42065" xr:uid="{00000000-0005-0000-0000-000051A40000}"/>
    <cellStyle name="Porcentual 2 3 2 2 2 4 4 3" xfId="42066" xr:uid="{00000000-0005-0000-0000-000052A40000}"/>
    <cellStyle name="Porcentual 2 3 2 2 2 4 4 3 2" xfId="42067" xr:uid="{00000000-0005-0000-0000-000053A40000}"/>
    <cellStyle name="Porcentual 2 3 2 2 2 4 4 4" xfId="42068" xr:uid="{00000000-0005-0000-0000-000054A40000}"/>
    <cellStyle name="Porcentual 2 3 2 2 2 4 5" xfId="42069" xr:uid="{00000000-0005-0000-0000-000055A40000}"/>
    <cellStyle name="Porcentual 2 3 2 2 2 4 5 2" xfId="42070" xr:uid="{00000000-0005-0000-0000-000056A40000}"/>
    <cellStyle name="Porcentual 2 3 2 2 2 4 5 2 2" xfId="42071" xr:uid="{00000000-0005-0000-0000-000057A40000}"/>
    <cellStyle name="Porcentual 2 3 2 2 2 4 5 3" xfId="42072" xr:uid="{00000000-0005-0000-0000-000058A40000}"/>
    <cellStyle name="Porcentual 2 3 2 2 2 4 6" xfId="42073" xr:uid="{00000000-0005-0000-0000-000059A40000}"/>
    <cellStyle name="Porcentual 2 3 2 2 2 4 6 2" xfId="42074" xr:uid="{00000000-0005-0000-0000-00005AA40000}"/>
    <cellStyle name="Porcentual 2 3 2 2 2 4 7" xfId="42075" xr:uid="{00000000-0005-0000-0000-00005BA40000}"/>
    <cellStyle name="Porcentual 2 3 2 2 2 5" xfId="42076" xr:uid="{00000000-0005-0000-0000-00005CA40000}"/>
    <cellStyle name="Porcentual 2 3 2 2 2 5 2" xfId="42077" xr:uid="{00000000-0005-0000-0000-00005DA40000}"/>
    <cellStyle name="Porcentual 2 3 2 2 2 5 2 2" xfId="42078" xr:uid="{00000000-0005-0000-0000-00005EA40000}"/>
    <cellStyle name="Porcentual 2 3 2 2 2 5 2 2 2" xfId="42079" xr:uid="{00000000-0005-0000-0000-00005FA40000}"/>
    <cellStyle name="Porcentual 2 3 2 2 2 5 2 2 2 2" xfId="42080" xr:uid="{00000000-0005-0000-0000-000060A40000}"/>
    <cellStyle name="Porcentual 2 3 2 2 2 5 2 2 2 2 2" xfId="42081" xr:uid="{00000000-0005-0000-0000-000061A40000}"/>
    <cellStyle name="Porcentual 2 3 2 2 2 5 2 2 2 3" xfId="42082" xr:uid="{00000000-0005-0000-0000-000062A40000}"/>
    <cellStyle name="Porcentual 2 3 2 2 2 5 2 2 3" xfId="42083" xr:uid="{00000000-0005-0000-0000-000063A40000}"/>
    <cellStyle name="Porcentual 2 3 2 2 2 5 2 2 3 2" xfId="42084" xr:uid="{00000000-0005-0000-0000-000064A40000}"/>
    <cellStyle name="Porcentual 2 3 2 2 2 5 2 2 4" xfId="42085" xr:uid="{00000000-0005-0000-0000-000065A40000}"/>
    <cellStyle name="Porcentual 2 3 2 2 2 5 2 3" xfId="42086" xr:uid="{00000000-0005-0000-0000-000066A40000}"/>
    <cellStyle name="Porcentual 2 3 2 2 2 5 2 3 2" xfId="42087" xr:uid="{00000000-0005-0000-0000-000067A40000}"/>
    <cellStyle name="Porcentual 2 3 2 2 2 5 2 3 2 2" xfId="42088" xr:uid="{00000000-0005-0000-0000-000068A40000}"/>
    <cellStyle name="Porcentual 2 3 2 2 2 5 2 3 3" xfId="42089" xr:uid="{00000000-0005-0000-0000-000069A40000}"/>
    <cellStyle name="Porcentual 2 3 2 2 2 5 2 4" xfId="42090" xr:uid="{00000000-0005-0000-0000-00006AA40000}"/>
    <cellStyle name="Porcentual 2 3 2 2 2 5 2 4 2" xfId="42091" xr:uid="{00000000-0005-0000-0000-00006BA40000}"/>
    <cellStyle name="Porcentual 2 3 2 2 2 5 2 5" xfId="42092" xr:uid="{00000000-0005-0000-0000-00006CA40000}"/>
    <cellStyle name="Porcentual 2 3 2 2 2 5 3" xfId="42093" xr:uid="{00000000-0005-0000-0000-00006DA40000}"/>
    <cellStyle name="Porcentual 2 3 2 2 2 5 3 2" xfId="42094" xr:uid="{00000000-0005-0000-0000-00006EA40000}"/>
    <cellStyle name="Porcentual 2 3 2 2 2 5 3 2 2" xfId="42095" xr:uid="{00000000-0005-0000-0000-00006FA40000}"/>
    <cellStyle name="Porcentual 2 3 2 2 2 5 3 2 2 2" xfId="42096" xr:uid="{00000000-0005-0000-0000-000070A40000}"/>
    <cellStyle name="Porcentual 2 3 2 2 2 5 3 2 3" xfId="42097" xr:uid="{00000000-0005-0000-0000-000071A40000}"/>
    <cellStyle name="Porcentual 2 3 2 2 2 5 3 3" xfId="42098" xr:uid="{00000000-0005-0000-0000-000072A40000}"/>
    <cellStyle name="Porcentual 2 3 2 2 2 5 3 3 2" xfId="42099" xr:uid="{00000000-0005-0000-0000-000073A40000}"/>
    <cellStyle name="Porcentual 2 3 2 2 2 5 3 4" xfId="42100" xr:uid="{00000000-0005-0000-0000-000074A40000}"/>
    <cellStyle name="Porcentual 2 3 2 2 2 5 4" xfId="42101" xr:uid="{00000000-0005-0000-0000-000075A40000}"/>
    <cellStyle name="Porcentual 2 3 2 2 2 5 4 2" xfId="42102" xr:uid="{00000000-0005-0000-0000-000076A40000}"/>
    <cellStyle name="Porcentual 2 3 2 2 2 5 4 2 2" xfId="42103" xr:uid="{00000000-0005-0000-0000-000077A40000}"/>
    <cellStyle name="Porcentual 2 3 2 2 2 5 4 3" xfId="42104" xr:uid="{00000000-0005-0000-0000-000078A40000}"/>
    <cellStyle name="Porcentual 2 3 2 2 2 5 5" xfId="42105" xr:uid="{00000000-0005-0000-0000-000079A40000}"/>
    <cellStyle name="Porcentual 2 3 2 2 2 5 5 2" xfId="42106" xr:uid="{00000000-0005-0000-0000-00007AA40000}"/>
    <cellStyle name="Porcentual 2 3 2 2 2 5 6" xfId="42107" xr:uid="{00000000-0005-0000-0000-00007BA40000}"/>
    <cellStyle name="Porcentual 2 3 2 2 2 6" xfId="42108" xr:uid="{00000000-0005-0000-0000-00007CA40000}"/>
    <cellStyle name="Porcentual 2 3 2 2 2 6 2" xfId="42109" xr:uid="{00000000-0005-0000-0000-00007DA40000}"/>
    <cellStyle name="Porcentual 2 3 2 2 2 6 2 2" xfId="42110" xr:uid="{00000000-0005-0000-0000-00007EA40000}"/>
    <cellStyle name="Porcentual 2 3 2 2 2 6 2 2 2" xfId="42111" xr:uid="{00000000-0005-0000-0000-00007FA40000}"/>
    <cellStyle name="Porcentual 2 3 2 2 2 6 2 2 2 2" xfId="42112" xr:uid="{00000000-0005-0000-0000-000080A40000}"/>
    <cellStyle name="Porcentual 2 3 2 2 2 6 2 2 3" xfId="42113" xr:uid="{00000000-0005-0000-0000-000081A40000}"/>
    <cellStyle name="Porcentual 2 3 2 2 2 6 2 3" xfId="42114" xr:uid="{00000000-0005-0000-0000-000082A40000}"/>
    <cellStyle name="Porcentual 2 3 2 2 2 6 2 3 2" xfId="42115" xr:uid="{00000000-0005-0000-0000-000083A40000}"/>
    <cellStyle name="Porcentual 2 3 2 2 2 6 2 4" xfId="42116" xr:uid="{00000000-0005-0000-0000-000084A40000}"/>
    <cellStyle name="Porcentual 2 3 2 2 2 6 3" xfId="42117" xr:uid="{00000000-0005-0000-0000-000085A40000}"/>
    <cellStyle name="Porcentual 2 3 2 2 2 6 3 2" xfId="42118" xr:uid="{00000000-0005-0000-0000-000086A40000}"/>
    <cellStyle name="Porcentual 2 3 2 2 2 6 3 2 2" xfId="42119" xr:uid="{00000000-0005-0000-0000-000087A40000}"/>
    <cellStyle name="Porcentual 2 3 2 2 2 6 3 3" xfId="42120" xr:uid="{00000000-0005-0000-0000-000088A40000}"/>
    <cellStyle name="Porcentual 2 3 2 2 2 6 4" xfId="42121" xr:uid="{00000000-0005-0000-0000-000089A40000}"/>
    <cellStyle name="Porcentual 2 3 2 2 2 6 4 2" xfId="42122" xr:uid="{00000000-0005-0000-0000-00008AA40000}"/>
    <cellStyle name="Porcentual 2 3 2 2 2 6 5" xfId="42123" xr:uid="{00000000-0005-0000-0000-00008BA40000}"/>
    <cellStyle name="Porcentual 2 3 2 2 2 7" xfId="42124" xr:uid="{00000000-0005-0000-0000-00008CA40000}"/>
    <cellStyle name="Porcentual 2 3 2 2 2 7 2" xfId="42125" xr:uid="{00000000-0005-0000-0000-00008DA40000}"/>
    <cellStyle name="Porcentual 2 3 2 2 2 7 2 2" xfId="42126" xr:uid="{00000000-0005-0000-0000-00008EA40000}"/>
    <cellStyle name="Porcentual 2 3 2 2 2 7 2 2 2" xfId="42127" xr:uid="{00000000-0005-0000-0000-00008FA40000}"/>
    <cellStyle name="Porcentual 2 3 2 2 2 7 2 2 2 2" xfId="42128" xr:uid="{00000000-0005-0000-0000-000090A40000}"/>
    <cellStyle name="Porcentual 2 3 2 2 2 7 2 2 3" xfId="42129" xr:uid="{00000000-0005-0000-0000-000091A40000}"/>
    <cellStyle name="Porcentual 2 3 2 2 2 7 2 3" xfId="42130" xr:uid="{00000000-0005-0000-0000-000092A40000}"/>
    <cellStyle name="Porcentual 2 3 2 2 2 7 2 3 2" xfId="42131" xr:uid="{00000000-0005-0000-0000-000093A40000}"/>
    <cellStyle name="Porcentual 2 3 2 2 2 7 2 4" xfId="42132" xr:uid="{00000000-0005-0000-0000-000094A40000}"/>
    <cellStyle name="Porcentual 2 3 2 2 2 7 3" xfId="42133" xr:uid="{00000000-0005-0000-0000-000095A40000}"/>
    <cellStyle name="Porcentual 2 3 2 2 2 7 3 2" xfId="42134" xr:uid="{00000000-0005-0000-0000-000096A40000}"/>
    <cellStyle name="Porcentual 2 3 2 2 2 7 3 2 2" xfId="42135" xr:uid="{00000000-0005-0000-0000-000097A40000}"/>
    <cellStyle name="Porcentual 2 3 2 2 2 7 3 3" xfId="42136" xr:uid="{00000000-0005-0000-0000-000098A40000}"/>
    <cellStyle name="Porcentual 2 3 2 2 2 7 4" xfId="42137" xr:uid="{00000000-0005-0000-0000-000099A40000}"/>
    <cellStyle name="Porcentual 2 3 2 2 2 7 4 2" xfId="42138" xr:uid="{00000000-0005-0000-0000-00009AA40000}"/>
    <cellStyle name="Porcentual 2 3 2 2 2 7 5" xfId="42139" xr:uid="{00000000-0005-0000-0000-00009BA40000}"/>
    <cellStyle name="Porcentual 2 3 2 2 2 8" xfId="42140" xr:uid="{00000000-0005-0000-0000-00009CA40000}"/>
    <cellStyle name="Porcentual 2 3 2 2 2 8 2" xfId="42141" xr:uid="{00000000-0005-0000-0000-00009DA40000}"/>
    <cellStyle name="Porcentual 2 3 2 2 2 8 2 2" xfId="42142" xr:uid="{00000000-0005-0000-0000-00009EA40000}"/>
    <cellStyle name="Porcentual 2 3 2 2 2 8 2 2 2" xfId="42143" xr:uid="{00000000-0005-0000-0000-00009FA40000}"/>
    <cellStyle name="Porcentual 2 3 2 2 2 8 2 3" xfId="42144" xr:uid="{00000000-0005-0000-0000-0000A0A40000}"/>
    <cellStyle name="Porcentual 2 3 2 2 2 8 3" xfId="42145" xr:uid="{00000000-0005-0000-0000-0000A1A40000}"/>
    <cellStyle name="Porcentual 2 3 2 2 2 8 3 2" xfId="42146" xr:uid="{00000000-0005-0000-0000-0000A2A40000}"/>
    <cellStyle name="Porcentual 2 3 2 2 2 8 4" xfId="42147" xr:uid="{00000000-0005-0000-0000-0000A3A40000}"/>
    <cellStyle name="Porcentual 2 3 2 2 2 9" xfId="42148" xr:uid="{00000000-0005-0000-0000-0000A4A40000}"/>
    <cellStyle name="Porcentual 2 3 2 2 2 9 2" xfId="42149" xr:uid="{00000000-0005-0000-0000-0000A5A40000}"/>
    <cellStyle name="Porcentual 2 3 2 2 2 9 2 2" xfId="42150" xr:uid="{00000000-0005-0000-0000-0000A6A40000}"/>
    <cellStyle name="Porcentual 2 3 2 2 2 9 3" xfId="42151" xr:uid="{00000000-0005-0000-0000-0000A7A40000}"/>
    <cellStyle name="Porcentual 2 3 2 2 3" xfId="42152" xr:uid="{00000000-0005-0000-0000-0000A8A40000}"/>
    <cellStyle name="Porcentual 2 3 2 2 3 10" xfId="42153" xr:uid="{00000000-0005-0000-0000-0000A9A40000}"/>
    <cellStyle name="Porcentual 2 3 2 2 3 10 2" xfId="42154" xr:uid="{00000000-0005-0000-0000-0000AAA40000}"/>
    <cellStyle name="Porcentual 2 3 2 2 3 11" xfId="42155" xr:uid="{00000000-0005-0000-0000-0000ABA40000}"/>
    <cellStyle name="Porcentual 2 3 2 2 3 2" xfId="42156" xr:uid="{00000000-0005-0000-0000-0000ACA40000}"/>
    <cellStyle name="Porcentual 2 3 2 2 3 2 2" xfId="42157" xr:uid="{00000000-0005-0000-0000-0000ADA40000}"/>
    <cellStyle name="Porcentual 2 3 2 2 3 2 2 2" xfId="42158" xr:uid="{00000000-0005-0000-0000-0000AEA40000}"/>
    <cellStyle name="Porcentual 2 3 2 2 3 2 2 2 2" xfId="42159" xr:uid="{00000000-0005-0000-0000-0000AFA40000}"/>
    <cellStyle name="Porcentual 2 3 2 2 3 2 2 2 2 2" xfId="42160" xr:uid="{00000000-0005-0000-0000-0000B0A40000}"/>
    <cellStyle name="Porcentual 2 3 2 2 3 2 2 2 2 2 2" xfId="42161" xr:uid="{00000000-0005-0000-0000-0000B1A40000}"/>
    <cellStyle name="Porcentual 2 3 2 2 3 2 2 2 2 3" xfId="42162" xr:uid="{00000000-0005-0000-0000-0000B2A40000}"/>
    <cellStyle name="Porcentual 2 3 2 2 3 2 2 2 3" xfId="42163" xr:uid="{00000000-0005-0000-0000-0000B3A40000}"/>
    <cellStyle name="Porcentual 2 3 2 2 3 2 2 2 3 2" xfId="42164" xr:uid="{00000000-0005-0000-0000-0000B4A40000}"/>
    <cellStyle name="Porcentual 2 3 2 2 3 2 2 2 4" xfId="42165" xr:uid="{00000000-0005-0000-0000-0000B5A40000}"/>
    <cellStyle name="Porcentual 2 3 2 2 3 2 2 3" xfId="42166" xr:uid="{00000000-0005-0000-0000-0000B6A40000}"/>
    <cellStyle name="Porcentual 2 3 2 2 3 2 2 3 2" xfId="42167" xr:uid="{00000000-0005-0000-0000-0000B7A40000}"/>
    <cellStyle name="Porcentual 2 3 2 2 3 2 2 3 2 2" xfId="42168" xr:uid="{00000000-0005-0000-0000-0000B8A40000}"/>
    <cellStyle name="Porcentual 2 3 2 2 3 2 2 3 3" xfId="42169" xr:uid="{00000000-0005-0000-0000-0000B9A40000}"/>
    <cellStyle name="Porcentual 2 3 2 2 3 2 2 4" xfId="42170" xr:uid="{00000000-0005-0000-0000-0000BAA40000}"/>
    <cellStyle name="Porcentual 2 3 2 2 3 2 2 4 2" xfId="42171" xr:uid="{00000000-0005-0000-0000-0000BBA40000}"/>
    <cellStyle name="Porcentual 2 3 2 2 3 2 2 5" xfId="42172" xr:uid="{00000000-0005-0000-0000-0000BCA40000}"/>
    <cellStyle name="Porcentual 2 3 2 2 3 2 3" xfId="42173" xr:uid="{00000000-0005-0000-0000-0000BDA40000}"/>
    <cellStyle name="Porcentual 2 3 2 2 3 2 3 2" xfId="42174" xr:uid="{00000000-0005-0000-0000-0000BEA40000}"/>
    <cellStyle name="Porcentual 2 3 2 2 3 2 3 2 2" xfId="42175" xr:uid="{00000000-0005-0000-0000-0000BFA40000}"/>
    <cellStyle name="Porcentual 2 3 2 2 3 2 3 2 2 2" xfId="42176" xr:uid="{00000000-0005-0000-0000-0000C0A40000}"/>
    <cellStyle name="Porcentual 2 3 2 2 3 2 3 2 2 2 2" xfId="42177" xr:uid="{00000000-0005-0000-0000-0000C1A40000}"/>
    <cellStyle name="Porcentual 2 3 2 2 3 2 3 2 2 3" xfId="42178" xr:uid="{00000000-0005-0000-0000-0000C2A40000}"/>
    <cellStyle name="Porcentual 2 3 2 2 3 2 3 2 3" xfId="42179" xr:uid="{00000000-0005-0000-0000-0000C3A40000}"/>
    <cellStyle name="Porcentual 2 3 2 2 3 2 3 2 3 2" xfId="42180" xr:uid="{00000000-0005-0000-0000-0000C4A40000}"/>
    <cellStyle name="Porcentual 2 3 2 2 3 2 3 2 4" xfId="42181" xr:uid="{00000000-0005-0000-0000-0000C5A40000}"/>
    <cellStyle name="Porcentual 2 3 2 2 3 2 3 3" xfId="42182" xr:uid="{00000000-0005-0000-0000-0000C6A40000}"/>
    <cellStyle name="Porcentual 2 3 2 2 3 2 3 3 2" xfId="42183" xr:uid="{00000000-0005-0000-0000-0000C7A40000}"/>
    <cellStyle name="Porcentual 2 3 2 2 3 2 3 3 2 2" xfId="42184" xr:uid="{00000000-0005-0000-0000-0000C8A40000}"/>
    <cellStyle name="Porcentual 2 3 2 2 3 2 3 3 3" xfId="42185" xr:uid="{00000000-0005-0000-0000-0000C9A40000}"/>
    <cellStyle name="Porcentual 2 3 2 2 3 2 3 4" xfId="42186" xr:uid="{00000000-0005-0000-0000-0000CAA40000}"/>
    <cellStyle name="Porcentual 2 3 2 2 3 2 3 4 2" xfId="42187" xr:uid="{00000000-0005-0000-0000-0000CBA40000}"/>
    <cellStyle name="Porcentual 2 3 2 2 3 2 3 5" xfId="42188" xr:uid="{00000000-0005-0000-0000-0000CCA40000}"/>
    <cellStyle name="Porcentual 2 3 2 2 3 2 4" xfId="42189" xr:uid="{00000000-0005-0000-0000-0000CDA40000}"/>
    <cellStyle name="Porcentual 2 3 2 2 3 2 4 2" xfId="42190" xr:uid="{00000000-0005-0000-0000-0000CEA40000}"/>
    <cellStyle name="Porcentual 2 3 2 2 3 2 4 2 2" xfId="42191" xr:uid="{00000000-0005-0000-0000-0000CFA40000}"/>
    <cellStyle name="Porcentual 2 3 2 2 3 2 4 2 2 2" xfId="42192" xr:uid="{00000000-0005-0000-0000-0000D0A40000}"/>
    <cellStyle name="Porcentual 2 3 2 2 3 2 4 2 3" xfId="42193" xr:uid="{00000000-0005-0000-0000-0000D1A40000}"/>
    <cellStyle name="Porcentual 2 3 2 2 3 2 4 3" xfId="42194" xr:uid="{00000000-0005-0000-0000-0000D2A40000}"/>
    <cellStyle name="Porcentual 2 3 2 2 3 2 4 3 2" xfId="42195" xr:uid="{00000000-0005-0000-0000-0000D3A40000}"/>
    <cellStyle name="Porcentual 2 3 2 2 3 2 4 4" xfId="42196" xr:uid="{00000000-0005-0000-0000-0000D4A40000}"/>
    <cellStyle name="Porcentual 2 3 2 2 3 2 5" xfId="42197" xr:uid="{00000000-0005-0000-0000-0000D5A40000}"/>
    <cellStyle name="Porcentual 2 3 2 2 3 2 5 2" xfId="42198" xr:uid="{00000000-0005-0000-0000-0000D6A40000}"/>
    <cellStyle name="Porcentual 2 3 2 2 3 2 5 2 2" xfId="42199" xr:uid="{00000000-0005-0000-0000-0000D7A40000}"/>
    <cellStyle name="Porcentual 2 3 2 2 3 2 5 3" xfId="42200" xr:uid="{00000000-0005-0000-0000-0000D8A40000}"/>
    <cellStyle name="Porcentual 2 3 2 2 3 2 6" xfId="42201" xr:uid="{00000000-0005-0000-0000-0000D9A40000}"/>
    <cellStyle name="Porcentual 2 3 2 2 3 2 6 2" xfId="42202" xr:uid="{00000000-0005-0000-0000-0000DAA40000}"/>
    <cellStyle name="Porcentual 2 3 2 2 3 2 7" xfId="42203" xr:uid="{00000000-0005-0000-0000-0000DBA40000}"/>
    <cellStyle name="Porcentual 2 3 2 2 3 3" xfId="42204" xr:uid="{00000000-0005-0000-0000-0000DCA40000}"/>
    <cellStyle name="Porcentual 2 3 2 2 3 3 2" xfId="42205" xr:uid="{00000000-0005-0000-0000-0000DDA40000}"/>
    <cellStyle name="Porcentual 2 3 2 2 3 3 2 2" xfId="42206" xr:uid="{00000000-0005-0000-0000-0000DEA40000}"/>
    <cellStyle name="Porcentual 2 3 2 2 3 3 2 2 2" xfId="42207" xr:uid="{00000000-0005-0000-0000-0000DFA40000}"/>
    <cellStyle name="Porcentual 2 3 2 2 3 3 2 2 2 2" xfId="42208" xr:uid="{00000000-0005-0000-0000-0000E0A40000}"/>
    <cellStyle name="Porcentual 2 3 2 2 3 3 2 2 2 2 2" xfId="42209" xr:uid="{00000000-0005-0000-0000-0000E1A40000}"/>
    <cellStyle name="Porcentual 2 3 2 2 3 3 2 2 2 3" xfId="42210" xr:uid="{00000000-0005-0000-0000-0000E2A40000}"/>
    <cellStyle name="Porcentual 2 3 2 2 3 3 2 2 3" xfId="42211" xr:uid="{00000000-0005-0000-0000-0000E3A40000}"/>
    <cellStyle name="Porcentual 2 3 2 2 3 3 2 2 3 2" xfId="42212" xr:uid="{00000000-0005-0000-0000-0000E4A40000}"/>
    <cellStyle name="Porcentual 2 3 2 2 3 3 2 2 4" xfId="42213" xr:uid="{00000000-0005-0000-0000-0000E5A40000}"/>
    <cellStyle name="Porcentual 2 3 2 2 3 3 2 3" xfId="42214" xr:uid="{00000000-0005-0000-0000-0000E6A40000}"/>
    <cellStyle name="Porcentual 2 3 2 2 3 3 2 3 2" xfId="42215" xr:uid="{00000000-0005-0000-0000-0000E7A40000}"/>
    <cellStyle name="Porcentual 2 3 2 2 3 3 2 3 2 2" xfId="42216" xr:uid="{00000000-0005-0000-0000-0000E8A40000}"/>
    <cellStyle name="Porcentual 2 3 2 2 3 3 2 3 3" xfId="42217" xr:uid="{00000000-0005-0000-0000-0000E9A40000}"/>
    <cellStyle name="Porcentual 2 3 2 2 3 3 2 4" xfId="42218" xr:uid="{00000000-0005-0000-0000-0000EAA40000}"/>
    <cellStyle name="Porcentual 2 3 2 2 3 3 2 4 2" xfId="42219" xr:uid="{00000000-0005-0000-0000-0000EBA40000}"/>
    <cellStyle name="Porcentual 2 3 2 2 3 3 2 5" xfId="42220" xr:uid="{00000000-0005-0000-0000-0000ECA40000}"/>
    <cellStyle name="Porcentual 2 3 2 2 3 3 3" xfId="42221" xr:uid="{00000000-0005-0000-0000-0000EDA40000}"/>
    <cellStyle name="Porcentual 2 3 2 2 3 3 3 2" xfId="42222" xr:uid="{00000000-0005-0000-0000-0000EEA40000}"/>
    <cellStyle name="Porcentual 2 3 2 2 3 3 3 2 2" xfId="42223" xr:uid="{00000000-0005-0000-0000-0000EFA40000}"/>
    <cellStyle name="Porcentual 2 3 2 2 3 3 3 2 2 2" xfId="42224" xr:uid="{00000000-0005-0000-0000-0000F0A40000}"/>
    <cellStyle name="Porcentual 2 3 2 2 3 3 3 2 2 2 2" xfId="42225" xr:uid="{00000000-0005-0000-0000-0000F1A40000}"/>
    <cellStyle name="Porcentual 2 3 2 2 3 3 3 2 2 3" xfId="42226" xr:uid="{00000000-0005-0000-0000-0000F2A40000}"/>
    <cellStyle name="Porcentual 2 3 2 2 3 3 3 2 3" xfId="42227" xr:uid="{00000000-0005-0000-0000-0000F3A40000}"/>
    <cellStyle name="Porcentual 2 3 2 2 3 3 3 2 3 2" xfId="42228" xr:uid="{00000000-0005-0000-0000-0000F4A40000}"/>
    <cellStyle name="Porcentual 2 3 2 2 3 3 3 2 4" xfId="42229" xr:uid="{00000000-0005-0000-0000-0000F5A40000}"/>
    <cellStyle name="Porcentual 2 3 2 2 3 3 3 3" xfId="42230" xr:uid="{00000000-0005-0000-0000-0000F6A40000}"/>
    <cellStyle name="Porcentual 2 3 2 2 3 3 3 3 2" xfId="42231" xr:uid="{00000000-0005-0000-0000-0000F7A40000}"/>
    <cellStyle name="Porcentual 2 3 2 2 3 3 3 3 2 2" xfId="42232" xr:uid="{00000000-0005-0000-0000-0000F8A40000}"/>
    <cellStyle name="Porcentual 2 3 2 2 3 3 3 3 3" xfId="42233" xr:uid="{00000000-0005-0000-0000-0000F9A40000}"/>
    <cellStyle name="Porcentual 2 3 2 2 3 3 3 4" xfId="42234" xr:uid="{00000000-0005-0000-0000-0000FAA40000}"/>
    <cellStyle name="Porcentual 2 3 2 2 3 3 3 4 2" xfId="42235" xr:uid="{00000000-0005-0000-0000-0000FBA40000}"/>
    <cellStyle name="Porcentual 2 3 2 2 3 3 3 5" xfId="42236" xr:uid="{00000000-0005-0000-0000-0000FCA40000}"/>
    <cellStyle name="Porcentual 2 3 2 2 3 3 4" xfId="42237" xr:uid="{00000000-0005-0000-0000-0000FDA40000}"/>
    <cellStyle name="Porcentual 2 3 2 2 3 3 4 2" xfId="42238" xr:uid="{00000000-0005-0000-0000-0000FEA40000}"/>
    <cellStyle name="Porcentual 2 3 2 2 3 3 4 2 2" xfId="42239" xr:uid="{00000000-0005-0000-0000-0000FFA40000}"/>
    <cellStyle name="Porcentual 2 3 2 2 3 3 4 2 2 2" xfId="42240" xr:uid="{00000000-0005-0000-0000-000000A50000}"/>
    <cellStyle name="Porcentual 2 3 2 2 3 3 4 2 3" xfId="42241" xr:uid="{00000000-0005-0000-0000-000001A50000}"/>
    <cellStyle name="Porcentual 2 3 2 2 3 3 4 3" xfId="42242" xr:uid="{00000000-0005-0000-0000-000002A50000}"/>
    <cellStyle name="Porcentual 2 3 2 2 3 3 4 3 2" xfId="42243" xr:uid="{00000000-0005-0000-0000-000003A50000}"/>
    <cellStyle name="Porcentual 2 3 2 2 3 3 4 4" xfId="42244" xr:uid="{00000000-0005-0000-0000-000004A50000}"/>
    <cellStyle name="Porcentual 2 3 2 2 3 3 5" xfId="42245" xr:uid="{00000000-0005-0000-0000-000005A50000}"/>
    <cellStyle name="Porcentual 2 3 2 2 3 3 5 2" xfId="42246" xr:uid="{00000000-0005-0000-0000-000006A50000}"/>
    <cellStyle name="Porcentual 2 3 2 2 3 3 5 2 2" xfId="42247" xr:uid="{00000000-0005-0000-0000-000007A50000}"/>
    <cellStyle name="Porcentual 2 3 2 2 3 3 5 3" xfId="42248" xr:uid="{00000000-0005-0000-0000-000008A50000}"/>
    <cellStyle name="Porcentual 2 3 2 2 3 3 6" xfId="42249" xr:uid="{00000000-0005-0000-0000-000009A50000}"/>
    <cellStyle name="Porcentual 2 3 2 2 3 3 6 2" xfId="42250" xr:uid="{00000000-0005-0000-0000-00000AA50000}"/>
    <cellStyle name="Porcentual 2 3 2 2 3 3 7" xfId="42251" xr:uid="{00000000-0005-0000-0000-00000BA50000}"/>
    <cellStyle name="Porcentual 2 3 2 2 3 4" xfId="42252" xr:uid="{00000000-0005-0000-0000-00000CA50000}"/>
    <cellStyle name="Porcentual 2 3 2 2 3 4 2" xfId="42253" xr:uid="{00000000-0005-0000-0000-00000DA50000}"/>
    <cellStyle name="Porcentual 2 3 2 2 3 4 2 2" xfId="42254" xr:uid="{00000000-0005-0000-0000-00000EA50000}"/>
    <cellStyle name="Porcentual 2 3 2 2 3 4 2 2 2" xfId="42255" xr:uid="{00000000-0005-0000-0000-00000FA50000}"/>
    <cellStyle name="Porcentual 2 3 2 2 3 4 2 2 2 2" xfId="42256" xr:uid="{00000000-0005-0000-0000-000010A50000}"/>
    <cellStyle name="Porcentual 2 3 2 2 3 4 2 2 2 2 2" xfId="42257" xr:uid="{00000000-0005-0000-0000-000011A50000}"/>
    <cellStyle name="Porcentual 2 3 2 2 3 4 2 2 2 3" xfId="42258" xr:uid="{00000000-0005-0000-0000-000012A50000}"/>
    <cellStyle name="Porcentual 2 3 2 2 3 4 2 2 3" xfId="42259" xr:uid="{00000000-0005-0000-0000-000013A50000}"/>
    <cellStyle name="Porcentual 2 3 2 2 3 4 2 2 3 2" xfId="42260" xr:uid="{00000000-0005-0000-0000-000014A50000}"/>
    <cellStyle name="Porcentual 2 3 2 2 3 4 2 2 4" xfId="42261" xr:uid="{00000000-0005-0000-0000-000015A50000}"/>
    <cellStyle name="Porcentual 2 3 2 2 3 4 2 3" xfId="42262" xr:uid="{00000000-0005-0000-0000-000016A50000}"/>
    <cellStyle name="Porcentual 2 3 2 2 3 4 2 3 2" xfId="42263" xr:uid="{00000000-0005-0000-0000-000017A50000}"/>
    <cellStyle name="Porcentual 2 3 2 2 3 4 2 3 2 2" xfId="42264" xr:uid="{00000000-0005-0000-0000-000018A50000}"/>
    <cellStyle name="Porcentual 2 3 2 2 3 4 2 3 3" xfId="42265" xr:uid="{00000000-0005-0000-0000-000019A50000}"/>
    <cellStyle name="Porcentual 2 3 2 2 3 4 2 4" xfId="42266" xr:uid="{00000000-0005-0000-0000-00001AA50000}"/>
    <cellStyle name="Porcentual 2 3 2 2 3 4 2 4 2" xfId="42267" xr:uid="{00000000-0005-0000-0000-00001BA50000}"/>
    <cellStyle name="Porcentual 2 3 2 2 3 4 2 5" xfId="42268" xr:uid="{00000000-0005-0000-0000-00001CA50000}"/>
    <cellStyle name="Porcentual 2 3 2 2 3 4 3" xfId="42269" xr:uid="{00000000-0005-0000-0000-00001DA50000}"/>
    <cellStyle name="Porcentual 2 3 2 2 3 4 3 2" xfId="42270" xr:uid="{00000000-0005-0000-0000-00001EA50000}"/>
    <cellStyle name="Porcentual 2 3 2 2 3 4 3 2 2" xfId="42271" xr:uid="{00000000-0005-0000-0000-00001FA50000}"/>
    <cellStyle name="Porcentual 2 3 2 2 3 4 3 2 2 2" xfId="42272" xr:uid="{00000000-0005-0000-0000-000020A50000}"/>
    <cellStyle name="Porcentual 2 3 2 2 3 4 3 2 2 2 2" xfId="42273" xr:uid="{00000000-0005-0000-0000-000021A50000}"/>
    <cellStyle name="Porcentual 2 3 2 2 3 4 3 2 2 3" xfId="42274" xr:uid="{00000000-0005-0000-0000-000022A50000}"/>
    <cellStyle name="Porcentual 2 3 2 2 3 4 3 2 3" xfId="42275" xr:uid="{00000000-0005-0000-0000-000023A50000}"/>
    <cellStyle name="Porcentual 2 3 2 2 3 4 3 2 3 2" xfId="42276" xr:uid="{00000000-0005-0000-0000-000024A50000}"/>
    <cellStyle name="Porcentual 2 3 2 2 3 4 3 2 4" xfId="42277" xr:uid="{00000000-0005-0000-0000-000025A50000}"/>
    <cellStyle name="Porcentual 2 3 2 2 3 4 3 3" xfId="42278" xr:uid="{00000000-0005-0000-0000-000026A50000}"/>
    <cellStyle name="Porcentual 2 3 2 2 3 4 3 3 2" xfId="42279" xr:uid="{00000000-0005-0000-0000-000027A50000}"/>
    <cellStyle name="Porcentual 2 3 2 2 3 4 3 3 2 2" xfId="42280" xr:uid="{00000000-0005-0000-0000-000028A50000}"/>
    <cellStyle name="Porcentual 2 3 2 2 3 4 3 3 3" xfId="42281" xr:uid="{00000000-0005-0000-0000-000029A50000}"/>
    <cellStyle name="Porcentual 2 3 2 2 3 4 3 4" xfId="42282" xr:uid="{00000000-0005-0000-0000-00002AA50000}"/>
    <cellStyle name="Porcentual 2 3 2 2 3 4 3 4 2" xfId="42283" xr:uid="{00000000-0005-0000-0000-00002BA50000}"/>
    <cellStyle name="Porcentual 2 3 2 2 3 4 3 5" xfId="42284" xr:uid="{00000000-0005-0000-0000-00002CA50000}"/>
    <cellStyle name="Porcentual 2 3 2 2 3 4 4" xfId="42285" xr:uid="{00000000-0005-0000-0000-00002DA50000}"/>
    <cellStyle name="Porcentual 2 3 2 2 3 4 4 2" xfId="42286" xr:uid="{00000000-0005-0000-0000-00002EA50000}"/>
    <cellStyle name="Porcentual 2 3 2 2 3 4 4 2 2" xfId="42287" xr:uid="{00000000-0005-0000-0000-00002FA50000}"/>
    <cellStyle name="Porcentual 2 3 2 2 3 4 4 2 2 2" xfId="42288" xr:uid="{00000000-0005-0000-0000-000030A50000}"/>
    <cellStyle name="Porcentual 2 3 2 2 3 4 4 2 3" xfId="42289" xr:uid="{00000000-0005-0000-0000-000031A50000}"/>
    <cellStyle name="Porcentual 2 3 2 2 3 4 4 3" xfId="42290" xr:uid="{00000000-0005-0000-0000-000032A50000}"/>
    <cellStyle name="Porcentual 2 3 2 2 3 4 4 3 2" xfId="42291" xr:uid="{00000000-0005-0000-0000-000033A50000}"/>
    <cellStyle name="Porcentual 2 3 2 2 3 4 4 4" xfId="42292" xr:uid="{00000000-0005-0000-0000-000034A50000}"/>
    <cellStyle name="Porcentual 2 3 2 2 3 4 5" xfId="42293" xr:uid="{00000000-0005-0000-0000-000035A50000}"/>
    <cellStyle name="Porcentual 2 3 2 2 3 4 5 2" xfId="42294" xr:uid="{00000000-0005-0000-0000-000036A50000}"/>
    <cellStyle name="Porcentual 2 3 2 2 3 4 5 2 2" xfId="42295" xr:uid="{00000000-0005-0000-0000-000037A50000}"/>
    <cellStyle name="Porcentual 2 3 2 2 3 4 5 3" xfId="42296" xr:uid="{00000000-0005-0000-0000-000038A50000}"/>
    <cellStyle name="Porcentual 2 3 2 2 3 4 6" xfId="42297" xr:uid="{00000000-0005-0000-0000-000039A50000}"/>
    <cellStyle name="Porcentual 2 3 2 2 3 4 6 2" xfId="42298" xr:uid="{00000000-0005-0000-0000-00003AA50000}"/>
    <cellStyle name="Porcentual 2 3 2 2 3 4 7" xfId="42299" xr:uid="{00000000-0005-0000-0000-00003BA50000}"/>
    <cellStyle name="Porcentual 2 3 2 2 3 5" xfId="42300" xr:uid="{00000000-0005-0000-0000-00003CA50000}"/>
    <cellStyle name="Porcentual 2 3 2 2 3 5 2" xfId="42301" xr:uid="{00000000-0005-0000-0000-00003DA50000}"/>
    <cellStyle name="Porcentual 2 3 2 2 3 5 2 2" xfId="42302" xr:uid="{00000000-0005-0000-0000-00003EA50000}"/>
    <cellStyle name="Porcentual 2 3 2 2 3 5 2 2 2" xfId="42303" xr:uid="{00000000-0005-0000-0000-00003FA50000}"/>
    <cellStyle name="Porcentual 2 3 2 2 3 5 2 2 2 2" xfId="42304" xr:uid="{00000000-0005-0000-0000-000040A50000}"/>
    <cellStyle name="Porcentual 2 3 2 2 3 5 2 2 2 2 2" xfId="42305" xr:uid="{00000000-0005-0000-0000-000041A50000}"/>
    <cellStyle name="Porcentual 2 3 2 2 3 5 2 2 2 3" xfId="42306" xr:uid="{00000000-0005-0000-0000-000042A50000}"/>
    <cellStyle name="Porcentual 2 3 2 2 3 5 2 2 3" xfId="42307" xr:uid="{00000000-0005-0000-0000-000043A50000}"/>
    <cellStyle name="Porcentual 2 3 2 2 3 5 2 2 3 2" xfId="42308" xr:uid="{00000000-0005-0000-0000-000044A50000}"/>
    <cellStyle name="Porcentual 2 3 2 2 3 5 2 2 4" xfId="42309" xr:uid="{00000000-0005-0000-0000-000045A50000}"/>
    <cellStyle name="Porcentual 2 3 2 2 3 5 2 3" xfId="42310" xr:uid="{00000000-0005-0000-0000-000046A50000}"/>
    <cellStyle name="Porcentual 2 3 2 2 3 5 2 3 2" xfId="42311" xr:uid="{00000000-0005-0000-0000-000047A50000}"/>
    <cellStyle name="Porcentual 2 3 2 2 3 5 2 3 2 2" xfId="42312" xr:uid="{00000000-0005-0000-0000-000048A50000}"/>
    <cellStyle name="Porcentual 2 3 2 2 3 5 2 3 3" xfId="42313" xr:uid="{00000000-0005-0000-0000-000049A50000}"/>
    <cellStyle name="Porcentual 2 3 2 2 3 5 2 4" xfId="42314" xr:uid="{00000000-0005-0000-0000-00004AA50000}"/>
    <cellStyle name="Porcentual 2 3 2 2 3 5 2 4 2" xfId="42315" xr:uid="{00000000-0005-0000-0000-00004BA50000}"/>
    <cellStyle name="Porcentual 2 3 2 2 3 5 2 5" xfId="42316" xr:uid="{00000000-0005-0000-0000-00004CA50000}"/>
    <cellStyle name="Porcentual 2 3 2 2 3 5 3" xfId="42317" xr:uid="{00000000-0005-0000-0000-00004DA50000}"/>
    <cellStyle name="Porcentual 2 3 2 2 3 5 3 2" xfId="42318" xr:uid="{00000000-0005-0000-0000-00004EA50000}"/>
    <cellStyle name="Porcentual 2 3 2 2 3 5 3 2 2" xfId="42319" xr:uid="{00000000-0005-0000-0000-00004FA50000}"/>
    <cellStyle name="Porcentual 2 3 2 2 3 5 3 2 2 2" xfId="42320" xr:uid="{00000000-0005-0000-0000-000050A50000}"/>
    <cellStyle name="Porcentual 2 3 2 2 3 5 3 2 3" xfId="42321" xr:uid="{00000000-0005-0000-0000-000051A50000}"/>
    <cellStyle name="Porcentual 2 3 2 2 3 5 3 3" xfId="42322" xr:uid="{00000000-0005-0000-0000-000052A50000}"/>
    <cellStyle name="Porcentual 2 3 2 2 3 5 3 3 2" xfId="42323" xr:uid="{00000000-0005-0000-0000-000053A50000}"/>
    <cellStyle name="Porcentual 2 3 2 2 3 5 3 4" xfId="42324" xr:uid="{00000000-0005-0000-0000-000054A50000}"/>
    <cellStyle name="Porcentual 2 3 2 2 3 5 4" xfId="42325" xr:uid="{00000000-0005-0000-0000-000055A50000}"/>
    <cellStyle name="Porcentual 2 3 2 2 3 5 4 2" xfId="42326" xr:uid="{00000000-0005-0000-0000-000056A50000}"/>
    <cellStyle name="Porcentual 2 3 2 2 3 5 4 2 2" xfId="42327" xr:uid="{00000000-0005-0000-0000-000057A50000}"/>
    <cellStyle name="Porcentual 2 3 2 2 3 5 4 3" xfId="42328" xr:uid="{00000000-0005-0000-0000-000058A50000}"/>
    <cellStyle name="Porcentual 2 3 2 2 3 5 5" xfId="42329" xr:uid="{00000000-0005-0000-0000-000059A50000}"/>
    <cellStyle name="Porcentual 2 3 2 2 3 5 5 2" xfId="42330" xr:uid="{00000000-0005-0000-0000-00005AA50000}"/>
    <cellStyle name="Porcentual 2 3 2 2 3 5 6" xfId="42331" xr:uid="{00000000-0005-0000-0000-00005BA50000}"/>
    <cellStyle name="Porcentual 2 3 2 2 3 6" xfId="42332" xr:uid="{00000000-0005-0000-0000-00005CA50000}"/>
    <cellStyle name="Porcentual 2 3 2 2 3 6 2" xfId="42333" xr:uid="{00000000-0005-0000-0000-00005DA50000}"/>
    <cellStyle name="Porcentual 2 3 2 2 3 6 2 2" xfId="42334" xr:uid="{00000000-0005-0000-0000-00005EA50000}"/>
    <cellStyle name="Porcentual 2 3 2 2 3 6 2 2 2" xfId="42335" xr:uid="{00000000-0005-0000-0000-00005FA50000}"/>
    <cellStyle name="Porcentual 2 3 2 2 3 6 2 2 2 2" xfId="42336" xr:uid="{00000000-0005-0000-0000-000060A50000}"/>
    <cellStyle name="Porcentual 2 3 2 2 3 6 2 2 3" xfId="42337" xr:uid="{00000000-0005-0000-0000-000061A50000}"/>
    <cellStyle name="Porcentual 2 3 2 2 3 6 2 3" xfId="42338" xr:uid="{00000000-0005-0000-0000-000062A50000}"/>
    <cellStyle name="Porcentual 2 3 2 2 3 6 2 3 2" xfId="42339" xr:uid="{00000000-0005-0000-0000-000063A50000}"/>
    <cellStyle name="Porcentual 2 3 2 2 3 6 2 4" xfId="42340" xr:uid="{00000000-0005-0000-0000-000064A50000}"/>
    <cellStyle name="Porcentual 2 3 2 2 3 6 3" xfId="42341" xr:uid="{00000000-0005-0000-0000-000065A50000}"/>
    <cellStyle name="Porcentual 2 3 2 2 3 6 3 2" xfId="42342" xr:uid="{00000000-0005-0000-0000-000066A50000}"/>
    <cellStyle name="Porcentual 2 3 2 2 3 6 3 2 2" xfId="42343" xr:uid="{00000000-0005-0000-0000-000067A50000}"/>
    <cellStyle name="Porcentual 2 3 2 2 3 6 3 3" xfId="42344" xr:uid="{00000000-0005-0000-0000-000068A50000}"/>
    <cellStyle name="Porcentual 2 3 2 2 3 6 4" xfId="42345" xr:uid="{00000000-0005-0000-0000-000069A50000}"/>
    <cellStyle name="Porcentual 2 3 2 2 3 6 4 2" xfId="42346" xr:uid="{00000000-0005-0000-0000-00006AA50000}"/>
    <cellStyle name="Porcentual 2 3 2 2 3 6 5" xfId="42347" xr:uid="{00000000-0005-0000-0000-00006BA50000}"/>
    <cellStyle name="Porcentual 2 3 2 2 3 7" xfId="42348" xr:uid="{00000000-0005-0000-0000-00006CA50000}"/>
    <cellStyle name="Porcentual 2 3 2 2 3 7 2" xfId="42349" xr:uid="{00000000-0005-0000-0000-00006DA50000}"/>
    <cellStyle name="Porcentual 2 3 2 2 3 7 2 2" xfId="42350" xr:uid="{00000000-0005-0000-0000-00006EA50000}"/>
    <cellStyle name="Porcentual 2 3 2 2 3 7 2 2 2" xfId="42351" xr:uid="{00000000-0005-0000-0000-00006FA50000}"/>
    <cellStyle name="Porcentual 2 3 2 2 3 7 2 2 2 2" xfId="42352" xr:uid="{00000000-0005-0000-0000-000070A50000}"/>
    <cellStyle name="Porcentual 2 3 2 2 3 7 2 2 3" xfId="42353" xr:uid="{00000000-0005-0000-0000-000071A50000}"/>
    <cellStyle name="Porcentual 2 3 2 2 3 7 2 3" xfId="42354" xr:uid="{00000000-0005-0000-0000-000072A50000}"/>
    <cellStyle name="Porcentual 2 3 2 2 3 7 2 3 2" xfId="42355" xr:uid="{00000000-0005-0000-0000-000073A50000}"/>
    <cellStyle name="Porcentual 2 3 2 2 3 7 2 4" xfId="42356" xr:uid="{00000000-0005-0000-0000-000074A50000}"/>
    <cellStyle name="Porcentual 2 3 2 2 3 7 3" xfId="42357" xr:uid="{00000000-0005-0000-0000-000075A50000}"/>
    <cellStyle name="Porcentual 2 3 2 2 3 7 3 2" xfId="42358" xr:uid="{00000000-0005-0000-0000-000076A50000}"/>
    <cellStyle name="Porcentual 2 3 2 2 3 7 3 2 2" xfId="42359" xr:uid="{00000000-0005-0000-0000-000077A50000}"/>
    <cellStyle name="Porcentual 2 3 2 2 3 7 3 3" xfId="42360" xr:uid="{00000000-0005-0000-0000-000078A50000}"/>
    <cellStyle name="Porcentual 2 3 2 2 3 7 4" xfId="42361" xr:uid="{00000000-0005-0000-0000-000079A50000}"/>
    <cellStyle name="Porcentual 2 3 2 2 3 7 4 2" xfId="42362" xr:uid="{00000000-0005-0000-0000-00007AA50000}"/>
    <cellStyle name="Porcentual 2 3 2 2 3 7 5" xfId="42363" xr:uid="{00000000-0005-0000-0000-00007BA50000}"/>
    <cellStyle name="Porcentual 2 3 2 2 3 8" xfId="42364" xr:uid="{00000000-0005-0000-0000-00007CA50000}"/>
    <cellStyle name="Porcentual 2 3 2 2 3 8 2" xfId="42365" xr:uid="{00000000-0005-0000-0000-00007DA50000}"/>
    <cellStyle name="Porcentual 2 3 2 2 3 8 2 2" xfId="42366" xr:uid="{00000000-0005-0000-0000-00007EA50000}"/>
    <cellStyle name="Porcentual 2 3 2 2 3 8 2 2 2" xfId="42367" xr:uid="{00000000-0005-0000-0000-00007FA50000}"/>
    <cellStyle name="Porcentual 2 3 2 2 3 8 2 3" xfId="42368" xr:uid="{00000000-0005-0000-0000-000080A50000}"/>
    <cellStyle name="Porcentual 2 3 2 2 3 8 3" xfId="42369" xr:uid="{00000000-0005-0000-0000-000081A50000}"/>
    <cellStyle name="Porcentual 2 3 2 2 3 8 3 2" xfId="42370" xr:uid="{00000000-0005-0000-0000-000082A50000}"/>
    <cellStyle name="Porcentual 2 3 2 2 3 8 4" xfId="42371" xr:uid="{00000000-0005-0000-0000-000083A50000}"/>
    <cellStyle name="Porcentual 2 3 2 2 3 9" xfId="42372" xr:uid="{00000000-0005-0000-0000-000084A50000}"/>
    <cellStyle name="Porcentual 2 3 2 2 3 9 2" xfId="42373" xr:uid="{00000000-0005-0000-0000-000085A50000}"/>
    <cellStyle name="Porcentual 2 3 2 2 3 9 2 2" xfId="42374" xr:uid="{00000000-0005-0000-0000-000086A50000}"/>
    <cellStyle name="Porcentual 2 3 2 2 3 9 3" xfId="42375" xr:uid="{00000000-0005-0000-0000-000087A50000}"/>
    <cellStyle name="Porcentual 2 3 2 2 4" xfId="42376" xr:uid="{00000000-0005-0000-0000-000088A50000}"/>
    <cellStyle name="Porcentual 2 3 2 2 4 2" xfId="42377" xr:uid="{00000000-0005-0000-0000-000089A50000}"/>
    <cellStyle name="Porcentual 2 3 2 2 4 2 2" xfId="42378" xr:uid="{00000000-0005-0000-0000-00008AA50000}"/>
    <cellStyle name="Porcentual 2 3 2 2 4 2 2 2" xfId="42379" xr:uid="{00000000-0005-0000-0000-00008BA50000}"/>
    <cellStyle name="Porcentual 2 3 2 2 4 2 2 2 2" xfId="42380" xr:uid="{00000000-0005-0000-0000-00008CA50000}"/>
    <cellStyle name="Porcentual 2 3 2 2 4 2 2 2 2 2" xfId="42381" xr:uid="{00000000-0005-0000-0000-00008DA50000}"/>
    <cellStyle name="Porcentual 2 3 2 2 4 2 2 2 3" xfId="42382" xr:uid="{00000000-0005-0000-0000-00008EA50000}"/>
    <cellStyle name="Porcentual 2 3 2 2 4 2 2 3" xfId="42383" xr:uid="{00000000-0005-0000-0000-00008FA50000}"/>
    <cellStyle name="Porcentual 2 3 2 2 4 2 2 3 2" xfId="42384" xr:uid="{00000000-0005-0000-0000-000090A50000}"/>
    <cellStyle name="Porcentual 2 3 2 2 4 2 2 4" xfId="42385" xr:uid="{00000000-0005-0000-0000-000091A50000}"/>
    <cellStyle name="Porcentual 2 3 2 2 4 2 3" xfId="42386" xr:uid="{00000000-0005-0000-0000-000092A50000}"/>
    <cellStyle name="Porcentual 2 3 2 2 4 2 3 2" xfId="42387" xr:uid="{00000000-0005-0000-0000-000093A50000}"/>
    <cellStyle name="Porcentual 2 3 2 2 4 2 3 2 2" xfId="42388" xr:uid="{00000000-0005-0000-0000-000094A50000}"/>
    <cellStyle name="Porcentual 2 3 2 2 4 2 3 3" xfId="42389" xr:uid="{00000000-0005-0000-0000-000095A50000}"/>
    <cellStyle name="Porcentual 2 3 2 2 4 2 4" xfId="42390" xr:uid="{00000000-0005-0000-0000-000096A50000}"/>
    <cellStyle name="Porcentual 2 3 2 2 4 2 4 2" xfId="42391" xr:uid="{00000000-0005-0000-0000-000097A50000}"/>
    <cellStyle name="Porcentual 2 3 2 2 4 2 5" xfId="42392" xr:uid="{00000000-0005-0000-0000-000098A50000}"/>
    <cellStyle name="Porcentual 2 3 2 2 4 3" xfId="42393" xr:uid="{00000000-0005-0000-0000-000099A50000}"/>
    <cellStyle name="Porcentual 2 3 2 2 4 3 2" xfId="42394" xr:uid="{00000000-0005-0000-0000-00009AA50000}"/>
    <cellStyle name="Porcentual 2 3 2 2 4 3 2 2" xfId="42395" xr:uid="{00000000-0005-0000-0000-00009BA50000}"/>
    <cellStyle name="Porcentual 2 3 2 2 4 3 2 2 2" xfId="42396" xr:uid="{00000000-0005-0000-0000-00009CA50000}"/>
    <cellStyle name="Porcentual 2 3 2 2 4 3 2 2 2 2" xfId="42397" xr:uid="{00000000-0005-0000-0000-00009DA50000}"/>
    <cellStyle name="Porcentual 2 3 2 2 4 3 2 2 3" xfId="42398" xr:uid="{00000000-0005-0000-0000-00009EA50000}"/>
    <cellStyle name="Porcentual 2 3 2 2 4 3 2 3" xfId="42399" xr:uid="{00000000-0005-0000-0000-00009FA50000}"/>
    <cellStyle name="Porcentual 2 3 2 2 4 3 2 3 2" xfId="42400" xr:uid="{00000000-0005-0000-0000-0000A0A50000}"/>
    <cellStyle name="Porcentual 2 3 2 2 4 3 2 4" xfId="42401" xr:uid="{00000000-0005-0000-0000-0000A1A50000}"/>
    <cellStyle name="Porcentual 2 3 2 2 4 3 3" xfId="42402" xr:uid="{00000000-0005-0000-0000-0000A2A50000}"/>
    <cellStyle name="Porcentual 2 3 2 2 4 3 3 2" xfId="42403" xr:uid="{00000000-0005-0000-0000-0000A3A50000}"/>
    <cellStyle name="Porcentual 2 3 2 2 4 3 3 2 2" xfId="42404" xr:uid="{00000000-0005-0000-0000-0000A4A50000}"/>
    <cellStyle name="Porcentual 2 3 2 2 4 3 3 3" xfId="42405" xr:uid="{00000000-0005-0000-0000-0000A5A50000}"/>
    <cellStyle name="Porcentual 2 3 2 2 4 3 4" xfId="42406" xr:uid="{00000000-0005-0000-0000-0000A6A50000}"/>
    <cellStyle name="Porcentual 2 3 2 2 4 3 4 2" xfId="42407" xr:uid="{00000000-0005-0000-0000-0000A7A50000}"/>
    <cellStyle name="Porcentual 2 3 2 2 4 3 5" xfId="42408" xr:uid="{00000000-0005-0000-0000-0000A8A50000}"/>
    <cellStyle name="Porcentual 2 3 2 2 4 4" xfId="42409" xr:uid="{00000000-0005-0000-0000-0000A9A50000}"/>
    <cellStyle name="Porcentual 2 3 2 2 4 4 2" xfId="42410" xr:uid="{00000000-0005-0000-0000-0000AAA50000}"/>
    <cellStyle name="Porcentual 2 3 2 2 4 4 2 2" xfId="42411" xr:uid="{00000000-0005-0000-0000-0000ABA50000}"/>
    <cellStyle name="Porcentual 2 3 2 2 4 4 2 2 2" xfId="42412" xr:uid="{00000000-0005-0000-0000-0000ACA50000}"/>
    <cellStyle name="Porcentual 2 3 2 2 4 4 2 3" xfId="42413" xr:uid="{00000000-0005-0000-0000-0000ADA50000}"/>
    <cellStyle name="Porcentual 2 3 2 2 4 4 3" xfId="42414" xr:uid="{00000000-0005-0000-0000-0000AEA50000}"/>
    <cellStyle name="Porcentual 2 3 2 2 4 4 3 2" xfId="42415" xr:uid="{00000000-0005-0000-0000-0000AFA50000}"/>
    <cellStyle name="Porcentual 2 3 2 2 4 4 4" xfId="42416" xr:uid="{00000000-0005-0000-0000-0000B0A50000}"/>
    <cellStyle name="Porcentual 2 3 2 2 4 5" xfId="42417" xr:uid="{00000000-0005-0000-0000-0000B1A50000}"/>
    <cellStyle name="Porcentual 2 3 2 2 4 5 2" xfId="42418" xr:uid="{00000000-0005-0000-0000-0000B2A50000}"/>
    <cellStyle name="Porcentual 2 3 2 2 4 5 2 2" xfId="42419" xr:uid="{00000000-0005-0000-0000-0000B3A50000}"/>
    <cellStyle name="Porcentual 2 3 2 2 4 5 3" xfId="42420" xr:uid="{00000000-0005-0000-0000-0000B4A50000}"/>
    <cellStyle name="Porcentual 2 3 2 2 4 6" xfId="42421" xr:uid="{00000000-0005-0000-0000-0000B5A50000}"/>
    <cellStyle name="Porcentual 2 3 2 2 4 6 2" xfId="42422" xr:uid="{00000000-0005-0000-0000-0000B6A50000}"/>
    <cellStyle name="Porcentual 2 3 2 2 4 7" xfId="42423" xr:uid="{00000000-0005-0000-0000-0000B7A50000}"/>
    <cellStyle name="Porcentual 2 3 2 2 5" xfId="42424" xr:uid="{00000000-0005-0000-0000-0000B8A50000}"/>
    <cellStyle name="Porcentual 2 3 2 2 5 2" xfId="42425" xr:uid="{00000000-0005-0000-0000-0000B9A50000}"/>
    <cellStyle name="Porcentual 2 3 2 2 5 2 2" xfId="42426" xr:uid="{00000000-0005-0000-0000-0000BAA50000}"/>
    <cellStyle name="Porcentual 2 3 2 2 5 2 2 2" xfId="42427" xr:uid="{00000000-0005-0000-0000-0000BBA50000}"/>
    <cellStyle name="Porcentual 2 3 2 2 5 2 2 2 2" xfId="42428" xr:uid="{00000000-0005-0000-0000-0000BCA50000}"/>
    <cellStyle name="Porcentual 2 3 2 2 5 2 2 2 2 2" xfId="42429" xr:uid="{00000000-0005-0000-0000-0000BDA50000}"/>
    <cellStyle name="Porcentual 2 3 2 2 5 2 2 2 3" xfId="42430" xr:uid="{00000000-0005-0000-0000-0000BEA50000}"/>
    <cellStyle name="Porcentual 2 3 2 2 5 2 2 3" xfId="42431" xr:uid="{00000000-0005-0000-0000-0000BFA50000}"/>
    <cellStyle name="Porcentual 2 3 2 2 5 2 2 3 2" xfId="42432" xr:uid="{00000000-0005-0000-0000-0000C0A50000}"/>
    <cellStyle name="Porcentual 2 3 2 2 5 2 2 4" xfId="42433" xr:uid="{00000000-0005-0000-0000-0000C1A50000}"/>
    <cellStyle name="Porcentual 2 3 2 2 5 2 3" xfId="42434" xr:uid="{00000000-0005-0000-0000-0000C2A50000}"/>
    <cellStyle name="Porcentual 2 3 2 2 5 2 3 2" xfId="42435" xr:uid="{00000000-0005-0000-0000-0000C3A50000}"/>
    <cellStyle name="Porcentual 2 3 2 2 5 2 3 2 2" xfId="42436" xr:uid="{00000000-0005-0000-0000-0000C4A50000}"/>
    <cellStyle name="Porcentual 2 3 2 2 5 2 3 3" xfId="42437" xr:uid="{00000000-0005-0000-0000-0000C5A50000}"/>
    <cellStyle name="Porcentual 2 3 2 2 5 2 4" xfId="42438" xr:uid="{00000000-0005-0000-0000-0000C6A50000}"/>
    <cellStyle name="Porcentual 2 3 2 2 5 2 4 2" xfId="42439" xr:uid="{00000000-0005-0000-0000-0000C7A50000}"/>
    <cellStyle name="Porcentual 2 3 2 2 5 2 5" xfId="42440" xr:uid="{00000000-0005-0000-0000-0000C8A50000}"/>
    <cellStyle name="Porcentual 2 3 2 2 5 3" xfId="42441" xr:uid="{00000000-0005-0000-0000-0000C9A50000}"/>
    <cellStyle name="Porcentual 2 3 2 2 5 3 2" xfId="42442" xr:uid="{00000000-0005-0000-0000-0000CAA50000}"/>
    <cellStyle name="Porcentual 2 3 2 2 5 3 2 2" xfId="42443" xr:uid="{00000000-0005-0000-0000-0000CBA50000}"/>
    <cellStyle name="Porcentual 2 3 2 2 5 3 2 2 2" xfId="42444" xr:uid="{00000000-0005-0000-0000-0000CCA50000}"/>
    <cellStyle name="Porcentual 2 3 2 2 5 3 2 2 2 2" xfId="42445" xr:uid="{00000000-0005-0000-0000-0000CDA50000}"/>
    <cellStyle name="Porcentual 2 3 2 2 5 3 2 2 3" xfId="42446" xr:uid="{00000000-0005-0000-0000-0000CEA50000}"/>
    <cellStyle name="Porcentual 2 3 2 2 5 3 2 3" xfId="42447" xr:uid="{00000000-0005-0000-0000-0000CFA50000}"/>
    <cellStyle name="Porcentual 2 3 2 2 5 3 2 3 2" xfId="42448" xr:uid="{00000000-0005-0000-0000-0000D0A50000}"/>
    <cellStyle name="Porcentual 2 3 2 2 5 3 2 4" xfId="42449" xr:uid="{00000000-0005-0000-0000-0000D1A50000}"/>
    <cellStyle name="Porcentual 2 3 2 2 5 3 3" xfId="42450" xr:uid="{00000000-0005-0000-0000-0000D2A50000}"/>
    <cellStyle name="Porcentual 2 3 2 2 5 3 3 2" xfId="42451" xr:uid="{00000000-0005-0000-0000-0000D3A50000}"/>
    <cellStyle name="Porcentual 2 3 2 2 5 3 3 2 2" xfId="42452" xr:uid="{00000000-0005-0000-0000-0000D4A50000}"/>
    <cellStyle name="Porcentual 2 3 2 2 5 3 3 3" xfId="42453" xr:uid="{00000000-0005-0000-0000-0000D5A50000}"/>
    <cellStyle name="Porcentual 2 3 2 2 5 3 4" xfId="42454" xr:uid="{00000000-0005-0000-0000-0000D6A50000}"/>
    <cellStyle name="Porcentual 2 3 2 2 5 3 4 2" xfId="42455" xr:uid="{00000000-0005-0000-0000-0000D7A50000}"/>
    <cellStyle name="Porcentual 2 3 2 2 5 3 5" xfId="42456" xr:uid="{00000000-0005-0000-0000-0000D8A50000}"/>
    <cellStyle name="Porcentual 2 3 2 2 5 4" xfId="42457" xr:uid="{00000000-0005-0000-0000-0000D9A50000}"/>
    <cellStyle name="Porcentual 2 3 2 2 5 4 2" xfId="42458" xr:uid="{00000000-0005-0000-0000-0000DAA50000}"/>
    <cellStyle name="Porcentual 2 3 2 2 5 4 2 2" xfId="42459" xr:uid="{00000000-0005-0000-0000-0000DBA50000}"/>
    <cellStyle name="Porcentual 2 3 2 2 5 4 2 2 2" xfId="42460" xr:uid="{00000000-0005-0000-0000-0000DCA50000}"/>
    <cellStyle name="Porcentual 2 3 2 2 5 4 2 3" xfId="42461" xr:uid="{00000000-0005-0000-0000-0000DDA50000}"/>
    <cellStyle name="Porcentual 2 3 2 2 5 4 3" xfId="42462" xr:uid="{00000000-0005-0000-0000-0000DEA50000}"/>
    <cellStyle name="Porcentual 2 3 2 2 5 4 3 2" xfId="42463" xr:uid="{00000000-0005-0000-0000-0000DFA50000}"/>
    <cellStyle name="Porcentual 2 3 2 2 5 4 4" xfId="42464" xr:uid="{00000000-0005-0000-0000-0000E0A50000}"/>
    <cellStyle name="Porcentual 2 3 2 2 5 5" xfId="42465" xr:uid="{00000000-0005-0000-0000-0000E1A50000}"/>
    <cellStyle name="Porcentual 2 3 2 2 5 5 2" xfId="42466" xr:uid="{00000000-0005-0000-0000-0000E2A50000}"/>
    <cellStyle name="Porcentual 2 3 2 2 5 5 2 2" xfId="42467" xr:uid="{00000000-0005-0000-0000-0000E3A50000}"/>
    <cellStyle name="Porcentual 2 3 2 2 5 5 3" xfId="42468" xr:uid="{00000000-0005-0000-0000-0000E4A50000}"/>
    <cellStyle name="Porcentual 2 3 2 2 5 6" xfId="42469" xr:uid="{00000000-0005-0000-0000-0000E5A50000}"/>
    <cellStyle name="Porcentual 2 3 2 2 5 6 2" xfId="42470" xr:uid="{00000000-0005-0000-0000-0000E6A50000}"/>
    <cellStyle name="Porcentual 2 3 2 2 5 7" xfId="42471" xr:uid="{00000000-0005-0000-0000-0000E7A50000}"/>
    <cellStyle name="Porcentual 2 3 2 2 6" xfId="42472" xr:uid="{00000000-0005-0000-0000-0000E8A50000}"/>
    <cellStyle name="Porcentual 2 3 2 2 6 2" xfId="42473" xr:uid="{00000000-0005-0000-0000-0000E9A50000}"/>
    <cellStyle name="Porcentual 2 3 2 2 6 2 2" xfId="42474" xr:uid="{00000000-0005-0000-0000-0000EAA50000}"/>
    <cellStyle name="Porcentual 2 3 2 2 6 2 2 2" xfId="42475" xr:uid="{00000000-0005-0000-0000-0000EBA50000}"/>
    <cellStyle name="Porcentual 2 3 2 2 6 2 2 2 2" xfId="42476" xr:uid="{00000000-0005-0000-0000-0000ECA50000}"/>
    <cellStyle name="Porcentual 2 3 2 2 6 2 2 2 2 2" xfId="42477" xr:uid="{00000000-0005-0000-0000-0000EDA50000}"/>
    <cellStyle name="Porcentual 2 3 2 2 6 2 2 2 3" xfId="42478" xr:uid="{00000000-0005-0000-0000-0000EEA50000}"/>
    <cellStyle name="Porcentual 2 3 2 2 6 2 2 3" xfId="42479" xr:uid="{00000000-0005-0000-0000-0000EFA50000}"/>
    <cellStyle name="Porcentual 2 3 2 2 6 2 2 3 2" xfId="42480" xr:uid="{00000000-0005-0000-0000-0000F0A50000}"/>
    <cellStyle name="Porcentual 2 3 2 2 6 2 2 4" xfId="42481" xr:uid="{00000000-0005-0000-0000-0000F1A50000}"/>
    <cellStyle name="Porcentual 2 3 2 2 6 2 3" xfId="42482" xr:uid="{00000000-0005-0000-0000-0000F2A50000}"/>
    <cellStyle name="Porcentual 2 3 2 2 6 2 3 2" xfId="42483" xr:uid="{00000000-0005-0000-0000-0000F3A50000}"/>
    <cellStyle name="Porcentual 2 3 2 2 6 2 3 2 2" xfId="42484" xr:uid="{00000000-0005-0000-0000-0000F4A50000}"/>
    <cellStyle name="Porcentual 2 3 2 2 6 2 3 3" xfId="42485" xr:uid="{00000000-0005-0000-0000-0000F5A50000}"/>
    <cellStyle name="Porcentual 2 3 2 2 6 2 4" xfId="42486" xr:uid="{00000000-0005-0000-0000-0000F6A50000}"/>
    <cellStyle name="Porcentual 2 3 2 2 6 2 4 2" xfId="42487" xr:uid="{00000000-0005-0000-0000-0000F7A50000}"/>
    <cellStyle name="Porcentual 2 3 2 2 6 2 5" xfId="42488" xr:uid="{00000000-0005-0000-0000-0000F8A50000}"/>
    <cellStyle name="Porcentual 2 3 2 2 6 3" xfId="42489" xr:uid="{00000000-0005-0000-0000-0000F9A50000}"/>
    <cellStyle name="Porcentual 2 3 2 2 6 3 2" xfId="42490" xr:uid="{00000000-0005-0000-0000-0000FAA50000}"/>
    <cellStyle name="Porcentual 2 3 2 2 6 3 2 2" xfId="42491" xr:uid="{00000000-0005-0000-0000-0000FBA50000}"/>
    <cellStyle name="Porcentual 2 3 2 2 6 3 2 2 2" xfId="42492" xr:uid="{00000000-0005-0000-0000-0000FCA50000}"/>
    <cellStyle name="Porcentual 2 3 2 2 6 3 2 2 2 2" xfId="42493" xr:uid="{00000000-0005-0000-0000-0000FDA50000}"/>
    <cellStyle name="Porcentual 2 3 2 2 6 3 2 2 3" xfId="42494" xr:uid="{00000000-0005-0000-0000-0000FEA50000}"/>
    <cellStyle name="Porcentual 2 3 2 2 6 3 2 3" xfId="42495" xr:uid="{00000000-0005-0000-0000-0000FFA50000}"/>
    <cellStyle name="Porcentual 2 3 2 2 6 3 2 3 2" xfId="42496" xr:uid="{00000000-0005-0000-0000-000000A60000}"/>
    <cellStyle name="Porcentual 2 3 2 2 6 3 2 4" xfId="42497" xr:uid="{00000000-0005-0000-0000-000001A60000}"/>
    <cellStyle name="Porcentual 2 3 2 2 6 3 3" xfId="42498" xr:uid="{00000000-0005-0000-0000-000002A60000}"/>
    <cellStyle name="Porcentual 2 3 2 2 6 3 3 2" xfId="42499" xr:uid="{00000000-0005-0000-0000-000003A60000}"/>
    <cellStyle name="Porcentual 2 3 2 2 6 3 3 2 2" xfId="42500" xr:uid="{00000000-0005-0000-0000-000004A60000}"/>
    <cellStyle name="Porcentual 2 3 2 2 6 3 3 3" xfId="42501" xr:uid="{00000000-0005-0000-0000-000005A60000}"/>
    <cellStyle name="Porcentual 2 3 2 2 6 3 4" xfId="42502" xr:uid="{00000000-0005-0000-0000-000006A60000}"/>
    <cellStyle name="Porcentual 2 3 2 2 6 3 4 2" xfId="42503" xr:uid="{00000000-0005-0000-0000-000007A60000}"/>
    <cellStyle name="Porcentual 2 3 2 2 6 3 5" xfId="42504" xr:uid="{00000000-0005-0000-0000-000008A60000}"/>
    <cellStyle name="Porcentual 2 3 2 2 6 4" xfId="42505" xr:uid="{00000000-0005-0000-0000-000009A60000}"/>
    <cellStyle name="Porcentual 2 3 2 2 6 4 2" xfId="42506" xr:uid="{00000000-0005-0000-0000-00000AA60000}"/>
    <cellStyle name="Porcentual 2 3 2 2 6 4 2 2" xfId="42507" xr:uid="{00000000-0005-0000-0000-00000BA60000}"/>
    <cellStyle name="Porcentual 2 3 2 2 6 4 2 2 2" xfId="42508" xr:uid="{00000000-0005-0000-0000-00000CA60000}"/>
    <cellStyle name="Porcentual 2 3 2 2 6 4 2 3" xfId="42509" xr:uid="{00000000-0005-0000-0000-00000DA60000}"/>
    <cellStyle name="Porcentual 2 3 2 2 6 4 3" xfId="42510" xr:uid="{00000000-0005-0000-0000-00000EA60000}"/>
    <cellStyle name="Porcentual 2 3 2 2 6 4 3 2" xfId="42511" xr:uid="{00000000-0005-0000-0000-00000FA60000}"/>
    <cellStyle name="Porcentual 2 3 2 2 6 4 4" xfId="42512" xr:uid="{00000000-0005-0000-0000-000010A60000}"/>
    <cellStyle name="Porcentual 2 3 2 2 6 5" xfId="42513" xr:uid="{00000000-0005-0000-0000-000011A60000}"/>
    <cellStyle name="Porcentual 2 3 2 2 6 5 2" xfId="42514" xr:uid="{00000000-0005-0000-0000-000012A60000}"/>
    <cellStyle name="Porcentual 2 3 2 2 6 5 2 2" xfId="42515" xr:uid="{00000000-0005-0000-0000-000013A60000}"/>
    <cellStyle name="Porcentual 2 3 2 2 6 5 3" xfId="42516" xr:uid="{00000000-0005-0000-0000-000014A60000}"/>
    <cellStyle name="Porcentual 2 3 2 2 6 6" xfId="42517" xr:uid="{00000000-0005-0000-0000-000015A60000}"/>
    <cellStyle name="Porcentual 2 3 2 2 6 6 2" xfId="42518" xr:uid="{00000000-0005-0000-0000-000016A60000}"/>
    <cellStyle name="Porcentual 2 3 2 2 6 7" xfId="42519" xr:uid="{00000000-0005-0000-0000-000017A60000}"/>
    <cellStyle name="Porcentual 2 3 2 2 7" xfId="42520" xr:uid="{00000000-0005-0000-0000-000018A60000}"/>
    <cellStyle name="Porcentual 2 3 2 2 7 2" xfId="42521" xr:uid="{00000000-0005-0000-0000-000019A60000}"/>
    <cellStyle name="Porcentual 2 3 2 2 7 2 2" xfId="42522" xr:uid="{00000000-0005-0000-0000-00001AA60000}"/>
    <cellStyle name="Porcentual 2 3 2 2 7 2 2 2" xfId="42523" xr:uid="{00000000-0005-0000-0000-00001BA60000}"/>
    <cellStyle name="Porcentual 2 3 2 2 7 2 2 2 2" xfId="42524" xr:uid="{00000000-0005-0000-0000-00001CA60000}"/>
    <cellStyle name="Porcentual 2 3 2 2 7 2 2 2 2 2" xfId="42525" xr:uid="{00000000-0005-0000-0000-00001DA60000}"/>
    <cellStyle name="Porcentual 2 3 2 2 7 2 2 2 3" xfId="42526" xr:uid="{00000000-0005-0000-0000-00001EA60000}"/>
    <cellStyle name="Porcentual 2 3 2 2 7 2 2 3" xfId="42527" xr:uid="{00000000-0005-0000-0000-00001FA60000}"/>
    <cellStyle name="Porcentual 2 3 2 2 7 2 2 3 2" xfId="42528" xr:uid="{00000000-0005-0000-0000-000020A60000}"/>
    <cellStyle name="Porcentual 2 3 2 2 7 2 2 4" xfId="42529" xr:uid="{00000000-0005-0000-0000-000021A60000}"/>
    <cellStyle name="Porcentual 2 3 2 2 7 2 3" xfId="42530" xr:uid="{00000000-0005-0000-0000-000022A60000}"/>
    <cellStyle name="Porcentual 2 3 2 2 7 2 3 2" xfId="42531" xr:uid="{00000000-0005-0000-0000-000023A60000}"/>
    <cellStyle name="Porcentual 2 3 2 2 7 2 3 2 2" xfId="42532" xr:uid="{00000000-0005-0000-0000-000024A60000}"/>
    <cellStyle name="Porcentual 2 3 2 2 7 2 3 3" xfId="42533" xr:uid="{00000000-0005-0000-0000-000025A60000}"/>
    <cellStyle name="Porcentual 2 3 2 2 7 2 4" xfId="42534" xr:uid="{00000000-0005-0000-0000-000026A60000}"/>
    <cellStyle name="Porcentual 2 3 2 2 7 2 4 2" xfId="42535" xr:uid="{00000000-0005-0000-0000-000027A60000}"/>
    <cellStyle name="Porcentual 2 3 2 2 7 2 5" xfId="42536" xr:uid="{00000000-0005-0000-0000-000028A60000}"/>
    <cellStyle name="Porcentual 2 3 2 2 7 3" xfId="42537" xr:uid="{00000000-0005-0000-0000-000029A60000}"/>
    <cellStyle name="Porcentual 2 3 2 2 7 3 2" xfId="42538" xr:uid="{00000000-0005-0000-0000-00002AA60000}"/>
    <cellStyle name="Porcentual 2 3 2 2 7 3 2 2" xfId="42539" xr:uid="{00000000-0005-0000-0000-00002BA60000}"/>
    <cellStyle name="Porcentual 2 3 2 2 7 3 2 2 2" xfId="42540" xr:uid="{00000000-0005-0000-0000-00002CA60000}"/>
    <cellStyle name="Porcentual 2 3 2 2 7 3 2 3" xfId="42541" xr:uid="{00000000-0005-0000-0000-00002DA60000}"/>
    <cellStyle name="Porcentual 2 3 2 2 7 3 3" xfId="42542" xr:uid="{00000000-0005-0000-0000-00002EA60000}"/>
    <cellStyle name="Porcentual 2 3 2 2 7 3 3 2" xfId="42543" xr:uid="{00000000-0005-0000-0000-00002FA60000}"/>
    <cellStyle name="Porcentual 2 3 2 2 7 3 4" xfId="42544" xr:uid="{00000000-0005-0000-0000-000030A60000}"/>
    <cellStyle name="Porcentual 2 3 2 2 7 4" xfId="42545" xr:uid="{00000000-0005-0000-0000-000031A60000}"/>
    <cellStyle name="Porcentual 2 3 2 2 7 4 2" xfId="42546" xr:uid="{00000000-0005-0000-0000-000032A60000}"/>
    <cellStyle name="Porcentual 2 3 2 2 7 4 2 2" xfId="42547" xr:uid="{00000000-0005-0000-0000-000033A60000}"/>
    <cellStyle name="Porcentual 2 3 2 2 7 4 3" xfId="42548" xr:uid="{00000000-0005-0000-0000-000034A60000}"/>
    <cellStyle name="Porcentual 2 3 2 2 7 5" xfId="42549" xr:uid="{00000000-0005-0000-0000-000035A60000}"/>
    <cellStyle name="Porcentual 2 3 2 2 7 5 2" xfId="42550" xr:uid="{00000000-0005-0000-0000-000036A60000}"/>
    <cellStyle name="Porcentual 2 3 2 2 7 6" xfId="42551" xr:uid="{00000000-0005-0000-0000-000037A60000}"/>
    <cellStyle name="Porcentual 2 3 2 2 8" xfId="42552" xr:uid="{00000000-0005-0000-0000-000038A60000}"/>
    <cellStyle name="Porcentual 2 3 2 2 8 2" xfId="42553" xr:uid="{00000000-0005-0000-0000-000039A60000}"/>
    <cellStyle name="Porcentual 2 3 2 2 8 2 2" xfId="42554" xr:uid="{00000000-0005-0000-0000-00003AA60000}"/>
    <cellStyle name="Porcentual 2 3 2 2 8 2 2 2" xfId="42555" xr:uid="{00000000-0005-0000-0000-00003BA60000}"/>
    <cellStyle name="Porcentual 2 3 2 2 8 2 2 2 2" xfId="42556" xr:uid="{00000000-0005-0000-0000-00003CA60000}"/>
    <cellStyle name="Porcentual 2 3 2 2 8 2 2 3" xfId="42557" xr:uid="{00000000-0005-0000-0000-00003DA60000}"/>
    <cellStyle name="Porcentual 2 3 2 2 8 2 3" xfId="42558" xr:uid="{00000000-0005-0000-0000-00003EA60000}"/>
    <cellStyle name="Porcentual 2 3 2 2 8 2 3 2" xfId="42559" xr:uid="{00000000-0005-0000-0000-00003FA60000}"/>
    <cellStyle name="Porcentual 2 3 2 2 8 2 4" xfId="42560" xr:uid="{00000000-0005-0000-0000-000040A60000}"/>
    <cellStyle name="Porcentual 2 3 2 2 8 3" xfId="42561" xr:uid="{00000000-0005-0000-0000-000041A60000}"/>
    <cellStyle name="Porcentual 2 3 2 2 8 3 2" xfId="42562" xr:uid="{00000000-0005-0000-0000-000042A60000}"/>
    <cellStyle name="Porcentual 2 3 2 2 8 3 2 2" xfId="42563" xr:uid="{00000000-0005-0000-0000-000043A60000}"/>
    <cellStyle name="Porcentual 2 3 2 2 8 3 3" xfId="42564" xr:uid="{00000000-0005-0000-0000-000044A60000}"/>
    <cellStyle name="Porcentual 2 3 2 2 8 4" xfId="42565" xr:uid="{00000000-0005-0000-0000-000045A60000}"/>
    <cellStyle name="Porcentual 2 3 2 2 8 4 2" xfId="42566" xr:uid="{00000000-0005-0000-0000-000046A60000}"/>
    <cellStyle name="Porcentual 2 3 2 2 8 5" xfId="42567" xr:uid="{00000000-0005-0000-0000-000047A60000}"/>
    <cellStyle name="Porcentual 2 3 2 2 9" xfId="42568" xr:uid="{00000000-0005-0000-0000-000048A60000}"/>
    <cellStyle name="Porcentual 2 3 2 2 9 2" xfId="42569" xr:uid="{00000000-0005-0000-0000-000049A60000}"/>
    <cellStyle name="Porcentual 2 3 2 2 9 2 2" xfId="42570" xr:uid="{00000000-0005-0000-0000-00004AA60000}"/>
    <cellStyle name="Porcentual 2 3 2 2 9 2 2 2" xfId="42571" xr:uid="{00000000-0005-0000-0000-00004BA60000}"/>
    <cellStyle name="Porcentual 2 3 2 2 9 2 2 2 2" xfId="42572" xr:uid="{00000000-0005-0000-0000-00004CA60000}"/>
    <cellStyle name="Porcentual 2 3 2 2 9 2 2 3" xfId="42573" xr:uid="{00000000-0005-0000-0000-00004DA60000}"/>
    <cellStyle name="Porcentual 2 3 2 2 9 2 3" xfId="42574" xr:uid="{00000000-0005-0000-0000-00004EA60000}"/>
    <cellStyle name="Porcentual 2 3 2 2 9 2 3 2" xfId="42575" xr:uid="{00000000-0005-0000-0000-00004FA60000}"/>
    <cellStyle name="Porcentual 2 3 2 2 9 2 4" xfId="42576" xr:uid="{00000000-0005-0000-0000-000050A60000}"/>
    <cellStyle name="Porcentual 2 3 2 2 9 3" xfId="42577" xr:uid="{00000000-0005-0000-0000-000051A60000}"/>
    <cellStyle name="Porcentual 2 3 2 2 9 3 2" xfId="42578" xr:uid="{00000000-0005-0000-0000-000052A60000}"/>
    <cellStyle name="Porcentual 2 3 2 2 9 3 2 2" xfId="42579" xr:uid="{00000000-0005-0000-0000-000053A60000}"/>
    <cellStyle name="Porcentual 2 3 2 2 9 3 3" xfId="42580" xr:uid="{00000000-0005-0000-0000-000054A60000}"/>
    <cellStyle name="Porcentual 2 3 2 2 9 4" xfId="42581" xr:uid="{00000000-0005-0000-0000-000055A60000}"/>
    <cellStyle name="Porcentual 2 3 2 2 9 4 2" xfId="42582" xr:uid="{00000000-0005-0000-0000-000056A60000}"/>
    <cellStyle name="Porcentual 2 3 2 2 9 5" xfId="42583" xr:uid="{00000000-0005-0000-0000-000057A60000}"/>
    <cellStyle name="Porcentual 2 3 2 3" xfId="42584" xr:uid="{00000000-0005-0000-0000-000058A60000}"/>
    <cellStyle name="Porcentual 2 3 2 3 10" xfId="42585" xr:uid="{00000000-0005-0000-0000-000059A60000}"/>
    <cellStyle name="Porcentual 2 3 2 3 10 2" xfId="42586" xr:uid="{00000000-0005-0000-0000-00005AA60000}"/>
    <cellStyle name="Porcentual 2 3 2 3 11" xfId="42587" xr:uid="{00000000-0005-0000-0000-00005BA60000}"/>
    <cellStyle name="Porcentual 2 3 2 3 2" xfId="42588" xr:uid="{00000000-0005-0000-0000-00005CA60000}"/>
    <cellStyle name="Porcentual 2 3 2 3 2 2" xfId="42589" xr:uid="{00000000-0005-0000-0000-00005DA60000}"/>
    <cellStyle name="Porcentual 2 3 2 3 2 2 2" xfId="42590" xr:uid="{00000000-0005-0000-0000-00005EA60000}"/>
    <cellStyle name="Porcentual 2 3 2 3 2 2 2 2" xfId="42591" xr:uid="{00000000-0005-0000-0000-00005FA60000}"/>
    <cellStyle name="Porcentual 2 3 2 3 2 2 2 2 2" xfId="42592" xr:uid="{00000000-0005-0000-0000-000060A60000}"/>
    <cellStyle name="Porcentual 2 3 2 3 2 2 2 2 2 2" xfId="42593" xr:uid="{00000000-0005-0000-0000-000061A60000}"/>
    <cellStyle name="Porcentual 2 3 2 3 2 2 2 2 3" xfId="42594" xr:uid="{00000000-0005-0000-0000-000062A60000}"/>
    <cellStyle name="Porcentual 2 3 2 3 2 2 2 3" xfId="42595" xr:uid="{00000000-0005-0000-0000-000063A60000}"/>
    <cellStyle name="Porcentual 2 3 2 3 2 2 2 3 2" xfId="42596" xr:uid="{00000000-0005-0000-0000-000064A60000}"/>
    <cellStyle name="Porcentual 2 3 2 3 2 2 2 4" xfId="42597" xr:uid="{00000000-0005-0000-0000-000065A60000}"/>
    <cellStyle name="Porcentual 2 3 2 3 2 2 3" xfId="42598" xr:uid="{00000000-0005-0000-0000-000066A60000}"/>
    <cellStyle name="Porcentual 2 3 2 3 2 2 3 2" xfId="42599" xr:uid="{00000000-0005-0000-0000-000067A60000}"/>
    <cellStyle name="Porcentual 2 3 2 3 2 2 3 2 2" xfId="42600" xr:uid="{00000000-0005-0000-0000-000068A60000}"/>
    <cellStyle name="Porcentual 2 3 2 3 2 2 3 3" xfId="42601" xr:uid="{00000000-0005-0000-0000-000069A60000}"/>
    <cellStyle name="Porcentual 2 3 2 3 2 2 4" xfId="42602" xr:uid="{00000000-0005-0000-0000-00006AA60000}"/>
    <cellStyle name="Porcentual 2 3 2 3 2 2 4 2" xfId="42603" xr:uid="{00000000-0005-0000-0000-00006BA60000}"/>
    <cellStyle name="Porcentual 2 3 2 3 2 2 5" xfId="42604" xr:uid="{00000000-0005-0000-0000-00006CA60000}"/>
    <cellStyle name="Porcentual 2 3 2 3 2 3" xfId="42605" xr:uid="{00000000-0005-0000-0000-00006DA60000}"/>
    <cellStyle name="Porcentual 2 3 2 3 2 3 2" xfId="42606" xr:uid="{00000000-0005-0000-0000-00006EA60000}"/>
    <cellStyle name="Porcentual 2 3 2 3 2 3 2 2" xfId="42607" xr:uid="{00000000-0005-0000-0000-00006FA60000}"/>
    <cellStyle name="Porcentual 2 3 2 3 2 3 2 2 2" xfId="42608" xr:uid="{00000000-0005-0000-0000-000070A60000}"/>
    <cellStyle name="Porcentual 2 3 2 3 2 3 2 2 2 2" xfId="42609" xr:uid="{00000000-0005-0000-0000-000071A60000}"/>
    <cellStyle name="Porcentual 2 3 2 3 2 3 2 2 3" xfId="42610" xr:uid="{00000000-0005-0000-0000-000072A60000}"/>
    <cellStyle name="Porcentual 2 3 2 3 2 3 2 3" xfId="42611" xr:uid="{00000000-0005-0000-0000-000073A60000}"/>
    <cellStyle name="Porcentual 2 3 2 3 2 3 2 3 2" xfId="42612" xr:uid="{00000000-0005-0000-0000-000074A60000}"/>
    <cellStyle name="Porcentual 2 3 2 3 2 3 2 4" xfId="42613" xr:uid="{00000000-0005-0000-0000-000075A60000}"/>
    <cellStyle name="Porcentual 2 3 2 3 2 3 3" xfId="42614" xr:uid="{00000000-0005-0000-0000-000076A60000}"/>
    <cellStyle name="Porcentual 2 3 2 3 2 3 3 2" xfId="42615" xr:uid="{00000000-0005-0000-0000-000077A60000}"/>
    <cellStyle name="Porcentual 2 3 2 3 2 3 3 2 2" xfId="42616" xr:uid="{00000000-0005-0000-0000-000078A60000}"/>
    <cellStyle name="Porcentual 2 3 2 3 2 3 3 3" xfId="42617" xr:uid="{00000000-0005-0000-0000-000079A60000}"/>
    <cellStyle name="Porcentual 2 3 2 3 2 3 4" xfId="42618" xr:uid="{00000000-0005-0000-0000-00007AA60000}"/>
    <cellStyle name="Porcentual 2 3 2 3 2 3 4 2" xfId="42619" xr:uid="{00000000-0005-0000-0000-00007BA60000}"/>
    <cellStyle name="Porcentual 2 3 2 3 2 3 5" xfId="42620" xr:uid="{00000000-0005-0000-0000-00007CA60000}"/>
    <cellStyle name="Porcentual 2 3 2 3 2 4" xfId="42621" xr:uid="{00000000-0005-0000-0000-00007DA60000}"/>
    <cellStyle name="Porcentual 2 3 2 3 2 4 2" xfId="42622" xr:uid="{00000000-0005-0000-0000-00007EA60000}"/>
    <cellStyle name="Porcentual 2 3 2 3 2 4 2 2" xfId="42623" xr:uid="{00000000-0005-0000-0000-00007FA60000}"/>
    <cellStyle name="Porcentual 2 3 2 3 2 4 2 2 2" xfId="42624" xr:uid="{00000000-0005-0000-0000-000080A60000}"/>
    <cellStyle name="Porcentual 2 3 2 3 2 4 2 3" xfId="42625" xr:uid="{00000000-0005-0000-0000-000081A60000}"/>
    <cellStyle name="Porcentual 2 3 2 3 2 4 3" xfId="42626" xr:uid="{00000000-0005-0000-0000-000082A60000}"/>
    <cellStyle name="Porcentual 2 3 2 3 2 4 3 2" xfId="42627" xr:uid="{00000000-0005-0000-0000-000083A60000}"/>
    <cellStyle name="Porcentual 2 3 2 3 2 4 4" xfId="42628" xr:uid="{00000000-0005-0000-0000-000084A60000}"/>
    <cellStyle name="Porcentual 2 3 2 3 2 5" xfId="42629" xr:uid="{00000000-0005-0000-0000-000085A60000}"/>
    <cellStyle name="Porcentual 2 3 2 3 2 5 2" xfId="42630" xr:uid="{00000000-0005-0000-0000-000086A60000}"/>
    <cellStyle name="Porcentual 2 3 2 3 2 5 2 2" xfId="42631" xr:uid="{00000000-0005-0000-0000-000087A60000}"/>
    <cellStyle name="Porcentual 2 3 2 3 2 5 3" xfId="42632" xr:uid="{00000000-0005-0000-0000-000088A60000}"/>
    <cellStyle name="Porcentual 2 3 2 3 2 6" xfId="42633" xr:uid="{00000000-0005-0000-0000-000089A60000}"/>
    <cellStyle name="Porcentual 2 3 2 3 2 6 2" xfId="42634" xr:uid="{00000000-0005-0000-0000-00008AA60000}"/>
    <cellStyle name="Porcentual 2 3 2 3 2 7" xfId="42635" xr:uid="{00000000-0005-0000-0000-00008BA60000}"/>
    <cellStyle name="Porcentual 2 3 2 3 3" xfId="42636" xr:uid="{00000000-0005-0000-0000-00008CA60000}"/>
    <cellStyle name="Porcentual 2 3 2 3 3 2" xfId="42637" xr:uid="{00000000-0005-0000-0000-00008DA60000}"/>
    <cellStyle name="Porcentual 2 3 2 3 3 2 2" xfId="42638" xr:uid="{00000000-0005-0000-0000-00008EA60000}"/>
    <cellStyle name="Porcentual 2 3 2 3 3 2 2 2" xfId="42639" xr:uid="{00000000-0005-0000-0000-00008FA60000}"/>
    <cellStyle name="Porcentual 2 3 2 3 3 2 2 2 2" xfId="42640" xr:uid="{00000000-0005-0000-0000-000090A60000}"/>
    <cellStyle name="Porcentual 2 3 2 3 3 2 2 2 2 2" xfId="42641" xr:uid="{00000000-0005-0000-0000-000091A60000}"/>
    <cellStyle name="Porcentual 2 3 2 3 3 2 2 2 3" xfId="42642" xr:uid="{00000000-0005-0000-0000-000092A60000}"/>
    <cellStyle name="Porcentual 2 3 2 3 3 2 2 3" xfId="42643" xr:uid="{00000000-0005-0000-0000-000093A60000}"/>
    <cellStyle name="Porcentual 2 3 2 3 3 2 2 3 2" xfId="42644" xr:uid="{00000000-0005-0000-0000-000094A60000}"/>
    <cellStyle name="Porcentual 2 3 2 3 3 2 2 4" xfId="42645" xr:uid="{00000000-0005-0000-0000-000095A60000}"/>
    <cellStyle name="Porcentual 2 3 2 3 3 2 3" xfId="42646" xr:uid="{00000000-0005-0000-0000-000096A60000}"/>
    <cellStyle name="Porcentual 2 3 2 3 3 2 3 2" xfId="42647" xr:uid="{00000000-0005-0000-0000-000097A60000}"/>
    <cellStyle name="Porcentual 2 3 2 3 3 2 3 2 2" xfId="42648" xr:uid="{00000000-0005-0000-0000-000098A60000}"/>
    <cellStyle name="Porcentual 2 3 2 3 3 2 3 3" xfId="42649" xr:uid="{00000000-0005-0000-0000-000099A60000}"/>
    <cellStyle name="Porcentual 2 3 2 3 3 2 4" xfId="42650" xr:uid="{00000000-0005-0000-0000-00009AA60000}"/>
    <cellStyle name="Porcentual 2 3 2 3 3 2 4 2" xfId="42651" xr:uid="{00000000-0005-0000-0000-00009BA60000}"/>
    <cellStyle name="Porcentual 2 3 2 3 3 2 5" xfId="42652" xr:uid="{00000000-0005-0000-0000-00009CA60000}"/>
    <cellStyle name="Porcentual 2 3 2 3 3 3" xfId="42653" xr:uid="{00000000-0005-0000-0000-00009DA60000}"/>
    <cellStyle name="Porcentual 2 3 2 3 3 3 2" xfId="42654" xr:uid="{00000000-0005-0000-0000-00009EA60000}"/>
    <cellStyle name="Porcentual 2 3 2 3 3 3 2 2" xfId="42655" xr:uid="{00000000-0005-0000-0000-00009FA60000}"/>
    <cellStyle name="Porcentual 2 3 2 3 3 3 2 2 2" xfId="42656" xr:uid="{00000000-0005-0000-0000-0000A0A60000}"/>
    <cellStyle name="Porcentual 2 3 2 3 3 3 2 2 2 2" xfId="42657" xr:uid="{00000000-0005-0000-0000-0000A1A60000}"/>
    <cellStyle name="Porcentual 2 3 2 3 3 3 2 2 3" xfId="42658" xr:uid="{00000000-0005-0000-0000-0000A2A60000}"/>
    <cellStyle name="Porcentual 2 3 2 3 3 3 2 3" xfId="42659" xr:uid="{00000000-0005-0000-0000-0000A3A60000}"/>
    <cellStyle name="Porcentual 2 3 2 3 3 3 2 3 2" xfId="42660" xr:uid="{00000000-0005-0000-0000-0000A4A60000}"/>
    <cellStyle name="Porcentual 2 3 2 3 3 3 2 4" xfId="42661" xr:uid="{00000000-0005-0000-0000-0000A5A60000}"/>
    <cellStyle name="Porcentual 2 3 2 3 3 3 3" xfId="42662" xr:uid="{00000000-0005-0000-0000-0000A6A60000}"/>
    <cellStyle name="Porcentual 2 3 2 3 3 3 3 2" xfId="42663" xr:uid="{00000000-0005-0000-0000-0000A7A60000}"/>
    <cellStyle name="Porcentual 2 3 2 3 3 3 3 2 2" xfId="42664" xr:uid="{00000000-0005-0000-0000-0000A8A60000}"/>
    <cellStyle name="Porcentual 2 3 2 3 3 3 3 3" xfId="42665" xr:uid="{00000000-0005-0000-0000-0000A9A60000}"/>
    <cellStyle name="Porcentual 2 3 2 3 3 3 4" xfId="42666" xr:uid="{00000000-0005-0000-0000-0000AAA60000}"/>
    <cellStyle name="Porcentual 2 3 2 3 3 3 4 2" xfId="42667" xr:uid="{00000000-0005-0000-0000-0000ABA60000}"/>
    <cellStyle name="Porcentual 2 3 2 3 3 3 5" xfId="42668" xr:uid="{00000000-0005-0000-0000-0000ACA60000}"/>
    <cellStyle name="Porcentual 2 3 2 3 3 4" xfId="42669" xr:uid="{00000000-0005-0000-0000-0000ADA60000}"/>
    <cellStyle name="Porcentual 2 3 2 3 3 4 2" xfId="42670" xr:uid="{00000000-0005-0000-0000-0000AEA60000}"/>
    <cellStyle name="Porcentual 2 3 2 3 3 4 2 2" xfId="42671" xr:uid="{00000000-0005-0000-0000-0000AFA60000}"/>
    <cellStyle name="Porcentual 2 3 2 3 3 4 2 2 2" xfId="42672" xr:uid="{00000000-0005-0000-0000-0000B0A60000}"/>
    <cellStyle name="Porcentual 2 3 2 3 3 4 2 3" xfId="42673" xr:uid="{00000000-0005-0000-0000-0000B1A60000}"/>
    <cellStyle name="Porcentual 2 3 2 3 3 4 3" xfId="42674" xr:uid="{00000000-0005-0000-0000-0000B2A60000}"/>
    <cellStyle name="Porcentual 2 3 2 3 3 4 3 2" xfId="42675" xr:uid="{00000000-0005-0000-0000-0000B3A60000}"/>
    <cellStyle name="Porcentual 2 3 2 3 3 4 4" xfId="42676" xr:uid="{00000000-0005-0000-0000-0000B4A60000}"/>
    <cellStyle name="Porcentual 2 3 2 3 3 5" xfId="42677" xr:uid="{00000000-0005-0000-0000-0000B5A60000}"/>
    <cellStyle name="Porcentual 2 3 2 3 3 5 2" xfId="42678" xr:uid="{00000000-0005-0000-0000-0000B6A60000}"/>
    <cellStyle name="Porcentual 2 3 2 3 3 5 2 2" xfId="42679" xr:uid="{00000000-0005-0000-0000-0000B7A60000}"/>
    <cellStyle name="Porcentual 2 3 2 3 3 5 3" xfId="42680" xr:uid="{00000000-0005-0000-0000-0000B8A60000}"/>
    <cellStyle name="Porcentual 2 3 2 3 3 6" xfId="42681" xr:uid="{00000000-0005-0000-0000-0000B9A60000}"/>
    <cellStyle name="Porcentual 2 3 2 3 3 6 2" xfId="42682" xr:uid="{00000000-0005-0000-0000-0000BAA60000}"/>
    <cellStyle name="Porcentual 2 3 2 3 3 7" xfId="42683" xr:uid="{00000000-0005-0000-0000-0000BBA60000}"/>
    <cellStyle name="Porcentual 2 3 2 3 4" xfId="42684" xr:uid="{00000000-0005-0000-0000-0000BCA60000}"/>
    <cellStyle name="Porcentual 2 3 2 3 4 2" xfId="42685" xr:uid="{00000000-0005-0000-0000-0000BDA60000}"/>
    <cellStyle name="Porcentual 2 3 2 3 4 2 2" xfId="42686" xr:uid="{00000000-0005-0000-0000-0000BEA60000}"/>
    <cellStyle name="Porcentual 2 3 2 3 4 2 2 2" xfId="42687" xr:uid="{00000000-0005-0000-0000-0000BFA60000}"/>
    <cellStyle name="Porcentual 2 3 2 3 4 2 2 2 2" xfId="42688" xr:uid="{00000000-0005-0000-0000-0000C0A60000}"/>
    <cellStyle name="Porcentual 2 3 2 3 4 2 2 2 2 2" xfId="42689" xr:uid="{00000000-0005-0000-0000-0000C1A60000}"/>
    <cellStyle name="Porcentual 2 3 2 3 4 2 2 2 3" xfId="42690" xr:uid="{00000000-0005-0000-0000-0000C2A60000}"/>
    <cellStyle name="Porcentual 2 3 2 3 4 2 2 3" xfId="42691" xr:uid="{00000000-0005-0000-0000-0000C3A60000}"/>
    <cellStyle name="Porcentual 2 3 2 3 4 2 2 3 2" xfId="42692" xr:uid="{00000000-0005-0000-0000-0000C4A60000}"/>
    <cellStyle name="Porcentual 2 3 2 3 4 2 2 4" xfId="42693" xr:uid="{00000000-0005-0000-0000-0000C5A60000}"/>
    <cellStyle name="Porcentual 2 3 2 3 4 2 3" xfId="42694" xr:uid="{00000000-0005-0000-0000-0000C6A60000}"/>
    <cellStyle name="Porcentual 2 3 2 3 4 2 3 2" xfId="42695" xr:uid="{00000000-0005-0000-0000-0000C7A60000}"/>
    <cellStyle name="Porcentual 2 3 2 3 4 2 3 2 2" xfId="42696" xr:uid="{00000000-0005-0000-0000-0000C8A60000}"/>
    <cellStyle name="Porcentual 2 3 2 3 4 2 3 3" xfId="42697" xr:uid="{00000000-0005-0000-0000-0000C9A60000}"/>
    <cellStyle name="Porcentual 2 3 2 3 4 2 4" xfId="42698" xr:uid="{00000000-0005-0000-0000-0000CAA60000}"/>
    <cellStyle name="Porcentual 2 3 2 3 4 2 4 2" xfId="42699" xr:uid="{00000000-0005-0000-0000-0000CBA60000}"/>
    <cellStyle name="Porcentual 2 3 2 3 4 2 5" xfId="42700" xr:uid="{00000000-0005-0000-0000-0000CCA60000}"/>
    <cellStyle name="Porcentual 2 3 2 3 4 3" xfId="42701" xr:uid="{00000000-0005-0000-0000-0000CDA60000}"/>
    <cellStyle name="Porcentual 2 3 2 3 4 3 2" xfId="42702" xr:uid="{00000000-0005-0000-0000-0000CEA60000}"/>
    <cellStyle name="Porcentual 2 3 2 3 4 3 2 2" xfId="42703" xr:uid="{00000000-0005-0000-0000-0000CFA60000}"/>
    <cellStyle name="Porcentual 2 3 2 3 4 3 2 2 2" xfId="42704" xr:uid="{00000000-0005-0000-0000-0000D0A60000}"/>
    <cellStyle name="Porcentual 2 3 2 3 4 3 2 2 2 2" xfId="42705" xr:uid="{00000000-0005-0000-0000-0000D1A60000}"/>
    <cellStyle name="Porcentual 2 3 2 3 4 3 2 2 3" xfId="42706" xr:uid="{00000000-0005-0000-0000-0000D2A60000}"/>
    <cellStyle name="Porcentual 2 3 2 3 4 3 2 3" xfId="42707" xr:uid="{00000000-0005-0000-0000-0000D3A60000}"/>
    <cellStyle name="Porcentual 2 3 2 3 4 3 2 3 2" xfId="42708" xr:uid="{00000000-0005-0000-0000-0000D4A60000}"/>
    <cellStyle name="Porcentual 2 3 2 3 4 3 2 4" xfId="42709" xr:uid="{00000000-0005-0000-0000-0000D5A60000}"/>
    <cellStyle name="Porcentual 2 3 2 3 4 3 3" xfId="42710" xr:uid="{00000000-0005-0000-0000-0000D6A60000}"/>
    <cellStyle name="Porcentual 2 3 2 3 4 3 3 2" xfId="42711" xr:uid="{00000000-0005-0000-0000-0000D7A60000}"/>
    <cellStyle name="Porcentual 2 3 2 3 4 3 3 2 2" xfId="42712" xr:uid="{00000000-0005-0000-0000-0000D8A60000}"/>
    <cellStyle name="Porcentual 2 3 2 3 4 3 3 3" xfId="42713" xr:uid="{00000000-0005-0000-0000-0000D9A60000}"/>
    <cellStyle name="Porcentual 2 3 2 3 4 3 4" xfId="42714" xr:uid="{00000000-0005-0000-0000-0000DAA60000}"/>
    <cellStyle name="Porcentual 2 3 2 3 4 3 4 2" xfId="42715" xr:uid="{00000000-0005-0000-0000-0000DBA60000}"/>
    <cellStyle name="Porcentual 2 3 2 3 4 3 5" xfId="42716" xr:uid="{00000000-0005-0000-0000-0000DCA60000}"/>
    <cellStyle name="Porcentual 2 3 2 3 4 4" xfId="42717" xr:uid="{00000000-0005-0000-0000-0000DDA60000}"/>
    <cellStyle name="Porcentual 2 3 2 3 4 4 2" xfId="42718" xr:uid="{00000000-0005-0000-0000-0000DEA60000}"/>
    <cellStyle name="Porcentual 2 3 2 3 4 4 2 2" xfId="42719" xr:uid="{00000000-0005-0000-0000-0000DFA60000}"/>
    <cellStyle name="Porcentual 2 3 2 3 4 4 2 2 2" xfId="42720" xr:uid="{00000000-0005-0000-0000-0000E0A60000}"/>
    <cellStyle name="Porcentual 2 3 2 3 4 4 2 3" xfId="42721" xr:uid="{00000000-0005-0000-0000-0000E1A60000}"/>
    <cellStyle name="Porcentual 2 3 2 3 4 4 3" xfId="42722" xr:uid="{00000000-0005-0000-0000-0000E2A60000}"/>
    <cellStyle name="Porcentual 2 3 2 3 4 4 3 2" xfId="42723" xr:uid="{00000000-0005-0000-0000-0000E3A60000}"/>
    <cellStyle name="Porcentual 2 3 2 3 4 4 4" xfId="42724" xr:uid="{00000000-0005-0000-0000-0000E4A60000}"/>
    <cellStyle name="Porcentual 2 3 2 3 4 5" xfId="42725" xr:uid="{00000000-0005-0000-0000-0000E5A60000}"/>
    <cellStyle name="Porcentual 2 3 2 3 4 5 2" xfId="42726" xr:uid="{00000000-0005-0000-0000-0000E6A60000}"/>
    <cellStyle name="Porcentual 2 3 2 3 4 5 2 2" xfId="42727" xr:uid="{00000000-0005-0000-0000-0000E7A60000}"/>
    <cellStyle name="Porcentual 2 3 2 3 4 5 3" xfId="42728" xr:uid="{00000000-0005-0000-0000-0000E8A60000}"/>
    <cellStyle name="Porcentual 2 3 2 3 4 6" xfId="42729" xr:uid="{00000000-0005-0000-0000-0000E9A60000}"/>
    <cellStyle name="Porcentual 2 3 2 3 4 6 2" xfId="42730" xr:uid="{00000000-0005-0000-0000-0000EAA60000}"/>
    <cellStyle name="Porcentual 2 3 2 3 4 7" xfId="42731" xr:uid="{00000000-0005-0000-0000-0000EBA60000}"/>
    <cellStyle name="Porcentual 2 3 2 3 5" xfId="42732" xr:uid="{00000000-0005-0000-0000-0000ECA60000}"/>
    <cellStyle name="Porcentual 2 3 2 3 5 2" xfId="42733" xr:uid="{00000000-0005-0000-0000-0000EDA60000}"/>
    <cellStyle name="Porcentual 2 3 2 3 5 2 2" xfId="42734" xr:uid="{00000000-0005-0000-0000-0000EEA60000}"/>
    <cellStyle name="Porcentual 2 3 2 3 5 2 2 2" xfId="42735" xr:uid="{00000000-0005-0000-0000-0000EFA60000}"/>
    <cellStyle name="Porcentual 2 3 2 3 5 2 2 2 2" xfId="42736" xr:uid="{00000000-0005-0000-0000-0000F0A60000}"/>
    <cellStyle name="Porcentual 2 3 2 3 5 2 2 2 2 2" xfId="42737" xr:uid="{00000000-0005-0000-0000-0000F1A60000}"/>
    <cellStyle name="Porcentual 2 3 2 3 5 2 2 2 3" xfId="42738" xr:uid="{00000000-0005-0000-0000-0000F2A60000}"/>
    <cellStyle name="Porcentual 2 3 2 3 5 2 2 3" xfId="42739" xr:uid="{00000000-0005-0000-0000-0000F3A60000}"/>
    <cellStyle name="Porcentual 2 3 2 3 5 2 2 3 2" xfId="42740" xr:uid="{00000000-0005-0000-0000-0000F4A60000}"/>
    <cellStyle name="Porcentual 2 3 2 3 5 2 2 4" xfId="42741" xr:uid="{00000000-0005-0000-0000-0000F5A60000}"/>
    <cellStyle name="Porcentual 2 3 2 3 5 2 3" xfId="42742" xr:uid="{00000000-0005-0000-0000-0000F6A60000}"/>
    <cellStyle name="Porcentual 2 3 2 3 5 2 3 2" xfId="42743" xr:uid="{00000000-0005-0000-0000-0000F7A60000}"/>
    <cellStyle name="Porcentual 2 3 2 3 5 2 3 2 2" xfId="42744" xr:uid="{00000000-0005-0000-0000-0000F8A60000}"/>
    <cellStyle name="Porcentual 2 3 2 3 5 2 3 3" xfId="42745" xr:uid="{00000000-0005-0000-0000-0000F9A60000}"/>
    <cellStyle name="Porcentual 2 3 2 3 5 2 4" xfId="42746" xr:uid="{00000000-0005-0000-0000-0000FAA60000}"/>
    <cellStyle name="Porcentual 2 3 2 3 5 2 4 2" xfId="42747" xr:uid="{00000000-0005-0000-0000-0000FBA60000}"/>
    <cellStyle name="Porcentual 2 3 2 3 5 2 5" xfId="42748" xr:uid="{00000000-0005-0000-0000-0000FCA60000}"/>
    <cellStyle name="Porcentual 2 3 2 3 5 3" xfId="42749" xr:uid="{00000000-0005-0000-0000-0000FDA60000}"/>
    <cellStyle name="Porcentual 2 3 2 3 5 3 2" xfId="42750" xr:uid="{00000000-0005-0000-0000-0000FEA60000}"/>
    <cellStyle name="Porcentual 2 3 2 3 5 3 2 2" xfId="42751" xr:uid="{00000000-0005-0000-0000-0000FFA60000}"/>
    <cellStyle name="Porcentual 2 3 2 3 5 3 2 2 2" xfId="42752" xr:uid="{00000000-0005-0000-0000-000000A70000}"/>
    <cellStyle name="Porcentual 2 3 2 3 5 3 2 3" xfId="42753" xr:uid="{00000000-0005-0000-0000-000001A70000}"/>
    <cellStyle name="Porcentual 2 3 2 3 5 3 3" xfId="42754" xr:uid="{00000000-0005-0000-0000-000002A70000}"/>
    <cellStyle name="Porcentual 2 3 2 3 5 3 3 2" xfId="42755" xr:uid="{00000000-0005-0000-0000-000003A70000}"/>
    <cellStyle name="Porcentual 2 3 2 3 5 3 4" xfId="42756" xr:uid="{00000000-0005-0000-0000-000004A70000}"/>
    <cellStyle name="Porcentual 2 3 2 3 5 4" xfId="42757" xr:uid="{00000000-0005-0000-0000-000005A70000}"/>
    <cellStyle name="Porcentual 2 3 2 3 5 4 2" xfId="42758" xr:uid="{00000000-0005-0000-0000-000006A70000}"/>
    <cellStyle name="Porcentual 2 3 2 3 5 4 2 2" xfId="42759" xr:uid="{00000000-0005-0000-0000-000007A70000}"/>
    <cellStyle name="Porcentual 2 3 2 3 5 4 3" xfId="42760" xr:uid="{00000000-0005-0000-0000-000008A70000}"/>
    <cellStyle name="Porcentual 2 3 2 3 5 5" xfId="42761" xr:uid="{00000000-0005-0000-0000-000009A70000}"/>
    <cellStyle name="Porcentual 2 3 2 3 5 5 2" xfId="42762" xr:uid="{00000000-0005-0000-0000-00000AA70000}"/>
    <cellStyle name="Porcentual 2 3 2 3 5 6" xfId="42763" xr:uid="{00000000-0005-0000-0000-00000BA70000}"/>
    <cellStyle name="Porcentual 2 3 2 3 6" xfId="42764" xr:uid="{00000000-0005-0000-0000-00000CA70000}"/>
    <cellStyle name="Porcentual 2 3 2 3 6 2" xfId="42765" xr:uid="{00000000-0005-0000-0000-00000DA70000}"/>
    <cellStyle name="Porcentual 2 3 2 3 6 2 2" xfId="42766" xr:uid="{00000000-0005-0000-0000-00000EA70000}"/>
    <cellStyle name="Porcentual 2 3 2 3 6 2 2 2" xfId="42767" xr:uid="{00000000-0005-0000-0000-00000FA70000}"/>
    <cellStyle name="Porcentual 2 3 2 3 6 2 2 2 2" xfId="42768" xr:uid="{00000000-0005-0000-0000-000010A70000}"/>
    <cellStyle name="Porcentual 2 3 2 3 6 2 2 3" xfId="42769" xr:uid="{00000000-0005-0000-0000-000011A70000}"/>
    <cellStyle name="Porcentual 2 3 2 3 6 2 3" xfId="42770" xr:uid="{00000000-0005-0000-0000-000012A70000}"/>
    <cellStyle name="Porcentual 2 3 2 3 6 2 3 2" xfId="42771" xr:uid="{00000000-0005-0000-0000-000013A70000}"/>
    <cellStyle name="Porcentual 2 3 2 3 6 2 4" xfId="42772" xr:uid="{00000000-0005-0000-0000-000014A70000}"/>
    <cellStyle name="Porcentual 2 3 2 3 6 3" xfId="42773" xr:uid="{00000000-0005-0000-0000-000015A70000}"/>
    <cellStyle name="Porcentual 2 3 2 3 6 3 2" xfId="42774" xr:uid="{00000000-0005-0000-0000-000016A70000}"/>
    <cellStyle name="Porcentual 2 3 2 3 6 3 2 2" xfId="42775" xr:uid="{00000000-0005-0000-0000-000017A70000}"/>
    <cellStyle name="Porcentual 2 3 2 3 6 3 3" xfId="42776" xr:uid="{00000000-0005-0000-0000-000018A70000}"/>
    <cellStyle name="Porcentual 2 3 2 3 6 4" xfId="42777" xr:uid="{00000000-0005-0000-0000-000019A70000}"/>
    <cellStyle name="Porcentual 2 3 2 3 6 4 2" xfId="42778" xr:uid="{00000000-0005-0000-0000-00001AA70000}"/>
    <cellStyle name="Porcentual 2 3 2 3 6 5" xfId="42779" xr:uid="{00000000-0005-0000-0000-00001BA70000}"/>
    <cellStyle name="Porcentual 2 3 2 3 7" xfId="42780" xr:uid="{00000000-0005-0000-0000-00001CA70000}"/>
    <cellStyle name="Porcentual 2 3 2 3 7 2" xfId="42781" xr:uid="{00000000-0005-0000-0000-00001DA70000}"/>
    <cellStyle name="Porcentual 2 3 2 3 7 2 2" xfId="42782" xr:uid="{00000000-0005-0000-0000-00001EA70000}"/>
    <cellStyle name="Porcentual 2 3 2 3 7 2 2 2" xfId="42783" xr:uid="{00000000-0005-0000-0000-00001FA70000}"/>
    <cellStyle name="Porcentual 2 3 2 3 7 2 2 2 2" xfId="42784" xr:uid="{00000000-0005-0000-0000-000020A70000}"/>
    <cellStyle name="Porcentual 2 3 2 3 7 2 2 3" xfId="42785" xr:uid="{00000000-0005-0000-0000-000021A70000}"/>
    <cellStyle name="Porcentual 2 3 2 3 7 2 3" xfId="42786" xr:uid="{00000000-0005-0000-0000-000022A70000}"/>
    <cellStyle name="Porcentual 2 3 2 3 7 2 3 2" xfId="42787" xr:uid="{00000000-0005-0000-0000-000023A70000}"/>
    <cellStyle name="Porcentual 2 3 2 3 7 2 4" xfId="42788" xr:uid="{00000000-0005-0000-0000-000024A70000}"/>
    <cellStyle name="Porcentual 2 3 2 3 7 3" xfId="42789" xr:uid="{00000000-0005-0000-0000-000025A70000}"/>
    <cellStyle name="Porcentual 2 3 2 3 7 3 2" xfId="42790" xr:uid="{00000000-0005-0000-0000-000026A70000}"/>
    <cellStyle name="Porcentual 2 3 2 3 7 3 2 2" xfId="42791" xr:uid="{00000000-0005-0000-0000-000027A70000}"/>
    <cellStyle name="Porcentual 2 3 2 3 7 3 3" xfId="42792" xr:uid="{00000000-0005-0000-0000-000028A70000}"/>
    <cellStyle name="Porcentual 2 3 2 3 7 4" xfId="42793" xr:uid="{00000000-0005-0000-0000-000029A70000}"/>
    <cellStyle name="Porcentual 2 3 2 3 7 4 2" xfId="42794" xr:uid="{00000000-0005-0000-0000-00002AA70000}"/>
    <cellStyle name="Porcentual 2 3 2 3 7 5" xfId="42795" xr:uid="{00000000-0005-0000-0000-00002BA70000}"/>
    <cellStyle name="Porcentual 2 3 2 3 8" xfId="42796" xr:uid="{00000000-0005-0000-0000-00002CA70000}"/>
    <cellStyle name="Porcentual 2 3 2 3 8 2" xfId="42797" xr:uid="{00000000-0005-0000-0000-00002DA70000}"/>
    <cellStyle name="Porcentual 2 3 2 3 8 2 2" xfId="42798" xr:uid="{00000000-0005-0000-0000-00002EA70000}"/>
    <cellStyle name="Porcentual 2 3 2 3 8 2 2 2" xfId="42799" xr:uid="{00000000-0005-0000-0000-00002FA70000}"/>
    <cellStyle name="Porcentual 2 3 2 3 8 2 3" xfId="42800" xr:uid="{00000000-0005-0000-0000-000030A70000}"/>
    <cellStyle name="Porcentual 2 3 2 3 8 3" xfId="42801" xr:uid="{00000000-0005-0000-0000-000031A70000}"/>
    <cellStyle name="Porcentual 2 3 2 3 8 3 2" xfId="42802" xr:uid="{00000000-0005-0000-0000-000032A70000}"/>
    <cellStyle name="Porcentual 2 3 2 3 8 4" xfId="42803" xr:uid="{00000000-0005-0000-0000-000033A70000}"/>
    <cellStyle name="Porcentual 2 3 2 3 9" xfId="42804" xr:uid="{00000000-0005-0000-0000-000034A70000}"/>
    <cellStyle name="Porcentual 2 3 2 3 9 2" xfId="42805" xr:uid="{00000000-0005-0000-0000-000035A70000}"/>
    <cellStyle name="Porcentual 2 3 2 3 9 2 2" xfId="42806" xr:uid="{00000000-0005-0000-0000-000036A70000}"/>
    <cellStyle name="Porcentual 2 3 2 3 9 3" xfId="42807" xr:uid="{00000000-0005-0000-0000-000037A70000}"/>
    <cellStyle name="Porcentual 2 3 2 4" xfId="42808" xr:uid="{00000000-0005-0000-0000-000038A70000}"/>
    <cellStyle name="Porcentual 2 3 2 4 10" xfId="42809" xr:uid="{00000000-0005-0000-0000-000039A70000}"/>
    <cellStyle name="Porcentual 2 3 2 4 10 2" xfId="42810" xr:uid="{00000000-0005-0000-0000-00003AA70000}"/>
    <cellStyle name="Porcentual 2 3 2 4 11" xfId="42811" xr:uid="{00000000-0005-0000-0000-00003BA70000}"/>
    <cellStyle name="Porcentual 2 3 2 4 2" xfId="42812" xr:uid="{00000000-0005-0000-0000-00003CA70000}"/>
    <cellStyle name="Porcentual 2 3 2 4 2 2" xfId="42813" xr:uid="{00000000-0005-0000-0000-00003DA70000}"/>
    <cellStyle name="Porcentual 2 3 2 4 2 2 2" xfId="42814" xr:uid="{00000000-0005-0000-0000-00003EA70000}"/>
    <cellStyle name="Porcentual 2 3 2 4 2 2 2 2" xfId="42815" xr:uid="{00000000-0005-0000-0000-00003FA70000}"/>
    <cellStyle name="Porcentual 2 3 2 4 2 2 2 2 2" xfId="42816" xr:uid="{00000000-0005-0000-0000-000040A70000}"/>
    <cellStyle name="Porcentual 2 3 2 4 2 2 2 2 2 2" xfId="42817" xr:uid="{00000000-0005-0000-0000-000041A70000}"/>
    <cellStyle name="Porcentual 2 3 2 4 2 2 2 2 3" xfId="42818" xr:uid="{00000000-0005-0000-0000-000042A70000}"/>
    <cellStyle name="Porcentual 2 3 2 4 2 2 2 3" xfId="42819" xr:uid="{00000000-0005-0000-0000-000043A70000}"/>
    <cellStyle name="Porcentual 2 3 2 4 2 2 2 3 2" xfId="42820" xr:uid="{00000000-0005-0000-0000-000044A70000}"/>
    <cellStyle name="Porcentual 2 3 2 4 2 2 2 4" xfId="42821" xr:uid="{00000000-0005-0000-0000-000045A70000}"/>
    <cellStyle name="Porcentual 2 3 2 4 2 2 3" xfId="42822" xr:uid="{00000000-0005-0000-0000-000046A70000}"/>
    <cellStyle name="Porcentual 2 3 2 4 2 2 3 2" xfId="42823" xr:uid="{00000000-0005-0000-0000-000047A70000}"/>
    <cellStyle name="Porcentual 2 3 2 4 2 2 3 2 2" xfId="42824" xr:uid="{00000000-0005-0000-0000-000048A70000}"/>
    <cellStyle name="Porcentual 2 3 2 4 2 2 3 3" xfId="42825" xr:uid="{00000000-0005-0000-0000-000049A70000}"/>
    <cellStyle name="Porcentual 2 3 2 4 2 2 4" xfId="42826" xr:uid="{00000000-0005-0000-0000-00004AA70000}"/>
    <cellStyle name="Porcentual 2 3 2 4 2 2 4 2" xfId="42827" xr:uid="{00000000-0005-0000-0000-00004BA70000}"/>
    <cellStyle name="Porcentual 2 3 2 4 2 2 5" xfId="42828" xr:uid="{00000000-0005-0000-0000-00004CA70000}"/>
    <cellStyle name="Porcentual 2 3 2 4 2 3" xfId="42829" xr:uid="{00000000-0005-0000-0000-00004DA70000}"/>
    <cellStyle name="Porcentual 2 3 2 4 2 3 2" xfId="42830" xr:uid="{00000000-0005-0000-0000-00004EA70000}"/>
    <cellStyle name="Porcentual 2 3 2 4 2 3 2 2" xfId="42831" xr:uid="{00000000-0005-0000-0000-00004FA70000}"/>
    <cellStyle name="Porcentual 2 3 2 4 2 3 2 2 2" xfId="42832" xr:uid="{00000000-0005-0000-0000-000050A70000}"/>
    <cellStyle name="Porcentual 2 3 2 4 2 3 2 2 2 2" xfId="42833" xr:uid="{00000000-0005-0000-0000-000051A70000}"/>
    <cellStyle name="Porcentual 2 3 2 4 2 3 2 2 3" xfId="42834" xr:uid="{00000000-0005-0000-0000-000052A70000}"/>
    <cellStyle name="Porcentual 2 3 2 4 2 3 2 3" xfId="42835" xr:uid="{00000000-0005-0000-0000-000053A70000}"/>
    <cellStyle name="Porcentual 2 3 2 4 2 3 2 3 2" xfId="42836" xr:uid="{00000000-0005-0000-0000-000054A70000}"/>
    <cellStyle name="Porcentual 2 3 2 4 2 3 2 4" xfId="42837" xr:uid="{00000000-0005-0000-0000-000055A70000}"/>
    <cellStyle name="Porcentual 2 3 2 4 2 3 3" xfId="42838" xr:uid="{00000000-0005-0000-0000-000056A70000}"/>
    <cellStyle name="Porcentual 2 3 2 4 2 3 3 2" xfId="42839" xr:uid="{00000000-0005-0000-0000-000057A70000}"/>
    <cellStyle name="Porcentual 2 3 2 4 2 3 3 2 2" xfId="42840" xr:uid="{00000000-0005-0000-0000-000058A70000}"/>
    <cellStyle name="Porcentual 2 3 2 4 2 3 3 3" xfId="42841" xr:uid="{00000000-0005-0000-0000-000059A70000}"/>
    <cellStyle name="Porcentual 2 3 2 4 2 3 4" xfId="42842" xr:uid="{00000000-0005-0000-0000-00005AA70000}"/>
    <cellStyle name="Porcentual 2 3 2 4 2 3 4 2" xfId="42843" xr:uid="{00000000-0005-0000-0000-00005BA70000}"/>
    <cellStyle name="Porcentual 2 3 2 4 2 3 5" xfId="42844" xr:uid="{00000000-0005-0000-0000-00005CA70000}"/>
    <cellStyle name="Porcentual 2 3 2 4 2 4" xfId="42845" xr:uid="{00000000-0005-0000-0000-00005DA70000}"/>
    <cellStyle name="Porcentual 2 3 2 4 2 4 2" xfId="42846" xr:uid="{00000000-0005-0000-0000-00005EA70000}"/>
    <cellStyle name="Porcentual 2 3 2 4 2 4 2 2" xfId="42847" xr:uid="{00000000-0005-0000-0000-00005FA70000}"/>
    <cellStyle name="Porcentual 2 3 2 4 2 4 2 2 2" xfId="42848" xr:uid="{00000000-0005-0000-0000-000060A70000}"/>
    <cellStyle name="Porcentual 2 3 2 4 2 4 2 3" xfId="42849" xr:uid="{00000000-0005-0000-0000-000061A70000}"/>
    <cellStyle name="Porcentual 2 3 2 4 2 4 3" xfId="42850" xr:uid="{00000000-0005-0000-0000-000062A70000}"/>
    <cellStyle name="Porcentual 2 3 2 4 2 4 3 2" xfId="42851" xr:uid="{00000000-0005-0000-0000-000063A70000}"/>
    <cellStyle name="Porcentual 2 3 2 4 2 4 4" xfId="42852" xr:uid="{00000000-0005-0000-0000-000064A70000}"/>
    <cellStyle name="Porcentual 2 3 2 4 2 5" xfId="42853" xr:uid="{00000000-0005-0000-0000-000065A70000}"/>
    <cellStyle name="Porcentual 2 3 2 4 2 5 2" xfId="42854" xr:uid="{00000000-0005-0000-0000-000066A70000}"/>
    <cellStyle name="Porcentual 2 3 2 4 2 5 2 2" xfId="42855" xr:uid="{00000000-0005-0000-0000-000067A70000}"/>
    <cellStyle name="Porcentual 2 3 2 4 2 5 3" xfId="42856" xr:uid="{00000000-0005-0000-0000-000068A70000}"/>
    <cellStyle name="Porcentual 2 3 2 4 2 6" xfId="42857" xr:uid="{00000000-0005-0000-0000-000069A70000}"/>
    <cellStyle name="Porcentual 2 3 2 4 2 6 2" xfId="42858" xr:uid="{00000000-0005-0000-0000-00006AA70000}"/>
    <cellStyle name="Porcentual 2 3 2 4 2 7" xfId="42859" xr:uid="{00000000-0005-0000-0000-00006BA70000}"/>
    <cellStyle name="Porcentual 2 3 2 4 3" xfId="42860" xr:uid="{00000000-0005-0000-0000-00006CA70000}"/>
    <cellStyle name="Porcentual 2 3 2 4 3 2" xfId="42861" xr:uid="{00000000-0005-0000-0000-00006DA70000}"/>
    <cellStyle name="Porcentual 2 3 2 4 3 2 2" xfId="42862" xr:uid="{00000000-0005-0000-0000-00006EA70000}"/>
    <cellStyle name="Porcentual 2 3 2 4 3 2 2 2" xfId="42863" xr:uid="{00000000-0005-0000-0000-00006FA70000}"/>
    <cellStyle name="Porcentual 2 3 2 4 3 2 2 2 2" xfId="42864" xr:uid="{00000000-0005-0000-0000-000070A70000}"/>
    <cellStyle name="Porcentual 2 3 2 4 3 2 2 2 2 2" xfId="42865" xr:uid="{00000000-0005-0000-0000-000071A70000}"/>
    <cellStyle name="Porcentual 2 3 2 4 3 2 2 2 3" xfId="42866" xr:uid="{00000000-0005-0000-0000-000072A70000}"/>
    <cellStyle name="Porcentual 2 3 2 4 3 2 2 3" xfId="42867" xr:uid="{00000000-0005-0000-0000-000073A70000}"/>
    <cellStyle name="Porcentual 2 3 2 4 3 2 2 3 2" xfId="42868" xr:uid="{00000000-0005-0000-0000-000074A70000}"/>
    <cellStyle name="Porcentual 2 3 2 4 3 2 2 4" xfId="42869" xr:uid="{00000000-0005-0000-0000-000075A70000}"/>
    <cellStyle name="Porcentual 2 3 2 4 3 2 3" xfId="42870" xr:uid="{00000000-0005-0000-0000-000076A70000}"/>
    <cellStyle name="Porcentual 2 3 2 4 3 2 3 2" xfId="42871" xr:uid="{00000000-0005-0000-0000-000077A70000}"/>
    <cellStyle name="Porcentual 2 3 2 4 3 2 3 2 2" xfId="42872" xr:uid="{00000000-0005-0000-0000-000078A70000}"/>
    <cellStyle name="Porcentual 2 3 2 4 3 2 3 3" xfId="42873" xr:uid="{00000000-0005-0000-0000-000079A70000}"/>
    <cellStyle name="Porcentual 2 3 2 4 3 2 4" xfId="42874" xr:uid="{00000000-0005-0000-0000-00007AA70000}"/>
    <cellStyle name="Porcentual 2 3 2 4 3 2 4 2" xfId="42875" xr:uid="{00000000-0005-0000-0000-00007BA70000}"/>
    <cellStyle name="Porcentual 2 3 2 4 3 2 5" xfId="42876" xr:uid="{00000000-0005-0000-0000-00007CA70000}"/>
    <cellStyle name="Porcentual 2 3 2 4 3 3" xfId="42877" xr:uid="{00000000-0005-0000-0000-00007DA70000}"/>
    <cellStyle name="Porcentual 2 3 2 4 3 3 2" xfId="42878" xr:uid="{00000000-0005-0000-0000-00007EA70000}"/>
    <cellStyle name="Porcentual 2 3 2 4 3 3 2 2" xfId="42879" xr:uid="{00000000-0005-0000-0000-00007FA70000}"/>
    <cellStyle name="Porcentual 2 3 2 4 3 3 2 2 2" xfId="42880" xr:uid="{00000000-0005-0000-0000-000080A70000}"/>
    <cellStyle name="Porcentual 2 3 2 4 3 3 2 2 2 2" xfId="42881" xr:uid="{00000000-0005-0000-0000-000081A70000}"/>
    <cellStyle name="Porcentual 2 3 2 4 3 3 2 2 3" xfId="42882" xr:uid="{00000000-0005-0000-0000-000082A70000}"/>
    <cellStyle name="Porcentual 2 3 2 4 3 3 2 3" xfId="42883" xr:uid="{00000000-0005-0000-0000-000083A70000}"/>
    <cellStyle name="Porcentual 2 3 2 4 3 3 2 3 2" xfId="42884" xr:uid="{00000000-0005-0000-0000-000084A70000}"/>
    <cellStyle name="Porcentual 2 3 2 4 3 3 2 4" xfId="42885" xr:uid="{00000000-0005-0000-0000-000085A70000}"/>
    <cellStyle name="Porcentual 2 3 2 4 3 3 3" xfId="42886" xr:uid="{00000000-0005-0000-0000-000086A70000}"/>
    <cellStyle name="Porcentual 2 3 2 4 3 3 3 2" xfId="42887" xr:uid="{00000000-0005-0000-0000-000087A70000}"/>
    <cellStyle name="Porcentual 2 3 2 4 3 3 3 2 2" xfId="42888" xr:uid="{00000000-0005-0000-0000-000088A70000}"/>
    <cellStyle name="Porcentual 2 3 2 4 3 3 3 3" xfId="42889" xr:uid="{00000000-0005-0000-0000-000089A70000}"/>
    <cellStyle name="Porcentual 2 3 2 4 3 3 4" xfId="42890" xr:uid="{00000000-0005-0000-0000-00008AA70000}"/>
    <cellStyle name="Porcentual 2 3 2 4 3 3 4 2" xfId="42891" xr:uid="{00000000-0005-0000-0000-00008BA70000}"/>
    <cellStyle name="Porcentual 2 3 2 4 3 3 5" xfId="42892" xr:uid="{00000000-0005-0000-0000-00008CA70000}"/>
    <cellStyle name="Porcentual 2 3 2 4 3 4" xfId="42893" xr:uid="{00000000-0005-0000-0000-00008DA70000}"/>
    <cellStyle name="Porcentual 2 3 2 4 3 4 2" xfId="42894" xr:uid="{00000000-0005-0000-0000-00008EA70000}"/>
    <cellStyle name="Porcentual 2 3 2 4 3 4 2 2" xfId="42895" xr:uid="{00000000-0005-0000-0000-00008FA70000}"/>
    <cellStyle name="Porcentual 2 3 2 4 3 4 2 2 2" xfId="42896" xr:uid="{00000000-0005-0000-0000-000090A70000}"/>
    <cellStyle name="Porcentual 2 3 2 4 3 4 2 3" xfId="42897" xr:uid="{00000000-0005-0000-0000-000091A70000}"/>
    <cellStyle name="Porcentual 2 3 2 4 3 4 3" xfId="42898" xr:uid="{00000000-0005-0000-0000-000092A70000}"/>
    <cellStyle name="Porcentual 2 3 2 4 3 4 3 2" xfId="42899" xr:uid="{00000000-0005-0000-0000-000093A70000}"/>
    <cellStyle name="Porcentual 2 3 2 4 3 4 4" xfId="42900" xr:uid="{00000000-0005-0000-0000-000094A70000}"/>
    <cellStyle name="Porcentual 2 3 2 4 3 5" xfId="42901" xr:uid="{00000000-0005-0000-0000-000095A70000}"/>
    <cellStyle name="Porcentual 2 3 2 4 3 5 2" xfId="42902" xr:uid="{00000000-0005-0000-0000-000096A70000}"/>
    <cellStyle name="Porcentual 2 3 2 4 3 5 2 2" xfId="42903" xr:uid="{00000000-0005-0000-0000-000097A70000}"/>
    <cellStyle name="Porcentual 2 3 2 4 3 5 3" xfId="42904" xr:uid="{00000000-0005-0000-0000-000098A70000}"/>
    <cellStyle name="Porcentual 2 3 2 4 3 6" xfId="42905" xr:uid="{00000000-0005-0000-0000-000099A70000}"/>
    <cellStyle name="Porcentual 2 3 2 4 3 6 2" xfId="42906" xr:uid="{00000000-0005-0000-0000-00009AA70000}"/>
    <cellStyle name="Porcentual 2 3 2 4 3 7" xfId="42907" xr:uid="{00000000-0005-0000-0000-00009BA70000}"/>
    <cellStyle name="Porcentual 2 3 2 4 4" xfId="42908" xr:uid="{00000000-0005-0000-0000-00009CA70000}"/>
    <cellStyle name="Porcentual 2 3 2 4 4 2" xfId="42909" xr:uid="{00000000-0005-0000-0000-00009DA70000}"/>
    <cellStyle name="Porcentual 2 3 2 4 4 2 2" xfId="42910" xr:uid="{00000000-0005-0000-0000-00009EA70000}"/>
    <cellStyle name="Porcentual 2 3 2 4 4 2 2 2" xfId="42911" xr:uid="{00000000-0005-0000-0000-00009FA70000}"/>
    <cellStyle name="Porcentual 2 3 2 4 4 2 2 2 2" xfId="42912" xr:uid="{00000000-0005-0000-0000-0000A0A70000}"/>
    <cellStyle name="Porcentual 2 3 2 4 4 2 2 2 2 2" xfId="42913" xr:uid="{00000000-0005-0000-0000-0000A1A70000}"/>
    <cellStyle name="Porcentual 2 3 2 4 4 2 2 2 3" xfId="42914" xr:uid="{00000000-0005-0000-0000-0000A2A70000}"/>
    <cellStyle name="Porcentual 2 3 2 4 4 2 2 3" xfId="42915" xr:uid="{00000000-0005-0000-0000-0000A3A70000}"/>
    <cellStyle name="Porcentual 2 3 2 4 4 2 2 3 2" xfId="42916" xr:uid="{00000000-0005-0000-0000-0000A4A70000}"/>
    <cellStyle name="Porcentual 2 3 2 4 4 2 2 4" xfId="42917" xr:uid="{00000000-0005-0000-0000-0000A5A70000}"/>
    <cellStyle name="Porcentual 2 3 2 4 4 2 3" xfId="42918" xr:uid="{00000000-0005-0000-0000-0000A6A70000}"/>
    <cellStyle name="Porcentual 2 3 2 4 4 2 3 2" xfId="42919" xr:uid="{00000000-0005-0000-0000-0000A7A70000}"/>
    <cellStyle name="Porcentual 2 3 2 4 4 2 3 2 2" xfId="42920" xr:uid="{00000000-0005-0000-0000-0000A8A70000}"/>
    <cellStyle name="Porcentual 2 3 2 4 4 2 3 3" xfId="42921" xr:uid="{00000000-0005-0000-0000-0000A9A70000}"/>
    <cellStyle name="Porcentual 2 3 2 4 4 2 4" xfId="42922" xr:uid="{00000000-0005-0000-0000-0000AAA70000}"/>
    <cellStyle name="Porcentual 2 3 2 4 4 2 4 2" xfId="42923" xr:uid="{00000000-0005-0000-0000-0000ABA70000}"/>
    <cellStyle name="Porcentual 2 3 2 4 4 2 5" xfId="42924" xr:uid="{00000000-0005-0000-0000-0000ACA70000}"/>
    <cellStyle name="Porcentual 2 3 2 4 4 3" xfId="42925" xr:uid="{00000000-0005-0000-0000-0000ADA70000}"/>
    <cellStyle name="Porcentual 2 3 2 4 4 3 2" xfId="42926" xr:uid="{00000000-0005-0000-0000-0000AEA70000}"/>
    <cellStyle name="Porcentual 2 3 2 4 4 3 2 2" xfId="42927" xr:uid="{00000000-0005-0000-0000-0000AFA70000}"/>
    <cellStyle name="Porcentual 2 3 2 4 4 3 2 2 2" xfId="42928" xr:uid="{00000000-0005-0000-0000-0000B0A70000}"/>
    <cellStyle name="Porcentual 2 3 2 4 4 3 2 2 2 2" xfId="42929" xr:uid="{00000000-0005-0000-0000-0000B1A70000}"/>
    <cellStyle name="Porcentual 2 3 2 4 4 3 2 2 3" xfId="42930" xr:uid="{00000000-0005-0000-0000-0000B2A70000}"/>
    <cellStyle name="Porcentual 2 3 2 4 4 3 2 3" xfId="42931" xr:uid="{00000000-0005-0000-0000-0000B3A70000}"/>
    <cellStyle name="Porcentual 2 3 2 4 4 3 2 3 2" xfId="42932" xr:uid="{00000000-0005-0000-0000-0000B4A70000}"/>
    <cellStyle name="Porcentual 2 3 2 4 4 3 2 4" xfId="42933" xr:uid="{00000000-0005-0000-0000-0000B5A70000}"/>
    <cellStyle name="Porcentual 2 3 2 4 4 3 3" xfId="42934" xr:uid="{00000000-0005-0000-0000-0000B6A70000}"/>
    <cellStyle name="Porcentual 2 3 2 4 4 3 3 2" xfId="42935" xr:uid="{00000000-0005-0000-0000-0000B7A70000}"/>
    <cellStyle name="Porcentual 2 3 2 4 4 3 3 2 2" xfId="42936" xr:uid="{00000000-0005-0000-0000-0000B8A70000}"/>
    <cellStyle name="Porcentual 2 3 2 4 4 3 3 3" xfId="42937" xr:uid="{00000000-0005-0000-0000-0000B9A70000}"/>
    <cellStyle name="Porcentual 2 3 2 4 4 3 4" xfId="42938" xr:uid="{00000000-0005-0000-0000-0000BAA70000}"/>
    <cellStyle name="Porcentual 2 3 2 4 4 3 4 2" xfId="42939" xr:uid="{00000000-0005-0000-0000-0000BBA70000}"/>
    <cellStyle name="Porcentual 2 3 2 4 4 3 5" xfId="42940" xr:uid="{00000000-0005-0000-0000-0000BCA70000}"/>
    <cellStyle name="Porcentual 2 3 2 4 4 4" xfId="42941" xr:uid="{00000000-0005-0000-0000-0000BDA70000}"/>
    <cellStyle name="Porcentual 2 3 2 4 4 4 2" xfId="42942" xr:uid="{00000000-0005-0000-0000-0000BEA70000}"/>
    <cellStyle name="Porcentual 2 3 2 4 4 4 2 2" xfId="42943" xr:uid="{00000000-0005-0000-0000-0000BFA70000}"/>
    <cellStyle name="Porcentual 2 3 2 4 4 4 2 2 2" xfId="42944" xr:uid="{00000000-0005-0000-0000-0000C0A70000}"/>
    <cellStyle name="Porcentual 2 3 2 4 4 4 2 3" xfId="42945" xr:uid="{00000000-0005-0000-0000-0000C1A70000}"/>
    <cellStyle name="Porcentual 2 3 2 4 4 4 3" xfId="42946" xr:uid="{00000000-0005-0000-0000-0000C2A70000}"/>
    <cellStyle name="Porcentual 2 3 2 4 4 4 3 2" xfId="42947" xr:uid="{00000000-0005-0000-0000-0000C3A70000}"/>
    <cellStyle name="Porcentual 2 3 2 4 4 4 4" xfId="42948" xr:uid="{00000000-0005-0000-0000-0000C4A70000}"/>
    <cellStyle name="Porcentual 2 3 2 4 4 5" xfId="42949" xr:uid="{00000000-0005-0000-0000-0000C5A70000}"/>
    <cellStyle name="Porcentual 2 3 2 4 4 5 2" xfId="42950" xr:uid="{00000000-0005-0000-0000-0000C6A70000}"/>
    <cellStyle name="Porcentual 2 3 2 4 4 5 2 2" xfId="42951" xr:uid="{00000000-0005-0000-0000-0000C7A70000}"/>
    <cellStyle name="Porcentual 2 3 2 4 4 5 3" xfId="42952" xr:uid="{00000000-0005-0000-0000-0000C8A70000}"/>
    <cellStyle name="Porcentual 2 3 2 4 4 6" xfId="42953" xr:uid="{00000000-0005-0000-0000-0000C9A70000}"/>
    <cellStyle name="Porcentual 2 3 2 4 4 6 2" xfId="42954" xr:uid="{00000000-0005-0000-0000-0000CAA70000}"/>
    <cellStyle name="Porcentual 2 3 2 4 4 7" xfId="42955" xr:uid="{00000000-0005-0000-0000-0000CBA70000}"/>
    <cellStyle name="Porcentual 2 3 2 4 5" xfId="42956" xr:uid="{00000000-0005-0000-0000-0000CCA70000}"/>
    <cellStyle name="Porcentual 2 3 2 4 5 2" xfId="42957" xr:uid="{00000000-0005-0000-0000-0000CDA70000}"/>
    <cellStyle name="Porcentual 2 3 2 4 5 2 2" xfId="42958" xr:uid="{00000000-0005-0000-0000-0000CEA70000}"/>
    <cellStyle name="Porcentual 2 3 2 4 5 2 2 2" xfId="42959" xr:uid="{00000000-0005-0000-0000-0000CFA70000}"/>
    <cellStyle name="Porcentual 2 3 2 4 5 2 2 2 2" xfId="42960" xr:uid="{00000000-0005-0000-0000-0000D0A70000}"/>
    <cellStyle name="Porcentual 2 3 2 4 5 2 2 2 2 2" xfId="42961" xr:uid="{00000000-0005-0000-0000-0000D1A70000}"/>
    <cellStyle name="Porcentual 2 3 2 4 5 2 2 2 3" xfId="42962" xr:uid="{00000000-0005-0000-0000-0000D2A70000}"/>
    <cellStyle name="Porcentual 2 3 2 4 5 2 2 3" xfId="42963" xr:uid="{00000000-0005-0000-0000-0000D3A70000}"/>
    <cellStyle name="Porcentual 2 3 2 4 5 2 2 3 2" xfId="42964" xr:uid="{00000000-0005-0000-0000-0000D4A70000}"/>
    <cellStyle name="Porcentual 2 3 2 4 5 2 2 4" xfId="42965" xr:uid="{00000000-0005-0000-0000-0000D5A70000}"/>
    <cellStyle name="Porcentual 2 3 2 4 5 2 3" xfId="42966" xr:uid="{00000000-0005-0000-0000-0000D6A70000}"/>
    <cellStyle name="Porcentual 2 3 2 4 5 2 3 2" xfId="42967" xr:uid="{00000000-0005-0000-0000-0000D7A70000}"/>
    <cellStyle name="Porcentual 2 3 2 4 5 2 3 2 2" xfId="42968" xr:uid="{00000000-0005-0000-0000-0000D8A70000}"/>
    <cellStyle name="Porcentual 2 3 2 4 5 2 3 3" xfId="42969" xr:uid="{00000000-0005-0000-0000-0000D9A70000}"/>
    <cellStyle name="Porcentual 2 3 2 4 5 2 4" xfId="42970" xr:uid="{00000000-0005-0000-0000-0000DAA70000}"/>
    <cellStyle name="Porcentual 2 3 2 4 5 2 4 2" xfId="42971" xr:uid="{00000000-0005-0000-0000-0000DBA70000}"/>
    <cellStyle name="Porcentual 2 3 2 4 5 2 5" xfId="42972" xr:uid="{00000000-0005-0000-0000-0000DCA70000}"/>
    <cellStyle name="Porcentual 2 3 2 4 5 3" xfId="42973" xr:uid="{00000000-0005-0000-0000-0000DDA70000}"/>
    <cellStyle name="Porcentual 2 3 2 4 5 3 2" xfId="42974" xr:uid="{00000000-0005-0000-0000-0000DEA70000}"/>
    <cellStyle name="Porcentual 2 3 2 4 5 3 2 2" xfId="42975" xr:uid="{00000000-0005-0000-0000-0000DFA70000}"/>
    <cellStyle name="Porcentual 2 3 2 4 5 3 2 2 2" xfId="42976" xr:uid="{00000000-0005-0000-0000-0000E0A70000}"/>
    <cellStyle name="Porcentual 2 3 2 4 5 3 2 3" xfId="42977" xr:uid="{00000000-0005-0000-0000-0000E1A70000}"/>
    <cellStyle name="Porcentual 2 3 2 4 5 3 3" xfId="42978" xr:uid="{00000000-0005-0000-0000-0000E2A70000}"/>
    <cellStyle name="Porcentual 2 3 2 4 5 3 3 2" xfId="42979" xr:uid="{00000000-0005-0000-0000-0000E3A70000}"/>
    <cellStyle name="Porcentual 2 3 2 4 5 3 4" xfId="42980" xr:uid="{00000000-0005-0000-0000-0000E4A70000}"/>
    <cellStyle name="Porcentual 2 3 2 4 5 4" xfId="42981" xr:uid="{00000000-0005-0000-0000-0000E5A70000}"/>
    <cellStyle name="Porcentual 2 3 2 4 5 4 2" xfId="42982" xr:uid="{00000000-0005-0000-0000-0000E6A70000}"/>
    <cellStyle name="Porcentual 2 3 2 4 5 4 2 2" xfId="42983" xr:uid="{00000000-0005-0000-0000-0000E7A70000}"/>
    <cellStyle name="Porcentual 2 3 2 4 5 4 3" xfId="42984" xr:uid="{00000000-0005-0000-0000-0000E8A70000}"/>
    <cellStyle name="Porcentual 2 3 2 4 5 5" xfId="42985" xr:uid="{00000000-0005-0000-0000-0000E9A70000}"/>
    <cellStyle name="Porcentual 2 3 2 4 5 5 2" xfId="42986" xr:uid="{00000000-0005-0000-0000-0000EAA70000}"/>
    <cellStyle name="Porcentual 2 3 2 4 5 6" xfId="42987" xr:uid="{00000000-0005-0000-0000-0000EBA70000}"/>
    <cellStyle name="Porcentual 2 3 2 4 6" xfId="42988" xr:uid="{00000000-0005-0000-0000-0000ECA70000}"/>
    <cellStyle name="Porcentual 2 3 2 4 6 2" xfId="42989" xr:uid="{00000000-0005-0000-0000-0000EDA70000}"/>
    <cellStyle name="Porcentual 2 3 2 4 6 2 2" xfId="42990" xr:uid="{00000000-0005-0000-0000-0000EEA70000}"/>
    <cellStyle name="Porcentual 2 3 2 4 6 2 2 2" xfId="42991" xr:uid="{00000000-0005-0000-0000-0000EFA70000}"/>
    <cellStyle name="Porcentual 2 3 2 4 6 2 2 2 2" xfId="42992" xr:uid="{00000000-0005-0000-0000-0000F0A70000}"/>
    <cellStyle name="Porcentual 2 3 2 4 6 2 2 3" xfId="42993" xr:uid="{00000000-0005-0000-0000-0000F1A70000}"/>
    <cellStyle name="Porcentual 2 3 2 4 6 2 3" xfId="42994" xr:uid="{00000000-0005-0000-0000-0000F2A70000}"/>
    <cellStyle name="Porcentual 2 3 2 4 6 2 3 2" xfId="42995" xr:uid="{00000000-0005-0000-0000-0000F3A70000}"/>
    <cellStyle name="Porcentual 2 3 2 4 6 2 4" xfId="42996" xr:uid="{00000000-0005-0000-0000-0000F4A70000}"/>
    <cellStyle name="Porcentual 2 3 2 4 6 3" xfId="42997" xr:uid="{00000000-0005-0000-0000-0000F5A70000}"/>
    <cellStyle name="Porcentual 2 3 2 4 6 3 2" xfId="42998" xr:uid="{00000000-0005-0000-0000-0000F6A70000}"/>
    <cellStyle name="Porcentual 2 3 2 4 6 3 2 2" xfId="42999" xr:uid="{00000000-0005-0000-0000-0000F7A70000}"/>
    <cellStyle name="Porcentual 2 3 2 4 6 3 3" xfId="43000" xr:uid="{00000000-0005-0000-0000-0000F8A70000}"/>
    <cellStyle name="Porcentual 2 3 2 4 6 4" xfId="43001" xr:uid="{00000000-0005-0000-0000-0000F9A70000}"/>
    <cellStyle name="Porcentual 2 3 2 4 6 4 2" xfId="43002" xr:uid="{00000000-0005-0000-0000-0000FAA70000}"/>
    <cellStyle name="Porcentual 2 3 2 4 6 5" xfId="43003" xr:uid="{00000000-0005-0000-0000-0000FBA70000}"/>
    <cellStyle name="Porcentual 2 3 2 4 7" xfId="43004" xr:uid="{00000000-0005-0000-0000-0000FCA70000}"/>
    <cellStyle name="Porcentual 2 3 2 4 7 2" xfId="43005" xr:uid="{00000000-0005-0000-0000-0000FDA70000}"/>
    <cellStyle name="Porcentual 2 3 2 4 7 2 2" xfId="43006" xr:uid="{00000000-0005-0000-0000-0000FEA70000}"/>
    <cellStyle name="Porcentual 2 3 2 4 7 2 2 2" xfId="43007" xr:uid="{00000000-0005-0000-0000-0000FFA70000}"/>
    <cellStyle name="Porcentual 2 3 2 4 7 2 2 2 2" xfId="43008" xr:uid="{00000000-0005-0000-0000-000000A80000}"/>
    <cellStyle name="Porcentual 2 3 2 4 7 2 2 3" xfId="43009" xr:uid="{00000000-0005-0000-0000-000001A80000}"/>
    <cellStyle name="Porcentual 2 3 2 4 7 2 3" xfId="43010" xr:uid="{00000000-0005-0000-0000-000002A80000}"/>
    <cellStyle name="Porcentual 2 3 2 4 7 2 3 2" xfId="43011" xr:uid="{00000000-0005-0000-0000-000003A80000}"/>
    <cellStyle name="Porcentual 2 3 2 4 7 2 4" xfId="43012" xr:uid="{00000000-0005-0000-0000-000004A80000}"/>
    <cellStyle name="Porcentual 2 3 2 4 7 3" xfId="43013" xr:uid="{00000000-0005-0000-0000-000005A80000}"/>
    <cellStyle name="Porcentual 2 3 2 4 7 3 2" xfId="43014" xr:uid="{00000000-0005-0000-0000-000006A80000}"/>
    <cellStyle name="Porcentual 2 3 2 4 7 3 2 2" xfId="43015" xr:uid="{00000000-0005-0000-0000-000007A80000}"/>
    <cellStyle name="Porcentual 2 3 2 4 7 3 3" xfId="43016" xr:uid="{00000000-0005-0000-0000-000008A80000}"/>
    <cellStyle name="Porcentual 2 3 2 4 7 4" xfId="43017" xr:uid="{00000000-0005-0000-0000-000009A80000}"/>
    <cellStyle name="Porcentual 2 3 2 4 7 4 2" xfId="43018" xr:uid="{00000000-0005-0000-0000-00000AA80000}"/>
    <cellStyle name="Porcentual 2 3 2 4 7 5" xfId="43019" xr:uid="{00000000-0005-0000-0000-00000BA80000}"/>
    <cellStyle name="Porcentual 2 3 2 4 8" xfId="43020" xr:uid="{00000000-0005-0000-0000-00000CA80000}"/>
    <cellStyle name="Porcentual 2 3 2 4 8 2" xfId="43021" xr:uid="{00000000-0005-0000-0000-00000DA80000}"/>
    <cellStyle name="Porcentual 2 3 2 4 8 2 2" xfId="43022" xr:uid="{00000000-0005-0000-0000-00000EA80000}"/>
    <cellStyle name="Porcentual 2 3 2 4 8 2 2 2" xfId="43023" xr:uid="{00000000-0005-0000-0000-00000FA80000}"/>
    <cellStyle name="Porcentual 2 3 2 4 8 2 3" xfId="43024" xr:uid="{00000000-0005-0000-0000-000010A80000}"/>
    <cellStyle name="Porcentual 2 3 2 4 8 3" xfId="43025" xr:uid="{00000000-0005-0000-0000-000011A80000}"/>
    <cellStyle name="Porcentual 2 3 2 4 8 3 2" xfId="43026" xr:uid="{00000000-0005-0000-0000-000012A80000}"/>
    <cellStyle name="Porcentual 2 3 2 4 8 4" xfId="43027" xr:uid="{00000000-0005-0000-0000-000013A80000}"/>
    <cellStyle name="Porcentual 2 3 2 4 9" xfId="43028" xr:uid="{00000000-0005-0000-0000-000014A80000}"/>
    <cellStyle name="Porcentual 2 3 2 4 9 2" xfId="43029" xr:uid="{00000000-0005-0000-0000-000015A80000}"/>
    <cellStyle name="Porcentual 2 3 2 4 9 2 2" xfId="43030" xr:uid="{00000000-0005-0000-0000-000016A80000}"/>
    <cellStyle name="Porcentual 2 3 2 4 9 3" xfId="43031" xr:uid="{00000000-0005-0000-0000-000017A80000}"/>
    <cellStyle name="Porcentual 2 3 2 5" xfId="43032" xr:uid="{00000000-0005-0000-0000-000018A80000}"/>
    <cellStyle name="Porcentual 2 3 2 5 2" xfId="43033" xr:uid="{00000000-0005-0000-0000-000019A80000}"/>
    <cellStyle name="Porcentual 2 3 2 5 2 2" xfId="43034" xr:uid="{00000000-0005-0000-0000-00001AA80000}"/>
    <cellStyle name="Porcentual 2 3 2 5 2 2 2" xfId="43035" xr:uid="{00000000-0005-0000-0000-00001BA80000}"/>
    <cellStyle name="Porcentual 2 3 2 5 2 2 2 2" xfId="43036" xr:uid="{00000000-0005-0000-0000-00001CA80000}"/>
    <cellStyle name="Porcentual 2 3 2 5 2 2 2 2 2" xfId="43037" xr:uid="{00000000-0005-0000-0000-00001DA80000}"/>
    <cellStyle name="Porcentual 2 3 2 5 2 2 2 3" xfId="43038" xr:uid="{00000000-0005-0000-0000-00001EA80000}"/>
    <cellStyle name="Porcentual 2 3 2 5 2 2 3" xfId="43039" xr:uid="{00000000-0005-0000-0000-00001FA80000}"/>
    <cellStyle name="Porcentual 2 3 2 5 2 2 3 2" xfId="43040" xr:uid="{00000000-0005-0000-0000-000020A80000}"/>
    <cellStyle name="Porcentual 2 3 2 5 2 2 4" xfId="43041" xr:uid="{00000000-0005-0000-0000-000021A80000}"/>
    <cellStyle name="Porcentual 2 3 2 5 2 3" xfId="43042" xr:uid="{00000000-0005-0000-0000-000022A80000}"/>
    <cellStyle name="Porcentual 2 3 2 5 2 3 2" xfId="43043" xr:uid="{00000000-0005-0000-0000-000023A80000}"/>
    <cellStyle name="Porcentual 2 3 2 5 2 3 2 2" xfId="43044" xr:uid="{00000000-0005-0000-0000-000024A80000}"/>
    <cellStyle name="Porcentual 2 3 2 5 2 3 3" xfId="43045" xr:uid="{00000000-0005-0000-0000-000025A80000}"/>
    <cellStyle name="Porcentual 2 3 2 5 2 4" xfId="43046" xr:uid="{00000000-0005-0000-0000-000026A80000}"/>
    <cellStyle name="Porcentual 2 3 2 5 2 4 2" xfId="43047" xr:uid="{00000000-0005-0000-0000-000027A80000}"/>
    <cellStyle name="Porcentual 2 3 2 5 2 5" xfId="43048" xr:uid="{00000000-0005-0000-0000-000028A80000}"/>
    <cellStyle name="Porcentual 2 3 2 5 3" xfId="43049" xr:uid="{00000000-0005-0000-0000-000029A80000}"/>
    <cellStyle name="Porcentual 2 3 2 5 3 2" xfId="43050" xr:uid="{00000000-0005-0000-0000-00002AA80000}"/>
    <cellStyle name="Porcentual 2 3 2 5 3 2 2" xfId="43051" xr:uid="{00000000-0005-0000-0000-00002BA80000}"/>
    <cellStyle name="Porcentual 2 3 2 5 3 2 2 2" xfId="43052" xr:uid="{00000000-0005-0000-0000-00002CA80000}"/>
    <cellStyle name="Porcentual 2 3 2 5 3 2 2 2 2" xfId="43053" xr:uid="{00000000-0005-0000-0000-00002DA80000}"/>
    <cellStyle name="Porcentual 2 3 2 5 3 2 2 3" xfId="43054" xr:uid="{00000000-0005-0000-0000-00002EA80000}"/>
    <cellStyle name="Porcentual 2 3 2 5 3 2 3" xfId="43055" xr:uid="{00000000-0005-0000-0000-00002FA80000}"/>
    <cellStyle name="Porcentual 2 3 2 5 3 2 3 2" xfId="43056" xr:uid="{00000000-0005-0000-0000-000030A80000}"/>
    <cellStyle name="Porcentual 2 3 2 5 3 2 4" xfId="43057" xr:uid="{00000000-0005-0000-0000-000031A80000}"/>
    <cellStyle name="Porcentual 2 3 2 5 3 3" xfId="43058" xr:uid="{00000000-0005-0000-0000-000032A80000}"/>
    <cellStyle name="Porcentual 2 3 2 5 3 3 2" xfId="43059" xr:uid="{00000000-0005-0000-0000-000033A80000}"/>
    <cellStyle name="Porcentual 2 3 2 5 3 3 2 2" xfId="43060" xr:uid="{00000000-0005-0000-0000-000034A80000}"/>
    <cellStyle name="Porcentual 2 3 2 5 3 3 3" xfId="43061" xr:uid="{00000000-0005-0000-0000-000035A80000}"/>
    <cellStyle name="Porcentual 2 3 2 5 3 4" xfId="43062" xr:uid="{00000000-0005-0000-0000-000036A80000}"/>
    <cellStyle name="Porcentual 2 3 2 5 3 4 2" xfId="43063" xr:uid="{00000000-0005-0000-0000-000037A80000}"/>
    <cellStyle name="Porcentual 2 3 2 5 3 5" xfId="43064" xr:uid="{00000000-0005-0000-0000-000038A80000}"/>
    <cellStyle name="Porcentual 2 3 2 5 4" xfId="43065" xr:uid="{00000000-0005-0000-0000-000039A80000}"/>
    <cellStyle name="Porcentual 2 3 2 5 4 2" xfId="43066" xr:uid="{00000000-0005-0000-0000-00003AA80000}"/>
    <cellStyle name="Porcentual 2 3 2 5 4 2 2" xfId="43067" xr:uid="{00000000-0005-0000-0000-00003BA80000}"/>
    <cellStyle name="Porcentual 2 3 2 5 4 2 2 2" xfId="43068" xr:uid="{00000000-0005-0000-0000-00003CA80000}"/>
    <cellStyle name="Porcentual 2 3 2 5 4 2 3" xfId="43069" xr:uid="{00000000-0005-0000-0000-00003DA80000}"/>
    <cellStyle name="Porcentual 2 3 2 5 4 3" xfId="43070" xr:uid="{00000000-0005-0000-0000-00003EA80000}"/>
    <cellStyle name="Porcentual 2 3 2 5 4 3 2" xfId="43071" xr:uid="{00000000-0005-0000-0000-00003FA80000}"/>
    <cellStyle name="Porcentual 2 3 2 5 4 4" xfId="43072" xr:uid="{00000000-0005-0000-0000-000040A80000}"/>
    <cellStyle name="Porcentual 2 3 2 5 5" xfId="43073" xr:uid="{00000000-0005-0000-0000-000041A80000}"/>
    <cellStyle name="Porcentual 2 3 2 5 5 2" xfId="43074" xr:uid="{00000000-0005-0000-0000-000042A80000}"/>
    <cellStyle name="Porcentual 2 3 2 5 5 2 2" xfId="43075" xr:uid="{00000000-0005-0000-0000-000043A80000}"/>
    <cellStyle name="Porcentual 2 3 2 5 5 3" xfId="43076" xr:uid="{00000000-0005-0000-0000-000044A80000}"/>
    <cellStyle name="Porcentual 2 3 2 5 6" xfId="43077" xr:uid="{00000000-0005-0000-0000-000045A80000}"/>
    <cellStyle name="Porcentual 2 3 2 5 6 2" xfId="43078" xr:uid="{00000000-0005-0000-0000-000046A80000}"/>
    <cellStyle name="Porcentual 2 3 2 5 7" xfId="43079" xr:uid="{00000000-0005-0000-0000-000047A80000}"/>
    <cellStyle name="Porcentual 2 3 2 6" xfId="43080" xr:uid="{00000000-0005-0000-0000-000048A80000}"/>
    <cellStyle name="Porcentual 2 3 2 6 2" xfId="43081" xr:uid="{00000000-0005-0000-0000-000049A80000}"/>
    <cellStyle name="Porcentual 2 3 2 6 2 2" xfId="43082" xr:uid="{00000000-0005-0000-0000-00004AA80000}"/>
    <cellStyle name="Porcentual 2 3 2 6 2 2 2" xfId="43083" xr:uid="{00000000-0005-0000-0000-00004BA80000}"/>
    <cellStyle name="Porcentual 2 3 2 6 2 2 2 2" xfId="43084" xr:uid="{00000000-0005-0000-0000-00004CA80000}"/>
    <cellStyle name="Porcentual 2 3 2 6 2 2 2 2 2" xfId="43085" xr:uid="{00000000-0005-0000-0000-00004DA80000}"/>
    <cellStyle name="Porcentual 2 3 2 6 2 2 2 3" xfId="43086" xr:uid="{00000000-0005-0000-0000-00004EA80000}"/>
    <cellStyle name="Porcentual 2 3 2 6 2 2 3" xfId="43087" xr:uid="{00000000-0005-0000-0000-00004FA80000}"/>
    <cellStyle name="Porcentual 2 3 2 6 2 2 3 2" xfId="43088" xr:uid="{00000000-0005-0000-0000-000050A80000}"/>
    <cellStyle name="Porcentual 2 3 2 6 2 2 4" xfId="43089" xr:uid="{00000000-0005-0000-0000-000051A80000}"/>
    <cellStyle name="Porcentual 2 3 2 6 2 3" xfId="43090" xr:uid="{00000000-0005-0000-0000-000052A80000}"/>
    <cellStyle name="Porcentual 2 3 2 6 2 3 2" xfId="43091" xr:uid="{00000000-0005-0000-0000-000053A80000}"/>
    <cellStyle name="Porcentual 2 3 2 6 2 3 2 2" xfId="43092" xr:uid="{00000000-0005-0000-0000-000054A80000}"/>
    <cellStyle name="Porcentual 2 3 2 6 2 3 3" xfId="43093" xr:uid="{00000000-0005-0000-0000-000055A80000}"/>
    <cellStyle name="Porcentual 2 3 2 6 2 4" xfId="43094" xr:uid="{00000000-0005-0000-0000-000056A80000}"/>
    <cellStyle name="Porcentual 2 3 2 6 2 4 2" xfId="43095" xr:uid="{00000000-0005-0000-0000-000057A80000}"/>
    <cellStyle name="Porcentual 2 3 2 6 2 5" xfId="43096" xr:uid="{00000000-0005-0000-0000-000058A80000}"/>
    <cellStyle name="Porcentual 2 3 2 6 3" xfId="43097" xr:uid="{00000000-0005-0000-0000-000059A80000}"/>
    <cellStyle name="Porcentual 2 3 2 6 3 2" xfId="43098" xr:uid="{00000000-0005-0000-0000-00005AA80000}"/>
    <cellStyle name="Porcentual 2 3 2 6 3 2 2" xfId="43099" xr:uid="{00000000-0005-0000-0000-00005BA80000}"/>
    <cellStyle name="Porcentual 2 3 2 6 3 2 2 2" xfId="43100" xr:uid="{00000000-0005-0000-0000-00005CA80000}"/>
    <cellStyle name="Porcentual 2 3 2 6 3 2 2 2 2" xfId="43101" xr:uid="{00000000-0005-0000-0000-00005DA80000}"/>
    <cellStyle name="Porcentual 2 3 2 6 3 2 2 3" xfId="43102" xr:uid="{00000000-0005-0000-0000-00005EA80000}"/>
    <cellStyle name="Porcentual 2 3 2 6 3 2 3" xfId="43103" xr:uid="{00000000-0005-0000-0000-00005FA80000}"/>
    <cellStyle name="Porcentual 2 3 2 6 3 2 3 2" xfId="43104" xr:uid="{00000000-0005-0000-0000-000060A80000}"/>
    <cellStyle name="Porcentual 2 3 2 6 3 2 4" xfId="43105" xr:uid="{00000000-0005-0000-0000-000061A80000}"/>
    <cellStyle name="Porcentual 2 3 2 6 3 3" xfId="43106" xr:uid="{00000000-0005-0000-0000-000062A80000}"/>
    <cellStyle name="Porcentual 2 3 2 6 3 3 2" xfId="43107" xr:uid="{00000000-0005-0000-0000-000063A80000}"/>
    <cellStyle name="Porcentual 2 3 2 6 3 3 2 2" xfId="43108" xr:uid="{00000000-0005-0000-0000-000064A80000}"/>
    <cellStyle name="Porcentual 2 3 2 6 3 3 3" xfId="43109" xr:uid="{00000000-0005-0000-0000-000065A80000}"/>
    <cellStyle name="Porcentual 2 3 2 6 3 4" xfId="43110" xr:uid="{00000000-0005-0000-0000-000066A80000}"/>
    <cellStyle name="Porcentual 2 3 2 6 3 4 2" xfId="43111" xr:uid="{00000000-0005-0000-0000-000067A80000}"/>
    <cellStyle name="Porcentual 2 3 2 6 3 5" xfId="43112" xr:uid="{00000000-0005-0000-0000-000068A80000}"/>
    <cellStyle name="Porcentual 2 3 2 6 4" xfId="43113" xr:uid="{00000000-0005-0000-0000-000069A80000}"/>
    <cellStyle name="Porcentual 2 3 2 6 4 2" xfId="43114" xr:uid="{00000000-0005-0000-0000-00006AA80000}"/>
    <cellStyle name="Porcentual 2 3 2 6 4 2 2" xfId="43115" xr:uid="{00000000-0005-0000-0000-00006BA80000}"/>
    <cellStyle name="Porcentual 2 3 2 6 4 2 2 2" xfId="43116" xr:uid="{00000000-0005-0000-0000-00006CA80000}"/>
    <cellStyle name="Porcentual 2 3 2 6 4 2 3" xfId="43117" xr:uid="{00000000-0005-0000-0000-00006DA80000}"/>
    <cellStyle name="Porcentual 2 3 2 6 4 3" xfId="43118" xr:uid="{00000000-0005-0000-0000-00006EA80000}"/>
    <cellStyle name="Porcentual 2 3 2 6 4 3 2" xfId="43119" xr:uid="{00000000-0005-0000-0000-00006FA80000}"/>
    <cellStyle name="Porcentual 2 3 2 6 4 4" xfId="43120" xr:uid="{00000000-0005-0000-0000-000070A80000}"/>
    <cellStyle name="Porcentual 2 3 2 6 5" xfId="43121" xr:uid="{00000000-0005-0000-0000-000071A80000}"/>
    <cellStyle name="Porcentual 2 3 2 6 5 2" xfId="43122" xr:uid="{00000000-0005-0000-0000-000072A80000}"/>
    <cellStyle name="Porcentual 2 3 2 6 5 2 2" xfId="43123" xr:uid="{00000000-0005-0000-0000-000073A80000}"/>
    <cellStyle name="Porcentual 2 3 2 6 5 3" xfId="43124" xr:uid="{00000000-0005-0000-0000-000074A80000}"/>
    <cellStyle name="Porcentual 2 3 2 6 6" xfId="43125" xr:uid="{00000000-0005-0000-0000-000075A80000}"/>
    <cellStyle name="Porcentual 2 3 2 6 6 2" xfId="43126" xr:uid="{00000000-0005-0000-0000-000076A80000}"/>
    <cellStyle name="Porcentual 2 3 2 6 7" xfId="43127" xr:uid="{00000000-0005-0000-0000-000077A80000}"/>
    <cellStyle name="Porcentual 2 3 2 7" xfId="43128" xr:uid="{00000000-0005-0000-0000-000078A80000}"/>
    <cellStyle name="Porcentual 2 3 2 7 2" xfId="43129" xr:uid="{00000000-0005-0000-0000-000079A80000}"/>
    <cellStyle name="Porcentual 2 3 2 7 2 2" xfId="43130" xr:uid="{00000000-0005-0000-0000-00007AA80000}"/>
    <cellStyle name="Porcentual 2 3 2 7 2 2 2" xfId="43131" xr:uid="{00000000-0005-0000-0000-00007BA80000}"/>
    <cellStyle name="Porcentual 2 3 2 7 2 2 2 2" xfId="43132" xr:uid="{00000000-0005-0000-0000-00007CA80000}"/>
    <cellStyle name="Porcentual 2 3 2 7 2 2 2 2 2" xfId="43133" xr:uid="{00000000-0005-0000-0000-00007DA80000}"/>
    <cellStyle name="Porcentual 2 3 2 7 2 2 2 3" xfId="43134" xr:uid="{00000000-0005-0000-0000-00007EA80000}"/>
    <cellStyle name="Porcentual 2 3 2 7 2 2 3" xfId="43135" xr:uid="{00000000-0005-0000-0000-00007FA80000}"/>
    <cellStyle name="Porcentual 2 3 2 7 2 2 3 2" xfId="43136" xr:uid="{00000000-0005-0000-0000-000080A80000}"/>
    <cellStyle name="Porcentual 2 3 2 7 2 2 4" xfId="43137" xr:uid="{00000000-0005-0000-0000-000081A80000}"/>
    <cellStyle name="Porcentual 2 3 2 7 2 3" xfId="43138" xr:uid="{00000000-0005-0000-0000-000082A80000}"/>
    <cellStyle name="Porcentual 2 3 2 7 2 3 2" xfId="43139" xr:uid="{00000000-0005-0000-0000-000083A80000}"/>
    <cellStyle name="Porcentual 2 3 2 7 2 3 2 2" xfId="43140" xr:uid="{00000000-0005-0000-0000-000084A80000}"/>
    <cellStyle name="Porcentual 2 3 2 7 2 3 3" xfId="43141" xr:uid="{00000000-0005-0000-0000-000085A80000}"/>
    <cellStyle name="Porcentual 2 3 2 7 2 4" xfId="43142" xr:uid="{00000000-0005-0000-0000-000086A80000}"/>
    <cellStyle name="Porcentual 2 3 2 7 2 4 2" xfId="43143" xr:uid="{00000000-0005-0000-0000-000087A80000}"/>
    <cellStyle name="Porcentual 2 3 2 7 2 5" xfId="43144" xr:uid="{00000000-0005-0000-0000-000088A80000}"/>
    <cellStyle name="Porcentual 2 3 2 7 3" xfId="43145" xr:uid="{00000000-0005-0000-0000-000089A80000}"/>
    <cellStyle name="Porcentual 2 3 2 7 3 2" xfId="43146" xr:uid="{00000000-0005-0000-0000-00008AA80000}"/>
    <cellStyle name="Porcentual 2 3 2 7 3 2 2" xfId="43147" xr:uid="{00000000-0005-0000-0000-00008BA80000}"/>
    <cellStyle name="Porcentual 2 3 2 7 3 2 2 2" xfId="43148" xr:uid="{00000000-0005-0000-0000-00008CA80000}"/>
    <cellStyle name="Porcentual 2 3 2 7 3 2 2 2 2" xfId="43149" xr:uid="{00000000-0005-0000-0000-00008DA80000}"/>
    <cellStyle name="Porcentual 2 3 2 7 3 2 2 3" xfId="43150" xr:uid="{00000000-0005-0000-0000-00008EA80000}"/>
    <cellStyle name="Porcentual 2 3 2 7 3 2 3" xfId="43151" xr:uid="{00000000-0005-0000-0000-00008FA80000}"/>
    <cellStyle name="Porcentual 2 3 2 7 3 2 3 2" xfId="43152" xr:uid="{00000000-0005-0000-0000-000090A80000}"/>
    <cellStyle name="Porcentual 2 3 2 7 3 2 4" xfId="43153" xr:uid="{00000000-0005-0000-0000-000091A80000}"/>
    <cellStyle name="Porcentual 2 3 2 7 3 3" xfId="43154" xr:uid="{00000000-0005-0000-0000-000092A80000}"/>
    <cellStyle name="Porcentual 2 3 2 7 3 3 2" xfId="43155" xr:uid="{00000000-0005-0000-0000-000093A80000}"/>
    <cellStyle name="Porcentual 2 3 2 7 3 3 2 2" xfId="43156" xr:uid="{00000000-0005-0000-0000-000094A80000}"/>
    <cellStyle name="Porcentual 2 3 2 7 3 3 3" xfId="43157" xr:uid="{00000000-0005-0000-0000-000095A80000}"/>
    <cellStyle name="Porcentual 2 3 2 7 3 4" xfId="43158" xr:uid="{00000000-0005-0000-0000-000096A80000}"/>
    <cellStyle name="Porcentual 2 3 2 7 3 4 2" xfId="43159" xr:uid="{00000000-0005-0000-0000-000097A80000}"/>
    <cellStyle name="Porcentual 2 3 2 7 3 5" xfId="43160" xr:uid="{00000000-0005-0000-0000-000098A80000}"/>
    <cellStyle name="Porcentual 2 3 2 7 4" xfId="43161" xr:uid="{00000000-0005-0000-0000-000099A80000}"/>
    <cellStyle name="Porcentual 2 3 2 7 4 2" xfId="43162" xr:uid="{00000000-0005-0000-0000-00009AA80000}"/>
    <cellStyle name="Porcentual 2 3 2 7 4 2 2" xfId="43163" xr:uid="{00000000-0005-0000-0000-00009BA80000}"/>
    <cellStyle name="Porcentual 2 3 2 7 4 2 2 2" xfId="43164" xr:uid="{00000000-0005-0000-0000-00009CA80000}"/>
    <cellStyle name="Porcentual 2 3 2 7 4 2 3" xfId="43165" xr:uid="{00000000-0005-0000-0000-00009DA80000}"/>
    <cellStyle name="Porcentual 2 3 2 7 4 3" xfId="43166" xr:uid="{00000000-0005-0000-0000-00009EA80000}"/>
    <cellStyle name="Porcentual 2 3 2 7 4 3 2" xfId="43167" xr:uid="{00000000-0005-0000-0000-00009FA80000}"/>
    <cellStyle name="Porcentual 2 3 2 7 4 4" xfId="43168" xr:uid="{00000000-0005-0000-0000-0000A0A80000}"/>
    <cellStyle name="Porcentual 2 3 2 7 5" xfId="43169" xr:uid="{00000000-0005-0000-0000-0000A1A80000}"/>
    <cellStyle name="Porcentual 2 3 2 7 5 2" xfId="43170" xr:uid="{00000000-0005-0000-0000-0000A2A80000}"/>
    <cellStyle name="Porcentual 2 3 2 7 5 2 2" xfId="43171" xr:uid="{00000000-0005-0000-0000-0000A3A80000}"/>
    <cellStyle name="Porcentual 2 3 2 7 5 3" xfId="43172" xr:uid="{00000000-0005-0000-0000-0000A4A80000}"/>
    <cellStyle name="Porcentual 2 3 2 7 6" xfId="43173" xr:uid="{00000000-0005-0000-0000-0000A5A80000}"/>
    <cellStyle name="Porcentual 2 3 2 7 6 2" xfId="43174" xr:uid="{00000000-0005-0000-0000-0000A6A80000}"/>
    <cellStyle name="Porcentual 2 3 2 7 7" xfId="43175" xr:uid="{00000000-0005-0000-0000-0000A7A80000}"/>
    <cellStyle name="Porcentual 2 3 2 8" xfId="43176" xr:uid="{00000000-0005-0000-0000-0000A8A80000}"/>
    <cellStyle name="Porcentual 2 3 2 8 2" xfId="43177" xr:uid="{00000000-0005-0000-0000-0000A9A80000}"/>
    <cellStyle name="Porcentual 2 3 2 8 2 2" xfId="43178" xr:uid="{00000000-0005-0000-0000-0000AAA80000}"/>
    <cellStyle name="Porcentual 2 3 2 8 2 2 2" xfId="43179" xr:uid="{00000000-0005-0000-0000-0000ABA80000}"/>
    <cellStyle name="Porcentual 2 3 2 8 2 2 2 2" xfId="43180" xr:uid="{00000000-0005-0000-0000-0000ACA80000}"/>
    <cellStyle name="Porcentual 2 3 2 8 2 2 2 2 2" xfId="43181" xr:uid="{00000000-0005-0000-0000-0000ADA80000}"/>
    <cellStyle name="Porcentual 2 3 2 8 2 2 2 3" xfId="43182" xr:uid="{00000000-0005-0000-0000-0000AEA80000}"/>
    <cellStyle name="Porcentual 2 3 2 8 2 2 3" xfId="43183" xr:uid="{00000000-0005-0000-0000-0000AFA80000}"/>
    <cellStyle name="Porcentual 2 3 2 8 2 2 3 2" xfId="43184" xr:uid="{00000000-0005-0000-0000-0000B0A80000}"/>
    <cellStyle name="Porcentual 2 3 2 8 2 2 4" xfId="43185" xr:uid="{00000000-0005-0000-0000-0000B1A80000}"/>
    <cellStyle name="Porcentual 2 3 2 8 2 3" xfId="43186" xr:uid="{00000000-0005-0000-0000-0000B2A80000}"/>
    <cellStyle name="Porcentual 2 3 2 8 2 3 2" xfId="43187" xr:uid="{00000000-0005-0000-0000-0000B3A80000}"/>
    <cellStyle name="Porcentual 2 3 2 8 2 3 2 2" xfId="43188" xr:uid="{00000000-0005-0000-0000-0000B4A80000}"/>
    <cellStyle name="Porcentual 2 3 2 8 2 3 3" xfId="43189" xr:uid="{00000000-0005-0000-0000-0000B5A80000}"/>
    <cellStyle name="Porcentual 2 3 2 8 2 4" xfId="43190" xr:uid="{00000000-0005-0000-0000-0000B6A80000}"/>
    <cellStyle name="Porcentual 2 3 2 8 2 4 2" xfId="43191" xr:uid="{00000000-0005-0000-0000-0000B7A80000}"/>
    <cellStyle name="Porcentual 2 3 2 8 2 5" xfId="43192" xr:uid="{00000000-0005-0000-0000-0000B8A80000}"/>
    <cellStyle name="Porcentual 2 3 2 8 3" xfId="43193" xr:uid="{00000000-0005-0000-0000-0000B9A80000}"/>
    <cellStyle name="Porcentual 2 3 2 8 3 2" xfId="43194" xr:uid="{00000000-0005-0000-0000-0000BAA80000}"/>
    <cellStyle name="Porcentual 2 3 2 8 3 2 2" xfId="43195" xr:uid="{00000000-0005-0000-0000-0000BBA80000}"/>
    <cellStyle name="Porcentual 2 3 2 8 3 2 2 2" xfId="43196" xr:uid="{00000000-0005-0000-0000-0000BCA80000}"/>
    <cellStyle name="Porcentual 2 3 2 8 3 2 3" xfId="43197" xr:uid="{00000000-0005-0000-0000-0000BDA80000}"/>
    <cellStyle name="Porcentual 2 3 2 8 3 3" xfId="43198" xr:uid="{00000000-0005-0000-0000-0000BEA80000}"/>
    <cellStyle name="Porcentual 2 3 2 8 3 3 2" xfId="43199" xr:uid="{00000000-0005-0000-0000-0000BFA80000}"/>
    <cellStyle name="Porcentual 2 3 2 8 3 4" xfId="43200" xr:uid="{00000000-0005-0000-0000-0000C0A80000}"/>
    <cellStyle name="Porcentual 2 3 2 8 4" xfId="43201" xr:uid="{00000000-0005-0000-0000-0000C1A80000}"/>
    <cellStyle name="Porcentual 2 3 2 8 4 2" xfId="43202" xr:uid="{00000000-0005-0000-0000-0000C2A80000}"/>
    <cellStyle name="Porcentual 2 3 2 8 4 2 2" xfId="43203" xr:uid="{00000000-0005-0000-0000-0000C3A80000}"/>
    <cellStyle name="Porcentual 2 3 2 8 4 3" xfId="43204" xr:uid="{00000000-0005-0000-0000-0000C4A80000}"/>
    <cellStyle name="Porcentual 2 3 2 8 5" xfId="43205" xr:uid="{00000000-0005-0000-0000-0000C5A80000}"/>
    <cellStyle name="Porcentual 2 3 2 8 5 2" xfId="43206" xr:uid="{00000000-0005-0000-0000-0000C6A80000}"/>
    <cellStyle name="Porcentual 2 3 2 8 6" xfId="43207" xr:uid="{00000000-0005-0000-0000-0000C7A80000}"/>
    <cellStyle name="Porcentual 2 3 2 9" xfId="43208" xr:uid="{00000000-0005-0000-0000-0000C8A80000}"/>
    <cellStyle name="Porcentual 2 3 2 9 2" xfId="43209" xr:uid="{00000000-0005-0000-0000-0000C9A80000}"/>
    <cellStyle name="Porcentual 2 3 2 9 2 2" xfId="43210" xr:uid="{00000000-0005-0000-0000-0000CAA80000}"/>
    <cellStyle name="Porcentual 2 3 2 9 2 2 2" xfId="43211" xr:uid="{00000000-0005-0000-0000-0000CBA80000}"/>
    <cellStyle name="Porcentual 2 3 2 9 2 2 2 2" xfId="43212" xr:uid="{00000000-0005-0000-0000-0000CCA80000}"/>
    <cellStyle name="Porcentual 2 3 2 9 2 2 3" xfId="43213" xr:uid="{00000000-0005-0000-0000-0000CDA80000}"/>
    <cellStyle name="Porcentual 2 3 2 9 2 3" xfId="43214" xr:uid="{00000000-0005-0000-0000-0000CEA80000}"/>
    <cellStyle name="Porcentual 2 3 2 9 2 3 2" xfId="43215" xr:uid="{00000000-0005-0000-0000-0000CFA80000}"/>
    <cellStyle name="Porcentual 2 3 2 9 2 4" xfId="43216" xr:uid="{00000000-0005-0000-0000-0000D0A80000}"/>
    <cellStyle name="Porcentual 2 3 2 9 3" xfId="43217" xr:uid="{00000000-0005-0000-0000-0000D1A80000}"/>
    <cellStyle name="Porcentual 2 3 2 9 3 2" xfId="43218" xr:uid="{00000000-0005-0000-0000-0000D2A80000}"/>
    <cellStyle name="Porcentual 2 3 2 9 3 2 2" xfId="43219" xr:uid="{00000000-0005-0000-0000-0000D3A80000}"/>
    <cellStyle name="Porcentual 2 3 2 9 3 3" xfId="43220" xr:uid="{00000000-0005-0000-0000-0000D4A80000}"/>
    <cellStyle name="Porcentual 2 3 2 9 4" xfId="43221" xr:uid="{00000000-0005-0000-0000-0000D5A80000}"/>
    <cellStyle name="Porcentual 2 3 2 9 4 2" xfId="43222" xr:uid="{00000000-0005-0000-0000-0000D6A80000}"/>
    <cellStyle name="Porcentual 2 3 2 9 5" xfId="43223" xr:uid="{00000000-0005-0000-0000-0000D7A80000}"/>
    <cellStyle name="Porcentual 2 3 3" xfId="43224" xr:uid="{00000000-0005-0000-0000-0000D8A80000}"/>
    <cellStyle name="Porcentual 2 3 3 10" xfId="43225" xr:uid="{00000000-0005-0000-0000-0000D9A80000}"/>
    <cellStyle name="Porcentual 2 3 3 10 2" xfId="43226" xr:uid="{00000000-0005-0000-0000-0000DAA80000}"/>
    <cellStyle name="Porcentual 2 3 3 10 2 2" xfId="43227" xr:uid="{00000000-0005-0000-0000-0000DBA80000}"/>
    <cellStyle name="Porcentual 2 3 3 10 2 2 2" xfId="43228" xr:uid="{00000000-0005-0000-0000-0000DCA80000}"/>
    <cellStyle name="Porcentual 2 3 3 10 2 3" xfId="43229" xr:uid="{00000000-0005-0000-0000-0000DDA80000}"/>
    <cellStyle name="Porcentual 2 3 3 10 3" xfId="43230" xr:uid="{00000000-0005-0000-0000-0000DEA80000}"/>
    <cellStyle name="Porcentual 2 3 3 10 3 2" xfId="43231" xr:uid="{00000000-0005-0000-0000-0000DFA80000}"/>
    <cellStyle name="Porcentual 2 3 3 10 4" xfId="43232" xr:uid="{00000000-0005-0000-0000-0000E0A80000}"/>
    <cellStyle name="Porcentual 2 3 3 11" xfId="43233" xr:uid="{00000000-0005-0000-0000-0000E1A80000}"/>
    <cellStyle name="Porcentual 2 3 3 11 2" xfId="43234" xr:uid="{00000000-0005-0000-0000-0000E2A80000}"/>
    <cellStyle name="Porcentual 2 3 3 11 2 2" xfId="43235" xr:uid="{00000000-0005-0000-0000-0000E3A80000}"/>
    <cellStyle name="Porcentual 2 3 3 11 3" xfId="43236" xr:uid="{00000000-0005-0000-0000-0000E4A80000}"/>
    <cellStyle name="Porcentual 2 3 3 12" xfId="43237" xr:uid="{00000000-0005-0000-0000-0000E5A80000}"/>
    <cellStyle name="Porcentual 2 3 3 12 2" xfId="43238" xr:uid="{00000000-0005-0000-0000-0000E6A80000}"/>
    <cellStyle name="Porcentual 2 3 3 13" xfId="43239" xr:uid="{00000000-0005-0000-0000-0000E7A80000}"/>
    <cellStyle name="Porcentual 2 3 3 2" xfId="43240" xr:uid="{00000000-0005-0000-0000-0000E8A80000}"/>
    <cellStyle name="Porcentual 2 3 3 2 10" xfId="43241" xr:uid="{00000000-0005-0000-0000-0000E9A80000}"/>
    <cellStyle name="Porcentual 2 3 3 2 10 2" xfId="43242" xr:uid="{00000000-0005-0000-0000-0000EAA80000}"/>
    <cellStyle name="Porcentual 2 3 3 2 11" xfId="43243" xr:uid="{00000000-0005-0000-0000-0000EBA80000}"/>
    <cellStyle name="Porcentual 2 3 3 2 2" xfId="43244" xr:uid="{00000000-0005-0000-0000-0000ECA80000}"/>
    <cellStyle name="Porcentual 2 3 3 2 2 2" xfId="43245" xr:uid="{00000000-0005-0000-0000-0000EDA80000}"/>
    <cellStyle name="Porcentual 2 3 3 2 2 2 2" xfId="43246" xr:uid="{00000000-0005-0000-0000-0000EEA80000}"/>
    <cellStyle name="Porcentual 2 3 3 2 2 2 2 2" xfId="43247" xr:uid="{00000000-0005-0000-0000-0000EFA80000}"/>
    <cellStyle name="Porcentual 2 3 3 2 2 2 2 2 2" xfId="43248" xr:uid="{00000000-0005-0000-0000-0000F0A80000}"/>
    <cellStyle name="Porcentual 2 3 3 2 2 2 2 2 2 2" xfId="43249" xr:uid="{00000000-0005-0000-0000-0000F1A80000}"/>
    <cellStyle name="Porcentual 2 3 3 2 2 2 2 2 3" xfId="43250" xr:uid="{00000000-0005-0000-0000-0000F2A80000}"/>
    <cellStyle name="Porcentual 2 3 3 2 2 2 2 3" xfId="43251" xr:uid="{00000000-0005-0000-0000-0000F3A80000}"/>
    <cellStyle name="Porcentual 2 3 3 2 2 2 2 3 2" xfId="43252" xr:uid="{00000000-0005-0000-0000-0000F4A80000}"/>
    <cellStyle name="Porcentual 2 3 3 2 2 2 2 4" xfId="43253" xr:uid="{00000000-0005-0000-0000-0000F5A80000}"/>
    <cellStyle name="Porcentual 2 3 3 2 2 2 3" xfId="43254" xr:uid="{00000000-0005-0000-0000-0000F6A80000}"/>
    <cellStyle name="Porcentual 2 3 3 2 2 2 3 2" xfId="43255" xr:uid="{00000000-0005-0000-0000-0000F7A80000}"/>
    <cellStyle name="Porcentual 2 3 3 2 2 2 3 2 2" xfId="43256" xr:uid="{00000000-0005-0000-0000-0000F8A80000}"/>
    <cellStyle name="Porcentual 2 3 3 2 2 2 3 3" xfId="43257" xr:uid="{00000000-0005-0000-0000-0000F9A80000}"/>
    <cellStyle name="Porcentual 2 3 3 2 2 2 4" xfId="43258" xr:uid="{00000000-0005-0000-0000-0000FAA80000}"/>
    <cellStyle name="Porcentual 2 3 3 2 2 2 4 2" xfId="43259" xr:uid="{00000000-0005-0000-0000-0000FBA80000}"/>
    <cellStyle name="Porcentual 2 3 3 2 2 2 5" xfId="43260" xr:uid="{00000000-0005-0000-0000-0000FCA80000}"/>
    <cellStyle name="Porcentual 2 3 3 2 2 3" xfId="43261" xr:uid="{00000000-0005-0000-0000-0000FDA80000}"/>
    <cellStyle name="Porcentual 2 3 3 2 2 3 2" xfId="43262" xr:uid="{00000000-0005-0000-0000-0000FEA80000}"/>
    <cellStyle name="Porcentual 2 3 3 2 2 3 2 2" xfId="43263" xr:uid="{00000000-0005-0000-0000-0000FFA80000}"/>
    <cellStyle name="Porcentual 2 3 3 2 2 3 2 2 2" xfId="43264" xr:uid="{00000000-0005-0000-0000-000000A90000}"/>
    <cellStyle name="Porcentual 2 3 3 2 2 3 2 2 2 2" xfId="43265" xr:uid="{00000000-0005-0000-0000-000001A90000}"/>
    <cellStyle name="Porcentual 2 3 3 2 2 3 2 2 3" xfId="43266" xr:uid="{00000000-0005-0000-0000-000002A90000}"/>
    <cellStyle name="Porcentual 2 3 3 2 2 3 2 3" xfId="43267" xr:uid="{00000000-0005-0000-0000-000003A90000}"/>
    <cellStyle name="Porcentual 2 3 3 2 2 3 2 3 2" xfId="43268" xr:uid="{00000000-0005-0000-0000-000004A90000}"/>
    <cellStyle name="Porcentual 2 3 3 2 2 3 2 4" xfId="43269" xr:uid="{00000000-0005-0000-0000-000005A90000}"/>
    <cellStyle name="Porcentual 2 3 3 2 2 3 3" xfId="43270" xr:uid="{00000000-0005-0000-0000-000006A90000}"/>
    <cellStyle name="Porcentual 2 3 3 2 2 3 3 2" xfId="43271" xr:uid="{00000000-0005-0000-0000-000007A90000}"/>
    <cellStyle name="Porcentual 2 3 3 2 2 3 3 2 2" xfId="43272" xr:uid="{00000000-0005-0000-0000-000008A90000}"/>
    <cellStyle name="Porcentual 2 3 3 2 2 3 3 3" xfId="43273" xr:uid="{00000000-0005-0000-0000-000009A90000}"/>
    <cellStyle name="Porcentual 2 3 3 2 2 3 4" xfId="43274" xr:uid="{00000000-0005-0000-0000-00000AA90000}"/>
    <cellStyle name="Porcentual 2 3 3 2 2 3 4 2" xfId="43275" xr:uid="{00000000-0005-0000-0000-00000BA90000}"/>
    <cellStyle name="Porcentual 2 3 3 2 2 3 5" xfId="43276" xr:uid="{00000000-0005-0000-0000-00000CA90000}"/>
    <cellStyle name="Porcentual 2 3 3 2 2 4" xfId="43277" xr:uid="{00000000-0005-0000-0000-00000DA90000}"/>
    <cellStyle name="Porcentual 2 3 3 2 2 4 2" xfId="43278" xr:uid="{00000000-0005-0000-0000-00000EA90000}"/>
    <cellStyle name="Porcentual 2 3 3 2 2 4 2 2" xfId="43279" xr:uid="{00000000-0005-0000-0000-00000FA90000}"/>
    <cellStyle name="Porcentual 2 3 3 2 2 4 2 2 2" xfId="43280" xr:uid="{00000000-0005-0000-0000-000010A90000}"/>
    <cellStyle name="Porcentual 2 3 3 2 2 4 2 3" xfId="43281" xr:uid="{00000000-0005-0000-0000-000011A90000}"/>
    <cellStyle name="Porcentual 2 3 3 2 2 4 3" xfId="43282" xr:uid="{00000000-0005-0000-0000-000012A90000}"/>
    <cellStyle name="Porcentual 2 3 3 2 2 4 3 2" xfId="43283" xr:uid="{00000000-0005-0000-0000-000013A90000}"/>
    <cellStyle name="Porcentual 2 3 3 2 2 4 4" xfId="43284" xr:uid="{00000000-0005-0000-0000-000014A90000}"/>
    <cellStyle name="Porcentual 2 3 3 2 2 5" xfId="43285" xr:uid="{00000000-0005-0000-0000-000015A90000}"/>
    <cellStyle name="Porcentual 2 3 3 2 2 5 2" xfId="43286" xr:uid="{00000000-0005-0000-0000-000016A90000}"/>
    <cellStyle name="Porcentual 2 3 3 2 2 5 2 2" xfId="43287" xr:uid="{00000000-0005-0000-0000-000017A90000}"/>
    <cellStyle name="Porcentual 2 3 3 2 2 5 3" xfId="43288" xr:uid="{00000000-0005-0000-0000-000018A90000}"/>
    <cellStyle name="Porcentual 2 3 3 2 2 6" xfId="43289" xr:uid="{00000000-0005-0000-0000-000019A90000}"/>
    <cellStyle name="Porcentual 2 3 3 2 2 6 2" xfId="43290" xr:uid="{00000000-0005-0000-0000-00001AA90000}"/>
    <cellStyle name="Porcentual 2 3 3 2 2 7" xfId="43291" xr:uid="{00000000-0005-0000-0000-00001BA90000}"/>
    <cellStyle name="Porcentual 2 3 3 2 3" xfId="43292" xr:uid="{00000000-0005-0000-0000-00001CA90000}"/>
    <cellStyle name="Porcentual 2 3 3 2 3 2" xfId="43293" xr:uid="{00000000-0005-0000-0000-00001DA90000}"/>
    <cellStyle name="Porcentual 2 3 3 2 3 2 2" xfId="43294" xr:uid="{00000000-0005-0000-0000-00001EA90000}"/>
    <cellStyle name="Porcentual 2 3 3 2 3 2 2 2" xfId="43295" xr:uid="{00000000-0005-0000-0000-00001FA90000}"/>
    <cellStyle name="Porcentual 2 3 3 2 3 2 2 2 2" xfId="43296" xr:uid="{00000000-0005-0000-0000-000020A90000}"/>
    <cellStyle name="Porcentual 2 3 3 2 3 2 2 2 2 2" xfId="43297" xr:uid="{00000000-0005-0000-0000-000021A90000}"/>
    <cellStyle name="Porcentual 2 3 3 2 3 2 2 2 3" xfId="43298" xr:uid="{00000000-0005-0000-0000-000022A90000}"/>
    <cellStyle name="Porcentual 2 3 3 2 3 2 2 3" xfId="43299" xr:uid="{00000000-0005-0000-0000-000023A90000}"/>
    <cellStyle name="Porcentual 2 3 3 2 3 2 2 3 2" xfId="43300" xr:uid="{00000000-0005-0000-0000-000024A90000}"/>
    <cellStyle name="Porcentual 2 3 3 2 3 2 2 4" xfId="43301" xr:uid="{00000000-0005-0000-0000-000025A90000}"/>
    <cellStyle name="Porcentual 2 3 3 2 3 2 3" xfId="43302" xr:uid="{00000000-0005-0000-0000-000026A90000}"/>
    <cellStyle name="Porcentual 2 3 3 2 3 2 3 2" xfId="43303" xr:uid="{00000000-0005-0000-0000-000027A90000}"/>
    <cellStyle name="Porcentual 2 3 3 2 3 2 3 2 2" xfId="43304" xr:uid="{00000000-0005-0000-0000-000028A90000}"/>
    <cellStyle name="Porcentual 2 3 3 2 3 2 3 3" xfId="43305" xr:uid="{00000000-0005-0000-0000-000029A90000}"/>
    <cellStyle name="Porcentual 2 3 3 2 3 2 4" xfId="43306" xr:uid="{00000000-0005-0000-0000-00002AA90000}"/>
    <cellStyle name="Porcentual 2 3 3 2 3 2 4 2" xfId="43307" xr:uid="{00000000-0005-0000-0000-00002BA90000}"/>
    <cellStyle name="Porcentual 2 3 3 2 3 2 5" xfId="43308" xr:uid="{00000000-0005-0000-0000-00002CA90000}"/>
    <cellStyle name="Porcentual 2 3 3 2 3 3" xfId="43309" xr:uid="{00000000-0005-0000-0000-00002DA90000}"/>
    <cellStyle name="Porcentual 2 3 3 2 3 3 2" xfId="43310" xr:uid="{00000000-0005-0000-0000-00002EA90000}"/>
    <cellStyle name="Porcentual 2 3 3 2 3 3 2 2" xfId="43311" xr:uid="{00000000-0005-0000-0000-00002FA90000}"/>
    <cellStyle name="Porcentual 2 3 3 2 3 3 2 2 2" xfId="43312" xr:uid="{00000000-0005-0000-0000-000030A90000}"/>
    <cellStyle name="Porcentual 2 3 3 2 3 3 2 2 2 2" xfId="43313" xr:uid="{00000000-0005-0000-0000-000031A90000}"/>
    <cellStyle name="Porcentual 2 3 3 2 3 3 2 2 3" xfId="43314" xr:uid="{00000000-0005-0000-0000-000032A90000}"/>
    <cellStyle name="Porcentual 2 3 3 2 3 3 2 3" xfId="43315" xr:uid="{00000000-0005-0000-0000-000033A90000}"/>
    <cellStyle name="Porcentual 2 3 3 2 3 3 2 3 2" xfId="43316" xr:uid="{00000000-0005-0000-0000-000034A90000}"/>
    <cellStyle name="Porcentual 2 3 3 2 3 3 2 4" xfId="43317" xr:uid="{00000000-0005-0000-0000-000035A90000}"/>
    <cellStyle name="Porcentual 2 3 3 2 3 3 3" xfId="43318" xr:uid="{00000000-0005-0000-0000-000036A90000}"/>
    <cellStyle name="Porcentual 2 3 3 2 3 3 3 2" xfId="43319" xr:uid="{00000000-0005-0000-0000-000037A90000}"/>
    <cellStyle name="Porcentual 2 3 3 2 3 3 3 2 2" xfId="43320" xr:uid="{00000000-0005-0000-0000-000038A90000}"/>
    <cellStyle name="Porcentual 2 3 3 2 3 3 3 3" xfId="43321" xr:uid="{00000000-0005-0000-0000-000039A90000}"/>
    <cellStyle name="Porcentual 2 3 3 2 3 3 4" xfId="43322" xr:uid="{00000000-0005-0000-0000-00003AA90000}"/>
    <cellStyle name="Porcentual 2 3 3 2 3 3 4 2" xfId="43323" xr:uid="{00000000-0005-0000-0000-00003BA90000}"/>
    <cellStyle name="Porcentual 2 3 3 2 3 3 5" xfId="43324" xr:uid="{00000000-0005-0000-0000-00003CA90000}"/>
    <cellStyle name="Porcentual 2 3 3 2 3 4" xfId="43325" xr:uid="{00000000-0005-0000-0000-00003DA90000}"/>
    <cellStyle name="Porcentual 2 3 3 2 3 4 2" xfId="43326" xr:uid="{00000000-0005-0000-0000-00003EA90000}"/>
    <cellStyle name="Porcentual 2 3 3 2 3 4 2 2" xfId="43327" xr:uid="{00000000-0005-0000-0000-00003FA90000}"/>
    <cellStyle name="Porcentual 2 3 3 2 3 4 2 2 2" xfId="43328" xr:uid="{00000000-0005-0000-0000-000040A90000}"/>
    <cellStyle name="Porcentual 2 3 3 2 3 4 2 3" xfId="43329" xr:uid="{00000000-0005-0000-0000-000041A90000}"/>
    <cellStyle name="Porcentual 2 3 3 2 3 4 3" xfId="43330" xr:uid="{00000000-0005-0000-0000-000042A90000}"/>
    <cellStyle name="Porcentual 2 3 3 2 3 4 3 2" xfId="43331" xr:uid="{00000000-0005-0000-0000-000043A90000}"/>
    <cellStyle name="Porcentual 2 3 3 2 3 4 4" xfId="43332" xr:uid="{00000000-0005-0000-0000-000044A90000}"/>
    <cellStyle name="Porcentual 2 3 3 2 3 5" xfId="43333" xr:uid="{00000000-0005-0000-0000-000045A90000}"/>
    <cellStyle name="Porcentual 2 3 3 2 3 5 2" xfId="43334" xr:uid="{00000000-0005-0000-0000-000046A90000}"/>
    <cellStyle name="Porcentual 2 3 3 2 3 5 2 2" xfId="43335" xr:uid="{00000000-0005-0000-0000-000047A90000}"/>
    <cellStyle name="Porcentual 2 3 3 2 3 5 3" xfId="43336" xr:uid="{00000000-0005-0000-0000-000048A90000}"/>
    <cellStyle name="Porcentual 2 3 3 2 3 6" xfId="43337" xr:uid="{00000000-0005-0000-0000-000049A90000}"/>
    <cellStyle name="Porcentual 2 3 3 2 3 6 2" xfId="43338" xr:uid="{00000000-0005-0000-0000-00004AA90000}"/>
    <cellStyle name="Porcentual 2 3 3 2 3 7" xfId="43339" xr:uid="{00000000-0005-0000-0000-00004BA90000}"/>
    <cellStyle name="Porcentual 2 3 3 2 4" xfId="43340" xr:uid="{00000000-0005-0000-0000-00004CA90000}"/>
    <cellStyle name="Porcentual 2 3 3 2 4 2" xfId="43341" xr:uid="{00000000-0005-0000-0000-00004DA90000}"/>
    <cellStyle name="Porcentual 2 3 3 2 4 2 2" xfId="43342" xr:uid="{00000000-0005-0000-0000-00004EA90000}"/>
    <cellStyle name="Porcentual 2 3 3 2 4 2 2 2" xfId="43343" xr:uid="{00000000-0005-0000-0000-00004FA90000}"/>
    <cellStyle name="Porcentual 2 3 3 2 4 2 2 2 2" xfId="43344" xr:uid="{00000000-0005-0000-0000-000050A90000}"/>
    <cellStyle name="Porcentual 2 3 3 2 4 2 2 2 2 2" xfId="43345" xr:uid="{00000000-0005-0000-0000-000051A90000}"/>
    <cellStyle name="Porcentual 2 3 3 2 4 2 2 2 3" xfId="43346" xr:uid="{00000000-0005-0000-0000-000052A90000}"/>
    <cellStyle name="Porcentual 2 3 3 2 4 2 2 3" xfId="43347" xr:uid="{00000000-0005-0000-0000-000053A90000}"/>
    <cellStyle name="Porcentual 2 3 3 2 4 2 2 3 2" xfId="43348" xr:uid="{00000000-0005-0000-0000-000054A90000}"/>
    <cellStyle name="Porcentual 2 3 3 2 4 2 2 4" xfId="43349" xr:uid="{00000000-0005-0000-0000-000055A90000}"/>
    <cellStyle name="Porcentual 2 3 3 2 4 2 3" xfId="43350" xr:uid="{00000000-0005-0000-0000-000056A90000}"/>
    <cellStyle name="Porcentual 2 3 3 2 4 2 3 2" xfId="43351" xr:uid="{00000000-0005-0000-0000-000057A90000}"/>
    <cellStyle name="Porcentual 2 3 3 2 4 2 3 2 2" xfId="43352" xr:uid="{00000000-0005-0000-0000-000058A90000}"/>
    <cellStyle name="Porcentual 2 3 3 2 4 2 3 3" xfId="43353" xr:uid="{00000000-0005-0000-0000-000059A90000}"/>
    <cellStyle name="Porcentual 2 3 3 2 4 2 4" xfId="43354" xr:uid="{00000000-0005-0000-0000-00005AA90000}"/>
    <cellStyle name="Porcentual 2 3 3 2 4 2 4 2" xfId="43355" xr:uid="{00000000-0005-0000-0000-00005BA90000}"/>
    <cellStyle name="Porcentual 2 3 3 2 4 2 5" xfId="43356" xr:uid="{00000000-0005-0000-0000-00005CA90000}"/>
    <cellStyle name="Porcentual 2 3 3 2 4 3" xfId="43357" xr:uid="{00000000-0005-0000-0000-00005DA90000}"/>
    <cellStyle name="Porcentual 2 3 3 2 4 3 2" xfId="43358" xr:uid="{00000000-0005-0000-0000-00005EA90000}"/>
    <cellStyle name="Porcentual 2 3 3 2 4 3 2 2" xfId="43359" xr:uid="{00000000-0005-0000-0000-00005FA90000}"/>
    <cellStyle name="Porcentual 2 3 3 2 4 3 2 2 2" xfId="43360" xr:uid="{00000000-0005-0000-0000-000060A90000}"/>
    <cellStyle name="Porcentual 2 3 3 2 4 3 2 2 2 2" xfId="43361" xr:uid="{00000000-0005-0000-0000-000061A90000}"/>
    <cellStyle name="Porcentual 2 3 3 2 4 3 2 2 3" xfId="43362" xr:uid="{00000000-0005-0000-0000-000062A90000}"/>
    <cellStyle name="Porcentual 2 3 3 2 4 3 2 3" xfId="43363" xr:uid="{00000000-0005-0000-0000-000063A90000}"/>
    <cellStyle name="Porcentual 2 3 3 2 4 3 2 3 2" xfId="43364" xr:uid="{00000000-0005-0000-0000-000064A90000}"/>
    <cellStyle name="Porcentual 2 3 3 2 4 3 2 4" xfId="43365" xr:uid="{00000000-0005-0000-0000-000065A90000}"/>
    <cellStyle name="Porcentual 2 3 3 2 4 3 3" xfId="43366" xr:uid="{00000000-0005-0000-0000-000066A90000}"/>
    <cellStyle name="Porcentual 2 3 3 2 4 3 3 2" xfId="43367" xr:uid="{00000000-0005-0000-0000-000067A90000}"/>
    <cellStyle name="Porcentual 2 3 3 2 4 3 3 2 2" xfId="43368" xr:uid="{00000000-0005-0000-0000-000068A90000}"/>
    <cellStyle name="Porcentual 2 3 3 2 4 3 3 3" xfId="43369" xr:uid="{00000000-0005-0000-0000-000069A90000}"/>
    <cellStyle name="Porcentual 2 3 3 2 4 3 4" xfId="43370" xr:uid="{00000000-0005-0000-0000-00006AA90000}"/>
    <cellStyle name="Porcentual 2 3 3 2 4 3 4 2" xfId="43371" xr:uid="{00000000-0005-0000-0000-00006BA90000}"/>
    <cellStyle name="Porcentual 2 3 3 2 4 3 5" xfId="43372" xr:uid="{00000000-0005-0000-0000-00006CA90000}"/>
    <cellStyle name="Porcentual 2 3 3 2 4 4" xfId="43373" xr:uid="{00000000-0005-0000-0000-00006DA90000}"/>
    <cellStyle name="Porcentual 2 3 3 2 4 4 2" xfId="43374" xr:uid="{00000000-0005-0000-0000-00006EA90000}"/>
    <cellStyle name="Porcentual 2 3 3 2 4 4 2 2" xfId="43375" xr:uid="{00000000-0005-0000-0000-00006FA90000}"/>
    <cellStyle name="Porcentual 2 3 3 2 4 4 2 2 2" xfId="43376" xr:uid="{00000000-0005-0000-0000-000070A90000}"/>
    <cellStyle name="Porcentual 2 3 3 2 4 4 2 3" xfId="43377" xr:uid="{00000000-0005-0000-0000-000071A90000}"/>
    <cellStyle name="Porcentual 2 3 3 2 4 4 3" xfId="43378" xr:uid="{00000000-0005-0000-0000-000072A90000}"/>
    <cellStyle name="Porcentual 2 3 3 2 4 4 3 2" xfId="43379" xr:uid="{00000000-0005-0000-0000-000073A90000}"/>
    <cellStyle name="Porcentual 2 3 3 2 4 4 4" xfId="43380" xr:uid="{00000000-0005-0000-0000-000074A90000}"/>
    <cellStyle name="Porcentual 2 3 3 2 4 5" xfId="43381" xr:uid="{00000000-0005-0000-0000-000075A90000}"/>
    <cellStyle name="Porcentual 2 3 3 2 4 5 2" xfId="43382" xr:uid="{00000000-0005-0000-0000-000076A90000}"/>
    <cellStyle name="Porcentual 2 3 3 2 4 5 2 2" xfId="43383" xr:uid="{00000000-0005-0000-0000-000077A90000}"/>
    <cellStyle name="Porcentual 2 3 3 2 4 5 3" xfId="43384" xr:uid="{00000000-0005-0000-0000-000078A90000}"/>
    <cellStyle name="Porcentual 2 3 3 2 4 6" xfId="43385" xr:uid="{00000000-0005-0000-0000-000079A90000}"/>
    <cellStyle name="Porcentual 2 3 3 2 4 6 2" xfId="43386" xr:uid="{00000000-0005-0000-0000-00007AA90000}"/>
    <cellStyle name="Porcentual 2 3 3 2 4 7" xfId="43387" xr:uid="{00000000-0005-0000-0000-00007BA90000}"/>
    <cellStyle name="Porcentual 2 3 3 2 5" xfId="43388" xr:uid="{00000000-0005-0000-0000-00007CA90000}"/>
    <cellStyle name="Porcentual 2 3 3 2 5 2" xfId="43389" xr:uid="{00000000-0005-0000-0000-00007DA90000}"/>
    <cellStyle name="Porcentual 2 3 3 2 5 2 2" xfId="43390" xr:uid="{00000000-0005-0000-0000-00007EA90000}"/>
    <cellStyle name="Porcentual 2 3 3 2 5 2 2 2" xfId="43391" xr:uid="{00000000-0005-0000-0000-00007FA90000}"/>
    <cellStyle name="Porcentual 2 3 3 2 5 2 2 2 2" xfId="43392" xr:uid="{00000000-0005-0000-0000-000080A90000}"/>
    <cellStyle name="Porcentual 2 3 3 2 5 2 2 2 2 2" xfId="43393" xr:uid="{00000000-0005-0000-0000-000081A90000}"/>
    <cellStyle name="Porcentual 2 3 3 2 5 2 2 2 3" xfId="43394" xr:uid="{00000000-0005-0000-0000-000082A90000}"/>
    <cellStyle name="Porcentual 2 3 3 2 5 2 2 3" xfId="43395" xr:uid="{00000000-0005-0000-0000-000083A90000}"/>
    <cellStyle name="Porcentual 2 3 3 2 5 2 2 3 2" xfId="43396" xr:uid="{00000000-0005-0000-0000-000084A90000}"/>
    <cellStyle name="Porcentual 2 3 3 2 5 2 2 4" xfId="43397" xr:uid="{00000000-0005-0000-0000-000085A90000}"/>
    <cellStyle name="Porcentual 2 3 3 2 5 2 3" xfId="43398" xr:uid="{00000000-0005-0000-0000-000086A90000}"/>
    <cellStyle name="Porcentual 2 3 3 2 5 2 3 2" xfId="43399" xr:uid="{00000000-0005-0000-0000-000087A90000}"/>
    <cellStyle name="Porcentual 2 3 3 2 5 2 3 2 2" xfId="43400" xr:uid="{00000000-0005-0000-0000-000088A90000}"/>
    <cellStyle name="Porcentual 2 3 3 2 5 2 3 3" xfId="43401" xr:uid="{00000000-0005-0000-0000-000089A90000}"/>
    <cellStyle name="Porcentual 2 3 3 2 5 2 4" xfId="43402" xr:uid="{00000000-0005-0000-0000-00008AA90000}"/>
    <cellStyle name="Porcentual 2 3 3 2 5 2 4 2" xfId="43403" xr:uid="{00000000-0005-0000-0000-00008BA90000}"/>
    <cellStyle name="Porcentual 2 3 3 2 5 2 5" xfId="43404" xr:uid="{00000000-0005-0000-0000-00008CA90000}"/>
    <cellStyle name="Porcentual 2 3 3 2 5 3" xfId="43405" xr:uid="{00000000-0005-0000-0000-00008DA90000}"/>
    <cellStyle name="Porcentual 2 3 3 2 5 3 2" xfId="43406" xr:uid="{00000000-0005-0000-0000-00008EA90000}"/>
    <cellStyle name="Porcentual 2 3 3 2 5 3 2 2" xfId="43407" xr:uid="{00000000-0005-0000-0000-00008FA90000}"/>
    <cellStyle name="Porcentual 2 3 3 2 5 3 2 2 2" xfId="43408" xr:uid="{00000000-0005-0000-0000-000090A90000}"/>
    <cellStyle name="Porcentual 2 3 3 2 5 3 2 3" xfId="43409" xr:uid="{00000000-0005-0000-0000-000091A90000}"/>
    <cellStyle name="Porcentual 2 3 3 2 5 3 3" xfId="43410" xr:uid="{00000000-0005-0000-0000-000092A90000}"/>
    <cellStyle name="Porcentual 2 3 3 2 5 3 3 2" xfId="43411" xr:uid="{00000000-0005-0000-0000-000093A90000}"/>
    <cellStyle name="Porcentual 2 3 3 2 5 3 4" xfId="43412" xr:uid="{00000000-0005-0000-0000-000094A90000}"/>
    <cellStyle name="Porcentual 2 3 3 2 5 4" xfId="43413" xr:uid="{00000000-0005-0000-0000-000095A90000}"/>
    <cellStyle name="Porcentual 2 3 3 2 5 4 2" xfId="43414" xr:uid="{00000000-0005-0000-0000-000096A90000}"/>
    <cellStyle name="Porcentual 2 3 3 2 5 4 2 2" xfId="43415" xr:uid="{00000000-0005-0000-0000-000097A90000}"/>
    <cellStyle name="Porcentual 2 3 3 2 5 4 3" xfId="43416" xr:uid="{00000000-0005-0000-0000-000098A90000}"/>
    <cellStyle name="Porcentual 2 3 3 2 5 5" xfId="43417" xr:uid="{00000000-0005-0000-0000-000099A90000}"/>
    <cellStyle name="Porcentual 2 3 3 2 5 5 2" xfId="43418" xr:uid="{00000000-0005-0000-0000-00009AA90000}"/>
    <cellStyle name="Porcentual 2 3 3 2 5 6" xfId="43419" xr:uid="{00000000-0005-0000-0000-00009BA90000}"/>
    <cellStyle name="Porcentual 2 3 3 2 6" xfId="43420" xr:uid="{00000000-0005-0000-0000-00009CA90000}"/>
    <cellStyle name="Porcentual 2 3 3 2 6 2" xfId="43421" xr:uid="{00000000-0005-0000-0000-00009DA90000}"/>
    <cellStyle name="Porcentual 2 3 3 2 6 2 2" xfId="43422" xr:uid="{00000000-0005-0000-0000-00009EA90000}"/>
    <cellStyle name="Porcentual 2 3 3 2 6 2 2 2" xfId="43423" xr:uid="{00000000-0005-0000-0000-00009FA90000}"/>
    <cellStyle name="Porcentual 2 3 3 2 6 2 2 2 2" xfId="43424" xr:uid="{00000000-0005-0000-0000-0000A0A90000}"/>
    <cellStyle name="Porcentual 2 3 3 2 6 2 2 3" xfId="43425" xr:uid="{00000000-0005-0000-0000-0000A1A90000}"/>
    <cellStyle name="Porcentual 2 3 3 2 6 2 3" xfId="43426" xr:uid="{00000000-0005-0000-0000-0000A2A90000}"/>
    <cellStyle name="Porcentual 2 3 3 2 6 2 3 2" xfId="43427" xr:uid="{00000000-0005-0000-0000-0000A3A90000}"/>
    <cellStyle name="Porcentual 2 3 3 2 6 2 4" xfId="43428" xr:uid="{00000000-0005-0000-0000-0000A4A90000}"/>
    <cellStyle name="Porcentual 2 3 3 2 6 3" xfId="43429" xr:uid="{00000000-0005-0000-0000-0000A5A90000}"/>
    <cellStyle name="Porcentual 2 3 3 2 6 3 2" xfId="43430" xr:uid="{00000000-0005-0000-0000-0000A6A90000}"/>
    <cellStyle name="Porcentual 2 3 3 2 6 3 2 2" xfId="43431" xr:uid="{00000000-0005-0000-0000-0000A7A90000}"/>
    <cellStyle name="Porcentual 2 3 3 2 6 3 3" xfId="43432" xr:uid="{00000000-0005-0000-0000-0000A8A90000}"/>
    <cellStyle name="Porcentual 2 3 3 2 6 4" xfId="43433" xr:uid="{00000000-0005-0000-0000-0000A9A90000}"/>
    <cellStyle name="Porcentual 2 3 3 2 6 4 2" xfId="43434" xr:uid="{00000000-0005-0000-0000-0000AAA90000}"/>
    <cellStyle name="Porcentual 2 3 3 2 6 5" xfId="43435" xr:uid="{00000000-0005-0000-0000-0000ABA90000}"/>
    <cellStyle name="Porcentual 2 3 3 2 7" xfId="43436" xr:uid="{00000000-0005-0000-0000-0000ACA90000}"/>
    <cellStyle name="Porcentual 2 3 3 2 7 2" xfId="43437" xr:uid="{00000000-0005-0000-0000-0000ADA90000}"/>
    <cellStyle name="Porcentual 2 3 3 2 7 2 2" xfId="43438" xr:uid="{00000000-0005-0000-0000-0000AEA90000}"/>
    <cellStyle name="Porcentual 2 3 3 2 7 2 2 2" xfId="43439" xr:uid="{00000000-0005-0000-0000-0000AFA90000}"/>
    <cellStyle name="Porcentual 2 3 3 2 7 2 2 2 2" xfId="43440" xr:uid="{00000000-0005-0000-0000-0000B0A90000}"/>
    <cellStyle name="Porcentual 2 3 3 2 7 2 2 3" xfId="43441" xr:uid="{00000000-0005-0000-0000-0000B1A90000}"/>
    <cellStyle name="Porcentual 2 3 3 2 7 2 3" xfId="43442" xr:uid="{00000000-0005-0000-0000-0000B2A90000}"/>
    <cellStyle name="Porcentual 2 3 3 2 7 2 3 2" xfId="43443" xr:uid="{00000000-0005-0000-0000-0000B3A90000}"/>
    <cellStyle name="Porcentual 2 3 3 2 7 2 4" xfId="43444" xr:uid="{00000000-0005-0000-0000-0000B4A90000}"/>
    <cellStyle name="Porcentual 2 3 3 2 7 3" xfId="43445" xr:uid="{00000000-0005-0000-0000-0000B5A90000}"/>
    <cellStyle name="Porcentual 2 3 3 2 7 3 2" xfId="43446" xr:uid="{00000000-0005-0000-0000-0000B6A90000}"/>
    <cellStyle name="Porcentual 2 3 3 2 7 3 2 2" xfId="43447" xr:uid="{00000000-0005-0000-0000-0000B7A90000}"/>
    <cellStyle name="Porcentual 2 3 3 2 7 3 3" xfId="43448" xr:uid="{00000000-0005-0000-0000-0000B8A90000}"/>
    <cellStyle name="Porcentual 2 3 3 2 7 4" xfId="43449" xr:uid="{00000000-0005-0000-0000-0000B9A90000}"/>
    <cellStyle name="Porcentual 2 3 3 2 7 4 2" xfId="43450" xr:uid="{00000000-0005-0000-0000-0000BAA90000}"/>
    <cellStyle name="Porcentual 2 3 3 2 7 5" xfId="43451" xr:uid="{00000000-0005-0000-0000-0000BBA90000}"/>
    <cellStyle name="Porcentual 2 3 3 2 8" xfId="43452" xr:uid="{00000000-0005-0000-0000-0000BCA90000}"/>
    <cellStyle name="Porcentual 2 3 3 2 8 2" xfId="43453" xr:uid="{00000000-0005-0000-0000-0000BDA90000}"/>
    <cellStyle name="Porcentual 2 3 3 2 8 2 2" xfId="43454" xr:uid="{00000000-0005-0000-0000-0000BEA90000}"/>
    <cellStyle name="Porcentual 2 3 3 2 8 2 2 2" xfId="43455" xr:uid="{00000000-0005-0000-0000-0000BFA90000}"/>
    <cellStyle name="Porcentual 2 3 3 2 8 2 3" xfId="43456" xr:uid="{00000000-0005-0000-0000-0000C0A90000}"/>
    <cellStyle name="Porcentual 2 3 3 2 8 3" xfId="43457" xr:uid="{00000000-0005-0000-0000-0000C1A90000}"/>
    <cellStyle name="Porcentual 2 3 3 2 8 3 2" xfId="43458" xr:uid="{00000000-0005-0000-0000-0000C2A90000}"/>
    <cellStyle name="Porcentual 2 3 3 2 8 4" xfId="43459" xr:uid="{00000000-0005-0000-0000-0000C3A90000}"/>
    <cellStyle name="Porcentual 2 3 3 2 9" xfId="43460" xr:uid="{00000000-0005-0000-0000-0000C4A90000}"/>
    <cellStyle name="Porcentual 2 3 3 2 9 2" xfId="43461" xr:uid="{00000000-0005-0000-0000-0000C5A90000}"/>
    <cellStyle name="Porcentual 2 3 3 2 9 2 2" xfId="43462" xr:uid="{00000000-0005-0000-0000-0000C6A90000}"/>
    <cellStyle name="Porcentual 2 3 3 2 9 3" xfId="43463" xr:uid="{00000000-0005-0000-0000-0000C7A90000}"/>
    <cellStyle name="Porcentual 2 3 3 3" xfId="43464" xr:uid="{00000000-0005-0000-0000-0000C8A90000}"/>
    <cellStyle name="Porcentual 2 3 3 3 10" xfId="43465" xr:uid="{00000000-0005-0000-0000-0000C9A90000}"/>
    <cellStyle name="Porcentual 2 3 3 3 10 2" xfId="43466" xr:uid="{00000000-0005-0000-0000-0000CAA90000}"/>
    <cellStyle name="Porcentual 2 3 3 3 11" xfId="43467" xr:uid="{00000000-0005-0000-0000-0000CBA90000}"/>
    <cellStyle name="Porcentual 2 3 3 3 2" xfId="43468" xr:uid="{00000000-0005-0000-0000-0000CCA90000}"/>
    <cellStyle name="Porcentual 2 3 3 3 2 2" xfId="43469" xr:uid="{00000000-0005-0000-0000-0000CDA90000}"/>
    <cellStyle name="Porcentual 2 3 3 3 2 2 2" xfId="43470" xr:uid="{00000000-0005-0000-0000-0000CEA90000}"/>
    <cellStyle name="Porcentual 2 3 3 3 2 2 2 2" xfId="43471" xr:uid="{00000000-0005-0000-0000-0000CFA90000}"/>
    <cellStyle name="Porcentual 2 3 3 3 2 2 2 2 2" xfId="43472" xr:uid="{00000000-0005-0000-0000-0000D0A90000}"/>
    <cellStyle name="Porcentual 2 3 3 3 2 2 2 2 2 2" xfId="43473" xr:uid="{00000000-0005-0000-0000-0000D1A90000}"/>
    <cellStyle name="Porcentual 2 3 3 3 2 2 2 2 3" xfId="43474" xr:uid="{00000000-0005-0000-0000-0000D2A90000}"/>
    <cellStyle name="Porcentual 2 3 3 3 2 2 2 3" xfId="43475" xr:uid="{00000000-0005-0000-0000-0000D3A90000}"/>
    <cellStyle name="Porcentual 2 3 3 3 2 2 2 3 2" xfId="43476" xr:uid="{00000000-0005-0000-0000-0000D4A90000}"/>
    <cellStyle name="Porcentual 2 3 3 3 2 2 2 4" xfId="43477" xr:uid="{00000000-0005-0000-0000-0000D5A90000}"/>
    <cellStyle name="Porcentual 2 3 3 3 2 2 3" xfId="43478" xr:uid="{00000000-0005-0000-0000-0000D6A90000}"/>
    <cellStyle name="Porcentual 2 3 3 3 2 2 3 2" xfId="43479" xr:uid="{00000000-0005-0000-0000-0000D7A90000}"/>
    <cellStyle name="Porcentual 2 3 3 3 2 2 3 2 2" xfId="43480" xr:uid="{00000000-0005-0000-0000-0000D8A90000}"/>
    <cellStyle name="Porcentual 2 3 3 3 2 2 3 3" xfId="43481" xr:uid="{00000000-0005-0000-0000-0000D9A90000}"/>
    <cellStyle name="Porcentual 2 3 3 3 2 2 4" xfId="43482" xr:uid="{00000000-0005-0000-0000-0000DAA90000}"/>
    <cellStyle name="Porcentual 2 3 3 3 2 2 4 2" xfId="43483" xr:uid="{00000000-0005-0000-0000-0000DBA90000}"/>
    <cellStyle name="Porcentual 2 3 3 3 2 2 5" xfId="43484" xr:uid="{00000000-0005-0000-0000-0000DCA90000}"/>
    <cellStyle name="Porcentual 2 3 3 3 2 3" xfId="43485" xr:uid="{00000000-0005-0000-0000-0000DDA90000}"/>
    <cellStyle name="Porcentual 2 3 3 3 2 3 2" xfId="43486" xr:uid="{00000000-0005-0000-0000-0000DEA90000}"/>
    <cellStyle name="Porcentual 2 3 3 3 2 3 2 2" xfId="43487" xr:uid="{00000000-0005-0000-0000-0000DFA90000}"/>
    <cellStyle name="Porcentual 2 3 3 3 2 3 2 2 2" xfId="43488" xr:uid="{00000000-0005-0000-0000-0000E0A90000}"/>
    <cellStyle name="Porcentual 2 3 3 3 2 3 2 2 2 2" xfId="43489" xr:uid="{00000000-0005-0000-0000-0000E1A90000}"/>
    <cellStyle name="Porcentual 2 3 3 3 2 3 2 2 3" xfId="43490" xr:uid="{00000000-0005-0000-0000-0000E2A90000}"/>
    <cellStyle name="Porcentual 2 3 3 3 2 3 2 3" xfId="43491" xr:uid="{00000000-0005-0000-0000-0000E3A90000}"/>
    <cellStyle name="Porcentual 2 3 3 3 2 3 2 3 2" xfId="43492" xr:uid="{00000000-0005-0000-0000-0000E4A90000}"/>
    <cellStyle name="Porcentual 2 3 3 3 2 3 2 4" xfId="43493" xr:uid="{00000000-0005-0000-0000-0000E5A90000}"/>
    <cellStyle name="Porcentual 2 3 3 3 2 3 3" xfId="43494" xr:uid="{00000000-0005-0000-0000-0000E6A90000}"/>
    <cellStyle name="Porcentual 2 3 3 3 2 3 3 2" xfId="43495" xr:uid="{00000000-0005-0000-0000-0000E7A90000}"/>
    <cellStyle name="Porcentual 2 3 3 3 2 3 3 2 2" xfId="43496" xr:uid="{00000000-0005-0000-0000-0000E8A90000}"/>
    <cellStyle name="Porcentual 2 3 3 3 2 3 3 3" xfId="43497" xr:uid="{00000000-0005-0000-0000-0000E9A90000}"/>
    <cellStyle name="Porcentual 2 3 3 3 2 3 4" xfId="43498" xr:uid="{00000000-0005-0000-0000-0000EAA90000}"/>
    <cellStyle name="Porcentual 2 3 3 3 2 3 4 2" xfId="43499" xr:uid="{00000000-0005-0000-0000-0000EBA90000}"/>
    <cellStyle name="Porcentual 2 3 3 3 2 3 5" xfId="43500" xr:uid="{00000000-0005-0000-0000-0000ECA90000}"/>
    <cellStyle name="Porcentual 2 3 3 3 2 4" xfId="43501" xr:uid="{00000000-0005-0000-0000-0000EDA90000}"/>
    <cellStyle name="Porcentual 2 3 3 3 2 4 2" xfId="43502" xr:uid="{00000000-0005-0000-0000-0000EEA90000}"/>
    <cellStyle name="Porcentual 2 3 3 3 2 4 2 2" xfId="43503" xr:uid="{00000000-0005-0000-0000-0000EFA90000}"/>
    <cellStyle name="Porcentual 2 3 3 3 2 4 2 2 2" xfId="43504" xr:uid="{00000000-0005-0000-0000-0000F0A90000}"/>
    <cellStyle name="Porcentual 2 3 3 3 2 4 2 3" xfId="43505" xr:uid="{00000000-0005-0000-0000-0000F1A90000}"/>
    <cellStyle name="Porcentual 2 3 3 3 2 4 3" xfId="43506" xr:uid="{00000000-0005-0000-0000-0000F2A90000}"/>
    <cellStyle name="Porcentual 2 3 3 3 2 4 3 2" xfId="43507" xr:uid="{00000000-0005-0000-0000-0000F3A90000}"/>
    <cellStyle name="Porcentual 2 3 3 3 2 4 4" xfId="43508" xr:uid="{00000000-0005-0000-0000-0000F4A90000}"/>
    <cellStyle name="Porcentual 2 3 3 3 2 5" xfId="43509" xr:uid="{00000000-0005-0000-0000-0000F5A90000}"/>
    <cellStyle name="Porcentual 2 3 3 3 2 5 2" xfId="43510" xr:uid="{00000000-0005-0000-0000-0000F6A90000}"/>
    <cellStyle name="Porcentual 2 3 3 3 2 5 2 2" xfId="43511" xr:uid="{00000000-0005-0000-0000-0000F7A90000}"/>
    <cellStyle name="Porcentual 2 3 3 3 2 5 3" xfId="43512" xr:uid="{00000000-0005-0000-0000-0000F8A90000}"/>
    <cellStyle name="Porcentual 2 3 3 3 2 6" xfId="43513" xr:uid="{00000000-0005-0000-0000-0000F9A90000}"/>
    <cellStyle name="Porcentual 2 3 3 3 2 6 2" xfId="43514" xr:uid="{00000000-0005-0000-0000-0000FAA90000}"/>
    <cellStyle name="Porcentual 2 3 3 3 2 7" xfId="43515" xr:uid="{00000000-0005-0000-0000-0000FBA90000}"/>
    <cellStyle name="Porcentual 2 3 3 3 3" xfId="43516" xr:uid="{00000000-0005-0000-0000-0000FCA90000}"/>
    <cellStyle name="Porcentual 2 3 3 3 3 2" xfId="43517" xr:uid="{00000000-0005-0000-0000-0000FDA90000}"/>
    <cellStyle name="Porcentual 2 3 3 3 3 2 2" xfId="43518" xr:uid="{00000000-0005-0000-0000-0000FEA90000}"/>
    <cellStyle name="Porcentual 2 3 3 3 3 2 2 2" xfId="43519" xr:uid="{00000000-0005-0000-0000-0000FFA90000}"/>
    <cellStyle name="Porcentual 2 3 3 3 3 2 2 2 2" xfId="43520" xr:uid="{00000000-0005-0000-0000-000000AA0000}"/>
    <cellStyle name="Porcentual 2 3 3 3 3 2 2 2 2 2" xfId="43521" xr:uid="{00000000-0005-0000-0000-000001AA0000}"/>
    <cellStyle name="Porcentual 2 3 3 3 3 2 2 2 3" xfId="43522" xr:uid="{00000000-0005-0000-0000-000002AA0000}"/>
    <cellStyle name="Porcentual 2 3 3 3 3 2 2 3" xfId="43523" xr:uid="{00000000-0005-0000-0000-000003AA0000}"/>
    <cellStyle name="Porcentual 2 3 3 3 3 2 2 3 2" xfId="43524" xr:uid="{00000000-0005-0000-0000-000004AA0000}"/>
    <cellStyle name="Porcentual 2 3 3 3 3 2 2 4" xfId="43525" xr:uid="{00000000-0005-0000-0000-000005AA0000}"/>
    <cellStyle name="Porcentual 2 3 3 3 3 2 3" xfId="43526" xr:uid="{00000000-0005-0000-0000-000006AA0000}"/>
    <cellStyle name="Porcentual 2 3 3 3 3 2 3 2" xfId="43527" xr:uid="{00000000-0005-0000-0000-000007AA0000}"/>
    <cellStyle name="Porcentual 2 3 3 3 3 2 3 2 2" xfId="43528" xr:uid="{00000000-0005-0000-0000-000008AA0000}"/>
    <cellStyle name="Porcentual 2 3 3 3 3 2 3 3" xfId="43529" xr:uid="{00000000-0005-0000-0000-000009AA0000}"/>
    <cellStyle name="Porcentual 2 3 3 3 3 2 4" xfId="43530" xr:uid="{00000000-0005-0000-0000-00000AAA0000}"/>
    <cellStyle name="Porcentual 2 3 3 3 3 2 4 2" xfId="43531" xr:uid="{00000000-0005-0000-0000-00000BAA0000}"/>
    <cellStyle name="Porcentual 2 3 3 3 3 2 5" xfId="43532" xr:uid="{00000000-0005-0000-0000-00000CAA0000}"/>
    <cellStyle name="Porcentual 2 3 3 3 3 3" xfId="43533" xr:uid="{00000000-0005-0000-0000-00000DAA0000}"/>
    <cellStyle name="Porcentual 2 3 3 3 3 3 2" xfId="43534" xr:uid="{00000000-0005-0000-0000-00000EAA0000}"/>
    <cellStyle name="Porcentual 2 3 3 3 3 3 2 2" xfId="43535" xr:uid="{00000000-0005-0000-0000-00000FAA0000}"/>
    <cellStyle name="Porcentual 2 3 3 3 3 3 2 2 2" xfId="43536" xr:uid="{00000000-0005-0000-0000-000010AA0000}"/>
    <cellStyle name="Porcentual 2 3 3 3 3 3 2 2 2 2" xfId="43537" xr:uid="{00000000-0005-0000-0000-000011AA0000}"/>
    <cellStyle name="Porcentual 2 3 3 3 3 3 2 2 3" xfId="43538" xr:uid="{00000000-0005-0000-0000-000012AA0000}"/>
    <cellStyle name="Porcentual 2 3 3 3 3 3 2 3" xfId="43539" xr:uid="{00000000-0005-0000-0000-000013AA0000}"/>
    <cellStyle name="Porcentual 2 3 3 3 3 3 2 3 2" xfId="43540" xr:uid="{00000000-0005-0000-0000-000014AA0000}"/>
    <cellStyle name="Porcentual 2 3 3 3 3 3 2 4" xfId="43541" xr:uid="{00000000-0005-0000-0000-000015AA0000}"/>
    <cellStyle name="Porcentual 2 3 3 3 3 3 3" xfId="43542" xr:uid="{00000000-0005-0000-0000-000016AA0000}"/>
    <cellStyle name="Porcentual 2 3 3 3 3 3 3 2" xfId="43543" xr:uid="{00000000-0005-0000-0000-000017AA0000}"/>
    <cellStyle name="Porcentual 2 3 3 3 3 3 3 2 2" xfId="43544" xr:uid="{00000000-0005-0000-0000-000018AA0000}"/>
    <cellStyle name="Porcentual 2 3 3 3 3 3 3 3" xfId="43545" xr:uid="{00000000-0005-0000-0000-000019AA0000}"/>
    <cellStyle name="Porcentual 2 3 3 3 3 3 4" xfId="43546" xr:uid="{00000000-0005-0000-0000-00001AAA0000}"/>
    <cellStyle name="Porcentual 2 3 3 3 3 3 4 2" xfId="43547" xr:uid="{00000000-0005-0000-0000-00001BAA0000}"/>
    <cellStyle name="Porcentual 2 3 3 3 3 3 5" xfId="43548" xr:uid="{00000000-0005-0000-0000-00001CAA0000}"/>
    <cellStyle name="Porcentual 2 3 3 3 3 4" xfId="43549" xr:uid="{00000000-0005-0000-0000-00001DAA0000}"/>
    <cellStyle name="Porcentual 2 3 3 3 3 4 2" xfId="43550" xr:uid="{00000000-0005-0000-0000-00001EAA0000}"/>
    <cellStyle name="Porcentual 2 3 3 3 3 4 2 2" xfId="43551" xr:uid="{00000000-0005-0000-0000-00001FAA0000}"/>
    <cellStyle name="Porcentual 2 3 3 3 3 4 2 2 2" xfId="43552" xr:uid="{00000000-0005-0000-0000-000020AA0000}"/>
    <cellStyle name="Porcentual 2 3 3 3 3 4 2 3" xfId="43553" xr:uid="{00000000-0005-0000-0000-000021AA0000}"/>
    <cellStyle name="Porcentual 2 3 3 3 3 4 3" xfId="43554" xr:uid="{00000000-0005-0000-0000-000022AA0000}"/>
    <cellStyle name="Porcentual 2 3 3 3 3 4 3 2" xfId="43555" xr:uid="{00000000-0005-0000-0000-000023AA0000}"/>
    <cellStyle name="Porcentual 2 3 3 3 3 4 4" xfId="43556" xr:uid="{00000000-0005-0000-0000-000024AA0000}"/>
    <cellStyle name="Porcentual 2 3 3 3 3 5" xfId="43557" xr:uid="{00000000-0005-0000-0000-000025AA0000}"/>
    <cellStyle name="Porcentual 2 3 3 3 3 5 2" xfId="43558" xr:uid="{00000000-0005-0000-0000-000026AA0000}"/>
    <cellStyle name="Porcentual 2 3 3 3 3 5 2 2" xfId="43559" xr:uid="{00000000-0005-0000-0000-000027AA0000}"/>
    <cellStyle name="Porcentual 2 3 3 3 3 5 3" xfId="43560" xr:uid="{00000000-0005-0000-0000-000028AA0000}"/>
    <cellStyle name="Porcentual 2 3 3 3 3 6" xfId="43561" xr:uid="{00000000-0005-0000-0000-000029AA0000}"/>
    <cellStyle name="Porcentual 2 3 3 3 3 6 2" xfId="43562" xr:uid="{00000000-0005-0000-0000-00002AAA0000}"/>
    <cellStyle name="Porcentual 2 3 3 3 3 7" xfId="43563" xr:uid="{00000000-0005-0000-0000-00002BAA0000}"/>
    <cellStyle name="Porcentual 2 3 3 3 4" xfId="43564" xr:uid="{00000000-0005-0000-0000-00002CAA0000}"/>
    <cellStyle name="Porcentual 2 3 3 3 4 2" xfId="43565" xr:uid="{00000000-0005-0000-0000-00002DAA0000}"/>
    <cellStyle name="Porcentual 2 3 3 3 4 2 2" xfId="43566" xr:uid="{00000000-0005-0000-0000-00002EAA0000}"/>
    <cellStyle name="Porcentual 2 3 3 3 4 2 2 2" xfId="43567" xr:uid="{00000000-0005-0000-0000-00002FAA0000}"/>
    <cellStyle name="Porcentual 2 3 3 3 4 2 2 2 2" xfId="43568" xr:uid="{00000000-0005-0000-0000-000030AA0000}"/>
    <cellStyle name="Porcentual 2 3 3 3 4 2 2 2 2 2" xfId="43569" xr:uid="{00000000-0005-0000-0000-000031AA0000}"/>
    <cellStyle name="Porcentual 2 3 3 3 4 2 2 2 3" xfId="43570" xr:uid="{00000000-0005-0000-0000-000032AA0000}"/>
    <cellStyle name="Porcentual 2 3 3 3 4 2 2 3" xfId="43571" xr:uid="{00000000-0005-0000-0000-000033AA0000}"/>
    <cellStyle name="Porcentual 2 3 3 3 4 2 2 3 2" xfId="43572" xr:uid="{00000000-0005-0000-0000-000034AA0000}"/>
    <cellStyle name="Porcentual 2 3 3 3 4 2 2 4" xfId="43573" xr:uid="{00000000-0005-0000-0000-000035AA0000}"/>
    <cellStyle name="Porcentual 2 3 3 3 4 2 3" xfId="43574" xr:uid="{00000000-0005-0000-0000-000036AA0000}"/>
    <cellStyle name="Porcentual 2 3 3 3 4 2 3 2" xfId="43575" xr:uid="{00000000-0005-0000-0000-000037AA0000}"/>
    <cellStyle name="Porcentual 2 3 3 3 4 2 3 2 2" xfId="43576" xr:uid="{00000000-0005-0000-0000-000038AA0000}"/>
    <cellStyle name="Porcentual 2 3 3 3 4 2 3 3" xfId="43577" xr:uid="{00000000-0005-0000-0000-000039AA0000}"/>
    <cellStyle name="Porcentual 2 3 3 3 4 2 4" xfId="43578" xr:uid="{00000000-0005-0000-0000-00003AAA0000}"/>
    <cellStyle name="Porcentual 2 3 3 3 4 2 4 2" xfId="43579" xr:uid="{00000000-0005-0000-0000-00003BAA0000}"/>
    <cellStyle name="Porcentual 2 3 3 3 4 2 5" xfId="43580" xr:uid="{00000000-0005-0000-0000-00003CAA0000}"/>
    <cellStyle name="Porcentual 2 3 3 3 4 3" xfId="43581" xr:uid="{00000000-0005-0000-0000-00003DAA0000}"/>
    <cellStyle name="Porcentual 2 3 3 3 4 3 2" xfId="43582" xr:uid="{00000000-0005-0000-0000-00003EAA0000}"/>
    <cellStyle name="Porcentual 2 3 3 3 4 3 2 2" xfId="43583" xr:uid="{00000000-0005-0000-0000-00003FAA0000}"/>
    <cellStyle name="Porcentual 2 3 3 3 4 3 2 2 2" xfId="43584" xr:uid="{00000000-0005-0000-0000-000040AA0000}"/>
    <cellStyle name="Porcentual 2 3 3 3 4 3 2 2 2 2" xfId="43585" xr:uid="{00000000-0005-0000-0000-000041AA0000}"/>
    <cellStyle name="Porcentual 2 3 3 3 4 3 2 2 3" xfId="43586" xr:uid="{00000000-0005-0000-0000-000042AA0000}"/>
    <cellStyle name="Porcentual 2 3 3 3 4 3 2 3" xfId="43587" xr:uid="{00000000-0005-0000-0000-000043AA0000}"/>
    <cellStyle name="Porcentual 2 3 3 3 4 3 2 3 2" xfId="43588" xr:uid="{00000000-0005-0000-0000-000044AA0000}"/>
    <cellStyle name="Porcentual 2 3 3 3 4 3 2 4" xfId="43589" xr:uid="{00000000-0005-0000-0000-000045AA0000}"/>
    <cellStyle name="Porcentual 2 3 3 3 4 3 3" xfId="43590" xr:uid="{00000000-0005-0000-0000-000046AA0000}"/>
    <cellStyle name="Porcentual 2 3 3 3 4 3 3 2" xfId="43591" xr:uid="{00000000-0005-0000-0000-000047AA0000}"/>
    <cellStyle name="Porcentual 2 3 3 3 4 3 3 2 2" xfId="43592" xr:uid="{00000000-0005-0000-0000-000048AA0000}"/>
    <cellStyle name="Porcentual 2 3 3 3 4 3 3 3" xfId="43593" xr:uid="{00000000-0005-0000-0000-000049AA0000}"/>
    <cellStyle name="Porcentual 2 3 3 3 4 3 4" xfId="43594" xr:uid="{00000000-0005-0000-0000-00004AAA0000}"/>
    <cellStyle name="Porcentual 2 3 3 3 4 3 4 2" xfId="43595" xr:uid="{00000000-0005-0000-0000-00004BAA0000}"/>
    <cellStyle name="Porcentual 2 3 3 3 4 3 5" xfId="43596" xr:uid="{00000000-0005-0000-0000-00004CAA0000}"/>
    <cellStyle name="Porcentual 2 3 3 3 4 4" xfId="43597" xr:uid="{00000000-0005-0000-0000-00004DAA0000}"/>
    <cellStyle name="Porcentual 2 3 3 3 4 4 2" xfId="43598" xr:uid="{00000000-0005-0000-0000-00004EAA0000}"/>
    <cellStyle name="Porcentual 2 3 3 3 4 4 2 2" xfId="43599" xr:uid="{00000000-0005-0000-0000-00004FAA0000}"/>
    <cellStyle name="Porcentual 2 3 3 3 4 4 2 2 2" xfId="43600" xr:uid="{00000000-0005-0000-0000-000050AA0000}"/>
    <cellStyle name="Porcentual 2 3 3 3 4 4 2 3" xfId="43601" xr:uid="{00000000-0005-0000-0000-000051AA0000}"/>
    <cellStyle name="Porcentual 2 3 3 3 4 4 3" xfId="43602" xr:uid="{00000000-0005-0000-0000-000052AA0000}"/>
    <cellStyle name="Porcentual 2 3 3 3 4 4 3 2" xfId="43603" xr:uid="{00000000-0005-0000-0000-000053AA0000}"/>
    <cellStyle name="Porcentual 2 3 3 3 4 4 4" xfId="43604" xr:uid="{00000000-0005-0000-0000-000054AA0000}"/>
    <cellStyle name="Porcentual 2 3 3 3 4 5" xfId="43605" xr:uid="{00000000-0005-0000-0000-000055AA0000}"/>
    <cellStyle name="Porcentual 2 3 3 3 4 5 2" xfId="43606" xr:uid="{00000000-0005-0000-0000-000056AA0000}"/>
    <cellStyle name="Porcentual 2 3 3 3 4 5 2 2" xfId="43607" xr:uid="{00000000-0005-0000-0000-000057AA0000}"/>
    <cellStyle name="Porcentual 2 3 3 3 4 5 3" xfId="43608" xr:uid="{00000000-0005-0000-0000-000058AA0000}"/>
    <cellStyle name="Porcentual 2 3 3 3 4 6" xfId="43609" xr:uid="{00000000-0005-0000-0000-000059AA0000}"/>
    <cellStyle name="Porcentual 2 3 3 3 4 6 2" xfId="43610" xr:uid="{00000000-0005-0000-0000-00005AAA0000}"/>
    <cellStyle name="Porcentual 2 3 3 3 4 7" xfId="43611" xr:uid="{00000000-0005-0000-0000-00005BAA0000}"/>
    <cellStyle name="Porcentual 2 3 3 3 5" xfId="43612" xr:uid="{00000000-0005-0000-0000-00005CAA0000}"/>
    <cellStyle name="Porcentual 2 3 3 3 5 2" xfId="43613" xr:uid="{00000000-0005-0000-0000-00005DAA0000}"/>
    <cellStyle name="Porcentual 2 3 3 3 5 2 2" xfId="43614" xr:uid="{00000000-0005-0000-0000-00005EAA0000}"/>
    <cellStyle name="Porcentual 2 3 3 3 5 2 2 2" xfId="43615" xr:uid="{00000000-0005-0000-0000-00005FAA0000}"/>
    <cellStyle name="Porcentual 2 3 3 3 5 2 2 2 2" xfId="43616" xr:uid="{00000000-0005-0000-0000-000060AA0000}"/>
    <cellStyle name="Porcentual 2 3 3 3 5 2 2 2 2 2" xfId="43617" xr:uid="{00000000-0005-0000-0000-000061AA0000}"/>
    <cellStyle name="Porcentual 2 3 3 3 5 2 2 2 3" xfId="43618" xr:uid="{00000000-0005-0000-0000-000062AA0000}"/>
    <cellStyle name="Porcentual 2 3 3 3 5 2 2 3" xfId="43619" xr:uid="{00000000-0005-0000-0000-000063AA0000}"/>
    <cellStyle name="Porcentual 2 3 3 3 5 2 2 3 2" xfId="43620" xr:uid="{00000000-0005-0000-0000-000064AA0000}"/>
    <cellStyle name="Porcentual 2 3 3 3 5 2 2 4" xfId="43621" xr:uid="{00000000-0005-0000-0000-000065AA0000}"/>
    <cellStyle name="Porcentual 2 3 3 3 5 2 3" xfId="43622" xr:uid="{00000000-0005-0000-0000-000066AA0000}"/>
    <cellStyle name="Porcentual 2 3 3 3 5 2 3 2" xfId="43623" xr:uid="{00000000-0005-0000-0000-000067AA0000}"/>
    <cellStyle name="Porcentual 2 3 3 3 5 2 3 2 2" xfId="43624" xr:uid="{00000000-0005-0000-0000-000068AA0000}"/>
    <cellStyle name="Porcentual 2 3 3 3 5 2 3 3" xfId="43625" xr:uid="{00000000-0005-0000-0000-000069AA0000}"/>
    <cellStyle name="Porcentual 2 3 3 3 5 2 4" xfId="43626" xr:uid="{00000000-0005-0000-0000-00006AAA0000}"/>
    <cellStyle name="Porcentual 2 3 3 3 5 2 4 2" xfId="43627" xr:uid="{00000000-0005-0000-0000-00006BAA0000}"/>
    <cellStyle name="Porcentual 2 3 3 3 5 2 5" xfId="43628" xr:uid="{00000000-0005-0000-0000-00006CAA0000}"/>
    <cellStyle name="Porcentual 2 3 3 3 5 3" xfId="43629" xr:uid="{00000000-0005-0000-0000-00006DAA0000}"/>
    <cellStyle name="Porcentual 2 3 3 3 5 3 2" xfId="43630" xr:uid="{00000000-0005-0000-0000-00006EAA0000}"/>
    <cellStyle name="Porcentual 2 3 3 3 5 3 2 2" xfId="43631" xr:uid="{00000000-0005-0000-0000-00006FAA0000}"/>
    <cellStyle name="Porcentual 2 3 3 3 5 3 2 2 2" xfId="43632" xr:uid="{00000000-0005-0000-0000-000070AA0000}"/>
    <cellStyle name="Porcentual 2 3 3 3 5 3 2 3" xfId="43633" xr:uid="{00000000-0005-0000-0000-000071AA0000}"/>
    <cellStyle name="Porcentual 2 3 3 3 5 3 3" xfId="43634" xr:uid="{00000000-0005-0000-0000-000072AA0000}"/>
    <cellStyle name="Porcentual 2 3 3 3 5 3 3 2" xfId="43635" xr:uid="{00000000-0005-0000-0000-000073AA0000}"/>
    <cellStyle name="Porcentual 2 3 3 3 5 3 4" xfId="43636" xr:uid="{00000000-0005-0000-0000-000074AA0000}"/>
    <cellStyle name="Porcentual 2 3 3 3 5 4" xfId="43637" xr:uid="{00000000-0005-0000-0000-000075AA0000}"/>
    <cellStyle name="Porcentual 2 3 3 3 5 4 2" xfId="43638" xr:uid="{00000000-0005-0000-0000-000076AA0000}"/>
    <cellStyle name="Porcentual 2 3 3 3 5 4 2 2" xfId="43639" xr:uid="{00000000-0005-0000-0000-000077AA0000}"/>
    <cellStyle name="Porcentual 2 3 3 3 5 4 3" xfId="43640" xr:uid="{00000000-0005-0000-0000-000078AA0000}"/>
    <cellStyle name="Porcentual 2 3 3 3 5 5" xfId="43641" xr:uid="{00000000-0005-0000-0000-000079AA0000}"/>
    <cellStyle name="Porcentual 2 3 3 3 5 5 2" xfId="43642" xr:uid="{00000000-0005-0000-0000-00007AAA0000}"/>
    <cellStyle name="Porcentual 2 3 3 3 5 6" xfId="43643" xr:uid="{00000000-0005-0000-0000-00007BAA0000}"/>
    <cellStyle name="Porcentual 2 3 3 3 6" xfId="43644" xr:uid="{00000000-0005-0000-0000-00007CAA0000}"/>
    <cellStyle name="Porcentual 2 3 3 3 6 2" xfId="43645" xr:uid="{00000000-0005-0000-0000-00007DAA0000}"/>
    <cellStyle name="Porcentual 2 3 3 3 6 2 2" xfId="43646" xr:uid="{00000000-0005-0000-0000-00007EAA0000}"/>
    <cellStyle name="Porcentual 2 3 3 3 6 2 2 2" xfId="43647" xr:uid="{00000000-0005-0000-0000-00007FAA0000}"/>
    <cellStyle name="Porcentual 2 3 3 3 6 2 2 2 2" xfId="43648" xr:uid="{00000000-0005-0000-0000-000080AA0000}"/>
    <cellStyle name="Porcentual 2 3 3 3 6 2 2 3" xfId="43649" xr:uid="{00000000-0005-0000-0000-000081AA0000}"/>
    <cellStyle name="Porcentual 2 3 3 3 6 2 3" xfId="43650" xr:uid="{00000000-0005-0000-0000-000082AA0000}"/>
    <cellStyle name="Porcentual 2 3 3 3 6 2 3 2" xfId="43651" xr:uid="{00000000-0005-0000-0000-000083AA0000}"/>
    <cellStyle name="Porcentual 2 3 3 3 6 2 4" xfId="43652" xr:uid="{00000000-0005-0000-0000-000084AA0000}"/>
    <cellStyle name="Porcentual 2 3 3 3 6 3" xfId="43653" xr:uid="{00000000-0005-0000-0000-000085AA0000}"/>
    <cellStyle name="Porcentual 2 3 3 3 6 3 2" xfId="43654" xr:uid="{00000000-0005-0000-0000-000086AA0000}"/>
    <cellStyle name="Porcentual 2 3 3 3 6 3 2 2" xfId="43655" xr:uid="{00000000-0005-0000-0000-000087AA0000}"/>
    <cellStyle name="Porcentual 2 3 3 3 6 3 3" xfId="43656" xr:uid="{00000000-0005-0000-0000-000088AA0000}"/>
    <cellStyle name="Porcentual 2 3 3 3 6 4" xfId="43657" xr:uid="{00000000-0005-0000-0000-000089AA0000}"/>
    <cellStyle name="Porcentual 2 3 3 3 6 4 2" xfId="43658" xr:uid="{00000000-0005-0000-0000-00008AAA0000}"/>
    <cellStyle name="Porcentual 2 3 3 3 6 5" xfId="43659" xr:uid="{00000000-0005-0000-0000-00008BAA0000}"/>
    <cellStyle name="Porcentual 2 3 3 3 7" xfId="43660" xr:uid="{00000000-0005-0000-0000-00008CAA0000}"/>
    <cellStyle name="Porcentual 2 3 3 3 7 2" xfId="43661" xr:uid="{00000000-0005-0000-0000-00008DAA0000}"/>
    <cellStyle name="Porcentual 2 3 3 3 7 2 2" xfId="43662" xr:uid="{00000000-0005-0000-0000-00008EAA0000}"/>
    <cellStyle name="Porcentual 2 3 3 3 7 2 2 2" xfId="43663" xr:uid="{00000000-0005-0000-0000-00008FAA0000}"/>
    <cellStyle name="Porcentual 2 3 3 3 7 2 2 2 2" xfId="43664" xr:uid="{00000000-0005-0000-0000-000090AA0000}"/>
    <cellStyle name="Porcentual 2 3 3 3 7 2 2 3" xfId="43665" xr:uid="{00000000-0005-0000-0000-000091AA0000}"/>
    <cellStyle name="Porcentual 2 3 3 3 7 2 3" xfId="43666" xr:uid="{00000000-0005-0000-0000-000092AA0000}"/>
    <cellStyle name="Porcentual 2 3 3 3 7 2 3 2" xfId="43667" xr:uid="{00000000-0005-0000-0000-000093AA0000}"/>
    <cellStyle name="Porcentual 2 3 3 3 7 2 4" xfId="43668" xr:uid="{00000000-0005-0000-0000-000094AA0000}"/>
    <cellStyle name="Porcentual 2 3 3 3 7 3" xfId="43669" xr:uid="{00000000-0005-0000-0000-000095AA0000}"/>
    <cellStyle name="Porcentual 2 3 3 3 7 3 2" xfId="43670" xr:uid="{00000000-0005-0000-0000-000096AA0000}"/>
    <cellStyle name="Porcentual 2 3 3 3 7 3 2 2" xfId="43671" xr:uid="{00000000-0005-0000-0000-000097AA0000}"/>
    <cellStyle name="Porcentual 2 3 3 3 7 3 3" xfId="43672" xr:uid="{00000000-0005-0000-0000-000098AA0000}"/>
    <cellStyle name="Porcentual 2 3 3 3 7 4" xfId="43673" xr:uid="{00000000-0005-0000-0000-000099AA0000}"/>
    <cellStyle name="Porcentual 2 3 3 3 7 4 2" xfId="43674" xr:uid="{00000000-0005-0000-0000-00009AAA0000}"/>
    <cellStyle name="Porcentual 2 3 3 3 7 5" xfId="43675" xr:uid="{00000000-0005-0000-0000-00009BAA0000}"/>
    <cellStyle name="Porcentual 2 3 3 3 8" xfId="43676" xr:uid="{00000000-0005-0000-0000-00009CAA0000}"/>
    <cellStyle name="Porcentual 2 3 3 3 8 2" xfId="43677" xr:uid="{00000000-0005-0000-0000-00009DAA0000}"/>
    <cellStyle name="Porcentual 2 3 3 3 8 2 2" xfId="43678" xr:uid="{00000000-0005-0000-0000-00009EAA0000}"/>
    <cellStyle name="Porcentual 2 3 3 3 8 2 2 2" xfId="43679" xr:uid="{00000000-0005-0000-0000-00009FAA0000}"/>
    <cellStyle name="Porcentual 2 3 3 3 8 2 3" xfId="43680" xr:uid="{00000000-0005-0000-0000-0000A0AA0000}"/>
    <cellStyle name="Porcentual 2 3 3 3 8 3" xfId="43681" xr:uid="{00000000-0005-0000-0000-0000A1AA0000}"/>
    <cellStyle name="Porcentual 2 3 3 3 8 3 2" xfId="43682" xr:uid="{00000000-0005-0000-0000-0000A2AA0000}"/>
    <cellStyle name="Porcentual 2 3 3 3 8 4" xfId="43683" xr:uid="{00000000-0005-0000-0000-0000A3AA0000}"/>
    <cellStyle name="Porcentual 2 3 3 3 9" xfId="43684" xr:uid="{00000000-0005-0000-0000-0000A4AA0000}"/>
    <cellStyle name="Porcentual 2 3 3 3 9 2" xfId="43685" xr:uid="{00000000-0005-0000-0000-0000A5AA0000}"/>
    <cellStyle name="Porcentual 2 3 3 3 9 2 2" xfId="43686" xr:uid="{00000000-0005-0000-0000-0000A6AA0000}"/>
    <cellStyle name="Porcentual 2 3 3 3 9 3" xfId="43687" xr:uid="{00000000-0005-0000-0000-0000A7AA0000}"/>
    <cellStyle name="Porcentual 2 3 3 4" xfId="43688" xr:uid="{00000000-0005-0000-0000-0000A8AA0000}"/>
    <cellStyle name="Porcentual 2 3 3 4 2" xfId="43689" xr:uid="{00000000-0005-0000-0000-0000A9AA0000}"/>
    <cellStyle name="Porcentual 2 3 3 4 2 2" xfId="43690" xr:uid="{00000000-0005-0000-0000-0000AAAA0000}"/>
    <cellStyle name="Porcentual 2 3 3 4 2 2 2" xfId="43691" xr:uid="{00000000-0005-0000-0000-0000ABAA0000}"/>
    <cellStyle name="Porcentual 2 3 3 4 2 2 2 2" xfId="43692" xr:uid="{00000000-0005-0000-0000-0000ACAA0000}"/>
    <cellStyle name="Porcentual 2 3 3 4 2 2 2 2 2" xfId="43693" xr:uid="{00000000-0005-0000-0000-0000ADAA0000}"/>
    <cellStyle name="Porcentual 2 3 3 4 2 2 2 3" xfId="43694" xr:uid="{00000000-0005-0000-0000-0000AEAA0000}"/>
    <cellStyle name="Porcentual 2 3 3 4 2 2 3" xfId="43695" xr:uid="{00000000-0005-0000-0000-0000AFAA0000}"/>
    <cellStyle name="Porcentual 2 3 3 4 2 2 3 2" xfId="43696" xr:uid="{00000000-0005-0000-0000-0000B0AA0000}"/>
    <cellStyle name="Porcentual 2 3 3 4 2 2 4" xfId="43697" xr:uid="{00000000-0005-0000-0000-0000B1AA0000}"/>
    <cellStyle name="Porcentual 2 3 3 4 2 3" xfId="43698" xr:uid="{00000000-0005-0000-0000-0000B2AA0000}"/>
    <cellStyle name="Porcentual 2 3 3 4 2 3 2" xfId="43699" xr:uid="{00000000-0005-0000-0000-0000B3AA0000}"/>
    <cellStyle name="Porcentual 2 3 3 4 2 3 2 2" xfId="43700" xr:uid="{00000000-0005-0000-0000-0000B4AA0000}"/>
    <cellStyle name="Porcentual 2 3 3 4 2 3 3" xfId="43701" xr:uid="{00000000-0005-0000-0000-0000B5AA0000}"/>
    <cellStyle name="Porcentual 2 3 3 4 2 4" xfId="43702" xr:uid="{00000000-0005-0000-0000-0000B6AA0000}"/>
    <cellStyle name="Porcentual 2 3 3 4 2 4 2" xfId="43703" xr:uid="{00000000-0005-0000-0000-0000B7AA0000}"/>
    <cellStyle name="Porcentual 2 3 3 4 2 5" xfId="43704" xr:uid="{00000000-0005-0000-0000-0000B8AA0000}"/>
    <cellStyle name="Porcentual 2 3 3 4 3" xfId="43705" xr:uid="{00000000-0005-0000-0000-0000B9AA0000}"/>
    <cellStyle name="Porcentual 2 3 3 4 3 2" xfId="43706" xr:uid="{00000000-0005-0000-0000-0000BAAA0000}"/>
    <cellStyle name="Porcentual 2 3 3 4 3 2 2" xfId="43707" xr:uid="{00000000-0005-0000-0000-0000BBAA0000}"/>
    <cellStyle name="Porcentual 2 3 3 4 3 2 2 2" xfId="43708" xr:uid="{00000000-0005-0000-0000-0000BCAA0000}"/>
    <cellStyle name="Porcentual 2 3 3 4 3 2 2 2 2" xfId="43709" xr:uid="{00000000-0005-0000-0000-0000BDAA0000}"/>
    <cellStyle name="Porcentual 2 3 3 4 3 2 2 3" xfId="43710" xr:uid="{00000000-0005-0000-0000-0000BEAA0000}"/>
    <cellStyle name="Porcentual 2 3 3 4 3 2 3" xfId="43711" xr:uid="{00000000-0005-0000-0000-0000BFAA0000}"/>
    <cellStyle name="Porcentual 2 3 3 4 3 2 3 2" xfId="43712" xr:uid="{00000000-0005-0000-0000-0000C0AA0000}"/>
    <cellStyle name="Porcentual 2 3 3 4 3 2 4" xfId="43713" xr:uid="{00000000-0005-0000-0000-0000C1AA0000}"/>
    <cellStyle name="Porcentual 2 3 3 4 3 3" xfId="43714" xr:uid="{00000000-0005-0000-0000-0000C2AA0000}"/>
    <cellStyle name="Porcentual 2 3 3 4 3 3 2" xfId="43715" xr:uid="{00000000-0005-0000-0000-0000C3AA0000}"/>
    <cellStyle name="Porcentual 2 3 3 4 3 3 2 2" xfId="43716" xr:uid="{00000000-0005-0000-0000-0000C4AA0000}"/>
    <cellStyle name="Porcentual 2 3 3 4 3 3 3" xfId="43717" xr:uid="{00000000-0005-0000-0000-0000C5AA0000}"/>
    <cellStyle name="Porcentual 2 3 3 4 3 4" xfId="43718" xr:uid="{00000000-0005-0000-0000-0000C6AA0000}"/>
    <cellStyle name="Porcentual 2 3 3 4 3 4 2" xfId="43719" xr:uid="{00000000-0005-0000-0000-0000C7AA0000}"/>
    <cellStyle name="Porcentual 2 3 3 4 3 5" xfId="43720" xr:uid="{00000000-0005-0000-0000-0000C8AA0000}"/>
    <cellStyle name="Porcentual 2 3 3 4 4" xfId="43721" xr:uid="{00000000-0005-0000-0000-0000C9AA0000}"/>
    <cellStyle name="Porcentual 2 3 3 4 4 2" xfId="43722" xr:uid="{00000000-0005-0000-0000-0000CAAA0000}"/>
    <cellStyle name="Porcentual 2 3 3 4 4 2 2" xfId="43723" xr:uid="{00000000-0005-0000-0000-0000CBAA0000}"/>
    <cellStyle name="Porcentual 2 3 3 4 4 2 2 2" xfId="43724" xr:uid="{00000000-0005-0000-0000-0000CCAA0000}"/>
    <cellStyle name="Porcentual 2 3 3 4 4 2 3" xfId="43725" xr:uid="{00000000-0005-0000-0000-0000CDAA0000}"/>
    <cellStyle name="Porcentual 2 3 3 4 4 3" xfId="43726" xr:uid="{00000000-0005-0000-0000-0000CEAA0000}"/>
    <cellStyle name="Porcentual 2 3 3 4 4 3 2" xfId="43727" xr:uid="{00000000-0005-0000-0000-0000CFAA0000}"/>
    <cellStyle name="Porcentual 2 3 3 4 4 4" xfId="43728" xr:uid="{00000000-0005-0000-0000-0000D0AA0000}"/>
    <cellStyle name="Porcentual 2 3 3 4 5" xfId="43729" xr:uid="{00000000-0005-0000-0000-0000D1AA0000}"/>
    <cellStyle name="Porcentual 2 3 3 4 5 2" xfId="43730" xr:uid="{00000000-0005-0000-0000-0000D2AA0000}"/>
    <cellStyle name="Porcentual 2 3 3 4 5 2 2" xfId="43731" xr:uid="{00000000-0005-0000-0000-0000D3AA0000}"/>
    <cellStyle name="Porcentual 2 3 3 4 5 3" xfId="43732" xr:uid="{00000000-0005-0000-0000-0000D4AA0000}"/>
    <cellStyle name="Porcentual 2 3 3 4 6" xfId="43733" xr:uid="{00000000-0005-0000-0000-0000D5AA0000}"/>
    <cellStyle name="Porcentual 2 3 3 4 6 2" xfId="43734" xr:uid="{00000000-0005-0000-0000-0000D6AA0000}"/>
    <cellStyle name="Porcentual 2 3 3 4 7" xfId="43735" xr:uid="{00000000-0005-0000-0000-0000D7AA0000}"/>
    <cellStyle name="Porcentual 2 3 3 5" xfId="43736" xr:uid="{00000000-0005-0000-0000-0000D8AA0000}"/>
    <cellStyle name="Porcentual 2 3 3 5 2" xfId="43737" xr:uid="{00000000-0005-0000-0000-0000D9AA0000}"/>
    <cellStyle name="Porcentual 2 3 3 5 2 2" xfId="43738" xr:uid="{00000000-0005-0000-0000-0000DAAA0000}"/>
    <cellStyle name="Porcentual 2 3 3 5 2 2 2" xfId="43739" xr:uid="{00000000-0005-0000-0000-0000DBAA0000}"/>
    <cellStyle name="Porcentual 2 3 3 5 2 2 2 2" xfId="43740" xr:uid="{00000000-0005-0000-0000-0000DCAA0000}"/>
    <cellStyle name="Porcentual 2 3 3 5 2 2 2 2 2" xfId="43741" xr:uid="{00000000-0005-0000-0000-0000DDAA0000}"/>
    <cellStyle name="Porcentual 2 3 3 5 2 2 2 3" xfId="43742" xr:uid="{00000000-0005-0000-0000-0000DEAA0000}"/>
    <cellStyle name="Porcentual 2 3 3 5 2 2 3" xfId="43743" xr:uid="{00000000-0005-0000-0000-0000DFAA0000}"/>
    <cellStyle name="Porcentual 2 3 3 5 2 2 3 2" xfId="43744" xr:uid="{00000000-0005-0000-0000-0000E0AA0000}"/>
    <cellStyle name="Porcentual 2 3 3 5 2 2 4" xfId="43745" xr:uid="{00000000-0005-0000-0000-0000E1AA0000}"/>
    <cellStyle name="Porcentual 2 3 3 5 2 3" xfId="43746" xr:uid="{00000000-0005-0000-0000-0000E2AA0000}"/>
    <cellStyle name="Porcentual 2 3 3 5 2 3 2" xfId="43747" xr:uid="{00000000-0005-0000-0000-0000E3AA0000}"/>
    <cellStyle name="Porcentual 2 3 3 5 2 3 2 2" xfId="43748" xr:uid="{00000000-0005-0000-0000-0000E4AA0000}"/>
    <cellStyle name="Porcentual 2 3 3 5 2 3 3" xfId="43749" xr:uid="{00000000-0005-0000-0000-0000E5AA0000}"/>
    <cellStyle name="Porcentual 2 3 3 5 2 4" xfId="43750" xr:uid="{00000000-0005-0000-0000-0000E6AA0000}"/>
    <cellStyle name="Porcentual 2 3 3 5 2 4 2" xfId="43751" xr:uid="{00000000-0005-0000-0000-0000E7AA0000}"/>
    <cellStyle name="Porcentual 2 3 3 5 2 5" xfId="43752" xr:uid="{00000000-0005-0000-0000-0000E8AA0000}"/>
    <cellStyle name="Porcentual 2 3 3 5 3" xfId="43753" xr:uid="{00000000-0005-0000-0000-0000E9AA0000}"/>
    <cellStyle name="Porcentual 2 3 3 5 3 2" xfId="43754" xr:uid="{00000000-0005-0000-0000-0000EAAA0000}"/>
    <cellStyle name="Porcentual 2 3 3 5 3 2 2" xfId="43755" xr:uid="{00000000-0005-0000-0000-0000EBAA0000}"/>
    <cellStyle name="Porcentual 2 3 3 5 3 2 2 2" xfId="43756" xr:uid="{00000000-0005-0000-0000-0000ECAA0000}"/>
    <cellStyle name="Porcentual 2 3 3 5 3 2 2 2 2" xfId="43757" xr:uid="{00000000-0005-0000-0000-0000EDAA0000}"/>
    <cellStyle name="Porcentual 2 3 3 5 3 2 2 3" xfId="43758" xr:uid="{00000000-0005-0000-0000-0000EEAA0000}"/>
    <cellStyle name="Porcentual 2 3 3 5 3 2 3" xfId="43759" xr:uid="{00000000-0005-0000-0000-0000EFAA0000}"/>
    <cellStyle name="Porcentual 2 3 3 5 3 2 3 2" xfId="43760" xr:uid="{00000000-0005-0000-0000-0000F0AA0000}"/>
    <cellStyle name="Porcentual 2 3 3 5 3 2 4" xfId="43761" xr:uid="{00000000-0005-0000-0000-0000F1AA0000}"/>
    <cellStyle name="Porcentual 2 3 3 5 3 3" xfId="43762" xr:uid="{00000000-0005-0000-0000-0000F2AA0000}"/>
    <cellStyle name="Porcentual 2 3 3 5 3 3 2" xfId="43763" xr:uid="{00000000-0005-0000-0000-0000F3AA0000}"/>
    <cellStyle name="Porcentual 2 3 3 5 3 3 2 2" xfId="43764" xr:uid="{00000000-0005-0000-0000-0000F4AA0000}"/>
    <cellStyle name="Porcentual 2 3 3 5 3 3 3" xfId="43765" xr:uid="{00000000-0005-0000-0000-0000F5AA0000}"/>
    <cellStyle name="Porcentual 2 3 3 5 3 4" xfId="43766" xr:uid="{00000000-0005-0000-0000-0000F6AA0000}"/>
    <cellStyle name="Porcentual 2 3 3 5 3 4 2" xfId="43767" xr:uid="{00000000-0005-0000-0000-0000F7AA0000}"/>
    <cellStyle name="Porcentual 2 3 3 5 3 5" xfId="43768" xr:uid="{00000000-0005-0000-0000-0000F8AA0000}"/>
    <cellStyle name="Porcentual 2 3 3 5 4" xfId="43769" xr:uid="{00000000-0005-0000-0000-0000F9AA0000}"/>
    <cellStyle name="Porcentual 2 3 3 5 4 2" xfId="43770" xr:uid="{00000000-0005-0000-0000-0000FAAA0000}"/>
    <cellStyle name="Porcentual 2 3 3 5 4 2 2" xfId="43771" xr:uid="{00000000-0005-0000-0000-0000FBAA0000}"/>
    <cellStyle name="Porcentual 2 3 3 5 4 2 2 2" xfId="43772" xr:uid="{00000000-0005-0000-0000-0000FCAA0000}"/>
    <cellStyle name="Porcentual 2 3 3 5 4 2 3" xfId="43773" xr:uid="{00000000-0005-0000-0000-0000FDAA0000}"/>
    <cellStyle name="Porcentual 2 3 3 5 4 3" xfId="43774" xr:uid="{00000000-0005-0000-0000-0000FEAA0000}"/>
    <cellStyle name="Porcentual 2 3 3 5 4 3 2" xfId="43775" xr:uid="{00000000-0005-0000-0000-0000FFAA0000}"/>
    <cellStyle name="Porcentual 2 3 3 5 4 4" xfId="43776" xr:uid="{00000000-0005-0000-0000-000000AB0000}"/>
    <cellStyle name="Porcentual 2 3 3 5 5" xfId="43777" xr:uid="{00000000-0005-0000-0000-000001AB0000}"/>
    <cellStyle name="Porcentual 2 3 3 5 5 2" xfId="43778" xr:uid="{00000000-0005-0000-0000-000002AB0000}"/>
    <cellStyle name="Porcentual 2 3 3 5 5 2 2" xfId="43779" xr:uid="{00000000-0005-0000-0000-000003AB0000}"/>
    <cellStyle name="Porcentual 2 3 3 5 5 3" xfId="43780" xr:uid="{00000000-0005-0000-0000-000004AB0000}"/>
    <cellStyle name="Porcentual 2 3 3 5 6" xfId="43781" xr:uid="{00000000-0005-0000-0000-000005AB0000}"/>
    <cellStyle name="Porcentual 2 3 3 5 6 2" xfId="43782" xr:uid="{00000000-0005-0000-0000-000006AB0000}"/>
    <cellStyle name="Porcentual 2 3 3 5 7" xfId="43783" xr:uid="{00000000-0005-0000-0000-000007AB0000}"/>
    <cellStyle name="Porcentual 2 3 3 6" xfId="43784" xr:uid="{00000000-0005-0000-0000-000008AB0000}"/>
    <cellStyle name="Porcentual 2 3 3 6 2" xfId="43785" xr:uid="{00000000-0005-0000-0000-000009AB0000}"/>
    <cellStyle name="Porcentual 2 3 3 6 2 2" xfId="43786" xr:uid="{00000000-0005-0000-0000-00000AAB0000}"/>
    <cellStyle name="Porcentual 2 3 3 6 2 2 2" xfId="43787" xr:uid="{00000000-0005-0000-0000-00000BAB0000}"/>
    <cellStyle name="Porcentual 2 3 3 6 2 2 2 2" xfId="43788" xr:uid="{00000000-0005-0000-0000-00000CAB0000}"/>
    <cellStyle name="Porcentual 2 3 3 6 2 2 2 2 2" xfId="43789" xr:uid="{00000000-0005-0000-0000-00000DAB0000}"/>
    <cellStyle name="Porcentual 2 3 3 6 2 2 2 3" xfId="43790" xr:uid="{00000000-0005-0000-0000-00000EAB0000}"/>
    <cellStyle name="Porcentual 2 3 3 6 2 2 3" xfId="43791" xr:uid="{00000000-0005-0000-0000-00000FAB0000}"/>
    <cellStyle name="Porcentual 2 3 3 6 2 2 3 2" xfId="43792" xr:uid="{00000000-0005-0000-0000-000010AB0000}"/>
    <cellStyle name="Porcentual 2 3 3 6 2 2 4" xfId="43793" xr:uid="{00000000-0005-0000-0000-000011AB0000}"/>
    <cellStyle name="Porcentual 2 3 3 6 2 3" xfId="43794" xr:uid="{00000000-0005-0000-0000-000012AB0000}"/>
    <cellStyle name="Porcentual 2 3 3 6 2 3 2" xfId="43795" xr:uid="{00000000-0005-0000-0000-000013AB0000}"/>
    <cellStyle name="Porcentual 2 3 3 6 2 3 2 2" xfId="43796" xr:uid="{00000000-0005-0000-0000-000014AB0000}"/>
    <cellStyle name="Porcentual 2 3 3 6 2 3 3" xfId="43797" xr:uid="{00000000-0005-0000-0000-000015AB0000}"/>
    <cellStyle name="Porcentual 2 3 3 6 2 4" xfId="43798" xr:uid="{00000000-0005-0000-0000-000016AB0000}"/>
    <cellStyle name="Porcentual 2 3 3 6 2 4 2" xfId="43799" xr:uid="{00000000-0005-0000-0000-000017AB0000}"/>
    <cellStyle name="Porcentual 2 3 3 6 2 5" xfId="43800" xr:uid="{00000000-0005-0000-0000-000018AB0000}"/>
    <cellStyle name="Porcentual 2 3 3 6 3" xfId="43801" xr:uid="{00000000-0005-0000-0000-000019AB0000}"/>
    <cellStyle name="Porcentual 2 3 3 6 3 2" xfId="43802" xr:uid="{00000000-0005-0000-0000-00001AAB0000}"/>
    <cellStyle name="Porcentual 2 3 3 6 3 2 2" xfId="43803" xr:uid="{00000000-0005-0000-0000-00001BAB0000}"/>
    <cellStyle name="Porcentual 2 3 3 6 3 2 2 2" xfId="43804" xr:uid="{00000000-0005-0000-0000-00001CAB0000}"/>
    <cellStyle name="Porcentual 2 3 3 6 3 2 2 2 2" xfId="43805" xr:uid="{00000000-0005-0000-0000-00001DAB0000}"/>
    <cellStyle name="Porcentual 2 3 3 6 3 2 2 3" xfId="43806" xr:uid="{00000000-0005-0000-0000-00001EAB0000}"/>
    <cellStyle name="Porcentual 2 3 3 6 3 2 3" xfId="43807" xr:uid="{00000000-0005-0000-0000-00001FAB0000}"/>
    <cellStyle name="Porcentual 2 3 3 6 3 2 3 2" xfId="43808" xr:uid="{00000000-0005-0000-0000-000020AB0000}"/>
    <cellStyle name="Porcentual 2 3 3 6 3 2 4" xfId="43809" xr:uid="{00000000-0005-0000-0000-000021AB0000}"/>
    <cellStyle name="Porcentual 2 3 3 6 3 3" xfId="43810" xr:uid="{00000000-0005-0000-0000-000022AB0000}"/>
    <cellStyle name="Porcentual 2 3 3 6 3 3 2" xfId="43811" xr:uid="{00000000-0005-0000-0000-000023AB0000}"/>
    <cellStyle name="Porcentual 2 3 3 6 3 3 2 2" xfId="43812" xr:uid="{00000000-0005-0000-0000-000024AB0000}"/>
    <cellStyle name="Porcentual 2 3 3 6 3 3 3" xfId="43813" xr:uid="{00000000-0005-0000-0000-000025AB0000}"/>
    <cellStyle name="Porcentual 2 3 3 6 3 4" xfId="43814" xr:uid="{00000000-0005-0000-0000-000026AB0000}"/>
    <cellStyle name="Porcentual 2 3 3 6 3 4 2" xfId="43815" xr:uid="{00000000-0005-0000-0000-000027AB0000}"/>
    <cellStyle name="Porcentual 2 3 3 6 3 5" xfId="43816" xr:uid="{00000000-0005-0000-0000-000028AB0000}"/>
    <cellStyle name="Porcentual 2 3 3 6 4" xfId="43817" xr:uid="{00000000-0005-0000-0000-000029AB0000}"/>
    <cellStyle name="Porcentual 2 3 3 6 4 2" xfId="43818" xr:uid="{00000000-0005-0000-0000-00002AAB0000}"/>
    <cellStyle name="Porcentual 2 3 3 6 4 2 2" xfId="43819" xr:uid="{00000000-0005-0000-0000-00002BAB0000}"/>
    <cellStyle name="Porcentual 2 3 3 6 4 2 2 2" xfId="43820" xr:uid="{00000000-0005-0000-0000-00002CAB0000}"/>
    <cellStyle name="Porcentual 2 3 3 6 4 2 3" xfId="43821" xr:uid="{00000000-0005-0000-0000-00002DAB0000}"/>
    <cellStyle name="Porcentual 2 3 3 6 4 3" xfId="43822" xr:uid="{00000000-0005-0000-0000-00002EAB0000}"/>
    <cellStyle name="Porcentual 2 3 3 6 4 3 2" xfId="43823" xr:uid="{00000000-0005-0000-0000-00002FAB0000}"/>
    <cellStyle name="Porcentual 2 3 3 6 4 4" xfId="43824" xr:uid="{00000000-0005-0000-0000-000030AB0000}"/>
    <cellStyle name="Porcentual 2 3 3 6 5" xfId="43825" xr:uid="{00000000-0005-0000-0000-000031AB0000}"/>
    <cellStyle name="Porcentual 2 3 3 6 5 2" xfId="43826" xr:uid="{00000000-0005-0000-0000-000032AB0000}"/>
    <cellStyle name="Porcentual 2 3 3 6 5 2 2" xfId="43827" xr:uid="{00000000-0005-0000-0000-000033AB0000}"/>
    <cellStyle name="Porcentual 2 3 3 6 5 3" xfId="43828" xr:uid="{00000000-0005-0000-0000-000034AB0000}"/>
    <cellStyle name="Porcentual 2 3 3 6 6" xfId="43829" xr:uid="{00000000-0005-0000-0000-000035AB0000}"/>
    <cellStyle name="Porcentual 2 3 3 6 6 2" xfId="43830" xr:uid="{00000000-0005-0000-0000-000036AB0000}"/>
    <cellStyle name="Porcentual 2 3 3 6 7" xfId="43831" xr:uid="{00000000-0005-0000-0000-000037AB0000}"/>
    <cellStyle name="Porcentual 2 3 3 7" xfId="43832" xr:uid="{00000000-0005-0000-0000-000038AB0000}"/>
    <cellStyle name="Porcentual 2 3 3 7 2" xfId="43833" xr:uid="{00000000-0005-0000-0000-000039AB0000}"/>
    <cellStyle name="Porcentual 2 3 3 7 2 2" xfId="43834" xr:uid="{00000000-0005-0000-0000-00003AAB0000}"/>
    <cellStyle name="Porcentual 2 3 3 7 2 2 2" xfId="43835" xr:uid="{00000000-0005-0000-0000-00003BAB0000}"/>
    <cellStyle name="Porcentual 2 3 3 7 2 2 2 2" xfId="43836" xr:uid="{00000000-0005-0000-0000-00003CAB0000}"/>
    <cellStyle name="Porcentual 2 3 3 7 2 2 2 2 2" xfId="43837" xr:uid="{00000000-0005-0000-0000-00003DAB0000}"/>
    <cellStyle name="Porcentual 2 3 3 7 2 2 2 3" xfId="43838" xr:uid="{00000000-0005-0000-0000-00003EAB0000}"/>
    <cellStyle name="Porcentual 2 3 3 7 2 2 3" xfId="43839" xr:uid="{00000000-0005-0000-0000-00003FAB0000}"/>
    <cellStyle name="Porcentual 2 3 3 7 2 2 3 2" xfId="43840" xr:uid="{00000000-0005-0000-0000-000040AB0000}"/>
    <cellStyle name="Porcentual 2 3 3 7 2 2 4" xfId="43841" xr:uid="{00000000-0005-0000-0000-000041AB0000}"/>
    <cellStyle name="Porcentual 2 3 3 7 2 3" xfId="43842" xr:uid="{00000000-0005-0000-0000-000042AB0000}"/>
    <cellStyle name="Porcentual 2 3 3 7 2 3 2" xfId="43843" xr:uid="{00000000-0005-0000-0000-000043AB0000}"/>
    <cellStyle name="Porcentual 2 3 3 7 2 3 2 2" xfId="43844" xr:uid="{00000000-0005-0000-0000-000044AB0000}"/>
    <cellStyle name="Porcentual 2 3 3 7 2 3 3" xfId="43845" xr:uid="{00000000-0005-0000-0000-000045AB0000}"/>
    <cellStyle name="Porcentual 2 3 3 7 2 4" xfId="43846" xr:uid="{00000000-0005-0000-0000-000046AB0000}"/>
    <cellStyle name="Porcentual 2 3 3 7 2 4 2" xfId="43847" xr:uid="{00000000-0005-0000-0000-000047AB0000}"/>
    <cellStyle name="Porcentual 2 3 3 7 2 5" xfId="43848" xr:uid="{00000000-0005-0000-0000-000048AB0000}"/>
    <cellStyle name="Porcentual 2 3 3 7 3" xfId="43849" xr:uid="{00000000-0005-0000-0000-000049AB0000}"/>
    <cellStyle name="Porcentual 2 3 3 7 3 2" xfId="43850" xr:uid="{00000000-0005-0000-0000-00004AAB0000}"/>
    <cellStyle name="Porcentual 2 3 3 7 3 2 2" xfId="43851" xr:uid="{00000000-0005-0000-0000-00004BAB0000}"/>
    <cellStyle name="Porcentual 2 3 3 7 3 2 2 2" xfId="43852" xr:uid="{00000000-0005-0000-0000-00004CAB0000}"/>
    <cellStyle name="Porcentual 2 3 3 7 3 2 3" xfId="43853" xr:uid="{00000000-0005-0000-0000-00004DAB0000}"/>
    <cellStyle name="Porcentual 2 3 3 7 3 3" xfId="43854" xr:uid="{00000000-0005-0000-0000-00004EAB0000}"/>
    <cellStyle name="Porcentual 2 3 3 7 3 3 2" xfId="43855" xr:uid="{00000000-0005-0000-0000-00004FAB0000}"/>
    <cellStyle name="Porcentual 2 3 3 7 3 4" xfId="43856" xr:uid="{00000000-0005-0000-0000-000050AB0000}"/>
    <cellStyle name="Porcentual 2 3 3 7 4" xfId="43857" xr:uid="{00000000-0005-0000-0000-000051AB0000}"/>
    <cellStyle name="Porcentual 2 3 3 7 4 2" xfId="43858" xr:uid="{00000000-0005-0000-0000-000052AB0000}"/>
    <cellStyle name="Porcentual 2 3 3 7 4 2 2" xfId="43859" xr:uid="{00000000-0005-0000-0000-000053AB0000}"/>
    <cellStyle name="Porcentual 2 3 3 7 4 3" xfId="43860" xr:uid="{00000000-0005-0000-0000-000054AB0000}"/>
    <cellStyle name="Porcentual 2 3 3 7 5" xfId="43861" xr:uid="{00000000-0005-0000-0000-000055AB0000}"/>
    <cellStyle name="Porcentual 2 3 3 7 5 2" xfId="43862" xr:uid="{00000000-0005-0000-0000-000056AB0000}"/>
    <cellStyle name="Porcentual 2 3 3 7 6" xfId="43863" xr:uid="{00000000-0005-0000-0000-000057AB0000}"/>
    <cellStyle name="Porcentual 2 3 3 8" xfId="43864" xr:uid="{00000000-0005-0000-0000-000058AB0000}"/>
    <cellStyle name="Porcentual 2 3 3 8 2" xfId="43865" xr:uid="{00000000-0005-0000-0000-000059AB0000}"/>
    <cellStyle name="Porcentual 2 3 3 8 2 2" xfId="43866" xr:uid="{00000000-0005-0000-0000-00005AAB0000}"/>
    <cellStyle name="Porcentual 2 3 3 8 2 2 2" xfId="43867" xr:uid="{00000000-0005-0000-0000-00005BAB0000}"/>
    <cellStyle name="Porcentual 2 3 3 8 2 2 2 2" xfId="43868" xr:uid="{00000000-0005-0000-0000-00005CAB0000}"/>
    <cellStyle name="Porcentual 2 3 3 8 2 2 3" xfId="43869" xr:uid="{00000000-0005-0000-0000-00005DAB0000}"/>
    <cellStyle name="Porcentual 2 3 3 8 2 3" xfId="43870" xr:uid="{00000000-0005-0000-0000-00005EAB0000}"/>
    <cellStyle name="Porcentual 2 3 3 8 2 3 2" xfId="43871" xr:uid="{00000000-0005-0000-0000-00005FAB0000}"/>
    <cellStyle name="Porcentual 2 3 3 8 2 4" xfId="43872" xr:uid="{00000000-0005-0000-0000-000060AB0000}"/>
    <cellStyle name="Porcentual 2 3 3 8 3" xfId="43873" xr:uid="{00000000-0005-0000-0000-000061AB0000}"/>
    <cellStyle name="Porcentual 2 3 3 8 3 2" xfId="43874" xr:uid="{00000000-0005-0000-0000-000062AB0000}"/>
    <cellStyle name="Porcentual 2 3 3 8 3 2 2" xfId="43875" xr:uid="{00000000-0005-0000-0000-000063AB0000}"/>
    <cellStyle name="Porcentual 2 3 3 8 3 3" xfId="43876" xr:uid="{00000000-0005-0000-0000-000064AB0000}"/>
    <cellStyle name="Porcentual 2 3 3 8 4" xfId="43877" xr:uid="{00000000-0005-0000-0000-000065AB0000}"/>
    <cellStyle name="Porcentual 2 3 3 8 4 2" xfId="43878" xr:uid="{00000000-0005-0000-0000-000066AB0000}"/>
    <cellStyle name="Porcentual 2 3 3 8 5" xfId="43879" xr:uid="{00000000-0005-0000-0000-000067AB0000}"/>
    <cellStyle name="Porcentual 2 3 3 9" xfId="43880" xr:uid="{00000000-0005-0000-0000-000068AB0000}"/>
    <cellStyle name="Porcentual 2 3 3 9 2" xfId="43881" xr:uid="{00000000-0005-0000-0000-000069AB0000}"/>
    <cellStyle name="Porcentual 2 3 3 9 2 2" xfId="43882" xr:uid="{00000000-0005-0000-0000-00006AAB0000}"/>
    <cellStyle name="Porcentual 2 3 3 9 2 2 2" xfId="43883" xr:uid="{00000000-0005-0000-0000-00006BAB0000}"/>
    <cellStyle name="Porcentual 2 3 3 9 2 2 2 2" xfId="43884" xr:uid="{00000000-0005-0000-0000-00006CAB0000}"/>
    <cellStyle name="Porcentual 2 3 3 9 2 2 3" xfId="43885" xr:uid="{00000000-0005-0000-0000-00006DAB0000}"/>
    <cellStyle name="Porcentual 2 3 3 9 2 3" xfId="43886" xr:uid="{00000000-0005-0000-0000-00006EAB0000}"/>
    <cellStyle name="Porcentual 2 3 3 9 2 3 2" xfId="43887" xr:uid="{00000000-0005-0000-0000-00006FAB0000}"/>
    <cellStyle name="Porcentual 2 3 3 9 2 4" xfId="43888" xr:uid="{00000000-0005-0000-0000-000070AB0000}"/>
    <cellStyle name="Porcentual 2 3 3 9 3" xfId="43889" xr:uid="{00000000-0005-0000-0000-000071AB0000}"/>
    <cellStyle name="Porcentual 2 3 3 9 3 2" xfId="43890" xr:uid="{00000000-0005-0000-0000-000072AB0000}"/>
    <cellStyle name="Porcentual 2 3 3 9 3 2 2" xfId="43891" xr:uid="{00000000-0005-0000-0000-000073AB0000}"/>
    <cellStyle name="Porcentual 2 3 3 9 3 3" xfId="43892" xr:uid="{00000000-0005-0000-0000-000074AB0000}"/>
    <cellStyle name="Porcentual 2 3 3 9 4" xfId="43893" xr:uid="{00000000-0005-0000-0000-000075AB0000}"/>
    <cellStyle name="Porcentual 2 3 3 9 4 2" xfId="43894" xr:uid="{00000000-0005-0000-0000-000076AB0000}"/>
    <cellStyle name="Porcentual 2 3 3 9 5" xfId="43895" xr:uid="{00000000-0005-0000-0000-000077AB0000}"/>
    <cellStyle name="Porcentual 2 3 4" xfId="43896" xr:uid="{00000000-0005-0000-0000-000078AB0000}"/>
    <cellStyle name="Porcentual 2 3 4 10" xfId="43897" xr:uid="{00000000-0005-0000-0000-000079AB0000}"/>
    <cellStyle name="Porcentual 2 3 4 10 2" xfId="43898" xr:uid="{00000000-0005-0000-0000-00007AAB0000}"/>
    <cellStyle name="Porcentual 2 3 4 11" xfId="43899" xr:uid="{00000000-0005-0000-0000-00007BAB0000}"/>
    <cellStyle name="Porcentual 2 3 4 2" xfId="43900" xr:uid="{00000000-0005-0000-0000-00007CAB0000}"/>
    <cellStyle name="Porcentual 2 3 4 2 2" xfId="43901" xr:uid="{00000000-0005-0000-0000-00007DAB0000}"/>
    <cellStyle name="Porcentual 2 3 4 2 2 2" xfId="43902" xr:uid="{00000000-0005-0000-0000-00007EAB0000}"/>
    <cellStyle name="Porcentual 2 3 4 2 2 2 2" xfId="43903" xr:uid="{00000000-0005-0000-0000-00007FAB0000}"/>
    <cellStyle name="Porcentual 2 3 4 2 2 2 2 2" xfId="43904" xr:uid="{00000000-0005-0000-0000-000080AB0000}"/>
    <cellStyle name="Porcentual 2 3 4 2 2 2 2 2 2" xfId="43905" xr:uid="{00000000-0005-0000-0000-000081AB0000}"/>
    <cellStyle name="Porcentual 2 3 4 2 2 2 2 3" xfId="43906" xr:uid="{00000000-0005-0000-0000-000082AB0000}"/>
    <cellStyle name="Porcentual 2 3 4 2 2 2 3" xfId="43907" xr:uid="{00000000-0005-0000-0000-000083AB0000}"/>
    <cellStyle name="Porcentual 2 3 4 2 2 2 3 2" xfId="43908" xr:uid="{00000000-0005-0000-0000-000084AB0000}"/>
    <cellStyle name="Porcentual 2 3 4 2 2 2 4" xfId="43909" xr:uid="{00000000-0005-0000-0000-000085AB0000}"/>
    <cellStyle name="Porcentual 2 3 4 2 2 3" xfId="43910" xr:uid="{00000000-0005-0000-0000-000086AB0000}"/>
    <cellStyle name="Porcentual 2 3 4 2 2 3 2" xfId="43911" xr:uid="{00000000-0005-0000-0000-000087AB0000}"/>
    <cellStyle name="Porcentual 2 3 4 2 2 3 2 2" xfId="43912" xr:uid="{00000000-0005-0000-0000-000088AB0000}"/>
    <cellStyle name="Porcentual 2 3 4 2 2 3 3" xfId="43913" xr:uid="{00000000-0005-0000-0000-000089AB0000}"/>
    <cellStyle name="Porcentual 2 3 4 2 2 4" xfId="43914" xr:uid="{00000000-0005-0000-0000-00008AAB0000}"/>
    <cellStyle name="Porcentual 2 3 4 2 2 4 2" xfId="43915" xr:uid="{00000000-0005-0000-0000-00008BAB0000}"/>
    <cellStyle name="Porcentual 2 3 4 2 2 5" xfId="43916" xr:uid="{00000000-0005-0000-0000-00008CAB0000}"/>
    <cellStyle name="Porcentual 2 3 4 2 3" xfId="43917" xr:uid="{00000000-0005-0000-0000-00008DAB0000}"/>
    <cellStyle name="Porcentual 2 3 4 2 3 2" xfId="43918" xr:uid="{00000000-0005-0000-0000-00008EAB0000}"/>
    <cellStyle name="Porcentual 2 3 4 2 3 2 2" xfId="43919" xr:uid="{00000000-0005-0000-0000-00008FAB0000}"/>
    <cellStyle name="Porcentual 2 3 4 2 3 2 2 2" xfId="43920" xr:uid="{00000000-0005-0000-0000-000090AB0000}"/>
    <cellStyle name="Porcentual 2 3 4 2 3 2 2 2 2" xfId="43921" xr:uid="{00000000-0005-0000-0000-000091AB0000}"/>
    <cellStyle name="Porcentual 2 3 4 2 3 2 2 3" xfId="43922" xr:uid="{00000000-0005-0000-0000-000092AB0000}"/>
    <cellStyle name="Porcentual 2 3 4 2 3 2 3" xfId="43923" xr:uid="{00000000-0005-0000-0000-000093AB0000}"/>
    <cellStyle name="Porcentual 2 3 4 2 3 2 3 2" xfId="43924" xr:uid="{00000000-0005-0000-0000-000094AB0000}"/>
    <cellStyle name="Porcentual 2 3 4 2 3 2 4" xfId="43925" xr:uid="{00000000-0005-0000-0000-000095AB0000}"/>
    <cellStyle name="Porcentual 2 3 4 2 3 3" xfId="43926" xr:uid="{00000000-0005-0000-0000-000096AB0000}"/>
    <cellStyle name="Porcentual 2 3 4 2 3 3 2" xfId="43927" xr:uid="{00000000-0005-0000-0000-000097AB0000}"/>
    <cellStyle name="Porcentual 2 3 4 2 3 3 2 2" xfId="43928" xr:uid="{00000000-0005-0000-0000-000098AB0000}"/>
    <cellStyle name="Porcentual 2 3 4 2 3 3 3" xfId="43929" xr:uid="{00000000-0005-0000-0000-000099AB0000}"/>
    <cellStyle name="Porcentual 2 3 4 2 3 4" xfId="43930" xr:uid="{00000000-0005-0000-0000-00009AAB0000}"/>
    <cellStyle name="Porcentual 2 3 4 2 3 4 2" xfId="43931" xr:uid="{00000000-0005-0000-0000-00009BAB0000}"/>
    <cellStyle name="Porcentual 2 3 4 2 3 5" xfId="43932" xr:uid="{00000000-0005-0000-0000-00009CAB0000}"/>
    <cellStyle name="Porcentual 2 3 4 2 4" xfId="43933" xr:uid="{00000000-0005-0000-0000-00009DAB0000}"/>
    <cellStyle name="Porcentual 2 3 4 2 4 2" xfId="43934" xr:uid="{00000000-0005-0000-0000-00009EAB0000}"/>
    <cellStyle name="Porcentual 2 3 4 2 4 2 2" xfId="43935" xr:uid="{00000000-0005-0000-0000-00009FAB0000}"/>
    <cellStyle name="Porcentual 2 3 4 2 4 2 2 2" xfId="43936" xr:uid="{00000000-0005-0000-0000-0000A0AB0000}"/>
    <cellStyle name="Porcentual 2 3 4 2 4 2 3" xfId="43937" xr:uid="{00000000-0005-0000-0000-0000A1AB0000}"/>
    <cellStyle name="Porcentual 2 3 4 2 4 3" xfId="43938" xr:uid="{00000000-0005-0000-0000-0000A2AB0000}"/>
    <cellStyle name="Porcentual 2 3 4 2 4 3 2" xfId="43939" xr:uid="{00000000-0005-0000-0000-0000A3AB0000}"/>
    <cellStyle name="Porcentual 2 3 4 2 4 4" xfId="43940" xr:uid="{00000000-0005-0000-0000-0000A4AB0000}"/>
    <cellStyle name="Porcentual 2 3 4 2 5" xfId="43941" xr:uid="{00000000-0005-0000-0000-0000A5AB0000}"/>
    <cellStyle name="Porcentual 2 3 4 2 5 2" xfId="43942" xr:uid="{00000000-0005-0000-0000-0000A6AB0000}"/>
    <cellStyle name="Porcentual 2 3 4 2 5 2 2" xfId="43943" xr:uid="{00000000-0005-0000-0000-0000A7AB0000}"/>
    <cellStyle name="Porcentual 2 3 4 2 5 3" xfId="43944" xr:uid="{00000000-0005-0000-0000-0000A8AB0000}"/>
    <cellStyle name="Porcentual 2 3 4 2 6" xfId="43945" xr:uid="{00000000-0005-0000-0000-0000A9AB0000}"/>
    <cellStyle name="Porcentual 2 3 4 2 6 2" xfId="43946" xr:uid="{00000000-0005-0000-0000-0000AAAB0000}"/>
    <cellStyle name="Porcentual 2 3 4 2 7" xfId="43947" xr:uid="{00000000-0005-0000-0000-0000ABAB0000}"/>
    <cellStyle name="Porcentual 2 3 4 3" xfId="43948" xr:uid="{00000000-0005-0000-0000-0000ACAB0000}"/>
    <cellStyle name="Porcentual 2 3 4 3 2" xfId="43949" xr:uid="{00000000-0005-0000-0000-0000ADAB0000}"/>
    <cellStyle name="Porcentual 2 3 4 3 2 2" xfId="43950" xr:uid="{00000000-0005-0000-0000-0000AEAB0000}"/>
    <cellStyle name="Porcentual 2 3 4 3 2 2 2" xfId="43951" xr:uid="{00000000-0005-0000-0000-0000AFAB0000}"/>
    <cellStyle name="Porcentual 2 3 4 3 2 2 2 2" xfId="43952" xr:uid="{00000000-0005-0000-0000-0000B0AB0000}"/>
    <cellStyle name="Porcentual 2 3 4 3 2 2 2 2 2" xfId="43953" xr:uid="{00000000-0005-0000-0000-0000B1AB0000}"/>
    <cellStyle name="Porcentual 2 3 4 3 2 2 2 3" xfId="43954" xr:uid="{00000000-0005-0000-0000-0000B2AB0000}"/>
    <cellStyle name="Porcentual 2 3 4 3 2 2 3" xfId="43955" xr:uid="{00000000-0005-0000-0000-0000B3AB0000}"/>
    <cellStyle name="Porcentual 2 3 4 3 2 2 3 2" xfId="43956" xr:uid="{00000000-0005-0000-0000-0000B4AB0000}"/>
    <cellStyle name="Porcentual 2 3 4 3 2 2 4" xfId="43957" xr:uid="{00000000-0005-0000-0000-0000B5AB0000}"/>
    <cellStyle name="Porcentual 2 3 4 3 2 3" xfId="43958" xr:uid="{00000000-0005-0000-0000-0000B6AB0000}"/>
    <cellStyle name="Porcentual 2 3 4 3 2 3 2" xfId="43959" xr:uid="{00000000-0005-0000-0000-0000B7AB0000}"/>
    <cellStyle name="Porcentual 2 3 4 3 2 3 2 2" xfId="43960" xr:uid="{00000000-0005-0000-0000-0000B8AB0000}"/>
    <cellStyle name="Porcentual 2 3 4 3 2 3 3" xfId="43961" xr:uid="{00000000-0005-0000-0000-0000B9AB0000}"/>
    <cellStyle name="Porcentual 2 3 4 3 2 4" xfId="43962" xr:uid="{00000000-0005-0000-0000-0000BAAB0000}"/>
    <cellStyle name="Porcentual 2 3 4 3 2 4 2" xfId="43963" xr:uid="{00000000-0005-0000-0000-0000BBAB0000}"/>
    <cellStyle name="Porcentual 2 3 4 3 2 5" xfId="43964" xr:uid="{00000000-0005-0000-0000-0000BCAB0000}"/>
    <cellStyle name="Porcentual 2 3 4 3 3" xfId="43965" xr:uid="{00000000-0005-0000-0000-0000BDAB0000}"/>
    <cellStyle name="Porcentual 2 3 4 3 3 2" xfId="43966" xr:uid="{00000000-0005-0000-0000-0000BEAB0000}"/>
    <cellStyle name="Porcentual 2 3 4 3 3 2 2" xfId="43967" xr:uid="{00000000-0005-0000-0000-0000BFAB0000}"/>
    <cellStyle name="Porcentual 2 3 4 3 3 2 2 2" xfId="43968" xr:uid="{00000000-0005-0000-0000-0000C0AB0000}"/>
    <cellStyle name="Porcentual 2 3 4 3 3 2 2 2 2" xfId="43969" xr:uid="{00000000-0005-0000-0000-0000C1AB0000}"/>
    <cellStyle name="Porcentual 2 3 4 3 3 2 2 3" xfId="43970" xr:uid="{00000000-0005-0000-0000-0000C2AB0000}"/>
    <cellStyle name="Porcentual 2 3 4 3 3 2 3" xfId="43971" xr:uid="{00000000-0005-0000-0000-0000C3AB0000}"/>
    <cellStyle name="Porcentual 2 3 4 3 3 2 3 2" xfId="43972" xr:uid="{00000000-0005-0000-0000-0000C4AB0000}"/>
    <cellStyle name="Porcentual 2 3 4 3 3 2 4" xfId="43973" xr:uid="{00000000-0005-0000-0000-0000C5AB0000}"/>
    <cellStyle name="Porcentual 2 3 4 3 3 3" xfId="43974" xr:uid="{00000000-0005-0000-0000-0000C6AB0000}"/>
    <cellStyle name="Porcentual 2 3 4 3 3 3 2" xfId="43975" xr:uid="{00000000-0005-0000-0000-0000C7AB0000}"/>
    <cellStyle name="Porcentual 2 3 4 3 3 3 2 2" xfId="43976" xr:uid="{00000000-0005-0000-0000-0000C8AB0000}"/>
    <cellStyle name="Porcentual 2 3 4 3 3 3 3" xfId="43977" xr:uid="{00000000-0005-0000-0000-0000C9AB0000}"/>
    <cellStyle name="Porcentual 2 3 4 3 3 4" xfId="43978" xr:uid="{00000000-0005-0000-0000-0000CAAB0000}"/>
    <cellStyle name="Porcentual 2 3 4 3 3 4 2" xfId="43979" xr:uid="{00000000-0005-0000-0000-0000CBAB0000}"/>
    <cellStyle name="Porcentual 2 3 4 3 3 5" xfId="43980" xr:uid="{00000000-0005-0000-0000-0000CCAB0000}"/>
    <cellStyle name="Porcentual 2 3 4 3 4" xfId="43981" xr:uid="{00000000-0005-0000-0000-0000CDAB0000}"/>
    <cellStyle name="Porcentual 2 3 4 3 4 2" xfId="43982" xr:uid="{00000000-0005-0000-0000-0000CEAB0000}"/>
    <cellStyle name="Porcentual 2 3 4 3 4 2 2" xfId="43983" xr:uid="{00000000-0005-0000-0000-0000CFAB0000}"/>
    <cellStyle name="Porcentual 2 3 4 3 4 2 2 2" xfId="43984" xr:uid="{00000000-0005-0000-0000-0000D0AB0000}"/>
    <cellStyle name="Porcentual 2 3 4 3 4 2 3" xfId="43985" xr:uid="{00000000-0005-0000-0000-0000D1AB0000}"/>
    <cellStyle name="Porcentual 2 3 4 3 4 3" xfId="43986" xr:uid="{00000000-0005-0000-0000-0000D2AB0000}"/>
    <cellStyle name="Porcentual 2 3 4 3 4 3 2" xfId="43987" xr:uid="{00000000-0005-0000-0000-0000D3AB0000}"/>
    <cellStyle name="Porcentual 2 3 4 3 4 4" xfId="43988" xr:uid="{00000000-0005-0000-0000-0000D4AB0000}"/>
    <cellStyle name="Porcentual 2 3 4 3 5" xfId="43989" xr:uid="{00000000-0005-0000-0000-0000D5AB0000}"/>
    <cellStyle name="Porcentual 2 3 4 3 5 2" xfId="43990" xr:uid="{00000000-0005-0000-0000-0000D6AB0000}"/>
    <cellStyle name="Porcentual 2 3 4 3 5 2 2" xfId="43991" xr:uid="{00000000-0005-0000-0000-0000D7AB0000}"/>
    <cellStyle name="Porcentual 2 3 4 3 5 3" xfId="43992" xr:uid="{00000000-0005-0000-0000-0000D8AB0000}"/>
    <cellStyle name="Porcentual 2 3 4 3 6" xfId="43993" xr:uid="{00000000-0005-0000-0000-0000D9AB0000}"/>
    <cellStyle name="Porcentual 2 3 4 3 6 2" xfId="43994" xr:uid="{00000000-0005-0000-0000-0000DAAB0000}"/>
    <cellStyle name="Porcentual 2 3 4 3 7" xfId="43995" xr:uid="{00000000-0005-0000-0000-0000DBAB0000}"/>
    <cellStyle name="Porcentual 2 3 4 4" xfId="43996" xr:uid="{00000000-0005-0000-0000-0000DCAB0000}"/>
    <cellStyle name="Porcentual 2 3 4 4 2" xfId="43997" xr:uid="{00000000-0005-0000-0000-0000DDAB0000}"/>
    <cellStyle name="Porcentual 2 3 4 4 2 2" xfId="43998" xr:uid="{00000000-0005-0000-0000-0000DEAB0000}"/>
    <cellStyle name="Porcentual 2 3 4 4 2 2 2" xfId="43999" xr:uid="{00000000-0005-0000-0000-0000DFAB0000}"/>
    <cellStyle name="Porcentual 2 3 4 4 2 2 2 2" xfId="44000" xr:uid="{00000000-0005-0000-0000-0000E0AB0000}"/>
    <cellStyle name="Porcentual 2 3 4 4 2 2 2 2 2" xfId="44001" xr:uid="{00000000-0005-0000-0000-0000E1AB0000}"/>
    <cellStyle name="Porcentual 2 3 4 4 2 2 2 3" xfId="44002" xr:uid="{00000000-0005-0000-0000-0000E2AB0000}"/>
    <cellStyle name="Porcentual 2 3 4 4 2 2 3" xfId="44003" xr:uid="{00000000-0005-0000-0000-0000E3AB0000}"/>
    <cellStyle name="Porcentual 2 3 4 4 2 2 3 2" xfId="44004" xr:uid="{00000000-0005-0000-0000-0000E4AB0000}"/>
    <cellStyle name="Porcentual 2 3 4 4 2 2 4" xfId="44005" xr:uid="{00000000-0005-0000-0000-0000E5AB0000}"/>
    <cellStyle name="Porcentual 2 3 4 4 2 3" xfId="44006" xr:uid="{00000000-0005-0000-0000-0000E6AB0000}"/>
    <cellStyle name="Porcentual 2 3 4 4 2 3 2" xfId="44007" xr:uid="{00000000-0005-0000-0000-0000E7AB0000}"/>
    <cellStyle name="Porcentual 2 3 4 4 2 3 2 2" xfId="44008" xr:uid="{00000000-0005-0000-0000-0000E8AB0000}"/>
    <cellStyle name="Porcentual 2 3 4 4 2 3 3" xfId="44009" xr:uid="{00000000-0005-0000-0000-0000E9AB0000}"/>
    <cellStyle name="Porcentual 2 3 4 4 2 4" xfId="44010" xr:uid="{00000000-0005-0000-0000-0000EAAB0000}"/>
    <cellStyle name="Porcentual 2 3 4 4 2 4 2" xfId="44011" xr:uid="{00000000-0005-0000-0000-0000EBAB0000}"/>
    <cellStyle name="Porcentual 2 3 4 4 2 5" xfId="44012" xr:uid="{00000000-0005-0000-0000-0000ECAB0000}"/>
    <cellStyle name="Porcentual 2 3 4 4 3" xfId="44013" xr:uid="{00000000-0005-0000-0000-0000EDAB0000}"/>
    <cellStyle name="Porcentual 2 3 4 4 3 2" xfId="44014" xr:uid="{00000000-0005-0000-0000-0000EEAB0000}"/>
    <cellStyle name="Porcentual 2 3 4 4 3 2 2" xfId="44015" xr:uid="{00000000-0005-0000-0000-0000EFAB0000}"/>
    <cellStyle name="Porcentual 2 3 4 4 3 2 2 2" xfId="44016" xr:uid="{00000000-0005-0000-0000-0000F0AB0000}"/>
    <cellStyle name="Porcentual 2 3 4 4 3 2 2 2 2" xfId="44017" xr:uid="{00000000-0005-0000-0000-0000F1AB0000}"/>
    <cellStyle name="Porcentual 2 3 4 4 3 2 2 3" xfId="44018" xr:uid="{00000000-0005-0000-0000-0000F2AB0000}"/>
    <cellStyle name="Porcentual 2 3 4 4 3 2 3" xfId="44019" xr:uid="{00000000-0005-0000-0000-0000F3AB0000}"/>
    <cellStyle name="Porcentual 2 3 4 4 3 2 3 2" xfId="44020" xr:uid="{00000000-0005-0000-0000-0000F4AB0000}"/>
    <cellStyle name="Porcentual 2 3 4 4 3 2 4" xfId="44021" xr:uid="{00000000-0005-0000-0000-0000F5AB0000}"/>
    <cellStyle name="Porcentual 2 3 4 4 3 3" xfId="44022" xr:uid="{00000000-0005-0000-0000-0000F6AB0000}"/>
    <cellStyle name="Porcentual 2 3 4 4 3 3 2" xfId="44023" xr:uid="{00000000-0005-0000-0000-0000F7AB0000}"/>
    <cellStyle name="Porcentual 2 3 4 4 3 3 2 2" xfId="44024" xr:uid="{00000000-0005-0000-0000-0000F8AB0000}"/>
    <cellStyle name="Porcentual 2 3 4 4 3 3 3" xfId="44025" xr:uid="{00000000-0005-0000-0000-0000F9AB0000}"/>
    <cellStyle name="Porcentual 2 3 4 4 3 4" xfId="44026" xr:uid="{00000000-0005-0000-0000-0000FAAB0000}"/>
    <cellStyle name="Porcentual 2 3 4 4 3 4 2" xfId="44027" xr:uid="{00000000-0005-0000-0000-0000FBAB0000}"/>
    <cellStyle name="Porcentual 2 3 4 4 3 5" xfId="44028" xr:uid="{00000000-0005-0000-0000-0000FCAB0000}"/>
    <cellStyle name="Porcentual 2 3 4 4 4" xfId="44029" xr:uid="{00000000-0005-0000-0000-0000FDAB0000}"/>
    <cellStyle name="Porcentual 2 3 4 4 4 2" xfId="44030" xr:uid="{00000000-0005-0000-0000-0000FEAB0000}"/>
    <cellStyle name="Porcentual 2 3 4 4 4 2 2" xfId="44031" xr:uid="{00000000-0005-0000-0000-0000FFAB0000}"/>
    <cellStyle name="Porcentual 2 3 4 4 4 2 2 2" xfId="44032" xr:uid="{00000000-0005-0000-0000-000000AC0000}"/>
    <cellStyle name="Porcentual 2 3 4 4 4 2 3" xfId="44033" xr:uid="{00000000-0005-0000-0000-000001AC0000}"/>
    <cellStyle name="Porcentual 2 3 4 4 4 3" xfId="44034" xr:uid="{00000000-0005-0000-0000-000002AC0000}"/>
    <cellStyle name="Porcentual 2 3 4 4 4 3 2" xfId="44035" xr:uid="{00000000-0005-0000-0000-000003AC0000}"/>
    <cellStyle name="Porcentual 2 3 4 4 4 4" xfId="44036" xr:uid="{00000000-0005-0000-0000-000004AC0000}"/>
    <cellStyle name="Porcentual 2 3 4 4 5" xfId="44037" xr:uid="{00000000-0005-0000-0000-000005AC0000}"/>
    <cellStyle name="Porcentual 2 3 4 4 5 2" xfId="44038" xr:uid="{00000000-0005-0000-0000-000006AC0000}"/>
    <cellStyle name="Porcentual 2 3 4 4 5 2 2" xfId="44039" xr:uid="{00000000-0005-0000-0000-000007AC0000}"/>
    <cellStyle name="Porcentual 2 3 4 4 5 3" xfId="44040" xr:uid="{00000000-0005-0000-0000-000008AC0000}"/>
    <cellStyle name="Porcentual 2 3 4 4 6" xfId="44041" xr:uid="{00000000-0005-0000-0000-000009AC0000}"/>
    <cellStyle name="Porcentual 2 3 4 4 6 2" xfId="44042" xr:uid="{00000000-0005-0000-0000-00000AAC0000}"/>
    <cellStyle name="Porcentual 2 3 4 4 7" xfId="44043" xr:uid="{00000000-0005-0000-0000-00000BAC0000}"/>
    <cellStyle name="Porcentual 2 3 4 5" xfId="44044" xr:uid="{00000000-0005-0000-0000-00000CAC0000}"/>
    <cellStyle name="Porcentual 2 3 4 5 2" xfId="44045" xr:uid="{00000000-0005-0000-0000-00000DAC0000}"/>
    <cellStyle name="Porcentual 2 3 4 5 2 2" xfId="44046" xr:uid="{00000000-0005-0000-0000-00000EAC0000}"/>
    <cellStyle name="Porcentual 2 3 4 5 2 2 2" xfId="44047" xr:uid="{00000000-0005-0000-0000-00000FAC0000}"/>
    <cellStyle name="Porcentual 2 3 4 5 2 2 2 2" xfId="44048" xr:uid="{00000000-0005-0000-0000-000010AC0000}"/>
    <cellStyle name="Porcentual 2 3 4 5 2 2 2 2 2" xfId="44049" xr:uid="{00000000-0005-0000-0000-000011AC0000}"/>
    <cellStyle name="Porcentual 2 3 4 5 2 2 2 3" xfId="44050" xr:uid="{00000000-0005-0000-0000-000012AC0000}"/>
    <cellStyle name="Porcentual 2 3 4 5 2 2 3" xfId="44051" xr:uid="{00000000-0005-0000-0000-000013AC0000}"/>
    <cellStyle name="Porcentual 2 3 4 5 2 2 3 2" xfId="44052" xr:uid="{00000000-0005-0000-0000-000014AC0000}"/>
    <cellStyle name="Porcentual 2 3 4 5 2 2 4" xfId="44053" xr:uid="{00000000-0005-0000-0000-000015AC0000}"/>
    <cellStyle name="Porcentual 2 3 4 5 2 3" xfId="44054" xr:uid="{00000000-0005-0000-0000-000016AC0000}"/>
    <cellStyle name="Porcentual 2 3 4 5 2 3 2" xfId="44055" xr:uid="{00000000-0005-0000-0000-000017AC0000}"/>
    <cellStyle name="Porcentual 2 3 4 5 2 3 2 2" xfId="44056" xr:uid="{00000000-0005-0000-0000-000018AC0000}"/>
    <cellStyle name="Porcentual 2 3 4 5 2 3 3" xfId="44057" xr:uid="{00000000-0005-0000-0000-000019AC0000}"/>
    <cellStyle name="Porcentual 2 3 4 5 2 4" xfId="44058" xr:uid="{00000000-0005-0000-0000-00001AAC0000}"/>
    <cellStyle name="Porcentual 2 3 4 5 2 4 2" xfId="44059" xr:uid="{00000000-0005-0000-0000-00001BAC0000}"/>
    <cellStyle name="Porcentual 2 3 4 5 2 5" xfId="44060" xr:uid="{00000000-0005-0000-0000-00001CAC0000}"/>
    <cellStyle name="Porcentual 2 3 4 5 3" xfId="44061" xr:uid="{00000000-0005-0000-0000-00001DAC0000}"/>
    <cellStyle name="Porcentual 2 3 4 5 3 2" xfId="44062" xr:uid="{00000000-0005-0000-0000-00001EAC0000}"/>
    <cellStyle name="Porcentual 2 3 4 5 3 2 2" xfId="44063" xr:uid="{00000000-0005-0000-0000-00001FAC0000}"/>
    <cellStyle name="Porcentual 2 3 4 5 3 2 2 2" xfId="44064" xr:uid="{00000000-0005-0000-0000-000020AC0000}"/>
    <cellStyle name="Porcentual 2 3 4 5 3 2 3" xfId="44065" xr:uid="{00000000-0005-0000-0000-000021AC0000}"/>
    <cellStyle name="Porcentual 2 3 4 5 3 3" xfId="44066" xr:uid="{00000000-0005-0000-0000-000022AC0000}"/>
    <cellStyle name="Porcentual 2 3 4 5 3 3 2" xfId="44067" xr:uid="{00000000-0005-0000-0000-000023AC0000}"/>
    <cellStyle name="Porcentual 2 3 4 5 3 4" xfId="44068" xr:uid="{00000000-0005-0000-0000-000024AC0000}"/>
    <cellStyle name="Porcentual 2 3 4 5 4" xfId="44069" xr:uid="{00000000-0005-0000-0000-000025AC0000}"/>
    <cellStyle name="Porcentual 2 3 4 5 4 2" xfId="44070" xr:uid="{00000000-0005-0000-0000-000026AC0000}"/>
    <cellStyle name="Porcentual 2 3 4 5 4 2 2" xfId="44071" xr:uid="{00000000-0005-0000-0000-000027AC0000}"/>
    <cellStyle name="Porcentual 2 3 4 5 4 3" xfId="44072" xr:uid="{00000000-0005-0000-0000-000028AC0000}"/>
    <cellStyle name="Porcentual 2 3 4 5 5" xfId="44073" xr:uid="{00000000-0005-0000-0000-000029AC0000}"/>
    <cellStyle name="Porcentual 2 3 4 5 5 2" xfId="44074" xr:uid="{00000000-0005-0000-0000-00002AAC0000}"/>
    <cellStyle name="Porcentual 2 3 4 5 6" xfId="44075" xr:uid="{00000000-0005-0000-0000-00002BAC0000}"/>
    <cellStyle name="Porcentual 2 3 4 6" xfId="44076" xr:uid="{00000000-0005-0000-0000-00002CAC0000}"/>
    <cellStyle name="Porcentual 2 3 4 6 2" xfId="44077" xr:uid="{00000000-0005-0000-0000-00002DAC0000}"/>
    <cellStyle name="Porcentual 2 3 4 6 2 2" xfId="44078" xr:uid="{00000000-0005-0000-0000-00002EAC0000}"/>
    <cellStyle name="Porcentual 2 3 4 6 2 2 2" xfId="44079" xr:uid="{00000000-0005-0000-0000-00002FAC0000}"/>
    <cellStyle name="Porcentual 2 3 4 6 2 2 2 2" xfId="44080" xr:uid="{00000000-0005-0000-0000-000030AC0000}"/>
    <cellStyle name="Porcentual 2 3 4 6 2 2 3" xfId="44081" xr:uid="{00000000-0005-0000-0000-000031AC0000}"/>
    <cellStyle name="Porcentual 2 3 4 6 2 3" xfId="44082" xr:uid="{00000000-0005-0000-0000-000032AC0000}"/>
    <cellStyle name="Porcentual 2 3 4 6 2 3 2" xfId="44083" xr:uid="{00000000-0005-0000-0000-000033AC0000}"/>
    <cellStyle name="Porcentual 2 3 4 6 2 4" xfId="44084" xr:uid="{00000000-0005-0000-0000-000034AC0000}"/>
    <cellStyle name="Porcentual 2 3 4 6 3" xfId="44085" xr:uid="{00000000-0005-0000-0000-000035AC0000}"/>
    <cellStyle name="Porcentual 2 3 4 6 3 2" xfId="44086" xr:uid="{00000000-0005-0000-0000-000036AC0000}"/>
    <cellStyle name="Porcentual 2 3 4 6 3 2 2" xfId="44087" xr:uid="{00000000-0005-0000-0000-000037AC0000}"/>
    <cellStyle name="Porcentual 2 3 4 6 3 3" xfId="44088" xr:uid="{00000000-0005-0000-0000-000038AC0000}"/>
    <cellStyle name="Porcentual 2 3 4 6 4" xfId="44089" xr:uid="{00000000-0005-0000-0000-000039AC0000}"/>
    <cellStyle name="Porcentual 2 3 4 6 4 2" xfId="44090" xr:uid="{00000000-0005-0000-0000-00003AAC0000}"/>
    <cellStyle name="Porcentual 2 3 4 6 5" xfId="44091" xr:uid="{00000000-0005-0000-0000-00003BAC0000}"/>
    <cellStyle name="Porcentual 2 3 4 7" xfId="44092" xr:uid="{00000000-0005-0000-0000-00003CAC0000}"/>
    <cellStyle name="Porcentual 2 3 4 7 2" xfId="44093" xr:uid="{00000000-0005-0000-0000-00003DAC0000}"/>
    <cellStyle name="Porcentual 2 3 4 7 2 2" xfId="44094" xr:uid="{00000000-0005-0000-0000-00003EAC0000}"/>
    <cellStyle name="Porcentual 2 3 4 7 2 2 2" xfId="44095" xr:uid="{00000000-0005-0000-0000-00003FAC0000}"/>
    <cellStyle name="Porcentual 2 3 4 7 2 2 2 2" xfId="44096" xr:uid="{00000000-0005-0000-0000-000040AC0000}"/>
    <cellStyle name="Porcentual 2 3 4 7 2 2 3" xfId="44097" xr:uid="{00000000-0005-0000-0000-000041AC0000}"/>
    <cellStyle name="Porcentual 2 3 4 7 2 3" xfId="44098" xr:uid="{00000000-0005-0000-0000-000042AC0000}"/>
    <cellStyle name="Porcentual 2 3 4 7 2 3 2" xfId="44099" xr:uid="{00000000-0005-0000-0000-000043AC0000}"/>
    <cellStyle name="Porcentual 2 3 4 7 2 4" xfId="44100" xr:uid="{00000000-0005-0000-0000-000044AC0000}"/>
    <cellStyle name="Porcentual 2 3 4 7 3" xfId="44101" xr:uid="{00000000-0005-0000-0000-000045AC0000}"/>
    <cellStyle name="Porcentual 2 3 4 7 3 2" xfId="44102" xr:uid="{00000000-0005-0000-0000-000046AC0000}"/>
    <cellStyle name="Porcentual 2 3 4 7 3 2 2" xfId="44103" xr:uid="{00000000-0005-0000-0000-000047AC0000}"/>
    <cellStyle name="Porcentual 2 3 4 7 3 3" xfId="44104" xr:uid="{00000000-0005-0000-0000-000048AC0000}"/>
    <cellStyle name="Porcentual 2 3 4 7 4" xfId="44105" xr:uid="{00000000-0005-0000-0000-000049AC0000}"/>
    <cellStyle name="Porcentual 2 3 4 7 4 2" xfId="44106" xr:uid="{00000000-0005-0000-0000-00004AAC0000}"/>
    <cellStyle name="Porcentual 2 3 4 7 5" xfId="44107" xr:uid="{00000000-0005-0000-0000-00004BAC0000}"/>
    <cellStyle name="Porcentual 2 3 4 8" xfId="44108" xr:uid="{00000000-0005-0000-0000-00004CAC0000}"/>
    <cellStyle name="Porcentual 2 3 4 8 2" xfId="44109" xr:uid="{00000000-0005-0000-0000-00004DAC0000}"/>
    <cellStyle name="Porcentual 2 3 4 8 2 2" xfId="44110" xr:uid="{00000000-0005-0000-0000-00004EAC0000}"/>
    <cellStyle name="Porcentual 2 3 4 8 2 2 2" xfId="44111" xr:uid="{00000000-0005-0000-0000-00004FAC0000}"/>
    <cellStyle name="Porcentual 2 3 4 8 2 3" xfId="44112" xr:uid="{00000000-0005-0000-0000-000050AC0000}"/>
    <cellStyle name="Porcentual 2 3 4 8 3" xfId="44113" xr:uid="{00000000-0005-0000-0000-000051AC0000}"/>
    <cellStyle name="Porcentual 2 3 4 8 3 2" xfId="44114" xr:uid="{00000000-0005-0000-0000-000052AC0000}"/>
    <cellStyle name="Porcentual 2 3 4 8 4" xfId="44115" xr:uid="{00000000-0005-0000-0000-000053AC0000}"/>
    <cellStyle name="Porcentual 2 3 4 9" xfId="44116" xr:uid="{00000000-0005-0000-0000-000054AC0000}"/>
    <cellStyle name="Porcentual 2 3 4 9 2" xfId="44117" xr:uid="{00000000-0005-0000-0000-000055AC0000}"/>
    <cellStyle name="Porcentual 2 3 4 9 2 2" xfId="44118" xr:uid="{00000000-0005-0000-0000-000056AC0000}"/>
    <cellStyle name="Porcentual 2 3 4 9 3" xfId="44119" xr:uid="{00000000-0005-0000-0000-000057AC0000}"/>
    <cellStyle name="Porcentual 2 3 5" xfId="44120" xr:uid="{00000000-0005-0000-0000-000058AC0000}"/>
    <cellStyle name="Porcentual 2 3 5 10" xfId="44121" xr:uid="{00000000-0005-0000-0000-000059AC0000}"/>
    <cellStyle name="Porcentual 2 3 5 10 2" xfId="44122" xr:uid="{00000000-0005-0000-0000-00005AAC0000}"/>
    <cellStyle name="Porcentual 2 3 5 11" xfId="44123" xr:uid="{00000000-0005-0000-0000-00005BAC0000}"/>
    <cellStyle name="Porcentual 2 3 5 2" xfId="44124" xr:uid="{00000000-0005-0000-0000-00005CAC0000}"/>
    <cellStyle name="Porcentual 2 3 5 2 2" xfId="44125" xr:uid="{00000000-0005-0000-0000-00005DAC0000}"/>
    <cellStyle name="Porcentual 2 3 5 2 2 2" xfId="44126" xr:uid="{00000000-0005-0000-0000-00005EAC0000}"/>
    <cellStyle name="Porcentual 2 3 5 2 2 2 2" xfId="44127" xr:uid="{00000000-0005-0000-0000-00005FAC0000}"/>
    <cellStyle name="Porcentual 2 3 5 2 2 2 2 2" xfId="44128" xr:uid="{00000000-0005-0000-0000-000060AC0000}"/>
    <cellStyle name="Porcentual 2 3 5 2 2 2 2 2 2" xfId="44129" xr:uid="{00000000-0005-0000-0000-000061AC0000}"/>
    <cellStyle name="Porcentual 2 3 5 2 2 2 2 3" xfId="44130" xr:uid="{00000000-0005-0000-0000-000062AC0000}"/>
    <cellStyle name="Porcentual 2 3 5 2 2 2 3" xfId="44131" xr:uid="{00000000-0005-0000-0000-000063AC0000}"/>
    <cellStyle name="Porcentual 2 3 5 2 2 2 3 2" xfId="44132" xr:uid="{00000000-0005-0000-0000-000064AC0000}"/>
    <cellStyle name="Porcentual 2 3 5 2 2 2 4" xfId="44133" xr:uid="{00000000-0005-0000-0000-000065AC0000}"/>
    <cellStyle name="Porcentual 2 3 5 2 2 3" xfId="44134" xr:uid="{00000000-0005-0000-0000-000066AC0000}"/>
    <cellStyle name="Porcentual 2 3 5 2 2 3 2" xfId="44135" xr:uid="{00000000-0005-0000-0000-000067AC0000}"/>
    <cellStyle name="Porcentual 2 3 5 2 2 3 2 2" xfId="44136" xr:uid="{00000000-0005-0000-0000-000068AC0000}"/>
    <cellStyle name="Porcentual 2 3 5 2 2 3 3" xfId="44137" xr:uid="{00000000-0005-0000-0000-000069AC0000}"/>
    <cellStyle name="Porcentual 2 3 5 2 2 4" xfId="44138" xr:uid="{00000000-0005-0000-0000-00006AAC0000}"/>
    <cellStyle name="Porcentual 2 3 5 2 2 4 2" xfId="44139" xr:uid="{00000000-0005-0000-0000-00006BAC0000}"/>
    <cellStyle name="Porcentual 2 3 5 2 2 5" xfId="44140" xr:uid="{00000000-0005-0000-0000-00006CAC0000}"/>
    <cellStyle name="Porcentual 2 3 5 2 3" xfId="44141" xr:uid="{00000000-0005-0000-0000-00006DAC0000}"/>
    <cellStyle name="Porcentual 2 3 5 2 3 2" xfId="44142" xr:uid="{00000000-0005-0000-0000-00006EAC0000}"/>
    <cellStyle name="Porcentual 2 3 5 2 3 2 2" xfId="44143" xr:uid="{00000000-0005-0000-0000-00006FAC0000}"/>
    <cellStyle name="Porcentual 2 3 5 2 3 2 2 2" xfId="44144" xr:uid="{00000000-0005-0000-0000-000070AC0000}"/>
    <cellStyle name="Porcentual 2 3 5 2 3 2 2 2 2" xfId="44145" xr:uid="{00000000-0005-0000-0000-000071AC0000}"/>
    <cellStyle name="Porcentual 2 3 5 2 3 2 2 3" xfId="44146" xr:uid="{00000000-0005-0000-0000-000072AC0000}"/>
    <cellStyle name="Porcentual 2 3 5 2 3 2 3" xfId="44147" xr:uid="{00000000-0005-0000-0000-000073AC0000}"/>
    <cellStyle name="Porcentual 2 3 5 2 3 2 3 2" xfId="44148" xr:uid="{00000000-0005-0000-0000-000074AC0000}"/>
    <cellStyle name="Porcentual 2 3 5 2 3 2 4" xfId="44149" xr:uid="{00000000-0005-0000-0000-000075AC0000}"/>
    <cellStyle name="Porcentual 2 3 5 2 3 3" xfId="44150" xr:uid="{00000000-0005-0000-0000-000076AC0000}"/>
    <cellStyle name="Porcentual 2 3 5 2 3 3 2" xfId="44151" xr:uid="{00000000-0005-0000-0000-000077AC0000}"/>
    <cellStyle name="Porcentual 2 3 5 2 3 3 2 2" xfId="44152" xr:uid="{00000000-0005-0000-0000-000078AC0000}"/>
    <cellStyle name="Porcentual 2 3 5 2 3 3 3" xfId="44153" xr:uid="{00000000-0005-0000-0000-000079AC0000}"/>
    <cellStyle name="Porcentual 2 3 5 2 3 4" xfId="44154" xr:uid="{00000000-0005-0000-0000-00007AAC0000}"/>
    <cellStyle name="Porcentual 2 3 5 2 3 4 2" xfId="44155" xr:uid="{00000000-0005-0000-0000-00007BAC0000}"/>
    <cellStyle name="Porcentual 2 3 5 2 3 5" xfId="44156" xr:uid="{00000000-0005-0000-0000-00007CAC0000}"/>
    <cellStyle name="Porcentual 2 3 5 2 4" xfId="44157" xr:uid="{00000000-0005-0000-0000-00007DAC0000}"/>
    <cellStyle name="Porcentual 2 3 5 2 4 2" xfId="44158" xr:uid="{00000000-0005-0000-0000-00007EAC0000}"/>
    <cellStyle name="Porcentual 2 3 5 2 4 2 2" xfId="44159" xr:uid="{00000000-0005-0000-0000-00007FAC0000}"/>
    <cellStyle name="Porcentual 2 3 5 2 4 2 2 2" xfId="44160" xr:uid="{00000000-0005-0000-0000-000080AC0000}"/>
    <cellStyle name="Porcentual 2 3 5 2 4 2 3" xfId="44161" xr:uid="{00000000-0005-0000-0000-000081AC0000}"/>
    <cellStyle name="Porcentual 2 3 5 2 4 3" xfId="44162" xr:uid="{00000000-0005-0000-0000-000082AC0000}"/>
    <cellStyle name="Porcentual 2 3 5 2 4 3 2" xfId="44163" xr:uid="{00000000-0005-0000-0000-000083AC0000}"/>
    <cellStyle name="Porcentual 2 3 5 2 4 4" xfId="44164" xr:uid="{00000000-0005-0000-0000-000084AC0000}"/>
    <cellStyle name="Porcentual 2 3 5 2 5" xfId="44165" xr:uid="{00000000-0005-0000-0000-000085AC0000}"/>
    <cellStyle name="Porcentual 2 3 5 2 5 2" xfId="44166" xr:uid="{00000000-0005-0000-0000-000086AC0000}"/>
    <cellStyle name="Porcentual 2 3 5 2 5 2 2" xfId="44167" xr:uid="{00000000-0005-0000-0000-000087AC0000}"/>
    <cellStyle name="Porcentual 2 3 5 2 5 3" xfId="44168" xr:uid="{00000000-0005-0000-0000-000088AC0000}"/>
    <cellStyle name="Porcentual 2 3 5 2 6" xfId="44169" xr:uid="{00000000-0005-0000-0000-000089AC0000}"/>
    <cellStyle name="Porcentual 2 3 5 2 6 2" xfId="44170" xr:uid="{00000000-0005-0000-0000-00008AAC0000}"/>
    <cellStyle name="Porcentual 2 3 5 2 7" xfId="44171" xr:uid="{00000000-0005-0000-0000-00008BAC0000}"/>
    <cellStyle name="Porcentual 2 3 5 3" xfId="44172" xr:uid="{00000000-0005-0000-0000-00008CAC0000}"/>
    <cellStyle name="Porcentual 2 3 5 3 2" xfId="44173" xr:uid="{00000000-0005-0000-0000-00008DAC0000}"/>
    <cellStyle name="Porcentual 2 3 5 3 2 2" xfId="44174" xr:uid="{00000000-0005-0000-0000-00008EAC0000}"/>
    <cellStyle name="Porcentual 2 3 5 3 2 2 2" xfId="44175" xr:uid="{00000000-0005-0000-0000-00008FAC0000}"/>
    <cellStyle name="Porcentual 2 3 5 3 2 2 2 2" xfId="44176" xr:uid="{00000000-0005-0000-0000-000090AC0000}"/>
    <cellStyle name="Porcentual 2 3 5 3 2 2 2 2 2" xfId="44177" xr:uid="{00000000-0005-0000-0000-000091AC0000}"/>
    <cellStyle name="Porcentual 2 3 5 3 2 2 2 3" xfId="44178" xr:uid="{00000000-0005-0000-0000-000092AC0000}"/>
    <cellStyle name="Porcentual 2 3 5 3 2 2 3" xfId="44179" xr:uid="{00000000-0005-0000-0000-000093AC0000}"/>
    <cellStyle name="Porcentual 2 3 5 3 2 2 3 2" xfId="44180" xr:uid="{00000000-0005-0000-0000-000094AC0000}"/>
    <cellStyle name="Porcentual 2 3 5 3 2 2 4" xfId="44181" xr:uid="{00000000-0005-0000-0000-000095AC0000}"/>
    <cellStyle name="Porcentual 2 3 5 3 2 3" xfId="44182" xr:uid="{00000000-0005-0000-0000-000096AC0000}"/>
    <cellStyle name="Porcentual 2 3 5 3 2 3 2" xfId="44183" xr:uid="{00000000-0005-0000-0000-000097AC0000}"/>
    <cellStyle name="Porcentual 2 3 5 3 2 3 2 2" xfId="44184" xr:uid="{00000000-0005-0000-0000-000098AC0000}"/>
    <cellStyle name="Porcentual 2 3 5 3 2 3 3" xfId="44185" xr:uid="{00000000-0005-0000-0000-000099AC0000}"/>
    <cellStyle name="Porcentual 2 3 5 3 2 4" xfId="44186" xr:uid="{00000000-0005-0000-0000-00009AAC0000}"/>
    <cellStyle name="Porcentual 2 3 5 3 2 4 2" xfId="44187" xr:uid="{00000000-0005-0000-0000-00009BAC0000}"/>
    <cellStyle name="Porcentual 2 3 5 3 2 5" xfId="44188" xr:uid="{00000000-0005-0000-0000-00009CAC0000}"/>
    <cellStyle name="Porcentual 2 3 5 3 3" xfId="44189" xr:uid="{00000000-0005-0000-0000-00009DAC0000}"/>
    <cellStyle name="Porcentual 2 3 5 3 3 2" xfId="44190" xr:uid="{00000000-0005-0000-0000-00009EAC0000}"/>
    <cellStyle name="Porcentual 2 3 5 3 3 2 2" xfId="44191" xr:uid="{00000000-0005-0000-0000-00009FAC0000}"/>
    <cellStyle name="Porcentual 2 3 5 3 3 2 2 2" xfId="44192" xr:uid="{00000000-0005-0000-0000-0000A0AC0000}"/>
    <cellStyle name="Porcentual 2 3 5 3 3 2 2 2 2" xfId="44193" xr:uid="{00000000-0005-0000-0000-0000A1AC0000}"/>
    <cellStyle name="Porcentual 2 3 5 3 3 2 2 3" xfId="44194" xr:uid="{00000000-0005-0000-0000-0000A2AC0000}"/>
    <cellStyle name="Porcentual 2 3 5 3 3 2 3" xfId="44195" xr:uid="{00000000-0005-0000-0000-0000A3AC0000}"/>
    <cellStyle name="Porcentual 2 3 5 3 3 2 3 2" xfId="44196" xr:uid="{00000000-0005-0000-0000-0000A4AC0000}"/>
    <cellStyle name="Porcentual 2 3 5 3 3 2 4" xfId="44197" xr:uid="{00000000-0005-0000-0000-0000A5AC0000}"/>
    <cellStyle name="Porcentual 2 3 5 3 3 3" xfId="44198" xr:uid="{00000000-0005-0000-0000-0000A6AC0000}"/>
    <cellStyle name="Porcentual 2 3 5 3 3 3 2" xfId="44199" xr:uid="{00000000-0005-0000-0000-0000A7AC0000}"/>
    <cellStyle name="Porcentual 2 3 5 3 3 3 2 2" xfId="44200" xr:uid="{00000000-0005-0000-0000-0000A8AC0000}"/>
    <cellStyle name="Porcentual 2 3 5 3 3 3 3" xfId="44201" xr:uid="{00000000-0005-0000-0000-0000A9AC0000}"/>
    <cellStyle name="Porcentual 2 3 5 3 3 4" xfId="44202" xr:uid="{00000000-0005-0000-0000-0000AAAC0000}"/>
    <cellStyle name="Porcentual 2 3 5 3 3 4 2" xfId="44203" xr:uid="{00000000-0005-0000-0000-0000ABAC0000}"/>
    <cellStyle name="Porcentual 2 3 5 3 3 5" xfId="44204" xr:uid="{00000000-0005-0000-0000-0000ACAC0000}"/>
    <cellStyle name="Porcentual 2 3 5 3 4" xfId="44205" xr:uid="{00000000-0005-0000-0000-0000ADAC0000}"/>
    <cellStyle name="Porcentual 2 3 5 3 4 2" xfId="44206" xr:uid="{00000000-0005-0000-0000-0000AEAC0000}"/>
    <cellStyle name="Porcentual 2 3 5 3 4 2 2" xfId="44207" xr:uid="{00000000-0005-0000-0000-0000AFAC0000}"/>
    <cellStyle name="Porcentual 2 3 5 3 4 2 2 2" xfId="44208" xr:uid="{00000000-0005-0000-0000-0000B0AC0000}"/>
    <cellStyle name="Porcentual 2 3 5 3 4 2 3" xfId="44209" xr:uid="{00000000-0005-0000-0000-0000B1AC0000}"/>
    <cellStyle name="Porcentual 2 3 5 3 4 3" xfId="44210" xr:uid="{00000000-0005-0000-0000-0000B2AC0000}"/>
    <cellStyle name="Porcentual 2 3 5 3 4 3 2" xfId="44211" xr:uid="{00000000-0005-0000-0000-0000B3AC0000}"/>
    <cellStyle name="Porcentual 2 3 5 3 4 4" xfId="44212" xr:uid="{00000000-0005-0000-0000-0000B4AC0000}"/>
    <cellStyle name="Porcentual 2 3 5 3 5" xfId="44213" xr:uid="{00000000-0005-0000-0000-0000B5AC0000}"/>
    <cellStyle name="Porcentual 2 3 5 3 5 2" xfId="44214" xr:uid="{00000000-0005-0000-0000-0000B6AC0000}"/>
    <cellStyle name="Porcentual 2 3 5 3 5 2 2" xfId="44215" xr:uid="{00000000-0005-0000-0000-0000B7AC0000}"/>
    <cellStyle name="Porcentual 2 3 5 3 5 3" xfId="44216" xr:uid="{00000000-0005-0000-0000-0000B8AC0000}"/>
    <cellStyle name="Porcentual 2 3 5 3 6" xfId="44217" xr:uid="{00000000-0005-0000-0000-0000B9AC0000}"/>
    <cellStyle name="Porcentual 2 3 5 3 6 2" xfId="44218" xr:uid="{00000000-0005-0000-0000-0000BAAC0000}"/>
    <cellStyle name="Porcentual 2 3 5 3 7" xfId="44219" xr:uid="{00000000-0005-0000-0000-0000BBAC0000}"/>
    <cellStyle name="Porcentual 2 3 5 4" xfId="44220" xr:uid="{00000000-0005-0000-0000-0000BCAC0000}"/>
    <cellStyle name="Porcentual 2 3 5 4 2" xfId="44221" xr:uid="{00000000-0005-0000-0000-0000BDAC0000}"/>
    <cellStyle name="Porcentual 2 3 5 4 2 2" xfId="44222" xr:uid="{00000000-0005-0000-0000-0000BEAC0000}"/>
    <cellStyle name="Porcentual 2 3 5 4 2 2 2" xfId="44223" xr:uid="{00000000-0005-0000-0000-0000BFAC0000}"/>
    <cellStyle name="Porcentual 2 3 5 4 2 2 2 2" xfId="44224" xr:uid="{00000000-0005-0000-0000-0000C0AC0000}"/>
    <cellStyle name="Porcentual 2 3 5 4 2 2 2 2 2" xfId="44225" xr:uid="{00000000-0005-0000-0000-0000C1AC0000}"/>
    <cellStyle name="Porcentual 2 3 5 4 2 2 2 3" xfId="44226" xr:uid="{00000000-0005-0000-0000-0000C2AC0000}"/>
    <cellStyle name="Porcentual 2 3 5 4 2 2 3" xfId="44227" xr:uid="{00000000-0005-0000-0000-0000C3AC0000}"/>
    <cellStyle name="Porcentual 2 3 5 4 2 2 3 2" xfId="44228" xr:uid="{00000000-0005-0000-0000-0000C4AC0000}"/>
    <cellStyle name="Porcentual 2 3 5 4 2 2 4" xfId="44229" xr:uid="{00000000-0005-0000-0000-0000C5AC0000}"/>
    <cellStyle name="Porcentual 2 3 5 4 2 3" xfId="44230" xr:uid="{00000000-0005-0000-0000-0000C6AC0000}"/>
    <cellStyle name="Porcentual 2 3 5 4 2 3 2" xfId="44231" xr:uid="{00000000-0005-0000-0000-0000C7AC0000}"/>
    <cellStyle name="Porcentual 2 3 5 4 2 3 2 2" xfId="44232" xr:uid="{00000000-0005-0000-0000-0000C8AC0000}"/>
    <cellStyle name="Porcentual 2 3 5 4 2 3 3" xfId="44233" xr:uid="{00000000-0005-0000-0000-0000C9AC0000}"/>
    <cellStyle name="Porcentual 2 3 5 4 2 4" xfId="44234" xr:uid="{00000000-0005-0000-0000-0000CAAC0000}"/>
    <cellStyle name="Porcentual 2 3 5 4 2 4 2" xfId="44235" xr:uid="{00000000-0005-0000-0000-0000CBAC0000}"/>
    <cellStyle name="Porcentual 2 3 5 4 2 5" xfId="44236" xr:uid="{00000000-0005-0000-0000-0000CCAC0000}"/>
    <cellStyle name="Porcentual 2 3 5 4 3" xfId="44237" xr:uid="{00000000-0005-0000-0000-0000CDAC0000}"/>
    <cellStyle name="Porcentual 2 3 5 4 3 2" xfId="44238" xr:uid="{00000000-0005-0000-0000-0000CEAC0000}"/>
    <cellStyle name="Porcentual 2 3 5 4 3 2 2" xfId="44239" xr:uid="{00000000-0005-0000-0000-0000CFAC0000}"/>
    <cellStyle name="Porcentual 2 3 5 4 3 2 2 2" xfId="44240" xr:uid="{00000000-0005-0000-0000-0000D0AC0000}"/>
    <cellStyle name="Porcentual 2 3 5 4 3 2 2 2 2" xfId="44241" xr:uid="{00000000-0005-0000-0000-0000D1AC0000}"/>
    <cellStyle name="Porcentual 2 3 5 4 3 2 2 3" xfId="44242" xr:uid="{00000000-0005-0000-0000-0000D2AC0000}"/>
    <cellStyle name="Porcentual 2 3 5 4 3 2 3" xfId="44243" xr:uid="{00000000-0005-0000-0000-0000D3AC0000}"/>
    <cellStyle name="Porcentual 2 3 5 4 3 2 3 2" xfId="44244" xr:uid="{00000000-0005-0000-0000-0000D4AC0000}"/>
    <cellStyle name="Porcentual 2 3 5 4 3 2 4" xfId="44245" xr:uid="{00000000-0005-0000-0000-0000D5AC0000}"/>
    <cellStyle name="Porcentual 2 3 5 4 3 3" xfId="44246" xr:uid="{00000000-0005-0000-0000-0000D6AC0000}"/>
    <cellStyle name="Porcentual 2 3 5 4 3 3 2" xfId="44247" xr:uid="{00000000-0005-0000-0000-0000D7AC0000}"/>
    <cellStyle name="Porcentual 2 3 5 4 3 3 2 2" xfId="44248" xr:uid="{00000000-0005-0000-0000-0000D8AC0000}"/>
    <cellStyle name="Porcentual 2 3 5 4 3 3 3" xfId="44249" xr:uid="{00000000-0005-0000-0000-0000D9AC0000}"/>
    <cellStyle name="Porcentual 2 3 5 4 3 4" xfId="44250" xr:uid="{00000000-0005-0000-0000-0000DAAC0000}"/>
    <cellStyle name="Porcentual 2 3 5 4 3 4 2" xfId="44251" xr:uid="{00000000-0005-0000-0000-0000DBAC0000}"/>
    <cellStyle name="Porcentual 2 3 5 4 3 5" xfId="44252" xr:uid="{00000000-0005-0000-0000-0000DCAC0000}"/>
    <cellStyle name="Porcentual 2 3 5 4 4" xfId="44253" xr:uid="{00000000-0005-0000-0000-0000DDAC0000}"/>
    <cellStyle name="Porcentual 2 3 5 4 4 2" xfId="44254" xr:uid="{00000000-0005-0000-0000-0000DEAC0000}"/>
    <cellStyle name="Porcentual 2 3 5 4 4 2 2" xfId="44255" xr:uid="{00000000-0005-0000-0000-0000DFAC0000}"/>
    <cellStyle name="Porcentual 2 3 5 4 4 2 2 2" xfId="44256" xr:uid="{00000000-0005-0000-0000-0000E0AC0000}"/>
    <cellStyle name="Porcentual 2 3 5 4 4 2 3" xfId="44257" xr:uid="{00000000-0005-0000-0000-0000E1AC0000}"/>
    <cellStyle name="Porcentual 2 3 5 4 4 3" xfId="44258" xr:uid="{00000000-0005-0000-0000-0000E2AC0000}"/>
    <cellStyle name="Porcentual 2 3 5 4 4 3 2" xfId="44259" xr:uid="{00000000-0005-0000-0000-0000E3AC0000}"/>
    <cellStyle name="Porcentual 2 3 5 4 4 4" xfId="44260" xr:uid="{00000000-0005-0000-0000-0000E4AC0000}"/>
    <cellStyle name="Porcentual 2 3 5 4 5" xfId="44261" xr:uid="{00000000-0005-0000-0000-0000E5AC0000}"/>
    <cellStyle name="Porcentual 2 3 5 4 5 2" xfId="44262" xr:uid="{00000000-0005-0000-0000-0000E6AC0000}"/>
    <cellStyle name="Porcentual 2 3 5 4 5 2 2" xfId="44263" xr:uid="{00000000-0005-0000-0000-0000E7AC0000}"/>
    <cellStyle name="Porcentual 2 3 5 4 5 3" xfId="44264" xr:uid="{00000000-0005-0000-0000-0000E8AC0000}"/>
    <cellStyle name="Porcentual 2 3 5 4 6" xfId="44265" xr:uid="{00000000-0005-0000-0000-0000E9AC0000}"/>
    <cellStyle name="Porcentual 2 3 5 4 6 2" xfId="44266" xr:uid="{00000000-0005-0000-0000-0000EAAC0000}"/>
    <cellStyle name="Porcentual 2 3 5 4 7" xfId="44267" xr:uid="{00000000-0005-0000-0000-0000EBAC0000}"/>
    <cellStyle name="Porcentual 2 3 5 5" xfId="44268" xr:uid="{00000000-0005-0000-0000-0000ECAC0000}"/>
    <cellStyle name="Porcentual 2 3 5 5 2" xfId="44269" xr:uid="{00000000-0005-0000-0000-0000EDAC0000}"/>
    <cellStyle name="Porcentual 2 3 5 5 2 2" xfId="44270" xr:uid="{00000000-0005-0000-0000-0000EEAC0000}"/>
    <cellStyle name="Porcentual 2 3 5 5 2 2 2" xfId="44271" xr:uid="{00000000-0005-0000-0000-0000EFAC0000}"/>
    <cellStyle name="Porcentual 2 3 5 5 2 2 2 2" xfId="44272" xr:uid="{00000000-0005-0000-0000-0000F0AC0000}"/>
    <cellStyle name="Porcentual 2 3 5 5 2 2 2 2 2" xfId="44273" xr:uid="{00000000-0005-0000-0000-0000F1AC0000}"/>
    <cellStyle name="Porcentual 2 3 5 5 2 2 2 3" xfId="44274" xr:uid="{00000000-0005-0000-0000-0000F2AC0000}"/>
    <cellStyle name="Porcentual 2 3 5 5 2 2 3" xfId="44275" xr:uid="{00000000-0005-0000-0000-0000F3AC0000}"/>
    <cellStyle name="Porcentual 2 3 5 5 2 2 3 2" xfId="44276" xr:uid="{00000000-0005-0000-0000-0000F4AC0000}"/>
    <cellStyle name="Porcentual 2 3 5 5 2 2 4" xfId="44277" xr:uid="{00000000-0005-0000-0000-0000F5AC0000}"/>
    <cellStyle name="Porcentual 2 3 5 5 2 3" xfId="44278" xr:uid="{00000000-0005-0000-0000-0000F6AC0000}"/>
    <cellStyle name="Porcentual 2 3 5 5 2 3 2" xfId="44279" xr:uid="{00000000-0005-0000-0000-0000F7AC0000}"/>
    <cellStyle name="Porcentual 2 3 5 5 2 3 2 2" xfId="44280" xr:uid="{00000000-0005-0000-0000-0000F8AC0000}"/>
    <cellStyle name="Porcentual 2 3 5 5 2 3 3" xfId="44281" xr:uid="{00000000-0005-0000-0000-0000F9AC0000}"/>
    <cellStyle name="Porcentual 2 3 5 5 2 4" xfId="44282" xr:uid="{00000000-0005-0000-0000-0000FAAC0000}"/>
    <cellStyle name="Porcentual 2 3 5 5 2 4 2" xfId="44283" xr:uid="{00000000-0005-0000-0000-0000FBAC0000}"/>
    <cellStyle name="Porcentual 2 3 5 5 2 5" xfId="44284" xr:uid="{00000000-0005-0000-0000-0000FCAC0000}"/>
    <cellStyle name="Porcentual 2 3 5 5 3" xfId="44285" xr:uid="{00000000-0005-0000-0000-0000FDAC0000}"/>
    <cellStyle name="Porcentual 2 3 5 5 3 2" xfId="44286" xr:uid="{00000000-0005-0000-0000-0000FEAC0000}"/>
    <cellStyle name="Porcentual 2 3 5 5 3 2 2" xfId="44287" xr:uid="{00000000-0005-0000-0000-0000FFAC0000}"/>
    <cellStyle name="Porcentual 2 3 5 5 3 2 2 2" xfId="44288" xr:uid="{00000000-0005-0000-0000-000000AD0000}"/>
    <cellStyle name="Porcentual 2 3 5 5 3 2 3" xfId="44289" xr:uid="{00000000-0005-0000-0000-000001AD0000}"/>
    <cellStyle name="Porcentual 2 3 5 5 3 3" xfId="44290" xr:uid="{00000000-0005-0000-0000-000002AD0000}"/>
    <cellStyle name="Porcentual 2 3 5 5 3 3 2" xfId="44291" xr:uid="{00000000-0005-0000-0000-000003AD0000}"/>
    <cellStyle name="Porcentual 2 3 5 5 3 4" xfId="44292" xr:uid="{00000000-0005-0000-0000-000004AD0000}"/>
    <cellStyle name="Porcentual 2 3 5 5 4" xfId="44293" xr:uid="{00000000-0005-0000-0000-000005AD0000}"/>
    <cellStyle name="Porcentual 2 3 5 5 4 2" xfId="44294" xr:uid="{00000000-0005-0000-0000-000006AD0000}"/>
    <cellStyle name="Porcentual 2 3 5 5 4 2 2" xfId="44295" xr:uid="{00000000-0005-0000-0000-000007AD0000}"/>
    <cellStyle name="Porcentual 2 3 5 5 4 3" xfId="44296" xr:uid="{00000000-0005-0000-0000-000008AD0000}"/>
    <cellStyle name="Porcentual 2 3 5 5 5" xfId="44297" xr:uid="{00000000-0005-0000-0000-000009AD0000}"/>
    <cellStyle name="Porcentual 2 3 5 5 5 2" xfId="44298" xr:uid="{00000000-0005-0000-0000-00000AAD0000}"/>
    <cellStyle name="Porcentual 2 3 5 5 6" xfId="44299" xr:uid="{00000000-0005-0000-0000-00000BAD0000}"/>
    <cellStyle name="Porcentual 2 3 5 6" xfId="44300" xr:uid="{00000000-0005-0000-0000-00000CAD0000}"/>
    <cellStyle name="Porcentual 2 3 5 6 2" xfId="44301" xr:uid="{00000000-0005-0000-0000-00000DAD0000}"/>
    <cellStyle name="Porcentual 2 3 5 6 2 2" xfId="44302" xr:uid="{00000000-0005-0000-0000-00000EAD0000}"/>
    <cellStyle name="Porcentual 2 3 5 6 2 2 2" xfId="44303" xr:uid="{00000000-0005-0000-0000-00000FAD0000}"/>
    <cellStyle name="Porcentual 2 3 5 6 2 2 2 2" xfId="44304" xr:uid="{00000000-0005-0000-0000-000010AD0000}"/>
    <cellStyle name="Porcentual 2 3 5 6 2 2 3" xfId="44305" xr:uid="{00000000-0005-0000-0000-000011AD0000}"/>
    <cellStyle name="Porcentual 2 3 5 6 2 3" xfId="44306" xr:uid="{00000000-0005-0000-0000-000012AD0000}"/>
    <cellStyle name="Porcentual 2 3 5 6 2 3 2" xfId="44307" xr:uid="{00000000-0005-0000-0000-000013AD0000}"/>
    <cellStyle name="Porcentual 2 3 5 6 2 4" xfId="44308" xr:uid="{00000000-0005-0000-0000-000014AD0000}"/>
    <cellStyle name="Porcentual 2 3 5 6 3" xfId="44309" xr:uid="{00000000-0005-0000-0000-000015AD0000}"/>
    <cellStyle name="Porcentual 2 3 5 6 3 2" xfId="44310" xr:uid="{00000000-0005-0000-0000-000016AD0000}"/>
    <cellStyle name="Porcentual 2 3 5 6 3 2 2" xfId="44311" xr:uid="{00000000-0005-0000-0000-000017AD0000}"/>
    <cellStyle name="Porcentual 2 3 5 6 3 3" xfId="44312" xr:uid="{00000000-0005-0000-0000-000018AD0000}"/>
    <cellStyle name="Porcentual 2 3 5 6 4" xfId="44313" xr:uid="{00000000-0005-0000-0000-000019AD0000}"/>
    <cellStyle name="Porcentual 2 3 5 6 4 2" xfId="44314" xr:uid="{00000000-0005-0000-0000-00001AAD0000}"/>
    <cellStyle name="Porcentual 2 3 5 6 5" xfId="44315" xr:uid="{00000000-0005-0000-0000-00001BAD0000}"/>
    <cellStyle name="Porcentual 2 3 5 7" xfId="44316" xr:uid="{00000000-0005-0000-0000-00001CAD0000}"/>
    <cellStyle name="Porcentual 2 3 5 7 2" xfId="44317" xr:uid="{00000000-0005-0000-0000-00001DAD0000}"/>
    <cellStyle name="Porcentual 2 3 5 7 2 2" xfId="44318" xr:uid="{00000000-0005-0000-0000-00001EAD0000}"/>
    <cellStyle name="Porcentual 2 3 5 7 2 2 2" xfId="44319" xr:uid="{00000000-0005-0000-0000-00001FAD0000}"/>
    <cellStyle name="Porcentual 2 3 5 7 2 2 2 2" xfId="44320" xr:uid="{00000000-0005-0000-0000-000020AD0000}"/>
    <cellStyle name="Porcentual 2 3 5 7 2 2 3" xfId="44321" xr:uid="{00000000-0005-0000-0000-000021AD0000}"/>
    <cellStyle name="Porcentual 2 3 5 7 2 3" xfId="44322" xr:uid="{00000000-0005-0000-0000-000022AD0000}"/>
    <cellStyle name="Porcentual 2 3 5 7 2 3 2" xfId="44323" xr:uid="{00000000-0005-0000-0000-000023AD0000}"/>
    <cellStyle name="Porcentual 2 3 5 7 2 4" xfId="44324" xr:uid="{00000000-0005-0000-0000-000024AD0000}"/>
    <cellStyle name="Porcentual 2 3 5 7 3" xfId="44325" xr:uid="{00000000-0005-0000-0000-000025AD0000}"/>
    <cellStyle name="Porcentual 2 3 5 7 3 2" xfId="44326" xr:uid="{00000000-0005-0000-0000-000026AD0000}"/>
    <cellStyle name="Porcentual 2 3 5 7 3 2 2" xfId="44327" xr:uid="{00000000-0005-0000-0000-000027AD0000}"/>
    <cellStyle name="Porcentual 2 3 5 7 3 3" xfId="44328" xr:uid="{00000000-0005-0000-0000-000028AD0000}"/>
    <cellStyle name="Porcentual 2 3 5 7 4" xfId="44329" xr:uid="{00000000-0005-0000-0000-000029AD0000}"/>
    <cellStyle name="Porcentual 2 3 5 7 4 2" xfId="44330" xr:uid="{00000000-0005-0000-0000-00002AAD0000}"/>
    <cellStyle name="Porcentual 2 3 5 7 5" xfId="44331" xr:uid="{00000000-0005-0000-0000-00002BAD0000}"/>
    <cellStyle name="Porcentual 2 3 5 8" xfId="44332" xr:uid="{00000000-0005-0000-0000-00002CAD0000}"/>
    <cellStyle name="Porcentual 2 3 5 8 2" xfId="44333" xr:uid="{00000000-0005-0000-0000-00002DAD0000}"/>
    <cellStyle name="Porcentual 2 3 5 8 2 2" xfId="44334" xr:uid="{00000000-0005-0000-0000-00002EAD0000}"/>
    <cellStyle name="Porcentual 2 3 5 8 2 2 2" xfId="44335" xr:uid="{00000000-0005-0000-0000-00002FAD0000}"/>
    <cellStyle name="Porcentual 2 3 5 8 2 3" xfId="44336" xr:uid="{00000000-0005-0000-0000-000030AD0000}"/>
    <cellStyle name="Porcentual 2 3 5 8 3" xfId="44337" xr:uid="{00000000-0005-0000-0000-000031AD0000}"/>
    <cellStyle name="Porcentual 2 3 5 8 3 2" xfId="44338" xr:uid="{00000000-0005-0000-0000-000032AD0000}"/>
    <cellStyle name="Porcentual 2 3 5 8 4" xfId="44339" xr:uid="{00000000-0005-0000-0000-000033AD0000}"/>
    <cellStyle name="Porcentual 2 3 5 9" xfId="44340" xr:uid="{00000000-0005-0000-0000-000034AD0000}"/>
    <cellStyle name="Porcentual 2 3 5 9 2" xfId="44341" xr:uid="{00000000-0005-0000-0000-000035AD0000}"/>
    <cellStyle name="Porcentual 2 3 5 9 2 2" xfId="44342" xr:uid="{00000000-0005-0000-0000-000036AD0000}"/>
    <cellStyle name="Porcentual 2 3 5 9 3" xfId="44343" xr:uid="{00000000-0005-0000-0000-000037AD0000}"/>
    <cellStyle name="Porcentual 2 3 6" xfId="44344" xr:uid="{00000000-0005-0000-0000-000038AD0000}"/>
    <cellStyle name="Porcentual 2 3 6 2" xfId="44345" xr:uid="{00000000-0005-0000-0000-000039AD0000}"/>
    <cellStyle name="Porcentual 2 3 6 2 2" xfId="44346" xr:uid="{00000000-0005-0000-0000-00003AAD0000}"/>
    <cellStyle name="Porcentual 2 3 6 2 2 2" xfId="44347" xr:uid="{00000000-0005-0000-0000-00003BAD0000}"/>
    <cellStyle name="Porcentual 2 3 6 2 2 2 2" xfId="44348" xr:uid="{00000000-0005-0000-0000-00003CAD0000}"/>
    <cellStyle name="Porcentual 2 3 6 2 2 2 2 2" xfId="44349" xr:uid="{00000000-0005-0000-0000-00003DAD0000}"/>
    <cellStyle name="Porcentual 2 3 6 2 2 2 3" xfId="44350" xr:uid="{00000000-0005-0000-0000-00003EAD0000}"/>
    <cellStyle name="Porcentual 2 3 6 2 2 3" xfId="44351" xr:uid="{00000000-0005-0000-0000-00003FAD0000}"/>
    <cellStyle name="Porcentual 2 3 6 2 2 3 2" xfId="44352" xr:uid="{00000000-0005-0000-0000-000040AD0000}"/>
    <cellStyle name="Porcentual 2 3 6 2 2 4" xfId="44353" xr:uid="{00000000-0005-0000-0000-000041AD0000}"/>
    <cellStyle name="Porcentual 2 3 6 2 3" xfId="44354" xr:uid="{00000000-0005-0000-0000-000042AD0000}"/>
    <cellStyle name="Porcentual 2 3 6 2 3 2" xfId="44355" xr:uid="{00000000-0005-0000-0000-000043AD0000}"/>
    <cellStyle name="Porcentual 2 3 6 2 3 2 2" xfId="44356" xr:uid="{00000000-0005-0000-0000-000044AD0000}"/>
    <cellStyle name="Porcentual 2 3 6 2 3 3" xfId="44357" xr:uid="{00000000-0005-0000-0000-000045AD0000}"/>
    <cellStyle name="Porcentual 2 3 6 2 4" xfId="44358" xr:uid="{00000000-0005-0000-0000-000046AD0000}"/>
    <cellStyle name="Porcentual 2 3 6 2 4 2" xfId="44359" xr:uid="{00000000-0005-0000-0000-000047AD0000}"/>
    <cellStyle name="Porcentual 2 3 6 2 5" xfId="44360" xr:uid="{00000000-0005-0000-0000-000048AD0000}"/>
    <cellStyle name="Porcentual 2 3 6 3" xfId="44361" xr:uid="{00000000-0005-0000-0000-000049AD0000}"/>
    <cellStyle name="Porcentual 2 3 6 3 2" xfId="44362" xr:uid="{00000000-0005-0000-0000-00004AAD0000}"/>
    <cellStyle name="Porcentual 2 3 6 3 2 2" xfId="44363" xr:uid="{00000000-0005-0000-0000-00004BAD0000}"/>
    <cellStyle name="Porcentual 2 3 6 3 2 2 2" xfId="44364" xr:uid="{00000000-0005-0000-0000-00004CAD0000}"/>
    <cellStyle name="Porcentual 2 3 6 3 2 2 2 2" xfId="44365" xr:uid="{00000000-0005-0000-0000-00004DAD0000}"/>
    <cellStyle name="Porcentual 2 3 6 3 2 2 3" xfId="44366" xr:uid="{00000000-0005-0000-0000-00004EAD0000}"/>
    <cellStyle name="Porcentual 2 3 6 3 2 3" xfId="44367" xr:uid="{00000000-0005-0000-0000-00004FAD0000}"/>
    <cellStyle name="Porcentual 2 3 6 3 2 3 2" xfId="44368" xr:uid="{00000000-0005-0000-0000-000050AD0000}"/>
    <cellStyle name="Porcentual 2 3 6 3 2 4" xfId="44369" xr:uid="{00000000-0005-0000-0000-000051AD0000}"/>
    <cellStyle name="Porcentual 2 3 6 3 3" xfId="44370" xr:uid="{00000000-0005-0000-0000-000052AD0000}"/>
    <cellStyle name="Porcentual 2 3 6 3 3 2" xfId="44371" xr:uid="{00000000-0005-0000-0000-000053AD0000}"/>
    <cellStyle name="Porcentual 2 3 6 3 3 2 2" xfId="44372" xr:uid="{00000000-0005-0000-0000-000054AD0000}"/>
    <cellStyle name="Porcentual 2 3 6 3 3 3" xfId="44373" xr:uid="{00000000-0005-0000-0000-000055AD0000}"/>
    <cellStyle name="Porcentual 2 3 6 3 4" xfId="44374" xr:uid="{00000000-0005-0000-0000-000056AD0000}"/>
    <cellStyle name="Porcentual 2 3 6 3 4 2" xfId="44375" xr:uid="{00000000-0005-0000-0000-000057AD0000}"/>
    <cellStyle name="Porcentual 2 3 6 3 5" xfId="44376" xr:uid="{00000000-0005-0000-0000-000058AD0000}"/>
    <cellStyle name="Porcentual 2 3 6 4" xfId="44377" xr:uid="{00000000-0005-0000-0000-000059AD0000}"/>
    <cellStyle name="Porcentual 2 3 6 4 2" xfId="44378" xr:uid="{00000000-0005-0000-0000-00005AAD0000}"/>
    <cellStyle name="Porcentual 2 3 6 4 2 2" xfId="44379" xr:uid="{00000000-0005-0000-0000-00005BAD0000}"/>
    <cellStyle name="Porcentual 2 3 6 4 2 2 2" xfId="44380" xr:uid="{00000000-0005-0000-0000-00005CAD0000}"/>
    <cellStyle name="Porcentual 2 3 6 4 2 3" xfId="44381" xr:uid="{00000000-0005-0000-0000-00005DAD0000}"/>
    <cellStyle name="Porcentual 2 3 6 4 3" xfId="44382" xr:uid="{00000000-0005-0000-0000-00005EAD0000}"/>
    <cellStyle name="Porcentual 2 3 6 4 3 2" xfId="44383" xr:uid="{00000000-0005-0000-0000-00005FAD0000}"/>
    <cellStyle name="Porcentual 2 3 6 4 4" xfId="44384" xr:uid="{00000000-0005-0000-0000-000060AD0000}"/>
    <cellStyle name="Porcentual 2 3 6 5" xfId="44385" xr:uid="{00000000-0005-0000-0000-000061AD0000}"/>
    <cellStyle name="Porcentual 2 3 6 5 2" xfId="44386" xr:uid="{00000000-0005-0000-0000-000062AD0000}"/>
    <cellStyle name="Porcentual 2 3 6 5 2 2" xfId="44387" xr:uid="{00000000-0005-0000-0000-000063AD0000}"/>
    <cellStyle name="Porcentual 2 3 6 5 3" xfId="44388" xr:uid="{00000000-0005-0000-0000-000064AD0000}"/>
    <cellStyle name="Porcentual 2 3 6 6" xfId="44389" xr:uid="{00000000-0005-0000-0000-000065AD0000}"/>
    <cellStyle name="Porcentual 2 3 6 6 2" xfId="44390" xr:uid="{00000000-0005-0000-0000-000066AD0000}"/>
    <cellStyle name="Porcentual 2 3 6 7" xfId="44391" xr:uid="{00000000-0005-0000-0000-000067AD0000}"/>
    <cellStyle name="Porcentual 2 3 7" xfId="44392" xr:uid="{00000000-0005-0000-0000-000068AD0000}"/>
    <cellStyle name="Porcentual 2 3 7 2" xfId="44393" xr:uid="{00000000-0005-0000-0000-000069AD0000}"/>
    <cellStyle name="Porcentual 2 3 7 2 2" xfId="44394" xr:uid="{00000000-0005-0000-0000-00006AAD0000}"/>
    <cellStyle name="Porcentual 2 3 7 2 2 2" xfId="44395" xr:uid="{00000000-0005-0000-0000-00006BAD0000}"/>
    <cellStyle name="Porcentual 2 3 7 2 2 2 2" xfId="44396" xr:uid="{00000000-0005-0000-0000-00006CAD0000}"/>
    <cellStyle name="Porcentual 2 3 7 2 2 2 2 2" xfId="44397" xr:uid="{00000000-0005-0000-0000-00006DAD0000}"/>
    <cellStyle name="Porcentual 2 3 7 2 2 2 3" xfId="44398" xr:uid="{00000000-0005-0000-0000-00006EAD0000}"/>
    <cellStyle name="Porcentual 2 3 7 2 2 3" xfId="44399" xr:uid="{00000000-0005-0000-0000-00006FAD0000}"/>
    <cellStyle name="Porcentual 2 3 7 2 2 3 2" xfId="44400" xr:uid="{00000000-0005-0000-0000-000070AD0000}"/>
    <cellStyle name="Porcentual 2 3 7 2 2 4" xfId="44401" xr:uid="{00000000-0005-0000-0000-000071AD0000}"/>
    <cellStyle name="Porcentual 2 3 7 2 3" xfId="44402" xr:uid="{00000000-0005-0000-0000-000072AD0000}"/>
    <cellStyle name="Porcentual 2 3 7 2 3 2" xfId="44403" xr:uid="{00000000-0005-0000-0000-000073AD0000}"/>
    <cellStyle name="Porcentual 2 3 7 2 3 2 2" xfId="44404" xr:uid="{00000000-0005-0000-0000-000074AD0000}"/>
    <cellStyle name="Porcentual 2 3 7 2 3 3" xfId="44405" xr:uid="{00000000-0005-0000-0000-000075AD0000}"/>
    <cellStyle name="Porcentual 2 3 7 2 4" xfId="44406" xr:uid="{00000000-0005-0000-0000-000076AD0000}"/>
    <cellStyle name="Porcentual 2 3 7 2 4 2" xfId="44407" xr:uid="{00000000-0005-0000-0000-000077AD0000}"/>
    <cellStyle name="Porcentual 2 3 7 2 5" xfId="44408" xr:uid="{00000000-0005-0000-0000-000078AD0000}"/>
    <cellStyle name="Porcentual 2 3 7 3" xfId="44409" xr:uid="{00000000-0005-0000-0000-000079AD0000}"/>
    <cellStyle name="Porcentual 2 3 7 3 2" xfId="44410" xr:uid="{00000000-0005-0000-0000-00007AAD0000}"/>
    <cellStyle name="Porcentual 2 3 7 3 2 2" xfId="44411" xr:uid="{00000000-0005-0000-0000-00007BAD0000}"/>
    <cellStyle name="Porcentual 2 3 7 3 2 2 2" xfId="44412" xr:uid="{00000000-0005-0000-0000-00007CAD0000}"/>
    <cellStyle name="Porcentual 2 3 7 3 2 2 2 2" xfId="44413" xr:uid="{00000000-0005-0000-0000-00007DAD0000}"/>
    <cellStyle name="Porcentual 2 3 7 3 2 2 3" xfId="44414" xr:uid="{00000000-0005-0000-0000-00007EAD0000}"/>
    <cellStyle name="Porcentual 2 3 7 3 2 3" xfId="44415" xr:uid="{00000000-0005-0000-0000-00007FAD0000}"/>
    <cellStyle name="Porcentual 2 3 7 3 2 3 2" xfId="44416" xr:uid="{00000000-0005-0000-0000-000080AD0000}"/>
    <cellStyle name="Porcentual 2 3 7 3 2 4" xfId="44417" xr:uid="{00000000-0005-0000-0000-000081AD0000}"/>
    <cellStyle name="Porcentual 2 3 7 3 3" xfId="44418" xr:uid="{00000000-0005-0000-0000-000082AD0000}"/>
    <cellStyle name="Porcentual 2 3 7 3 3 2" xfId="44419" xr:uid="{00000000-0005-0000-0000-000083AD0000}"/>
    <cellStyle name="Porcentual 2 3 7 3 3 2 2" xfId="44420" xr:uid="{00000000-0005-0000-0000-000084AD0000}"/>
    <cellStyle name="Porcentual 2 3 7 3 3 3" xfId="44421" xr:uid="{00000000-0005-0000-0000-000085AD0000}"/>
    <cellStyle name="Porcentual 2 3 7 3 4" xfId="44422" xr:uid="{00000000-0005-0000-0000-000086AD0000}"/>
    <cellStyle name="Porcentual 2 3 7 3 4 2" xfId="44423" xr:uid="{00000000-0005-0000-0000-000087AD0000}"/>
    <cellStyle name="Porcentual 2 3 7 3 5" xfId="44424" xr:uid="{00000000-0005-0000-0000-000088AD0000}"/>
    <cellStyle name="Porcentual 2 3 7 4" xfId="44425" xr:uid="{00000000-0005-0000-0000-000089AD0000}"/>
    <cellStyle name="Porcentual 2 3 7 4 2" xfId="44426" xr:uid="{00000000-0005-0000-0000-00008AAD0000}"/>
    <cellStyle name="Porcentual 2 3 7 4 2 2" xfId="44427" xr:uid="{00000000-0005-0000-0000-00008BAD0000}"/>
    <cellStyle name="Porcentual 2 3 7 4 2 2 2" xfId="44428" xr:uid="{00000000-0005-0000-0000-00008CAD0000}"/>
    <cellStyle name="Porcentual 2 3 7 4 2 3" xfId="44429" xr:uid="{00000000-0005-0000-0000-00008DAD0000}"/>
    <cellStyle name="Porcentual 2 3 7 4 3" xfId="44430" xr:uid="{00000000-0005-0000-0000-00008EAD0000}"/>
    <cellStyle name="Porcentual 2 3 7 4 3 2" xfId="44431" xr:uid="{00000000-0005-0000-0000-00008FAD0000}"/>
    <cellStyle name="Porcentual 2 3 7 4 4" xfId="44432" xr:uid="{00000000-0005-0000-0000-000090AD0000}"/>
    <cellStyle name="Porcentual 2 3 7 5" xfId="44433" xr:uid="{00000000-0005-0000-0000-000091AD0000}"/>
    <cellStyle name="Porcentual 2 3 7 5 2" xfId="44434" xr:uid="{00000000-0005-0000-0000-000092AD0000}"/>
    <cellStyle name="Porcentual 2 3 7 5 2 2" xfId="44435" xr:uid="{00000000-0005-0000-0000-000093AD0000}"/>
    <cellStyle name="Porcentual 2 3 7 5 3" xfId="44436" xr:uid="{00000000-0005-0000-0000-000094AD0000}"/>
    <cellStyle name="Porcentual 2 3 7 6" xfId="44437" xr:uid="{00000000-0005-0000-0000-000095AD0000}"/>
    <cellStyle name="Porcentual 2 3 7 6 2" xfId="44438" xr:uid="{00000000-0005-0000-0000-000096AD0000}"/>
    <cellStyle name="Porcentual 2 3 7 7" xfId="44439" xr:uid="{00000000-0005-0000-0000-000097AD0000}"/>
    <cellStyle name="Porcentual 2 3 8" xfId="44440" xr:uid="{00000000-0005-0000-0000-000098AD0000}"/>
    <cellStyle name="Porcentual 2 3 8 2" xfId="44441" xr:uid="{00000000-0005-0000-0000-000099AD0000}"/>
    <cellStyle name="Porcentual 2 3 8 2 2" xfId="44442" xr:uid="{00000000-0005-0000-0000-00009AAD0000}"/>
    <cellStyle name="Porcentual 2 3 8 2 2 2" xfId="44443" xr:uid="{00000000-0005-0000-0000-00009BAD0000}"/>
    <cellStyle name="Porcentual 2 3 8 2 2 2 2" xfId="44444" xr:uid="{00000000-0005-0000-0000-00009CAD0000}"/>
    <cellStyle name="Porcentual 2 3 8 2 2 2 2 2" xfId="44445" xr:uid="{00000000-0005-0000-0000-00009DAD0000}"/>
    <cellStyle name="Porcentual 2 3 8 2 2 2 3" xfId="44446" xr:uid="{00000000-0005-0000-0000-00009EAD0000}"/>
    <cellStyle name="Porcentual 2 3 8 2 2 3" xfId="44447" xr:uid="{00000000-0005-0000-0000-00009FAD0000}"/>
    <cellStyle name="Porcentual 2 3 8 2 2 3 2" xfId="44448" xr:uid="{00000000-0005-0000-0000-0000A0AD0000}"/>
    <cellStyle name="Porcentual 2 3 8 2 2 4" xfId="44449" xr:uid="{00000000-0005-0000-0000-0000A1AD0000}"/>
    <cellStyle name="Porcentual 2 3 8 2 3" xfId="44450" xr:uid="{00000000-0005-0000-0000-0000A2AD0000}"/>
    <cellStyle name="Porcentual 2 3 8 2 3 2" xfId="44451" xr:uid="{00000000-0005-0000-0000-0000A3AD0000}"/>
    <cellStyle name="Porcentual 2 3 8 2 3 2 2" xfId="44452" xr:uid="{00000000-0005-0000-0000-0000A4AD0000}"/>
    <cellStyle name="Porcentual 2 3 8 2 3 3" xfId="44453" xr:uid="{00000000-0005-0000-0000-0000A5AD0000}"/>
    <cellStyle name="Porcentual 2 3 8 2 4" xfId="44454" xr:uid="{00000000-0005-0000-0000-0000A6AD0000}"/>
    <cellStyle name="Porcentual 2 3 8 2 4 2" xfId="44455" xr:uid="{00000000-0005-0000-0000-0000A7AD0000}"/>
    <cellStyle name="Porcentual 2 3 8 2 5" xfId="44456" xr:uid="{00000000-0005-0000-0000-0000A8AD0000}"/>
    <cellStyle name="Porcentual 2 3 8 3" xfId="44457" xr:uid="{00000000-0005-0000-0000-0000A9AD0000}"/>
    <cellStyle name="Porcentual 2 3 8 3 2" xfId="44458" xr:uid="{00000000-0005-0000-0000-0000AAAD0000}"/>
    <cellStyle name="Porcentual 2 3 8 3 2 2" xfId="44459" xr:uid="{00000000-0005-0000-0000-0000ABAD0000}"/>
    <cellStyle name="Porcentual 2 3 8 3 2 2 2" xfId="44460" xr:uid="{00000000-0005-0000-0000-0000ACAD0000}"/>
    <cellStyle name="Porcentual 2 3 8 3 2 2 2 2" xfId="44461" xr:uid="{00000000-0005-0000-0000-0000ADAD0000}"/>
    <cellStyle name="Porcentual 2 3 8 3 2 2 3" xfId="44462" xr:uid="{00000000-0005-0000-0000-0000AEAD0000}"/>
    <cellStyle name="Porcentual 2 3 8 3 2 3" xfId="44463" xr:uid="{00000000-0005-0000-0000-0000AFAD0000}"/>
    <cellStyle name="Porcentual 2 3 8 3 2 3 2" xfId="44464" xr:uid="{00000000-0005-0000-0000-0000B0AD0000}"/>
    <cellStyle name="Porcentual 2 3 8 3 2 4" xfId="44465" xr:uid="{00000000-0005-0000-0000-0000B1AD0000}"/>
    <cellStyle name="Porcentual 2 3 8 3 3" xfId="44466" xr:uid="{00000000-0005-0000-0000-0000B2AD0000}"/>
    <cellStyle name="Porcentual 2 3 8 3 3 2" xfId="44467" xr:uid="{00000000-0005-0000-0000-0000B3AD0000}"/>
    <cellStyle name="Porcentual 2 3 8 3 3 2 2" xfId="44468" xr:uid="{00000000-0005-0000-0000-0000B4AD0000}"/>
    <cellStyle name="Porcentual 2 3 8 3 3 3" xfId="44469" xr:uid="{00000000-0005-0000-0000-0000B5AD0000}"/>
    <cellStyle name="Porcentual 2 3 8 3 4" xfId="44470" xr:uid="{00000000-0005-0000-0000-0000B6AD0000}"/>
    <cellStyle name="Porcentual 2 3 8 3 4 2" xfId="44471" xr:uid="{00000000-0005-0000-0000-0000B7AD0000}"/>
    <cellStyle name="Porcentual 2 3 8 3 5" xfId="44472" xr:uid="{00000000-0005-0000-0000-0000B8AD0000}"/>
    <cellStyle name="Porcentual 2 3 8 4" xfId="44473" xr:uid="{00000000-0005-0000-0000-0000B9AD0000}"/>
    <cellStyle name="Porcentual 2 3 8 4 2" xfId="44474" xr:uid="{00000000-0005-0000-0000-0000BAAD0000}"/>
    <cellStyle name="Porcentual 2 3 8 4 2 2" xfId="44475" xr:uid="{00000000-0005-0000-0000-0000BBAD0000}"/>
    <cellStyle name="Porcentual 2 3 8 4 2 2 2" xfId="44476" xr:uid="{00000000-0005-0000-0000-0000BCAD0000}"/>
    <cellStyle name="Porcentual 2 3 8 4 2 3" xfId="44477" xr:uid="{00000000-0005-0000-0000-0000BDAD0000}"/>
    <cellStyle name="Porcentual 2 3 8 4 3" xfId="44478" xr:uid="{00000000-0005-0000-0000-0000BEAD0000}"/>
    <cellStyle name="Porcentual 2 3 8 4 3 2" xfId="44479" xr:uid="{00000000-0005-0000-0000-0000BFAD0000}"/>
    <cellStyle name="Porcentual 2 3 8 4 4" xfId="44480" xr:uid="{00000000-0005-0000-0000-0000C0AD0000}"/>
    <cellStyle name="Porcentual 2 3 8 5" xfId="44481" xr:uid="{00000000-0005-0000-0000-0000C1AD0000}"/>
    <cellStyle name="Porcentual 2 3 8 5 2" xfId="44482" xr:uid="{00000000-0005-0000-0000-0000C2AD0000}"/>
    <cellStyle name="Porcentual 2 3 8 5 2 2" xfId="44483" xr:uid="{00000000-0005-0000-0000-0000C3AD0000}"/>
    <cellStyle name="Porcentual 2 3 8 5 3" xfId="44484" xr:uid="{00000000-0005-0000-0000-0000C4AD0000}"/>
    <cellStyle name="Porcentual 2 3 8 6" xfId="44485" xr:uid="{00000000-0005-0000-0000-0000C5AD0000}"/>
    <cellStyle name="Porcentual 2 3 8 6 2" xfId="44486" xr:uid="{00000000-0005-0000-0000-0000C6AD0000}"/>
    <cellStyle name="Porcentual 2 3 8 7" xfId="44487" xr:uid="{00000000-0005-0000-0000-0000C7AD0000}"/>
    <cellStyle name="Porcentual 2 3 9" xfId="44488" xr:uid="{00000000-0005-0000-0000-0000C8AD0000}"/>
    <cellStyle name="Porcentual 2 4" xfId="44489" xr:uid="{00000000-0005-0000-0000-0000C9AD0000}"/>
    <cellStyle name="Porcentual 2 4 10" xfId="44490" xr:uid="{00000000-0005-0000-0000-0000CAAD0000}"/>
    <cellStyle name="Porcentual 2 4 10 2" xfId="44491" xr:uid="{00000000-0005-0000-0000-0000CBAD0000}"/>
    <cellStyle name="Porcentual 2 4 10 2 2" xfId="44492" xr:uid="{00000000-0005-0000-0000-0000CCAD0000}"/>
    <cellStyle name="Porcentual 2 4 10 2 2 2" xfId="44493" xr:uid="{00000000-0005-0000-0000-0000CDAD0000}"/>
    <cellStyle name="Porcentual 2 4 10 2 2 2 2" xfId="44494" xr:uid="{00000000-0005-0000-0000-0000CEAD0000}"/>
    <cellStyle name="Porcentual 2 4 10 2 2 2 2 2" xfId="44495" xr:uid="{00000000-0005-0000-0000-0000CFAD0000}"/>
    <cellStyle name="Porcentual 2 4 10 2 2 2 3" xfId="44496" xr:uid="{00000000-0005-0000-0000-0000D0AD0000}"/>
    <cellStyle name="Porcentual 2 4 10 2 2 3" xfId="44497" xr:uid="{00000000-0005-0000-0000-0000D1AD0000}"/>
    <cellStyle name="Porcentual 2 4 10 2 2 3 2" xfId="44498" xr:uid="{00000000-0005-0000-0000-0000D2AD0000}"/>
    <cellStyle name="Porcentual 2 4 10 2 2 4" xfId="44499" xr:uid="{00000000-0005-0000-0000-0000D3AD0000}"/>
    <cellStyle name="Porcentual 2 4 10 2 3" xfId="44500" xr:uid="{00000000-0005-0000-0000-0000D4AD0000}"/>
    <cellStyle name="Porcentual 2 4 10 2 3 2" xfId="44501" xr:uid="{00000000-0005-0000-0000-0000D5AD0000}"/>
    <cellStyle name="Porcentual 2 4 10 2 3 2 2" xfId="44502" xr:uid="{00000000-0005-0000-0000-0000D6AD0000}"/>
    <cellStyle name="Porcentual 2 4 10 2 3 3" xfId="44503" xr:uid="{00000000-0005-0000-0000-0000D7AD0000}"/>
    <cellStyle name="Porcentual 2 4 10 2 4" xfId="44504" xr:uid="{00000000-0005-0000-0000-0000D8AD0000}"/>
    <cellStyle name="Porcentual 2 4 10 2 4 2" xfId="44505" xr:uid="{00000000-0005-0000-0000-0000D9AD0000}"/>
    <cellStyle name="Porcentual 2 4 10 2 5" xfId="44506" xr:uid="{00000000-0005-0000-0000-0000DAAD0000}"/>
    <cellStyle name="Porcentual 2 4 10 3" xfId="44507" xr:uid="{00000000-0005-0000-0000-0000DBAD0000}"/>
    <cellStyle name="Porcentual 2 4 10 3 2" xfId="44508" xr:uid="{00000000-0005-0000-0000-0000DCAD0000}"/>
    <cellStyle name="Porcentual 2 4 10 3 2 2" xfId="44509" xr:uid="{00000000-0005-0000-0000-0000DDAD0000}"/>
    <cellStyle name="Porcentual 2 4 10 3 2 2 2" xfId="44510" xr:uid="{00000000-0005-0000-0000-0000DEAD0000}"/>
    <cellStyle name="Porcentual 2 4 10 3 2 3" xfId="44511" xr:uid="{00000000-0005-0000-0000-0000DFAD0000}"/>
    <cellStyle name="Porcentual 2 4 10 3 3" xfId="44512" xr:uid="{00000000-0005-0000-0000-0000E0AD0000}"/>
    <cellStyle name="Porcentual 2 4 10 3 3 2" xfId="44513" xr:uid="{00000000-0005-0000-0000-0000E1AD0000}"/>
    <cellStyle name="Porcentual 2 4 10 3 4" xfId="44514" xr:uid="{00000000-0005-0000-0000-0000E2AD0000}"/>
    <cellStyle name="Porcentual 2 4 10 4" xfId="44515" xr:uid="{00000000-0005-0000-0000-0000E3AD0000}"/>
    <cellStyle name="Porcentual 2 4 10 4 2" xfId="44516" xr:uid="{00000000-0005-0000-0000-0000E4AD0000}"/>
    <cellStyle name="Porcentual 2 4 10 4 2 2" xfId="44517" xr:uid="{00000000-0005-0000-0000-0000E5AD0000}"/>
    <cellStyle name="Porcentual 2 4 10 4 3" xfId="44518" xr:uid="{00000000-0005-0000-0000-0000E6AD0000}"/>
    <cellStyle name="Porcentual 2 4 10 5" xfId="44519" xr:uid="{00000000-0005-0000-0000-0000E7AD0000}"/>
    <cellStyle name="Porcentual 2 4 10 5 2" xfId="44520" xr:uid="{00000000-0005-0000-0000-0000E8AD0000}"/>
    <cellStyle name="Porcentual 2 4 10 6" xfId="44521" xr:uid="{00000000-0005-0000-0000-0000E9AD0000}"/>
    <cellStyle name="Porcentual 2 4 11" xfId="44522" xr:uid="{00000000-0005-0000-0000-0000EAAD0000}"/>
    <cellStyle name="Porcentual 2 4 11 2" xfId="44523" xr:uid="{00000000-0005-0000-0000-0000EBAD0000}"/>
    <cellStyle name="Porcentual 2 4 11 2 2" xfId="44524" xr:uid="{00000000-0005-0000-0000-0000ECAD0000}"/>
    <cellStyle name="Porcentual 2 4 11 2 2 2" xfId="44525" xr:uid="{00000000-0005-0000-0000-0000EDAD0000}"/>
    <cellStyle name="Porcentual 2 4 11 2 2 2 2" xfId="44526" xr:uid="{00000000-0005-0000-0000-0000EEAD0000}"/>
    <cellStyle name="Porcentual 2 4 11 2 2 3" xfId="44527" xr:uid="{00000000-0005-0000-0000-0000EFAD0000}"/>
    <cellStyle name="Porcentual 2 4 11 2 3" xfId="44528" xr:uid="{00000000-0005-0000-0000-0000F0AD0000}"/>
    <cellStyle name="Porcentual 2 4 11 2 3 2" xfId="44529" xr:uid="{00000000-0005-0000-0000-0000F1AD0000}"/>
    <cellStyle name="Porcentual 2 4 11 2 4" xfId="44530" xr:uid="{00000000-0005-0000-0000-0000F2AD0000}"/>
    <cellStyle name="Porcentual 2 4 11 3" xfId="44531" xr:uid="{00000000-0005-0000-0000-0000F3AD0000}"/>
    <cellStyle name="Porcentual 2 4 11 3 2" xfId="44532" xr:uid="{00000000-0005-0000-0000-0000F4AD0000}"/>
    <cellStyle name="Porcentual 2 4 11 3 2 2" xfId="44533" xr:uid="{00000000-0005-0000-0000-0000F5AD0000}"/>
    <cellStyle name="Porcentual 2 4 11 3 3" xfId="44534" xr:uid="{00000000-0005-0000-0000-0000F6AD0000}"/>
    <cellStyle name="Porcentual 2 4 11 4" xfId="44535" xr:uid="{00000000-0005-0000-0000-0000F7AD0000}"/>
    <cellStyle name="Porcentual 2 4 11 4 2" xfId="44536" xr:uid="{00000000-0005-0000-0000-0000F8AD0000}"/>
    <cellStyle name="Porcentual 2 4 11 5" xfId="44537" xr:uid="{00000000-0005-0000-0000-0000F9AD0000}"/>
    <cellStyle name="Porcentual 2 4 12" xfId="44538" xr:uid="{00000000-0005-0000-0000-0000FAAD0000}"/>
    <cellStyle name="Porcentual 2 4 12 2" xfId="44539" xr:uid="{00000000-0005-0000-0000-0000FBAD0000}"/>
    <cellStyle name="Porcentual 2 4 12 2 2" xfId="44540" xr:uid="{00000000-0005-0000-0000-0000FCAD0000}"/>
    <cellStyle name="Porcentual 2 4 12 2 2 2" xfId="44541" xr:uid="{00000000-0005-0000-0000-0000FDAD0000}"/>
    <cellStyle name="Porcentual 2 4 12 2 2 2 2" xfId="44542" xr:uid="{00000000-0005-0000-0000-0000FEAD0000}"/>
    <cellStyle name="Porcentual 2 4 12 2 2 3" xfId="44543" xr:uid="{00000000-0005-0000-0000-0000FFAD0000}"/>
    <cellStyle name="Porcentual 2 4 12 2 3" xfId="44544" xr:uid="{00000000-0005-0000-0000-000000AE0000}"/>
    <cellStyle name="Porcentual 2 4 12 2 3 2" xfId="44545" xr:uid="{00000000-0005-0000-0000-000001AE0000}"/>
    <cellStyle name="Porcentual 2 4 12 2 4" xfId="44546" xr:uid="{00000000-0005-0000-0000-000002AE0000}"/>
    <cellStyle name="Porcentual 2 4 12 3" xfId="44547" xr:uid="{00000000-0005-0000-0000-000003AE0000}"/>
    <cellStyle name="Porcentual 2 4 12 3 2" xfId="44548" xr:uid="{00000000-0005-0000-0000-000004AE0000}"/>
    <cellStyle name="Porcentual 2 4 12 3 2 2" xfId="44549" xr:uid="{00000000-0005-0000-0000-000005AE0000}"/>
    <cellStyle name="Porcentual 2 4 12 3 3" xfId="44550" xr:uid="{00000000-0005-0000-0000-000006AE0000}"/>
    <cellStyle name="Porcentual 2 4 12 4" xfId="44551" xr:uid="{00000000-0005-0000-0000-000007AE0000}"/>
    <cellStyle name="Porcentual 2 4 12 4 2" xfId="44552" xr:uid="{00000000-0005-0000-0000-000008AE0000}"/>
    <cellStyle name="Porcentual 2 4 12 5" xfId="44553" xr:uid="{00000000-0005-0000-0000-000009AE0000}"/>
    <cellStyle name="Porcentual 2 4 13" xfId="44554" xr:uid="{00000000-0005-0000-0000-00000AAE0000}"/>
    <cellStyle name="Porcentual 2 4 13 2" xfId="44555" xr:uid="{00000000-0005-0000-0000-00000BAE0000}"/>
    <cellStyle name="Porcentual 2 4 13 2 2" xfId="44556" xr:uid="{00000000-0005-0000-0000-00000CAE0000}"/>
    <cellStyle name="Porcentual 2 4 13 2 2 2" xfId="44557" xr:uid="{00000000-0005-0000-0000-00000DAE0000}"/>
    <cellStyle name="Porcentual 2 4 13 2 3" xfId="44558" xr:uid="{00000000-0005-0000-0000-00000EAE0000}"/>
    <cellStyle name="Porcentual 2 4 13 3" xfId="44559" xr:uid="{00000000-0005-0000-0000-00000FAE0000}"/>
    <cellStyle name="Porcentual 2 4 13 3 2" xfId="44560" xr:uid="{00000000-0005-0000-0000-000010AE0000}"/>
    <cellStyle name="Porcentual 2 4 13 4" xfId="44561" xr:uid="{00000000-0005-0000-0000-000011AE0000}"/>
    <cellStyle name="Porcentual 2 4 14" xfId="44562" xr:uid="{00000000-0005-0000-0000-000012AE0000}"/>
    <cellStyle name="Porcentual 2 4 14 2" xfId="44563" xr:uid="{00000000-0005-0000-0000-000013AE0000}"/>
    <cellStyle name="Porcentual 2 4 14 2 2" xfId="44564" xr:uid="{00000000-0005-0000-0000-000014AE0000}"/>
    <cellStyle name="Porcentual 2 4 14 3" xfId="44565" xr:uid="{00000000-0005-0000-0000-000015AE0000}"/>
    <cellStyle name="Porcentual 2 4 15" xfId="44566" xr:uid="{00000000-0005-0000-0000-000016AE0000}"/>
    <cellStyle name="Porcentual 2 4 15 2" xfId="44567" xr:uid="{00000000-0005-0000-0000-000017AE0000}"/>
    <cellStyle name="Porcentual 2 4 16" xfId="44568" xr:uid="{00000000-0005-0000-0000-000018AE0000}"/>
    <cellStyle name="Porcentual 2 4 2" xfId="44569" xr:uid="{00000000-0005-0000-0000-000019AE0000}"/>
    <cellStyle name="Porcentual 2 4 2 10" xfId="44570" xr:uid="{00000000-0005-0000-0000-00001AAE0000}"/>
    <cellStyle name="Porcentual 2 4 2 10 2" xfId="44571" xr:uid="{00000000-0005-0000-0000-00001BAE0000}"/>
    <cellStyle name="Porcentual 2 4 2 10 2 2" xfId="44572" xr:uid="{00000000-0005-0000-0000-00001CAE0000}"/>
    <cellStyle name="Porcentual 2 4 2 10 2 2 2" xfId="44573" xr:uid="{00000000-0005-0000-0000-00001DAE0000}"/>
    <cellStyle name="Porcentual 2 4 2 10 2 2 2 2" xfId="44574" xr:uid="{00000000-0005-0000-0000-00001EAE0000}"/>
    <cellStyle name="Porcentual 2 4 2 10 2 2 3" xfId="44575" xr:uid="{00000000-0005-0000-0000-00001FAE0000}"/>
    <cellStyle name="Porcentual 2 4 2 10 2 3" xfId="44576" xr:uid="{00000000-0005-0000-0000-000020AE0000}"/>
    <cellStyle name="Porcentual 2 4 2 10 2 3 2" xfId="44577" xr:uid="{00000000-0005-0000-0000-000021AE0000}"/>
    <cellStyle name="Porcentual 2 4 2 10 2 4" xfId="44578" xr:uid="{00000000-0005-0000-0000-000022AE0000}"/>
    <cellStyle name="Porcentual 2 4 2 10 3" xfId="44579" xr:uid="{00000000-0005-0000-0000-000023AE0000}"/>
    <cellStyle name="Porcentual 2 4 2 10 3 2" xfId="44580" xr:uid="{00000000-0005-0000-0000-000024AE0000}"/>
    <cellStyle name="Porcentual 2 4 2 10 3 2 2" xfId="44581" xr:uid="{00000000-0005-0000-0000-000025AE0000}"/>
    <cellStyle name="Porcentual 2 4 2 10 3 3" xfId="44582" xr:uid="{00000000-0005-0000-0000-000026AE0000}"/>
    <cellStyle name="Porcentual 2 4 2 10 4" xfId="44583" xr:uid="{00000000-0005-0000-0000-000027AE0000}"/>
    <cellStyle name="Porcentual 2 4 2 10 4 2" xfId="44584" xr:uid="{00000000-0005-0000-0000-000028AE0000}"/>
    <cellStyle name="Porcentual 2 4 2 10 5" xfId="44585" xr:uid="{00000000-0005-0000-0000-000029AE0000}"/>
    <cellStyle name="Porcentual 2 4 2 11" xfId="44586" xr:uid="{00000000-0005-0000-0000-00002AAE0000}"/>
    <cellStyle name="Porcentual 2 4 2 11 2" xfId="44587" xr:uid="{00000000-0005-0000-0000-00002BAE0000}"/>
    <cellStyle name="Porcentual 2 4 2 11 2 2" xfId="44588" xr:uid="{00000000-0005-0000-0000-00002CAE0000}"/>
    <cellStyle name="Porcentual 2 4 2 11 2 2 2" xfId="44589" xr:uid="{00000000-0005-0000-0000-00002DAE0000}"/>
    <cellStyle name="Porcentual 2 4 2 11 2 3" xfId="44590" xr:uid="{00000000-0005-0000-0000-00002EAE0000}"/>
    <cellStyle name="Porcentual 2 4 2 11 3" xfId="44591" xr:uid="{00000000-0005-0000-0000-00002FAE0000}"/>
    <cellStyle name="Porcentual 2 4 2 11 3 2" xfId="44592" xr:uid="{00000000-0005-0000-0000-000030AE0000}"/>
    <cellStyle name="Porcentual 2 4 2 11 4" xfId="44593" xr:uid="{00000000-0005-0000-0000-000031AE0000}"/>
    <cellStyle name="Porcentual 2 4 2 12" xfId="44594" xr:uid="{00000000-0005-0000-0000-000032AE0000}"/>
    <cellStyle name="Porcentual 2 4 2 12 2" xfId="44595" xr:uid="{00000000-0005-0000-0000-000033AE0000}"/>
    <cellStyle name="Porcentual 2 4 2 12 2 2" xfId="44596" xr:uid="{00000000-0005-0000-0000-000034AE0000}"/>
    <cellStyle name="Porcentual 2 4 2 12 3" xfId="44597" xr:uid="{00000000-0005-0000-0000-000035AE0000}"/>
    <cellStyle name="Porcentual 2 4 2 13" xfId="44598" xr:uid="{00000000-0005-0000-0000-000036AE0000}"/>
    <cellStyle name="Porcentual 2 4 2 13 2" xfId="44599" xr:uid="{00000000-0005-0000-0000-000037AE0000}"/>
    <cellStyle name="Porcentual 2 4 2 14" xfId="44600" xr:uid="{00000000-0005-0000-0000-000038AE0000}"/>
    <cellStyle name="Porcentual 2 4 2 2" xfId="44601" xr:uid="{00000000-0005-0000-0000-000039AE0000}"/>
    <cellStyle name="Porcentual 2 4 2 2 10" xfId="44602" xr:uid="{00000000-0005-0000-0000-00003AAE0000}"/>
    <cellStyle name="Porcentual 2 4 2 2 10 2" xfId="44603" xr:uid="{00000000-0005-0000-0000-00003BAE0000}"/>
    <cellStyle name="Porcentual 2 4 2 2 10 2 2" xfId="44604" xr:uid="{00000000-0005-0000-0000-00003CAE0000}"/>
    <cellStyle name="Porcentual 2 4 2 2 10 2 2 2" xfId="44605" xr:uid="{00000000-0005-0000-0000-00003DAE0000}"/>
    <cellStyle name="Porcentual 2 4 2 2 10 2 3" xfId="44606" xr:uid="{00000000-0005-0000-0000-00003EAE0000}"/>
    <cellStyle name="Porcentual 2 4 2 2 10 3" xfId="44607" xr:uid="{00000000-0005-0000-0000-00003FAE0000}"/>
    <cellStyle name="Porcentual 2 4 2 2 10 3 2" xfId="44608" xr:uid="{00000000-0005-0000-0000-000040AE0000}"/>
    <cellStyle name="Porcentual 2 4 2 2 10 4" xfId="44609" xr:uid="{00000000-0005-0000-0000-000041AE0000}"/>
    <cellStyle name="Porcentual 2 4 2 2 11" xfId="44610" xr:uid="{00000000-0005-0000-0000-000042AE0000}"/>
    <cellStyle name="Porcentual 2 4 2 2 11 2" xfId="44611" xr:uid="{00000000-0005-0000-0000-000043AE0000}"/>
    <cellStyle name="Porcentual 2 4 2 2 11 2 2" xfId="44612" xr:uid="{00000000-0005-0000-0000-000044AE0000}"/>
    <cellStyle name="Porcentual 2 4 2 2 11 3" xfId="44613" xr:uid="{00000000-0005-0000-0000-000045AE0000}"/>
    <cellStyle name="Porcentual 2 4 2 2 12" xfId="44614" xr:uid="{00000000-0005-0000-0000-000046AE0000}"/>
    <cellStyle name="Porcentual 2 4 2 2 12 2" xfId="44615" xr:uid="{00000000-0005-0000-0000-000047AE0000}"/>
    <cellStyle name="Porcentual 2 4 2 2 13" xfId="44616" xr:uid="{00000000-0005-0000-0000-000048AE0000}"/>
    <cellStyle name="Porcentual 2 4 2 2 2" xfId="44617" xr:uid="{00000000-0005-0000-0000-000049AE0000}"/>
    <cellStyle name="Porcentual 2 4 2 2 2 10" xfId="44618" xr:uid="{00000000-0005-0000-0000-00004AAE0000}"/>
    <cellStyle name="Porcentual 2 4 2 2 2 10 2" xfId="44619" xr:uid="{00000000-0005-0000-0000-00004BAE0000}"/>
    <cellStyle name="Porcentual 2 4 2 2 2 11" xfId="44620" xr:uid="{00000000-0005-0000-0000-00004CAE0000}"/>
    <cellStyle name="Porcentual 2 4 2 2 2 2" xfId="44621" xr:uid="{00000000-0005-0000-0000-00004DAE0000}"/>
    <cellStyle name="Porcentual 2 4 2 2 2 2 2" xfId="44622" xr:uid="{00000000-0005-0000-0000-00004EAE0000}"/>
    <cellStyle name="Porcentual 2 4 2 2 2 2 2 2" xfId="44623" xr:uid="{00000000-0005-0000-0000-00004FAE0000}"/>
    <cellStyle name="Porcentual 2 4 2 2 2 2 2 2 2" xfId="44624" xr:uid="{00000000-0005-0000-0000-000050AE0000}"/>
    <cellStyle name="Porcentual 2 4 2 2 2 2 2 2 2 2" xfId="44625" xr:uid="{00000000-0005-0000-0000-000051AE0000}"/>
    <cellStyle name="Porcentual 2 4 2 2 2 2 2 2 2 2 2" xfId="44626" xr:uid="{00000000-0005-0000-0000-000052AE0000}"/>
    <cellStyle name="Porcentual 2 4 2 2 2 2 2 2 2 3" xfId="44627" xr:uid="{00000000-0005-0000-0000-000053AE0000}"/>
    <cellStyle name="Porcentual 2 4 2 2 2 2 2 2 3" xfId="44628" xr:uid="{00000000-0005-0000-0000-000054AE0000}"/>
    <cellStyle name="Porcentual 2 4 2 2 2 2 2 2 3 2" xfId="44629" xr:uid="{00000000-0005-0000-0000-000055AE0000}"/>
    <cellStyle name="Porcentual 2 4 2 2 2 2 2 2 4" xfId="44630" xr:uid="{00000000-0005-0000-0000-000056AE0000}"/>
    <cellStyle name="Porcentual 2 4 2 2 2 2 2 3" xfId="44631" xr:uid="{00000000-0005-0000-0000-000057AE0000}"/>
    <cellStyle name="Porcentual 2 4 2 2 2 2 2 3 2" xfId="44632" xr:uid="{00000000-0005-0000-0000-000058AE0000}"/>
    <cellStyle name="Porcentual 2 4 2 2 2 2 2 3 2 2" xfId="44633" xr:uid="{00000000-0005-0000-0000-000059AE0000}"/>
    <cellStyle name="Porcentual 2 4 2 2 2 2 2 3 3" xfId="44634" xr:uid="{00000000-0005-0000-0000-00005AAE0000}"/>
    <cellStyle name="Porcentual 2 4 2 2 2 2 2 4" xfId="44635" xr:uid="{00000000-0005-0000-0000-00005BAE0000}"/>
    <cellStyle name="Porcentual 2 4 2 2 2 2 2 4 2" xfId="44636" xr:uid="{00000000-0005-0000-0000-00005CAE0000}"/>
    <cellStyle name="Porcentual 2 4 2 2 2 2 2 5" xfId="44637" xr:uid="{00000000-0005-0000-0000-00005DAE0000}"/>
    <cellStyle name="Porcentual 2 4 2 2 2 2 3" xfId="44638" xr:uid="{00000000-0005-0000-0000-00005EAE0000}"/>
    <cellStyle name="Porcentual 2 4 2 2 2 2 3 2" xfId="44639" xr:uid="{00000000-0005-0000-0000-00005FAE0000}"/>
    <cellStyle name="Porcentual 2 4 2 2 2 2 3 2 2" xfId="44640" xr:uid="{00000000-0005-0000-0000-000060AE0000}"/>
    <cellStyle name="Porcentual 2 4 2 2 2 2 3 2 2 2" xfId="44641" xr:uid="{00000000-0005-0000-0000-000061AE0000}"/>
    <cellStyle name="Porcentual 2 4 2 2 2 2 3 2 2 2 2" xfId="44642" xr:uid="{00000000-0005-0000-0000-000062AE0000}"/>
    <cellStyle name="Porcentual 2 4 2 2 2 2 3 2 2 3" xfId="44643" xr:uid="{00000000-0005-0000-0000-000063AE0000}"/>
    <cellStyle name="Porcentual 2 4 2 2 2 2 3 2 3" xfId="44644" xr:uid="{00000000-0005-0000-0000-000064AE0000}"/>
    <cellStyle name="Porcentual 2 4 2 2 2 2 3 2 3 2" xfId="44645" xr:uid="{00000000-0005-0000-0000-000065AE0000}"/>
    <cellStyle name="Porcentual 2 4 2 2 2 2 3 2 4" xfId="44646" xr:uid="{00000000-0005-0000-0000-000066AE0000}"/>
    <cellStyle name="Porcentual 2 4 2 2 2 2 3 3" xfId="44647" xr:uid="{00000000-0005-0000-0000-000067AE0000}"/>
    <cellStyle name="Porcentual 2 4 2 2 2 2 3 3 2" xfId="44648" xr:uid="{00000000-0005-0000-0000-000068AE0000}"/>
    <cellStyle name="Porcentual 2 4 2 2 2 2 3 3 2 2" xfId="44649" xr:uid="{00000000-0005-0000-0000-000069AE0000}"/>
    <cellStyle name="Porcentual 2 4 2 2 2 2 3 3 3" xfId="44650" xr:uid="{00000000-0005-0000-0000-00006AAE0000}"/>
    <cellStyle name="Porcentual 2 4 2 2 2 2 3 4" xfId="44651" xr:uid="{00000000-0005-0000-0000-00006BAE0000}"/>
    <cellStyle name="Porcentual 2 4 2 2 2 2 3 4 2" xfId="44652" xr:uid="{00000000-0005-0000-0000-00006CAE0000}"/>
    <cellStyle name="Porcentual 2 4 2 2 2 2 3 5" xfId="44653" xr:uid="{00000000-0005-0000-0000-00006DAE0000}"/>
    <cellStyle name="Porcentual 2 4 2 2 2 2 4" xfId="44654" xr:uid="{00000000-0005-0000-0000-00006EAE0000}"/>
    <cellStyle name="Porcentual 2 4 2 2 2 2 4 2" xfId="44655" xr:uid="{00000000-0005-0000-0000-00006FAE0000}"/>
    <cellStyle name="Porcentual 2 4 2 2 2 2 4 2 2" xfId="44656" xr:uid="{00000000-0005-0000-0000-000070AE0000}"/>
    <cellStyle name="Porcentual 2 4 2 2 2 2 4 2 2 2" xfId="44657" xr:uid="{00000000-0005-0000-0000-000071AE0000}"/>
    <cellStyle name="Porcentual 2 4 2 2 2 2 4 2 3" xfId="44658" xr:uid="{00000000-0005-0000-0000-000072AE0000}"/>
    <cellStyle name="Porcentual 2 4 2 2 2 2 4 3" xfId="44659" xr:uid="{00000000-0005-0000-0000-000073AE0000}"/>
    <cellStyle name="Porcentual 2 4 2 2 2 2 4 3 2" xfId="44660" xr:uid="{00000000-0005-0000-0000-000074AE0000}"/>
    <cellStyle name="Porcentual 2 4 2 2 2 2 4 4" xfId="44661" xr:uid="{00000000-0005-0000-0000-000075AE0000}"/>
    <cellStyle name="Porcentual 2 4 2 2 2 2 5" xfId="44662" xr:uid="{00000000-0005-0000-0000-000076AE0000}"/>
    <cellStyle name="Porcentual 2 4 2 2 2 2 5 2" xfId="44663" xr:uid="{00000000-0005-0000-0000-000077AE0000}"/>
    <cellStyle name="Porcentual 2 4 2 2 2 2 5 2 2" xfId="44664" xr:uid="{00000000-0005-0000-0000-000078AE0000}"/>
    <cellStyle name="Porcentual 2 4 2 2 2 2 5 3" xfId="44665" xr:uid="{00000000-0005-0000-0000-000079AE0000}"/>
    <cellStyle name="Porcentual 2 4 2 2 2 2 6" xfId="44666" xr:uid="{00000000-0005-0000-0000-00007AAE0000}"/>
    <cellStyle name="Porcentual 2 4 2 2 2 2 6 2" xfId="44667" xr:uid="{00000000-0005-0000-0000-00007BAE0000}"/>
    <cellStyle name="Porcentual 2 4 2 2 2 2 7" xfId="44668" xr:uid="{00000000-0005-0000-0000-00007CAE0000}"/>
    <cellStyle name="Porcentual 2 4 2 2 2 3" xfId="44669" xr:uid="{00000000-0005-0000-0000-00007DAE0000}"/>
    <cellStyle name="Porcentual 2 4 2 2 2 3 2" xfId="44670" xr:uid="{00000000-0005-0000-0000-00007EAE0000}"/>
    <cellStyle name="Porcentual 2 4 2 2 2 3 2 2" xfId="44671" xr:uid="{00000000-0005-0000-0000-00007FAE0000}"/>
    <cellStyle name="Porcentual 2 4 2 2 2 3 2 2 2" xfId="44672" xr:uid="{00000000-0005-0000-0000-000080AE0000}"/>
    <cellStyle name="Porcentual 2 4 2 2 2 3 2 2 2 2" xfId="44673" xr:uid="{00000000-0005-0000-0000-000081AE0000}"/>
    <cellStyle name="Porcentual 2 4 2 2 2 3 2 2 2 2 2" xfId="44674" xr:uid="{00000000-0005-0000-0000-000082AE0000}"/>
    <cellStyle name="Porcentual 2 4 2 2 2 3 2 2 2 3" xfId="44675" xr:uid="{00000000-0005-0000-0000-000083AE0000}"/>
    <cellStyle name="Porcentual 2 4 2 2 2 3 2 2 3" xfId="44676" xr:uid="{00000000-0005-0000-0000-000084AE0000}"/>
    <cellStyle name="Porcentual 2 4 2 2 2 3 2 2 3 2" xfId="44677" xr:uid="{00000000-0005-0000-0000-000085AE0000}"/>
    <cellStyle name="Porcentual 2 4 2 2 2 3 2 2 4" xfId="44678" xr:uid="{00000000-0005-0000-0000-000086AE0000}"/>
    <cellStyle name="Porcentual 2 4 2 2 2 3 2 3" xfId="44679" xr:uid="{00000000-0005-0000-0000-000087AE0000}"/>
    <cellStyle name="Porcentual 2 4 2 2 2 3 2 3 2" xfId="44680" xr:uid="{00000000-0005-0000-0000-000088AE0000}"/>
    <cellStyle name="Porcentual 2 4 2 2 2 3 2 3 2 2" xfId="44681" xr:uid="{00000000-0005-0000-0000-000089AE0000}"/>
    <cellStyle name="Porcentual 2 4 2 2 2 3 2 3 3" xfId="44682" xr:uid="{00000000-0005-0000-0000-00008AAE0000}"/>
    <cellStyle name="Porcentual 2 4 2 2 2 3 2 4" xfId="44683" xr:uid="{00000000-0005-0000-0000-00008BAE0000}"/>
    <cellStyle name="Porcentual 2 4 2 2 2 3 2 4 2" xfId="44684" xr:uid="{00000000-0005-0000-0000-00008CAE0000}"/>
    <cellStyle name="Porcentual 2 4 2 2 2 3 2 5" xfId="44685" xr:uid="{00000000-0005-0000-0000-00008DAE0000}"/>
    <cellStyle name="Porcentual 2 4 2 2 2 3 3" xfId="44686" xr:uid="{00000000-0005-0000-0000-00008EAE0000}"/>
    <cellStyle name="Porcentual 2 4 2 2 2 3 3 2" xfId="44687" xr:uid="{00000000-0005-0000-0000-00008FAE0000}"/>
    <cellStyle name="Porcentual 2 4 2 2 2 3 3 2 2" xfId="44688" xr:uid="{00000000-0005-0000-0000-000090AE0000}"/>
    <cellStyle name="Porcentual 2 4 2 2 2 3 3 2 2 2" xfId="44689" xr:uid="{00000000-0005-0000-0000-000091AE0000}"/>
    <cellStyle name="Porcentual 2 4 2 2 2 3 3 2 2 2 2" xfId="44690" xr:uid="{00000000-0005-0000-0000-000092AE0000}"/>
    <cellStyle name="Porcentual 2 4 2 2 2 3 3 2 2 3" xfId="44691" xr:uid="{00000000-0005-0000-0000-000093AE0000}"/>
    <cellStyle name="Porcentual 2 4 2 2 2 3 3 2 3" xfId="44692" xr:uid="{00000000-0005-0000-0000-000094AE0000}"/>
    <cellStyle name="Porcentual 2 4 2 2 2 3 3 2 3 2" xfId="44693" xr:uid="{00000000-0005-0000-0000-000095AE0000}"/>
    <cellStyle name="Porcentual 2 4 2 2 2 3 3 2 4" xfId="44694" xr:uid="{00000000-0005-0000-0000-000096AE0000}"/>
    <cellStyle name="Porcentual 2 4 2 2 2 3 3 3" xfId="44695" xr:uid="{00000000-0005-0000-0000-000097AE0000}"/>
    <cellStyle name="Porcentual 2 4 2 2 2 3 3 3 2" xfId="44696" xr:uid="{00000000-0005-0000-0000-000098AE0000}"/>
    <cellStyle name="Porcentual 2 4 2 2 2 3 3 3 2 2" xfId="44697" xr:uid="{00000000-0005-0000-0000-000099AE0000}"/>
    <cellStyle name="Porcentual 2 4 2 2 2 3 3 3 3" xfId="44698" xr:uid="{00000000-0005-0000-0000-00009AAE0000}"/>
    <cellStyle name="Porcentual 2 4 2 2 2 3 3 4" xfId="44699" xr:uid="{00000000-0005-0000-0000-00009BAE0000}"/>
    <cellStyle name="Porcentual 2 4 2 2 2 3 3 4 2" xfId="44700" xr:uid="{00000000-0005-0000-0000-00009CAE0000}"/>
    <cellStyle name="Porcentual 2 4 2 2 2 3 3 5" xfId="44701" xr:uid="{00000000-0005-0000-0000-00009DAE0000}"/>
    <cellStyle name="Porcentual 2 4 2 2 2 3 4" xfId="44702" xr:uid="{00000000-0005-0000-0000-00009EAE0000}"/>
    <cellStyle name="Porcentual 2 4 2 2 2 3 4 2" xfId="44703" xr:uid="{00000000-0005-0000-0000-00009FAE0000}"/>
    <cellStyle name="Porcentual 2 4 2 2 2 3 4 2 2" xfId="44704" xr:uid="{00000000-0005-0000-0000-0000A0AE0000}"/>
    <cellStyle name="Porcentual 2 4 2 2 2 3 4 2 2 2" xfId="44705" xr:uid="{00000000-0005-0000-0000-0000A1AE0000}"/>
    <cellStyle name="Porcentual 2 4 2 2 2 3 4 2 3" xfId="44706" xr:uid="{00000000-0005-0000-0000-0000A2AE0000}"/>
    <cellStyle name="Porcentual 2 4 2 2 2 3 4 3" xfId="44707" xr:uid="{00000000-0005-0000-0000-0000A3AE0000}"/>
    <cellStyle name="Porcentual 2 4 2 2 2 3 4 3 2" xfId="44708" xr:uid="{00000000-0005-0000-0000-0000A4AE0000}"/>
    <cellStyle name="Porcentual 2 4 2 2 2 3 4 4" xfId="44709" xr:uid="{00000000-0005-0000-0000-0000A5AE0000}"/>
    <cellStyle name="Porcentual 2 4 2 2 2 3 5" xfId="44710" xr:uid="{00000000-0005-0000-0000-0000A6AE0000}"/>
    <cellStyle name="Porcentual 2 4 2 2 2 3 5 2" xfId="44711" xr:uid="{00000000-0005-0000-0000-0000A7AE0000}"/>
    <cellStyle name="Porcentual 2 4 2 2 2 3 5 2 2" xfId="44712" xr:uid="{00000000-0005-0000-0000-0000A8AE0000}"/>
    <cellStyle name="Porcentual 2 4 2 2 2 3 5 3" xfId="44713" xr:uid="{00000000-0005-0000-0000-0000A9AE0000}"/>
    <cellStyle name="Porcentual 2 4 2 2 2 3 6" xfId="44714" xr:uid="{00000000-0005-0000-0000-0000AAAE0000}"/>
    <cellStyle name="Porcentual 2 4 2 2 2 3 6 2" xfId="44715" xr:uid="{00000000-0005-0000-0000-0000ABAE0000}"/>
    <cellStyle name="Porcentual 2 4 2 2 2 3 7" xfId="44716" xr:uid="{00000000-0005-0000-0000-0000ACAE0000}"/>
    <cellStyle name="Porcentual 2 4 2 2 2 4" xfId="44717" xr:uid="{00000000-0005-0000-0000-0000ADAE0000}"/>
    <cellStyle name="Porcentual 2 4 2 2 2 4 2" xfId="44718" xr:uid="{00000000-0005-0000-0000-0000AEAE0000}"/>
    <cellStyle name="Porcentual 2 4 2 2 2 4 2 2" xfId="44719" xr:uid="{00000000-0005-0000-0000-0000AFAE0000}"/>
    <cellStyle name="Porcentual 2 4 2 2 2 4 2 2 2" xfId="44720" xr:uid="{00000000-0005-0000-0000-0000B0AE0000}"/>
    <cellStyle name="Porcentual 2 4 2 2 2 4 2 2 2 2" xfId="44721" xr:uid="{00000000-0005-0000-0000-0000B1AE0000}"/>
    <cellStyle name="Porcentual 2 4 2 2 2 4 2 2 2 2 2" xfId="44722" xr:uid="{00000000-0005-0000-0000-0000B2AE0000}"/>
    <cellStyle name="Porcentual 2 4 2 2 2 4 2 2 2 3" xfId="44723" xr:uid="{00000000-0005-0000-0000-0000B3AE0000}"/>
    <cellStyle name="Porcentual 2 4 2 2 2 4 2 2 3" xfId="44724" xr:uid="{00000000-0005-0000-0000-0000B4AE0000}"/>
    <cellStyle name="Porcentual 2 4 2 2 2 4 2 2 3 2" xfId="44725" xr:uid="{00000000-0005-0000-0000-0000B5AE0000}"/>
    <cellStyle name="Porcentual 2 4 2 2 2 4 2 2 4" xfId="44726" xr:uid="{00000000-0005-0000-0000-0000B6AE0000}"/>
    <cellStyle name="Porcentual 2 4 2 2 2 4 2 3" xfId="44727" xr:uid="{00000000-0005-0000-0000-0000B7AE0000}"/>
    <cellStyle name="Porcentual 2 4 2 2 2 4 2 3 2" xfId="44728" xr:uid="{00000000-0005-0000-0000-0000B8AE0000}"/>
    <cellStyle name="Porcentual 2 4 2 2 2 4 2 3 2 2" xfId="44729" xr:uid="{00000000-0005-0000-0000-0000B9AE0000}"/>
    <cellStyle name="Porcentual 2 4 2 2 2 4 2 3 3" xfId="44730" xr:uid="{00000000-0005-0000-0000-0000BAAE0000}"/>
    <cellStyle name="Porcentual 2 4 2 2 2 4 2 4" xfId="44731" xr:uid="{00000000-0005-0000-0000-0000BBAE0000}"/>
    <cellStyle name="Porcentual 2 4 2 2 2 4 2 4 2" xfId="44732" xr:uid="{00000000-0005-0000-0000-0000BCAE0000}"/>
    <cellStyle name="Porcentual 2 4 2 2 2 4 2 5" xfId="44733" xr:uid="{00000000-0005-0000-0000-0000BDAE0000}"/>
    <cellStyle name="Porcentual 2 4 2 2 2 4 3" xfId="44734" xr:uid="{00000000-0005-0000-0000-0000BEAE0000}"/>
    <cellStyle name="Porcentual 2 4 2 2 2 4 3 2" xfId="44735" xr:uid="{00000000-0005-0000-0000-0000BFAE0000}"/>
    <cellStyle name="Porcentual 2 4 2 2 2 4 3 2 2" xfId="44736" xr:uid="{00000000-0005-0000-0000-0000C0AE0000}"/>
    <cellStyle name="Porcentual 2 4 2 2 2 4 3 2 2 2" xfId="44737" xr:uid="{00000000-0005-0000-0000-0000C1AE0000}"/>
    <cellStyle name="Porcentual 2 4 2 2 2 4 3 2 2 2 2" xfId="44738" xr:uid="{00000000-0005-0000-0000-0000C2AE0000}"/>
    <cellStyle name="Porcentual 2 4 2 2 2 4 3 2 2 3" xfId="44739" xr:uid="{00000000-0005-0000-0000-0000C3AE0000}"/>
    <cellStyle name="Porcentual 2 4 2 2 2 4 3 2 3" xfId="44740" xr:uid="{00000000-0005-0000-0000-0000C4AE0000}"/>
    <cellStyle name="Porcentual 2 4 2 2 2 4 3 2 3 2" xfId="44741" xr:uid="{00000000-0005-0000-0000-0000C5AE0000}"/>
    <cellStyle name="Porcentual 2 4 2 2 2 4 3 2 4" xfId="44742" xr:uid="{00000000-0005-0000-0000-0000C6AE0000}"/>
    <cellStyle name="Porcentual 2 4 2 2 2 4 3 3" xfId="44743" xr:uid="{00000000-0005-0000-0000-0000C7AE0000}"/>
    <cellStyle name="Porcentual 2 4 2 2 2 4 3 3 2" xfId="44744" xr:uid="{00000000-0005-0000-0000-0000C8AE0000}"/>
    <cellStyle name="Porcentual 2 4 2 2 2 4 3 3 2 2" xfId="44745" xr:uid="{00000000-0005-0000-0000-0000C9AE0000}"/>
    <cellStyle name="Porcentual 2 4 2 2 2 4 3 3 3" xfId="44746" xr:uid="{00000000-0005-0000-0000-0000CAAE0000}"/>
    <cellStyle name="Porcentual 2 4 2 2 2 4 3 4" xfId="44747" xr:uid="{00000000-0005-0000-0000-0000CBAE0000}"/>
    <cellStyle name="Porcentual 2 4 2 2 2 4 3 4 2" xfId="44748" xr:uid="{00000000-0005-0000-0000-0000CCAE0000}"/>
    <cellStyle name="Porcentual 2 4 2 2 2 4 3 5" xfId="44749" xr:uid="{00000000-0005-0000-0000-0000CDAE0000}"/>
    <cellStyle name="Porcentual 2 4 2 2 2 4 4" xfId="44750" xr:uid="{00000000-0005-0000-0000-0000CEAE0000}"/>
    <cellStyle name="Porcentual 2 4 2 2 2 4 4 2" xfId="44751" xr:uid="{00000000-0005-0000-0000-0000CFAE0000}"/>
    <cellStyle name="Porcentual 2 4 2 2 2 4 4 2 2" xfId="44752" xr:uid="{00000000-0005-0000-0000-0000D0AE0000}"/>
    <cellStyle name="Porcentual 2 4 2 2 2 4 4 2 2 2" xfId="44753" xr:uid="{00000000-0005-0000-0000-0000D1AE0000}"/>
    <cellStyle name="Porcentual 2 4 2 2 2 4 4 2 3" xfId="44754" xr:uid="{00000000-0005-0000-0000-0000D2AE0000}"/>
    <cellStyle name="Porcentual 2 4 2 2 2 4 4 3" xfId="44755" xr:uid="{00000000-0005-0000-0000-0000D3AE0000}"/>
    <cellStyle name="Porcentual 2 4 2 2 2 4 4 3 2" xfId="44756" xr:uid="{00000000-0005-0000-0000-0000D4AE0000}"/>
    <cellStyle name="Porcentual 2 4 2 2 2 4 4 4" xfId="44757" xr:uid="{00000000-0005-0000-0000-0000D5AE0000}"/>
    <cellStyle name="Porcentual 2 4 2 2 2 4 5" xfId="44758" xr:uid="{00000000-0005-0000-0000-0000D6AE0000}"/>
    <cellStyle name="Porcentual 2 4 2 2 2 4 5 2" xfId="44759" xr:uid="{00000000-0005-0000-0000-0000D7AE0000}"/>
    <cellStyle name="Porcentual 2 4 2 2 2 4 5 2 2" xfId="44760" xr:uid="{00000000-0005-0000-0000-0000D8AE0000}"/>
    <cellStyle name="Porcentual 2 4 2 2 2 4 5 3" xfId="44761" xr:uid="{00000000-0005-0000-0000-0000D9AE0000}"/>
    <cellStyle name="Porcentual 2 4 2 2 2 4 6" xfId="44762" xr:uid="{00000000-0005-0000-0000-0000DAAE0000}"/>
    <cellStyle name="Porcentual 2 4 2 2 2 4 6 2" xfId="44763" xr:uid="{00000000-0005-0000-0000-0000DBAE0000}"/>
    <cellStyle name="Porcentual 2 4 2 2 2 4 7" xfId="44764" xr:uid="{00000000-0005-0000-0000-0000DCAE0000}"/>
    <cellStyle name="Porcentual 2 4 2 2 2 5" xfId="44765" xr:uid="{00000000-0005-0000-0000-0000DDAE0000}"/>
    <cellStyle name="Porcentual 2 4 2 2 2 5 2" xfId="44766" xr:uid="{00000000-0005-0000-0000-0000DEAE0000}"/>
    <cellStyle name="Porcentual 2 4 2 2 2 5 2 2" xfId="44767" xr:uid="{00000000-0005-0000-0000-0000DFAE0000}"/>
    <cellStyle name="Porcentual 2 4 2 2 2 5 2 2 2" xfId="44768" xr:uid="{00000000-0005-0000-0000-0000E0AE0000}"/>
    <cellStyle name="Porcentual 2 4 2 2 2 5 2 2 2 2" xfId="44769" xr:uid="{00000000-0005-0000-0000-0000E1AE0000}"/>
    <cellStyle name="Porcentual 2 4 2 2 2 5 2 2 2 2 2" xfId="44770" xr:uid="{00000000-0005-0000-0000-0000E2AE0000}"/>
    <cellStyle name="Porcentual 2 4 2 2 2 5 2 2 2 3" xfId="44771" xr:uid="{00000000-0005-0000-0000-0000E3AE0000}"/>
    <cellStyle name="Porcentual 2 4 2 2 2 5 2 2 3" xfId="44772" xr:uid="{00000000-0005-0000-0000-0000E4AE0000}"/>
    <cellStyle name="Porcentual 2 4 2 2 2 5 2 2 3 2" xfId="44773" xr:uid="{00000000-0005-0000-0000-0000E5AE0000}"/>
    <cellStyle name="Porcentual 2 4 2 2 2 5 2 2 4" xfId="44774" xr:uid="{00000000-0005-0000-0000-0000E6AE0000}"/>
    <cellStyle name="Porcentual 2 4 2 2 2 5 2 3" xfId="44775" xr:uid="{00000000-0005-0000-0000-0000E7AE0000}"/>
    <cellStyle name="Porcentual 2 4 2 2 2 5 2 3 2" xfId="44776" xr:uid="{00000000-0005-0000-0000-0000E8AE0000}"/>
    <cellStyle name="Porcentual 2 4 2 2 2 5 2 3 2 2" xfId="44777" xr:uid="{00000000-0005-0000-0000-0000E9AE0000}"/>
    <cellStyle name="Porcentual 2 4 2 2 2 5 2 3 3" xfId="44778" xr:uid="{00000000-0005-0000-0000-0000EAAE0000}"/>
    <cellStyle name="Porcentual 2 4 2 2 2 5 2 4" xfId="44779" xr:uid="{00000000-0005-0000-0000-0000EBAE0000}"/>
    <cellStyle name="Porcentual 2 4 2 2 2 5 2 4 2" xfId="44780" xr:uid="{00000000-0005-0000-0000-0000ECAE0000}"/>
    <cellStyle name="Porcentual 2 4 2 2 2 5 2 5" xfId="44781" xr:uid="{00000000-0005-0000-0000-0000EDAE0000}"/>
    <cellStyle name="Porcentual 2 4 2 2 2 5 3" xfId="44782" xr:uid="{00000000-0005-0000-0000-0000EEAE0000}"/>
    <cellStyle name="Porcentual 2 4 2 2 2 5 3 2" xfId="44783" xr:uid="{00000000-0005-0000-0000-0000EFAE0000}"/>
    <cellStyle name="Porcentual 2 4 2 2 2 5 3 2 2" xfId="44784" xr:uid="{00000000-0005-0000-0000-0000F0AE0000}"/>
    <cellStyle name="Porcentual 2 4 2 2 2 5 3 2 2 2" xfId="44785" xr:uid="{00000000-0005-0000-0000-0000F1AE0000}"/>
    <cellStyle name="Porcentual 2 4 2 2 2 5 3 2 3" xfId="44786" xr:uid="{00000000-0005-0000-0000-0000F2AE0000}"/>
    <cellStyle name="Porcentual 2 4 2 2 2 5 3 3" xfId="44787" xr:uid="{00000000-0005-0000-0000-0000F3AE0000}"/>
    <cellStyle name="Porcentual 2 4 2 2 2 5 3 3 2" xfId="44788" xr:uid="{00000000-0005-0000-0000-0000F4AE0000}"/>
    <cellStyle name="Porcentual 2 4 2 2 2 5 3 4" xfId="44789" xr:uid="{00000000-0005-0000-0000-0000F5AE0000}"/>
    <cellStyle name="Porcentual 2 4 2 2 2 5 4" xfId="44790" xr:uid="{00000000-0005-0000-0000-0000F6AE0000}"/>
    <cellStyle name="Porcentual 2 4 2 2 2 5 4 2" xfId="44791" xr:uid="{00000000-0005-0000-0000-0000F7AE0000}"/>
    <cellStyle name="Porcentual 2 4 2 2 2 5 4 2 2" xfId="44792" xr:uid="{00000000-0005-0000-0000-0000F8AE0000}"/>
    <cellStyle name="Porcentual 2 4 2 2 2 5 4 3" xfId="44793" xr:uid="{00000000-0005-0000-0000-0000F9AE0000}"/>
    <cellStyle name="Porcentual 2 4 2 2 2 5 5" xfId="44794" xr:uid="{00000000-0005-0000-0000-0000FAAE0000}"/>
    <cellStyle name="Porcentual 2 4 2 2 2 5 5 2" xfId="44795" xr:uid="{00000000-0005-0000-0000-0000FBAE0000}"/>
    <cellStyle name="Porcentual 2 4 2 2 2 5 6" xfId="44796" xr:uid="{00000000-0005-0000-0000-0000FCAE0000}"/>
    <cellStyle name="Porcentual 2 4 2 2 2 6" xfId="44797" xr:uid="{00000000-0005-0000-0000-0000FDAE0000}"/>
    <cellStyle name="Porcentual 2 4 2 2 2 6 2" xfId="44798" xr:uid="{00000000-0005-0000-0000-0000FEAE0000}"/>
    <cellStyle name="Porcentual 2 4 2 2 2 6 2 2" xfId="44799" xr:uid="{00000000-0005-0000-0000-0000FFAE0000}"/>
    <cellStyle name="Porcentual 2 4 2 2 2 6 2 2 2" xfId="44800" xr:uid="{00000000-0005-0000-0000-000000AF0000}"/>
    <cellStyle name="Porcentual 2 4 2 2 2 6 2 2 2 2" xfId="44801" xr:uid="{00000000-0005-0000-0000-000001AF0000}"/>
    <cellStyle name="Porcentual 2 4 2 2 2 6 2 2 3" xfId="44802" xr:uid="{00000000-0005-0000-0000-000002AF0000}"/>
    <cellStyle name="Porcentual 2 4 2 2 2 6 2 3" xfId="44803" xr:uid="{00000000-0005-0000-0000-000003AF0000}"/>
    <cellStyle name="Porcentual 2 4 2 2 2 6 2 3 2" xfId="44804" xr:uid="{00000000-0005-0000-0000-000004AF0000}"/>
    <cellStyle name="Porcentual 2 4 2 2 2 6 2 4" xfId="44805" xr:uid="{00000000-0005-0000-0000-000005AF0000}"/>
    <cellStyle name="Porcentual 2 4 2 2 2 6 3" xfId="44806" xr:uid="{00000000-0005-0000-0000-000006AF0000}"/>
    <cellStyle name="Porcentual 2 4 2 2 2 6 3 2" xfId="44807" xr:uid="{00000000-0005-0000-0000-000007AF0000}"/>
    <cellStyle name="Porcentual 2 4 2 2 2 6 3 2 2" xfId="44808" xr:uid="{00000000-0005-0000-0000-000008AF0000}"/>
    <cellStyle name="Porcentual 2 4 2 2 2 6 3 3" xfId="44809" xr:uid="{00000000-0005-0000-0000-000009AF0000}"/>
    <cellStyle name="Porcentual 2 4 2 2 2 6 4" xfId="44810" xr:uid="{00000000-0005-0000-0000-00000AAF0000}"/>
    <cellStyle name="Porcentual 2 4 2 2 2 6 4 2" xfId="44811" xr:uid="{00000000-0005-0000-0000-00000BAF0000}"/>
    <cellStyle name="Porcentual 2 4 2 2 2 6 5" xfId="44812" xr:uid="{00000000-0005-0000-0000-00000CAF0000}"/>
    <cellStyle name="Porcentual 2 4 2 2 2 7" xfId="44813" xr:uid="{00000000-0005-0000-0000-00000DAF0000}"/>
    <cellStyle name="Porcentual 2 4 2 2 2 7 2" xfId="44814" xr:uid="{00000000-0005-0000-0000-00000EAF0000}"/>
    <cellStyle name="Porcentual 2 4 2 2 2 7 2 2" xfId="44815" xr:uid="{00000000-0005-0000-0000-00000FAF0000}"/>
    <cellStyle name="Porcentual 2 4 2 2 2 7 2 2 2" xfId="44816" xr:uid="{00000000-0005-0000-0000-000010AF0000}"/>
    <cellStyle name="Porcentual 2 4 2 2 2 7 2 2 2 2" xfId="44817" xr:uid="{00000000-0005-0000-0000-000011AF0000}"/>
    <cellStyle name="Porcentual 2 4 2 2 2 7 2 2 3" xfId="44818" xr:uid="{00000000-0005-0000-0000-000012AF0000}"/>
    <cellStyle name="Porcentual 2 4 2 2 2 7 2 3" xfId="44819" xr:uid="{00000000-0005-0000-0000-000013AF0000}"/>
    <cellStyle name="Porcentual 2 4 2 2 2 7 2 3 2" xfId="44820" xr:uid="{00000000-0005-0000-0000-000014AF0000}"/>
    <cellStyle name="Porcentual 2 4 2 2 2 7 2 4" xfId="44821" xr:uid="{00000000-0005-0000-0000-000015AF0000}"/>
    <cellStyle name="Porcentual 2 4 2 2 2 7 3" xfId="44822" xr:uid="{00000000-0005-0000-0000-000016AF0000}"/>
    <cellStyle name="Porcentual 2 4 2 2 2 7 3 2" xfId="44823" xr:uid="{00000000-0005-0000-0000-000017AF0000}"/>
    <cellStyle name="Porcentual 2 4 2 2 2 7 3 2 2" xfId="44824" xr:uid="{00000000-0005-0000-0000-000018AF0000}"/>
    <cellStyle name="Porcentual 2 4 2 2 2 7 3 3" xfId="44825" xr:uid="{00000000-0005-0000-0000-000019AF0000}"/>
    <cellStyle name="Porcentual 2 4 2 2 2 7 4" xfId="44826" xr:uid="{00000000-0005-0000-0000-00001AAF0000}"/>
    <cellStyle name="Porcentual 2 4 2 2 2 7 4 2" xfId="44827" xr:uid="{00000000-0005-0000-0000-00001BAF0000}"/>
    <cellStyle name="Porcentual 2 4 2 2 2 7 5" xfId="44828" xr:uid="{00000000-0005-0000-0000-00001CAF0000}"/>
    <cellStyle name="Porcentual 2 4 2 2 2 8" xfId="44829" xr:uid="{00000000-0005-0000-0000-00001DAF0000}"/>
    <cellStyle name="Porcentual 2 4 2 2 2 8 2" xfId="44830" xr:uid="{00000000-0005-0000-0000-00001EAF0000}"/>
    <cellStyle name="Porcentual 2 4 2 2 2 8 2 2" xfId="44831" xr:uid="{00000000-0005-0000-0000-00001FAF0000}"/>
    <cellStyle name="Porcentual 2 4 2 2 2 8 2 2 2" xfId="44832" xr:uid="{00000000-0005-0000-0000-000020AF0000}"/>
    <cellStyle name="Porcentual 2 4 2 2 2 8 2 3" xfId="44833" xr:uid="{00000000-0005-0000-0000-000021AF0000}"/>
    <cellStyle name="Porcentual 2 4 2 2 2 8 3" xfId="44834" xr:uid="{00000000-0005-0000-0000-000022AF0000}"/>
    <cellStyle name="Porcentual 2 4 2 2 2 8 3 2" xfId="44835" xr:uid="{00000000-0005-0000-0000-000023AF0000}"/>
    <cellStyle name="Porcentual 2 4 2 2 2 8 4" xfId="44836" xr:uid="{00000000-0005-0000-0000-000024AF0000}"/>
    <cellStyle name="Porcentual 2 4 2 2 2 9" xfId="44837" xr:uid="{00000000-0005-0000-0000-000025AF0000}"/>
    <cellStyle name="Porcentual 2 4 2 2 2 9 2" xfId="44838" xr:uid="{00000000-0005-0000-0000-000026AF0000}"/>
    <cellStyle name="Porcentual 2 4 2 2 2 9 2 2" xfId="44839" xr:uid="{00000000-0005-0000-0000-000027AF0000}"/>
    <cellStyle name="Porcentual 2 4 2 2 2 9 3" xfId="44840" xr:uid="{00000000-0005-0000-0000-000028AF0000}"/>
    <cellStyle name="Porcentual 2 4 2 2 3" xfId="44841" xr:uid="{00000000-0005-0000-0000-000029AF0000}"/>
    <cellStyle name="Porcentual 2 4 2 2 3 10" xfId="44842" xr:uid="{00000000-0005-0000-0000-00002AAF0000}"/>
    <cellStyle name="Porcentual 2 4 2 2 3 10 2" xfId="44843" xr:uid="{00000000-0005-0000-0000-00002BAF0000}"/>
    <cellStyle name="Porcentual 2 4 2 2 3 11" xfId="44844" xr:uid="{00000000-0005-0000-0000-00002CAF0000}"/>
    <cellStyle name="Porcentual 2 4 2 2 3 2" xfId="44845" xr:uid="{00000000-0005-0000-0000-00002DAF0000}"/>
    <cellStyle name="Porcentual 2 4 2 2 3 2 2" xfId="44846" xr:uid="{00000000-0005-0000-0000-00002EAF0000}"/>
    <cellStyle name="Porcentual 2 4 2 2 3 2 2 2" xfId="44847" xr:uid="{00000000-0005-0000-0000-00002FAF0000}"/>
    <cellStyle name="Porcentual 2 4 2 2 3 2 2 2 2" xfId="44848" xr:uid="{00000000-0005-0000-0000-000030AF0000}"/>
    <cellStyle name="Porcentual 2 4 2 2 3 2 2 2 2 2" xfId="44849" xr:uid="{00000000-0005-0000-0000-000031AF0000}"/>
    <cellStyle name="Porcentual 2 4 2 2 3 2 2 2 2 2 2" xfId="44850" xr:uid="{00000000-0005-0000-0000-000032AF0000}"/>
    <cellStyle name="Porcentual 2 4 2 2 3 2 2 2 2 3" xfId="44851" xr:uid="{00000000-0005-0000-0000-000033AF0000}"/>
    <cellStyle name="Porcentual 2 4 2 2 3 2 2 2 3" xfId="44852" xr:uid="{00000000-0005-0000-0000-000034AF0000}"/>
    <cellStyle name="Porcentual 2 4 2 2 3 2 2 2 3 2" xfId="44853" xr:uid="{00000000-0005-0000-0000-000035AF0000}"/>
    <cellStyle name="Porcentual 2 4 2 2 3 2 2 2 4" xfId="44854" xr:uid="{00000000-0005-0000-0000-000036AF0000}"/>
    <cellStyle name="Porcentual 2 4 2 2 3 2 2 3" xfId="44855" xr:uid="{00000000-0005-0000-0000-000037AF0000}"/>
    <cellStyle name="Porcentual 2 4 2 2 3 2 2 3 2" xfId="44856" xr:uid="{00000000-0005-0000-0000-000038AF0000}"/>
    <cellStyle name="Porcentual 2 4 2 2 3 2 2 3 2 2" xfId="44857" xr:uid="{00000000-0005-0000-0000-000039AF0000}"/>
    <cellStyle name="Porcentual 2 4 2 2 3 2 2 3 3" xfId="44858" xr:uid="{00000000-0005-0000-0000-00003AAF0000}"/>
    <cellStyle name="Porcentual 2 4 2 2 3 2 2 4" xfId="44859" xr:uid="{00000000-0005-0000-0000-00003BAF0000}"/>
    <cellStyle name="Porcentual 2 4 2 2 3 2 2 4 2" xfId="44860" xr:uid="{00000000-0005-0000-0000-00003CAF0000}"/>
    <cellStyle name="Porcentual 2 4 2 2 3 2 2 5" xfId="44861" xr:uid="{00000000-0005-0000-0000-00003DAF0000}"/>
    <cellStyle name="Porcentual 2 4 2 2 3 2 3" xfId="44862" xr:uid="{00000000-0005-0000-0000-00003EAF0000}"/>
    <cellStyle name="Porcentual 2 4 2 2 3 2 3 2" xfId="44863" xr:uid="{00000000-0005-0000-0000-00003FAF0000}"/>
    <cellStyle name="Porcentual 2 4 2 2 3 2 3 2 2" xfId="44864" xr:uid="{00000000-0005-0000-0000-000040AF0000}"/>
    <cellStyle name="Porcentual 2 4 2 2 3 2 3 2 2 2" xfId="44865" xr:uid="{00000000-0005-0000-0000-000041AF0000}"/>
    <cellStyle name="Porcentual 2 4 2 2 3 2 3 2 2 2 2" xfId="44866" xr:uid="{00000000-0005-0000-0000-000042AF0000}"/>
    <cellStyle name="Porcentual 2 4 2 2 3 2 3 2 2 3" xfId="44867" xr:uid="{00000000-0005-0000-0000-000043AF0000}"/>
    <cellStyle name="Porcentual 2 4 2 2 3 2 3 2 3" xfId="44868" xr:uid="{00000000-0005-0000-0000-000044AF0000}"/>
    <cellStyle name="Porcentual 2 4 2 2 3 2 3 2 3 2" xfId="44869" xr:uid="{00000000-0005-0000-0000-000045AF0000}"/>
    <cellStyle name="Porcentual 2 4 2 2 3 2 3 2 4" xfId="44870" xr:uid="{00000000-0005-0000-0000-000046AF0000}"/>
    <cellStyle name="Porcentual 2 4 2 2 3 2 3 3" xfId="44871" xr:uid="{00000000-0005-0000-0000-000047AF0000}"/>
    <cellStyle name="Porcentual 2 4 2 2 3 2 3 3 2" xfId="44872" xr:uid="{00000000-0005-0000-0000-000048AF0000}"/>
    <cellStyle name="Porcentual 2 4 2 2 3 2 3 3 2 2" xfId="44873" xr:uid="{00000000-0005-0000-0000-000049AF0000}"/>
    <cellStyle name="Porcentual 2 4 2 2 3 2 3 3 3" xfId="44874" xr:uid="{00000000-0005-0000-0000-00004AAF0000}"/>
    <cellStyle name="Porcentual 2 4 2 2 3 2 3 4" xfId="44875" xr:uid="{00000000-0005-0000-0000-00004BAF0000}"/>
    <cellStyle name="Porcentual 2 4 2 2 3 2 3 4 2" xfId="44876" xr:uid="{00000000-0005-0000-0000-00004CAF0000}"/>
    <cellStyle name="Porcentual 2 4 2 2 3 2 3 5" xfId="44877" xr:uid="{00000000-0005-0000-0000-00004DAF0000}"/>
    <cellStyle name="Porcentual 2 4 2 2 3 2 4" xfId="44878" xr:uid="{00000000-0005-0000-0000-00004EAF0000}"/>
    <cellStyle name="Porcentual 2 4 2 2 3 2 4 2" xfId="44879" xr:uid="{00000000-0005-0000-0000-00004FAF0000}"/>
    <cellStyle name="Porcentual 2 4 2 2 3 2 4 2 2" xfId="44880" xr:uid="{00000000-0005-0000-0000-000050AF0000}"/>
    <cellStyle name="Porcentual 2 4 2 2 3 2 4 2 2 2" xfId="44881" xr:uid="{00000000-0005-0000-0000-000051AF0000}"/>
    <cellStyle name="Porcentual 2 4 2 2 3 2 4 2 3" xfId="44882" xr:uid="{00000000-0005-0000-0000-000052AF0000}"/>
    <cellStyle name="Porcentual 2 4 2 2 3 2 4 3" xfId="44883" xr:uid="{00000000-0005-0000-0000-000053AF0000}"/>
    <cellStyle name="Porcentual 2 4 2 2 3 2 4 3 2" xfId="44884" xr:uid="{00000000-0005-0000-0000-000054AF0000}"/>
    <cellStyle name="Porcentual 2 4 2 2 3 2 4 4" xfId="44885" xr:uid="{00000000-0005-0000-0000-000055AF0000}"/>
    <cellStyle name="Porcentual 2 4 2 2 3 2 5" xfId="44886" xr:uid="{00000000-0005-0000-0000-000056AF0000}"/>
    <cellStyle name="Porcentual 2 4 2 2 3 2 5 2" xfId="44887" xr:uid="{00000000-0005-0000-0000-000057AF0000}"/>
    <cellStyle name="Porcentual 2 4 2 2 3 2 5 2 2" xfId="44888" xr:uid="{00000000-0005-0000-0000-000058AF0000}"/>
    <cellStyle name="Porcentual 2 4 2 2 3 2 5 3" xfId="44889" xr:uid="{00000000-0005-0000-0000-000059AF0000}"/>
    <cellStyle name="Porcentual 2 4 2 2 3 2 6" xfId="44890" xr:uid="{00000000-0005-0000-0000-00005AAF0000}"/>
    <cellStyle name="Porcentual 2 4 2 2 3 2 6 2" xfId="44891" xr:uid="{00000000-0005-0000-0000-00005BAF0000}"/>
    <cellStyle name="Porcentual 2 4 2 2 3 2 7" xfId="44892" xr:uid="{00000000-0005-0000-0000-00005CAF0000}"/>
    <cellStyle name="Porcentual 2 4 2 2 3 3" xfId="44893" xr:uid="{00000000-0005-0000-0000-00005DAF0000}"/>
    <cellStyle name="Porcentual 2 4 2 2 3 3 2" xfId="44894" xr:uid="{00000000-0005-0000-0000-00005EAF0000}"/>
    <cellStyle name="Porcentual 2 4 2 2 3 3 2 2" xfId="44895" xr:uid="{00000000-0005-0000-0000-00005FAF0000}"/>
    <cellStyle name="Porcentual 2 4 2 2 3 3 2 2 2" xfId="44896" xr:uid="{00000000-0005-0000-0000-000060AF0000}"/>
    <cellStyle name="Porcentual 2 4 2 2 3 3 2 2 2 2" xfId="44897" xr:uid="{00000000-0005-0000-0000-000061AF0000}"/>
    <cellStyle name="Porcentual 2 4 2 2 3 3 2 2 2 2 2" xfId="44898" xr:uid="{00000000-0005-0000-0000-000062AF0000}"/>
    <cellStyle name="Porcentual 2 4 2 2 3 3 2 2 2 3" xfId="44899" xr:uid="{00000000-0005-0000-0000-000063AF0000}"/>
    <cellStyle name="Porcentual 2 4 2 2 3 3 2 2 3" xfId="44900" xr:uid="{00000000-0005-0000-0000-000064AF0000}"/>
    <cellStyle name="Porcentual 2 4 2 2 3 3 2 2 3 2" xfId="44901" xr:uid="{00000000-0005-0000-0000-000065AF0000}"/>
    <cellStyle name="Porcentual 2 4 2 2 3 3 2 2 4" xfId="44902" xr:uid="{00000000-0005-0000-0000-000066AF0000}"/>
    <cellStyle name="Porcentual 2 4 2 2 3 3 2 3" xfId="44903" xr:uid="{00000000-0005-0000-0000-000067AF0000}"/>
    <cellStyle name="Porcentual 2 4 2 2 3 3 2 3 2" xfId="44904" xr:uid="{00000000-0005-0000-0000-000068AF0000}"/>
    <cellStyle name="Porcentual 2 4 2 2 3 3 2 3 2 2" xfId="44905" xr:uid="{00000000-0005-0000-0000-000069AF0000}"/>
    <cellStyle name="Porcentual 2 4 2 2 3 3 2 3 3" xfId="44906" xr:uid="{00000000-0005-0000-0000-00006AAF0000}"/>
    <cellStyle name="Porcentual 2 4 2 2 3 3 2 4" xfId="44907" xr:uid="{00000000-0005-0000-0000-00006BAF0000}"/>
    <cellStyle name="Porcentual 2 4 2 2 3 3 2 4 2" xfId="44908" xr:uid="{00000000-0005-0000-0000-00006CAF0000}"/>
    <cellStyle name="Porcentual 2 4 2 2 3 3 2 5" xfId="44909" xr:uid="{00000000-0005-0000-0000-00006DAF0000}"/>
    <cellStyle name="Porcentual 2 4 2 2 3 3 3" xfId="44910" xr:uid="{00000000-0005-0000-0000-00006EAF0000}"/>
    <cellStyle name="Porcentual 2 4 2 2 3 3 3 2" xfId="44911" xr:uid="{00000000-0005-0000-0000-00006FAF0000}"/>
    <cellStyle name="Porcentual 2 4 2 2 3 3 3 2 2" xfId="44912" xr:uid="{00000000-0005-0000-0000-000070AF0000}"/>
    <cellStyle name="Porcentual 2 4 2 2 3 3 3 2 2 2" xfId="44913" xr:uid="{00000000-0005-0000-0000-000071AF0000}"/>
    <cellStyle name="Porcentual 2 4 2 2 3 3 3 2 2 2 2" xfId="44914" xr:uid="{00000000-0005-0000-0000-000072AF0000}"/>
    <cellStyle name="Porcentual 2 4 2 2 3 3 3 2 2 3" xfId="44915" xr:uid="{00000000-0005-0000-0000-000073AF0000}"/>
    <cellStyle name="Porcentual 2 4 2 2 3 3 3 2 3" xfId="44916" xr:uid="{00000000-0005-0000-0000-000074AF0000}"/>
    <cellStyle name="Porcentual 2 4 2 2 3 3 3 2 3 2" xfId="44917" xr:uid="{00000000-0005-0000-0000-000075AF0000}"/>
    <cellStyle name="Porcentual 2 4 2 2 3 3 3 2 4" xfId="44918" xr:uid="{00000000-0005-0000-0000-000076AF0000}"/>
    <cellStyle name="Porcentual 2 4 2 2 3 3 3 3" xfId="44919" xr:uid="{00000000-0005-0000-0000-000077AF0000}"/>
    <cellStyle name="Porcentual 2 4 2 2 3 3 3 3 2" xfId="44920" xr:uid="{00000000-0005-0000-0000-000078AF0000}"/>
    <cellStyle name="Porcentual 2 4 2 2 3 3 3 3 2 2" xfId="44921" xr:uid="{00000000-0005-0000-0000-000079AF0000}"/>
    <cellStyle name="Porcentual 2 4 2 2 3 3 3 3 3" xfId="44922" xr:uid="{00000000-0005-0000-0000-00007AAF0000}"/>
    <cellStyle name="Porcentual 2 4 2 2 3 3 3 4" xfId="44923" xr:uid="{00000000-0005-0000-0000-00007BAF0000}"/>
    <cellStyle name="Porcentual 2 4 2 2 3 3 3 4 2" xfId="44924" xr:uid="{00000000-0005-0000-0000-00007CAF0000}"/>
    <cellStyle name="Porcentual 2 4 2 2 3 3 3 5" xfId="44925" xr:uid="{00000000-0005-0000-0000-00007DAF0000}"/>
    <cellStyle name="Porcentual 2 4 2 2 3 3 4" xfId="44926" xr:uid="{00000000-0005-0000-0000-00007EAF0000}"/>
    <cellStyle name="Porcentual 2 4 2 2 3 3 4 2" xfId="44927" xr:uid="{00000000-0005-0000-0000-00007FAF0000}"/>
    <cellStyle name="Porcentual 2 4 2 2 3 3 4 2 2" xfId="44928" xr:uid="{00000000-0005-0000-0000-000080AF0000}"/>
    <cellStyle name="Porcentual 2 4 2 2 3 3 4 2 2 2" xfId="44929" xr:uid="{00000000-0005-0000-0000-000081AF0000}"/>
    <cellStyle name="Porcentual 2 4 2 2 3 3 4 2 3" xfId="44930" xr:uid="{00000000-0005-0000-0000-000082AF0000}"/>
    <cellStyle name="Porcentual 2 4 2 2 3 3 4 3" xfId="44931" xr:uid="{00000000-0005-0000-0000-000083AF0000}"/>
    <cellStyle name="Porcentual 2 4 2 2 3 3 4 3 2" xfId="44932" xr:uid="{00000000-0005-0000-0000-000084AF0000}"/>
    <cellStyle name="Porcentual 2 4 2 2 3 3 4 4" xfId="44933" xr:uid="{00000000-0005-0000-0000-000085AF0000}"/>
    <cellStyle name="Porcentual 2 4 2 2 3 3 5" xfId="44934" xr:uid="{00000000-0005-0000-0000-000086AF0000}"/>
    <cellStyle name="Porcentual 2 4 2 2 3 3 5 2" xfId="44935" xr:uid="{00000000-0005-0000-0000-000087AF0000}"/>
    <cellStyle name="Porcentual 2 4 2 2 3 3 5 2 2" xfId="44936" xr:uid="{00000000-0005-0000-0000-000088AF0000}"/>
    <cellStyle name="Porcentual 2 4 2 2 3 3 5 3" xfId="44937" xr:uid="{00000000-0005-0000-0000-000089AF0000}"/>
    <cellStyle name="Porcentual 2 4 2 2 3 3 6" xfId="44938" xr:uid="{00000000-0005-0000-0000-00008AAF0000}"/>
    <cellStyle name="Porcentual 2 4 2 2 3 3 6 2" xfId="44939" xr:uid="{00000000-0005-0000-0000-00008BAF0000}"/>
    <cellStyle name="Porcentual 2 4 2 2 3 3 7" xfId="44940" xr:uid="{00000000-0005-0000-0000-00008CAF0000}"/>
    <cellStyle name="Porcentual 2 4 2 2 3 4" xfId="44941" xr:uid="{00000000-0005-0000-0000-00008DAF0000}"/>
    <cellStyle name="Porcentual 2 4 2 2 3 4 2" xfId="44942" xr:uid="{00000000-0005-0000-0000-00008EAF0000}"/>
    <cellStyle name="Porcentual 2 4 2 2 3 4 2 2" xfId="44943" xr:uid="{00000000-0005-0000-0000-00008FAF0000}"/>
    <cellStyle name="Porcentual 2 4 2 2 3 4 2 2 2" xfId="44944" xr:uid="{00000000-0005-0000-0000-000090AF0000}"/>
    <cellStyle name="Porcentual 2 4 2 2 3 4 2 2 2 2" xfId="44945" xr:uid="{00000000-0005-0000-0000-000091AF0000}"/>
    <cellStyle name="Porcentual 2 4 2 2 3 4 2 2 2 2 2" xfId="44946" xr:uid="{00000000-0005-0000-0000-000092AF0000}"/>
    <cellStyle name="Porcentual 2 4 2 2 3 4 2 2 2 3" xfId="44947" xr:uid="{00000000-0005-0000-0000-000093AF0000}"/>
    <cellStyle name="Porcentual 2 4 2 2 3 4 2 2 3" xfId="44948" xr:uid="{00000000-0005-0000-0000-000094AF0000}"/>
    <cellStyle name="Porcentual 2 4 2 2 3 4 2 2 3 2" xfId="44949" xr:uid="{00000000-0005-0000-0000-000095AF0000}"/>
    <cellStyle name="Porcentual 2 4 2 2 3 4 2 2 4" xfId="44950" xr:uid="{00000000-0005-0000-0000-000096AF0000}"/>
    <cellStyle name="Porcentual 2 4 2 2 3 4 2 3" xfId="44951" xr:uid="{00000000-0005-0000-0000-000097AF0000}"/>
    <cellStyle name="Porcentual 2 4 2 2 3 4 2 3 2" xfId="44952" xr:uid="{00000000-0005-0000-0000-000098AF0000}"/>
    <cellStyle name="Porcentual 2 4 2 2 3 4 2 3 2 2" xfId="44953" xr:uid="{00000000-0005-0000-0000-000099AF0000}"/>
    <cellStyle name="Porcentual 2 4 2 2 3 4 2 3 3" xfId="44954" xr:uid="{00000000-0005-0000-0000-00009AAF0000}"/>
    <cellStyle name="Porcentual 2 4 2 2 3 4 2 4" xfId="44955" xr:uid="{00000000-0005-0000-0000-00009BAF0000}"/>
    <cellStyle name="Porcentual 2 4 2 2 3 4 2 4 2" xfId="44956" xr:uid="{00000000-0005-0000-0000-00009CAF0000}"/>
    <cellStyle name="Porcentual 2 4 2 2 3 4 2 5" xfId="44957" xr:uid="{00000000-0005-0000-0000-00009DAF0000}"/>
    <cellStyle name="Porcentual 2 4 2 2 3 4 3" xfId="44958" xr:uid="{00000000-0005-0000-0000-00009EAF0000}"/>
    <cellStyle name="Porcentual 2 4 2 2 3 4 3 2" xfId="44959" xr:uid="{00000000-0005-0000-0000-00009FAF0000}"/>
    <cellStyle name="Porcentual 2 4 2 2 3 4 3 2 2" xfId="44960" xr:uid="{00000000-0005-0000-0000-0000A0AF0000}"/>
    <cellStyle name="Porcentual 2 4 2 2 3 4 3 2 2 2" xfId="44961" xr:uid="{00000000-0005-0000-0000-0000A1AF0000}"/>
    <cellStyle name="Porcentual 2 4 2 2 3 4 3 2 2 2 2" xfId="44962" xr:uid="{00000000-0005-0000-0000-0000A2AF0000}"/>
    <cellStyle name="Porcentual 2 4 2 2 3 4 3 2 2 3" xfId="44963" xr:uid="{00000000-0005-0000-0000-0000A3AF0000}"/>
    <cellStyle name="Porcentual 2 4 2 2 3 4 3 2 3" xfId="44964" xr:uid="{00000000-0005-0000-0000-0000A4AF0000}"/>
    <cellStyle name="Porcentual 2 4 2 2 3 4 3 2 3 2" xfId="44965" xr:uid="{00000000-0005-0000-0000-0000A5AF0000}"/>
    <cellStyle name="Porcentual 2 4 2 2 3 4 3 2 4" xfId="44966" xr:uid="{00000000-0005-0000-0000-0000A6AF0000}"/>
    <cellStyle name="Porcentual 2 4 2 2 3 4 3 3" xfId="44967" xr:uid="{00000000-0005-0000-0000-0000A7AF0000}"/>
    <cellStyle name="Porcentual 2 4 2 2 3 4 3 3 2" xfId="44968" xr:uid="{00000000-0005-0000-0000-0000A8AF0000}"/>
    <cellStyle name="Porcentual 2 4 2 2 3 4 3 3 2 2" xfId="44969" xr:uid="{00000000-0005-0000-0000-0000A9AF0000}"/>
    <cellStyle name="Porcentual 2 4 2 2 3 4 3 3 3" xfId="44970" xr:uid="{00000000-0005-0000-0000-0000AAAF0000}"/>
    <cellStyle name="Porcentual 2 4 2 2 3 4 3 4" xfId="44971" xr:uid="{00000000-0005-0000-0000-0000ABAF0000}"/>
    <cellStyle name="Porcentual 2 4 2 2 3 4 3 4 2" xfId="44972" xr:uid="{00000000-0005-0000-0000-0000ACAF0000}"/>
    <cellStyle name="Porcentual 2 4 2 2 3 4 3 5" xfId="44973" xr:uid="{00000000-0005-0000-0000-0000ADAF0000}"/>
    <cellStyle name="Porcentual 2 4 2 2 3 4 4" xfId="44974" xr:uid="{00000000-0005-0000-0000-0000AEAF0000}"/>
    <cellStyle name="Porcentual 2 4 2 2 3 4 4 2" xfId="44975" xr:uid="{00000000-0005-0000-0000-0000AFAF0000}"/>
    <cellStyle name="Porcentual 2 4 2 2 3 4 4 2 2" xfId="44976" xr:uid="{00000000-0005-0000-0000-0000B0AF0000}"/>
    <cellStyle name="Porcentual 2 4 2 2 3 4 4 2 2 2" xfId="44977" xr:uid="{00000000-0005-0000-0000-0000B1AF0000}"/>
    <cellStyle name="Porcentual 2 4 2 2 3 4 4 2 3" xfId="44978" xr:uid="{00000000-0005-0000-0000-0000B2AF0000}"/>
    <cellStyle name="Porcentual 2 4 2 2 3 4 4 3" xfId="44979" xr:uid="{00000000-0005-0000-0000-0000B3AF0000}"/>
    <cellStyle name="Porcentual 2 4 2 2 3 4 4 3 2" xfId="44980" xr:uid="{00000000-0005-0000-0000-0000B4AF0000}"/>
    <cellStyle name="Porcentual 2 4 2 2 3 4 4 4" xfId="44981" xr:uid="{00000000-0005-0000-0000-0000B5AF0000}"/>
    <cellStyle name="Porcentual 2 4 2 2 3 4 5" xfId="44982" xr:uid="{00000000-0005-0000-0000-0000B6AF0000}"/>
    <cellStyle name="Porcentual 2 4 2 2 3 4 5 2" xfId="44983" xr:uid="{00000000-0005-0000-0000-0000B7AF0000}"/>
    <cellStyle name="Porcentual 2 4 2 2 3 4 5 2 2" xfId="44984" xr:uid="{00000000-0005-0000-0000-0000B8AF0000}"/>
    <cellStyle name="Porcentual 2 4 2 2 3 4 5 3" xfId="44985" xr:uid="{00000000-0005-0000-0000-0000B9AF0000}"/>
    <cellStyle name="Porcentual 2 4 2 2 3 4 6" xfId="44986" xr:uid="{00000000-0005-0000-0000-0000BAAF0000}"/>
    <cellStyle name="Porcentual 2 4 2 2 3 4 6 2" xfId="44987" xr:uid="{00000000-0005-0000-0000-0000BBAF0000}"/>
    <cellStyle name="Porcentual 2 4 2 2 3 4 7" xfId="44988" xr:uid="{00000000-0005-0000-0000-0000BCAF0000}"/>
    <cellStyle name="Porcentual 2 4 2 2 3 5" xfId="44989" xr:uid="{00000000-0005-0000-0000-0000BDAF0000}"/>
    <cellStyle name="Porcentual 2 4 2 2 3 5 2" xfId="44990" xr:uid="{00000000-0005-0000-0000-0000BEAF0000}"/>
    <cellStyle name="Porcentual 2 4 2 2 3 5 2 2" xfId="44991" xr:uid="{00000000-0005-0000-0000-0000BFAF0000}"/>
    <cellStyle name="Porcentual 2 4 2 2 3 5 2 2 2" xfId="44992" xr:uid="{00000000-0005-0000-0000-0000C0AF0000}"/>
    <cellStyle name="Porcentual 2 4 2 2 3 5 2 2 2 2" xfId="44993" xr:uid="{00000000-0005-0000-0000-0000C1AF0000}"/>
    <cellStyle name="Porcentual 2 4 2 2 3 5 2 2 2 2 2" xfId="44994" xr:uid="{00000000-0005-0000-0000-0000C2AF0000}"/>
    <cellStyle name="Porcentual 2 4 2 2 3 5 2 2 2 3" xfId="44995" xr:uid="{00000000-0005-0000-0000-0000C3AF0000}"/>
    <cellStyle name="Porcentual 2 4 2 2 3 5 2 2 3" xfId="44996" xr:uid="{00000000-0005-0000-0000-0000C4AF0000}"/>
    <cellStyle name="Porcentual 2 4 2 2 3 5 2 2 3 2" xfId="44997" xr:uid="{00000000-0005-0000-0000-0000C5AF0000}"/>
    <cellStyle name="Porcentual 2 4 2 2 3 5 2 2 4" xfId="44998" xr:uid="{00000000-0005-0000-0000-0000C6AF0000}"/>
    <cellStyle name="Porcentual 2 4 2 2 3 5 2 3" xfId="44999" xr:uid="{00000000-0005-0000-0000-0000C7AF0000}"/>
    <cellStyle name="Porcentual 2 4 2 2 3 5 2 3 2" xfId="45000" xr:uid="{00000000-0005-0000-0000-0000C8AF0000}"/>
    <cellStyle name="Porcentual 2 4 2 2 3 5 2 3 2 2" xfId="45001" xr:uid="{00000000-0005-0000-0000-0000C9AF0000}"/>
    <cellStyle name="Porcentual 2 4 2 2 3 5 2 3 3" xfId="45002" xr:uid="{00000000-0005-0000-0000-0000CAAF0000}"/>
    <cellStyle name="Porcentual 2 4 2 2 3 5 2 4" xfId="45003" xr:uid="{00000000-0005-0000-0000-0000CBAF0000}"/>
    <cellStyle name="Porcentual 2 4 2 2 3 5 2 4 2" xfId="45004" xr:uid="{00000000-0005-0000-0000-0000CCAF0000}"/>
    <cellStyle name="Porcentual 2 4 2 2 3 5 2 5" xfId="45005" xr:uid="{00000000-0005-0000-0000-0000CDAF0000}"/>
    <cellStyle name="Porcentual 2 4 2 2 3 5 3" xfId="45006" xr:uid="{00000000-0005-0000-0000-0000CEAF0000}"/>
    <cellStyle name="Porcentual 2 4 2 2 3 5 3 2" xfId="45007" xr:uid="{00000000-0005-0000-0000-0000CFAF0000}"/>
    <cellStyle name="Porcentual 2 4 2 2 3 5 3 2 2" xfId="45008" xr:uid="{00000000-0005-0000-0000-0000D0AF0000}"/>
    <cellStyle name="Porcentual 2 4 2 2 3 5 3 2 2 2" xfId="45009" xr:uid="{00000000-0005-0000-0000-0000D1AF0000}"/>
    <cellStyle name="Porcentual 2 4 2 2 3 5 3 2 3" xfId="45010" xr:uid="{00000000-0005-0000-0000-0000D2AF0000}"/>
    <cellStyle name="Porcentual 2 4 2 2 3 5 3 3" xfId="45011" xr:uid="{00000000-0005-0000-0000-0000D3AF0000}"/>
    <cellStyle name="Porcentual 2 4 2 2 3 5 3 3 2" xfId="45012" xr:uid="{00000000-0005-0000-0000-0000D4AF0000}"/>
    <cellStyle name="Porcentual 2 4 2 2 3 5 3 4" xfId="45013" xr:uid="{00000000-0005-0000-0000-0000D5AF0000}"/>
    <cellStyle name="Porcentual 2 4 2 2 3 5 4" xfId="45014" xr:uid="{00000000-0005-0000-0000-0000D6AF0000}"/>
    <cellStyle name="Porcentual 2 4 2 2 3 5 4 2" xfId="45015" xr:uid="{00000000-0005-0000-0000-0000D7AF0000}"/>
    <cellStyle name="Porcentual 2 4 2 2 3 5 4 2 2" xfId="45016" xr:uid="{00000000-0005-0000-0000-0000D8AF0000}"/>
    <cellStyle name="Porcentual 2 4 2 2 3 5 4 3" xfId="45017" xr:uid="{00000000-0005-0000-0000-0000D9AF0000}"/>
    <cellStyle name="Porcentual 2 4 2 2 3 5 5" xfId="45018" xr:uid="{00000000-0005-0000-0000-0000DAAF0000}"/>
    <cellStyle name="Porcentual 2 4 2 2 3 5 5 2" xfId="45019" xr:uid="{00000000-0005-0000-0000-0000DBAF0000}"/>
    <cellStyle name="Porcentual 2 4 2 2 3 5 6" xfId="45020" xr:uid="{00000000-0005-0000-0000-0000DCAF0000}"/>
    <cellStyle name="Porcentual 2 4 2 2 3 6" xfId="45021" xr:uid="{00000000-0005-0000-0000-0000DDAF0000}"/>
    <cellStyle name="Porcentual 2 4 2 2 3 6 2" xfId="45022" xr:uid="{00000000-0005-0000-0000-0000DEAF0000}"/>
    <cellStyle name="Porcentual 2 4 2 2 3 6 2 2" xfId="45023" xr:uid="{00000000-0005-0000-0000-0000DFAF0000}"/>
    <cellStyle name="Porcentual 2 4 2 2 3 6 2 2 2" xfId="45024" xr:uid="{00000000-0005-0000-0000-0000E0AF0000}"/>
    <cellStyle name="Porcentual 2 4 2 2 3 6 2 2 2 2" xfId="45025" xr:uid="{00000000-0005-0000-0000-0000E1AF0000}"/>
    <cellStyle name="Porcentual 2 4 2 2 3 6 2 2 3" xfId="45026" xr:uid="{00000000-0005-0000-0000-0000E2AF0000}"/>
    <cellStyle name="Porcentual 2 4 2 2 3 6 2 3" xfId="45027" xr:uid="{00000000-0005-0000-0000-0000E3AF0000}"/>
    <cellStyle name="Porcentual 2 4 2 2 3 6 2 3 2" xfId="45028" xr:uid="{00000000-0005-0000-0000-0000E4AF0000}"/>
    <cellStyle name="Porcentual 2 4 2 2 3 6 2 4" xfId="45029" xr:uid="{00000000-0005-0000-0000-0000E5AF0000}"/>
    <cellStyle name="Porcentual 2 4 2 2 3 6 3" xfId="45030" xr:uid="{00000000-0005-0000-0000-0000E6AF0000}"/>
    <cellStyle name="Porcentual 2 4 2 2 3 6 3 2" xfId="45031" xr:uid="{00000000-0005-0000-0000-0000E7AF0000}"/>
    <cellStyle name="Porcentual 2 4 2 2 3 6 3 2 2" xfId="45032" xr:uid="{00000000-0005-0000-0000-0000E8AF0000}"/>
    <cellStyle name="Porcentual 2 4 2 2 3 6 3 3" xfId="45033" xr:uid="{00000000-0005-0000-0000-0000E9AF0000}"/>
    <cellStyle name="Porcentual 2 4 2 2 3 6 4" xfId="45034" xr:uid="{00000000-0005-0000-0000-0000EAAF0000}"/>
    <cellStyle name="Porcentual 2 4 2 2 3 6 4 2" xfId="45035" xr:uid="{00000000-0005-0000-0000-0000EBAF0000}"/>
    <cellStyle name="Porcentual 2 4 2 2 3 6 5" xfId="45036" xr:uid="{00000000-0005-0000-0000-0000ECAF0000}"/>
    <cellStyle name="Porcentual 2 4 2 2 3 7" xfId="45037" xr:uid="{00000000-0005-0000-0000-0000EDAF0000}"/>
    <cellStyle name="Porcentual 2 4 2 2 3 7 2" xfId="45038" xr:uid="{00000000-0005-0000-0000-0000EEAF0000}"/>
    <cellStyle name="Porcentual 2 4 2 2 3 7 2 2" xfId="45039" xr:uid="{00000000-0005-0000-0000-0000EFAF0000}"/>
    <cellStyle name="Porcentual 2 4 2 2 3 7 2 2 2" xfId="45040" xr:uid="{00000000-0005-0000-0000-0000F0AF0000}"/>
    <cellStyle name="Porcentual 2 4 2 2 3 7 2 2 2 2" xfId="45041" xr:uid="{00000000-0005-0000-0000-0000F1AF0000}"/>
    <cellStyle name="Porcentual 2 4 2 2 3 7 2 2 3" xfId="45042" xr:uid="{00000000-0005-0000-0000-0000F2AF0000}"/>
    <cellStyle name="Porcentual 2 4 2 2 3 7 2 3" xfId="45043" xr:uid="{00000000-0005-0000-0000-0000F3AF0000}"/>
    <cellStyle name="Porcentual 2 4 2 2 3 7 2 3 2" xfId="45044" xr:uid="{00000000-0005-0000-0000-0000F4AF0000}"/>
    <cellStyle name="Porcentual 2 4 2 2 3 7 2 4" xfId="45045" xr:uid="{00000000-0005-0000-0000-0000F5AF0000}"/>
    <cellStyle name="Porcentual 2 4 2 2 3 7 3" xfId="45046" xr:uid="{00000000-0005-0000-0000-0000F6AF0000}"/>
    <cellStyle name="Porcentual 2 4 2 2 3 7 3 2" xfId="45047" xr:uid="{00000000-0005-0000-0000-0000F7AF0000}"/>
    <cellStyle name="Porcentual 2 4 2 2 3 7 3 2 2" xfId="45048" xr:uid="{00000000-0005-0000-0000-0000F8AF0000}"/>
    <cellStyle name="Porcentual 2 4 2 2 3 7 3 3" xfId="45049" xr:uid="{00000000-0005-0000-0000-0000F9AF0000}"/>
    <cellStyle name="Porcentual 2 4 2 2 3 7 4" xfId="45050" xr:uid="{00000000-0005-0000-0000-0000FAAF0000}"/>
    <cellStyle name="Porcentual 2 4 2 2 3 7 4 2" xfId="45051" xr:uid="{00000000-0005-0000-0000-0000FBAF0000}"/>
    <cellStyle name="Porcentual 2 4 2 2 3 7 5" xfId="45052" xr:uid="{00000000-0005-0000-0000-0000FCAF0000}"/>
    <cellStyle name="Porcentual 2 4 2 2 3 8" xfId="45053" xr:uid="{00000000-0005-0000-0000-0000FDAF0000}"/>
    <cellStyle name="Porcentual 2 4 2 2 3 8 2" xfId="45054" xr:uid="{00000000-0005-0000-0000-0000FEAF0000}"/>
    <cellStyle name="Porcentual 2 4 2 2 3 8 2 2" xfId="45055" xr:uid="{00000000-0005-0000-0000-0000FFAF0000}"/>
    <cellStyle name="Porcentual 2 4 2 2 3 8 2 2 2" xfId="45056" xr:uid="{00000000-0005-0000-0000-000000B00000}"/>
    <cellStyle name="Porcentual 2 4 2 2 3 8 2 3" xfId="45057" xr:uid="{00000000-0005-0000-0000-000001B00000}"/>
    <cellStyle name="Porcentual 2 4 2 2 3 8 3" xfId="45058" xr:uid="{00000000-0005-0000-0000-000002B00000}"/>
    <cellStyle name="Porcentual 2 4 2 2 3 8 3 2" xfId="45059" xr:uid="{00000000-0005-0000-0000-000003B00000}"/>
    <cellStyle name="Porcentual 2 4 2 2 3 8 4" xfId="45060" xr:uid="{00000000-0005-0000-0000-000004B00000}"/>
    <cellStyle name="Porcentual 2 4 2 2 3 9" xfId="45061" xr:uid="{00000000-0005-0000-0000-000005B00000}"/>
    <cellStyle name="Porcentual 2 4 2 2 3 9 2" xfId="45062" xr:uid="{00000000-0005-0000-0000-000006B00000}"/>
    <cellStyle name="Porcentual 2 4 2 2 3 9 2 2" xfId="45063" xr:uid="{00000000-0005-0000-0000-000007B00000}"/>
    <cellStyle name="Porcentual 2 4 2 2 3 9 3" xfId="45064" xr:uid="{00000000-0005-0000-0000-000008B00000}"/>
    <cellStyle name="Porcentual 2 4 2 2 4" xfId="45065" xr:uid="{00000000-0005-0000-0000-000009B00000}"/>
    <cellStyle name="Porcentual 2 4 2 2 4 2" xfId="45066" xr:uid="{00000000-0005-0000-0000-00000AB00000}"/>
    <cellStyle name="Porcentual 2 4 2 2 4 2 2" xfId="45067" xr:uid="{00000000-0005-0000-0000-00000BB00000}"/>
    <cellStyle name="Porcentual 2 4 2 2 4 2 2 2" xfId="45068" xr:uid="{00000000-0005-0000-0000-00000CB00000}"/>
    <cellStyle name="Porcentual 2 4 2 2 4 2 2 2 2" xfId="45069" xr:uid="{00000000-0005-0000-0000-00000DB00000}"/>
    <cellStyle name="Porcentual 2 4 2 2 4 2 2 2 2 2" xfId="45070" xr:uid="{00000000-0005-0000-0000-00000EB00000}"/>
    <cellStyle name="Porcentual 2 4 2 2 4 2 2 2 3" xfId="45071" xr:uid="{00000000-0005-0000-0000-00000FB00000}"/>
    <cellStyle name="Porcentual 2 4 2 2 4 2 2 3" xfId="45072" xr:uid="{00000000-0005-0000-0000-000010B00000}"/>
    <cellStyle name="Porcentual 2 4 2 2 4 2 2 3 2" xfId="45073" xr:uid="{00000000-0005-0000-0000-000011B00000}"/>
    <cellStyle name="Porcentual 2 4 2 2 4 2 2 4" xfId="45074" xr:uid="{00000000-0005-0000-0000-000012B00000}"/>
    <cellStyle name="Porcentual 2 4 2 2 4 2 3" xfId="45075" xr:uid="{00000000-0005-0000-0000-000013B00000}"/>
    <cellStyle name="Porcentual 2 4 2 2 4 2 3 2" xfId="45076" xr:uid="{00000000-0005-0000-0000-000014B00000}"/>
    <cellStyle name="Porcentual 2 4 2 2 4 2 3 2 2" xfId="45077" xr:uid="{00000000-0005-0000-0000-000015B00000}"/>
    <cellStyle name="Porcentual 2 4 2 2 4 2 3 3" xfId="45078" xr:uid="{00000000-0005-0000-0000-000016B00000}"/>
    <cellStyle name="Porcentual 2 4 2 2 4 2 4" xfId="45079" xr:uid="{00000000-0005-0000-0000-000017B00000}"/>
    <cellStyle name="Porcentual 2 4 2 2 4 2 4 2" xfId="45080" xr:uid="{00000000-0005-0000-0000-000018B00000}"/>
    <cellStyle name="Porcentual 2 4 2 2 4 2 5" xfId="45081" xr:uid="{00000000-0005-0000-0000-000019B00000}"/>
    <cellStyle name="Porcentual 2 4 2 2 4 3" xfId="45082" xr:uid="{00000000-0005-0000-0000-00001AB00000}"/>
    <cellStyle name="Porcentual 2 4 2 2 4 3 2" xfId="45083" xr:uid="{00000000-0005-0000-0000-00001BB00000}"/>
    <cellStyle name="Porcentual 2 4 2 2 4 3 2 2" xfId="45084" xr:uid="{00000000-0005-0000-0000-00001CB00000}"/>
    <cellStyle name="Porcentual 2 4 2 2 4 3 2 2 2" xfId="45085" xr:uid="{00000000-0005-0000-0000-00001DB00000}"/>
    <cellStyle name="Porcentual 2 4 2 2 4 3 2 2 2 2" xfId="45086" xr:uid="{00000000-0005-0000-0000-00001EB00000}"/>
    <cellStyle name="Porcentual 2 4 2 2 4 3 2 2 3" xfId="45087" xr:uid="{00000000-0005-0000-0000-00001FB00000}"/>
    <cellStyle name="Porcentual 2 4 2 2 4 3 2 3" xfId="45088" xr:uid="{00000000-0005-0000-0000-000020B00000}"/>
    <cellStyle name="Porcentual 2 4 2 2 4 3 2 3 2" xfId="45089" xr:uid="{00000000-0005-0000-0000-000021B00000}"/>
    <cellStyle name="Porcentual 2 4 2 2 4 3 2 4" xfId="45090" xr:uid="{00000000-0005-0000-0000-000022B00000}"/>
    <cellStyle name="Porcentual 2 4 2 2 4 3 3" xfId="45091" xr:uid="{00000000-0005-0000-0000-000023B00000}"/>
    <cellStyle name="Porcentual 2 4 2 2 4 3 3 2" xfId="45092" xr:uid="{00000000-0005-0000-0000-000024B00000}"/>
    <cellStyle name="Porcentual 2 4 2 2 4 3 3 2 2" xfId="45093" xr:uid="{00000000-0005-0000-0000-000025B00000}"/>
    <cellStyle name="Porcentual 2 4 2 2 4 3 3 3" xfId="45094" xr:uid="{00000000-0005-0000-0000-000026B00000}"/>
    <cellStyle name="Porcentual 2 4 2 2 4 3 4" xfId="45095" xr:uid="{00000000-0005-0000-0000-000027B00000}"/>
    <cellStyle name="Porcentual 2 4 2 2 4 3 4 2" xfId="45096" xr:uid="{00000000-0005-0000-0000-000028B00000}"/>
    <cellStyle name="Porcentual 2 4 2 2 4 3 5" xfId="45097" xr:uid="{00000000-0005-0000-0000-000029B00000}"/>
    <cellStyle name="Porcentual 2 4 2 2 4 4" xfId="45098" xr:uid="{00000000-0005-0000-0000-00002AB00000}"/>
    <cellStyle name="Porcentual 2 4 2 2 4 4 2" xfId="45099" xr:uid="{00000000-0005-0000-0000-00002BB00000}"/>
    <cellStyle name="Porcentual 2 4 2 2 4 4 2 2" xfId="45100" xr:uid="{00000000-0005-0000-0000-00002CB00000}"/>
    <cellStyle name="Porcentual 2 4 2 2 4 4 2 2 2" xfId="45101" xr:uid="{00000000-0005-0000-0000-00002DB00000}"/>
    <cellStyle name="Porcentual 2 4 2 2 4 4 2 3" xfId="45102" xr:uid="{00000000-0005-0000-0000-00002EB00000}"/>
    <cellStyle name="Porcentual 2 4 2 2 4 4 3" xfId="45103" xr:uid="{00000000-0005-0000-0000-00002FB00000}"/>
    <cellStyle name="Porcentual 2 4 2 2 4 4 3 2" xfId="45104" xr:uid="{00000000-0005-0000-0000-000030B00000}"/>
    <cellStyle name="Porcentual 2 4 2 2 4 4 4" xfId="45105" xr:uid="{00000000-0005-0000-0000-000031B00000}"/>
    <cellStyle name="Porcentual 2 4 2 2 4 5" xfId="45106" xr:uid="{00000000-0005-0000-0000-000032B00000}"/>
    <cellStyle name="Porcentual 2 4 2 2 4 5 2" xfId="45107" xr:uid="{00000000-0005-0000-0000-000033B00000}"/>
    <cellStyle name="Porcentual 2 4 2 2 4 5 2 2" xfId="45108" xr:uid="{00000000-0005-0000-0000-000034B00000}"/>
    <cellStyle name="Porcentual 2 4 2 2 4 5 3" xfId="45109" xr:uid="{00000000-0005-0000-0000-000035B00000}"/>
    <cellStyle name="Porcentual 2 4 2 2 4 6" xfId="45110" xr:uid="{00000000-0005-0000-0000-000036B00000}"/>
    <cellStyle name="Porcentual 2 4 2 2 4 6 2" xfId="45111" xr:uid="{00000000-0005-0000-0000-000037B00000}"/>
    <cellStyle name="Porcentual 2 4 2 2 4 7" xfId="45112" xr:uid="{00000000-0005-0000-0000-000038B00000}"/>
    <cellStyle name="Porcentual 2 4 2 2 5" xfId="45113" xr:uid="{00000000-0005-0000-0000-000039B00000}"/>
    <cellStyle name="Porcentual 2 4 2 2 5 2" xfId="45114" xr:uid="{00000000-0005-0000-0000-00003AB00000}"/>
    <cellStyle name="Porcentual 2 4 2 2 5 2 2" xfId="45115" xr:uid="{00000000-0005-0000-0000-00003BB00000}"/>
    <cellStyle name="Porcentual 2 4 2 2 5 2 2 2" xfId="45116" xr:uid="{00000000-0005-0000-0000-00003CB00000}"/>
    <cellStyle name="Porcentual 2 4 2 2 5 2 2 2 2" xfId="45117" xr:uid="{00000000-0005-0000-0000-00003DB00000}"/>
    <cellStyle name="Porcentual 2 4 2 2 5 2 2 2 2 2" xfId="45118" xr:uid="{00000000-0005-0000-0000-00003EB00000}"/>
    <cellStyle name="Porcentual 2 4 2 2 5 2 2 2 3" xfId="45119" xr:uid="{00000000-0005-0000-0000-00003FB00000}"/>
    <cellStyle name="Porcentual 2 4 2 2 5 2 2 3" xfId="45120" xr:uid="{00000000-0005-0000-0000-000040B00000}"/>
    <cellStyle name="Porcentual 2 4 2 2 5 2 2 3 2" xfId="45121" xr:uid="{00000000-0005-0000-0000-000041B00000}"/>
    <cellStyle name="Porcentual 2 4 2 2 5 2 2 4" xfId="45122" xr:uid="{00000000-0005-0000-0000-000042B00000}"/>
    <cellStyle name="Porcentual 2 4 2 2 5 2 3" xfId="45123" xr:uid="{00000000-0005-0000-0000-000043B00000}"/>
    <cellStyle name="Porcentual 2 4 2 2 5 2 3 2" xfId="45124" xr:uid="{00000000-0005-0000-0000-000044B00000}"/>
    <cellStyle name="Porcentual 2 4 2 2 5 2 3 2 2" xfId="45125" xr:uid="{00000000-0005-0000-0000-000045B00000}"/>
    <cellStyle name="Porcentual 2 4 2 2 5 2 3 3" xfId="45126" xr:uid="{00000000-0005-0000-0000-000046B00000}"/>
    <cellStyle name="Porcentual 2 4 2 2 5 2 4" xfId="45127" xr:uid="{00000000-0005-0000-0000-000047B00000}"/>
    <cellStyle name="Porcentual 2 4 2 2 5 2 4 2" xfId="45128" xr:uid="{00000000-0005-0000-0000-000048B00000}"/>
    <cellStyle name="Porcentual 2 4 2 2 5 2 5" xfId="45129" xr:uid="{00000000-0005-0000-0000-000049B00000}"/>
    <cellStyle name="Porcentual 2 4 2 2 5 3" xfId="45130" xr:uid="{00000000-0005-0000-0000-00004AB00000}"/>
    <cellStyle name="Porcentual 2 4 2 2 5 3 2" xfId="45131" xr:uid="{00000000-0005-0000-0000-00004BB00000}"/>
    <cellStyle name="Porcentual 2 4 2 2 5 3 2 2" xfId="45132" xr:uid="{00000000-0005-0000-0000-00004CB00000}"/>
    <cellStyle name="Porcentual 2 4 2 2 5 3 2 2 2" xfId="45133" xr:uid="{00000000-0005-0000-0000-00004DB00000}"/>
    <cellStyle name="Porcentual 2 4 2 2 5 3 2 2 2 2" xfId="45134" xr:uid="{00000000-0005-0000-0000-00004EB00000}"/>
    <cellStyle name="Porcentual 2 4 2 2 5 3 2 2 3" xfId="45135" xr:uid="{00000000-0005-0000-0000-00004FB00000}"/>
    <cellStyle name="Porcentual 2 4 2 2 5 3 2 3" xfId="45136" xr:uid="{00000000-0005-0000-0000-000050B00000}"/>
    <cellStyle name="Porcentual 2 4 2 2 5 3 2 3 2" xfId="45137" xr:uid="{00000000-0005-0000-0000-000051B00000}"/>
    <cellStyle name="Porcentual 2 4 2 2 5 3 2 4" xfId="45138" xr:uid="{00000000-0005-0000-0000-000052B00000}"/>
    <cellStyle name="Porcentual 2 4 2 2 5 3 3" xfId="45139" xr:uid="{00000000-0005-0000-0000-000053B00000}"/>
    <cellStyle name="Porcentual 2 4 2 2 5 3 3 2" xfId="45140" xr:uid="{00000000-0005-0000-0000-000054B00000}"/>
    <cellStyle name="Porcentual 2 4 2 2 5 3 3 2 2" xfId="45141" xr:uid="{00000000-0005-0000-0000-000055B00000}"/>
    <cellStyle name="Porcentual 2 4 2 2 5 3 3 3" xfId="45142" xr:uid="{00000000-0005-0000-0000-000056B00000}"/>
    <cellStyle name="Porcentual 2 4 2 2 5 3 4" xfId="45143" xr:uid="{00000000-0005-0000-0000-000057B00000}"/>
    <cellStyle name="Porcentual 2 4 2 2 5 3 4 2" xfId="45144" xr:uid="{00000000-0005-0000-0000-000058B00000}"/>
    <cellStyle name="Porcentual 2 4 2 2 5 3 5" xfId="45145" xr:uid="{00000000-0005-0000-0000-000059B00000}"/>
    <cellStyle name="Porcentual 2 4 2 2 5 4" xfId="45146" xr:uid="{00000000-0005-0000-0000-00005AB00000}"/>
    <cellStyle name="Porcentual 2 4 2 2 5 4 2" xfId="45147" xr:uid="{00000000-0005-0000-0000-00005BB00000}"/>
    <cellStyle name="Porcentual 2 4 2 2 5 4 2 2" xfId="45148" xr:uid="{00000000-0005-0000-0000-00005CB00000}"/>
    <cellStyle name="Porcentual 2 4 2 2 5 4 2 2 2" xfId="45149" xr:uid="{00000000-0005-0000-0000-00005DB00000}"/>
    <cellStyle name="Porcentual 2 4 2 2 5 4 2 3" xfId="45150" xr:uid="{00000000-0005-0000-0000-00005EB00000}"/>
    <cellStyle name="Porcentual 2 4 2 2 5 4 3" xfId="45151" xr:uid="{00000000-0005-0000-0000-00005FB00000}"/>
    <cellStyle name="Porcentual 2 4 2 2 5 4 3 2" xfId="45152" xr:uid="{00000000-0005-0000-0000-000060B00000}"/>
    <cellStyle name="Porcentual 2 4 2 2 5 4 4" xfId="45153" xr:uid="{00000000-0005-0000-0000-000061B00000}"/>
    <cellStyle name="Porcentual 2 4 2 2 5 5" xfId="45154" xr:uid="{00000000-0005-0000-0000-000062B00000}"/>
    <cellStyle name="Porcentual 2 4 2 2 5 5 2" xfId="45155" xr:uid="{00000000-0005-0000-0000-000063B00000}"/>
    <cellStyle name="Porcentual 2 4 2 2 5 5 2 2" xfId="45156" xr:uid="{00000000-0005-0000-0000-000064B00000}"/>
    <cellStyle name="Porcentual 2 4 2 2 5 5 3" xfId="45157" xr:uid="{00000000-0005-0000-0000-000065B00000}"/>
    <cellStyle name="Porcentual 2 4 2 2 5 6" xfId="45158" xr:uid="{00000000-0005-0000-0000-000066B00000}"/>
    <cellStyle name="Porcentual 2 4 2 2 5 6 2" xfId="45159" xr:uid="{00000000-0005-0000-0000-000067B00000}"/>
    <cellStyle name="Porcentual 2 4 2 2 5 7" xfId="45160" xr:uid="{00000000-0005-0000-0000-000068B00000}"/>
    <cellStyle name="Porcentual 2 4 2 2 6" xfId="45161" xr:uid="{00000000-0005-0000-0000-000069B00000}"/>
    <cellStyle name="Porcentual 2 4 2 2 6 2" xfId="45162" xr:uid="{00000000-0005-0000-0000-00006AB00000}"/>
    <cellStyle name="Porcentual 2 4 2 2 6 2 2" xfId="45163" xr:uid="{00000000-0005-0000-0000-00006BB00000}"/>
    <cellStyle name="Porcentual 2 4 2 2 6 2 2 2" xfId="45164" xr:uid="{00000000-0005-0000-0000-00006CB00000}"/>
    <cellStyle name="Porcentual 2 4 2 2 6 2 2 2 2" xfId="45165" xr:uid="{00000000-0005-0000-0000-00006DB00000}"/>
    <cellStyle name="Porcentual 2 4 2 2 6 2 2 2 2 2" xfId="45166" xr:uid="{00000000-0005-0000-0000-00006EB00000}"/>
    <cellStyle name="Porcentual 2 4 2 2 6 2 2 2 3" xfId="45167" xr:uid="{00000000-0005-0000-0000-00006FB00000}"/>
    <cellStyle name="Porcentual 2 4 2 2 6 2 2 3" xfId="45168" xr:uid="{00000000-0005-0000-0000-000070B00000}"/>
    <cellStyle name="Porcentual 2 4 2 2 6 2 2 3 2" xfId="45169" xr:uid="{00000000-0005-0000-0000-000071B00000}"/>
    <cellStyle name="Porcentual 2 4 2 2 6 2 2 4" xfId="45170" xr:uid="{00000000-0005-0000-0000-000072B00000}"/>
    <cellStyle name="Porcentual 2 4 2 2 6 2 3" xfId="45171" xr:uid="{00000000-0005-0000-0000-000073B00000}"/>
    <cellStyle name="Porcentual 2 4 2 2 6 2 3 2" xfId="45172" xr:uid="{00000000-0005-0000-0000-000074B00000}"/>
    <cellStyle name="Porcentual 2 4 2 2 6 2 3 2 2" xfId="45173" xr:uid="{00000000-0005-0000-0000-000075B00000}"/>
    <cellStyle name="Porcentual 2 4 2 2 6 2 3 3" xfId="45174" xr:uid="{00000000-0005-0000-0000-000076B00000}"/>
    <cellStyle name="Porcentual 2 4 2 2 6 2 4" xfId="45175" xr:uid="{00000000-0005-0000-0000-000077B00000}"/>
    <cellStyle name="Porcentual 2 4 2 2 6 2 4 2" xfId="45176" xr:uid="{00000000-0005-0000-0000-000078B00000}"/>
    <cellStyle name="Porcentual 2 4 2 2 6 2 5" xfId="45177" xr:uid="{00000000-0005-0000-0000-000079B00000}"/>
    <cellStyle name="Porcentual 2 4 2 2 6 3" xfId="45178" xr:uid="{00000000-0005-0000-0000-00007AB00000}"/>
    <cellStyle name="Porcentual 2 4 2 2 6 3 2" xfId="45179" xr:uid="{00000000-0005-0000-0000-00007BB00000}"/>
    <cellStyle name="Porcentual 2 4 2 2 6 3 2 2" xfId="45180" xr:uid="{00000000-0005-0000-0000-00007CB00000}"/>
    <cellStyle name="Porcentual 2 4 2 2 6 3 2 2 2" xfId="45181" xr:uid="{00000000-0005-0000-0000-00007DB00000}"/>
    <cellStyle name="Porcentual 2 4 2 2 6 3 2 2 2 2" xfId="45182" xr:uid="{00000000-0005-0000-0000-00007EB00000}"/>
    <cellStyle name="Porcentual 2 4 2 2 6 3 2 2 3" xfId="45183" xr:uid="{00000000-0005-0000-0000-00007FB00000}"/>
    <cellStyle name="Porcentual 2 4 2 2 6 3 2 3" xfId="45184" xr:uid="{00000000-0005-0000-0000-000080B00000}"/>
    <cellStyle name="Porcentual 2 4 2 2 6 3 2 3 2" xfId="45185" xr:uid="{00000000-0005-0000-0000-000081B00000}"/>
    <cellStyle name="Porcentual 2 4 2 2 6 3 2 4" xfId="45186" xr:uid="{00000000-0005-0000-0000-000082B00000}"/>
    <cellStyle name="Porcentual 2 4 2 2 6 3 3" xfId="45187" xr:uid="{00000000-0005-0000-0000-000083B00000}"/>
    <cellStyle name="Porcentual 2 4 2 2 6 3 3 2" xfId="45188" xr:uid="{00000000-0005-0000-0000-000084B00000}"/>
    <cellStyle name="Porcentual 2 4 2 2 6 3 3 2 2" xfId="45189" xr:uid="{00000000-0005-0000-0000-000085B00000}"/>
    <cellStyle name="Porcentual 2 4 2 2 6 3 3 3" xfId="45190" xr:uid="{00000000-0005-0000-0000-000086B00000}"/>
    <cellStyle name="Porcentual 2 4 2 2 6 3 4" xfId="45191" xr:uid="{00000000-0005-0000-0000-000087B00000}"/>
    <cellStyle name="Porcentual 2 4 2 2 6 3 4 2" xfId="45192" xr:uid="{00000000-0005-0000-0000-000088B00000}"/>
    <cellStyle name="Porcentual 2 4 2 2 6 3 5" xfId="45193" xr:uid="{00000000-0005-0000-0000-000089B00000}"/>
    <cellStyle name="Porcentual 2 4 2 2 6 4" xfId="45194" xr:uid="{00000000-0005-0000-0000-00008AB00000}"/>
    <cellStyle name="Porcentual 2 4 2 2 6 4 2" xfId="45195" xr:uid="{00000000-0005-0000-0000-00008BB00000}"/>
    <cellStyle name="Porcentual 2 4 2 2 6 4 2 2" xfId="45196" xr:uid="{00000000-0005-0000-0000-00008CB00000}"/>
    <cellStyle name="Porcentual 2 4 2 2 6 4 2 2 2" xfId="45197" xr:uid="{00000000-0005-0000-0000-00008DB00000}"/>
    <cellStyle name="Porcentual 2 4 2 2 6 4 2 3" xfId="45198" xr:uid="{00000000-0005-0000-0000-00008EB00000}"/>
    <cellStyle name="Porcentual 2 4 2 2 6 4 3" xfId="45199" xr:uid="{00000000-0005-0000-0000-00008FB00000}"/>
    <cellStyle name="Porcentual 2 4 2 2 6 4 3 2" xfId="45200" xr:uid="{00000000-0005-0000-0000-000090B00000}"/>
    <cellStyle name="Porcentual 2 4 2 2 6 4 4" xfId="45201" xr:uid="{00000000-0005-0000-0000-000091B00000}"/>
    <cellStyle name="Porcentual 2 4 2 2 6 5" xfId="45202" xr:uid="{00000000-0005-0000-0000-000092B00000}"/>
    <cellStyle name="Porcentual 2 4 2 2 6 5 2" xfId="45203" xr:uid="{00000000-0005-0000-0000-000093B00000}"/>
    <cellStyle name="Porcentual 2 4 2 2 6 5 2 2" xfId="45204" xr:uid="{00000000-0005-0000-0000-000094B00000}"/>
    <cellStyle name="Porcentual 2 4 2 2 6 5 3" xfId="45205" xr:uid="{00000000-0005-0000-0000-000095B00000}"/>
    <cellStyle name="Porcentual 2 4 2 2 6 6" xfId="45206" xr:uid="{00000000-0005-0000-0000-000096B00000}"/>
    <cellStyle name="Porcentual 2 4 2 2 6 6 2" xfId="45207" xr:uid="{00000000-0005-0000-0000-000097B00000}"/>
    <cellStyle name="Porcentual 2 4 2 2 6 7" xfId="45208" xr:uid="{00000000-0005-0000-0000-000098B00000}"/>
    <cellStyle name="Porcentual 2 4 2 2 7" xfId="45209" xr:uid="{00000000-0005-0000-0000-000099B00000}"/>
    <cellStyle name="Porcentual 2 4 2 2 7 2" xfId="45210" xr:uid="{00000000-0005-0000-0000-00009AB00000}"/>
    <cellStyle name="Porcentual 2 4 2 2 7 2 2" xfId="45211" xr:uid="{00000000-0005-0000-0000-00009BB00000}"/>
    <cellStyle name="Porcentual 2 4 2 2 7 2 2 2" xfId="45212" xr:uid="{00000000-0005-0000-0000-00009CB00000}"/>
    <cellStyle name="Porcentual 2 4 2 2 7 2 2 2 2" xfId="45213" xr:uid="{00000000-0005-0000-0000-00009DB00000}"/>
    <cellStyle name="Porcentual 2 4 2 2 7 2 2 2 2 2" xfId="45214" xr:uid="{00000000-0005-0000-0000-00009EB00000}"/>
    <cellStyle name="Porcentual 2 4 2 2 7 2 2 2 3" xfId="45215" xr:uid="{00000000-0005-0000-0000-00009FB00000}"/>
    <cellStyle name="Porcentual 2 4 2 2 7 2 2 3" xfId="45216" xr:uid="{00000000-0005-0000-0000-0000A0B00000}"/>
    <cellStyle name="Porcentual 2 4 2 2 7 2 2 3 2" xfId="45217" xr:uid="{00000000-0005-0000-0000-0000A1B00000}"/>
    <cellStyle name="Porcentual 2 4 2 2 7 2 2 4" xfId="45218" xr:uid="{00000000-0005-0000-0000-0000A2B00000}"/>
    <cellStyle name="Porcentual 2 4 2 2 7 2 3" xfId="45219" xr:uid="{00000000-0005-0000-0000-0000A3B00000}"/>
    <cellStyle name="Porcentual 2 4 2 2 7 2 3 2" xfId="45220" xr:uid="{00000000-0005-0000-0000-0000A4B00000}"/>
    <cellStyle name="Porcentual 2 4 2 2 7 2 3 2 2" xfId="45221" xr:uid="{00000000-0005-0000-0000-0000A5B00000}"/>
    <cellStyle name="Porcentual 2 4 2 2 7 2 3 3" xfId="45222" xr:uid="{00000000-0005-0000-0000-0000A6B00000}"/>
    <cellStyle name="Porcentual 2 4 2 2 7 2 4" xfId="45223" xr:uid="{00000000-0005-0000-0000-0000A7B00000}"/>
    <cellStyle name="Porcentual 2 4 2 2 7 2 4 2" xfId="45224" xr:uid="{00000000-0005-0000-0000-0000A8B00000}"/>
    <cellStyle name="Porcentual 2 4 2 2 7 2 5" xfId="45225" xr:uid="{00000000-0005-0000-0000-0000A9B00000}"/>
    <cellStyle name="Porcentual 2 4 2 2 7 3" xfId="45226" xr:uid="{00000000-0005-0000-0000-0000AAB00000}"/>
    <cellStyle name="Porcentual 2 4 2 2 7 3 2" xfId="45227" xr:uid="{00000000-0005-0000-0000-0000ABB00000}"/>
    <cellStyle name="Porcentual 2 4 2 2 7 3 2 2" xfId="45228" xr:uid="{00000000-0005-0000-0000-0000ACB00000}"/>
    <cellStyle name="Porcentual 2 4 2 2 7 3 2 2 2" xfId="45229" xr:uid="{00000000-0005-0000-0000-0000ADB00000}"/>
    <cellStyle name="Porcentual 2 4 2 2 7 3 2 3" xfId="45230" xr:uid="{00000000-0005-0000-0000-0000AEB00000}"/>
    <cellStyle name="Porcentual 2 4 2 2 7 3 3" xfId="45231" xr:uid="{00000000-0005-0000-0000-0000AFB00000}"/>
    <cellStyle name="Porcentual 2 4 2 2 7 3 3 2" xfId="45232" xr:uid="{00000000-0005-0000-0000-0000B0B00000}"/>
    <cellStyle name="Porcentual 2 4 2 2 7 3 4" xfId="45233" xr:uid="{00000000-0005-0000-0000-0000B1B00000}"/>
    <cellStyle name="Porcentual 2 4 2 2 7 4" xfId="45234" xr:uid="{00000000-0005-0000-0000-0000B2B00000}"/>
    <cellStyle name="Porcentual 2 4 2 2 7 4 2" xfId="45235" xr:uid="{00000000-0005-0000-0000-0000B3B00000}"/>
    <cellStyle name="Porcentual 2 4 2 2 7 4 2 2" xfId="45236" xr:uid="{00000000-0005-0000-0000-0000B4B00000}"/>
    <cellStyle name="Porcentual 2 4 2 2 7 4 3" xfId="45237" xr:uid="{00000000-0005-0000-0000-0000B5B00000}"/>
    <cellStyle name="Porcentual 2 4 2 2 7 5" xfId="45238" xr:uid="{00000000-0005-0000-0000-0000B6B00000}"/>
    <cellStyle name="Porcentual 2 4 2 2 7 5 2" xfId="45239" xr:uid="{00000000-0005-0000-0000-0000B7B00000}"/>
    <cellStyle name="Porcentual 2 4 2 2 7 6" xfId="45240" xr:uid="{00000000-0005-0000-0000-0000B8B00000}"/>
    <cellStyle name="Porcentual 2 4 2 2 8" xfId="45241" xr:uid="{00000000-0005-0000-0000-0000B9B00000}"/>
    <cellStyle name="Porcentual 2 4 2 2 8 2" xfId="45242" xr:uid="{00000000-0005-0000-0000-0000BAB00000}"/>
    <cellStyle name="Porcentual 2 4 2 2 8 2 2" xfId="45243" xr:uid="{00000000-0005-0000-0000-0000BBB00000}"/>
    <cellStyle name="Porcentual 2 4 2 2 8 2 2 2" xfId="45244" xr:uid="{00000000-0005-0000-0000-0000BCB00000}"/>
    <cellStyle name="Porcentual 2 4 2 2 8 2 2 2 2" xfId="45245" xr:uid="{00000000-0005-0000-0000-0000BDB00000}"/>
    <cellStyle name="Porcentual 2 4 2 2 8 2 2 3" xfId="45246" xr:uid="{00000000-0005-0000-0000-0000BEB00000}"/>
    <cellStyle name="Porcentual 2 4 2 2 8 2 3" xfId="45247" xr:uid="{00000000-0005-0000-0000-0000BFB00000}"/>
    <cellStyle name="Porcentual 2 4 2 2 8 2 3 2" xfId="45248" xr:uid="{00000000-0005-0000-0000-0000C0B00000}"/>
    <cellStyle name="Porcentual 2 4 2 2 8 2 4" xfId="45249" xr:uid="{00000000-0005-0000-0000-0000C1B00000}"/>
    <cellStyle name="Porcentual 2 4 2 2 8 3" xfId="45250" xr:uid="{00000000-0005-0000-0000-0000C2B00000}"/>
    <cellStyle name="Porcentual 2 4 2 2 8 3 2" xfId="45251" xr:uid="{00000000-0005-0000-0000-0000C3B00000}"/>
    <cellStyle name="Porcentual 2 4 2 2 8 3 2 2" xfId="45252" xr:uid="{00000000-0005-0000-0000-0000C4B00000}"/>
    <cellStyle name="Porcentual 2 4 2 2 8 3 3" xfId="45253" xr:uid="{00000000-0005-0000-0000-0000C5B00000}"/>
    <cellStyle name="Porcentual 2 4 2 2 8 4" xfId="45254" xr:uid="{00000000-0005-0000-0000-0000C6B00000}"/>
    <cellStyle name="Porcentual 2 4 2 2 8 4 2" xfId="45255" xr:uid="{00000000-0005-0000-0000-0000C7B00000}"/>
    <cellStyle name="Porcentual 2 4 2 2 8 5" xfId="45256" xr:uid="{00000000-0005-0000-0000-0000C8B00000}"/>
    <cellStyle name="Porcentual 2 4 2 2 9" xfId="45257" xr:uid="{00000000-0005-0000-0000-0000C9B00000}"/>
    <cellStyle name="Porcentual 2 4 2 2 9 2" xfId="45258" xr:uid="{00000000-0005-0000-0000-0000CAB00000}"/>
    <cellStyle name="Porcentual 2 4 2 2 9 2 2" xfId="45259" xr:uid="{00000000-0005-0000-0000-0000CBB00000}"/>
    <cellStyle name="Porcentual 2 4 2 2 9 2 2 2" xfId="45260" xr:uid="{00000000-0005-0000-0000-0000CCB00000}"/>
    <cellStyle name="Porcentual 2 4 2 2 9 2 2 2 2" xfId="45261" xr:uid="{00000000-0005-0000-0000-0000CDB00000}"/>
    <cellStyle name="Porcentual 2 4 2 2 9 2 2 3" xfId="45262" xr:uid="{00000000-0005-0000-0000-0000CEB00000}"/>
    <cellStyle name="Porcentual 2 4 2 2 9 2 3" xfId="45263" xr:uid="{00000000-0005-0000-0000-0000CFB00000}"/>
    <cellStyle name="Porcentual 2 4 2 2 9 2 3 2" xfId="45264" xr:uid="{00000000-0005-0000-0000-0000D0B00000}"/>
    <cellStyle name="Porcentual 2 4 2 2 9 2 4" xfId="45265" xr:uid="{00000000-0005-0000-0000-0000D1B00000}"/>
    <cellStyle name="Porcentual 2 4 2 2 9 3" xfId="45266" xr:uid="{00000000-0005-0000-0000-0000D2B00000}"/>
    <cellStyle name="Porcentual 2 4 2 2 9 3 2" xfId="45267" xr:uid="{00000000-0005-0000-0000-0000D3B00000}"/>
    <cellStyle name="Porcentual 2 4 2 2 9 3 2 2" xfId="45268" xr:uid="{00000000-0005-0000-0000-0000D4B00000}"/>
    <cellStyle name="Porcentual 2 4 2 2 9 3 3" xfId="45269" xr:uid="{00000000-0005-0000-0000-0000D5B00000}"/>
    <cellStyle name="Porcentual 2 4 2 2 9 4" xfId="45270" xr:uid="{00000000-0005-0000-0000-0000D6B00000}"/>
    <cellStyle name="Porcentual 2 4 2 2 9 4 2" xfId="45271" xr:uid="{00000000-0005-0000-0000-0000D7B00000}"/>
    <cellStyle name="Porcentual 2 4 2 2 9 5" xfId="45272" xr:uid="{00000000-0005-0000-0000-0000D8B00000}"/>
    <cellStyle name="Porcentual 2 4 2 3" xfId="45273" xr:uid="{00000000-0005-0000-0000-0000D9B00000}"/>
    <cellStyle name="Porcentual 2 4 2 3 10" xfId="45274" xr:uid="{00000000-0005-0000-0000-0000DAB00000}"/>
    <cellStyle name="Porcentual 2 4 2 3 10 2" xfId="45275" xr:uid="{00000000-0005-0000-0000-0000DBB00000}"/>
    <cellStyle name="Porcentual 2 4 2 3 11" xfId="45276" xr:uid="{00000000-0005-0000-0000-0000DCB00000}"/>
    <cellStyle name="Porcentual 2 4 2 3 2" xfId="45277" xr:uid="{00000000-0005-0000-0000-0000DDB00000}"/>
    <cellStyle name="Porcentual 2 4 2 3 2 2" xfId="45278" xr:uid="{00000000-0005-0000-0000-0000DEB00000}"/>
    <cellStyle name="Porcentual 2 4 2 3 2 2 2" xfId="45279" xr:uid="{00000000-0005-0000-0000-0000DFB00000}"/>
    <cellStyle name="Porcentual 2 4 2 3 2 2 2 2" xfId="45280" xr:uid="{00000000-0005-0000-0000-0000E0B00000}"/>
    <cellStyle name="Porcentual 2 4 2 3 2 2 2 2 2" xfId="45281" xr:uid="{00000000-0005-0000-0000-0000E1B00000}"/>
    <cellStyle name="Porcentual 2 4 2 3 2 2 2 2 2 2" xfId="45282" xr:uid="{00000000-0005-0000-0000-0000E2B00000}"/>
    <cellStyle name="Porcentual 2 4 2 3 2 2 2 2 3" xfId="45283" xr:uid="{00000000-0005-0000-0000-0000E3B00000}"/>
    <cellStyle name="Porcentual 2 4 2 3 2 2 2 3" xfId="45284" xr:uid="{00000000-0005-0000-0000-0000E4B00000}"/>
    <cellStyle name="Porcentual 2 4 2 3 2 2 2 3 2" xfId="45285" xr:uid="{00000000-0005-0000-0000-0000E5B00000}"/>
    <cellStyle name="Porcentual 2 4 2 3 2 2 2 4" xfId="45286" xr:uid="{00000000-0005-0000-0000-0000E6B00000}"/>
    <cellStyle name="Porcentual 2 4 2 3 2 2 3" xfId="45287" xr:uid="{00000000-0005-0000-0000-0000E7B00000}"/>
    <cellStyle name="Porcentual 2 4 2 3 2 2 3 2" xfId="45288" xr:uid="{00000000-0005-0000-0000-0000E8B00000}"/>
    <cellStyle name="Porcentual 2 4 2 3 2 2 3 2 2" xfId="45289" xr:uid="{00000000-0005-0000-0000-0000E9B00000}"/>
    <cellStyle name="Porcentual 2 4 2 3 2 2 3 3" xfId="45290" xr:uid="{00000000-0005-0000-0000-0000EAB00000}"/>
    <cellStyle name="Porcentual 2 4 2 3 2 2 4" xfId="45291" xr:uid="{00000000-0005-0000-0000-0000EBB00000}"/>
    <cellStyle name="Porcentual 2 4 2 3 2 2 4 2" xfId="45292" xr:uid="{00000000-0005-0000-0000-0000ECB00000}"/>
    <cellStyle name="Porcentual 2 4 2 3 2 2 5" xfId="45293" xr:uid="{00000000-0005-0000-0000-0000EDB00000}"/>
    <cellStyle name="Porcentual 2 4 2 3 2 3" xfId="45294" xr:uid="{00000000-0005-0000-0000-0000EEB00000}"/>
    <cellStyle name="Porcentual 2 4 2 3 2 3 2" xfId="45295" xr:uid="{00000000-0005-0000-0000-0000EFB00000}"/>
    <cellStyle name="Porcentual 2 4 2 3 2 3 2 2" xfId="45296" xr:uid="{00000000-0005-0000-0000-0000F0B00000}"/>
    <cellStyle name="Porcentual 2 4 2 3 2 3 2 2 2" xfId="45297" xr:uid="{00000000-0005-0000-0000-0000F1B00000}"/>
    <cellStyle name="Porcentual 2 4 2 3 2 3 2 2 2 2" xfId="45298" xr:uid="{00000000-0005-0000-0000-0000F2B00000}"/>
    <cellStyle name="Porcentual 2 4 2 3 2 3 2 2 3" xfId="45299" xr:uid="{00000000-0005-0000-0000-0000F3B00000}"/>
    <cellStyle name="Porcentual 2 4 2 3 2 3 2 3" xfId="45300" xr:uid="{00000000-0005-0000-0000-0000F4B00000}"/>
    <cellStyle name="Porcentual 2 4 2 3 2 3 2 3 2" xfId="45301" xr:uid="{00000000-0005-0000-0000-0000F5B00000}"/>
    <cellStyle name="Porcentual 2 4 2 3 2 3 2 4" xfId="45302" xr:uid="{00000000-0005-0000-0000-0000F6B00000}"/>
    <cellStyle name="Porcentual 2 4 2 3 2 3 3" xfId="45303" xr:uid="{00000000-0005-0000-0000-0000F7B00000}"/>
    <cellStyle name="Porcentual 2 4 2 3 2 3 3 2" xfId="45304" xr:uid="{00000000-0005-0000-0000-0000F8B00000}"/>
    <cellStyle name="Porcentual 2 4 2 3 2 3 3 2 2" xfId="45305" xr:uid="{00000000-0005-0000-0000-0000F9B00000}"/>
    <cellStyle name="Porcentual 2 4 2 3 2 3 3 3" xfId="45306" xr:uid="{00000000-0005-0000-0000-0000FAB00000}"/>
    <cellStyle name="Porcentual 2 4 2 3 2 3 4" xfId="45307" xr:uid="{00000000-0005-0000-0000-0000FBB00000}"/>
    <cellStyle name="Porcentual 2 4 2 3 2 3 4 2" xfId="45308" xr:uid="{00000000-0005-0000-0000-0000FCB00000}"/>
    <cellStyle name="Porcentual 2 4 2 3 2 3 5" xfId="45309" xr:uid="{00000000-0005-0000-0000-0000FDB00000}"/>
    <cellStyle name="Porcentual 2 4 2 3 2 4" xfId="45310" xr:uid="{00000000-0005-0000-0000-0000FEB00000}"/>
    <cellStyle name="Porcentual 2 4 2 3 2 4 2" xfId="45311" xr:uid="{00000000-0005-0000-0000-0000FFB00000}"/>
    <cellStyle name="Porcentual 2 4 2 3 2 4 2 2" xfId="45312" xr:uid="{00000000-0005-0000-0000-000000B10000}"/>
    <cellStyle name="Porcentual 2 4 2 3 2 4 2 2 2" xfId="45313" xr:uid="{00000000-0005-0000-0000-000001B10000}"/>
    <cellStyle name="Porcentual 2 4 2 3 2 4 2 3" xfId="45314" xr:uid="{00000000-0005-0000-0000-000002B10000}"/>
    <cellStyle name="Porcentual 2 4 2 3 2 4 3" xfId="45315" xr:uid="{00000000-0005-0000-0000-000003B10000}"/>
    <cellStyle name="Porcentual 2 4 2 3 2 4 3 2" xfId="45316" xr:uid="{00000000-0005-0000-0000-000004B10000}"/>
    <cellStyle name="Porcentual 2 4 2 3 2 4 4" xfId="45317" xr:uid="{00000000-0005-0000-0000-000005B10000}"/>
    <cellStyle name="Porcentual 2 4 2 3 2 5" xfId="45318" xr:uid="{00000000-0005-0000-0000-000006B10000}"/>
    <cellStyle name="Porcentual 2 4 2 3 2 5 2" xfId="45319" xr:uid="{00000000-0005-0000-0000-000007B10000}"/>
    <cellStyle name="Porcentual 2 4 2 3 2 5 2 2" xfId="45320" xr:uid="{00000000-0005-0000-0000-000008B10000}"/>
    <cellStyle name="Porcentual 2 4 2 3 2 5 3" xfId="45321" xr:uid="{00000000-0005-0000-0000-000009B10000}"/>
    <cellStyle name="Porcentual 2 4 2 3 2 6" xfId="45322" xr:uid="{00000000-0005-0000-0000-00000AB10000}"/>
    <cellStyle name="Porcentual 2 4 2 3 2 6 2" xfId="45323" xr:uid="{00000000-0005-0000-0000-00000BB10000}"/>
    <cellStyle name="Porcentual 2 4 2 3 2 7" xfId="45324" xr:uid="{00000000-0005-0000-0000-00000CB10000}"/>
    <cellStyle name="Porcentual 2 4 2 3 3" xfId="45325" xr:uid="{00000000-0005-0000-0000-00000DB10000}"/>
    <cellStyle name="Porcentual 2 4 2 3 3 2" xfId="45326" xr:uid="{00000000-0005-0000-0000-00000EB10000}"/>
    <cellStyle name="Porcentual 2 4 2 3 3 2 2" xfId="45327" xr:uid="{00000000-0005-0000-0000-00000FB10000}"/>
    <cellStyle name="Porcentual 2 4 2 3 3 2 2 2" xfId="45328" xr:uid="{00000000-0005-0000-0000-000010B10000}"/>
    <cellStyle name="Porcentual 2 4 2 3 3 2 2 2 2" xfId="45329" xr:uid="{00000000-0005-0000-0000-000011B10000}"/>
    <cellStyle name="Porcentual 2 4 2 3 3 2 2 2 2 2" xfId="45330" xr:uid="{00000000-0005-0000-0000-000012B10000}"/>
    <cellStyle name="Porcentual 2 4 2 3 3 2 2 2 3" xfId="45331" xr:uid="{00000000-0005-0000-0000-000013B10000}"/>
    <cellStyle name="Porcentual 2 4 2 3 3 2 2 3" xfId="45332" xr:uid="{00000000-0005-0000-0000-000014B10000}"/>
    <cellStyle name="Porcentual 2 4 2 3 3 2 2 3 2" xfId="45333" xr:uid="{00000000-0005-0000-0000-000015B10000}"/>
    <cellStyle name="Porcentual 2 4 2 3 3 2 2 4" xfId="45334" xr:uid="{00000000-0005-0000-0000-000016B10000}"/>
    <cellStyle name="Porcentual 2 4 2 3 3 2 3" xfId="45335" xr:uid="{00000000-0005-0000-0000-000017B10000}"/>
    <cellStyle name="Porcentual 2 4 2 3 3 2 3 2" xfId="45336" xr:uid="{00000000-0005-0000-0000-000018B10000}"/>
    <cellStyle name="Porcentual 2 4 2 3 3 2 3 2 2" xfId="45337" xr:uid="{00000000-0005-0000-0000-000019B10000}"/>
    <cellStyle name="Porcentual 2 4 2 3 3 2 3 3" xfId="45338" xr:uid="{00000000-0005-0000-0000-00001AB10000}"/>
    <cellStyle name="Porcentual 2 4 2 3 3 2 4" xfId="45339" xr:uid="{00000000-0005-0000-0000-00001BB10000}"/>
    <cellStyle name="Porcentual 2 4 2 3 3 2 4 2" xfId="45340" xr:uid="{00000000-0005-0000-0000-00001CB10000}"/>
    <cellStyle name="Porcentual 2 4 2 3 3 2 5" xfId="45341" xr:uid="{00000000-0005-0000-0000-00001DB10000}"/>
    <cellStyle name="Porcentual 2 4 2 3 3 3" xfId="45342" xr:uid="{00000000-0005-0000-0000-00001EB10000}"/>
    <cellStyle name="Porcentual 2 4 2 3 3 3 2" xfId="45343" xr:uid="{00000000-0005-0000-0000-00001FB10000}"/>
    <cellStyle name="Porcentual 2 4 2 3 3 3 2 2" xfId="45344" xr:uid="{00000000-0005-0000-0000-000020B10000}"/>
    <cellStyle name="Porcentual 2 4 2 3 3 3 2 2 2" xfId="45345" xr:uid="{00000000-0005-0000-0000-000021B10000}"/>
    <cellStyle name="Porcentual 2 4 2 3 3 3 2 2 2 2" xfId="45346" xr:uid="{00000000-0005-0000-0000-000022B10000}"/>
    <cellStyle name="Porcentual 2 4 2 3 3 3 2 2 3" xfId="45347" xr:uid="{00000000-0005-0000-0000-000023B10000}"/>
    <cellStyle name="Porcentual 2 4 2 3 3 3 2 3" xfId="45348" xr:uid="{00000000-0005-0000-0000-000024B10000}"/>
    <cellStyle name="Porcentual 2 4 2 3 3 3 2 3 2" xfId="45349" xr:uid="{00000000-0005-0000-0000-000025B10000}"/>
    <cellStyle name="Porcentual 2 4 2 3 3 3 2 4" xfId="45350" xr:uid="{00000000-0005-0000-0000-000026B10000}"/>
    <cellStyle name="Porcentual 2 4 2 3 3 3 3" xfId="45351" xr:uid="{00000000-0005-0000-0000-000027B10000}"/>
    <cellStyle name="Porcentual 2 4 2 3 3 3 3 2" xfId="45352" xr:uid="{00000000-0005-0000-0000-000028B10000}"/>
    <cellStyle name="Porcentual 2 4 2 3 3 3 3 2 2" xfId="45353" xr:uid="{00000000-0005-0000-0000-000029B10000}"/>
    <cellStyle name="Porcentual 2 4 2 3 3 3 3 3" xfId="45354" xr:uid="{00000000-0005-0000-0000-00002AB10000}"/>
    <cellStyle name="Porcentual 2 4 2 3 3 3 4" xfId="45355" xr:uid="{00000000-0005-0000-0000-00002BB10000}"/>
    <cellStyle name="Porcentual 2 4 2 3 3 3 4 2" xfId="45356" xr:uid="{00000000-0005-0000-0000-00002CB10000}"/>
    <cellStyle name="Porcentual 2 4 2 3 3 3 5" xfId="45357" xr:uid="{00000000-0005-0000-0000-00002DB10000}"/>
    <cellStyle name="Porcentual 2 4 2 3 3 4" xfId="45358" xr:uid="{00000000-0005-0000-0000-00002EB10000}"/>
    <cellStyle name="Porcentual 2 4 2 3 3 4 2" xfId="45359" xr:uid="{00000000-0005-0000-0000-00002FB10000}"/>
    <cellStyle name="Porcentual 2 4 2 3 3 4 2 2" xfId="45360" xr:uid="{00000000-0005-0000-0000-000030B10000}"/>
    <cellStyle name="Porcentual 2 4 2 3 3 4 2 2 2" xfId="45361" xr:uid="{00000000-0005-0000-0000-000031B10000}"/>
    <cellStyle name="Porcentual 2 4 2 3 3 4 2 3" xfId="45362" xr:uid="{00000000-0005-0000-0000-000032B10000}"/>
    <cellStyle name="Porcentual 2 4 2 3 3 4 3" xfId="45363" xr:uid="{00000000-0005-0000-0000-000033B10000}"/>
    <cellStyle name="Porcentual 2 4 2 3 3 4 3 2" xfId="45364" xr:uid="{00000000-0005-0000-0000-000034B10000}"/>
    <cellStyle name="Porcentual 2 4 2 3 3 4 4" xfId="45365" xr:uid="{00000000-0005-0000-0000-000035B10000}"/>
    <cellStyle name="Porcentual 2 4 2 3 3 5" xfId="45366" xr:uid="{00000000-0005-0000-0000-000036B10000}"/>
    <cellStyle name="Porcentual 2 4 2 3 3 5 2" xfId="45367" xr:uid="{00000000-0005-0000-0000-000037B10000}"/>
    <cellStyle name="Porcentual 2 4 2 3 3 5 2 2" xfId="45368" xr:uid="{00000000-0005-0000-0000-000038B10000}"/>
    <cellStyle name="Porcentual 2 4 2 3 3 5 3" xfId="45369" xr:uid="{00000000-0005-0000-0000-000039B10000}"/>
    <cellStyle name="Porcentual 2 4 2 3 3 6" xfId="45370" xr:uid="{00000000-0005-0000-0000-00003AB10000}"/>
    <cellStyle name="Porcentual 2 4 2 3 3 6 2" xfId="45371" xr:uid="{00000000-0005-0000-0000-00003BB10000}"/>
    <cellStyle name="Porcentual 2 4 2 3 3 7" xfId="45372" xr:uid="{00000000-0005-0000-0000-00003CB10000}"/>
    <cellStyle name="Porcentual 2 4 2 3 4" xfId="45373" xr:uid="{00000000-0005-0000-0000-00003DB10000}"/>
    <cellStyle name="Porcentual 2 4 2 3 4 2" xfId="45374" xr:uid="{00000000-0005-0000-0000-00003EB10000}"/>
    <cellStyle name="Porcentual 2 4 2 3 4 2 2" xfId="45375" xr:uid="{00000000-0005-0000-0000-00003FB10000}"/>
    <cellStyle name="Porcentual 2 4 2 3 4 2 2 2" xfId="45376" xr:uid="{00000000-0005-0000-0000-000040B10000}"/>
    <cellStyle name="Porcentual 2 4 2 3 4 2 2 2 2" xfId="45377" xr:uid="{00000000-0005-0000-0000-000041B10000}"/>
    <cellStyle name="Porcentual 2 4 2 3 4 2 2 2 2 2" xfId="45378" xr:uid="{00000000-0005-0000-0000-000042B10000}"/>
    <cellStyle name="Porcentual 2 4 2 3 4 2 2 2 3" xfId="45379" xr:uid="{00000000-0005-0000-0000-000043B10000}"/>
    <cellStyle name="Porcentual 2 4 2 3 4 2 2 3" xfId="45380" xr:uid="{00000000-0005-0000-0000-000044B10000}"/>
    <cellStyle name="Porcentual 2 4 2 3 4 2 2 3 2" xfId="45381" xr:uid="{00000000-0005-0000-0000-000045B10000}"/>
    <cellStyle name="Porcentual 2 4 2 3 4 2 2 4" xfId="45382" xr:uid="{00000000-0005-0000-0000-000046B10000}"/>
    <cellStyle name="Porcentual 2 4 2 3 4 2 3" xfId="45383" xr:uid="{00000000-0005-0000-0000-000047B10000}"/>
    <cellStyle name="Porcentual 2 4 2 3 4 2 3 2" xfId="45384" xr:uid="{00000000-0005-0000-0000-000048B10000}"/>
    <cellStyle name="Porcentual 2 4 2 3 4 2 3 2 2" xfId="45385" xr:uid="{00000000-0005-0000-0000-000049B10000}"/>
    <cellStyle name="Porcentual 2 4 2 3 4 2 3 3" xfId="45386" xr:uid="{00000000-0005-0000-0000-00004AB10000}"/>
    <cellStyle name="Porcentual 2 4 2 3 4 2 4" xfId="45387" xr:uid="{00000000-0005-0000-0000-00004BB10000}"/>
    <cellStyle name="Porcentual 2 4 2 3 4 2 4 2" xfId="45388" xr:uid="{00000000-0005-0000-0000-00004CB10000}"/>
    <cellStyle name="Porcentual 2 4 2 3 4 2 5" xfId="45389" xr:uid="{00000000-0005-0000-0000-00004DB10000}"/>
    <cellStyle name="Porcentual 2 4 2 3 4 3" xfId="45390" xr:uid="{00000000-0005-0000-0000-00004EB10000}"/>
    <cellStyle name="Porcentual 2 4 2 3 4 3 2" xfId="45391" xr:uid="{00000000-0005-0000-0000-00004FB10000}"/>
    <cellStyle name="Porcentual 2 4 2 3 4 3 2 2" xfId="45392" xr:uid="{00000000-0005-0000-0000-000050B10000}"/>
    <cellStyle name="Porcentual 2 4 2 3 4 3 2 2 2" xfId="45393" xr:uid="{00000000-0005-0000-0000-000051B10000}"/>
    <cellStyle name="Porcentual 2 4 2 3 4 3 2 2 2 2" xfId="45394" xr:uid="{00000000-0005-0000-0000-000052B10000}"/>
    <cellStyle name="Porcentual 2 4 2 3 4 3 2 2 3" xfId="45395" xr:uid="{00000000-0005-0000-0000-000053B10000}"/>
    <cellStyle name="Porcentual 2 4 2 3 4 3 2 3" xfId="45396" xr:uid="{00000000-0005-0000-0000-000054B10000}"/>
    <cellStyle name="Porcentual 2 4 2 3 4 3 2 3 2" xfId="45397" xr:uid="{00000000-0005-0000-0000-000055B10000}"/>
    <cellStyle name="Porcentual 2 4 2 3 4 3 2 4" xfId="45398" xr:uid="{00000000-0005-0000-0000-000056B10000}"/>
    <cellStyle name="Porcentual 2 4 2 3 4 3 3" xfId="45399" xr:uid="{00000000-0005-0000-0000-000057B10000}"/>
    <cellStyle name="Porcentual 2 4 2 3 4 3 3 2" xfId="45400" xr:uid="{00000000-0005-0000-0000-000058B10000}"/>
    <cellStyle name="Porcentual 2 4 2 3 4 3 3 2 2" xfId="45401" xr:uid="{00000000-0005-0000-0000-000059B10000}"/>
    <cellStyle name="Porcentual 2 4 2 3 4 3 3 3" xfId="45402" xr:uid="{00000000-0005-0000-0000-00005AB10000}"/>
    <cellStyle name="Porcentual 2 4 2 3 4 3 4" xfId="45403" xr:uid="{00000000-0005-0000-0000-00005BB10000}"/>
    <cellStyle name="Porcentual 2 4 2 3 4 3 4 2" xfId="45404" xr:uid="{00000000-0005-0000-0000-00005CB10000}"/>
    <cellStyle name="Porcentual 2 4 2 3 4 3 5" xfId="45405" xr:uid="{00000000-0005-0000-0000-00005DB10000}"/>
    <cellStyle name="Porcentual 2 4 2 3 4 4" xfId="45406" xr:uid="{00000000-0005-0000-0000-00005EB10000}"/>
    <cellStyle name="Porcentual 2 4 2 3 4 4 2" xfId="45407" xr:uid="{00000000-0005-0000-0000-00005FB10000}"/>
    <cellStyle name="Porcentual 2 4 2 3 4 4 2 2" xfId="45408" xr:uid="{00000000-0005-0000-0000-000060B10000}"/>
    <cellStyle name="Porcentual 2 4 2 3 4 4 2 2 2" xfId="45409" xr:uid="{00000000-0005-0000-0000-000061B10000}"/>
    <cellStyle name="Porcentual 2 4 2 3 4 4 2 3" xfId="45410" xr:uid="{00000000-0005-0000-0000-000062B10000}"/>
    <cellStyle name="Porcentual 2 4 2 3 4 4 3" xfId="45411" xr:uid="{00000000-0005-0000-0000-000063B10000}"/>
    <cellStyle name="Porcentual 2 4 2 3 4 4 3 2" xfId="45412" xr:uid="{00000000-0005-0000-0000-000064B10000}"/>
    <cellStyle name="Porcentual 2 4 2 3 4 4 4" xfId="45413" xr:uid="{00000000-0005-0000-0000-000065B10000}"/>
    <cellStyle name="Porcentual 2 4 2 3 4 5" xfId="45414" xr:uid="{00000000-0005-0000-0000-000066B10000}"/>
    <cellStyle name="Porcentual 2 4 2 3 4 5 2" xfId="45415" xr:uid="{00000000-0005-0000-0000-000067B10000}"/>
    <cellStyle name="Porcentual 2 4 2 3 4 5 2 2" xfId="45416" xr:uid="{00000000-0005-0000-0000-000068B10000}"/>
    <cellStyle name="Porcentual 2 4 2 3 4 5 3" xfId="45417" xr:uid="{00000000-0005-0000-0000-000069B10000}"/>
    <cellStyle name="Porcentual 2 4 2 3 4 6" xfId="45418" xr:uid="{00000000-0005-0000-0000-00006AB10000}"/>
    <cellStyle name="Porcentual 2 4 2 3 4 6 2" xfId="45419" xr:uid="{00000000-0005-0000-0000-00006BB10000}"/>
    <cellStyle name="Porcentual 2 4 2 3 4 7" xfId="45420" xr:uid="{00000000-0005-0000-0000-00006CB10000}"/>
    <cellStyle name="Porcentual 2 4 2 3 5" xfId="45421" xr:uid="{00000000-0005-0000-0000-00006DB10000}"/>
    <cellStyle name="Porcentual 2 4 2 3 5 2" xfId="45422" xr:uid="{00000000-0005-0000-0000-00006EB10000}"/>
    <cellStyle name="Porcentual 2 4 2 3 5 2 2" xfId="45423" xr:uid="{00000000-0005-0000-0000-00006FB10000}"/>
    <cellStyle name="Porcentual 2 4 2 3 5 2 2 2" xfId="45424" xr:uid="{00000000-0005-0000-0000-000070B10000}"/>
    <cellStyle name="Porcentual 2 4 2 3 5 2 2 2 2" xfId="45425" xr:uid="{00000000-0005-0000-0000-000071B10000}"/>
    <cellStyle name="Porcentual 2 4 2 3 5 2 2 2 2 2" xfId="45426" xr:uid="{00000000-0005-0000-0000-000072B10000}"/>
    <cellStyle name="Porcentual 2 4 2 3 5 2 2 2 3" xfId="45427" xr:uid="{00000000-0005-0000-0000-000073B10000}"/>
    <cellStyle name="Porcentual 2 4 2 3 5 2 2 3" xfId="45428" xr:uid="{00000000-0005-0000-0000-000074B10000}"/>
    <cellStyle name="Porcentual 2 4 2 3 5 2 2 3 2" xfId="45429" xr:uid="{00000000-0005-0000-0000-000075B10000}"/>
    <cellStyle name="Porcentual 2 4 2 3 5 2 2 4" xfId="45430" xr:uid="{00000000-0005-0000-0000-000076B10000}"/>
    <cellStyle name="Porcentual 2 4 2 3 5 2 3" xfId="45431" xr:uid="{00000000-0005-0000-0000-000077B10000}"/>
    <cellStyle name="Porcentual 2 4 2 3 5 2 3 2" xfId="45432" xr:uid="{00000000-0005-0000-0000-000078B10000}"/>
    <cellStyle name="Porcentual 2 4 2 3 5 2 3 2 2" xfId="45433" xr:uid="{00000000-0005-0000-0000-000079B10000}"/>
    <cellStyle name="Porcentual 2 4 2 3 5 2 3 3" xfId="45434" xr:uid="{00000000-0005-0000-0000-00007AB10000}"/>
    <cellStyle name="Porcentual 2 4 2 3 5 2 4" xfId="45435" xr:uid="{00000000-0005-0000-0000-00007BB10000}"/>
    <cellStyle name="Porcentual 2 4 2 3 5 2 4 2" xfId="45436" xr:uid="{00000000-0005-0000-0000-00007CB10000}"/>
    <cellStyle name="Porcentual 2 4 2 3 5 2 5" xfId="45437" xr:uid="{00000000-0005-0000-0000-00007DB10000}"/>
    <cellStyle name="Porcentual 2 4 2 3 5 3" xfId="45438" xr:uid="{00000000-0005-0000-0000-00007EB10000}"/>
    <cellStyle name="Porcentual 2 4 2 3 5 3 2" xfId="45439" xr:uid="{00000000-0005-0000-0000-00007FB10000}"/>
    <cellStyle name="Porcentual 2 4 2 3 5 3 2 2" xfId="45440" xr:uid="{00000000-0005-0000-0000-000080B10000}"/>
    <cellStyle name="Porcentual 2 4 2 3 5 3 2 2 2" xfId="45441" xr:uid="{00000000-0005-0000-0000-000081B10000}"/>
    <cellStyle name="Porcentual 2 4 2 3 5 3 2 3" xfId="45442" xr:uid="{00000000-0005-0000-0000-000082B10000}"/>
    <cellStyle name="Porcentual 2 4 2 3 5 3 3" xfId="45443" xr:uid="{00000000-0005-0000-0000-000083B10000}"/>
    <cellStyle name="Porcentual 2 4 2 3 5 3 3 2" xfId="45444" xr:uid="{00000000-0005-0000-0000-000084B10000}"/>
    <cellStyle name="Porcentual 2 4 2 3 5 3 4" xfId="45445" xr:uid="{00000000-0005-0000-0000-000085B10000}"/>
    <cellStyle name="Porcentual 2 4 2 3 5 4" xfId="45446" xr:uid="{00000000-0005-0000-0000-000086B10000}"/>
    <cellStyle name="Porcentual 2 4 2 3 5 4 2" xfId="45447" xr:uid="{00000000-0005-0000-0000-000087B10000}"/>
    <cellStyle name="Porcentual 2 4 2 3 5 4 2 2" xfId="45448" xr:uid="{00000000-0005-0000-0000-000088B10000}"/>
    <cellStyle name="Porcentual 2 4 2 3 5 4 3" xfId="45449" xr:uid="{00000000-0005-0000-0000-000089B10000}"/>
    <cellStyle name="Porcentual 2 4 2 3 5 5" xfId="45450" xr:uid="{00000000-0005-0000-0000-00008AB10000}"/>
    <cellStyle name="Porcentual 2 4 2 3 5 5 2" xfId="45451" xr:uid="{00000000-0005-0000-0000-00008BB10000}"/>
    <cellStyle name="Porcentual 2 4 2 3 5 6" xfId="45452" xr:uid="{00000000-0005-0000-0000-00008CB10000}"/>
    <cellStyle name="Porcentual 2 4 2 3 6" xfId="45453" xr:uid="{00000000-0005-0000-0000-00008DB10000}"/>
    <cellStyle name="Porcentual 2 4 2 3 6 2" xfId="45454" xr:uid="{00000000-0005-0000-0000-00008EB10000}"/>
    <cellStyle name="Porcentual 2 4 2 3 6 2 2" xfId="45455" xr:uid="{00000000-0005-0000-0000-00008FB10000}"/>
    <cellStyle name="Porcentual 2 4 2 3 6 2 2 2" xfId="45456" xr:uid="{00000000-0005-0000-0000-000090B10000}"/>
    <cellStyle name="Porcentual 2 4 2 3 6 2 2 2 2" xfId="45457" xr:uid="{00000000-0005-0000-0000-000091B10000}"/>
    <cellStyle name="Porcentual 2 4 2 3 6 2 2 3" xfId="45458" xr:uid="{00000000-0005-0000-0000-000092B10000}"/>
    <cellStyle name="Porcentual 2 4 2 3 6 2 3" xfId="45459" xr:uid="{00000000-0005-0000-0000-000093B10000}"/>
    <cellStyle name="Porcentual 2 4 2 3 6 2 3 2" xfId="45460" xr:uid="{00000000-0005-0000-0000-000094B10000}"/>
    <cellStyle name="Porcentual 2 4 2 3 6 2 4" xfId="45461" xr:uid="{00000000-0005-0000-0000-000095B10000}"/>
    <cellStyle name="Porcentual 2 4 2 3 6 3" xfId="45462" xr:uid="{00000000-0005-0000-0000-000096B10000}"/>
    <cellStyle name="Porcentual 2 4 2 3 6 3 2" xfId="45463" xr:uid="{00000000-0005-0000-0000-000097B10000}"/>
    <cellStyle name="Porcentual 2 4 2 3 6 3 2 2" xfId="45464" xr:uid="{00000000-0005-0000-0000-000098B10000}"/>
    <cellStyle name="Porcentual 2 4 2 3 6 3 3" xfId="45465" xr:uid="{00000000-0005-0000-0000-000099B10000}"/>
    <cellStyle name="Porcentual 2 4 2 3 6 4" xfId="45466" xr:uid="{00000000-0005-0000-0000-00009AB10000}"/>
    <cellStyle name="Porcentual 2 4 2 3 6 4 2" xfId="45467" xr:uid="{00000000-0005-0000-0000-00009BB10000}"/>
    <cellStyle name="Porcentual 2 4 2 3 6 5" xfId="45468" xr:uid="{00000000-0005-0000-0000-00009CB10000}"/>
    <cellStyle name="Porcentual 2 4 2 3 7" xfId="45469" xr:uid="{00000000-0005-0000-0000-00009DB10000}"/>
    <cellStyle name="Porcentual 2 4 2 3 7 2" xfId="45470" xr:uid="{00000000-0005-0000-0000-00009EB10000}"/>
    <cellStyle name="Porcentual 2 4 2 3 7 2 2" xfId="45471" xr:uid="{00000000-0005-0000-0000-00009FB10000}"/>
    <cellStyle name="Porcentual 2 4 2 3 7 2 2 2" xfId="45472" xr:uid="{00000000-0005-0000-0000-0000A0B10000}"/>
    <cellStyle name="Porcentual 2 4 2 3 7 2 2 2 2" xfId="45473" xr:uid="{00000000-0005-0000-0000-0000A1B10000}"/>
    <cellStyle name="Porcentual 2 4 2 3 7 2 2 3" xfId="45474" xr:uid="{00000000-0005-0000-0000-0000A2B10000}"/>
    <cellStyle name="Porcentual 2 4 2 3 7 2 3" xfId="45475" xr:uid="{00000000-0005-0000-0000-0000A3B10000}"/>
    <cellStyle name="Porcentual 2 4 2 3 7 2 3 2" xfId="45476" xr:uid="{00000000-0005-0000-0000-0000A4B10000}"/>
    <cellStyle name="Porcentual 2 4 2 3 7 2 4" xfId="45477" xr:uid="{00000000-0005-0000-0000-0000A5B10000}"/>
    <cellStyle name="Porcentual 2 4 2 3 7 3" xfId="45478" xr:uid="{00000000-0005-0000-0000-0000A6B10000}"/>
    <cellStyle name="Porcentual 2 4 2 3 7 3 2" xfId="45479" xr:uid="{00000000-0005-0000-0000-0000A7B10000}"/>
    <cellStyle name="Porcentual 2 4 2 3 7 3 2 2" xfId="45480" xr:uid="{00000000-0005-0000-0000-0000A8B10000}"/>
    <cellStyle name="Porcentual 2 4 2 3 7 3 3" xfId="45481" xr:uid="{00000000-0005-0000-0000-0000A9B10000}"/>
    <cellStyle name="Porcentual 2 4 2 3 7 4" xfId="45482" xr:uid="{00000000-0005-0000-0000-0000AAB10000}"/>
    <cellStyle name="Porcentual 2 4 2 3 7 4 2" xfId="45483" xr:uid="{00000000-0005-0000-0000-0000ABB10000}"/>
    <cellStyle name="Porcentual 2 4 2 3 7 5" xfId="45484" xr:uid="{00000000-0005-0000-0000-0000ACB10000}"/>
    <cellStyle name="Porcentual 2 4 2 3 8" xfId="45485" xr:uid="{00000000-0005-0000-0000-0000ADB10000}"/>
    <cellStyle name="Porcentual 2 4 2 3 8 2" xfId="45486" xr:uid="{00000000-0005-0000-0000-0000AEB10000}"/>
    <cellStyle name="Porcentual 2 4 2 3 8 2 2" xfId="45487" xr:uid="{00000000-0005-0000-0000-0000AFB10000}"/>
    <cellStyle name="Porcentual 2 4 2 3 8 2 2 2" xfId="45488" xr:uid="{00000000-0005-0000-0000-0000B0B10000}"/>
    <cellStyle name="Porcentual 2 4 2 3 8 2 3" xfId="45489" xr:uid="{00000000-0005-0000-0000-0000B1B10000}"/>
    <cellStyle name="Porcentual 2 4 2 3 8 3" xfId="45490" xr:uid="{00000000-0005-0000-0000-0000B2B10000}"/>
    <cellStyle name="Porcentual 2 4 2 3 8 3 2" xfId="45491" xr:uid="{00000000-0005-0000-0000-0000B3B10000}"/>
    <cellStyle name="Porcentual 2 4 2 3 8 4" xfId="45492" xr:uid="{00000000-0005-0000-0000-0000B4B10000}"/>
    <cellStyle name="Porcentual 2 4 2 3 9" xfId="45493" xr:uid="{00000000-0005-0000-0000-0000B5B10000}"/>
    <cellStyle name="Porcentual 2 4 2 3 9 2" xfId="45494" xr:uid="{00000000-0005-0000-0000-0000B6B10000}"/>
    <cellStyle name="Porcentual 2 4 2 3 9 2 2" xfId="45495" xr:uid="{00000000-0005-0000-0000-0000B7B10000}"/>
    <cellStyle name="Porcentual 2 4 2 3 9 3" xfId="45496" xr:uid="{00000000-0005-0000-0000-0000B8B10000}"/>
    <cellStyle name="Porcentual 2 4 2 4" xfId="45497" xr:uid="{00000000-0005-0000-0000-0000B9B10000}"/>
    <cellStyle name="Porcentual 2 4 2 4 10" xfId="45498" xr:uid="{00000000-0005-0000-0000-0000BAB10000}"/>
    <cellStyle name="Porcentual 2 4 2 4 10 2" xfId="45499" xr:uid="{00000000-0005-0000-0000-0000BBB10000}"/>
    <cellStyle name="Porcentual 2 4 2 4 11" xfId="45500" xr:uid="{00000000-0005-0000-0000-0000BCB10000}"/>
    <cellStyle name="Porcentual 2 4 2 4 2" xfId="45501" xr:uid="{00000000-0005-0000-0000-0000BDB10000}"/>
    <cellStyle name="Porcentual 2 4 2 4 2 2" xfId="45502" xr:uid="{00000000-0005-0000-0000-0000BEB10000}"/>
    <cellStyle name="Porcentual 2 4 2 4 2 2 2" xfId="45503" xr:uid="{00000000-0005-0000-0000-0000BFB10000}"/>
    <cellStyle name="Porcentual 2 4 2 4 2 2 2 2" xfId="45504" xr:uid="{00000000-0005-0000-0000-0000C0B10000}"/>
    <cellStyle name="Porcentual 2 4 2 4 2 2 2 2 2" xfId="45505" xr:uid="{00000000-0005-0000-0000-0000C1B10000}"/>
    <cellStyle name="Porcentual 2 4 2 4 2 2 2 2 2 2" xfId="45506" xr:uid="{00000000-0005-0000-0000-0000C2B10000}"/>
    <cellStyle name="Porcentual 2 4 2 4 2 2 2 2 3" xfId="45507" xr:uid="{00000000-0005-0000-0000-0000C3B10000}"/>
    <cellStyle name="Porcentual 2 4 2 4 2 2 2 3" xfId="45508" xr:uid="{00000000-0005-0000-0000-0000C4B10000}"/>
    <cellStyle name="Porcentual 2 4 2 4 2 2 2 3 2" xfId="45509" xr:uid="{00000000-0005-0000-0000-0000C5B10000}"/>
    <cellStyle name="Porcentual 2 4 2 4 2 2 2 4" xfId="45510" xr:uid="{00000000-0005-0000-0000-0000C6B10000}"/>
    <cellStyle name="Porcentual 2 4 2 4 2 2 3" xfId="45511" xr:uid="{00000000-0005-0000-0000-0000C7B10000}"/>
    <cellStyle name="Porcentual 2 4 2 4 2 2 3 2" xfId="45512" xr:uid="{00000000-0005-0000-0000-0000C8B10000}"/>
    <cellStyle name="Porcentual 2 4 2 4 2 2 3 2 2" xfId="45513" xr:uid="{00000000-0005-0000-0000-0000C9B10000}"/>
    <cellStyle name="Porcentual 2 4 2 4 2 2 3 3" xfId="45514" xr:uid="{00000000-0005-0000-0000-0000CAB10000}"/>
    <cellStyle name="Porcentual 2 4 2 4 2 2 4" xfId="45515" xr:uid="{00000000-0005-0000-0000-0000CBB10000}"/>
    <cellStyle name="Porcentual 2 4 2 4 2 2 4 2" xfId="45516" xr:uid="{00000000-0005-0000-0000-0000CCB10000}"/>
    <cellStyle name="Porcentual 2 4 2 4 2 2 5" xfId="45517" xr:uid="{00000000-0005-0000-0000-0000CDB10000}"/>
    <cellStyle name="Porcentual 2 4 2 4 2 3" xfId="45518" xr:uid="{00000000-0005-0000-0000-0000CEB10000}"/>
    <cellStyle name="Porcentual 2 4 2 4 2 3 2" xfId="45519" xr:uid="{00000000-0005-0000-0000-0000CFB10000}"/>
    <cellStyle name="Porcentual 2 4 2 4 2 3 2 2" xfId="45520" xr:uid="{00000000-0005-0000-0000-0000D0B10000}"/>
    <cellStyle name="Porcentual 2 4 2 4 2 3 2 2 2" xfId="45521" xr:uid="{00000000-0005-0000-0000-0000D1B10000}"/>
    <cellStyle name="Porcentual 2 4 2 4 2 3 2 2 2 2" xfId="45522" xr:uid="{00000000-0005-0000-0000-0000D2B10000}"/>
    <cellStyle name="Porcentual 2 4 2 4 2 3 2 2 3" xfId="45523" xr:uid="{00000000-0005-0000-0000-0000D3B10000}"/>
    <cellStyle name="Porcentual 2 4 2 4 2 3 2 3" xfId="45524" xr:uid="{00000000-0005-0000-0000-0000D4B10000}"/>
    <cellStyle name="Porcentual 2 4 2 4 2 3 2 3 2" xfId="45525" xr:uid="{00000000-0005-0000-0000-0000D5B10000}"/>
    <cellStyle name="Porcentual 2 4 2 4 2 3 2 4" xfId="45526" xr:uid="{00000000-0005-0000-0000-0000D6B10000}"/>
    <cellStyle name="Porcentual 2 4 2 4 2 3 3" xfId="45527" xr:uid="{00000000-0005-0000-0000-0000D7B10000}"/>
    <cellStyle name="Porcentual 2 4 2 4 2 3 3 2" xfId="45528" xr:uid="{00000000-0005-0000-0000-0000D8B10000}"/>
    <cellStyle name="Porcentual 2 4 2 4 2 3 3 2 2" xfId="45529" xr:uid="{00000000-0005-0000-0000-0000D9B10000}"/>
    <cellStyle name="Porcentual 2 4 2 4 2 3 3 3" xfId="45530" xr:uid="{00000000-0005-0000-0000-0000DAB10000}"/>
    <cellStyle name="Porcentual 2 4 2 4 2 3 4" xfId="45531" xr:uid="{00000000-0005-0000-0000-0000DBB10000}"/>
    <cellStyle name="Porcentual 2 4 2 4 2 3 4 2" xfId="45532" xr:uid="{00000000-0005-0000-0000-0000DCB10000}"/>
    <cellStyle name="Porcentual 2 4 2 4 2 3 5" xfId="45533" xr:uid="{00000000-0005-0000-0000-0000DDB10000}"/>
    <cellStyle name="Porcentual 2 4 2 4 2 4" xfId="45534" xr:uid="{00000000-0005-0000-0000-0000DEB10000}"/>
    <cellStyle name="Porcentual 2 4 2 4 2 4 2" xfId="45535" xr:uid="{00000000-0005-0000-0000-0000DFB10000}"/>
    <cellStyle name="Porcentual 2 4 2 4 2 4 2 2" xfId="45536" xr:uid="{00000000-0005-0000-0000-0000E0B10000}"/>
    <cellStyle name="Porcentual 2 4 2 4 2 4 2 2 2" xfId="45537" xr:uid="{00000000-0005-0000-0000-0000E1B10000}"/>
    <cellStyle name="Porcentual 2 4 2 4 2 4 2 3" xfId="45538" xr:uid="{00000000-0005-0000-0000-0000E2B10000}"/>
    <cellStyle name="Porcentual 2 4 2 4 2 4 3" xfId="45539" xr:uid="{00000000-0005-0000-0000-0000E3B10000}"/>
    <cellStyle name="Porcentual 2 4 2 4 2 4 3 2" xfId="45540" xr:uid="{00000000-0005-0000-0000-0000E4B10000}"/>
    <cellStyle name="Porcentual 2 4 2 4 2 4 4" xfId="45541" xr:uid="{00000000-0005-0000-0000-0000E5B10000}"/>
    <cellStyle name="Porcentual 2 4 2 4 2 5" xfId="45542" xr:uid="{00000000-0005-0000-0000-0000E6B10000}"/>
    <cellStyle name="Porcentual 2 4 2 4 2 5 2" xfId="45543" xr:uid="{00000000-0005-0000-0000-0000E7B10000}"/>
    <cellStyle name="Porcentual 2 4 2 4 2 5 2 2" xfId="45544" xr:uid="{00000000-0005-0000-0000-0000E8B10000}"/>
    <cellStyle name="Porcentual 2 4 2 4 2 5 3" xfId="45545" xr:uid="{00000000-0005-0000-0000-0000E9B10000}"/>
    <cellStyle name="Porcentual 2 4 2 4 2 6" xfId="45546" xr:uid="{00000000-0005-0000-0000-0000EAB10000}"/>
    <cellStyle name="Porcentual 2 4 2 4 2 6 2" xfId="45547" xr:uid="{00000000-0005-0000-0000-0000EBB10000}"/>
    <cellStyle name="Porcentual 2 4 2 4 2 7" xfId="45548" xr:uid="{00000000-0005-0000-0000-0000ECB10000}"/>
    <cellStyle name="Porcentual 2 4 2 4 3" xfId="45549" xr:uid="{00000000-0005-0000-0000-0000EDB10000}"/>
    <cellStyle name="Porcentual 2 4 2 4 3 2" xfId="45550" xr:uid="{00000000-0005-0000-0000-0000EEB10000}"/>
    <cellStyle name="Porcentual 2 4 2 4 3 2 2" xfId="45551" xr:uid="{00000000-0005-0000-0000-0000EFB10000}"/>
    <cellStyle name="Porcentual 2 4 2 4 3 2 2 2" xfId="45552" xr:uid="{00000000-0005-0000-0000-0000F0B10000}"/>
    <cellStyle name="Porcentual 2 4 2 4 3 2 2 2 2" xfId="45553" xr:uid="{00000000-0005-0000-0000-0000F1B10000}"/>
    <cellStyle name="Porcentual 2 4 2 4 3 2 2 2 2 2" xfId="45554" xr:uid="{00000000-0005-0000-0000-0000F2B10000}"/>
    <cellStyle name="Porcentual 2 4 2 4 3 2 2 2 3" xfId="45555" xr:uid="{00000000-0005-0000-0000-0000F3B10000}"/>
    <cellStyle name="Porcentual 2 4 2 4 3 2 2 3" xfId="45556" xr:uid="{00000000-0005-0000-0000-0000F4B10000}"/>
    <cellStyle name="Porcentual 2 4 2 4 3 2 2 3 2" xfId="45557" xr:uid="{00000000-0005-0000-0000-0000F5B10000}"/>
    <cellStyle name="Porcentual 2 4 2 4 3 2 2 4" xfId="45558" xr:uid="{00000000-0005-0000-0000-0000F6B10000}"/>
    <cellStyle name="Porcentual 2 4 2 4 3 2 3" xfId="45559" xr:uid="{00000000-0005-0000-0000-0000F7B10000}"/>
    <cellStyle name="Porcentual 2 4 2 4 3 2 3 2" xfId="45560" xr:uid="{00000000-0005-0000-0000-0000F8B10000}"/>
    <cellStyle name="Porcentual 2 4 2 4 3 2 3 2 2" xfId="45561" xr:uid="{00000000-0005-0000-0000-0000F9B10000}"/>
    <cellStyle name="Porcentual 2 4 2 4 3 2 3 3" xfId="45562" xr:uid="{00000000-0005-0000-0000-0000FAB10000}"/>
    <cellStyle name="Porcentual 2 4 2 4 3 2 4" xfId="45563" xr:uid="{00000000-0005-0000-0000-0000FBB10000}"/>
    <cellStyle name="Porcentual 2 4 2 4 3 2 4 2" xfId="45564" xr:uid="{00000000-0005-0000-0000-0000FCB10000}"/>
    <cellStyle name="Porcentual 2 4 2 4 3 2 5" xfId="45565" xr:uid="{00000000-0005-0000-0000-0000FDB10000}"/>
    <cellStyle name="Porcentual 2 4 2 4 3 3" xfId="45566" xr:uid="{00000000-0005-0000-0000-0000FEB10000}"/>
    <cellStyle name="Porcentual 2 4 2 4 3 3 2" xfId="45567" xr:uid="{00000000-0005-0000-0000-0000FFB10000}"/>
    <cellStyle name="Porcentual 2 4 2 4 3 3 2 2" xfId="45568" xr:uid="{00000000-0005-0000-0000-000000B20000}"/>
    <cellStyle name="Porcentual 2 4 2 4 3 3 2 2 2" xfId="45569" xr:uid="{00000000-0005-0000-0000-000001B20000}"/>
    <cellStyle name="Porcentual 2 4 2 4 3 3 2 2 2 2" xfId="45570" xr:uid="{00000000-0005-0000-0000-000002B20000}"/>
    <cellStyle name="Porcentual 2 4 2 4 3 3 2 2 3" xfId="45571" xr:uid="{00000000-0005-0000-0000-000003B20000}"/>
    <cellStyle name="Porcentual 2 4 2 4 3 3 2 3" xfId="45572" xr:uid="{00000000-0005-0000-0000-000004B20000}"/>
    <cellStyle name="Porcentual 2 4 2 4 3 3 2 3 2" xfId="45573" xr:uid="{00000000-0005-0000-0000-000005B20000}"/>
    <cellStyle name="Porcentual 2 4 2 4 3 3 2 4" xfId="45574" xr:uid="{00000000-0005-0000-0000-000006B20000}"/>
    <cellStyle name="Porcentual 2 4 2 4 3 3 3" xfId="45575" xr:uid="{00000000-0005-0000-0000-000007B20000}"/>
    <cellStyle name="Porcentual 2 4 2 4 3 3 3 2" xfId="45576" xr:uid="{00000000-0005-0000-0000-000008B20000}"/>
    <cellStyle name="Porcentual 2 4 2 4 3 3 3 2 2" xfId="45577" xr:uid="{00000000-0005-0000-0000-000009B20000}"/>
    <cellStyle name="Porcentual 2 4 2 4 3 3 3 3" xfId="45578" xr:uid="{00000000-0005-0000-0000-00000AB20000}"/>
    <cellStyle name="Porcentual 2 4 2 4 3 3 4" xfId="45579" xr:uid="{00000000-0005-0000-0000-00000BB20000}"/>
    <cellStyle name="Porcentual 2 4 2 4 3 3 4 2" xfId="45580" xr:uid="{00000000-0005-0000-0000-00000CB20000}"/>
    <cellStyle name="Porcentual 2 4 2 4 3 3 5" xfId="45581" xr:uid="{00000000-0005-0000-0000-00000DB20000}"/>
    <cellStyle name="Porcentual 2 4 2 4 3 4" xfId="45582" xr:uid="{00000000-0005-0000-0000-00000EB20000}"/>
    <cellStyle name="Porcentual 2 4 2 4 3 4 2" xfId="45583" xr:uid="{00000000-0005-0000-0000-00000FB20000}"/>
    <cellStyle name="Porcentual 2 4 2 4 3 4 2 2" xfId="45584" xr:uid="{00000000-0005-0000-0000-000010B20000}"/>
    <cellStyle name="Porcentual 2 4 2 4 3 4 2 2 2" xfId="45585" xr:uid="{00000000-0005-0000-0000-000011B20000}"/>
    <cellStyle name="Porcentual 2 4 2 4 3 4 2 3" xfId="45586" xr:uid="{00000000-0005-0000-0000-000012B20000}"/>
    <cellStyle name="Porcentual 2 4 2 4 3 4 3" xfId="45587" xr:uid="{00000000-0005-0000-0000-000013B20000}"/>
    <cellStyle name="Porcentual 2 4 2 4 3 4 3 2" xfId="45588" xr:uid="{00000000-0005-0000-0000-000014B20000}"/>
    <cellStyle name="Porcentual 2 4 2 4 3 4 4" xfId="45589" xr:uid="{00000000-0005-0000-0000-000015B20000}"/>
    <cellStyle name="Porcentual 2 4 2 4 3 5" xfId="45590" xr:uid="{00000000-0005-0000-0000-000016B20000}"/>
    <cellStyle name="Porcentual 2 4 2 4 3 5 2" xfId="45591" xr:uid="{00000000-0005-0000-0000-000017B20000}"/>
    <cellStyle name="Porcentual 2 4 2 4 3 5 2 2" xfId="45592" xr:uid="{00000000-0005-0000-0000-000018B20000}"/>
    <cellStyle name="Porcentual 2 4 2 4 3 5 3" xfId="45593" xr:uid="{00000000-0005-0000-0000-000019B20000}"/>
    <cellStyle name="Porcentual 2 4 2 4 3 6" xfId="45594" xr:uid="{00000000-0005-0000-0000-00001AB20000}"/>
    <cellStyle name="Porcentual 2 4 2 4 3 6 2" xfId="45595" xr:uid="{00000000-0005-0000-0000-00001BB20000}"/>
    <cellStyle name="Porcentual 2 4 2 4 3 7" xfId="45596" xr:uid="{00000000-0005-0000-0000-00001CB20000}"/>
    <cellStyle name="Porcentual 2 4 2 4 4" xfId="45597" xr:uid="{00000000-0005-0000-0000-00001DB20000}"/>
    <cellStyle name="Porcentual 2 4 2 4 4 2" xfId="45598" xr:uid="{00000000-0005-0000-0000-00001EB20000}"/>
    <cellStyle name="Porcentual 2 4 2 4 4 2 2" xfId="45599" xr:uid="{00000000-0005-0000-0000-00001FB20000}"/>
    <cellStyle name="Porcentual 2 4 2 4 4 2 2 2" xfId="45600" xr:uid="{00000000-0005-0000-0000-000020B20000}"/>
    <cellStyle name="Porcentual 2 4 2 4 4 2 2 2 2" xfId="45601" xr:uid="{00000000-0005-0000-0000-000021B20000}"/>
    <cellStyle name="Porcentual 2 4 2 4 4 2 2 2 2 2" xfId="45602" xr:uid="{00000000-0005-0000-0000-000022B20000}"/>
    <cellStyle name="Porcentual 2 4 2 4 4 2 2 2 3" xfId="45603" xr:uid="{00000000-0005-0000-0000-000023B20000}"/>
    <cellStyle name="Porcentual 2 4 2 4 4 2 2 3" xfId="45604" xr:uid="{00000000-0005-0000-0000-000024B20000}"/>
    <cellStyle name="Porcentual 2 4 2 4 4 2 2 3 2" xfId="45605" xr:uid="{00000000-0005-0000-0000-000025B20000}"/>
    <cellStyle name="Porcentual 2 4 2 4 4 2 2 4" xfId="45606" xr:uid="{00000000-0005-0000-0000-000026B20000}"/>
    <cellStyle name="Porcentual 2 4 2 4 4 2 3" xfId="45607" xr:uid="{00000000-0005-0000-0000-000027B20000}"/>
    <cellStyle name="Porcentual 2 4 2 4 4 2 3 2" xfId="45608" xr:uid="{00000000-0005-0000-0000-000028B20000}"/>
    <cellStyle name="Porcentual 2 4 2 4 4 2 3 2 2" xfId="45609" xr:uid="{00000000-0005-0000-0000-000029B20000}"/>
    <cellStyle name="Porcentual 2 4 2 4 4 2 3 3" xfId="45610" xr:uid="{00000000-0005-0000-0000-00002AB20000}"/>
    <cellStyle name="Porcentual 2 4 2 4 4 2 4" xfId="45611" xr:uid="{00000000-0005-0000-0000-00002BB20000}"/>
    <cellStyle name="Porcentual 2 4 2 4 4 2 4 2" xfId="45612" xr:uid="{00000000-0005-0000-0000-00002CB20000}"/>
    <cellStyle name="Porcentual 2 4 2 4 4 2 5" xfId="45613" xr:uid="{00000000-0005-0000-0000-00002DB20000}"/>
    <cellStyle name="Porcentual 2 4 2 4 4 3" xfId="45614" xr:uid="{00000000-0005-0000-0000-00002EB20000}"/>
    <cellStyle name="Porcentual 2 4 2 4 4 3 2" xfId="45615" xr:uid="{00000000-0005-0000-0000-00002FB20000}"/>
    <cellStyle name="Porcentual 2 4 2 4 4 3 2 2" xfId="45616" xr:uid="{00000000-0005-0000-0000-000030B20000}"/>
    <cellStyle name="Porcentual 2 4 2 4 4 3 2 2 2" xfId="45617" xr:uid="{00000000-0005-0000-0000-000031B20000}"/>
    <cellStyle name="Porcentual 2 4 2 4 4 3 2 2 2 2" xfId="45618" xr:uid="{00000000-0005-0000-0000-000032B20000}"/>
    <cellStyle name="Porcentual 2 4 2 4 4 3 2 2 3" xfId="45619" xr:uid="{00000000-0005-0000-0000-000033B20000}"/>
    <cellStyle name="Porcentual 2 4 2 4 4 3 2 3" xfId="45620" xr:uid="{00000000-0005-0000-0000-000034B20000}"/>
    <cellStyle name="Porcentual 2 4 2 4 4 3 2 3 2" xfId="45621" xr:uid="{00000000-0005-0000-0000-000035B20000}"/>
    <cellStyle name="Porcentual 2 4 2 4 4 3 2 4" xfId="45622" xr:uid="{00000000-0005-0000-0000-000036B20000}"/>
    <cellStyle name="Porcentual 2 4 2 4 4 3 3" xfId="45623" xr:uid="{00000000-0005-0000-0000-000037B20000}"/>
    <cellStyle name="Porcentual 2 4 2 4 4 3 3 2" xfId="45624" xr:uid="{00000000-0005-0000-0000-000038B20000}"/>
    <cellStyle name="Porcentual 2 4 2 4 4 3 3 2 2" xfId="45625" xr:uid="{00000000-0005-0000-0000-000039B20000}"/>
    <cellStyle name="Porcentual 2 4 2 4 4 3 3 3" xfId="45626" xr:uid="{00000000-0005-0000-0000-00003AB20000}"/>
    <cellStyle name="Porcentual 2 4 2 4 4 3 4" xfId="45627" xr:uid="{00000000-0005-0000-0000-00003BB20000}"/>
    <cellStyle name="Porcentual 2 4 2 4 4 3 4 2" xfId="45628" xr:uid="{00000000-0005-0000-0000-00003CB20000}"/>
    <cellStyle name="Porcentual 2 4 2 4 4 3 5" xfId="45629" xr:uid="{00000000-0005-0000-0000-00003DB20000}"/>
    <cellStyle name="Porcentual 2 4 2 4 4 4" xfId="45630" xr:uid="{00000000-0005-0000-0000-00003EB20000}"/>
    <cellStyle name="Porcentual 2 4 2 4 4 4 2" xfId="45631" xr:uid="{00000000-0005-0000-0000-00003FB20000}"/>
    <cellStyle name="Porcentual 2 4 2 4 4 4 2 2" xfId="45632" xr:uid="{00000000-0005-0000-0000-000040B20000}"/>
    <cellStyle name="Porcentual 2 4 2 4 4 4 2 2 2" xfId="45633" xr:uid="{00000000-0005-0000-0000-000041B20000}"/>
    <cellStyle name="Porcentual 2 4 2 4 4 4 2 3" xfId="45634" xr:uid="{00000000-0005-0000-0000-000042B20000}"/>
    <cellStyle name="Porcentual 2 4 2 4 4 4 3" xfId="45635" xr:uid="{00000000-0005-0000-0000-000043B20000}"/>
    <cellStyle name="Porcentual 2 4 2 4 4 4 3 2" xfId="45636" xr:uid="{00000000-0005-0000-0000-000044B20000}"/>
    <cellStyle name="Porcentual 2 4 2 4 4 4 4" xfId="45637" xr:uid="{00000000-0005-0000-0000-000045B20000}"/>
    <cellStyle name="Porcentual 2 4 2 4 4 5" xfId="45638" xr:uid="{00000000-0005-0000-0000-000046B20000}"/>
    <cellStyle name="Porcentual 2 4 2 4 4 5 2" xfId="45639" xr:uid="{00000000-0005-0000-0000-000047B20000}"/>
    <cellStyle name="Porcentual 2 4 2 4 4 5 2 2" xfId="45640" xr:uid="{00000000-0005-0000-0000-000048B20000}"/>
    <cellStyle name="Porcentual 2 4 2 4 4 5 3" xfId="45641" xr:uid="{00000000-0005-0000-0000-000049B20000}"/>
    <cellStyle name="Porcentual 2 4 2 4 4 6" xfId="45642" xr:uid="{00000000-0005-0000-0000-00004AB20000}"/>
    <cellStyle name="Porcentual 2 4 2 4 4 6 2" xfId="45643" xr:uid="{00000000-0005-0000-0000-00004BB20000}"/>
    <cellStyle name="Porcentual 2 4 2 4 4 7" xfId="45644" xr:uid="{00000000-0005-0000-0000-00004CB20000}"/>
    <cellStyle name="Porcentual 2 4 2 4 5" xfId="45645" xr:uid="{00000000-0005-0000-0000-00004DB20000}"/>
    <cellStyle name="Porcentual 2 4 2 4 5 2" xfId="45646" xr:uid="{00000000-0005-0000-0000-00004EB20000}"/>
    <cellStyle name="Porcentual 2 4 2 4 5 2 2" xfId="45647" xr:uid="{00000000-0005-0000-0000-00004FB20000}"/>
    <cellStyle name="Porcentual 2 4 2 4 5 2 2 2" xfId="45648" xr:uid="{00000000-0005-0000-0000-000050B20000}"/>
    <cellStyle name="Porcentual 2 4 2 4 5 2 2 2 2" xfId="45649" xr:uid="{00000000-0005-0000-0000-000051B20000}"/>
    <cellStyle name="Porcentual 2 4 2 4 5 2 2 2 2 2" xfId="45650" xr:uid="{00000000-0005-0000-0000-000052B20000}"/>
    <cellStyle name="Porcentual 2 4 2 4 5 2 2 2 3" xfId="45651" xr:uid="{00000000-0005-0000-0000-000053B20000}"/>
    <cellStyle name="Porcentual 2 4 2 4 5 2 2 3" xfId="45652" xr:uid="{00000000-0005-0000-0000-000054B20000}"/>
    <cellStyle name="Porcentual 2 4 2 4 5 2 2 3 2" xfId="45653" xr:uid="{00000000-0005-0000-0000-000055B20000}"/>
    <cellStyle name="Porcentual 2 4 2 4 5 2 2 4" xfId="45654" xr:uid="{00000000-0005-0000-0000-000056B20000}"/>
    <cellStyle name="Porcentual 2 4 2 4 5 2 3" xfId="45655" xr:uid="{00000000-0005-0000-0000-000057B20000}"/>
    <cellStyle name="Porcentual 2 4 2 4 5 2 3 2" xfId="45656" xr:uid="{00000000-0005-0000-0000-000058B20000}"/>
    <cellStyle name="Porcentual 2 4 2 4 5 2 3 2 2" xfId="45657" xr:uid="{00000000-0005-0000-0000-000059B20000}"/>
    <cellStyle name="Porcentual 2 4 2 4 5 2 3 3" xfId="45658" xr:uid="{00000000-0005-0000-0000-00005AB20000}"/>
    <cellStyle name="Porcentual 2 4 2 4 5 2 4" xfId="45659" xr:uid="{00000000-0005-0000-0000-00005BB20000}"/>
    <cellStyle name="Porcentual 2 4 2 4 5 2 4 2" xfId="45660" xr:uid="{00000000-0005-0000-0000-00005CB20000}"/>
    <cellStyle name="Porcentual 2 4 2 4 5 2 5" xfId="45661" xr:uid="{00000000-0005-0000-0000-00005DB20000}"/>
    <cellStyle name="Porcentual 2 4 2 4 5 3" xfId="45662" xr:uid="{00000000-0005-0000-0000-00005EB20000}"/>
    <cellStyle name="Porcentual 2 4 2 4 5 3 2" xfId="45663" xr:uid="{00000000-0005-0000-0000-00005FB20000}"/>
    <cellStyle name="Porcentual 2 4 2 4 5 3 2 2" xfId="45664" xr:uid="{00000000-0005-0000-0000-000060B20000}"/>
    <cellStyle name="Porcentual 2 4 2 4 5 3 2 2 2" xfId="45665" xr:uid="{00000000-0005-0000-0000-000061B20000}"/>
    <cellStyle name="Porcentual 2 4 2 4 5 3 2 3" xfId="45666" xr:uid="{00000000-0005-0000-0000-000062B20000}"/>
    <cellStyle name="Porcentual 2 4 2 4 5 3 3" xfId="45667" xr:uid="{00000000-0005-0000-0000-000063B20000}"/>
    <cellStyle name="Porcentual 2 4 2 4 5 3 3 2" xfId="45668" xr:uid="{00000000-0005-0000-0000-000064B20000}"/>
    <cellStyle name="Porcentual 2 4 2 4 5 3 4" xfId="45669" xr:uid="{00000000-0005-0000-0000-000065B20000}"/>
    <cellStyle name="Porcentual 2 4 2 4 5 4" xfId="45670" xr:uid="{00000000-0005-0000-0000-000066B20000}"/>
    <cellStyle name="Porcentual 2 4 2 4 5 4 2" xfId="45671" xr:uid="{00000000-0005-0000-0000-000067B20000}"/>
    <cellStyle name="Porcentual 2 4 2 4 5 4 2 2" xfId="45672" xr:uid="{00000000-0005-0000-0000-000068B20000}"/>
    <cellStyle name="Porcentual 2 4 2 4 5 4 3" xfId="45673" xr:uid="{00000000-0005-0000-0000-000069B20000}"/>
    <cellStyle name="Porcentual 2 4 2 4 5 5" xfId="45674" xr:uid="{00000000-0005-0000-0000-00006AB20000}"/>
    <cellStyle name="Porcentual 2 4 2 4 5 5 2" xfId="45675" xr:uid="{00000000-0005-0000-0000-00006BB20000}"/>
    <cellStyle name="Porcentual 2 4 2 4 5 6" xfId="45676" xr:uid="{00000000-0005-0000-0000-00006CB20000}"/>
    <cellStyle name="Porcentual 2 4 2 4 6" xfId="45677" xr:uid="{00000000-0005-0000-0000-00006DB20000}"/>
    <cellStyle name="Porcentual 2 4 2 4 6 2" xfId="45678" xr:uid="{00000000-0005-0000-0000-00006EB20000}"/>
    <cellStyle name="Porcentual 2 4 2 4 6 2 2" xfId="45679" xr:uid="{00000000-0005-0000-0000-00006FB20000}"/>
    <cellStyle name="Porcentual 2 4 2 4 6 2 2 2" xfId="45680" xr:uid="{00000000-0005-0000-0000-000070B20000}"/>
    <cellStyle name="Porcentual 2 4 2 4 6 2 2 2 2" xfId="45681" xr:uid="{00000000-0005-0000-0000-000071B20000}"/>
    <cellStyle name="Porcentual 2 4 2 4 6 2 2 3" xfId="45682" xr:uid="{00000000-0005-0000-0000-000072B20000}"/>
    <cellStyle name="Porcentual 2 4 2 4 6 2 3" xfId="45683" xr:uid="{00000000-0005-0000-0000-000073B20000}"/>
    <cellStyle name="Porcentual 2 4 2 4 6 2 3 2" xfId="45684" xr:uid="{00000000-0005-0000-0000-000074B20000}"/>
    <cellStyle name="Porcentual 2 4 2 4 6 2 4" xfId="45685" xr:uid="{00000000-0005-0000-0000-000075B20000}"/>
    <cellStyle name="Porcentual 2 4 2 4 6 3" xfId="45686" xr:uid="{00000000-0005-0000-0000-000076B20000}"/>
    <cellStyle name="Porcentual 2 4 2 4 6 3 2" xfId="45687" xr:uid="{00000000-0005-0000-0000-000077B20000}"/>
    <cellStyle name="Porcentual 2 4 2 4 6 3 2 2" xfId="45688" xr:uid="{00000000-0005-0000-0000-000078B20000}"/>
    <cellStyle name="Porcentual 2 4 2 4 6 3 3" xfId="45689" xr:uid="{00000000-0005-0000-0000-000079B20000}"/>
    <cellStyle name="Porcentual 2 4 2 4 6 4" xfId="45690" xr:uid="{00000000-0005-0000-0000-00007AB20000}"/>
    <cellStyle name="Porcentual 2 4 2 4 6 4 2" xfId="45691" xr:uid="{00000000-0005-0000-0000-00007BB20000}"/>
    <cellStyle name="Porcentual 2 4 2 4 6 5" xfId="45692" xr:uid="{00000000-0005-0000-0000-00007CB20000}"/>
    <cellStyle name="Porcentual 2 4 2 4 7" xfId="45693" xr:uid="{00000000-0005-0000-0000-00007DB20000}"/>
    <cellStyle name="Porcentual 2 4 2 4 7 2" xfId="45694" xr:uid="{00000000-0005-0000-0000-00007EB20000}"/>
    <cellStyle name="Porcentual 2 4 2 4 7 2 2" xfId="45695" xr:uid="{00000000-0005-0000-0000-00007FB20000}"/>
    <cellStyle name="Porcentual 2 4 2 4 7 2 2 2" xfId="45696" xr:uid="{00000000-0005-0000-0000-000080B20000}"/>
    <cellStyle name="Porcentual 2 4 2 4 7 2 2 2 2" xfId="45697" xr:uid="{00000000-0005-0000-0000-000081B20000}"/>
    <cellStyle name="Porcentual 2 4 2 4 7 2 2 3" xfId="45698" xr:uid="{00000000-0005-0000-0000-000082B20000}"/>
    <cellStyle name="Porcentual 2 4 2 4 7 2 3" xfId="45699" xr:uid="{00000000-0005-0000-0000-000083B20000}"/>
    <cellStyle name="Porcentual 2 4 2 4 7 2 3 2" xfId="45700" xr:uid="{00000000-0005-0000-0000-000084B20000}"/>
    <cellStyle name="Porcentual 2 4 2 4 7 2 4" xfId="45701" xr:uid="{00000000-0005-0000-0000-000085B20000}"/>
    <cellStyle name="Porcentual 2 4 2 4 7 3" xfId="45702" xr:uid="{00000000-0005-0000-0000-000086B20000}"/>
    <cellStyle name="Porcentual 2 4 2 4 7 3 2" xfId="45703" xr:uid="{00000000-0005-0000-0000-000087B20000}"/>
    <cellStyle name="Porcentual 2 4 2 4 7 3 2 2" xfId="45704" xr:uid="{00000000-0005-0000-0000-000088B20000}"/>
    <cellStyle name="Porcentual 2 4 2 4 7 3 3" xfId="45705" xr:uid="{00000000-0005-0000-0000-000089B20000}"/>
    <cellStyle name="Porcentual 2 4 2 4 7 4" xfId="45706" xr:uid="{00000000-0005-0000-0000-00008AB20000}"/>
    <cellStyle name="Porcentual 2 4 2 4 7 4 2" xfId="45707" xr:uid="{00000000-0005-0000-0000-00008BB20000}"/>
    <cellStyle name="Porcentual 2 4 2 4 7 5" xfId="45708" xr:uid="{00000000-0005-0000-0000-00008CB20000}"/>
    <cellStyle name="Porcentual 2 4 2 4 8" xfId="45709" xr:uid="{00000000-0005-0000-0000-00008DB20000}"/>
    <cellStyle name="Porcentual 2 4 2 4 8 2" xfId="45710" xr:uid="{00000000-0005-0000-0000-00008EB20000}"/>
    <cellStyle name="Porcentual 2 4 2 4 8 2 2" xfId="45711" xr:uid="{00000000-0005-0000-0000-00008FB20000}"/>
    <cellStyle name="Porcentual 2 4 2 4 8 2 2 2" xfId="45712" xr:uid="{00000000-0005-0000-0000-000090B20000}"/>
    <cellStyle name="Porcentual 2 4 2 4 8 2 3" xfId="45713" xr:uid="{00000000-0005-0000-0000-000091B20000}"/>
    <cellStyle name="Porcentual 2 4 2 4 8 3" xfId="45714" xr:uid="{00000000-0005-0000-0000-000092B20000}"/>
    <cellStyle name="Porcentual 2 4 2 4 8 3 2" xfId="45715" xr:uid="{00000000-0005-0000-0000-000093B20000}"/>
    <cellStyle name="Porcentual 2 4 2 4 8 4" xfId="45716" xr:uid="{00000000-0005-0000-0000-000094B20000}"/>
    <cellStyle name="Porcentual 2 4 2 4 9" xfId="45717" xr:uid="{00000000-0005-0000-0000-000095B20000}"/>
    <cellStyle name="Porcentual 2 4 2 4 9 2" xfId="45718" xr:uid="{00000000-0005-0000-0000-000096B20000}"/>
    <cellStyle name="Porcentual 2 4 2 4 9 2 2" xfId="45719" xr:uid="{00000000-0005-0000-0000-000097B20000}"/>
    <cellStyle name="Porcentual 2 4 2 4 9 3" xfId="45720" xr:uid="{00000000-0005-0000-0000-000098B20000}"/>
    <cellStyle name="Porcentual 2 4 2 5" xfId="45721" xr:uid="{00000000-0005-0000-0000-000099B20000}"/>
    <cellStyle name="Porcentual 2 4 2 5 2" xfId="45722" xr:uid="{00000000-0005-0000-0000-00009AB20000}"/>
    <cellStyle name="Porcentual 2 4 2 5 2 2" xfId="45723" xr:uid="{00000000-0005-0000-0000-00009BB20000}"/>
    <cellStyle name="Porcentual 2 4 2 5 2 2 2" xfId="45724" xr:uid="{00000000-0005-0000-0000-00009CB20000}"/>
    <cellStyle name="Porcentual 2 4 2 5 2 2 2 2" xfId="45725" xr:uid="{00000000-0005-0000-0000-00009DB20000}"/>
    <cellStyle name="Porcentual 2 4 2 5 2 2 2 2 2" xfId="45726" xr:uid="{00000000-0005-0000-0000-00009EB20000}"/>
    <cellStyle name="Porcentual 2 4 2 5 2 2 2 3" xfId="45727" xr:uid="{00000000-0005-0000-0000-00009FB20000}"/>
    <cellStyle name="Porcentual 2 4 2 5 2 2 3" xfId="45728" xr:uid="{00000000-0005-0000-0000-0000A0B20000}"/>
    <cellStyle name="Porcentual 2 4 2 5 2 2 3 2" xfId="45729" xr:uid="{00000000-0005-0000-0000-0000A1B20000}"/>
    <cellStyle name="Porcentual 2 4 2 5 2 2 4" xfId="45730" xr:uid="{00000000-0005-0000-0000-0000A2B20000}"/>
    <cellStyle name="Porcentual 2 4 2 5 2 3" xfId="45731" xr:uid="{00000000-0005-0000-0000-0000A3B20000}"/>
    <cellStyle name="Porcentual 2 4 2 5 2 3 2" xfId="45732" xr:uid="{00000000-0005-0000-0000-0000A4B20000}"/>
    <cellStyle name="Porcentual 2 4 2 5 2 3 2 2" xfId="45733" xr:uid="{00000000-0005-0000-0000-0000A5B20000}"/>
    <cellStyle name="Porcentual 2 4 2 5 2 3 3" xfId="45734" xr:uid="{00000000-0005-0000-0000-0000A6B20000}"/>
    <cellStyle name="Porcentual 2 4 2 5 2 4" xfId="45735" xr:uid="{00000000-0005-0000-0000-0000A7B20000}"/>
    <cellStyle name="Porcentual 2 4 2 5 2 4 2" xfId="45736" xr:uid="{00000000-0005-0000-0000-0000A8B20000}"/>
    <cellStyle name="Porcentual 2 4 2 5 2 5" xfId="45737" xr:uid="{00000000-0005-0000-0000-0000A9B20000}"/>
    <cellStyle name="Porcentual 2 4 2 5 3" xfId="45738" xr:uid="{00000000-0005-0000-0000-0000AAB20000}"/>
    <cellStyle name="Porcentual 2 4 2 5 3 2" xfId="45739" xr:uid="{00000000-0005-0000-0000-0000ABB20000}"/>
    <cellStyle name="Porcentual 2 4 2 5 3 2 2" xfId="45740" xr:uid="{00000000-0005-0000-0000-0000ACB20000}"/>
    <cellStyle name="Porcentual 2 4 2 5 3 2 2 2" xfId="45741" xr:uid="{00000000-0005-0000-0000-0000ADB20000}"/>
    <cellStyle name="Porcentual 2 4 2 5 3 2 2 2 2" xfId="45742" xr:uid="{00000000-0005-0000-0000-0000AEB20000}"/>
    <cellStyle name="Porcentual 2 4 2 5 3 2 2 3" xfId="45743" xr:uid="{00000000-0005-0000-0000-0000AFB20000}"/>
    <cellStyle name="Porcentual 2 4 2 5 3 2 3" xfId="45744" xr:uid="{00000000-0005-0000-0000-0000B0B20000}"/>
    <cellStyle name="Porcentual 2 4 2 5 3 2 3 2" xfId="45745" xr:uid="{00000000-0005-0000-0000-0000B1B20000}"/>
    <cellStyle name="Porcentual 2 4 2 5 3 2 4" xfId="45746" xr:uid="{00000000-0005-0000-0000-0000B2B20000}"/>
    <cellStyle name="Porcentual 2 4 2 5 3 3" xfId="45747" xr:uid="{00000000-0005-0000-0000-0000B3B20000}"/>
    <cellStyle name="Porcentual 2 4 2 5 3 3 2" xfId="45748" xr:uid="{00000000-0005-0000-0000-0000B4B20000}"/>
    <cellStyle name="Porcentual 2 4 2 5 3 3 2 2" xfId="45749" xr:uid="{00000000-0005-0000-0000-0000B5B20000}"/>
    <cellStyle name="Porcentual 2 4 2 5 3 3 3" xfId="45750" xr:uid="{00000000-0005-0000-0000-0000B6B20000}"/>
    <cellStyle name="Porcentual 2 4 2 5 3 4" xfId="45751" xr:uid="{00000000-0005-0000-0000-0000B7B20000}"/>
    <cellStyle name="Porcentual 2 4 2 5 3 4 2" xfId="45752" xr:uid="{00000000-0005-0000-0000-0000B8B20000}"/>
    <cellStyle name="Porcentual 2 4 2 5 3 5" xfId="45753" xr:uid="{00000000-0005-0000-0000-0000B9B20000}"/>
    <cellStyle name="Porcentual 2 4 2 5 4" xfId="45754" xr:uid="{00000000-0005-0000-0000-0000BAB20000}"/>
    <cellStyle name="Porcentual 2 4 2 5 4 2" xfId="45755" xr:uid="{00000000-0005-0000-0000-0000BBB20000}"/>
    <cellStyle name="Porcentual 2 4 2 5 4 2 2" xfId="45756" xr:uid="{00000000-0005-0000-0000-0000BCB20000}"/>
    <cellStyle name="Porcentual 2 4 2 5 4 2 2 2" xfId="45757" xr:uid="{00000000-0005-0000-0000-0000BDB20000}"/>
    <cellStyle name="Porcentual 2 4 2 5 4 2 3" xfId="45758" xr:uid="{00000000-0005-0000-0000-0000BEB20000}"/>
    <cellStyle name="Porcentual 2 4 2 5 4 3" xfId="45759" xr:uid="{00000000-0005-0000-0000-0000BFB20000}"/>
    <cellStyle name="Porcentual 2 4 2 5 4 3 2" xfId="45760" xr:uid="{00000000-0005-0000-0000-0000C0B20000}"/>
    <cellStyle name="Porcentual 2 4 2 5 4 4" xfId="45761" xr:uid="{00000000-0005-0000-0000-0000C1B20000}"/>
    <cellStyle name="Porcentual 2 4 2 5 5" xfId="45762" xr:uid="{00000000-0005-0000-0000-0000C2B20000}"/>
    <cellStyle name="Porcentual 2 4 2 5 5 2" xfId="45763" xr:uid="{00000000-0005-0000-0000-0000C3B20000}"/>
    <cellStyle name="Porcentual 2 4 2 5 5 2 2" xfId="45764" xr:uid="{00000000-0005-0000-0000-0000C4B20000}"/>
    <cellStyle name="Porcentual 2 4 2 5 5 3" xfId="45765" xr:uid="{00000000-0005-0000-0000-0000C5B20000}"/>
    <cellStyle name="Porcentual 2 4 2 5 6" xfId="45766" xr:uid="{00000000-0005-0000-0000-0000C6B20000}"/>
    <cellStyle name="Porcentual 2 4 2 5 6 2" xfId="45767" xr:uid="{00000000-0005-0000-0000-0000C7B20000}"/>
    <cellStyle name="Porcentual 2 4 2 5 7" xfId="45768" xr:uid="{00000000-0005-0000-0000-0000C8B20000}"/>
    <cellStyle name="Porcentual 2 4 2 6" xfId="45769" xr:uid="{00000000-0005-0000-0000-0000C9B20000}"/>
    <cellStyle name="Porcentual 2 4 2 6 2" xfId="45770" xr:uid="{00000000-0005-0000-0000-0000CAB20000}"/>
    <cellStyle name="Porcentual 2 4 2 6 2 2" xfId="45771" xr:uid="{00000000-0005-0000-0000-0000CBB20000}"/>
    <cellStyle name="Porcentual 2 4 2 6 2 2 2" xfId="45772" xr:uid="{00000000-0005-0000-0000-0000CCB20000}"/>
    <cellStyle name="Porcentual 2 4 2 6 2 2 2 2" xfId="45773" xr:uid="{00000000-0005-0000-0000-0000CDB20000}"/>
    <cellStyle name="Porcentual 2 4 2 6 2 2 2 2 2" xfId="45774" xr:uid="{00000000-0005-0000-0000-0000CEB20000}"/>
    <cellStyle name="Porcentual 2 4 2 6 2 2 2 3" xfId="45775" xr:uid="{00000000-0005-0000-0000-0000CFB20000}"/>
    <cellStyle name="Porcentual 2 4 2 6 2 2 3" xfId="45776" xr:uid="{00000000-0005-0000-0000-0000D0B20000}"/>
    <cellStyle name="Porcentual 2 4 2 6 2 2 3 2" xfId="45777" xr:uid="{00000000-0005-0000-0000-0000D1B20000}"/>
    <cellStyle name="Porcentual 2 4 2 6 2 2 4" xfId="45778" xr:uid="{00000000-0005-0000-0000-0000D2B20000}"/>
    <cellStyle name="Porcentual 2 4 2 6 2 3" xfId="45779" xr:uid="{00000000-0005-0000-0000-0000D3B20000}"/>
    <cellStyle name="Porcentual 2 4 2 6 2 3 2" xfId="45780" xr:uid="{00000000-0005-0000-0000-0000D4B20000}"/>
    <cellStyle name="Porcentual 2 4 2 6 2 3 2 2" xfId="45781" xr:uid="{00000000-0005-0000-0000-0000D5B20000}"/>
    <cellStyle name="Porcentual 2 4 2 6 2 3 3" xfId="45782" xr:uid="{00000000-0005-0000-0000-0000D6B20000}"/>
    <cellStyle name="Porcentual 2 4 2 6 2 4" xfId="45783" xr:uid="{00000000-0005-0000-0000-0000D7B20000}"/>
    <cellStyle name="Porcentual 2 4 2 6 2 4 2" xfId="45784" xr:uid="{00000000-0005-0000-0000-0000D8B20000}"/>
    <cellStyle name="Porcentual 2 4 2 6 2 5" xfId="45785" xr:uid="{00000000-0005-0000-0000-0000D9B20000}"/>
    <cellStyle name="Porcentual 2 4 2 6 3" xfId="45786" xr:uid="{00000000-0005-0000-0000-0000DAB20000}"/>
    <cellStyle name="Porcentual 2 4 2 6 3 2" xfId="45787" xr:uid="{00000000-0005-0000-0000-0000DBB20000}"/>
    <cellStyle name="Porcentual 2 4 2 6 3 2 2" xfId="45788" xr:uid="{00000000-0005-0000-0000-0000DCB20000}"/>
    <cellStyle name="Porcentual 2 4 2 6 3 2 2 2" xfId="45789" xr:uid="{00000000-0005-0000-0000-0000DDB20000}"/>
    <cellStyle name="Porcentual 2 4 2 6 3 2 2 2 2" xfId="45790" xr:uid="{00000000-0005-0000-0000-0000DEB20000}"/>
    <cellStyle name="Porcentual 2 4 2 6 3 2 2 3" xfId="45791" xr:uid="{00000000-0005-0000-0000-0000DFB20000}"/>
    <cellStyle name="Porcentual 2 4 2 6 3 2 3" xfId="45792" xr:uid="{00000000-0005-0000-0000-0000E0B20000}"/>
    <cellStyle name="Porcentual 2 4 2 6 3 2 3 2" xfId="45793" xr:uid="{00000000-0005-0000-0000-0000E1B20000}"/>
    <cellStyle name="Porcentual 2 4 2 6 3 2 4" xfId="45794" xr:uid="{00000000-0005-0000-0000-0000E2B20000}"/>
    <cellStyle name="Porcentual 2 4 2 6 3 3" xfId="45795" xr:uid="{00000000-0005-0000-0000-0000E3B20000}"/>
    <cellStyle name="Porcentual 2 4 2 6 3 3 2" xfId="45796" xr:uid="{00000000-0005-0000-0000-0000E4B20000}"/>
    <cellStyle name="Porcentual 2 4 2 6 3 3 2 2" xfId="45797" xr:uid="{00000000-0005-0000-0000-0000E5B20000}"/>
    <cellStyle name="Porcentual 2 4 2 6 3 3 3" xfId="45798" xr:uid="{00000000-0005-0000-0000-0000E6B20000}"/>
    <cellStyle name="Porcentual 2 4 2 6 3 4" xfId="45799" xr:uid="{00000000-0005-0000-0000-0000E7B20000}"/>
    <cellStyle name="Porcentual 2 4 2 6 3 4 2" xfId="45800" xr:uid="{00000000-0005-0000-0000-0000E8B20000}"/>
    <cellStyle name="Porcentual 2 4 2 6 3 5" xfId="45801" xr:uid="{00000000-0005-0000-0000-0000E9B20000}"/>
    <cellStyle name="Porcentual 2 4 2 6 4" xfId="45802" xr:uid="{00000000-0005-0000-0000-0000EAB20000}"/>
    <cellStyle name="Porcentual 2 4 2 6 4 2" xfId="45803" xr:uid="{00000000-0005-0000-0000-0000EBB20000}"/>
    <cellStyle name="Porcentual 2 4 2 6 4 2 2" xfId="45804" xr:uid="{00000000-0005-0000-0000-0000ECB20000}"/>
    <cellStyle name="Porcentual 2 4 2 6 4 2 2 2" xfId="45805" xr:uid="{00000000-0005-0000-0000-0000EDB20000}"/>
    <cellStyle name="Porcentual 2 4 2 6 4 2 3" xfId="45806" xr:uid="{00000000-0005-0000-0000-0000EEB20000}"/>
    <cellStyle name="Porcentual 2 4 2 6 4 3" xfId="45807" xr:uid="{00000000-0005-0000-0000-0000EFB20000}"/>
    <cellStyle name="Porcentual 2 4 2 6 4 3 2" xfId="45808" xr:uid="{00000000-0005-0000-0000-0000F0B20000}"/>
    <cellStyle name="Porcentual 2 4 2 6 4 4" xfId="45809" xr:uid="{00000000-0005-0000-0000-0000F1B20000}"/>
    <cellStyle name="Porcentual 2 4 2 6 5" xfId="45810" xr:uid="{00000000-0005-0000-0000-0000F2B20000}"/>
    <cellStyle name="Porcentual 2 4 2 6 5 2" xfId="45811" xr:uid="{00000000-0005-0000-0000-0000F3B20000}"/>
    <cellStyle name="Porcentual 2 4 2 6 5 2 2" xfId="45812" xr:uid="{00000000-0005-0000-0000-0000F4B20000}"/>
    <cellStyle name="Porcentual 2 4 2 6 5 3" xfId="45813" xr:uid="{00000000-0005-0000-0000-0000F5B20000}"/>
    <cellStyle name="Porcentual 2 4 2 6 6" xfId="45814" xr:uid="{00000000-0005-0000-0000-0000F6B20000}"/>
    <cellStyle name="Porcentual 2 4 2 6 6 2" xfId="45815" xr:uid="{00000000-0005-0000-0000-0000F7B20000}"/>
    <cellStyle name="Porcentual 2 4 2 6 7" xfId="45816" xr:uid="{00000000-0005-0000-0000-0000F8B20000}"/>
    <cellStyle name="Porcentual 2 4 2 7" xfId="45817" xr:uid="{00000000-0005-0000-0000-0000F9B20000}"/>
    <cellStyle name="Porcentual 2 4 2 7 2" xfId="45818" xr:uid="{00000000-0005-0000-0000-0000FAB20000}"/>
    <cellStyle name="Porcentual 2 4 2 7 2 2" xfId="45819" xr:uid="{00000000-0005-0000-0000-0000FBB20000}"/>
    <cellStyle name="Porcentual 2 4 2 7 2 2 2" xfId="45820" xr:uid="{00000000-0005-0000-0000-0000FCB20000}"/>
    <cellStyle name="Porcentual 2 4 2 7 2 2 2 2" xfId="45821" xr:uid="{00000000-0005-0000-0000-0000FDB20000}"/>
    <cellStyle name="Porcentual 2 4 2 7 2 2 2 2 2" xfId="45822" xr:uid="{00000000-0005-0000-0000-0000FEB20000}"/>
    <cellStyle name="Porcentual 2 4 2 7 2 2 2 3" xfId="45823" xr:uid="{00000000-0005-0000-0000-0000FFB20000}"/>
    <cellStyle name="Porcentual 2 4 2 7 2 2 3" xfId="45824" xr:uid="{00000000-0005-0000-0000-000000B30000}"/>
    <cellStyle name="Porcentual 2 4 2 7 2 2 3 2" xfId="45825" xr:uid="{00000000-0005-0000-0000-000001B30000}"/>
    <cellStyle name="Porcentual 2 4 2 7 2 2 4" xfId="45826" xr:uid="{00000000-0005-0000-0000-000002B30000}"/>
    <cellStyle name="Porcentual 2 4 2 7 2 3" xfId="45827" xr:uid="{00000000-0005-0000-0000-000003B30000}"/>
    <cellStyle name="Porcentual 2 4 2 7 2 3 2" xfId="45828" xr:uid="{00000000-0005-0000-0000-000004B30000}"/>
    <cellStyle name="Porcentual 2 4 2 7 2 3 2 2" xfId="45829" xr:uid="{00000000-0005-0000-0000-000005B30000}"/>
    <cellStyle name="Porcentual 2 4 2 7 2 3 3" xfId="45830" xr:uid="{00000000-0005-0000-0000-000006B30000}"/>
    <cellStyle name="Porcentual 2 4 2 7 2 4" xfId="45831" xr:uid="{00000000-0005-0000-0000-000007B30000}"/>
    <cellStyle name="Porcentual 2 4 2 7 2 4 2" xfId="45832" xr:uid="{00000000-0005-0000-0000-000008B30000}"/>
    <cellStyle name="Porcentual 2 4 2 7 2 5" xfId="45833" xr:uid="{00000000-0005-0000-0000-000009B30000}"/>
    <cellStyle name="Porcentual 2 4 2 7 3" xfId="45834" xr:uid="{00000000-0005-0000-0000-00000AB30000}"/>
    <cellStyle name="Porcentual 2 4 2 7 3 2" xfId="45835" xr:uid="{00000000-0005-0000-0000-00000BB30000}"/>
    <cellStyle name="Porcentual 2 4 2 7 3 2 2" xfId="45836" xr:uid="{00000000-0005-0000-0000-00000CB30000}"/>
    <cellStyle name="Porcentual 2 4 2 7 3 2 2 2" xfId="45837" xr:uid="{00000000-0005-0000-0000-00000DB30000}"/>
    <cellStyle name="Porcentual 2 4 2 7 3 2 2 2 2" xfId="45838" xr:uid="{00000000-0005-0000-0000-00000EB30000}"/>
    <cellStyle name="Porcentual 2 4 2 7 3 2 2 3" xfId="45839" xr:uid="{00000000-0005-0000-0000-00000FB30000}"/>
    <cellStyle name="Porcentual 2 4 2 7 3 2 3" xfId="45840" xr:uid="{00000000-0005-0000-0000-000010B30000}"/>
    <cellStyle name="Porcentual 2 4 2 7 3 2 3 2" xfId="45841" xr:uid="{00000000-0005-0000-0000-000011B30000}"/>
    <cellStyle name="Porcentual 2 4 2 7 3 2 4" xfId="45842" xr:uid="{00000000-0005-0000-0000-000012B30000}"/>
    <cellStyle name="Porcentual 2 4 2 7 3 3" xfId="45843" xr:uid="{00000000-0005-0000-0000-000013B30000}"/>
    <cellStyle name="Porcentual 2 4 2 7 3 3 2" xfId="45844" xr:uid="{00000000-0005-0000-0000-000014B30000}"/>
    <cellStyle name="Porcentual 2 4 2 7 3 3 2 2" xfId="45845" xr:uid="{00000000-0005-0000-0000-000015B30000}"/>
    <cellStyle name="Porcentual 2 4 2 7 3 3 3" xfId="45846" xr:uid="{00000000-0005-0000-0000-000016B30000}"/>
    <cellStyle name="Porcentual 2 4 2 7 3 4" xfId="45847" xr:uid="{00000000-0005-0000-0000-000017B30000}"/>
    <cellStyle name="Porcentual 2 4 2 7 3 4 2" xfId="45848" xr:uid="{00000000-0005-0000-0000-000018B30000}"/>
    <cellStyle name="Porcentual 2 4 2 7 3 5" xfId="45849" xr:uid="{00000000-0005-0000-0000-000019B30000}"/>
    <cellStyle name="Porcentual 2 4 2 7 4" xfId="45850" xr:uid="{00000000-0005-0000-0000-00001AB30000}"/>
    <cellStyle name="Porcentual 2 4 2 7 4 2" xfId="45851" xr:uid="{00000000-0005-0000-0000-00001BB30000}"/>
    <cellStyle name="Porcentual 2 4 2 7 4 2 2" xfId="45852" xr:uid="{00000000-0005-0000-0000-00001CB30000}"/>
    <cellStyle name="Porcentual 2 4 2 7 4 2 2 2" xfId="45853" xr:uid="{00000000-0005-0000-0000-00001DB30000}"/>
    <cellStyle name="Porcentual 2 4 2 7 4 2 3" xfId="45854" xr:uid="{00000000-0005-0000-0000-00001EB30000}"/>
    <cellStyle name="Porcentual 2 4 2 7 4 3" xfId="45855" xr:uid="{00000000-0005-0000-0000-00001FB30000}"/>
    <cellStyle name="Porcentual 2 4 2 7 4 3 2" xfId="45856" xr:uid="{00000000-0005-0000-0000-000020B30000}"/>
    <cellStyle name="Porcentual 2 4 2 7 4 4" xfId="45857" xr:uid="{00000000-0005-0000-0000-000021B30000}"/>
    <cellStyle name="Porcentual 2 4 2 7 5" xfId="45858" xr:uid="{00000000-0005-0000-0000-000022B30000}"/>
    <cellStyle name="Porcentual 2 4 2 7 5 2" xfId="45859" xr:uid="{00000000-0005-0000-0000-000023B30000}"/>
    <cellStyle name="Porcentual 2 4 2 7 5 2 2" xfId="45860" xr:uid="{00000000-0005-0000-0000-000024B30000}"/>
    <cellStyle name="Porcentual 2 4 2 7 5 3" xfId="45861" xr:uid="{00000000-0005-0000-0000-000025B30000}"/>
    <cellStyle name="Porcentual 2 4 2 7 6" xfId="45862" xr:uid="{00000000-0005-0000-0000-000026B30000}"/>
    <cellStyle name="Porcentual 2 4 2 7 6 2" xfId="45863" xr:uid="{00000000-0005-0000-0000-000027B30000}"/>
    <cellStyle name="Porcentual 2 4 2 7 7" xfId="45864" xr:uid="{00000000-0005-0000-0000-000028B30000}"/>
    <cellStyle name="Porcentual 2 4 2 8" xfId="45865" xr:uid="{00000000-0005-0000-0000-000029B30000}"/>
    <cellStyle name="Porcentual 2 4 2 8 2" xfId="45866" xr:uid="{00000000-0005-0000-0000-00002AB30000}"/>
    <cellStyle name="Porcentual 2 4 2 8 2 2" xfId="45867" xr:uid="{00000000-0005-0000-0000-00002BB30000}"/>
    <cellStyle name="Porcentual 2 4 2 8 2 2 2" xfId="45868" xr:uid="{00000000-0005-0000-0000-00002CB30000}"/>
    <cellStyle name="Porcentual 2 4 2 8 2 2 2 2" xfId="45869" xr:uid="{00000000-0005-0000-0000-00002DB30000}"/>
    <cellStyle name="Porcentual 2 4 2 8 2 2 2 2 2" xfId="45870" xr:uid="{00000000-0005-0000-0000-00002EB30000}"/>
    <cellStyle name="Porcentual 2 4 2 8 2 2 2 3" xfId="45871" xr:uid="{00000000-0005-0000-0000-00002FB30000}"/>
    <cellStyle name="Porcentual 2 4 2 8 2 2 3" xfId="45872" xr:uid="{00000000-0005-0000-0000-000030B30000}"/>
    <cellStyle name="Porcentual 2 4 2 8 2 2 3 2" xfId="45873" xr:uid="{00000000-0005-0000-0000-000031B30000}"/>
    <cellStyle name="Porcentual 2 4 2 8 2 2 4" xfId="45874" xr:uid="{00000000-0005-0000-0000-000032B30000}"/>
    <cellStyle name="Porcentual 2 4 2 8 2 3" xfId="45875" xr:uid="{00000000-0005-0000-0000-000033B30000}"/>
    <cellStyle name="Porcentual 2 4 2 8 2 3 2" xfId="45876" xr:uid="{00000000-0005-0000-0000-000034B30000}"/>
    <cellStyle name="Porcentual 2 4 2 8 2 3 2 2" xfId="45877" xr:uid="{00000000-0005-0000-0000-000035B30000}"/>
    <cellStyle name="Porcentual 2 4 2 8 2 3 3" xfId="45878" xr:uid="{00000000-0005-0000-0000-000036B30000}"/>
    <cellStyle name="Porcentual 2 4 2 8 2 4" xfId="45879" xr:uid="{00000000-0005-0000-0000-000037B30000}"/>
    <cellStyle name="Porcentual 2 4 2 8 2 4 2" xfId="45880" xr:uid="{00000000-0005-0000-0000-000038B30000}"/>
    <cellStyle name="Porcentual 2 4 2 8 2 5" xfId="45881" xr:uid="{00000000-0005-0000-0000-000039B30000}"/>
    <cellStyle name="Porcentual 2 4 2 8 3" xfId="45882" xr:uid="{00000000-0005-0000-0000-00003AB30000}"/>
    <cellStyle name="Porcentual 2 4 2 8 3 2" xfId="45883" xr:uid="{00000000-0005-0000-0000-00003BB30000}"/>
    <cellStyle name="Porcentual 2 4 2 8 3 2 2" xfId="45884" xr:uid="{00000000-0005-0000-0000-00003CB30000}"/>
    <cellStyle name="Porcentual 2 4 2 8 3 2 2 2" xfId="45885" xr:uid="{00000000-0005-0000-0000-00003DB30000}"/>
    <cellStyle name="Porcentual 2 4 2 8 3 2 3" xfId="45886" xr:uid="{00000000-0005-0000-0000-00003EB30000}"/>
    <cellStyle name="Porcentual 2 4 2 8 3 3" xfId="45887" xr:uid="{00000000-0005-0000-0000-00003FB30000}"/>
    <cellStyle name="Porcentual 2 4 2 8 3 3 2" xfId="45888" xr:uid="{00000000-0005-0000-0000-000040B30000}"/>
    <cellStyle name="Porcentual 2 4 2 8 3 4" xfId="45889" xr:uid="{00000000-0005-0000-0000-000041B30000}"/>
    <cellStyle name="Porcentual 2 4 2 8 4" xfId="45890" xr:uid="{00000000-0005-0000-0000-000042B30000}"/>
    <cellStyle name="Porcentual 2 4 2 8 4 2" xfId="45891" xr:uid="{00000000-0005-0000-0000-000043B30000}"/>
    <cellStyle name="Porcentual 2 4 2 8 4 2 2" xfId="45892" xr:uid="{00000000-0005-0000-0000-000044B30000}"/>
    <cellStyle name="Porcentual 2 4 2 8 4 3" xfId="45893" xr:uid="{00000000-0005-0000-0000-000045B30000}"/>
    <cellStyle name="Porcentual 2 4 2 8 5" xfId="45894" xr:uid="{00000000-0005-0000-0000-000046B30000}"/>
    <cellStyle name="Porcentual 2 4 2 8 5 2" xfId="45895" xr:uid="{00000000-0005-0000-0000-000047B30000}"/>
    <cellStyle name="Porcentual 2 4 2 8 6" xfId="45896" xr:uid="{00000000-0005-0000-0000-000048B30000}"/>
    <cellStyle name="Porcentual 2 4 2 9" xfId="45897" xr:uid="{00000000-0005-0000-0000-000049B30000}"/>
    <cellStyle name="Porcentual 2 4 2 9 2" xfId="45898" xr:uid="{00000000-0005-0000-0000-00004AB30000}"/>
    <cellStyle name="Porcentual 2 4 2 9 2 2" xfId="45899" xr:uid="{00000000-0005-0000-0000-00004BB30000}"/>
    <cellStyle name="Porcentual 2 4 2 9 2 2 2" xfId="45900" xr:uid="{00000000-0005-0000-0000-00004CB30000}"/>
    <cellStyle name="Porcentual 2 4 2 9 2 2 2 2" xfId="45901" xr:uid="{00000000-0005-0000-0000-00004DB30000}"/>
    <cellStyle name="Porcentual 2 4 2 9 2 2 3" xfId="45902" xr:uid="{00000000-0005-0000-0000-00004EB30000}"/>
    <cellStyle name="Porcentual 2 4 2 9 2 3" xfId="45903" xr:uid="{00000000-0005-0000-0000-00004FB30000}"/>
    <cellStyle name="Porcentual 2 4 2 9 2 3 2" xfId="45904" xr:uid="{00000000-0005-0000-0000-000050B30000}"/>
    <cellStyle name="Porcentual 2 4 2 9 2 4" xfId="45905" xr:uid="{00000000-0005-0000-0000-000051B30000}"/>
    <cellStyle name="Porcentual 2 4 2 9 3" xfId="45906" xr:uid="{00000000-0005-0000-0000-000052B30000}"/>
    <cellStyle name="Porcentual 2 4 2 9 3 2" xfId="45907" xr:uid="{00000000-0005-0000-0000-000053B30000}"/>
    <cellStyle name="Porcentual 2 4 2 9 3 2 2" xfId="45908" xr:uid="{00000000-0005-0000-0000-000054B30000}"/>
    <cellStyle name="Porcentual 2 4 2 9 3 3" xfId="45909" xr:uid="{00000000-0005-0000-0000-000055B30000}"/>
    <cellStyle name="Porcentual 2 4 2 9 4" xfId="45910" xr:uid="{00000000-0005-0000-0000-000056B30000}"/>
    <cellStyle name="Porcentual 2 4 2 9 4 2" xfId="45911" xr:uid="{00000000-0005-0000-0000-000057B30000}"/>
    <cellStyle name="Porcentual 2 4 2 9 5" xfId="45912" xr:uid="{00000000-0005-0000-0000-000058B30000}"/>
    <cellStyle name="Porcentual 2 4 3" xfId="45913" xr:uid="{00000000-0005-0000-0000-000059B30000}"/>
    <cellStyle name="Porcentual 2 4 3 10" xfId="45914" xr:uid="{00000000-0005-0000-0000-00005AB30000}"/>
    <cellStyle name="Porcentual 2 4 3 10 2" xfId="45915" xr:uid="{00000000-0005-0000-0000-00005BB30000}"/>
    <cellStyle name="Porcentual 2 4 3 10 2 2" xfId="45916" xr:uid="{00000000-0005-0000-0000-00005CB30000}"/>
    <cellStyle name="Porcentual 2 4 3 10 2 2 2" xfId="45917" xr:uid="{00000000-0005-0000-0000-00005DB30000}"/>
    <cellStyle name="Porcentual 2 4 3 10 2 3" xfId="45918" xr:uid="{00000000-0005-0000-0000-00005EB30000}"/>
    <cellStyle name="Porcentual 2 4 3 10 3" xfId="45919" xr:uid="{00000000-0005-0000-0000-00005FB30000}"/>
    <cellStyle name="Porcentual 2 4 3 10 3 2" xfId="45920" xr:uid="{00000000-0005-0000-0000-000060B30000}"/>
    <cellStyle name="Porcentual 2 4 3 10 4" xfId="45921" xr:uid="{00000000-0005-0000-0000-000061B30000}"/>
    <cellStyle name="Porcentual 2 4 3 11" xfId="45922" xr:uid="{00000000-0005-0000-0000-000062B30000}"/>
    <cellStyle name="Porcentual 2 4 3 11 2" xfId="45923" xr:uid="{00000000-0005-0000-0000-000063B30000}"/>
    <cellStyle name="Porcentual 2 4 3 11 2 2" xfId="45924" xr:uid="{00000000-0005-0000-0000-000064B30000}"/>
    <cellStyle name="Porcentual 2 4 3 11 3" xfId="45925" xr:uid="{00000000-0005-0000-0000-000065B30000}"/>
    <cellStyle name="Porcentual 2 4 3 12" xfId="45926" xr:uid="{00000000-0005-0000-0000-000066B30000}"/>
    <cellStyle name="Porcentual 2 4 3 12 2" xfId="45927" xr:uid="{00000000-0005-0000-0000-000067B30000}"/>
    <cellStyle name="Porcentual 2 4 3 13" xfId="45928" xr:uid="{00000000-0005-0000-0000-000068B30000}"/>
    <cellStyle name="Porcentual 2 4 3 2" xfId="45929" xr:uid="{00000000-0005-0000-0000-000069B30000}"/>
    <cellStyle name="Porcentual 2 4 3 2 10" xfId="45930" xr:uid="{00000000-0005-0000-0000-00006AB30000}"/>
    <cellStyle name="Porcentual 2 4 3 2 10 2" xfId="45931" xr:uid="{00000000-0005-0000-0000-00006BB30000}"/>
    <cellStyle name="Porcentual 2 4 3 2 11" xfId="45932" xr:uid="{00000000-0005-0000-0000-00006CB30000}"/>
    <cellStyle name="Porcentual 2 4 3 2 2" xfId="45933" xr:uid="{00000000-0005-0000-0000-00006DB30000}"/>
    <cellStyle name="Porcentual 2 4 3 2 2 2" xfId="45934" xr:uid="{00000000-0005-0000-0000-00006EB30000}"/>
    <cellStyle name="Porcentual 2 4 3 2 2 2 2" xfId="45935" xr:uid="{00000000-0005-0000-0000-00006FB30000}"/>
    <cellStyle name="Porcentual 2 4 3 2 2 2 2 2" xfId="45936" xr:uid="{00000000-0005-0000-0000-000070B30000}"/>
    <cellStyle name="Porcentual 2 4 3 2 2 2 2 2 2" xfId="45937" xr:uid="{00000000-0005-0000-0000-000071B30000}"/>
    <cellStyle name="Porcentual 2 4 3 2 2 2 2 2 2 2" xfId="45938" xr:uid="{00000000-0005-0000-0000-000072B30000}"/>
    <cellStyle name="Porcentual 2 4 3 2 2 2 2 2 3" xfId="45939" xr:uid="{00000000-0005-0000-0000-000073B30000}"/>
    <cellStyle name="Porcentual 2 4 3 2 2 2 2 3" xfId="45940" xr:uid="{00000000-0005-0000-0000-000074B30000}"/>
    <cellStyle name="Porcentual 2 4 3 2 2 2 2 3 2" xfId="45941" xr:uid="{00000000-0005-0000-0000-000075B30000}"/>
    <cellStyle name="Porcentual 2 4 3 2 2 2 2 4" xfId="45942" xr:uid="{00000000-0005-0000-0000-000076B30000}"/>
    <cellStyle name="Porcentual 2 4 3 2 2 2 3" xfId="45943" xr:uid="{00000000-0005-0000-0000-000077B30000}"/>
    <cellStyle name="Porcentual 2 4 3 2 2 2 3 2" xfId="45944" xr:uid="{00000000-0005-0000-0000-000078B30000}"/>
    <cellStyle name="Porcentual 2 4 3 2 2 2 3 2 2" xfId="45945" xr:uid="{00000000-0005-0000-0000-000079B30000}"/>
    <cellStyle name="Porcentual 2 4 3 2 2 2 3 3" xfId="45946" xr:uid="{00000000-0005-0000-0000-00007AB30000}"/>
    <cellStyle name="Porcentual 2 4 3 2 2 2 4" xfId="45947" xr:uid="{00000000-0005-0000-0000-00007BB30000}"/>
    <cellStyle name="Porcentual 2 4 3 2 2 2 4 2" xfId="45948" xr:uid="{00000000-0005-0000-0000-00007CB30000}"/>
    <cellStyle name="Porcentual 2 4 3 2 2 2 5" xfId="45949" xr:uid="{00000000-0005-0000-0000-00007DB30000}"/>
    <cellStyle name="Porcentual 2 4 3 2 2 3" xfId="45950" xr:uid="{00000000-0005-0000-0000-00007EB30000}"/>
    <cellStyle name="Porcentual 2 4 3 2 2 3 2" xfId="45951" xr:uid="{00000000-0005-0000-0000-00007FB30000}"/>
    <cellStyle name="Porcentual 2 4 3 2 2 3 2 2" xfId="45952" xr:uid="{00000000-0005-0000-0000-000080B30000}"/>
    <cellStyle name="Porcentual 2 4 3 2 2 3 2 2 2" xfId="45953" xr:uid="{00000000-0005-0000-0000-000081B30000}"/>
    <cellStyle name="Porcentual 2 4 3 2 2 3 2 2 2 2" xfId="45954" xr:uid="{00000000-0005-0000-0000-000082B30000}"/>
    <cellStyle name="Porcentual 2 4 3 2 2 3 2 2 3" xfId="45955" xr:uid="{00000000-0005-0000-0000-000083B30000}"/>
    <cellStyle name="Porcentual 2 4 3 2 2 3 2 3" xfId="45956" xr:uid="{00000000-0005-0000-0000-000084B30000}"/>
    <cellStyle name="Porcentual 2 4 3 2 2 3 2 3 2" xfId="45957" xr:uid="{00000000-0005-0000-0000-000085B30000}"/>
    <cellStyle name="Porcentual 2 4 3 2 2 3 2 4" xfId="45958" xr:uid="{00000000-0005-0000-0000-000086B30000}"/>
    <cellStyle name="Porcentual 2 4 3 2 2 3 3" xfId="45959" xr:uid="{00000000-0005-0000-0000-000087B30000}"/>
    <cellStyle name="Porcentual 2 4 3 2 2 3 3 2" xfId="45960" xr:uid="{00000000-0005-0000-0000-000088B30000}"/>
    <cellStyle name="Porcentual 2 4 3 2 2 3 3 2 2" xfId="45961" xr:uid="{00000000-0005-0000-0000-000089B30000}"/>
    <cellStyle name="Porcentual 2 4 3 2 2 3 3 3" xfId="45962" xr:uid="{00000000-0005-0000-0000-00008AB30000}"/>
    <cellStyle name="Porcentual 2 4 3 2 2 3 4" xfId="45963" xr:uid="{00000000-0005-0000-0000-00008BB30000}"/>
    <cellStyle name="Porcentual 2 4 3 2 2 3 4 2" xfId="45964" xr:uid="{00000000-0005-0000-0000-00008CB30000}"/>
    <cellStyle name="Porcentual 2 4 3 2 2 3 5" xfId="45965" xr:uid="{00000000-0005-0000-0000-00008DB30000}"/>
    <cellStyle name="Porcentual 2 4 3 2 2 4" xfId="45966" xr:uid="{00000000-0005-0000-0000-00008EB30000}"/>
    <cellStyle name="Porcentual 2 4 3 2 2 4 2" xfId="45967" xr:uid="{00000000-0005-0000-0000-00008FB30000}"/>
    <cellStyle name="Porcentual 2 4 3 2 2 4 2 2" xfId="45968" xr:uid="{00000000-0005-0000-0000-000090B30000}"/>
    <cellStyle name="Porcentual 2 4 3 2 2 4 2 2 2" xfId="45969" xr:uid="{00000000-0005-0000-0000-000091B30000}"/>
    <cellStyle name="Porcentual 2 4 3 2 2 4 2 3" xfId="45970" xr:uid="{00000000-0005-0000-0000-000092B30000}"/>
    <cellStyle name="Porcentual 2 4 3 2 2 4 3" xfId="45971" xr:uid="{00000000-0005-0000-0000-000093B30000}"/>
    <cellStyle name="Porcentual 2 4 3 2 2 4 3 2" xfId="45972" xr:uid="{00000000-0005-0000-0000-000094B30000}"/>
    <cellStyle name="Porcentual 2 4 3 2 2 4 4" xfId="45973" xr:uid="{00000000-0005-0000-0000-000095B30000}"/>
    <cellStyle name="Porcentual 2 4 3 2 2 5" xfId="45974" xr:uid="{00000000-0005-0000-0000-000096B30000}"/>
    <cellStyle name="Porcentual 2 4 3 2 2 5 2" xfId="45975" xr:uid="{00000000-0005-0000-0000-000097B30000}"/>
    <cellStyle name="Porcentual 2 4 3 2 2 5 2 2" xfId="45976" xr:uid="{00000000-0005-0000-0000-000098B30000}"/>
    <cellStyle name="Porcentual 2 4 3 2 2 5 3" xfId="45977" xr:uid="{00000000-0005-0000-0000-000099B30000}"/>
    <cellStyle name="Porcentual 2 4 3 2 2 6" xfId="45978" xr:uid="{00000000-0005-0000-0000-00009AB30000}"/>
    <cellStyle name="Porcentual 2 4 3 2 2 6 2" xfId="45979" xr:uid="{00000000-0005-0000-0000-00009BB30000}"/>
    <cellStyle name="Porcentual 2 4 3 2 2 7" xfId="45980" xr:uid="{00000000-0005-0000-0000-00009CB30000}"/>
    <cellStyle name="Porcentual 2 4 3 2 3" xfId="45981" xr:uid="{00000000-0005-0000-0000-00009DB30000}"/>
    <cellStyle name="Porcentual 2 4 3 2 3 2" xfId="45982" xr:uid="{00000000-0005-0000-0000-00009EB30000}"/>
    <cellStyle name="Porcentual 2 4 3 2 3 2 2" xfId="45983" xr:uid="{00000000-0005-0000-0000-00009FB30000}"/>
    <cellStyle name="Porcentual 2 4 3 2 3 2 2 2" xfId="45984" xr:uid="{00000000-0005-0000-0000-0000A0B30000}"/>
    <cellStyle name="Porcentual 2 4 3 2 3 2 2 2 2" xfId="45985" xr:uid="{00000000-0005-0000-0000-0000A1B30000}"/>
    <cellStyle name="Porcentual 2 4 3 2 3 2 2 2 2 2" xfId="45986" xr:uid="{00000000-0005-0000-0000-0000A2B30000}"/>
    <cellStyle name="Porcentual 2 4 3 2 3 2 2 2 3" xfId="45987" xr:uid="{00000000-0005-0000-0000-0000A3B30000}"/>
    <cellStyle name="Porcentual 2 4 3 2 3 2 2 3" xfId="45988" xr:uid="{00000000-0005-0000-0000-0000A4B30000}"/>
    <cellStyle name="Porcentual 2 4 3 2 3 2 2 3 2" xfId="45989" xr:uid="{00000000-0005-0000-0000-0000A5B30000}"/>
    <cellStyle name="Porcentual 2 4 3 2 3 2 2 4" xfId="45990" xr:uid="{00000000-0005-0000-0000-0000A6B30000}"/>
    <cellStyle name="Porcentual 2 4 3 2 3 2 3" xfId="45991" xr:uid="{00000000-0005-0000-0000-0000A7B30000}"/>
    <cellStyle name="Porcentual 2 4 3 2 3 2 3 2" xfId="45992" xr:uid="{00000000-0005-0000-0000-0000A8B30000}"/>
    <cellStyle name="Porcentual 2 4 3 2 3 2 3 2 2" xfId="45993" xr:uid="{00000000-0005-0000-0000-0000A9B30000}"/>
    <cellStyle name="Porcentual 2 4 3 2 3 2 3 3" xfId="45994" xr:uid="{00000000-0005-0000-0000-0000AAB30000}"/>
    <cellStyle name="Porcentual 2 4 3 2 3 2 4" xfId="45995" xr:uid="{00000000-0005-0000-0000-0000ABB30000}"/>
    <cellStyle name="Porcentual 2 4 3 2 3 2 4 2" xfId="45996" xr:uid="{00000000-0005-0000-0000-0000ACB30000}"/>
    <cellStyle name="Porcentual 2 4 3 2 3 2 5" xfId="45997" xr:uid="{00000000-0005-0000-0000-0000ADB30000}"/>
    <cellStyle name="Porcentual 2 4 3 2 3 3" xfId="45998" xr:uid="{00000000-0005-0000-0000-0000AEB30000}"/>
    <cellStyle name="Porcentual 2 4 3 2 3 3 2" xfId="45999" xr:uid="{00000000-0005-0000-0000-0000AFB30000}"/>
    <cellStyle name="Porcentual 2 4 3 2 3 3 2 2" xfId="46000" xr:uid="{00000000-0005-0000-0000-0000B0B30000}"/>
    <cellStyle name="Porcentual 2 4 3 2 3 3 2 2 2" xfId="46001" xr:uid="{00000000-0005-0000-0000-0000B1B30000}"/>
    <cellStyle name="Porcentual 2 4 3 2 3 3 2 2 2 2" xfId="46002" xr:uid="{00000000-0005-0000-0000-0000B2B30000}"/>
    <cellStyle name="Porcentual 2 4 3 2 3 3 2 2 3" xfId="46003" xr:uid="{00000000-0005-0000-0000-0000B3B30000}"/>
    <cellStyle name="Porcentual 2 4 3 2 3 3 2 3" xfId="46004" xr:uid="{00000000-0005-0000-0000-0000B4B30000}"/>
    <cellStyle name="Porcentual 2 4 3 2 3 3 2 3 2" xfId="46005" xr:uid="{00000000-0005-0000-0000-0000B5B30000}"/>
    <cellStyle name="Porcentual 2 4 3 2 3 3 2 4" xfId="46006" xr:uid="{00000000-0005-0000-0000-0000B6B30000}"/>
    <cellStyle name="Porcentual 2 4 3 2 3 3 3" xfId="46007" xr:uid="{00000000-0005-0000-0000-0000B7B30000}"/>
    <cellStyle name="Porcentual 2 4 3 2 3 3 3 2" xfId="46008" xr:uid="{00000000-0005-0000-0000-0000B8B30000}"/>
    <cellStyle name="Porcentual 2 4 3 2 3 3 3 2 2" xfId="46009" xr:uid="{00000000-0005-0000-0000-0000B9B30000}"/>
    <cellStyle name="Porcentual 2 4 3 2 3 3 3 3" xfId="46010" xr:uid="{00000000-0005-0000-0000-0000BAB30000}"/>
    <cellStyle name="Porcentual 2 4 3 2 3 3 4" xfId="46011" xr:uid="{00000000-0005-0000-0000-0000BBB30000}"/>
    <cellStyle name="Porcentual 2 4 3 2 3 3 4 2" xfId="46012" xr:uid="{00000000-0005-0000-0000-0000BCB30000}"/>
    <cellStyle name="Porcentual 2 4 3 2 3 3 5" xfId="46013" xr:uid="{00000000-0005-0000-0000-0000BDB30000}"/>
    <cellStyle name="Porcentual 2 4 3 2 3 4" xfId="46014" xr:uid="{00000000-0005-0000-0000-0000BEB30000}"/>
    <cellStyle name="Porcentual 2 4 3 2 3 4 2" xfId="46015" xr:uid="{00000000-0005-0000-0000-0000BFB30000}"/>
    <cellStyle name="Porcentual 2 4 3 2 3 4 2 2" xfId="46016" xr:uid="{00000000-0005-0000-0000-0000C0B30000}"/>
    <cellStyle name="Porcentual 2 4 3 2 3 4 2 2 2" xfId="46017" xr:uid="{00000000-0005-0000-0000-0000C1B30000}"/>
    <cellStyle name="Porcentual 2 4 3 2 3 4 2 3" xfId="46018" xr:uid="{00000000-0005-0000-0000-0000C2B30000}"/>
    <cellStyle name="Porcentual 2 4 3 2 3 4 3" xfId="46019" xr:uid="{00000000-0005-0000-0000-0000C3B30000}"/>
    <cellStyle name="Porcentual 2 4 3 2 3 4 3 2" xfId="46020" xr:uid="{00000000-0005-0000-0000-0000C4B30000}"/>
    <cellStyle name="Porcentual 2 4 3 2 3 4 4" xfId="46021" xr:uid="{00000000-0005-0000-0000-0000C5B30000}"/>
    <cellStyle name="Porcentual 2 4 3 2 3 5" xfId="46022" xr:uid="{00000000-0005-0000-0000-0000C6B30000}"/>
    <cellStyle name="Porcentual 2 4 3 2 3 5 2" xfId="46023" xr:uid="{00000000-0005-0000-0000-0000C7B30000}"/>
    <cellStyle name="Porcentual 2 4 3 2 3 5 2 2" xfId="46024" xr:uid="{00000000-0005-0000-0000-0000C8B30000}"/>
    <cellStyle name="Porcentual 2 4 3 2 3 5 3" xfId="46025" xr:uid="{00000000-0005-0000-0000-0000C9B30000}"/>
    <cellStyle name="Porcentual 2 4 3 2 3 6" xfId="46026" xr:uid="{00000000-0005-0000-0000-0000CAB30000}"/>
    <cellStyle name="Porcentual 2 4 3 2 3 6 2" xfId="46027" xr:uid="{00000000-0005-0000-0000-0000CBB30000}"/>
    <cellStyle name="Porcentual 2 4 3 2 3 7" xfId="46028" xr:uid="{00000000-0005-0000-0000-0000CCB30000}"/>
    <cellStyle name="Porcentual 2 4 3 2 4" xfId="46029" xr:uid="{00000000-0005-0000-0000-0000CDB30000}"/>
    <cellStyle name="Porcentual 2 4 3 2 4 2" xfId="46030" xr:uid="{00000000-0005-0000-0000-0000CEB30000}"/>
    <cellStyle name="Porcentual 2 4 3 2 4 2 2" xfId="46031" xr:uid="{00000000-0005-0000-0000-0000CFB30000}"/>
    <cellStyle name="Porcentual 2 4 3 2 4 2 2 2" xfId="46032" xr:uid="{00000000-0005-0000-0000-0000D0B30000}"/>
    <cellStyle name="Porcentual 2 4 3 2 4 2 2 2 2" xfId="46033" xr:uid="{00000000-0005-0000-0000-0000D1B30000}"/>
    <cellStyle name="Porcentual 2 4 3 2 4 2 2 2 2 2" xfId="46034" xr:uid="{00000000-0005-0000-0000-0000D2B30000}"/>
    <cellStyle name="Porcentual 2 4 3 2 4 2 2 2 3" xfId="46035" xr:uid="{00000000-0005-0000-0000-0000D3B30000}"/>
    <cellStyle name="Porcentual 2 4 3 2 4 2 2 3" xfId="46036" xr:uid="{00000000-0005-0000-0000-0000D4B30000}"/>
    <cellStyle name="Porcentual 2 4 3 2 4 2 2 3 2" xfId="46037" xr:uid="{00000000-0005-0000-0000-0000D5B30000}"/>
    <cellStyle name="Porcentual 2 4 3 2 4 2 2 4" xfId="46038" xr:uid="{00000000-0005-0000-0000-0000D6B30000}"/>
    <cellStyle name="Porcentual 2 4 3 2 4 2 3" xfId="46039" xr:uid="{00000000-0005-0000-0000-0000D7B30000}"/>
    <cellStyle name="Porcentual 2 4 3 2 4 2 3 2" xfId="46040" xr:uid="{00000000-0005-0000-0000-0000D8B30000}"/>
    <cellStyle name="Porcentual 2 4 3 2 4 2 3 2 2" xfId="46041" xr:uid="{00000000-0005-0000-0000-0000D9B30000}"/>
    <cellStyle name="Porcentual 2 4 3 2 4 2 3 3" xfId="46042" xr:uid="{00000000-0005-0000-0000-0000DAB30000}"/>
    <cellStyle name="Porcentual 2 4 3 2 4 2 4" xfId="46043" xr:uid="{00000000-0005-0000-0000-0000DBB30000}"/>
    <cellStyle name="Porcentual 2 4 3 2 4 2 4 2" xfId="46044" xr:uid="{00000000-0005-0000-0000-0000DCB30000}"/>
    <cellStyle name="Porcentual 2 4 3 2 4 2 5" xfId="46045" xr:uid="{00000000-0005-0000-0000-0000DDB30000}"/>
    <cellStyle name="Porcentual 2 4 3 2 4 3" xfId="46046" xr:uid="{00000000-0005-0000-0000-0000DEB30000}"/>
    <cellStyle name="Porcentual 2 4 3 2 4 3 2" xfId="46047" xr:uid="{00000000-0005-0000-0000-0000DFB30000}"/>
    <cellStyle name="Porcentual 2 4 3 2 4 3 2 2" xfId="46048" xr:uid="{00000000-0005-0000-0000-0000E0B30000}"/>
    <cellStyle name="Porcentual 2 4 3 2 4 3 2 2 2" xfId="46049" xr:uid="{00000000-0005-0000-0000-0000E1B30000}"/>
    <cellStyle name="Porcentual 2 4 3 2 4 3 2 2 2 2" xfId="46050" xr:uid="{00000000-0005-0000-0000-0000E2B30000}"/>
    <cellStyle name="Porcentual 2 4 3 2 4 3 2 2 3" xfId="46051" xr:uid="{00000000-0005-0000-0000-0000E3B30000}"/>
    <cellStyle name="Porcentual 2 4 3 2 4 3 2 3" xfId="46052" xr:uid="{00000000-0005-0000-0000-0000E4B30000}"/>
    <cellStyle name="Porcentual 2 4 3 2 4 3 2 3 2" xfId="46053" xr:uid="{00000000-0005-0000-0000-0000E5B30000}"/>
    <cellStyle name="Porcentual 2 4 3 2 4 3 2 4" xfId="46054" xr:uid="{00000000-0005-0000-0000-0000E6B30000}"/>
    <cellStyle name="Porcentual 2 4 3 2 4 3 3" xfId="46055" xr:uid="{00000000-0005-0000-0000-0000E7B30000}"/>
    <cellStyle name="Porcentual 2 4 3 2 4 3 3 2" xfId="46056" xr:uid="{00000000-0005-0000-0000-0000E8B30000}"/>
    <cellStyle name="Porcentual 2 4 3 2 4 3 3 2 2" xfId="46057" xr:uid="{00000000-0005-0000-0000-0000E9B30000}"/>
    <cellStyle name="Porcentual 2 4 3 2 4 3 3 3" xfId="46058" xr:uid="{00000000-0005-0000-0000-0000EAB30000}"/>
    <cellStyle name="Porcentual 2 4 3 2 4 3 4" xfId="46059" xr:uid="{00000000-0005-0000-0000-0000EBB30000}"/>
    <cellStyle name="Porcentual 2 4 3 2 4 3 4 2" xfId="46060" xr:uid="{00000000-0005-0000-0000-0000ECB30000}"/>
    <cellStyle name="Porcentual 2 4 3 2 4 3 5" xfId="46061" xr:uid="{00000000-0005-0000-0000-0000EDB30000}"/>
    <cellStyle name="Porcentual 2 4 3 2 4 4" xfId="46062" xr:uid="{00000000-0005-0000-0000-0000EEB30000}"/>
    <cellStyle name="Porcentual 2 4 3 2 4 4 2" xfId="46063" xr:uid="{00000000-0005-0000-0000-0000EFB30000}"/>
    <cellStyle name="Porcentual 2 4 3 2 4 4 2 2" xfId="46064" xr:uid="{00000000-0005-0000-0000-0000F0B30000}"/>
    <cellStyle name="Porcentual 2 4 3 2 4 4 2 2 2" xfId="46065" xr:uid="{00000000-0005-0000-0000-0000F1B30000}"/>
    <cellStyle name="Porcentual 2 4 3 2 4 4 2 3" xfId="46066" xr:uid="{00000000-0005-0000-0000-0000F2B30000}"/>
    <cellStyle name="Porcentual 2 4 3 2 4 4 3" xfId="46067" xr:uid="{00000000-0005-0000-0000-0000F3B30000}"/>
    <cellStyle name="Porcentual 2 4 3 2 4 4 3 2" xfId="46068" xr:uid="{00000000-0005-0000-0000-0000F4B30000}"/>
    <cellStyle name="Porcentual 2 4 3 2 4 4 4" xfId="46069" xr:uid="{00000000-0005-0000-0000-0000F5B30000}"/>
    <cellStyle name="Porcentual 2 4 3 2 4 5" xfId="46070" xr:uid="{00000000-0005-0000-0000-0000F6B30000}"/>
    <cellStyle name="Porcentual 2 4 3 2 4 5 2" xfId="46071" xr:uid="{00000000-0005-0000-0000-0000F7B30000}"/>
    <cellStyle name="Porcentual 2 4 3 2 4 5 2 2" xfId="46072" xr:uid="{00000000-0005-0000-0000-0000F8B30000}"/>
    <cellStyle name="Porcentual 2 4 3 2 4 5 3" xfId="46073" xr:uid="{00000000-0005-0000-0000-0000F9B30000}"/>
    <cellStyle name="Porcentual 2 4 3 2 4 6" xfId="46074" xr:uid="{00000000-0005-0000-0000-0000FAB30000}"/>
    <cellStyle name="Porcentual 2 4 3 2 4 6 2" xfId="46075" xr:uid="{00000000-0005-0000-0000-0000FBB30000}"/>
    <cellStyle name="Porcentual 2 4 3 2 4 7" xfId="46076" xr:uid="{00000000-0005-0000-0000-0000FCB30000}"/>
    <cellStyle name="Porcentual 2 4 3 2 5" xfId="46077" xr:uid="{00000000-0005-0000-0000-0000FDB30000}"/>
    <cellStyle name="Porcentual 2 4 3 2 5 2" xfId="46078" xr:uid="{00000000-0005-0000-0000-0000FEB30000}"/>
    <cellStyle name="Porcentual 2 4 3 2 5 2 2" xfId="46079" xr:uid="{00000000-0005-0000-0000-0000FFB30000}"/>
    <cellStyle name="Porcentual 2 4 3 2 5 2 2 2" xfId="46080" xr:uid="{00000000-0005-0000-0000-000000B40000}"/>
    <cellStyle name="Porcentual 2 4 3 2 5 2 2 2 2" xfId="46081" xr:uid="{00000000-0005-0000-0000-000001B40000}"/>
    <cellStyle name="Porcentual 2 4 3 2 5 2 2 2 2 2" xfId="46082" xr:uid="{00000000-0005-0000-0000-000002B40000}"/>
    <cellStyle name="Porcentual 2 4 3 2 5 2 2 2 3" xfId="46083" xr:uid="{00000000-0005-0000-0000-000003B40000}"/>
    <cellStyle name="Porcentual 2 4 3 2 5 2 2 3" xfId="46084" xr:uid="{00000000-0005-0000-0000-000004B40000}"/>
    <cellStyle name="Porcentual 2 4 3 2 5 2 2 3 2" xfId="46085" xr:uid="{00000000-0005-0000-0000-000005B40000}"/>
    <cellStyle name="Porcentual 2 4 3 2 5 2 2 4" xfId="46086" xr:uid="{00000000-0005-0000-0000-000006B40000}"/>
    <cellStyle name="Porcentual 2 4 3 2 5 2 3" xfId="46087" xr:uid="{00000000-0005-0000-0000-000007B40000}"/>
    <cellStyle name="Porcentual 2 4 3 2 5 2 3 2" xfId="46088" xr:uid="{00000000-0005-0000-0000-000008B40000}"/>
    <cellStyle name="Porcentual 2 4 3 2 5 2 3 2 2" xfId="46089" xr:uid="{00000000-0005-0000-0000-000009B40000}"/>
    <cellStyle name="Porcentual 2 4 3 2 5 2 3 3" xfId="46090" xr:uid="{00000000-0005-0000-0000-00000AB40000}"/>
    <cellStyle name="Porcentual 2 4 3 2 5 2 4" xfId="46091" xr:uid="{00000000-0005-0000-0000-00000BB40000}"/>
    <cellStyle name="Porcentual 2 4 3 2 5 2 4 2" xfId="46092" xr:uid="{00000000-0005-0000-0000-00000CB40000}"/>
    <cellStyle name="Porcentual 2 4 3 2 5 2 5" xfId="46093" xr:uid="{00000000-0005-0000-0000-00000DB40000}"/>
    <cellStyle name="Porcentual 2 4 3 2 5 3" xfId="46094" xr:uid="{00000000-0005-0000-0000-00000EB40000}"/>
    <cellStyle name="Porcentual 2 4 3 2 5 3 2" xfId="46095" xr:uid="{00000000-0005-0000-0000-00000FB40000}"/>
    <cellStyle name="Porcentual 2 4 3 2 5 3 2 2" xfId="46096" xr:uid="{00000000-0005-0000-0000-000010B40000}"/>
    <cellStyle name="Porcentual 2 4 3 2 5 3 2 2 2" xfId="46097" xr:uid="{00000000-0005-0000-0000-000011B40000}"/>
    <cellStyle name="Porcentual 2 4 3 2 5 3 2 3" xfId="46098" xr:uid="{00000000-0005-0000-0000-000012B40000}"/>
    <cellStyle name="Porcentual 2 4 3 2 5 3 3" xfId="46099" xr:uid="{00000000-0005-0000-0000-000013B40000}"/>
    <cellStyle name="Porcentual 2 4 3 2 5 3 3 2" xfId="46100" xr:uid="{00000000-0005-0000-0000-000014B40000}"/>
    <cellStyle name="Porcentual 2 4 3 2 5 3 4" xfId="46101" xr:uid="{00000000-0005-0000-0000-000015B40000}"/>
    <cellStyle name="Porcentual 2 4 3 2 5 4" xfId="46102" xr:uid="{00000000-0005-0000-0000-000016B40000}"/>
    <cellStyle name="Porcentual 2 4 3 2 5 4 2" xfId="46103" xr:uid="{00000000-0005-0000-0000-000017B40000}"/>
    <cellStyle name="Porcentual 2 4 3 2 5 4 2 2" xfId="46104" xr:uid="{00000000-0005-0000-0000-000018B40000}"/>
    <cellStyle name="Porcentual 2 4 3 2 5 4 3" xfId="46105" xr:uid="{00000000-0005-0000-0000-000019B40000}"/>
    <cellStyle name="Porcentual 2 4 3 2 5 5" xfId="46106" xr:uid="{00000000-0005-0000-0000-00001AB40000}"/>
    <cellStyle name="Porcentual 2 4 3 2 5 5 2" xfId="46107" xr:uid="{00000000-0005-0000-0000-00001BB40000}"/>
    <cellStyle name="Porcentual 2 4 3 2 5 6" xfId="46108" xr:uid="{00000000-0005-0000-0000-00001CB40000}"/>
    <cellStyle name="Porcentual 2 4 3 2 6" xfId="46109" xr:uid="{00000000-0005-0000-0000-00001DB40000}"/>
    <cellStyle name="Porcentual 2 4 3 2 6 2" xfId="46110" xr:uid="{00000000-0005-0000-0000-00001EB40000}"/>
    <cellStyle name="Porcentual 2 4 3 2 6 2 2" xfId="46111" xr:uid="{00000000-0005-0000-0000-00001FB40000}"/>
    <cellStyle name="Porcentual 2 4 3 2 6 2 2 2" xfId="46112" xr:uid="{00000000-0005-0000-0000-000020B40000}"/>
    <cellStyle name="Porcentual 2 4 3 2 6 2 2 2 2" xfId="46113" xr:uid="{00000000-0005-0000-0000-000021B40000}"/>
    <cellStyle name="Porcentual 2 4 3 2 6 2 2 3" xfId="46114" xr:uid="{00000000-0005-0000-0000-000022B40000}"/>
    <cellStyle name="Porcentual 2 4 3 2 6 2 3" xfId="46115" xr:uid="{00000000-0005-0000-0000-000023B40000}"/>
    <cellStyle name="Porcentual 2 4 3 2 6 2 3 2" xfId="46116" xr:uid="{00000000-0005-0000-0000-000024B40000}"/>
    <cellStyle name="Porcentual 2 4 3 2 6 2 4" xfId="46117" xr:uid="{00000000-0005-0000-0000-000025B40000}"/>
    <cellStyle name="Porcentual 2 4 3 2 6 3" xfId="46118" xr:uid="{00000000-0005-0000-0000-000026B40000}"/>
    <cellStyle name="Porcentual 2 4 3 2 6 3 2" xfId="46119" xr:uid="{00000000-0005-0000-0000-000027B40000}"/>
    <cellStyle name="Porcentual 2 4 3 2 6 3 2 2" xfId="46120" xr:uid="{00000000-0005-0000-0000-000028B40000}"/>
    <cellStyle name="Porcentual 2 4 3 2 6 3 3" xfId="46121" xr:uid="{00000000-0005-0000-0000-000029B40000}"/>
    <cellStyle name="Porcentual 2 4 3 2 6 4" xfId="46122" xr:uid="{00000000-0005-0000-0000-00002AB40000}"/>
    <cellStyle name="Porcentual 2 4 3 2 6 4 2" xfId="46123" xr:uid="{00000000-0005-0000-0000-00002BB40000}"/>
    <cellStyle name="Porcentual 2 4 3 2 6 5" xfId="46124" xr:uid="{00000000-0005-0000-0000-00002CB40000}"/>
    <cellStyle name="Porcentual 2 4 3 2 7" xfId="46125" xr:uid="{00000000-0005-0000-0000-00002DB40000}"/>
    <cellStyle name="Porcentual 2 4 3 2 7 2" xfId="46126" xr:uid="{00000000-0005-0000-0000-00002EB40000}"/>
    <cellStyle name="Porcentual 2 4 3 2 7 2 2" xfId="46127" xr:uid="{00000000-0005-0000-0000-00002FB40000}"/>
    <cellStyle name="Porcentual 2 4 3 2 7 2 2 2" xfId="46128" xr:uid="{00000000-0005-0000-0000-000030B40000}"/>
    <cellStyle name="Porcentual 2 4 3 2 7 2 2 2 2" xfId="46129" xr:uid="{00000000-0005-0000-0000-000031B40000}"/>
    <cellStyle name="Porcentual 2 4 3 2 7 2 2 3" xfId="46130" xr:uid="{00000000-0005-0000-0000-000032B40000}"/>
    <cellStyle name="Porcentual 2 4 3 2 7 2 3" xfId="46131" xr:uid="{00000000-0005-0000-0000-000033B40000}"/>
    <cellStyle name="Porcentual 2 4 3 2 7 2 3 2" xfId="46132" xr:uid="{00000000-0005-0000-0000-000034B40000}"/>
    <cellStyle name="Porcentual 2 4 3 2 7 2 4" xfId="46133" xr:uid="{00000000-0005-0000-0000-000035B40000}"/>
    <cellStyle name="Porcentual 2 4 3 2 7 3" xfId="46134" xr:uid="{00000000-0005-0000-0000-000036B40000}"/>
    <cellStyle name="Porcentual 2 4 3 2 7 3 2" xfId="46135" xr:uid="{00000000-0005-0000-0000-000037B40000}"/>
    <cellStyle name="Porcentual 2 4 3 2 7 3 2 2" xfId="46136" xr:uid="{00000000-0005-0000-0000-000038B40000}"/>
    <cellStyle name="Porcentual 2 4 3 2 7 3 3" xfId="46137" xr:uid="{00000000-0005-0000-0000-000039B40000}"/>
    <cellStyle name="Porcentual 2 4 3 2 7 4" xfId="46138" xr:uid="{00000000-0005-0000-0000-00003AB40000}"/>
    <cellStyle name="Porcentual 2 4 3 2 7 4 2" xfId="46139" xr:uid="{00000000-0005-0000-0000-00003BB40000}"/>
    <cellStyle name="Porcentual 2 4 3 2 7 5" xfId="46140" xr:uid="{00000000-0005-0000-0000-00003CB40000}"/>
    <cellStyle name="Porcentual 2 4 3 2 8" xfId="46141" xr:uid="{00000000-0005-0000-0000-00003DB40000}"/>
    <cellStyle name="Porcentual 2 4 3 2 8 2" xfId="46142" xr:uid="{00000000-0005-0000-0000-00003EB40000}"/>
    <cellStyle name="Porcentual 2 4 3 2 8 2 2" xfId="46143" xr:uid="{00000000-0005-0000-0000-00003FB40000}"/>
    <cellStyle name="Porcentual 2 4 3 2 8 2 2 2" xfId="46144" xr:uid="{00000000-0005-0000-0000-000040B40000}"/>
    <cellStyle name="Porcentual 2 4 3 2 8 2 3" xfId="46145" xr:uid="{00000000-0005-0000-0000-000041B40000}"/>
    <cellStyle name="Porcentual 2 4 3 2 8 3" xfId="46146" xr:uid="{00000000-0005-0000-0000-000042B40000}"/>
    <cellStyle name="Porcentual 2 4 3 2 8 3 2" xfId="46147" xr:uid="{00000000-0005-0000-0000-000043B40000}"/>
    <cellStyle name="Porcentual 2 4 3 2 8 4" xfId="46148" xr:uid="{00000000-0005-0000-0000-000044B40000}"/>
    <cellStyle name="Porcentual 2 4 3 2 9" xfId="46149" xr:uid="{00000000-0005-0000-0000-000045B40000}"/>
    <cellStyle name="Porcentual 2 4 3 2 9 2" xfId="46150" xr:uid="{00000000-0005-0000-0000-000046B40000}"/>
    <cellStyle name="Porcentual 2 4 3 2 9 2 2" xfId="46151" xr:uid="{00000000-0005-0000-0000-000047B40000}"/>
    <cellStyle name="Porcentual 2 4 3 2 9 3" xfId="46152" xr:uid="{00000000-0005-0000-0000-000048B40000}"/>
    <cellStyle name="Porcentual 2 4 3 3" xfId="46153" xr:uid="{00000000-0005-0000-0000-000049B40000}"/>
    <cellStyle name="Porcentual 2 4 3 3 10" xfId="46154" xr:uid="{00000000-0005-0000-0000-00004AB40000}"/>
    <cellStyle name="Porcentual 2 4 3 3 10 2" xfId="46155" xr:uid="{00000000-0005-0000-0000-00004BB40000}"/>
    <cellStyle name="Porcentual 2 4 3 3 11" xfId="46156" xr:uid="{00000000-0005-0000-0000-00004CB40000}"/>
    <cellStyle name="Porcentual 2 4 3 3 2" xfId="46157" xr:uid="{00000000-0005-0000-0000-00004DB40000}"/>
    <cellStyle name="Porcentual 2 4 3 3 2 2" xfId="46158" xr:uid="{00000000-0005-0000-0000-00004EB40000}"/>
    <cellStyle name="Porcentual 2 4 3 3 2 2 2" xfId="46159" xr:uid="{00000000-0005-0000-0000-00004FB40000}"/>
    <cellStyle name="Porcentual 2 4 3 3 2 2 2 2" xfId="46160" xr:uid="{00000000-0005-0000-0000-000050B40000}"/>
    <cellStyle name="Porcentual 2 4 3 3 2 2 2 2 2" xfId="46161" xr:uid="{00000000-0005-0000-0000-000051B40000}"/>
    <cellStyle name="Porcentual 2 4 3 3 2 2 2 2 2 2" xfId="46162" xr:uid="{00000000-0005-0000-0000-000052B40000}"/>
    <cellStyle name="Porcentual 2 4 3 3 2 2 2 2 3" xfId="46163" xr:uid="{00000000-0005-0000-0000-000053B40000}"/>
    <cellStyle name="Porcentual 2 4 3 3 2 2 2 3" xfId="46164" xr:uid="{00000000-0005-0000-0000-000054B40000}"/>
    <cellStyle name="Porcentual 2 4 3 3 2 2 2 3 2" xfId="46165" xr:uid="{00000000-0005-0000-0000-000055B40000}"/>
    <cellStyle name="Porcentual 2 4 3 3 2 2 2 4" xfId="46166" xr:uid="{00000000-0005-0000-0000-000056B40000}"/>
    <cellStyle name="Porcentual 2 4 3 3 2 2 3" xfId="46167" xr:uid="{00000000-0005-0000-0000-000057B40000}"/>
    <cellStyle name="Porcentual 2 4 3 3 2 2 3 2" xfId="46168" xr:uid="{00000000-0005-0000-0000-000058B40000}"/>
    <cellStyle name="Porcentual 2 4 3 3 2 2 3 2 2" xfId="46169" xr:uid="{00000000-0005-0000-0000-000059B40000}"/>
    <cellStyle name="Porcentual 2 4 3 3 2 2 3 3" xfId="46170" xr:uid="{00000000-0005-0000-0000-00005AB40000}"/>
    <cellStyle name="Porcentual 2 4 3 3 2 2 4" xfId="46171" xr:uid="{00000000-0005-0000-0000-00005BB40000}"/>
    <cellStyle name="Porcentual 2 4 3 3 2 2 4 2" xfId="46172" xr:uid="{00000000-0005-0000-0000-00005CB40000}"/>
    <cellStyle name="Porcentual 2 4 3 3 2 2 5" xfId="46173" xr:uid="{00000000-0005-0000-0000-00005DB40000}"/>
    <cellStyle name="Porcentual 2 4 3 3 2 3" xfId="46174" xr:uid="{00000000-0005-0000-0000-00005EB40000}"/>
    <cellStyle name="Porcentual 2 4 3 3 2 3 2" xfId="46175" xr:uid="{00000000-0005-0000-0000-00005FB40000}"/>
    <cellStyle name="Porcentual 2 4 3 3 2 3 2 2" xfId="46176" xr:uid="{00000000-0005-0000-0000-000060B40000}"/>
    <cellStyle name="Porcentual 2 4 3 3 2 3 2 2 2" xfId="46177" xr:uid="{00000000-0005-0000-0000-000061B40000}"/>
    <cellStyle name="Porcentual 2 4 3 3 2 3 2 2 2 2" xfId="46178" xr:uid="{00000000-0005-0000-0000-000062B40000}"/>
    <cellStyle name="Porcentual 2 4 3 3 2 3 2 2 3" xfId="46179" xr:uid="{00000000-0005-0000-0000-000063B40000}"/>
    <cellStyle name="Porcentual 2 4 3 3 2 3 2 3" xfId="46180" xr:uid="{00000000-0005-0000-0000-000064B40000}"/>
    <cellStyle name="Porcentual 2 4 3 3 2 3 2 3 2" xfId="46181" xr:uid="{00000000-0005-0000-0000-000065B40000}"/>
    <cellStyle name="Porcentual 2 4 3 3 2 3 2 4" xfId="46182" xr:uid="{00000000-0005-0000-0000-000066B40000}"/>
    <cellStyle name="Porcentual 2 4 3 3 2 3 3" xfId="46183" xr:uid="{00000000-0005-0000-0000-000067B40000}"/>
    <cellStyle name="Porcentual 2 4 3 3 2 3 3 2" xfId="46184" xr:uid="{00000000-0005-0000-0000-000068B40000}"/>
    <cellStyle name="Porcentual 2 4 3 3 2 3 3 2 2" xfId="46185" xr:uid="{00000000-0005-0000-0000-000069B40000}"/>
    <cellStyle name="Porcentual 2 4 3 3 2 3 3 3" xfId="46186" xr:uid="{00000000-0005-0000-0000-00006AB40000}"/>
    <cellStyle name="Porcentual 2 4 3 3 2 3 4" xfId="46187" xr:uid="{00000000-0005-0000-0000-00006BB40000}"/>
    <cellStyle name="Porcentual 2 4 3 3 2 3 4 2" xfId="46188" xr:uid="{00000000-0005-0000-0000-00006CB40000}"/>
    <cellStyle name="Porcentual 2 4 3 3 2 3 5" xfId="46189" xr:uid="{00000000-0005-0000-0000-00006DB40000}"/>
    <cellStyle name="Porcentual 2 4 3 3 2 4" xfId="46190" xr:uid="{00000000-0005-0000-0000-00006EB40000}"/>
    <cellStyle name="Porcentual 2 4 3 3 2 4 2" xfId="46191" xr:uid="{00000000-0005-0000-0000-00006FB40000}"/>
    <cellStyle name="Porcentual 2 4 3 3 2 4 2 2" xfId="46192" xr:uid="{00000000-0005-0000-0000-000070B40000}"/>
    <cellStyle name="Porcentual 2 4 3 3 2 4 2 2 2" xfId="46193" xr:uid="{00000000-0005-0000-0000-000071B40000}"/>
    <cellStyle name="Porcentual 2 4 3 3 2 4 2 3" xfId="46194" xr:uid="{00000000-0005-0000-0000-000072B40000}"/>
    <cellStyle name="Porcentual 2 4 3 3 2 4 3" xfId="46195" xr:uid="{00000000-0005-0000-0000-000073B40000}"/>
    <cellStyle name="Porcentual 2 4 3 3 2 4 3 2" xfId="46196" xr:uid="{00000000-0005-0000-0000-000074B40000}"/>
    <cellStyle name="Porcentual 2 4 3 3 2 4 4" xfId="46197" xr:uid="{00000000-0005-0000-0000-000075B40000}"/>
    <cellStyle name="Porcentual 2 4 3 3 2 5" xfId="46198" xr:uid="{00000000-0005-0000-0000-000076B40000}"/>
    <cellStyle name="Porcentual 2 4 3 3 2 5 2" xfId="46199" xr:uid="{00000000-0005-0000-0000-000077B40000}"/>
    <cellStyle name="Porcentual 2 4 3 3 2 5 2 2" xfId="46200" xr:uid="{00000000-0005-0000-0000-000078B40000}"/>
    <cellStyle name="Porcentual 2 4 3 3 2 5 3" xfId="46201" xr:uid="{00000000-0005-0000-0000-000079B40000}"/>
    <cellStyle name="Porcentual 2 4 3 3 2 6" xfId="46202" xr:uid="{00000000-0005-0000-0000-00007AB40000}"/>
    <cellStyle name="Porcentual 2 4 3 3 2 6 2" xfId="46203" xr:uid="{00000000-0005-0000-0000-00007BB40000}"/>
    <cellStyle name="Porcentual 2 4 3 3 2 7" xfId="46204" xr:uid="{00000000-0005-0000-0000-00007CB40000}"/>
    <cellStyle name="Porcentual 2 4 3 3 3" xfId="46205" xr:uid="{00000000-0005-0000-0000-00007DB40000}"/>
    <cellStyle name="Porcentual 2 4 3 3 3 2" xfId="46206" xr:uid="{00000000-0005-0000-0000-00007EB40000}"/>
    <cellStyle name="Porcentual 2 4 3 3 3 2 2" xfId="46207" xr:uid="{00000000-0005-0000-0000-00007FB40000}"/>
    <cellStyle name="Porcentual 2 4 3 3 3 2 2 2" xfId="46208" xr:uid="{00000000-0005-0000-0000-000080B40000}"/>
    <cellStyle name="Porcentual 2 4 3 3 3 2 2 2 2" xfId="46209" xr:uid="{00000000-0005-0000-0000-000081B40000}"/>
    <cellStyle name="Porcentual 2 4 3 3 3 2 2 2 2 2" xfId="46210" xr:uid="{00000000-0005-0000-0000-000082B40000}"/>
    <cellStyle name="Porcentual 2 4 3 3 3 2 2 2 3" xfId="46211" xr:uid="{00000000-0005-0000-0000-000083B40000}"/>
    <cellStyle name="Porcentual 2 4 3 3 3 2 2 3" xfId="46212" xr:uid="{00000000-0005-0000-0000-000084B40000}"/>
    <cellStyle name="Porcentual 2 4 3 3 3 2 2 3 2" xfId="46213" xr:uid="{00000000-0005-0000-0000-000085B40000}"/>
    <cellStyle name="Porcentual 2 4 3 3 3 2 2 4" xfId="46214" xr:uid="{00000000-0005-0000-0000-000086B40000}"/>
    <cellStyle name="Porcentual 2 4 3 3 3 2 3" xfId="46215" xr:uid="{00000000-0005-0000-0000-000087B40000}"/>
    <cellStyle name="Porcentual 2 4 3 3 3 2 3 2" xfId="46216" xr:uid="{00000000-0005-0000-0000-000088B40000}"/>
    <cellStyle name="Porcentual 2 4 3 3 3 2 3 2 2" xfId="46217" xr:uid="{00000000-0005-0000-0000-000089B40000}"/>
    <cellStyle name="Porcentual 2 4 3 3 3 2 3 3" xfId="46218" xr:uid="{00000000-0005-0000-0000-00008AB40000}"/>
    <cellStyle name="Porcentual 2 4 3 3 3 2 4" xfId="46219" xr:uid="{00000000-0005-0000-0000-00008BB40000}"/>
    <cellStyle name="Porcentual 2 4 3 3 3 2 4 2" xfId="46220" xr:uid="{00000000-0005-0000-0000-00008CB40000}"/>
    <cellStyle name="Porcentual 2 4 3 3 3 2 5" xfId="46221" xr:uid="{00000000-0005-0000-0000-00008DB40000}"/>
    <cellStyle name="Porcentual 2 4 3 3 3 3" xfId="46222" xr:uid="{00000000-0005-0000-0000-00008EB40000}"/>
    <cellStyle name="Porcentual 2 4 3 3 3 3 2" xfId="46223" xr:uid="{00000000-0005-0000-0000-00008FB40000}"/>
    <cellStyle name="Porcentual 2 4 3 3 3 3 2 2" xfId="46224" xr:uid="{00000000-0005-0000-0000-000090B40000}"/>
    <cellStyle name="Porcentual 2 4 3 3 3 3 2 2 2" xfId="46225" xr:uid="{00000000-0005-0000-0000-000091B40000}"/>
    <cellStyle name="Porcentual 2 4 3 3 3 3 2 2 2 2" xfId="46226" xr:uid="{00000000-0005-0000-0000-000092B40000}"/>
    <cellStyle name="Porcentual 2 4 3 3 3 3 2 2 3" xfId="46227" xr:uid="{00000000-0005-0000-0000-000093B40000}"/>
    <cellStyle name="Porcentual 2 4 3 3 3 3 2 3" xfId="46228" xr:uid="{00000000-0005-0000-0000-000094B40000}"/>
    <cellStyle name="Porcentual 2 4 3 3 3 3 2 3 2" xfId="46229" xr:uid="{00000000-0005-0000-0000-000095B40000}"/>
    <cellStyle name="Porcentual 2 4 3 3 3 3 2 4" xfId="46230" xr:uid="{00000000-0005-0000-0000-000096B40000}"/>
    <cellStyle name="Porcentual 2 4 3 3 3 3 3" xfId="46231" xr:uid="{00000000-0005-0000-0000-000097B40000}"/>
    <cellStyle name="Porcentual 2 4 3 3 3 3 3 2" xfId="46232" xr:uid="{00000000-0005-0000-0000-000098B40000}"/>
    <cellStyle name="Porcentual 2 4 3 3 3 3 3 2 2" xfId="46233" xr:uid="{00000000-0005-0000-0000-000099B40000}"/>
    <cellStyle name="Porcentual 2 4 3 3 3 3 3 3" xfId="46234" xr:uid="{00000000-0005-0000-0000-00009AB40000}"/>
    <cellStyle name="Porcentual 2 4 3 3 3 3 4" xfId="46235" xr:uid="{00000000-0005-0000-0000-00009BB40000}"/>
    <cellStyle name="Porcentual 2 4 3 3 3 3 4 2" xfId="46236" xr:uid="{00000000-0005-0000-0000-00009CB40000}"/>
    <cellStyle name="Porcentual 2 4 3 3 3 3 5" xfId="46237" xr:uid="{00000000-0005-0000-0000-00009DB40000}"/>
    <cellStyle name="Porcentual 2 4 3 3 3 4" xfId="46238" xr:uid="{00000000-0005-0000-0000-00009EB40000}"/>
    <cellStyle name="Porcentual 2 4 3 3 3 4 2" xfId="46239" xr:uid="{00000000-0005-0000-0000-00009FB40000}"/>
    <cellStyle name="Porcentual 2 4 3 3 3 4 2 2" xfId="46240" xr:uid="{00000000-0005-0000-0000-0000A0B40000}"/>
    <cellStyle name="Porcentual 2 4 3 3 3 4 2 2 2" xfId="46241" xr:uid="{00000000-0005-0000-0000-0000A1B40000}"/>
    <cellStyle name="Porcentual 2 4 3 3 3 4 2 3" xfId="46242" xr:uid="{00000000-0005-0000-0000-0000A2B40000}"/>
    <cellStyle name="Porcentual 2 4 3 3 3 4 3" xfId="46243" xr:uid="{00000000-0005-0000-0000-0000A3B40000}"/>
    <cellStyle name="Porcentual 2 4 3 3 3 4 3 2" xfId="46244" xr:uid="{00000000-0005-0000-0000-0000A4B40000}"/>
    <cellStyle name="Porcentual 2 4 3 3 3 4 4" xfId="46245" xr:uid="{00000000-0005-0000-0000-0000A5B40000}"/>
    <cellStyle name="Porcentual 2 4 3 3 3 5" xfId="46246" xr:uid="{00000000-0005-0000-0000-0000A6B40000}"/>
    <cellStyle name="Porcentual 2 4 3 3 3 5 2" xfId="46247" xr:uid="{00000000-0005-0000-0000-0000A7B40000}"/>
    <cellStyle name="Porcentual 2 4 3 3 3 5 2 2" xfId="46248" xr:uid="{00000000-0005-0000-0000-0000A8B40000}"/>
    <cellStyle name="Porcentual 2 4 3 3 3 5 3" xfId="46249" xr:uid="{00000000-0005-0000-0000-0000A9B40000}"/>
    <cellStyle name="Porcentual 2 4 3 3 3 6" xfId="46250" xr:uid="{00000000-0005-0000-0000-0000AAB40000}"/>
    <cellStyle name="Porcentual 2 4 3 3 3 6 2" xfId="46251" xr:uid="{00000000-0005-0000-0000-0000ABB40000}"/>
    <cellStyle name="Porcentual 2 4 3 3 3 7" xfId="46252" xr:uid="{00000000-0005-0000-0000-0000ACB40000}"/>
    <cellStyle name="Porcentual 2 4 3 3 4" xfId="46253" xr:uid="{00000000-0005-0000-0000-0000ADB40000}"/>
    <cellStyle name="Porcentual 2 4 3 3 4 2" xfId="46254" xr:uid="{00000000-0005-0000-0000-0000AEB40000}"/>
    <cellStyle name="Porcentual 2 4 3 3 4 2 2" xfId="46255" xr:uid="{00000000-0005-0000-0000-0000AFB40000}"/>
    <cellStyle name="Porcentual 2 4 3 3 4 2 2 2" xfId="46256" xr:uid="{00000000-0005-0000-0000-0000B0B40000}"/>
    <cellStyle name="Porcentual 2 4 3 3 4 2 2 2 2" xfId="46257" xr:uid="{00000000-0005-0000-0000-0000B1B40000}"/>
    <cellStyle name="Porcentual 2 4 3 3 4 2 2 2 2 2" xfId="46258" xr:uid="{00000000-0005-0000-0000-0000B2B40000}"/>
    <cellStyle name="Porcentual 2 4 3 3 4 2 2 2 3" xfId="46259" xr:uid="{00000000-0005-0000-0000-0000B3B40000}"/>
    <cellStyle name="Porcentual 2 4 3 3 4 2 2 3" xfId="46260" xr:uid="{00000000-0005-0000-0000-0000B4B40000}"/>
    <cellStyle name="Porcentual 2 4 3 3 4 2 2 3 2" xfId="46261" xr:uid="{00000000-0005-0000-0000-0000B5B40000}"/>
    <cellStyle name="Porcentual 2 4 3 3 4 2 2 4" xfId="46262" xr:uid="{00000000-0005-0000-0000-0000B6B40000}"/>
    <cellStyle name="Porcentual 2 4 3 3 4 2 3" xfId="46263" xr:uid="{00000000-0005-0000-0000-0000B7B40000}"/>
    <cellStyle name="Porcentual 2 4 3 3 4 2 3 2" xfId="46264" xr:uid="{00000000-0005-0000-0000-0000B8B40000}"/>
    <cellStyle name="Porcentual 2 4 3 3 4 2 3 2 2" xfId="46265" xr:uid="{00000000-0005-0000-0000-0000B9B40000}"/>
    <cellStyle name="Porcentual 2 4 3 3 4 2 3 3" xfId="46266" xr:uid="{00000000-0005-0000-0000-0000BAB40000}"/>
    <cellStyle name="Porcentual 2 4 3 3 4 2 4" xfId="46267" xr:uid="{00000000-0005-0000-0000-0000BBB40000}"/>
    <cellStyle name="Porcentual 2 4 3 3 4 2 4 2" xfId="46268" xr:uid="{00000000-0005-0000-0000-0000BCB40000}"/>
    <cellStyle name="Porcentual 2 4 3 3 4 2 5" xfId="46269" xr:uid="{00000000-0005-0000-0000-0000BDB40000}"/>
    <cellStyle name="Porcentual 2 4 3 3 4 3" xfId="46270" xr:uid="{00000000-0005-0000-0000-0000BEB40000}"/>
    <cellStyle name="Porcentual 2 4 3 3 4 3 2" xfId="46271" xr:uid="{00000000-0005-0000-0000-0000BFB40000}"/>
    <cellStyle name="Porcentual 2 4 3 3 4 3 2 2" xfId="46272" xr:uid="{00000000-0005-0000-0000-0000C0B40000}"/>
    <cellStyle name="Porcentual 2 4 3 3 4 3 2 2 2" xfId="46273" xr:uid="{00000000-0005-0000-0000-0000C1B40000}"/>
    <cellStyle name="Porcentual 2 4 3 3 4 3 2 2 2 2" xfId="46274" xr:uid="{00000000-0005-0000-0000-0000C2B40000}"/>
    <cellStyle name="Porcentual 2 4 3 3 4 3 2 2 3" xfId="46275" xr:uid="{00000000-0005-0000-0000-0000C3B40000}"/>
    <cellStyle name="Porcentual 2 4 3 3 4 3 2 3" xfId="46276" xr:uid="{00000000-0005-0000-0000-0000C4B40000}"/>
    <cellStyle name="Porcentual 2 4 3 3 4 3 2 3 2" xfId="46277" xr:uid="{00000000-0005-0000-0000-0000C5B40000}"/>
    <cellStyle name="Porcentual 2 4 3 3 4 3 2 4" xfId="46278" xr:uid="{00000000-0005-0000-0000-0000C6B40000}"/>
    <cellStyle name="Porcentual 2 4 3 3 4 3 3" xfId="46279" xr:uid="{00000000-0005-0000-0000-0000C7B40000}"/>
    <cellStyle name="Porcentual 2 4 3 3 4 3 3 2" xfId="46280" xr:uid="{00000000-0005-0000-0000-0000C8B40000}"/>
    <cellStyle name="Porcentual 2 4 3 3 4 3 3 2 2" xfId="46281" xr:uid="{00000000-0005-0000-0000-0000C9B40000}"/>
    <cellStyle name="Porcentual 2 4 3 3 4 3 3 3" xfId="46282" xr:uid="{00000000-0005-0000-0000-0000CAB40000}"/>
    <cellStyle name="Porcentual 2 4 3 3 4 3 4" xfId="46283" xr:uid="{00000000-0005-0000-0000-0000CBB40000}"/>
    <cellStyle name="Porcentual 2 4 3 3 4 3 4 2" xfId="46284" xr:uid="{00000000-0005-0000-0000-0000CCB40000}"/>
    <cellStyle name="Porcentual 2 4 3 3 4 3 5" xfId="46285" xr:uid="{00000000-0005-0000-0000-0000CDB40000}"/>
    <cellStyle name="Porcentual 2 4 3 3 4 4" xfId="46286" xr:uid="{00000000-0005-0000-0000-0000CEB40000}"/>
    <cellStyle name="Porcentual 2 4 3 3 4 4 2" xfId="46287" xr:uid="{00000000-0005-0000-0000-0000CFB40000}"/>
    <cellStyle name="Porcentual 2 4 3 3 4 4 2 2" xfId="46288" xr:uid="{00000000-0005-0000-0000-0000D0B40000}"/>
    <cellStyle name="Porcentual 2 4 3 3 4 4 2 2 2" xfId="46289" xr:uid="{00000000-0005-0000-0000-0000D1B40000}"/>
    <cellStyle name="Porcentual 2 4 3 3 4 4 2 3" xfId="46290" xr:uid="{00000000-0005-0000-0000-0000D2B40000}"/>
    <cellStyle name="Porcentual 2 4 3 3 4 4 3" xfId="46291" xr:uid="{00000000-0005-0000-0000-0000D3B40000}"/>
    <cellStyle name="Porcentual 2 4 3 3 4 4 3 2" xfId="46292" xr:uid="{00000000-0005-0000-0000-0000D4B40000}"/>
    <cellStyle name="Porcentual 2 4 3 3 4 4 4" xfId="46293" xr:uid="{00000000-0005-0000-0000-0000D5B40000}"/>
    <cellStyle name="Porcentual 2 4 3 3 4 5" xfId="46294" xr:uid="{00000000-0005-0000-0000-0000D6B40000}"/>
    <cellStyle name="Porcentual 2 4 3 3 4 5 2" xfId="46295" xr:uid="{00000000-0005-0000-0000-0000D7B40000}"/>
    <cellStyle name="Porcentual 2 4 3 3 4 5 2 2" xfId="46296" xr:uid="{00000000-0005-0000-0000-0000D8B40000}"/>
    <cellStyle name="Porcentual 2 4 3 3 4 5 3" xfId="46297" xr:uid="{00000000-0005-0000-0000-0000D9B40000}"/>
    <cellStyle name="Porcentual 2 4 3 3 4 6" xfId="46298" xr:uid="{00000000-0005-0000-0000-0000DAB40000}"/>
    <cellStyle name="Porcentual 2 4 3 3 4 6 2" xfId="46299" xr:uid="{00000000-0005-0000-0000-0000DBB40000}"/>
    <cellStyle name="Porcentual 2 4 3 3 4 7" xfId="46300" xr:uid="{00000000-0005-0000-0000-0000DCB40000}"/>
    <cellStyle name="Porcentual 2 4 3 3 5" xfId="46301" xr:uid="{00000000-0005-0000-0000-0000DDB40000}"/>
    <cellStyle name="Porcentual 2 4 3 3 5 2" xfId="46302" xr:uid="{00000000-0005-0000-0000-0000DEB40000}"/>
    <cellStyle name="Porcentual 2 4 3 3 5 2 2" xfId="46303" xr:uid="{00000000-0005-0000-0000-0000DFB40000}"/>
    <cellStyle name="Porcentual 2 4 3 3 5 2 2 2" xfId="46304" xr:uid="{00000000-0005-0000-0000-0000E0B40000}"/>
    <cellStyle name="Porcentual 2 4 3 3 5 2 2 2 2" xfId="46305" xr:uid="{00000000-0005-0000-0000-0000E1B40000}"/>
    <cellStyle name="Porcentual 2 4 3 3 5 2 2 2 2 2" xfId="46306" xr:uid="{00000000-0005-0000-0000-0000E2B40000}"/>
    <cellStyle name="Porcentual 2 4 3 3 5 2 2 2 3" xfId="46307" xr:uid="{00000000-0005-0000-0000-0000E3B40000}"/>
    <cellStyle name="Porcentual 2 4 3 3 5 2 2 3" xfId="46308" xr:uid="{00000000-0005-0000-0000-0000E4B40000}"/>
    <cellStyle name="Porcentual 2 4 3 3 5 2 2 3 2" xfId="46309" xr:uid="{00000000-0005-0000-0000-0000E5B40000}"/>
    <cellStyle name="Porcentual 2 4 3 3 5 2 2 4" xfId="46310" xr:uid="{00000000-0005-0000-0000-0000E6B40000}"/>
    <cellStyle name="Porcentual 2 4 3 3 5 2 3" xfId="46311" xr:uid="{00000000-0005-0000-0000-0000E7B40000}"/>
    <cellStyle name="Porcentual 2 4 3 3 5 2 3 2" xfId="46312" xr:uid="{00000000-0005-0000-0000-0000E8B40000}"/>
    <cellStyle name="Porcentual 2 4 3 3 5 2 3 2 2" xfId="46313" xr:uid="{00000000-0005-0000-0000-0000E9B40000}"/>
    <cellStyle name="Porcentual 2 4 3 3 5 2 3 3" xfId="46314" xr:uid="{00000000-0005-0000-0000-0000EAB40000}"/>
    <cellStyle name="Porcentual 2 4 3 3 5 2 4" xfId="46315" xr:uid="{00000000-0005-0000-0000-0000EBB40000}"/>
    <cellStyle name="Porcentual 2 4 3 3 5 2 4 2" xfId="46316" xr:uid="{00000000-0005-0000-0000-0000ECB40000}"/>
    <cellStyle name="Porcentual 2 4 3 3 5 2 5" xfId="46317" xr:uid="{00000000-0005-0000-0000-0000EDB40000}"/>
    <cellStyle name="Porcentual 2 4 3 3 5 3" xfId="46318" xr:uid="{00000000-0005-0000-0000-0000EEB40000}"/>
    <cellStyle name="Porcentual 2 4 3 3 5 3 2" xfId="46319" xr:uid="{00000000-0005-0000-0000-0000EFB40000}"/>
    <cellStyle name="Porcentual 2 4 3 3 5 3 2 2" xfId="46320" xr:uid="{00000000-0005-0000-0000-0000F0B40000}"/>
    <cellStyle name="Porcentual 2 4 3 3 5 3 2 2 2" xfId="46321" xr:uid="{00000000-0005-0000-0000-0000F1B40000}"/>
    <cellStyle name="Porcentual 2 4 3 3 5 3 2 3" xfId="46322" xr:uid="{00000000-0005-0000-0000-0000F2B40000}"/>
    <cellStyle name="Porcentual 2 4 3 3 5 3 3" xfId="46323" xr:uid="{00000000-0005-0000-0000-0000F3B40000}"/>
    <cellStyle name="Porcentual 2 4 3 3 5 3 3 2" xfId="46324" xr:uid="{00000000-0005-0000-0000-0000F4B40000}"/>
    <cellStyle name="Porcentual 2 4 3 3 5 3 4" xfId="46325" xr:uid="{00000000-0005-0000-0000-0000F5B40000}"/>
    <cellStyle name="Porcentual 2 4 3 3 5 4" xfId="46326" xr:uid="{00000000-0005-0000-0000-0000F6B40000}"/>
    <cellStyle name="Porcentual 2 4 3 3 5 4 2" xfId="46327" xr:uid="{00000000-0005-0000-0000-0000F7B40000}"/>
    <cellStyle name="Porcentual 2 4 3 3 5 4 2 2" xfId="46328" xr:uid="{00000000-0005-0000-0000-0000F8B40000}"/>
    <cellStyle name="Porcentual 2 4 3 3 5 4 3" xfId="46329" xr:uid="{00000000-0005-0000-0000-0000F9B40000}"/>
    <cellStyle name="Porcentual 2 4 3 3 5 5" xfId="46330" xr:uid="{00000000-0005-0000-0000-0000FAB40000}"/>
    <cellStyle name="Porcentual 2 4 3 3 5 5 2" xfId="46331" xr:uid="{00000000-0005-0000-0000-0000FBB40000}"/>
    <cellStyle name="Porcentual 2 4 3 3 5 6" xfId="46332" xr:uid="{00000000-0005-0000-0000-0000FCB40000}"/>
    <cellStyle name="Porcentual 2 4 3 3 6" xfId="46333" xr:uid="{00000000-0005-0000-0000-0000FDB40000}"/>
    <cellStyle name="Porcentual 2 4 3 3 6 2" xfId="46334" xr:uid="{00000000-0005-0000-0000-0000FEB40000}"/>
    <cellStyle name="Porcentual 2 4 3 3 6 2 2" xfId="46335" xr:uid="{00000000-0005-0000-0000-0000FFB40000}"/>
    <cellStyle name="Porcentual 2 4 3 3 6 2 2 2" xfId="46336" xr:uid="{00000000-0005-0000-0000-000000B50000}"/>
    <cellStyle name="Porcentual 2 4 3 3 6 2 2 2 2" xfId="46337" xr:uid="{00000000-0005-0000-0000-000001B50000}"/>
    <cellStyle name="Porcentual 2 4 3 3 6 2 2 3" xfId="46338" xr:uid="{00000000-0005-0000-0000-000002B50000}"/>
    <cellStyle name="Porcentual 2 4 3 3 6 2 3" xfId="46339" xr:uid="{00000000-0005-0000-0000-000003B50000}"/>
    <cellStyle name="Porcentual 2 4 3 3 6 2 3 2" xfId="46340" xr:uid="{00000000-0005-0000-0000-000004B50000}"/>
    <cellStyle name="Porcentual 2 4 3 3 6 2 4" xfId="46341" xr:uid="{00000000-0005-0000-0000-000005B50000}"/>
    <cellStyle name="Porcentual 2 4 3 3 6 3" xfId="46342" xr:uid="{00000000-0005-0000-0000-000006B50000}"/>
    <cellStyle name="Porcentual 2 4 3 3 6 3 2" xfId="46343" xr:uid="{00000000-0005-0000-0000-000007B50000}"/>
    <cellStyle name="Porcentual 2 4 3 3 6 3 2 2" xfId="46344" xr:uid="{00000000-0005-0000-0000-000008B50000}"/>
    <cellStyle name="Porcentual 2 4 3 3 6 3 3" xfId="46345" xr:uid="{00000000-0005-0000-0000-000009B50000}"/>
    <cellStyle name="Porcentual 2 4 3 3 6 4" xfId="46346" xr:uid="{00000000-0005-0000-0000-00000AB50000}"/>
    <cellStyle name="Porcentual 2 4 3 3 6 4 2" xfId="46347" xr:uid="{00000000-0005-0000-0000-00000BB50000}"/>
    <cellStyle name="Porcentual 2 4 3 3 6 5" xfId="46348" xr:uid="{00000000-0005-0000-0000-00000CB50000}"/>
    <cellStyle name="Porcentual 2 4 3 3 7" xfId="46349" xr:uid="{00000000-0005-0000-0000-00000DB50000}"/>
    <cellStyle name="Porcentual 2 4 3 3 7 2" xfId="46350" xr:uid="{00000000-0005-0000-0000-00000EB50000}"/>
    <cellStyle name="Porcentual 2 4 3 3 7 2 2" xfId="46351" xr:uid="{00000000-0005-0000-0000-00000FB50000}"/>
    <cellStyle name="Porcentual 2 4 3 3 7 2 2 2" xfId="46352" xr:uid="{00000000-0005-0000-0000-000010B50000}"/>
    <cellStyle name="Porcentual 2 4 3 3 7 2 2 2 2" xfId="46353" xr:uid="{00000000-0005-0000-0000-000011B50000}"/>
    <cellStyle name="Porcentual 2 4 3 3 7 2 2 3" xfId="46354" xr:uid="{00000000-0005-0000-0000-000012B50000}"/>
    <cellStyle name="Porcentual 2 4 3 3 7 2 3" xfId="46355" xr:uid="{00000000-0005-0000-0000-000013B50000}"/>
    <cellStyle name="Porcentual 2 4 3 3 7 2 3 2" xfId="46356" xr:uid="{00000000-0005-0000-0000-000014B50000}"/>
    <cellStyle name="Porcentual 2 4 3 3 7 2 4" xfId="46357" xr:uid="{00000000-0005-0000-0000-000015B50000}"/>
    <cellStyle name="Porcentual 2 4 3 3 7 3" xfId="46358" xr:uid="{00000000-0005-0000-0000-000016B50000}"/>
    <cellStyle name="Porcentual 2 4 3 3 7 3 2" xfId="46359" xr:uid="{00000000-0005-0000-0000-000017B50000}"/>
    <cellStyle name="Porcentual 2 4 3 3 7 3 2 2" xfId="46360" xr:uid="{00000000-0005-0000-0000-000018B50000}"/>
    <cellStyle name="Porcentual 2 4 3 3 7 3 3" xfId="46361" xr:uid="{00000000-0005-0000-0000-000019B50000}"/>
    <cellStyle name="Porcentual 2 4 3 3 7 4" xfId="46362" xr:uid="{00000000-0005-0000-0000-00001AB50000}"/>
    <cellStyle name="Porcentual 2 4 3 3 7 4 2" xfId="46363" xr:uid="{00000000-0005-0000-0000-00001BB50000}"/>
    <cellStyle name="Porcentual 2 4 3 3 7 5" xfId="46364" xr:uid="{00000000-0005-0000-0000-00001CB50000}"/>
    <cellStyle name="Porcentual 2 4 3 3 8" xfId="46365" xr:uid="{00000000-0005-0000-0000-00001DB50000}"/>
    <cellStyle name="Porcentual 2 4 3 3 8 2" xfId="46366" xr:uid="{00000000-0005-0000-0000-00001EB50000}"/>
    <cellStyle name="Porcentual 2 4 3 3 8 2 2" xfId="46367" xr:uid="{00000000-0005-0000-0000-00001FB50000}"/>
    <cellStyle name="Porcentual 2 4 3 3 8 2 2 2" xfId="46368" xr:uid="{00000000-0005-0000-0000-000020B50000}"/>
    <cellStyle name="Porcentual 2 4 3 3 8 2 3" xfId="46369" xr:uid="{00000000-0005-0000-0000-000021B50000}"/>
    <cellStyle name="Porcentual 2 4 3 3 8 3" xfId="46370" xr:uid="{00000000-0005-0000-0000-000022B50000}"/>
    <cellStyle name="Porcentual 2 4 3 3 8 3 2" xfId="46371" xr:uid="{00000000-0005-0000-0000-000023B50000}"/>
    <cellStyle name="Porcentual 2 4 3 3 8 4" xfId="46372" xr:uid="{00000000-0005-0000-0000-000024B50000}"/>
    <cellStyle name="Porcentual 2 4 3 3 9" xfId="46373" xr:uid="{00000000-0005-0000-0000-000025B50000}"/>
    <cellStyle name="Porcentual 2 4 3 3 9 2" xfId="46374" xr:uid="{00000000-0005-0000-0000-000026B50000}"/>
    <cellStyle name="Porcentual 2 4 3 3 9 2 2" xfId="46375" xr:uid="{00000000-0005-0000-0000-000027B50000}"/>
    <cellStyle name="Porcentual 2 4 3 3 9 3" xfId="46376" xr:uid="{00000000-0005-0000-0000-000028B50000}"/>
    <cellStyle name="Porcentual 2 4 3 4" xfId="46377" xr:uid="{00000000-0005-0000-0000-000029B50000}"/>
    <cellStyle name="Porcentual 2 4 3 4 2" xfId="46378" xr:uid="{00000000-0005-0000-0000-00002AB50000}"/>
    <cellStyle name="Porcentual 2 4 3 4 2 2" xfId="46379" xr:uid="{00000000-0005-0000-0000-00002BB50000}"/>
    <cellStyle name="Porcentual 2 4 3 4 2 2 2" xfId="46380" xr:uid="{00000000-0005-0000-0000-00002CB50000}"/>
    <cellStyle name="Porcentual 2 4 3 4 2 2 2 2" xfId="46381" xr:uid="{00000000-0005-0000-0000-00002DB50000}"/>
    <cellStyle name="Porcentual 2 4 3 4 2 2 2 2 2" xfId="46382" xr:uid="{00000000-0005-0000-0000-00002EB50000}"/>
    <cellStyle name="Porcentual 2 4 3 4 2 2 2 3" xfId="46383" xr:uid="{00000000-0005-0000-0000-00002FB50000}"/>
    <cellStyle name="Porcentual 2 4 3 4 2 2 3" xfId="46384" xr:uid="{00000000-0005-0000-0000-000030B50000}"/>
    <cellStyle name="Porcentual 2 4 3 4 2 2 3 2" xfId="46385" xr:uid="{00000000-0005-0000-0000-000031B50000}"/>
    <cellStyle name="Porcentual 2 4 3 4 2 2 4" xfId="46386" xr:uid="{00000000-0005-0000-0000-000032B50000}"/>
    <cellStyle name="Porcentual 2 4 3 4 2 3" xfId="46387" xr:uid="{00000000-0005-0000-0000-000033B50000}"/>
    <cellStyle name="Porcentual 2 4 3 4 2 3 2" xfId="46388" xr:uid="{00000000-0005-0000-0000-000034B50000}"/>
    <cellStyle name="Porcentual 2 4 3 4 2 3 2 2" xfId="46389" xr:uid="{00000000-0005-0000-0000-000035B50000}"/>
    <cellStyle name="Porcentual 2 4 3 4 2 3 3" xfId="46390" xr:uid="{00000000-0005-0000-0000-000036B50000}"/>
    <cellStyle name="Porcentual 2 4 3 4 2 4" xfId="46391" xr:uid="{00000000-0005-0000-0000-000037B50000}"/>
    <cellStyle name="Porcentual 2 4 3 4 2 4 2" xfId="46392" xr:uid="{00000000-0005-0000-0000-000038B50000}"/>
    <cellStyle name="Porcentual 2 4 3 4 2 5" xfId="46393" xr:uid="{00000000-0005-0000-0000-000039B50000}"/>
    <cellStyle name="Porcentual 2 4 3 4 3" xfId="46394" xr:uid="{00000000-0005-0000-0000-00003AB50000}"/>
    <cellStyle name="Porcentual 2 4 3 4 3 2" xfId="46395" xr:uid="{00000000-0005-0000-0000-00003BB50000}"/>
    <cellStyle name="Porcentual 2 4 3 4 3 2 2" xfId="46396" xr:uid="{00000000-0005-0000-0000-00003CB50000}"/>
    <cellStyle name="Porcentual 2 4 3 4 3 2 2 2" xfId="46397" xr:uid="{00000000-0005-0000-0000-00003DB50000}"/>
    <cellStyle name="Porcentual 2 4 3 4 3 2 2 2 2" xfId="46398" xr:uid="{00000000-0005-0000-0000-00003EB50000}"/>
    <cellStyle name="Porcentual 2 4 3 4 3 2 2 3" xfId="46399" xr:uid="{00000000-0005-0000-0000-00003FB50000}"/>
    <cellStyle name="Porcentual 2 4 3 4 3 2 3" xfId="46400" xr:uid="{00000000-0005-0000-0000-000040B50000}"/>
    <cellStyle name="Porcentual 2 4 3 4 3 2 3 2" xfId="46401" xr:uid="{00000000-0005-0000-0000-000041B50000}"/>
    <cellStyle name="Porcentual 2 4 3 4 3 2 4" xfId="46402" xr:uid="{00000000-0005-0000-0000-000042B50000}"/>
    <cellStyle name="Porcentual 2 4 3 4 3 3" xfId="46403" xr:uid="{00000000-0005-0000-0000-000043B50000}"/>
    <cellStyle name="Porcentual 2 4 3 4 3 3 2" xfId="46404" xr:uid="{00000000-0005-0000-0000-000044B50000}"/>
    <cellStyle name="Porcentual 2 4 3 4 3 3 2 2" xfId="46405" xr:uid="{00000000-0005-0000-0000-000045B50000}"/>
    <cellStyle name="Porcentual 2 4 3 4 3 3 3" xfId="46406" xr:uid="{00000000-0005-0000-0000-000046B50000}"/>
    <cellStyle name="Porcentual 2 4 3 4 3 4" xfId="46407" xr:uid="{00000000-0005-0000-0000-000047B50000}"/>
    <cellStyle name="Porcentual 2 4 3 4 3 4 2" xfId="46408" xr:uid="{00000000-0005-0000-0000-000048B50000}"/>
    <cellStyle name="Porcentual 2 4 3 4 3 5" xfId="46409" xr:uid="{00000000-0005-0000-0000-000049B50000}"/>
    <cellStyle name="Porcentual 2 4 3 4 4" xfId="46410" xr:uid="{00000000-0005-0000-0000-00004AB50000}"/>
    <cellStyle name="Porcentual 2 4 3 4 4 2" xfId="46411" xr:uid="{00000000-0005-0000-0000-00004BB50000}"/>
    <cellStyle name="Porcentual 2 4 3 4 4 2 2" xfId="46412" xr:uid="{00000000-0005-0000-0000-00004CB50000}"/>
    <cellStyle name="Porcentual 2 4 3 4 4 2 2 2" xfId="46413" xr:uid="{00000000-0005-0000-0000-00004DB50000}"/>
    <cellStyle name="Porcentual 2 4 3 4 4 2 3" xfId="46414" xr:uid="{00000000-0005-0000-0000-00004EB50000}"/>
    <cellStyle name="Porcentual 2 4 3 4 4 3" xfId="46415" xr:uid="{00000000-0005-0000-0000-00004FB50000}"/>
    <cellStyle name="Porcentual 2 4 3 4 4 3 2" xfId="46416" xr:uid="{00000000-0005-0000-0000-000050B50000}"/>
    <cellStyle name="Porcentual 2 4 3 4 4 4" xfId="46417" xr:uid="{00000000-0005-0000-0000-000051B50000}"/>
    <cellStyle name="Porcentual 2 4 3 4 5" xfId="46418" xr:uid="{00000000-0005-0000-0000-000052B50000}"/>
    <cellStyle name="Porcentual 2 4 3 4 5 2" xfId="46419" xr:uid="{00000000-0005-0000-0000-000053B50000}"/>
    <cellStyle name="Porcentual 2 4 3 4 5 2 2" xfId="46420" xr:uid="{00000000-0005-0000-0000-000054B50000}"/>
    <cellStyle name="Porcentual 2 4 3 4 5 3" xfId="46421" xr:uid="{00000000-0005-0000-0000-000055B50000}"/>
    <cellStyle name="Porcentual 2 4 3 4 6" xfId="46422" xr:uid="{00000000-0005-0000-0000-000056B50000}"/>
    <cellStyle name="Porcentual 2 4 3 4 6 2" xfId="46423" xr:uid="{00000000-0005-0000-0000-000057B50000}"/>
    <cellStyle name="Porcentual 2 4 3 4 7" xfId="46424" xr:uid="{00000000-0005-0000-0000-000058B50000}"/>
    <cellStyle name="Porcentual 2 4 3 5" xfId="46425" xr:uid="{00000000-0005-0000-0000-000059B50000}"/>
    <cellStyle name="Porcentual 2 4 3 5 2" xfId="46426" xr:uid="{00000000-0005-0000-0000-00005AB50000}"/>
    <cellStyle name="Porcentual 2 4 3 5 2 2" xfId="46427" xr:uid="{00000000-0005-0000-0000-00005BB50000}"/>
    <cellStyle name="Porcentual 2 4 3 5 2 2 2" xfId="46428" xr:uid="{00000000-0005-0000-0000-00005CB50000}"/>
    <cellStyle name="Porcentual 2 4 3 5 2 2 2 2" xfId="46429" xr:uid="{00000000-0005-0000-0000-00005DB50000}"/>
    <cellStyle name="Porcentual 2 4 3 5 2 2 2 2 2" xfId="46430" xr:uid="{00000000-0005-0000-0000-00005EB50000}"/>
    <cellStyle name="Porcentual 2 4 3 5 2 2 2 3" xfId="46431" xr:uid="{00000000-0005-0000-0000-00005FB50000}"/>
    <cellStyle name="Porcentual 2 4 3 5 2 2 3" xfId="46432" xr:uid="{00000000-0005-0000-0000-000060B50000}"/>
    <cellStyle name="Porcentual 2 4 3 5 2 2 3 2" xfId="46433" xr:uid="{00000000-0005-0000-0000-000061B50000}"/>
    <cellStyle name="Porcentual 2 4 3 5 2 2 4" xfId="46434" xr:uid="{00000000-0005-0000-0000-000062B50000}"/>
    <cellStyle name="Porcentual 2 4 3 5 2 3" xfId="46435" xr:uid="{00000000-0005-0000-0000-000063B50000}"/>
    <cellStyle name="Porcentual 2 4 3 5 2 3 2" xfId="46436" xr:uid="{00000000-0005-0000-0000-000064B50000}"/>
    <cellStyle name="Porcentual 2 4 3 5 2 3 2 2" xfId="46437" xr:uid="{00000000-0005-0000-0000-000065B50000}"/>
    <cellStyle name="Porcentual 2 4 3 5 2 3 3" xfId="46438" xr:uid="{00000000-0005-0000-0000-000066B50000}"/>
    <cellStyle name="Porcentual 2 4 3 5 2 4" xfId="46439" xr:uid="{00000000-0005-0000-0000-000067B50000}"/>
    <cellStyle name="Porcentual 2 4 3 5 2 4 2" xfId="46440" xr:uid="{00000000-0005-0000-0000-000068B50000}"/>
    <cellStyle name="Porcentual 2 4 3 5 2 5" xfId="46441" xr:uid="{00000000-0005-0000-0000-000069B50000}"/>
    <cellStyle name="Porcentual 2 4 3 5 3" xfId="46442" xr:uid="{00000000-0005-0000-0000-00006AB50000}"/>
    <cellStyle name="Porcentual 2 4 3 5 3 2" xfId="46443" xr:uid="{00000000-0005-0000-0000-00006BB50000}"/>
    <cellStyle name="Porcentual 2 4 3 5 3 2 2" xfId="46444" xr:uid="{00000000-0005-0000-0000-00006CB50000}"/>
    <cellStyle name="Porcentual 2 4 3 5 3 2 2 2" xfId="46445" xr:uid="{00000000-0005-0000-0000-00006DB50000}"/>
    <cellStyle name="Porcentual 2 4 3 5 3 2 2 2 2" xfId="46446" xr:uid="{00000000-0005-0000-0000-00006EB50000}"/>
    <cellStyle name="Porcentual 2 4 3 5 3 2 2 3" xfId="46447" xr:uid="{00000000-0005-0000-0000-00006FB50000}"/>
    <cellStyle name="Porcentual 2 4 3 5 3 2 3" xfId="46448" xr:uid="{00000000-0005-0000-0000-000070B50000}"/>
    <cellStyle name="Porcentual 2 4 3 5 3 2 3 2" xfId="46449" xr:uid="{00000000-0005-0000-0000-000071B50000}"/>
    <cellStyle name="Porcentual 2 4 3 5 3 2 4" xfId="46450" xr:uid="{00000000-0005-0000-0000-000072B50000}"/>
    <cellStyle name="Porcentual 2 4 3 5 3 3" xfId="46451" xr:uid="{00000000-0005-0000-0000-000073B50000}"/>
    <cellStyle name="Porcentual 2 4 3 5 3 3 2" xfId="46452" xr:uid="{00000000-0005-0000-0000-000074B50000}"/>
    <cellStyle name="Porcentual 2 4 3 5 3 3 2 2" xfId="46453" xr:uid="{00000000-0005-0000-0000-000075B50000}"/>
    <cellStyle name="Porcentual 2 4 3 5 3 3 3" xfId="46454" xr:uid="{00000000-0005-0000-0000-000076B50000}"/>
    <cellStyle name="Porcentual 2 4 3 5 3 4" xfId="46455" xr:uid="{00000000-0005-0000-0000-000077B50000}"/>
    <cellStyle name="Porcentual 2 4 3 5 3 4 2" xfId="46456" xr:uid="{00000000-0005-0000-0000-000078B50000}"/>
    <cellStyle name="Porcentual 2 4 3 5 3 5" xfId="46457" xr:uid="{00000000-0005-0000-0000-000079B50000}"/>
    <cellStyle name="Porcentual 2 4 3 5 4" xfId="46458" xr:uid="{00000000-0005-0000-0000-00007AB50000}"/>
    <cellStyle name="Porcentual 2 4 3 5 4 2" xfId="46459" xr:uid="{00000000-0005-0000-0000-00007BB50000}"/>
    <cellStyle name="Porcentual 2 4 3 5 4 2 2" xfId="46460" xr:uid="{00000000-0005-0000-0000-00007CB50000}"/>
    <cellStyle name="Porcentual 2 4 3 5 4 2 2 2" xfId="46461" xr:uid="{00000000-0005-0000-0000-00007DB50000}"/>
    <cellStyle name="Porcentual 2 4 3 5 4 2 3" xfId="46462" xr:uid="{00000000-0005-0000-0000-00007EB50000}"/>
    <cellStyle name="Porcentual 2 4 3 5 4 3" xfId="46463" xr:uid="{00000000-0005-0000-0000-00007FB50000}"/>
    <cellStyle name="Porcentual 2 4 3 5 4 3 2" xfId="46464" xr:uid="{00000000-0005-0000-0000-000080B50000}"/>
    <cellStyle name="Porcentual 2 4 3 5 4 4" xfId="46465" xr:uid="{00000000-0005-0000-0000-000081B50000}"/>
    <cellStyle name="Porcentual 2 4 3 5 5" xfId="46466" xr:uid="{00000000-0005-0000-0000-000082B50000}"/>
    <cellStyle name="Porcentual 2 4 3 5 5 2" xfId="46467" xr:uid="{00000000-0005-0000-0000-000083B50000}"/>
    <cellStyle name="Porcentual 2 4 3 5 5 2 2" xfId="46468" xr:uid="{00000000-0005-0000-0000-000084B50000}"/>
    <cellStyle name="Porcentual 2 4 3 5 5 3" xfId="46469" xr:uid="{00000000-0005-0000-0000-000085B50000}"/>
    <cellStyle name="Porcentual 2 4 3 5 6" xfId="46470" xr:uid="{00000000-0005-0000-0000-000086B50000}"/>
    <cellStyle name="Porcentual 2 4 3 5 6 2" xfId="46471" xr:uid="{00000000-0005-0000-0000-000087B50000}"/>
    <cellStyle name="Porcentual 2 4 3 5 7" xfId="46472" xr:uid="{00000000-0005-0000-0000-000088B50000}"/>
    <cellStyle name="Porcentual 2 4 3 6" xfId="46473" xr:uid="{00000000-0005-0000-0000-000089B50000}"/>
    <cellStyle name="Porcentual 2 4 3 6 2" xfId="46474" xr:uid="{00000000-0005-0000-0000-00008AB50000}"/>
    <cellStyle name="Porcentual 2 4 3 6 2 2" xfId="46475" xr:uid="{00000000-0005-0000-0000-00008BB50000}"/>
    <cellStyle name="Porcentual 2 4 3 6 2 2 2" xfId="46476" xr:uid="{00000000-0005-0000-0000-00008CB50000}"/>
    <cellStyle name="Porcentual 2 4 3 6 2 2 2 2" xfId="46477" xr:uid="{00000000-0005-0000-0000-00008DB50000}"/>
    <cellStyle name="Porcentual 2 4 3 6 2 2 2 2 2" xfId="46478" xr:uid="{00000000-0005-0000-0000-00008EB50000}"/>
    <cellStyle name="Porcentual 2 4 3 6 2 2 2 3" xfId="46479" xr:uid="{00000000-0005-0000-0000-00008FB50000}"/>
    <cellStyle name="Porcentual 2 4 3 6 2 2 3" xfId="46480" xr:uid="{00000000-0005-0000-0000-000090B50000}"/>
    <cellStyle name="Porcentual 2 4 3 6 2 2 3 2" xfId="46481" xr:uid="{00000000-0005-0000-0000-000091B50000}"/>
    <cellStyle name="Porcentual 2 4 3 6 2 2 4" xfId="46482" xr:uid="{00000000-0005-0000-0000-000092B50000}"/>
    <cellStyle name="Porcentual 2 4 3 6 2 3" xfId="46483" xr:uid="{00000000-0005-0000-0000-000093B50000}"/>
    <cellStyle name="Porcentual 2 4 3 6 2 3 2" xfId="46484" xr:uid="{00000000-0005-0000-0000-000094B50000}"/>
    <cellStyle name="Porcentual 2 4 3 6 2 3 2 2" xfId="46485" xr:uid="{00000000-0005-0000-0000-000095B50000}"/>
    <cellStyle name="Porcentual 2 4 3 6 2 3 3" xfId="46486" xr:uid="{00000000-0005-0000-0000-000096B50000}"/>
    <cellStyle name="Porcentual 2 4 3 6 2 4" xfId="46487" xr:uid="{00000000-0005-0000-0000-000097B50000}"/>
    <cellStyle name="Porcentual 2 4 3 6 2 4 2" xfId="46488" xr:uid="{00000000-0005-0000-0000-000098B50000}"/>
    <cellStyle name="Porcentual 2 4 3 6 2 5" xfId="46489" xr:uid="{00000000-0005-0000-0000-000099B50000}"/>
    <cellStyle name="Porcentual 2 4 3 6 3" xfId="46490" xr:uid="{00000000-0005-0000-0000-00009AB50000}"/>
    <cellStyle name="Porcentual 2 4 3 6 3 2" xfId="46491" xr:uid="{00000000-0005-0000-0000-00009BB50000}"/>
    <cellStyle name="Porcentual 2 4 3 6 3 2 2" xfId="46492" xr:uid="{00000000-0005-0000-0000-00009CB50000}"/>
    <cellStyle name="Porcentual 2 4 3 6 3 2 2 2" xfId="46493" xr:uid="{00000000-0005-0000-0000-00009DB50000}"/>
    <cellStyle name="Porcentual 2 4 3 6 3 2 2 2 2" xfId="46494" xr:uid="{00000000-0005-0000-0000-00009EB50000}"/>
    <cellStyle name="Porcentual 2 4 3 6 3 2 2 3" xfId="46495" xr:uid="{00000000-0005-0000-0000-00009FB50000}"/>
    <cellStyle name="Porcentual 2 4 3 6 3 2 3" xfId="46496" xr:uid="{00000000-0005-0000-0000-0000A0B50000}"/>
    <cellStyle name="Porcentual 2 4 3 6 3 2 3 2" xfId="46497" xr:uid="{00000000-0005-0000-0000-0000A1B50000}"/>
    <cellStyle name="Porcentual 2 4 3 6 3 2 4" xfId="46498" xr:uid="{00000000-0005-0000-0000-0000A2B50000}"/>
    <cellStyle name="Porcentual 2 4 3 6 3 3" xfId="46499" xr:uid="{00000000-0005-0000-0000-0000A3B50000}"/>
    <cellStyle name="Porcentual 2 4 3 6 3 3 2" xfId="46500" xr:uid="{00000000-0005-0000-0000-0000A4B50000}"/>
    <cellStyle name="Porcentual 2 4 3 6 3 3 2 2" xfId="46501" xr:uid="{00000000-0005-0000-0000-0000A5B50000}"/>
    <cellStyle name="Porcentual 2 4 3 6 3 3 3" xfId="46502" xr:uid="{00000000-0005-0000-0000-0000A6B50000}"/>
    <cellStyle name="Porcentual 2 4 3 6 3 4" xfId="46503" xr:uid="{00000000-0005-0000-0000-0000A7B50000}"/>
    <cellStyle name="Porcentual 2 4 3 6 3 4 2" xfId="46504" xr:uid="{00000000-0005-0000-0000-0000A8B50000}"/>
    <cellStyle name="Porcentual 2 4 3 6 3 5" xfId="46505" xr:uid="{00000000-0005-0000-0000-0000A9B50000}"/>
    <cellStyle name="Porcentual 2 4 3 6 4" xfId="46506" xr:uid="{00000000-0005-0000-0000-0000AAB50000}"/>
    <cellStyle name="Porcentual 2 4 3 6 4 2" xfId="46507" xr:uid="{00000000-0005-0000-0000-0000ABB50000}"/>
    <cellStyle name="Porcentual 2 4 3 6 4 2 2" xfId="46508" xr:uid="{00000000-0005-0000-0000-0000ACB50000}"/>
    <cellStyle name="Porcentual 2 4 3 6 4 2 2 2" xfId="46509" xr:uid="{00000000-0005-0000-0000-0000ADB50000}"/>
    <cellStyle name="Porcentual 2 4 3 6 4 2 3" xfId="46510" xr:uid="{00000000-0005-0000-0000-0000AEB50000}"/>
    <cellStyle name="Porcentual 2 4 3 6 4 3" xfId="46511" xr:uid="{00000000-0005-0000-0000-0000AFB50000}"/>
    <cellStyle name="Porcentual 2 4 3 6 4 3 2" xfId="46512" xr:uid="{00000000-0005-0000-0000-0000B0B50000}"/>
    <cellStyle name="Porcentual 2 4 3 6 4 4" xfId="46513" xr:uid="{00000000-0005-0000-0000-0000B1B50000}"/>
    <cellStyle name="Porcentual 2 4 3 6 5" xfId="46514" xr:uid="{00000000-0005-0000-0000-0000B2B50000}"/>
    <cellStyle name="Porcentual 2 4 3 6 5 2" xfId="46515" xr:uid="{00000000-0005-0000-0000-0000B3B50000}"/>
    <cellStyle name="Porcentual 2 4 3 6 5 2 2" xfId="46516" xr:uid="{00000000-0005-0000-0000-0000B4B50000}"/>
    <cellStyle name="Porcentual 2 4 3 6 5 3" xfId="46517" xr:uid="{00000000-0005-0000-0000-0000B5B50000}"/>
    <cellStyle name="Porcentual 2 4 3 6 6" xfId="46518" xr:uid="{00000000-0005-0000-0000-0000B6B50000}"/>
    <cellStyle name="Porcentual 2 4 3 6 6 2" xfId="46519" xr:uid="{00000000-0005-0000-0000-0000B7B50000}"/>
    <cellStyle name="Porcentual 2 4 3 6 7" xfId="46520" xr:uid="{00000000-0005-0000-0000-0000B8B50000}"/>
    <cellStyle name="Porcentual 2 4 3 7" xfId="46521" xr:uid="{00000000-0005-0000-0000-0000B9B50000}"/>
    <cellStyle name="Porcentual 2 4 3 7 2" xfId="46522" xr:uid="{00000000-0005-0000-0000-0000BAB50000}"/>
    <cellStyle name="Porcentual 2 4 3 7 2 2" xfId="46523" xr:uid="{00000000-0005-0000-0000-0000BBB50000}"/>
    <cellStyle name="Porcentual 2 4 3 7 2 2 2" xfId="46524" xr:uid="{00000000-0005-0000-0000-0000BCB50000}"/>
    <cellStyle name="Porcentual 2 4 3 7 2 2 2 2" xfId="46525" xr:uid="{00000000-0005-0000-0000-0000BDB50000}"/>
    <cellStyle name="Porcentual 2 4 3 7 2 2 2 2 2" xfId="46526" xr:uid="{00000000-0005-0000-0000-0000BEB50000}"/>
    <cellStyle name="Porcentual 2 4 3 7 2 2 2 3" xfId="46527" xr:uid="{00000000-0005-0000-0000-0000BFB50000}"/>
    <cellStyle name="Porcentual 2 4 3 7 2 2 3" xfId="46528" xr:uid="{00000000-0005-0000-0000-0000C0B50000}"/>
    <cellStyle name="Porcentual 2 4 3 7 2 2 3 2" xfId="46529" xr:uid="{00000000-0005-0000-0000-0000C1B50000}"/>
    <cellStyle name="Porcentual 2 4 3 7 2 2 4" xfId="46530" xr:uid="{00000000-0005-0000-0000-0000C2B50000}"/>
    <cellStyle name="Porcentual 2 4 3 7 2 3" xfId="46531" xr:uid="{00000000-0005-0000-0000-0000C3B50000}"/>
    <cellStyle name="Porcentual 2 4 3 7 2 3 2" xfId="46532" xr:uid="{00000000-0005-0000-0000-0000C4B50000}"/>
    <cellStyle name="Porcentual 2 4 3 7 2 3 2 2" xfId="46533" xr:uid="{00000000-0005-0000-0000-0000C5B50000}"/>
    <cellStyle name="Porcentual 2 4 3 7 2 3 3" xfId="46534" xr:uid="{00000000-0005-0000-0000-0000C6B50000}"/>
    <cellStyle name="Porcentual 2 4 3 7 2 4" xfId="46535" xr:uid="{00000000-0005-0000-0000-0000C7B50000}"/>
    <cellStyle name="Porcentual 2 4 3 7 2 4 2" xfId="46536" xr:uid="{00000000-0005-0000-0000-0000C8B50000}"/>
    <cellStyle name="Porcentual 2 4 3 7 2 5" xfId="46537" xr:uid="{00000000-0005-0000-0000-0000C9B50000}"/>
    <cellStyle name="Porcentual 2 4 3 7 3" xfId="46538" xr:uid="{00000000-0005-0000-0000-0000CAB50000}"/>
    <cellStyle name="Porcentual 2 4 3 7 3 2" xfId="46539" xr:uid="{00000000-0005-0000-0000-0000CBB50000}"/>
    <cellStyle name="Porcentual 2 4 3 7 3 2 2" xfId="46540" xr:uid="{00000000-0005-0000-0000-0000CCB50000}"/>
    <cellStyle name="Porcentual 2 4 3 7 3 2 2 2" xfId="46541" xr:uid="{00000000-0005-0000-0000-0000CDB50000}"/>
    <cellStyle name="Porcentual 2 4 3 7 3 2 3" xfId="46542" xr:uid="{00000000-0005-0000-0000-0000CEB50000}"/>
    <cellStyle name="Porcentual 2 4 3 7 3 3" xfId="46543" xr:uid="{00000000-0005-0000-0000-0000CFB50000}"/>
    <cellStyle name="Porcentual 2 4 3 7 3 3 2" xfId="46544" xr:uid="{00000000-0005-0000-0000-0000D0B50000}"/>
    <cellStyle name="Porcentual 2 4 3 7 3 4" xfId="46545" xr:uid="{00000000-0005-0000-0000-0000D1B50000}"/>
    <cellStyle name="Porcentual 2 4 3 7 4" xfId="46546" xr:uid="{00000000-0005-0000-0000-0000D2B50000}"/>
    <cellStyle name="Porcentual 2 4 3 7 4 2" xfId="46547" xr:uid="{00000000-0005-0000-0000-0000D3B50000}"/>
    <cellStyle name="Porcentual 2 4 3 7 4 2 2" xfId="46548" xr:uid="{00000000-0005-0000-0000-0000D4B50000}"/>
    <cellStyle name="Porcentual 2 4 3 7 4 3" xfId="46549" xr:uid="{00000000-0005-0000-0000-0000D5B50000}"/>
    <cellStyle name="Porcentual 2 4 3 7 5" xfId="46550" xr:uid="{00000000-0005-0000-0000-0000D6B50000}"/>
    <cellStyle name="Porcentual 2 4 3 7 5 2" xfId="46551" xr:uid="{00000000-0005-0000-0000-0000D7B50000}"/>
    <cellStyle name="Porcentual 2 4 3 7 6" xfId="46552" xr:uid="{00000000-0005-0000-0000-0000D8B50000}"/>
    <cellStyle name="Porcentual 2 4 3 8" xfId="46553" xr:uid="{00000000-0005-0000-0000-0000D9B50000}"/>
    <cellStyle name="Porcentual 2 4 3 8 2" xfId="46554" xr:uid="{00000000-0005-0000-0000-0000DAB50000}"/>
    <cellStyle name="Porcentual 2 4 3 8 2 2" xfId="46555" xr:uid="{00000000-0005-0000-0000-0000DBB50000}"/>
    <cellStyle name="Porcentual 2 4 3 8 2 2 2" xfId="46556" xr:uid="{00000000-0005-0000-0000-0000DCB50000}"/>
    <cellStyle name="Porcentual 2 4 3 8 2 2 2 2" xfId="46557" xr:uid="{00000000-0005-0000-0000-0000DDB50000}"/>
    <cellStyle name="Porcentual 2 4 3 8 2 2 3" xfId="46558" xr:uid="{00000000-0005-0000-0000-0000DEB50000}"/>
    <cellStyle name="Porcentual 2 4 3 8 2 3" xfId="46559" xr:uid="{00000000-0005-0000-0000-0000DFB50000}"/>
    <cellStyle name="Porcentual 2 4 3 8 2 3 2" xfId="46560" xr:uid="{00000000-0005-0000-0000-0000E0B50000}"/>
    <cellStyle name="Porcentual 2 4 3 8 2 4" xfId="46561" xr:uid="{00000000-0005-0000-0000-0000E1B50000}"/>
    <cellStyle name="Porcentual 2 4 3 8 3" xfId="46562" xr:uid="{00000000-0005-0000-0000-0000E2B50000}"/>
    <cellStyle name="Porcentual 2 4 3 8 3 2" xfId="46563" xr:uid="{00000000-0005-0000-0000-0000E3B50000}"/>
    <cellStyle name="Porcentual 2 4 3 8 3 2 2" xfId="46564" xr:uid="{00000000-0005-0000-0000-0000E4B50000}"/>
    <cellStyle name="Porcentual 2 4 3 8 3 3" xfId="46565" xr:uid="{00000000-0005-0000-0000-0000E5B50000}"/>
    <cellStyle name="Porcentual 2 4 3 8 4" xfId="46566" xr:uid="{00000000-0005-0000-0000-0000E6B50000}"/>
    <cellStyle name="Porcentual 2 4 3 8 4 2" xfId="46567" xr:uid="{00000000-0005-0000-0000-0000E7B50000}"/>
    <cellStyle name="Porcentual 2 4 3 8 5" xfId="46568" xr:uid="{00000000-0005-0000-0000-0000E8B50000}"/>
    <cellStyle name="Porcentual 2 4 3 9" xfId="46569" xr:uid="{00000000-0005-0000-0000-0000E9B50000}"/>
    <cellStyle name="Porcentual 2 4 3 9 2" xfId="46570" xr:uid="{00000000-0005-0000-0000-0000EAB50000}"/>
    <cellStyle name="Porcentual 2 4 3 9 2 2" xfId="46571" xr:uid="{00000000-0005-0000-0000-0000EBB50000}"/>
    <cellStyle name="Porcentual 2 4 3 9 2 2 2" xfId="46572" xr:uid="{00000000-0005-0000-0000-0000ECB50000}"/>
    <cellStyle name="Porcentual 2 4 3 9 2 2 2 2" xfId="46573" xr:uid="{00000000-0005-0000-0000-0000EDB50000}"/>
    <cellStyle name="Porcentual 2 4 3 9 2 2 3" xfId="46574" xr:uid="{00000000-0005-0000-0000-0000EEB50000}"/>
    <cellStyle name="Porcentual 2 4 3 9 2 3" xfId="46575" xr:uid="{00000000-0005-0000-0000-0000EFB50000}"/>
    <cellStyle name="Porcentual 2 4 3 9 2 3 2" xfId="46576" xr:uid="{00000000-0005-0000-0000-0000F0B50000}"/>
    <cellStyle name="Porcentual 2 4 3 9 2 4" xfId="46577" xr:uid="{00000000-0005-0000-0000-0000F1B50000}"/>
    <cellStyle name="Porcentual 2 4 3 9 3" xfId="46578" xr:uid="{00000000-0005-0000-0000-0000F2B50000}"/>
    <cellStyle name="Porcentual 2 4 3 9 3 2" xfId="46579" xr:uid="{00000000-0005-0000-0000-0000F3B50000}"/>
    <cellStyle name="Porcentual 2 4 3 9 3 2 2" xfId="46580" xr:uid="{00000000-0005-0000-0000-0000F4B50000}"/>
    <cellStyle name="Porcentual 2 4 3 9 3 3" xfId="46581" xr:uid="{00000000-0005-0000-0000-0000F5B50000}"/>
    <cellStyle name="Porcentual 2 4 3 9 4" xfId="46582" xr:uid="{00000000-0005-0000-0000-0000F6B50000}"/>
    <cellStyle name="Porcentual 2 4 3 9 4 2" xfId="46583" xr:uid="{00000000-0005-0000-0000-0000F7B50000}"/>
    <cellStyle name="Porcentual 2 4 3 9 5" xfId="46584" xr:uid="{00000000-0005-0000-0000-0000F8B50000}"/>
    <cellStyle name="Porcentual 2 4 4" xfId="46585" xr:uid="{00000000-0005-0000-0000-0000F9B50000}"/>
    <cellStyle name="Porcentual 2 4 4 10" xfId="46586" xr:uid="{00000000-0005-0000-0000-0000FAB50000}"/>
    <cellStyle name="Porcentual 2 4 4 10 2" xfId="46587" xr:uid="{00000000-0005-0000-0000-0000FBB50000}"/>
    <cellStyle name="Porcentual 2 4 4 11" xfId="46588" xr:uid="{00000000-0005-0000-0000-0000FCB50000}"/>
    <cellStyle name="Porcentual 2 4 4 2" xfId="46589" xr:uid="{00000000-0005-0000-0000-0000FDB50000}"/>
    <cellStyle name="Porcentual 2 4 4 2 2" xfId="46590" xr:uid="{00000000-0005-0000-0000-0000FEB50000}"/>
    <cellStyle name="Porcentual 2 4 4 2 2 2" xfId="46591" xr:uid="{00000000-0005-0000-0000-0000FFB50000}"/>
    <cellStyle name="Porcentual 2 4 4 2 2 2 2" xfId="46592" xr:uid="{00000000-0005-0000-0000-000000B60000}"/>
    <cellStyle name="Porcentual 2 4 4 2 2 2 2 2" xfId="46593" xr:uid="{00000000-0005-0000-0000-000001B60000}"/>
    <cellStyle name="Porcentual 2 4 4 2 2 2 2 2 2" xfId="46594" xr:uid="{00000000-0005-0000-0000-000002B60000}"/>
    <cellStyle name="Porcentual 2 4 4 2 2 2 2 3" xfId="46595" xr:uid="{00000000-0005-0000-0000-000003B60000}"/>
    <cellStyle name="Porcentual 2 4 4 2 2 2 3" xfId="46596" xr:uid="{00000000-0005-0000-0000-000004B60000}"/>
    <cellStyle name="Porcentual 2 4 4 2 2 2 3 2" xfId="46597" xr:uid="{00000000-0005-0000-0000-000005B60000}"/>
    <cellStyle name="Porcentual 2 4 4 2 2 2 4" xfId="46598" xr:uid="{00000000-0005-0000-0000-000006B60000}"/>
    <cellStyle name="Porcentual 2 4 4 2 2 3" xfId="46599" xr:uid="{00000000-0005-0000-0000-000007B60000}"/>
    <cellStyle name="Porcentual 2 4 4 2 2 3 2" xfId="46600" xr:uid="{00000000-0005-0000-0000-000008B60000}"/>
    <cellStyle name="Porcentual 2 4 4 2 2 3 2 2" xfId="46601" xr:uid="{00000000-0005-0000-0000-000009B60000}"/>
    <cellStyle name="Porcentual 2 4 4 2 2 3 3" xfId="46602" xr:uid="{00000000-0005-0000-0000-00000AB60000}"/>
    <cellStyle name="Porcentual 2 4 4 2 2 4" xfId="46603" xr:uid="{00000000-0005-0000-0000-00000BB60000}"/>
    <cellStyle name="Porcentual 2 4 4 2 2 4 2" xfId="46604" xr:uid="{00000000-0005-0000-0000-00000CB60000}"/>
    <cellStyle name="Porcentual 2 4 4 2 2 5" xfId="46605" xr:uid="{00000000-0005-0000-0000-00000DB60000}"/>
    <cellStyle name="Porcentual 2 4 4 2 3" xfId="46606" xr:uid="{00000000-0005-0000-0000-00000EB60000}"/>
    <cellStyle name="Porcentual 2 4 4 2 3 2" xfId="46607" xr:uid="{00000000-0005-0000-0000-00000FB60000}"/>
    <cellStyle name="Porcentual 2 4 4 2 3 2 2" xfId="46608" xr:uid="{00000000-0005-0000-0000-000010B60000}"/>
    <cellStyle name="Porcentual 2 4 4 2 3 2 2 2" xfId="46609" xr:uid="{00000000-0005-0000-0000-000011B60000}"/>
    <cellStyle name="Porcentual 2 4 4 2 3 2 2 2 2" xfId="46610" xr:uid="{00000000-0005-0000-0000-000012B60000}"/>
    <cellStyle name="Porcentual 2 4 4 2 3 2 2 3" xfId="46611" xr:uid="{00000000-0005-0000-0000-000013B60000}"/>
    <cellStyle name="Porcentual 2 4 4 2 3 2 3" xfId="46612" xr:uid="{00000000-0005-0000-0000-000014B60000}"/>
    <cellStyle name="Porcentual 2 4 4 2 3 2 3 2" xfId="46613" xr:uid="{00000000-0005-0000-0000-000015B60000}"/>
    <cellStyle name="Porcentual 2 4 4 2 3 2 4" xfId="46614" xr:uid="{00000000-0005-0000-0000-000016B60000}"/>
    <cellStyle name="Porcentual 2 4 4 2 3 3" xfId="46615" xr:uid="{00000000-0005-0000-0000-000017B60000}"/>
    <cellStyle name="Porcentual 2 4 4 2 3 3 2" xfId="46616" xr:uid="{00000000-0005-0000-0000-000018B60000}"/>
    <cellStyle name="Porcentual 2 4 4 2 3 3 2 2" xfId="46617" xr:uid="{00000000-0005-0000-0000-000019B60000}"/>
    <cellStyle name="Porcentual 2 4 4 2 3 3 3" xfId="46618" xr:uid="{00000000-0005-0000-0000-00001AB60000}"/>
    <cellStyle name="Porcentual 2 4 4 2 3 4" xfId="46619" xr:uid="{00000000-0005-0000-0000-00001BB60000}"/>
    <cellStyle name="Porcentual 2 4 4 2 3 4 2" xfId="46620" xr:uid="{00000000-0005-0000-0000-00001CB60000}"/>
    <cellStyle name="Porcentual 2 4 4 2 3 5" xfId="46621" xr:uid="{00000000-0005-0000-0000-00001DB60000}"/>
    <cellStyle name="Porcentual 2 4 4 2 4" xfId="46622" xr:uid="{00000000-0005-0000-0000-00001EB60000}"/>
    <cellStyle name="Porcentual 2 4 4 2 4 2" xfId="46623" xr:uid="{00000000-0005-0000-0000-00001FB60000}"/>
    <cellStyle name="Porcentual 2 4 4 2 4 2 2" xfId="46624" xr:uid="{00000000-0005-0000-0000-000020B60000}"/>
    <cellStyle name="Porcentual 2 4 4 2 4 2 2 2" xfId="46625" xr:uid="{00000000-0005-0000-0000-000021B60000}"/>
    <cellStyle name="Porcentual 2 4 4 2 4 2 3" xfId="46626" xr:uid="{00000000-0005-0000-0000-000022B60000}"/>
    <cellStyle name="Porcentual 2 4 4 2 4 3" xfId="46627" xr:uid="{00000000-0005-0000-0000-000023B60000}"/>
    <cellStyle name="Porcentual 2 4 4 2 4 3 2" xfId="46628" xr:uid="{00000000-0005-0000-0000-000024B60000}"/>
    <cellStyle name="Porcentual 2 4 4 2 4 4" xfId="46629" xr:uid="{00000000-0005-0000-0000-000025B60000}"/>
    <cellStyle name="Porcentual 2 4 4 2 5" xfId="46630" xr:uid="{00000000-0005-0000-0000-000026B60000}"/>
    <cellStyle name="Porcentual 2 4 4 2 5 2" xfId="46631" xr:uid="{00000000-0005-0000-0000-000027B60000}"/>
    <cellStyle name="Porcentual 2 4 4 2 5 2 2" xfId="46632" xr:uid="{00000000-0005-0000-0000-000028B60000}"/>
    <cellStyle name="Porcentual 2 4 4 2 5 3" xfId="46633" xr:uid="{00000000-0005-0000-0000-000029B60000}"/>
    <cellStyle name="Porcentual 2 4 4 2 6" xfId="46634" xr:uid="{00000000-0005-0000-0000-00002AB60000}"/>
    <cellStyle name="Porcentual 2 4 4 2 6 2" xfId="46635" xr:uid="{00000000-0005-0000-0000-00002BB60000}"/>
    <cellStyle name="Porcentual 2 4 4 2 7" xfId="46636" xr:uid="{00000000-0005-0000-0000-00002CB60000}"/>
    <cellStyle name="Porcentual 2 4 4 3" xfId="46637" xr:uid="{00000000-0005-0000-0000-00002DB60000}"/>
    <cellStyle name="Porcentual 2 4 4 3 2" xfId="46638" xr:uid="{00000000-0005-0000-0000-00002EB60000}"/>
    <cellStyle name="Porcentual 2 4 4 3 2 2" xfId="46639" xr:uid="{00000000-0005-0000-0000-00002FB60000}"/>
    <cellStyle name="Porcentual 2 4 4 3 2 2 2" xfId="46640" xr:uid="{00000000-0005-0000-0000-000030B60000}"/>
    <cellStyle name="Porcentual 2 4 4 3 2 2 2 2" xfId="46641" xr:uid="{00000000-0005-0000-0000-000031B60000}"/>
    <cellStyle name="Porcentual 2 4 4 3 2 2 2 2 2" xfId="46642" xr:uid="{00000000-0005-0000-0000-000032B60000}"/>
    <cellStyle name="Porcentual 2 4 4 3 2 2 2 3" xfId="46643" xr:uid="{00000000-0005-0000-0000-000033B60000}"/>
    <cellStyle name="Porcentual 2 4 4 3 2 2 3" xfId="46644" xr:uid="{00000000-0005-0000-0000-000034B60000}"/>
    <cellStyle name="Porcentual 2 4 4 3 2 2 3 2" xfId="46645" xr:uid="{00000000-0005-0000-0000-000035B60000}"/>
    <cellStyle name="Porcentual 2 4 4 3 2 2 4" xfId="46646" xr:uid="{00000000-0005-0000-0000-000036B60000}"/>
    <cellStyle name="Porcentual 2 4 4 3 2 3" xfId="46647" xr:uid="{00000000-0005-0000-0000-000037B60000}"/>
    <cellStyle name="Porcentual 2 4 4 3 2 3 2" xfId="46648" xr:uid="{00000000-0005-0000-0000-000038B60000}"/>
    <cellStyle name="Porcentual 2 4 4 3 2 3 2 2" xfId="46649" xr:uid="{00000000-0005-0000-0000-000039B60000}"/>
    <cellStyle name="Porcentual 2 4 4 3 2 3 3" xfId="46650" xr:uid="{00000000-0005-0000-0000-00003AB60000}"/>
    <cellStyle name="Porcentual 2 4 4 3 2 4" xfId="46651" xr:uid="{00000000-0005-0000-0000-00003BB60000}"/>
    <cellStyle name="Porcentual 2 4 4 3 2 4 2" xfId="46652" xr:uid="{00000000-0005-0000-0000-00003CB60000}"/>
    <cellStyle name="Porcentual 2 4 4 3 2 5" xfId="46653" xr:uid="{00000000-0005-0000-0000-00003DB60000}"/>
    <cellStyle name="Porcentual 2 4 4 3 3" xfId="46654" xr:uid="{00000000-0005-0000-0000-00003EB60000}"/>
    <cellStyle name="Porcentual 2 4 4 3 3 2" xfId="46655" xr:uid="{00000000-0005-0000-0000-00003FB60000}"/>
    <cellStyle name="Porcentual 2 4 4 3 3 2 2" xfId="46656" xr:uid="{00000000-0005-0000-0000-000040B60000}"/>
    <cellStyle name="Porcentual 2 4 4 3 3 2 2 2" xfId="46657" xr:uid="{00000000-0005-0000-0000-000041B60000}"/>
    <cellStyle name="Porcentual 2 4 4 3 3 2 2 2 2" xfId="46658" xr:uid="{00000000-0005-0000-0000-000042B60000}"/>
    <cellStyle name="Porcentual 2 4 4 3 3 2 2 3" xfId="46659" xr:uid="{00000000-0005-0000-0000-000043B60000}"/>
    <cellStyle name="Porcentual 2 4 4 3 3 2 3" xfId="46660" xr:uid="{00000000-0005-0000-0000-000044B60000}"/>
    <cellStyle name="Porcentual 2 4 4 3 3 2 3 2" xfId="46661" xr:uid="{00000000-0005-0000-0000-000045B60000}"/>
    <cellStyle name="Porcentual 2 4 4 3 3 2 4" xfId="46662" xr:uid="{00000000-0005-0000-0000-000046B60000}"/>
    <cellStyle name="Porcentual 2 4 4 3 3 3" xfId="46663" xr:uid="{00000000-0005-0000-0000-000047B60000}"/>
    <cellStyle name="Porcentual 2 4 4 3 3 3 2" xfId="46664" xr:uid="{00000000-0005-0000-0000-000048B60000}"/>
    <cellStyle name="Porcentual 2 4 4 3 3 3 2 2" xfId="46665" xr:uid="{00000000-0005-0000-0000-000049B60000}"/>
    <cellStyle name="Porcentual 2 4 4 3 3 3 3" xfId="46666" xr:uid="{00000000-0005-0000-0000-00004AB60000}"/>
    <cellStyle name="Porcentual 2 4 4 3 3 4" xfId="46667" xr:uid="{00000000-0005-0000-0000-00004BB60000}"/>
    <cellStyle name="Porcentual 2 4 4 3 3 4 2" xfId="46668" xr:uid="{00000000-0005-0000-0000-00004CB60000}"/>
    <cellStyle name="Porcentual 2 4 4 3 3 5" xfId="46669" xr:uid="{00000000-0005-0000-0000-00004DB60000}"/>
    <cellStyle name="Porcentual 2 4 4 3 4" xfId="46670" xr:uid="{00000000-0005-0000-0000-00004EB60000}"/>
    <cellStyle name="Porcentual 2 4 4 3 4 2" xfId="46671" xr:uid="{00000000-0005-0000-0000-00004FB60000}"/>
    <cellStyle name="Porcentual 2 4 4 3 4 2 2" xfId="46672" xr:uid="{00000000-0005-0000-0000-000050B60000}"/>
    <cellStyle name="Porcentual 2 4 4 3 4 2 2 2" xfId="46673" xr:uid="{00000000-0005-0000-0000-000051B60000}"/>
    <cellStyle name="Porcentual 2 4 4 3 4 2 3" xfId="46674" xr:uid="{00000000-0005-0000-0000-000052B60000}"/>
    <cellStyle name="Porcentual 2 4 4 3 4 3" xfId="46675" xr:uid="{00000000-0005-0000-0000-000053B60000}"/>
    <cellStyle name="Porcentual 2 4 4 3 4 3 2" xfId="46676" xr:uid="{00000000-0005-0000-0000-000054B60000}"/>
    <cellStyle name="Porcentual 2 4 4 3 4 4" xfId="46677" xr:uid="{00000000-0005-0000-0000-000055B60000}"/>
    <cellStyle name="Porcentual 2 4 4 3 5" xfId="46678" xr:uid="{00000000-0005-0000-0000-000056B60000}"/>
    <cellStyle name="Porcentual 2 4 4 3 5 2" xfId="46679" xr:uid="{00000000-0005-0000-0000-000057B60000}"/>
    <cellStyle name="Porcentual 2 4 4 3 5 2 2" xfId="46680" xr:uid="{00000000-0005-0000-0000-000058B60000}"/>
    <cellStyle name="Porcentual 2 4 4 3 5 3" xfId="46681" xr:uid="{00000000-0005-0000-0000-000059B60000}"/>
    <cellStyle name="Porcentual 2 4 4 3 6" xfId="46682" xr:uid="{00000000-0005-0000-0000-00005AB60000}"/>
    <cellStyle name="Porcentual 2 4 4 3 6 2" xfId="46683" xr:uid="{00000000-0005-0000-0000-00005BB60000}"/>
    <cellStyle name="Porcentual 2 4 4 3 7" xfId="46684" xr:uid="{00000000-0005-0000-0000-00005CB60000}"/>
    <cellStyle name="Porcentual 2 4 4 4" xfId="46685" xr:uid="{00000000-0005-0000-0000-00005DB60000}"/>
    <cellStyle name="Porcentual 2 4 4 4 2" xfId="46686" xr:uid="{00000000-0005-0000-0000-00005EB60000}"/>
    <cellStyle name="Porcentual 2 4 4 4 2 2" xfId="46687" xr:uid="{00000000-0005-0000-0000-00005FB60000}"/>
    <cellStyle name="Porcentual 2 4 4 4 2 2 2" xfId="46688" xr:uid="{00000000-0005-0000-0000-000060B60000}"/>
    <cellStyle name="Porcentual 2 4 4 4 2 2 2 2" xfId="46689" xr:uid="{00000000-0005-0000-0000-000061B60000}"/>
    <cellStyle name="Porcentual 2 4 4 4 2 2 2 2 2" xfId="46690" xr:uid="{00000000-0005-0000-0000-000062B60000}"/>
    <cellStyle name="Porcentual 2 4 4 4 2 2 2 3" xfId="46691" xr:uid="{00000000-0005-0000-0000-000063B60000}"/>
    <cellStyle name="Porcentual 2 4 4 4 2 2 3" xfId="46692" xr:uid="{00000000-0005-0000-0000-000064B60000}"/>
    <cellStyle name="Porcentual 2 4 4 4 2 2 3 2" xfId="46693" xr:uid="{00000000-0005-0000-0000-000065B60000}"/>
    <cellStyle name="Porcentual 2 4 4 4 2 2 4" xfId="46694" xr:uid="{00000000-0005-0000-0000-000066B60000}"/>
    <cellStyle name="Porcentual 2 4 4 4 2 3" xfId="46695" xr:uid="{00000000-0005-0000-0000-000067B60000}"/>
    <cellStyle name="Porcentual 2 4 4 4 2 3 2" xfId="46696" xr:uid="{00000000-0005-0000-0000-000068B60000}"/>
    <cellStyle name="Porcentual 2 4 4 4 2 3 2 2" xfId="46697" xr:uid="{00000000-0005-0000-0000-000069B60000}"/>
    <cellStyle name="Porcentual 2 4 4 4 2 3 3" xfId="46698" xr:uid="{00000000-0005-0000-0000-00006AB60000}"/>
    <cellStyle name="Porcentual 2 4 4 4 2 4" xfId="46699" xr:uid="{00000000-0005-0000-0000-00006BB60000}"/>
    <cellStyle name="Porcentual 2 4 4 4 2 4 2" xfId="46700" xr:uid="{00000000-0005-0000-0000-00006CB60000}"/>
    <cellStyle name="Porcentual 2 4 4 4 2 5" xfId="46701" xr:uid="{00000000-0005-0000-0000-00006DB60000}"/>
    <cellStyle name="Porcentual 2 4 4 4 3" xfId="46702" xr:uid="{00000000-0005-0000-0000-00006EB60000}"/>
    <cellStyle name="Porcentual 2 4 4 4 3 2" xfId="46703" xr:uid="{00000000-0005-0000-0000-00006FB60000}"/>
    <cellStyle name="Porcentual 2 4 4 4 3 2 2" xfId="46704" xr:uid="{00000000-0005-0000-0000-000070B60000}"/>
    <cellStyle name="Porcentual 2 4 4 4 3 2 2 2" xfId="46705" xr:uid="{00000000-0005-0000-0000-000071B60000}"/>
    <cellStyle name="Porcentual 2 4 4 4 3 2 2 2 2" xfId="46706" xr:uid="{00000000-0005-0000-0000-000072B60000}"/>
    <cellStyle name="Porcentual 2 4 4 4 3 2 2 3" xfId="46707" xr:uid="{00000000-0005-0000-0000-000073B60000}"/>
    <cellStyle name="Porcentual 2 4 4 4 3 2 3" xfId="46708" xr:uid="{00000000-0005-0000-0000-000074B60000}"/>
    <cellStyle name="Porcentual 2 4 4 4 3 2 3 2" xfId="46709" xr:uid="{00000000-0005-0000-0000-000075B60000}"/>
    <cellStyle name="Porcentual 2 4 4 4 3 2 4" xfId="46710" xr:uid="{00000000-0005-0000-0000-000076B60000}"/>
    <cellStyle name="Porcentual 2 4 4 4 3 3" xfId="46711" xr:uid="{00000000-0005-0000-0000-000077B60000}"/>
    <cellStyle name="Porcentual 2 4 4 4 3 3 2" xfId="46712" xr:uid="{00000000-0005-0000-0000-000078B60000}"/>
    <cellStyle name="Porcentual 2 4 4 4 3 3 2 2" xfId="46713" xr:uid="{00000000-0005-0000-0000-000079B60000}"/>
    <cellStyle name="Porcentual 2 4 4 4 3 3 3" xfId="46714" xr:uid="{00000000-0005-0000-0000-00007AB60000}"/>
    <cellStyle name="Porcentual 2 4 4 4 3 4" xfId="46715" xr:uid="{00000000-0005-0000-0000-00007BB60000}"/>
    <cellStyle name="Porcentual 2 4 4 4 3 4 2" xfId="46716" xr:uid="{00000000-0005-0000-0000-00007CB60000}"/>
    <cellStyle name="Porcentual 2 4 4 4 3 5" xfId="46717" xr:uid="{00000000-0005-0000-0000-00007DB60000}"/>
    <cellStyle name="Porcentual 2 4 4 4 4" xfId="46718" xr:uid="{00000000-0005-0000-0000-00007EB60000}"/>
    <cellStyle name="Porcentual 2 4 4 4 4 2" xfId="46719" xr:uid="{00000000-0005-0000-0000-00007FB60000}"/>
    <cellStyle name="Porcentual 2 4 4 4 4 2 2" xfId="46720" xr:uid="{00000000-0005-0000-0000-000080B60000}"/>
    <cellStyle name="Porcentual 2 4 4 4 4 2 2 2" xfId="46721" xr:uid="{00000000-0005-0000-0000-000081B60000}"/>
    <cellStyle name="Porcentual 2 4 4 4 4 2 3" xfId="46722" xr:uid="{00000000-0005-0000-0000-000082B60000}"/>
    <cellStyle name="Porcentual 2 4 4 4 4 3" xfId="46723" xr:uid="{00000000-0005-0000-0000-000083B60000}"/>
    <cellStyle name="Porcentual 2 4 4 4 4 3 2" xfId="46724" xr:uid="{00000000-0005-0000-0000-000084B60000}"/>
    <cellStyle name="Porcentual 2 4 4 4 4 4" xfId="46725" xr:uid="{00000000-0005-0000-0000-000085B60000}"/>
    <cellStyle name="Porcentual 2 4 4 4 5" xfId="46726" xr:uid="{00000000-0005-0000-0000-000086B60000}"/>
    <cellStyle name="Porcentual 2 4 4 4 5 2" xfId="46727" xr:uid="{00000000-0005-0000-0000-000087B60000}"/>
    <cellStyle name="Porcentual 2 4 4 4 5 2 2" xfId="46728" xr:uid="{00000000-0005-0000-0000-000088B60000}"/>
    <cellStyle name="Porcentual 2 4 4 4 5 3" xfId="46729" xr:uid="{00000000-0005-0000-0000-000089B60000}"/>
    <cellStyle name="Porcentual 2 4 4 4 6" xfId="46730" xr:uid="{00000000-0005-0000-0000-00008AB60000}"/>
    <cellStyle name="Porcentual 2 4 4 4 6 2" xfId="46731" xr:uid="{00000000-0005-0000-0000-00008BB60000}"/>
    <cellStyle name="Porcentual 2 4 4 4 7" xfId="46732" xr:uid="{00000000-0005-0000-0000-00008CB60000}"/>
    <cellStyle name="Porcentual 2 4 4 5" xfId="46733" xr:uid="{00000000-0005-0000-0000-00008DB60000}"/>
    <cellStyle name="Porcentual 2 4 4 5 2" xfId="46734" xr:uid="{00000000-0005-0000-0000-00008EB60000}"/>
    <cellStyle name="Porcentual 2 4 4 5 2 2" xfId="46735" xr:uid="{00000000-0005-0000-0000-00008FB60000}"/>
    <cellStyle name="Porcentual 2 4 4 5 2 2 2" xfId="46736" xr:uid="{00000000-0005-0000-0000-000090B60000}"/>
    <cellStyle name="Porcentual 2 4 4 5 2 2 2 2" xfId="46737" xr:uid="{00000000-0005-0000-0000-000091B60000}"/>
    <cellStyle name="Porcentual 2 4 4 5 2 2 2 2 2" xfId="46738" xr:uid="{00000000-0005-0000-0000-000092B60000}"/>
    <cellStyle name="Porcentual 2 4 4 5 2 2 2 3" xfId="46739" xr:uid="{00000000-0005-0000-0000-000093B60000}"/>
    <cellStyle name="Porcentual 2 4 4 5 2 2 3" xfId="46740" xr:uid="{00000000-0005-0000-0000-000094B60000}"/>
    <cellStyle name="Porcentual 2 4 4 5 2 2 3 2" xfId="46741" xr:uid="{00000000-0005-0000-0000-000095B60000}"/>
    <cellStyle name="Porcentual 2 4 4 5 2 2 4" xfId="46742" xr:uid="{00000000-0005-0000-0000-000096B60000}"/>
    <cellStyle name="Porcentual 2 4 4 5 2 3" xfId="46743" xr:uid="{00000000-0005-0000-0000-000097B60000}"/>
    <cellStyle name="Porcentual 2 4 4 5 2 3 2" xfId="46744" xr:uid="{00000000-0005-0000-0000-000098B60000}"/>
    <cellStyle name="Porcentual 2 4 4 5 2 3 2 2" xfId="46745" xr:uid="{00000000-0005-0000-0000-000099B60000}"/>
    <cellStyle name="Porcentual 2 4 4 5 2 3 3" xfId="46746" xr:uid="{00000000-0005-0000-0000-00009AB60000}"/>
    <cellStyle name="Porcentual 2 4 4 5 2 4" xfId="46747" xr:uid="{00000000-0005-0000-0000-00009BB60000}"/>
    <cellStyle name="Porcentual 2 4 4 5 2 4 2" xfId="46748" xr:uid="{00000000-0005-0000-0000-00009CB60000}"/>
    <cellStyle name="Porcentual 2 4 4 5 2 5" xfId="46749" xr:uid="{00000000-0005-0000-0000-00009DB60000}"/>
    <cellStyle name="Porcentual 2 4 4 5 3" xfId="46750" xr:uid="{00000000-0005-0000-0000-00009EB60000}"/>
    <cellStyle name="Porcentual 2 4 4 5 3 2" xfId="46751" xr:uid="{00000000-0005-0000-0000-00009FB60000}"/>
    <cellStyle name="Porcentual 2 4 4 5 3 2 2" xfId="46752" xr:uid="{00000000-0005-0000-0000-0000A0B60000}"/>
    <cellStyle name="Porcentual 2 4 4 5 3 2 2 2" xfId="46753" xr:uid="{00000000-0005-0000-0000-0000A1B60000}"/>
    <cellStyle name="Porcentual 2 4 4 5 3 2 3" xfId="46754" xr:uid="{00000000-0005-0000-0000-0000A2B60000}"/>
    <cellStyle name="Porcentual 2 4 4 5 3 3" xfId="46755" xr:uid="{00000000-0005-0000-0000-0000A3B60000}"/>
    <cellStyle name="Porcentual 2 4 4 5 3 3 2" xfId="46756" xr:uid="{00000000-0005-0000-0000-0000A4B60000}"/>
    <cellStyle name="Porcentual 2 4 4 5 3 4" xfId="46757" xr:uid="{00000000-0005-0000-0000-0000A5B60000}"/>
    <cellStyle name="Porcentual 2 4 4 5 4" xfId="46758" xr:uid="{00000000-0005-0000-0000-0000A6B60000}"/>
    <cellStyle name="Porcentual 2 4 4 5 4 2" xfId="46759" xr:uid="{00000000-0005-0000-0000-0000A7B60000}"/>
    <cellStyle name="Porcentual 2 4 4 5 4 2 2" xfId="46760" xr:uid="{00000000-0005-0000-0000-0000A8B60000}"/>
    <cellStyle name="Porcentual 2 4 4 5 4 3" xfId="46761" xr:uid="{00000000-0005-0000-0000-0000A9B60000}"/>
    <cellStyle name="Porcentual 2 4 4 5 5" xfId="46762" xr:uid="{00000000-0005-0000-0000-0000AAB60000}"/>
    <cellStyle name="Porcentual 2 4 4 5 5 2" xfId="46763" xr:uid="{00000000-0005-0000-0000-0000ABB60000}"/>
    <cellStyle name="Porcentual 2 4 4 5 6" xfId="46764" xr:uid="{00000000-0005-0000-0000-0000ACB60000}"/>
    <cellStyle name="Porcentual 2 4 4 6" xfId="46765" xr:uid="{00000000-0005-0000-0000-0000ADB60000}"/>
    <cellStyle name="Porcentual 2 4 4 6 2" xfId="46766" xr:uid="{00000000-0005-0000-0000-0000AEB60000}"/>
    <cellStyle name="Porcentual 2 4 4 6 2 2" xfId="46767" xr:uid="{00000000-0005-0000-0000-0000AFB60000}"/>
    <cellStyle name="Porcentual 2 4 4 6 2 2 2" xfId="46768" xr:uid="{00000000-0005-0000-0000-0000B0B60000}"/>
    <cellStyle name="Porcentual 2 4 4 6 2 2 2 2" xfId="46769" xr:uid="{00000000-0005-0000-0000-0000B1B60000}"/>
    <cellStyle name="Porcentual 2 4 4 6 2 2 3" xfId="46770" xr:uid="{00000000-0005-0000-0000-0000B2B60000}"/>
    <cellStyle name="Porcentual 2 4 4 6 2 3" xfId="46771" xr:uid="{00000000-0005-0000-0000-0000B3B60000}"/>
    <cellStyle name="Porcentual 2 4 4 6 2 3 2" xfId="46772" xr:uid="{00000000-0005-0000-0000-0000B4B60000}"/>
    <cellStyle name="Porcentual 2 4 4 6 2 4" xfId="46773" xr:uid="{00000000-0005-0000-0000-0000B5B60000}"/>
    <cellStyle name="Porcentual 2 4 4 6 3" xfId="46774" xr:uid="{00000000-0005-0000-0000-0000B6B60000}"/>
    <cellStyle name="Porcentual 2 4 4 6 3 2" xfId="46775" xr:uid="{00000000-0005-0000-0000-0000B7B60000}"/>
    <cellStyle name="Porcentual 2 4 4 6 3 2 2" xfId="46776" xr:uid="{00000000-0005-0000-0000-0000B8B60000}"/>
    <cellStyle name="Porcentual 2 4 4 6 3 3" xfId="46777" xr:uid="{00000000-0005-0000-0000-0000B9B60000}"/>
    <cellStyle name="Porcentual 2 4 4 6 4" xfId="46778" xr:uid="{00000000-0005-0000-0000-0000BAB60000}"/>
    <cellStyle name="Porcentual 2 4 4 6 4 2" xfId="46779" xr:uid="{00000000-0005-0000-0000-0000BBB60000}"/>
    <cellStyle name="Porcentual 2 4 4 6 5" xfId="46780" xr:uid="{00000000-0005-0000-0000-0000BCB60000}"/>
    <cellStyle name="Porcentual 2 4 4 7" xfId="46781" xr:uid="{00000000-0005-0000-0000-0000BDB60000}"/>
    <cellStyle name="Porcentual 2 4 4 7 2" xfId="46782" xr:uid="{00000000-0005-0000-0000-0000BEB60000}"/>
    <cellStyle name="Porcentual 2 4 4 7 2 2" xfId="46783" xr:uid="{00000000-0005-0000-0000-0000BFB60000}"/>
    <cellStyle name="Porcentual 2 4 4 7 2 2 2" xfId="46784" xr:uid="{00000000-0005-0000-0000-0000C0B60000}"/>
    <cellStyle name="Porcentual 2 4 4 7 2 2 2 2" xfId="46785" xr:uid="{00000000-0005-0000-0000-0000C1B60000}"/>
    <cellStyle name="Porcentual 2 4 4 7 2 2 3" xfId="46786" xr:uid="{00000000-0005-0000-0000-0000C2B60000}"/>
    <cellStyle name="Porcentual 2 4 4 7 2 3" xfId="46787" xr:uid="{00000000-0005-0000-0000-0000C3B60000}"/>
    <cellStyle name="Porcentual 2 4 4 7 2 3 2" xfId="46788" xr:uid="{00000000-0005-0000-0000-0000C4B60000}"/>
    <cellStyle name="Porcentual 2 4 4 7 2 4" xfId="46789" xr:uid="{00000000-0005-0000-0000-0000C5B60000}"/>
    <cellStyle name="Porcentual 2 4 4 7 3" xfId="46790" xr:uid="{00000000-0005-0000-0000-0000C6B60000}"/>
    <cellStyle name="Porcentual 2 4 4 7 3 2" xfId="46791" xr:uid="{00000000-0005-0000-0000-0000C7B60000}"/>
    <cellStyle name="Porcentual 2 4 4 7 3 2 2" xfId="46792" xr:uid="{00000000-0005-0000-0000-0000C8B60000}"/>
    <cellStyle name="Porcentual 2 4 4 7 3 3" xfId="46793" xr:uid="{00000000-0005-0000-0000-0000C9B60000}"/>
    <cellStyle name="Porcentual 2 4 4 7 4" xfId="46794" xr:uid="{00000000-0005-0000-0000-0000CAB60000}"/>
    <cellStyle name="Porcentual 2 4 4 7 4 2" xfId="46795" xr:uid="{00000000-0005-0000-0000-0000CBB60000}"/>
    <cellStyle name="Porcentual 2 4 4 7 5" xfId="46796" xr:uid="{00000000-0005-0000-0000-0000CCB60000}"/>
    <cellStyle name="Porcentual 2 4 4 8" xfId="46797" xr:uid="{00000000-0005-0000-0000-0000CDB60000}"/>
    <cellStyle name="Porcentual 2 4 4 8 2" xfId="46798" xr:uid="{00000000-0005-0000-0000-0000CEB60000}"/>
    <cellStyle name="Porcentual 2 4 4 8 2 2" xfId="46799" xr:uid="{00000000-0005-0000-0000-0000CFB60000}"/>
    <cellStyle name="Porcentual 2 4 4 8 2 2 2" xfId="46800" xr:uid="{00000000-0005-0000-0000-0000D0B60000}"/>
    <cellStyle name="Porcentual 2 4 4 8 2 3" xfId="46801" xr:uid="{00000000-0005-0000-0000-0000D1B60000}"/>
    <cellStyle name="Porcentual 2 4 4 8 3" xfId="46802" xr:uid="{00000000-0005-0000-0000-0000D2B60000}"/>
    <cellStyle name="Porcentual 2 4 4 8 3 2" xfId="46803" xr:uid="{00000000-0005-0000-0000-0000D3B60000}"/>
    <cellStyle name="Porcentual 2 4 4 8 4" xfId="46804" xr:uid="{00000000-0005-0000-0000-0000D4B60000}"/>
    <cellStyle name="Porcentual 2 4 4 9" xfId="46805" xr:uid="{00000000-0005-0000-0000-0000D5B60000}"/>
    <cellStyle name="Porcentual 2 4 4 9 2" xfId="46806" xr:uid="{00000000-0005-0000-0000-0000D6B60000}"/>
    <cellStyle name="Porcentual 2 4 4 9 2 2" xfId="46807" xr:uid="{00000000-0005-0000-0000-0000D7B60000}"/>
    <cellStyle name="Porcentual 2 4 4 9 3" xfId="46808" xr:uid="{00000000-0005-0000-0000-0000D8B60000}"/>
    <cellStyle name="Porcentual 2 4 5" xfId="46809" xr:uid="{00000000-0005-0000-0000-0000D9B60000}"/>
    <cellStyle name="Porcentual 2 4 5 10" xfId="46810" xr:uid="{00000000-0005-0000-0000-0000DAB60000}"/>
    <cellStyle name="Porcentual 2 4 5 10 2" xfId="46811" xr:uid="{00000000-0005-0000-0000-0000DBB60000}"/>
    <cellStyle name="Porcentual 2 4 5 11" xfId="46812" xr:uid="{00000000-0005-0000-0000-0000DCB60000}"/>
    <cellStyle name="Porcentual 2 4 5 2" xfId="46813" xr:uid="{00000000-0005-0000-0000-0000DDB60000}"/>
    <cellStyle name="Porcentual 2 4 5 2 2" xfId="46814" xr:uid="{00000000-0005-0000-0000-0000DEB60000}"/>
    <cellStyle name="Porcentual 2 4 5 2 2 2" xfId="46815" xr:uid="{00000000-0005-0000-0000-0000DFB60000}"/>
    <cellStyle name="Porcentual 2 4 5 2 2 2 2" xfId="46816" xr:uid="{00000000-0005-0000-0000-0000E0B60000}"/>
    <cellStyle name="Porcentual 2 4 5 2 2 2 2 2" xfId="46817" xr:uid="{00000000-0005-0000-0000-0000E1B60000}"/>
    <cellStyle name="Porcentual 2 4 5 2 2 2 2 2 2" xfId="46818" xr:uid="{00000000-0005-0000-0000-0000E2B60000}"/>
    <cellStyle name="Porcentual 2 4 5 2 2 2 2 3" xfId="46819" xr:uid="{00000000-0005-0000-0000-0000E3B60000}"/>
    <cellStyle name="Porcentual 2 4 5 2 2 2 3" xfId="46820" xr:uid="{00000000-0005-0000-0000-0000E4B60000}"/>
    <cellStyle name="Porcentual 2 4 5 2 2 2 3 2" xfId="46821" xr:uid="{00000000-0005-0000-0000-0000E5B60000}"/>
    <cellStyle name="Porcentual 2 4 5 2 2 2 4" xfId="46822" xr:uid="{00000000-0005-0000-0000-0000E6B60000}"/>
    <cellStyle name="Porcentual 2 4 5 2 2 3" xfId="46823" xr:uid="{00000000-0005-0000-0000-0000E7B60000}"/>
    <cellStyle name="Porcentual 2 4 5 2 2 3 2" xfId="46824" xr:uid="{00000000-0005-0000-0000-0000E8B60000}"/>
    <cellStyle name="Porcentual 2 4 5 2 2 3 2 2" xfId="46825" xr:uid="{00000000-0005-0000-0000-0000E9B60000}"/>
    <cellStyle name="Porcentual 2 4 5 2 2 3 3" xfId="46826" xr:uid="{00000000-0005-0000-0000-0000EAB60000}"/>
    <cellStyle name="Porcentual 2 4 5 2 2 4" xfId="46827" xr:uid="{00000000-0005-0000-0000-0000EBB60000}"/>
    <cellStyle name="Porcentual 2 4 5 2 2 4 2" xfId="46828" xr:uid="{00000000-0005-0000-0000-0000ECB60000}"/>
    <cellStyle name="Porcentual 2 4 5 2 2 5" xfId="46829" xr:uid="{00000000-0005-0000-0000-0000EDB60000}"/>
    <cellStyle name="Porcentual 2 4 5 2 3" xfId="46830" xr:uid="{00000000-0005-0000-0000-0000EEB60000}"/>
    <cellStyle name="Porcentual 2 4 5 2 3 2" xfId="46831" xr:uid="{00000000-0005-0000-0000-0000EFB60000}"/>
    <cellStyle name="Porcentual 2 4 5 2 3 2 2" xfId="46832" xr:uid="{00000000-0005-0000-0000-0000F0B60000}"/>
    <cellStyle name="Porcentual 2 4 5 2 3 2 2 2" xfId="46833" xr:uid="{00000000-0005-0000-0000-0000F1B60000}"/>
    <cellStyle name="Porcentual 2 4 5 2 3 2 2 2 2" xfId="46834" xr:uid="{00000000-0005-0000-0000-0000F2B60000}"/>
    <cellStyle name="Porcentual 2 4 5 2 3 2 2 3" xfId="46835" xr:uid="{00000000-0005-0000-0000-0000F3B60000}"/>
    <cellStyle name="Porcentual 2 4 5 2 3 2 3" xfId="46836" xr:uid="{00000000-0005-0000-0000-0000F4B60000}"/>
    <cellStyle name="Porcentual 2 4 5 2 3 2 3 2" xfId="46837" xr:uid="{00000000-0005-0000-0000-0000F5B60000}"/>
    <cellStyle name="Porcentual 2 4 5 2 3 2 4" xfId="46838" xr:uid="{00000000-0005-0000-0000-0000F6B60000}"/>
    <cellStyle name="Porcentual 2 4 5 2 3 3" xfId="46839" xr:uid="{00000000-0005-0000-0000-0000F7B60000}"/>
    <cellStyle name="Porcentual 2 4 5 2 3 3 2" xfId="46840" xr:uid="{00000000-0005-0000-0000-0000F8B60000}"/>
    <cellStyle name="Porcentual 2 4 5 2 3 3 2 2" xfId="46841" xr:uid="{00000000-0005-0000-0000-0000F9B60000}"/>
    <cellStyle name="Porcentual 2 4 5 2 3 3 3" xfId="46842" xr:uid="{00000000-0005-0000-0000-0000FAB60000}"/>
    <cellStyle name="Porcentual 2 4 5 2 3 4" xfId="46843" xr:uid="{00000000-0005-0000-0000-0000FBB60000}"/>
    <cellStyle name="Porcentual 2 4 5 2 3 4 2" xfId="46844" xr:uid="{00000000-0005-0000-0000-0000FCB60000}"/>
    <cellStyle name="Porcentual 2 4 5 2 3 5" xfId="46845" xr:uid="{00000000-0005-0000-0000-0000FDB60000}"/>
    <cellStyle name="Porcentual 2 4 5 2 4" xfId="46846" xr:uid="{00000000-0005-0000-0000-0000FEB60000}"/>
    <cellStyle name="Porcentual 2 4 5 2 4 2" xfId="46847" xr:uid="{00000000-0005-0000-0000-0000FFB60000}"/>
    <cellStyle name="Porcentual 2 4 5 2 4 2 2" xfId="46848" xr:uid="{00000000-0005-0000-0000-000000B70000}"/>
    <cellStyle name="Porcentual 2 4 5 2 4 2 2 2" xfId="46849" xr:uid="{00000000-0005-0000-0000-000001B70000}"/>
    <cellStyle name="Porcentual 2 4 5 2 4 2 3" xfId="46850" xr:uid="{00000000-0005-0000-0000-000002B70000}"/>
    <cellStyle name="Porcentual 2 4 5 2 4 3" xfId="46851" xr:uid="{00000000-0005-0000-0000-000003B70000}"/>
    <cellStyle name="Porcentual 2 4 5 2 4 3 2" xfId="46852" xr:uid="{00000000-0005-0000-0000-000004B70000}"/>
    <cellStyle name="Porcentual 2 4 5 2 4 4" xfId="46853" xr:uid="{00000000-0005-0000-0000-000005B70000}"/>
    <cellStyle name="Porcentual 2 4 5 2 5" xfId="46854" xr:uid="{00000000-0005-0000-0000-000006B70000}"/>
    <cellStyle name="Porcentual 2 4 5 2 5 2" xfId="46855" xr:uid="{00000000-0005-0000-0000-000007B70000}"/>
    <cellStyle name="Porcentual 2 4 5 2 5 2 2" xfId="46856" xr:uid="{00000000-0005-0000-0000-000008B70000}"/>
    <cellStyle name="Porcentual 2 4 5 2 5 3" xfId="46857" xr:uid="{00000000-0005-0000-0000-000009B70000}"/>
    <cellStyle name="Porcentual 2 4 5 2 6" xfId="46858" xr:uid="{00000000-0005-0000-0000-00000AB70000}"/>
    <cellStyle name="Porcentual 2 4 5 2 6 2" xfId="46859" xr:uid="{00000000-0005-0000-0000-00000BB70000}"/>
    <cellStyle name="Porcentual 2 4 5 2 7" xfId="46860" xr:uid="{00000000-0005-0000-0000-00000CB70000}"/>
    <cellStyle name="Porcentual 2 4 5 3" xfId="46861" xr:uid="{00000000-0005-0000-0000-00000DB70000}"/>
    <cellStyle name="Porcentual 2 4 5 3 2" xfId="46862" xr:uid="{00000000-0005-0000-0000-00000EB70000}"/>
    <cellStyle name="Porcentual 2 4 5 3 2 2" xfId="46863" xr:uid="{00000000-0005-0000-0000-00000FB70000}"/>
    <cellStyle name="Porcentual 2 4 5 3 2 2 2" xfId="46864" xr:uid="{00000000-0005-0000-0000-000010B70000}"/>
    <cellStyle name="Porcentual 2 4 5 3 2 2 2 2" xfId="46865" xr:uid="{00000000-0005-0000-0000-000011B70000}"/>
    <cellStyle name="Porcentual 2 4 5 3 2 2 2 2 2" xfId="46866" xr:uid="{00000000-0005-0000-0000-000012B70000}"/>
    <cellStyle name="Porcentual 2 4 5 3 2 2 2 3" xfId="46867" xr:uid="{00000000-0005-0000-0000-000013B70000}"/>
    <cellStyle name="Porcentual 2 4 5 3 2 2 3" xfId="46868" xr:uid="{00000000-0005-0000-0000-000014B70000}"/>
    <cellStyle name="Porcentual 2 4 5 3 2 2 3 2" xfId="46869" xr:uid="{00000000-0005-0000-0000-000015B70000}"/>
    <cellStyle name="Porcentual 2 4 5 3 2 2 4" xfId="46870" xr:uid="{00000000-0005-0000-0000-000016B70000}"/>
    <cellStyle name="Porcentual 2 4 5 3 2 3" xfId="46871" xr:uid="{00000000-0005-0000-0000-000017B70000}"/>
    <cellStyle name="Porcentual 2 4 5 3 2 3 2" xfId="46872" xr:uid="{00000000-0005-0000-0000-000018B70000}"/>
    <cellStyle name="Porcentual 2 4 5 3 2 3 2 2" xfId="46873" xr:uid="{00000000-0005-0000-0000-000019B70000}"/>
    <cellStyle name="Porcentual 2 4 5 3 2 3 3" xfId="46874" xr:uid="{00000000-0005-0000-0000-00001AB70000}"/>
    <cellStyle name="Porcentual 2 4 5 3 2 4" xfId="46875" xr:uid="{00000000-0005-0000-0000-00001BB70000}"/>
    <cellStyle name="Porcentual 2 4 5 3 2 4 2" xfId="46876" xr:uid="{00000000-0005-0000-0000-00001CB70000}"/>
    <cellStyle name="Porcentual 2 4 5 3 2 5" xfId="46877" xr:uid="{00000000-0005-0000-0000-00001DB70000}"/>
    <cellStyle name="Porcentual 2 4 5 3 3" xfId="46878" xr:uid="{00000000-0005-0000-0000-00001EB70000}"/>
    <cellStyle name="Porcentual 2 4 5 3 3 2" xfId="46879" xr:uid="{00000000-0005-0000-0000-00001FB70000}"/>
    <cellStyle name="Porcentual 2 4 5 3 3 2 2" xfId="46880" xr:uid="{00000000-0005-0000-0000-000020B70000}"/>
    <cellStyle name="Porcentual 2 4 5 3 3 2 2 2" xfId="46881" xr:uid="{00000000-0005-0000-0000-000021B70000}"/>
    <cellStyle name="Porcentual 2 4 5 3 3 2 2 2 2" xfId="46882" xr:uid="{00000000-0005-0000-0000-000022B70000}"/>
    <cellStyle name="Porcentual 2 4 5 3 3 2 2 3" xfId="46883" xr:uid="{00000000-0005-0000-0000-000023B70000}"/>
    <cellStyle name="Porcentual 2 4 5 3 3 2 3" xfId="46884" xr:uid="{00000000-0005-0000-0000-000024B70000}"/>
    <cellStyle name="Porcentual 2 4 5 3 3 2 3 2" xfId="46885" xr:uid="{00000000-0005-0000-0000-000025B70000}"/>
    <cellStyle name="Porcentual 2 4 5 3 3 2 4" xfId="46886" xr:uid="{00000000-0005-0000-0000-000026B70000}"/>
    <cellStyle name="Porcentual 2 4 5 3 3 3" xfId="46887" xr:uid="{00000000-0005-0000-0000-000027B70000}"/>
    <cellStyle name="Porcentual 2 4 5 3 3 3 2" xfId="46888" xr:uid="{00000000-0005-0000-0000-000028B70000}"/>
    <cellStyle name="Porcentual 2 4 5 3 3 3 2 2" xfId="46889" xr:uid="{00000000-0005-0000-0000-000029B70000}"/>
    <cellStyle name="Porcentual 2 4 5 3 3 3 3" xfId="46890" xr:uid="{00000000-0005-0000-0000-00002AB70000}"/>
    <cellStyle name="Porcentual 2 4 5 3 3 4" xfId="46891" xr:uid="{00000000-0005-0000-0000-00002BB70000}"/>
    <cellStyle name="Porcentual 2 4 5 3 3 4 2" xfId="46892" xr:uid="{00000000-0005-0000-0000-00002CB70000}"/>
    <cellStyle name="Porcentual 2 4 5 3 3 5" xfId="46893" xr:uid="{00000000-0005-0000-0000-00002DB70000}"/>
    <cellStyle name="Porcentual 2 4 5 3 4" xfId="46894" xr:uid="{00000000-0005-0000-0000-00002EB70000}"/>
    <cellStyle name="Porcentual 2 4 5 3 4 2" xfId="46895" xr:uid="{00000000-0005-0000-0000-00002FB70000}"/>
    <cellStyle name="Porcentual 2 4 5 3 4 2 2" xfId="46896" xr:uid="{00000000-0005-0000-0000-000030B70000}"/>
    <cellStyle name="Porcentual 2 4 5 3 4 2 2 2" xfId="46897" xr:uid="{00000000-0005-0000-0000-000031B70000}"/>
    <cellStyle name="Porcentual 2 4 5 3 4 2 3" xfId="46898" xr:uid="{00000000-0005-0000-0000-000032B70000}"/>
    <cellStyle name="Porcentual 2 4 5 3 4 3" xfId="46899" xr:uid="{00000000-0005-0000-0000-000033B70000}"/>
    <cellStyle name="Porcentual 2 4 5 3 4 3 2" xfId="46900" xr:uid="{00000000-0005-0000-0000-000034B70000}"/>
    <cellStyle name="Porcentual 2 4 5 3 4 4" xfId="46901" xr:uid="{00000000-0005-0000-0000-000035B70000}"/>
    <cellStyle name="Porcentual 2 4 5 3 5" xfId="46902" xr:uid="{00000000-0005-0000-0000-000036B70000}"/>
    <cellStyle name="Porcentual 2 4 5 3 5 2" xfId="46903" xr:uid="{00000000-0005-0000-0000-000037B70000}"/>
    <cellStyle name="Porcentual 2 4 5 3 5 2 2" xfId="46904" xr:uid="{00000000-0005-0000-0000-000038B70000}"/>
    <cellStyle name="Porcentual 2 4 5 3 5 3" xfId="46905" xr:uid="{00000000-0005-0000-0000-000039B70000}"/>
    <cellStyle name="Porcentual 2 4 5 3 6" xfId="46906" xr:uid="{00000000-0005-0000-0000-00003AB70000}"/>
    <cellStyle name="Porcentual 2 4 5 3 6 2" xfId="46907" xr:uid="{00000000-0005-0000-0000-00003BB70000}"/>
    <cellStyle name="Porcentual 2 4 5 3 7" xfId="46908" xr:uid="{00000000-0005-0000-0000-00003CB70000}"/>
    <cellStyle name="Porcentual 2 4 5 4" xfId="46909" xr:uid="{00000000-0005-0000-0000-00003DB70000}"/>
    <cellStyle name="Porcentual 2 4 5 4 2" xfId="46910" xr:uid="{00000000-0005-0000-0000-00003EB70000}"/>
    <cellStyle name="Porcentual 2 4 5 4 2 2" xfId="46911" xr:uid="{00000000-0005-0000-0000-00003FB70000}"/>
    <cellStyle name="Porcentual 2 4 5 4 2 2 2" xfId="46912" xr:uid="{00000000-0005-0000-0000-000040B70000}"/>
    <cellStyle name="Porcentual 2 4 5 4 2 2 2 2" xfId="46913" xr:uid="{00000000-0005-0000-0000-000041B70000}"/>
    <cellStyle name="Porcentual 2 4 5 4 2 2 2 2 2" xfId="46914" xr:uid="{00000000-0005-0000-0000-000042B70000}"/>
    <cellStyle name="Porcentual 2 4 5 4 2 2 2 3" xfId="46915" xr:uid="{00000000-0005-0000-0000-000043B70000}"/>
    <cellStyle name="Porcentual 2 4 5 4 2 2 3" xfId="46916" xr:uid="{00000000-0005-0000-0000-000044B70000}"/>
    <cellStyle name="Porcentual 2 4 5 4 2 2 3 2" xfId="46917" xr:uid="{00000000-0005-0000-0000-000045B70000}"/>
    <cellStyle name="Porcentual 2 4 5 4 2 2 4" xfId="46918" xr:uid="{00000000-0005-0000-0000-000046B70000}"/>
    <cellStyle name="Porcentual 2 4 5 4 2 3" xfId="46919" xr:uid="{00000000-0005-0000-0000-000047B70000}"/>
    <cellStyle name="Porcentual 2 4 5 4 2 3 2" xfId="46920" xr:uid="{00000000-0005-0000-0000-000048B70000}"/>
    <cellStyle name="Porcentual 2 4 5 4 2 3 2 2" xfId="46921" xr:uid="{00000000-0005-0000-0000-000049B70000}"/>
    <cellStyle name="Porcentual 2 4 5 4 2 3 3" xfId="46922" xr:uid="{00000000-0005-0000-0000-00004AB70000}"/>
    <cellStyle name="Porcentual 2 4 5 4 2 4" xfId="46923" xr:uid="{00000000-0005-0000-0000-00004BB70000}"/>
    <cellStyle name="Porcentual 2 4 5 4 2 4 2" xfId="46924" xr:uid="{00000000-0005-0000-0000-00004CB70000}"/>
    <cellStyle name="Porcentual 2 4 5 4 2 5" xfId="46925" xr:uid="{00000000-0005-0000-0000-00004DB70000}"/>
    <cellStyle name="Porcentual 2 4 5 4 3" xfId="46926" xr:uid="{00000000-0005-0000-0000-00004EB70000}"/>
    <cellStyle name="Porcentual 2 4 5 4 3 2" xfId="46927" xr:uid="{00000000-0005-0000-0000-00004FB70000}"/>
    <cellStyle name="Porcentual 2 4 5 4 3 2 2" xfId="46928" xr:uid="{00000000-0005-0000-0000-000050B70000}"/>
    <cellStyle name="Porcentual 2 4 5 4 3 2 2 2" xfId="46929" xr:uid="{00000000-0005-0000-0000-000051B70000}"/>
    <cellStyle name="Porcentual 2 4 5 4 3 2 2 2 2" xfId="46930" xr:uid="{00000000-0005-0000-0000-000052B70000}"/>
    <cellStyle name="Porcentual 2 4 5 4 3 2 2 3" xfId="46931" xr:uid="{00000000-0005-0000-0000-000053B70000}"/>
    <cellStyle name="Porcentual 2 4 5 4 3 2 3" xfId="46932" xr:uid="{00000000-0005-0000-0000-000054B70000}"/>
    <cellStyle name="Porcentual 2 4 5 4 3 2 3 2" xfId="46933" xr:uid="{00000000-0005-0000-0000-000055B70000}"/>
    <cellStyle name="Porcentual 2 4 5 4 3 2 4" xfId="46934" xr:uid="{00000000-0005-0000-0000-000056B70000}"/>
    <cellStyle name="Porcentual 2 4 5 4 3 3" xfId="46935" xr:uid="{00000000-0005-0000-0000-000057B70000}"/>
    <cellStyle name="Porcentual 2 4 5 4 3 3 2" xfId="46936" xr:uid="{00000000-0005-0000-0000-000058B70000}"/>
    <cellStyle name="Porcentual 2 4 5 4 3 3 2 2" xfId="46937" xr:uid="{00000000-0005-0000-0000-000059B70000}"/>
    <cellStyle name="Porcentual 2 4 5 4 3 3 3" xfId="46938" xr:uid="{00000000-0005-0000-0000-00005AB70000}"/>
    <cellStyle name="Porcentual 2 4 5 4 3 4" xfId="46939" xr:uid="{00000000-0005-0000-0000-00005BB70000}"/>
    <cellStyle name="Porcentual 2 4 5 4 3 4 2" xfId="46940" xr:uid="{00000000-0005-0000-0000-00005CB70000}"/>
    <cellStyle name="Porcentual 2 4 5 4 3 5" xfId="46941" xr:uid="{00000000-0005-0000-0000-00005DB70000}"/>
    <cellStyle name="Porcentual 2 4 5 4 4" xfId="46942" xr:uid="{00000000-0005-0000-0000-00005EB70000}"/>
    <cellStyle name="Porcentual 2 4 5 4 4 2" xfId="46943" xr:uid="{00000000-0005-0000-0000-00005FB70000}"/>
    <cellStyle name="Porcentual 2 4 5 4 4 2 2" xfId="46944" xr:uid="{00000000-0005-0000-0000-000060B70000}"/>
    <cellStyle name="Porcentual 2 4 5 4 4 2 2 2" xfId="46945" xr:uid="{00000000-0005-0000-0000-000061B70000}"/>
    <cellStyle name="Porcentual 2 4 5 4 4 2 3" xfId="46946" xr:uid="{00000000-0005-0000-0000-000062B70000}"/>
    <cellStyle name="Porcentual 2 4 5 4 4 3" xfId="46947" xr:uid="{00000000-0005-0000-0000-000063B70000}"/>
    <cellStyle name="Porcentual 2 4 5 4 4 3 2" xfId="46948" xr:uid="{00000000-0005-0000-0000-000064B70000}"/>
    <cellStyle name="Porcentual 2 4 5 4 4 4" xfId="46949" xr:uid="{00000000-0005-0000-0000-000065B70000}"/>
    <cellStyle name="Porcentual 2 4 5 4 5" xfId="46950" xr:uid="{00000000-0005-0000-0000-000066B70000}"/>
    <cellStyle name="Porcentual 2 4 5 4 5 2" xfId="46951" xr:uid="{00000000-0005-0000-0000-000067B70000}"/>
    <cellStyle name="Porcentual 2 4 5 4 5 2 2" xfId="46952" xr:uid="{00000000-0005-0000-0000-000068B70000}"/>
    <cellStyle name="Porcentual 2 4 5 4 5 3" xfId="46953" xr:uid="{00000000-0005-0000-0000-000069B70000}"/>
    <cellStyle name="Porcentual 2 4 5 4 6" xfId="46954" xr:uid="{00000000-0005-0000-0000-00006AB70000}"/>
    <cellStyle name="Porcentual 2 4 5 4 6 2" xfId="46955" xr:uid="{00000000-0005-0000-0000-00006BB70000}"/>
    <cellStyle name="Porcentual 2 4 5 4 7" xfId="46956" xr:uid="{00000000-0005-0000-0000-00006CB70000}"/>
    <cellStyle name="Porcentual 2 4 5 5" xfId="46957" xr:uid="{00000000-0005-0000-0000-00006DB70000}"/>
    <cellStyle name="Porcentual 2 4 5 5 2" xfId="46958" xr:uid="{00000000-0005-0000-0000-00006EB70000}"/>
    <cellStyle name="Porcentual 2 4 5 5 2 2" xfId="46959" xr:uid="{00000000-0005-0000-0000-00006FB70000}"/>
    <cellStyle name="Porcentual 2 4 5 5 2 2 2" xfId="46960" xr:uid="{00000000-0005-0000-0000-000070B70000}"/>
    <cellStyle name="Porcentual 2 4 5 5 2 2 2 2" xfId="46961" xr:uid="{00000000-0005-0000-0000-000071B70000}"/>
    <cellStyle name="Porcentual 2 4 5 5 2 2 2 2 2" xfId="46962" xr:uid="{00000000-0005-0000-0000-000072B70000}"/>
    <cellStyle name="Porcentual 2 4 5 5 2 2 2 3" xfId="46963" xr:uid="{00000000-0005-0000-0000-000073B70000}"/>
    <cellStyle name="Porcentual 2 4 5 5 2 2 3" xfId="46964" xr:uid="{00000000-0005-0000-0000-000074B70000}"/>
    <cellStyle name="Porcentual 2 4 5 5 2 2 3 2" xfId="46965" xr:uid="{00000000-0005-0000-0000-000075B70000}"/>
    <cellStyle name="Porcentual 2 4 5 5 2 2 4" xfId="46966" xr:uid="{00000000-0005-0000-0000-000076B70000}"/>
    <cellStyle name="Porcentual 2 4 5 5 2 3" xfId="46967" xr:uid="{00000000-0005-0000-0000-000077B70000}"/>
    <cellStyle name="Porcentual 2 4 5 5 2 3 2" xfId="46968" xr:uid="{00000000-0005-0000-0000-000078B70000}"/>
    <cellStyle name="Porcentual 2 4 5 5 2 3 2 2" xfId="46969" xr:uid="{00000000-0005-0000-0000-000079B70000}"/>
    <cellStyle name="Porcentual 2 4 5 5 2 3 3" xfId="46970" xr:uid="{00000000-0005-0000-0000-00007AB70000}"/>
    <cellStyle name="Porcentual 2 4 5 5 2 4" xfId="46971" xr:uid="{00000000-0005-0000-0000-00007BB70000}"/>
    <cellStyle name="Porcentual 2 4 5 5 2 4 2" xfId="46972" xr:uid="{00000000-0005-0000-0000-00007CB70000}"/>
    <cellStyle name="Porcentual 2 4 5 5 2 5" xfId="46973" xr:uid="{00000000-0005-0000-0000-00007DB70000}"/>
    <cellStyle name="Porcentual 2 4 5 5 3" xfId="46974" xr:uid="{00000000-0005-0000-0000-00007EB70000}"/>
    <cellStyle name="Porcentual 2 4 5 5 3 2" xfId="46975" xr:uid="{00000000-0005-0000-0000-00007FB70000}"/>
    <cellStyle name="Porcentual 2 4 5 5 3 2 2" xfId="46976" xr:uid="{00000000-0005-0000-0000-000080B70000}"/>
    <cellStyle name="Porcentual 2 4 5 5 3 2 2 2" xfId="46977" xr:uid="{00000000-0005-0000-0000-000081B70000}"/>
    <cellStyle name="Porcentual 2 4 5 5 3 2 3" xfId="46978" xr:uid="{00000000-0005-0000-0000-000082B70000}"/>
    <cellStyle name="Porcentual 2 4 5 5 3 3" xfId="46979" xr:uid="{00000000-0005-0000-0000-000083B70000}"/>
    <cellStyle name="Porcentual 2 4 5 5 3 3 2" xfId="46980" xr:uid="{00000000-0005-0000-0000-000084B70000}"/>
    <cellStyle name="Porcentual 2 4 5 5 3 4" xfId="46981" xr:uid="{00000000-0005-0000-0000-000085B70000}"/>
    <cellStyle name="Porcentual 2 4 5 5 4" xfId="46982" xr:uid="{00000000-0005-0000-0000-000086B70000}"/>
    <cellStyle name="Porcentual 2 4 5 5 4 2" xfId="46983" xr:uid="{00000000-0005-0000-0000-000087B70000}"/>
    <cellStyle name="Porcentual 2 4 5 5 4 2 2" xfId="46984" xr:uid="{00000000-0005-0000-0000-000088B70000}"/>
    <cellStyle name="Porcentual 2 4 5 5 4 3" xfId="46985" xr:uid="{00000000-0005-0000-0000-000089B70000}"/>
    <cellStyle name="Porcentual 2 4 5 5 5" xfId="46986" xr:uid="{00000000-0005-0000-0000-00008AB70000}"/>
    <cellStyle name="Porcentual 2 4 5 5 5 2" xfId="46987" xr:uid="{00000000-0005-0000-0000-00008BB70000}"/>
    <cellStyle name="Porcentual 2 4 5 5 6" xfId="46988" xr:uid="{00000000-0005-0000-0000-00008CB70000}"/>
    <cellStyle name="Porcentual 2 4 5 6" xfId="46989" xr:uid="{00000000-0005-0000-0000-00008DB70000}"/>
    <cellStyle name="Porcentual 2 4 5 6 2" xfId="46990" xr:uid="{00000000-0005-0000-0000-00008EB70000}"/>
    <cellStyle name="Porcentual 2 4 5 6 2 2" xfId="46991" xr:uid="{00000000-0005-0000-0000-00008FB70000}"/>
    <cellStyle name="Porcentual 2 4 5 6 2 2 2" xfId="46992" xr:uid="{00000000-0005-0000-0000-000090B70000}"/>
    <cellStyle name="Porcentual 2 4 5 6 2 2 2 2" xfId="46993" xr:uid="{00000000-0005-0000-0000-000091B70000}"/>
    <cellStyle name="Porcentual 2 4 5 6 2 2 3" xfId="46994" xr:uid="{00000000-0005-0000-0000-000092B70000}"/>
    <cellStyle name="Porcentual 2 4 5 6 2 3" xfId="46995" xr:uid="{00000000-0005-0000-0000-000093B70000}"/>
    <cellStyle name="Porcentual 2 4 5 6 2 3 2" xfId="46996" xr:uid="{00000000-0005-0000-0000-000094B70000}"/>
    <cellStyle name="Porcentual 2 4 5 6 2 4" xfId="46997" xr:uid="{00000000-0005-0000-0000-000095B70000}"/>
    <cellStyle name="Porcentual 2 4 5 6 3" xfId="46998" xr:uid="{00000000-0005-0000-0000-000096B70000}"/>
    <cellStyle name="Porcentual 2 4 5 6 3 2" xfId="46999" xr:uid="{00000000-0005-0000-0000-000097B70000}"/>
    <cellStyle name="Porcentual 2 4 5 6 3 2 2" xfId="47000" xr:uid="{00000000-0005-0000-0000-000098B70000}"/>
    <cellStyle name="Porcentual 2 4 5 6 3 3" xfId="47001" xr:uid="{00000000-0005-0000-0000-000099B70000}"/>
    <cellStyle name="Porcentual 2 4 5 6 4" xfId="47002" xr:uid="{00000000-0005-0000-0000-00009AB70000}"/>
    <cellStyle name="Porcentual 2 4 5 6 4 2" xfId="47003" xr:uid="{00000000-0005-0000-0000-00009BB70000}"/>
    <cellStyle name="Porcentual 2 4 5 6 5" xfId="47004" xr:uid="{00000000-0005-0000-0000-00009CB70000}"/>
    <cellStyle name="Porcentual 2 4 5 7" xfId="47005" xr:uid="{00000000-0005-0000-0000-00009DB70000}"/>
    <cellStyle name="Porcentual 2 4 5 7 2" xfId="47006" xr:uid="{00000000-0005-0000-0000-00009EB70000}"/>
    <cellStyle name="Porcentual 2 4 5 7 2 2" xfId="47007" xr:uid="{00000000-0005-0000-0000-00009FB70000}"/>
    <cellStyle name="Porcentual 2 4 5 7 2 2 2" xfId="47008" xr:uid="{00000000-0005-0000-0000-0000A0B70000}"/>
    <cellStyle name="Porcentual 2 4 5 7 2 2 2 2" xfId="47009" xr:uid="{00000000-0005-0000-0000-0000A1B70000}"/>
    <cellStyle name="Porcentual 2 4 5 7 2 2 3" xfId="47010" xr:uid="{00000000-0005-0000-0000-0000A2B70000}"/>
    <cellStyle name="Porcentual 2 4 5 7 2 3" xfId="47011" xr:uid="{00000000-0005-0000-0000-0000A3B70000}"/>
    <cellStyle name="Porcentual 2 4 5 7 2 3 2" xfId="47012" xr:uid="{00000000-0005-0000-0000-0000A4B70000}"/>
    <cellStyle name="Porcentual 2 4 5 7 2 4" xfId="47013" xr:uid="{00000000-0005-0000-0000-0000A5B70000}"/>
    <cellStyle name="Porcentual 2 4 5 7 3" xfId="47014" xr:uid="{00000000-0005-0000-0000-0000A6B70000}"/>
    <cellStyle name="Porcentual 2 4 5 7 3 2" xfId="47015" xr:uid="{00000000-0005-0000-0000-0000A7B70000}"/>
    <cellStyle name="Porcentual 2 4 5 7 3 2 2" xfId="47016" xr:uid="{00000000-0005-0000-0000-0000A8B70000}"/>
    <cellStyle name="Porcentual 2 4 5 7 3 3" xfId="47017" xr:uid="{00000000-0005-0000-0000-0000A9B70000}"/>
    <cellStyle name="Porcentual 2 4 5 7 4" xfId="47018" xr:uid="{00000000-0005-0000-0000-0000AAB70000}"/>
    <cellStyle name="Porcentual 2 4 5 7 4 2" xfId="47019" xr:uid="{00000000-0005-0000-0000-0000ABB70000}"/>
    <cellStyle name="Porcentual 2 4 5 7 5" xfId="47020" xr:uid="{00000000-0005-0000-0000-0000ACB70000}"/>
    <cellStyle name="Porcentual 2 4 5 8" xfId="47021" xr:uid="{00000000-0005-0000-0000-0000ADB70000}"/>
    <cellStyle name="Porcentual 2 4 5 8 2" xfId="47022" xr:uid="{00000000-0005-0000-0000-0000AEB70000}"/>
    <cellStyle name="Porcentual 2 4 5 8 2 2" xfId="47023" xr:uid="{00000000-0005-0000-0000-0000AFB70000}"/>
    <cellStyle name="Porcentual 2 4 5 8 2 2 2" xfId="47024" xr:uid="{00000000-0005-0000-0000-0000B0B70000}"/>
    <cellStyle name="Porcentual 2 4 5 8 2 3" xfId="47025" xr:uid="{00000000-0005-0000-0000-0000B1B70000}"/>
    <cellStyle name="Porcentual 2 4 5 8 3" xfId="47026" xr:uid="{00000000-0005-0000-0000-0000B2B70000}"/>
    <cellStyle name="Porcentual 2 4 5 8 3 2" xfId="47027" xr:uid="{00000000-0005-0000-0000-0000B3B70000}"/>
    <cellStyle name="Porcentual 2 4 5 8 4" xfId="47028" xr:uid="{00000000-0005-0000-0000-0000B4B70000}"/>
    <cellStyle name="Porcentual 2 4 5 9" xfId="47029" xr:uid="{00000000-0005-0000-0000-0000B5B70000}"/>
    <cellStyle name="Porcentual 2 4 5 9 2" xfId="47030" xr:uid="{00000000-0005-0000-0000-0000B6B70000}"/>
    <cellStyle name="Porcentual 2 4 5 9 2 2" xfId="47031" xr:uid="{00000000-0005-0000-0000-0000B7B70000}"/>
    <cellStyle name="Porcentual 2 4 5 9 3" xfId="47032" xr:uid="{00000000-0005-0000-0000-0000B8B70000}"/>
    <cellStyle name="Porcentual 2 4 6" xfId="47033" xr:uid="{00000000-0005-0000-0000-0000B9B70000}"/>
    <cellStyle name="Porcentual 2 4 6 2" xfId="47034" xr:uid="{00000000-0005-0000-0000-0000BAB70000}"/>
    <cellStyle name="Porcentual 2 4 6 2 2" xfId="47035" xr:uid="{00000000-0005-0000-0000-0000BBB70000}"/>
    <cellStyle name="Porcentual 2 4 6 2 2 2" xfId="47036" xr:uid="{00000000-0005-0000-0000-0000BCB70000}"/>
    <cellStyle name="Porcentual 2 4 6 2 2 2 2" xfId="47037" xr:uid="{00000000-0005-0000-0000-0000BDB70000}"/>
    <cellStyle name="Porcentual 2 4 6 2 2 2 2 2" xfId="47038" xr:uid="{00000000-0005-0000-0000-0000BEB70000}"/>
    <cellStyle name="Porcentual 2 4 6 2 2 2 3" xfId="47039" xr:uid="{00000000-0005-0000-0000-0000BFB70000}"/>
    <cellStyle name="Porcentual 2 4 6 2 2 3" xfId="47040" xr:uid="{00000000-0005-0000-0000-0000C0B70000}"/>
    <cellStyle name="Porcentual 2 4 6 2 2 3 2" xfId="47041" xr:uid="{00000000-0005-0000-0000-0000C1B70000}"/>
    <cellStyle name="Porcentual 2 4 6 2 2 4" xfId="47042" xr:uid="{00000000-0005-0000-0000-0000C2B70000}"/>
    <cellStyle name="Porcentual 2 4 6 2 3" xfId="47043" xr:uid="{00000000-0005-0000-0000-0000C3B70000}"/>
    <cellStyle name="Porcentual 2 4 6 2 3 2" xfId="47044" xr:uid="{00000000-0005-0000-0000-0000C4B70000}"/>
    <cellStyle name="Porcentual 2 4 6 2 3 2 2" xfId="47045" xr:uid="{00000000-0005-0000-0000-0000C5B70000}"/>
    <cellStyle name="Porcentual 2 4 6 2 3 3" xfId="47046" xr:uid="{00000000-0005-0000-0000-0000C6B70000}"/>
    <cellStyle name="Porcentual 2 4 6 2 4" xfId="47047" xr:uid="{00000000-0005-0000-0000-0000C7B70000}"/>
    <cellStyle name="Porcentual 2 4 6 2 4 2" xfId="47048" xr:uid="{00000000-0005-0000-0000-0000C8B70000}"/>
    <cellStyle name="Porcentual 2 4 6 2 5" xfId="47049" xr:uid="{00000000-0005-0000-0000-0000C9B70000}"/>
    <cellStyle name="Porcentual 2 4 6 3" xfId="47050" xr:uid="{00000000-0005-0000-0000-0000CAB70000}"/>
    <cellStyle name="Porcentual 2 4 6 3 2" xfId="47051" xr:uid="{00000000-0005-0000-0000-0000CBB70000}"/>
    <cellStyle name="Porcentual 2 4 6 3 2 2" xfId="47052" xr:uid="{00000000-0005-0000-0000-0000CCB70000}"/>
    <cellStyle name="Porcentual 2 4 6 3 2 2 2" xfId="47053" xr:uid="{00000000-0005-0000-0000-0000CDB70000}"/>
    <cellStyle name="Porcentual 2 4 6 3 2 2 2 2" xfId="47054" xr:uid="{00000000-0005-0000-0000-0000CEB70000}"/>
    <cellStyle name="Porcentual 2 4 6 3 2 2 3" xfId="47055" xr:uid="{00000000-0005-0000-0000-0000CFB70000}"/>
    <cellStyle name="Porcentual 2 4 6 3 2 3" xfId="47056" xr:uid="{00000000-0005-0000-0000-0000D0B70000}"/>
    <cellStyle name="Porcentual 2 4 6 3 2 3 2" xfId="47057" xr:uid="{00000000-0005-0000-0000-0000D1B70000}"/>
    <cellStyle name="Porcentual 2 4 6 3 2 4" xfId="47058" xr:uid="{00000000-0005-0000-0000-0000D2B70000}"/>
    <cellStyle name="Porcentual 2 4 6 3 3" xfId="47059" xr:uid="{00000000-0005-0000-0000-0000D3B70000}"/>
    <cellStyle name="Porcentual 2 4 6 3 3 2" xfId="47060" xr:uid="{00000000-0005-0000-0000-0000D4B70000}"/>
    <cellStyle name="Porcentual 2 4 6 3 3 2 2" xfId="47061" xr:uid="{00000000-0005-0000-0000-0000D5B70000}"/>
    <cellStyle name="Porcentual 2 4 6 3 3 3" xfId="47062" xr:uid="{00000000-0005-0000-0000-0000D6B70000}"/>
    <cellStyle name="Porcentual 2 4 6 3 4" xfId="47063" xr:uid="{00000000-0005-0000-0000-0000D7B70000}"/>
    <cellStyle name="Porcentual 2 4 6 3 4 2" xfId="47064" xr:uid="{00000000-0005-0000-0000-0000D8B70000}"/>
    <cellStyle name="Porcentual 2 4 6 3 5" xfId="47065" xr:uid="{00000000-0005-0000-0000-0000D9B70000}"/>
    <cellStyle name="Porcentual 2 4 6 4" xfId="47066" xr:uid="{00000000-0005-0000-0000-0000DAB70000}"/>
    <cellStyle name="Porcentual 2 4 6 4 2" xfId="47067" xr:uid="{00000000-0005-0000-0000-0000DBB70000}"/>
    <cellStyle name="Porcentual 2 4 6 4 2 2" xfId="47068" xr:uid="{00000000-0005-0000-0000-0000DCB70000}"/>
    <cellStyle name="Porcentual 2 4 6 4 2 2 2" xfId="47069" xr:uid="{00000000-0005-0000-0000-0000DDB70000}"/>
    <cellStyle name="Porcentual 2 4 6 4 2 3" xfId="47070" xr:uid="{00000000-0005-0000-0000-0000DEB70000}"/>
    <cellStyle name="Porcentual 2 4 6 4 3" xfId="47071" xr:uid="{00000000-0005-0000-0000-0000DFB70000}"/>
    <cellStyle name="Porcentual 2 4 6 4 3 2" xfId="47072" xr:uid="{00000000-0005-0000-0000-0000E0B70000}"/>
    <cellStyle name="Porcentual 2 4 6 4 4" xfId="47073" xr:uid="{00000000-0005-0000-0000-0000E1B70000}"/>
    <cellStyle name="Porcentual 2 4 6 5" xfId="47074" xr:uid="{00000000-0005-0000-0000-0000E2B70000}"/>
    <cellStyle name="Porcentual 2 4 6 5 2" xfId="47075" xr:uid="{00000000-0005-0000-0000-0000E3B70000}"/>
    <cellStyle name="Porcentual 2 4 6 5 2 2" xfId="47076" xr:uid="{00000000-0005-0000-0000-0000E4B70000}"/>
    <cellStyle name="Porcentual 2 4 6 5 3" xfId="47077" xr:uid="{00000000-0005-0000-0000-0000E5B70000}"/>
    <cellStyle name="Porcentual 2 4 6 6" xfId="47078" xr:uid="{00000000-0005-0000-0000-0000E6B70000}"/>
    <cellStyle name="Porcentual 2 4 6 6 2" xfId="47079" xr:uid="{00000000-0005-0000-0000-0000E7B70000}"/>
    <cellStyle name="Porcentual 2 4 6 7" xfId="47080" xr:uid="{00000000-0005-0000-0000-0000E8B70000}"/>
    <cellStyle name="Porcentual 2 4 7" xfId="47081" xr:uid="{00000000-0005-0000-0000-0000E9B70000}"/>
    <cellStyle name="Porcentual 2 4 7 2" xfId="47082" xr:uid="{00000000-0005-0000-0000-0000EAB70000}"/>
    <cellStyle name="Porcentual 2 4 7 2 2" xfId="47083" xr:uid="{00000000-0005-0000-0000-0000EBB70000}"/>
    <cellStyle name="Porcentual 2 4 7 2 2 2" xfId="47084" xr:uid="{00000000-0005-0000-0000-0000ECB70000}"/>
    <cellStyle name="Porcentual 2 4 7 2 2 2 2" xfId="47085" xr:uid="{00000000-0005-0000-0000-0000EDB70000}"/>
    <cellStyle name="Porcentual 2 4 7 2 2 2 2 2" xfId="47086" xr:uid="{00000000-0005-0000-0000-0000EEB70000}"/>
    <cellStyle name="Porcentual 2 4 7 2 2 2 3" xfId="47087" xr:uid="{00000000-0005-0000-0000-0000EFB70000}"/>
    <cellStyle name="Porcentual 2 4 7 2 2 3" xfId="47088" xr:uid="{00000000-0005-0000-0000-0000F0B70000}"/>
    <cellStyle name="Porcentual 2 4 7 2 2 3 2" xfId="47089" xr:uid="{00000000-0005-0000-0000-0000F1B70000}"/>
    <cellStyle name="Porcentual 2 4 7 2 2 4" xfId="47090" xr:uid="{00000000-0005-0000-0000-0000F2B70000}"/>
    <cellStyle name="Porcentual 2 4 7 2 3" xfId="47091" xr:uid="{00000000-0005-0000-0000-0000F3B70000}"/>
    <cellStyle name="Porcentual 2 4 7 2 3 2" xfId="47092" xr:uid="{00000000-0005-0000-0000-0000F4B70000}"/>
    <cellStyle name="Porcentual 2 4 7 2 3 2 2" xfId="47093" xr:uid="{00000000-0005-0000-0000-0000F5B70000}"/>
    <cellStyle name="Porcentual 2 4 7 2 3 3" xfId="47094" xr:uid="{00000000-0005-0000-0000-0000F6B70000}"/>
    <cellStyle name="Porcentual 2 4 7 2 4" xfId="47095" xr:uid="{00000000-0005-0000-0000-0000F7B70000}"/>
    <cellStyle name="Porcentual 2 4 7 2 4 2" xfId="47096" xr:uid="{00000000-0005-0000-0000-0000F8B70000}"/>
    <cellStyle name="Porcentual 2 4 7 2 5" xfId="47097" xr:uid="{00000000-0005-0000-0000-0000F9B70000}"/>
    <cellStyle name="Porcentual 2 4 7 3" xfId="47098" xr:uid="{00000000-0005-0000-0000-0000FAB70000}"/>
    <cellStyle name="Porcentual 2 4 7 3 2" xfId="47099" xr:uid="{00000000-0005-0000-0000-0000FBB70000}"/>
    <cellStyle name="Porcentual 2 4 7 3 2 2" xfId="47100" xr:uid="{00000000-0005-0000-0000-0000FCB70000}"/>
    <cellStyle name="Porcentual 2 4 7 3 2 2 2" xfId="47101" xr:uid="{00000000-0005-0000-0000-0000FDB70000}"/>
    <cellStyle name="Porcentual 2 4 7 3 2 2 2 2" xfId="47102" xr:uid="{00000000-0005-0000-0000-0000FEB70000}"/>
    <cellStyle name="Porcentual 2 4 7 3 2 2 3" xfId="47103" xr:uid="{00000000-0005-0000-0000-0000FFB70000}"/>
    <cellStyle name="Porcentual 2 4 7 3 2 3" xfId="47104" xr:uid="{00000000-0005-0000-0000-000000B80000}"/>
    <cellStyle name="Porcentual 2 4 7 3 2 3 2" xfId="47105" xr:uid="{00000000-0005-0000-0000-000001B80000}"/>
    <cellStyle name="Porcentual 2 4 7 3 2 4" xfId="47106" xr:uid="{00000000-0005-0000-0000-000002B80000}"/>
    <cellStyle name="Porcentual 2 4 7 3 3" xfId="47107" xr:uid="{00000000-0005-0000-0000-000003B80000}"/>
    <cellStyle name="Porcentual 2 4 7 3 3 2" xfId="47108" xr:uid="{00000000-0005-0000-0000-000004B80000}"/>
    <cellStyle name="Porcentual 2 4 7 3 3 2 2" xfId="47109" xr:uid="{00000000-0005-0000-0000-000005B80000}"/>
    <cellStyle name="Porcentual 2 4 7 3 3 3" xfId="47110" xr:uid="{00000000-0005-0000-0000-000006B80000}"/>
    <cellStyle name="Porcentual 2 4 7 3 4" xfId="47111" xr:uid="{00000000-0005-0000-0000-000007B80000}"/>
    <cellStyle name="Porcentual 2 4 7 3 4 2" xfId="47112" xr:uid="{00000000-0005-0000-0000-000008B80000}"/>
    <cellStyle name="Porcentual 2 4 7 3 5" xfId="47113" xr:uid="{00000000-0005-0000-0000-000009B80000}"/>
    <cellStyle name="Porcentual 2 4 7 4" xfId="47114" xr:uid="{00000000-0005-0000-0000-00000AB80000}"/>
    <cellStyle name="Porcentual 2 4 7 4 2" xfId="47115" xr:uid="{00000000-0005-0000-0000-00000BB80000}"/>
    <cellStyle name="Porcentual 2 4 7 4 2 2" xfId="47116" xr:uid="{00000000-0005-0000-0000-00000CB80000}"/>
    <cellStyle name="Porcentual 2 4 7 4 2 2 2" xfId="47117" xr:uid="{00000000-0005-0000-0000-00000DB80000}"/>
    <cellStyle name="Porcentual 2 4 7 4 2 3" xfId="47118" xr:uid="{00000000-0005-0000-0000-00000EB80000}"/>
    <cellStyle name="Porcentual 2 4 7 4 3" xfId="47119" xr:uid="{00000000-0005-0000-0000-00000FB80000}"/>
    <cellStyle name="Porcentual 2 4 7 4 3 2" xfId="47120" xr:uid="{00000000-0005-0000-0000-000010B80000}"/>
    <cellStyle name="Porcentual 2 4 7 4 4" xfId="47121" xr:uid="{00000000-0005-0000-0000-000011B80000}"/>
    <cellStyle name="Porcentual 2 4 7 5" xfId="47122" xr:uid="{00000000-0005-0000-0000-000012B80000}"/>
    <cellStyle name="Porcentual 2 4 7 5 2" xfId="47123" xr:uid="{00000000-0005-0000-0000-000013B80000}"/>
    <cellStyle name="Porcentual 2 4 7 5 2 2" xfId="47124" xr:uid="{00000000-0005-0000-0000-000014B80000}"/>
    <cellStyle name="Porcentual 2 4 7 5 3" xfId="47125" xr:uid="{00000000-0005-0000-0000-000015B80000}"/>
    <cellStyle name="Porcentual 2 4 7 6" xfId="47126" xr:uid="{00000000-0005-0000-0000-000016B80000}"/>
    <cellStyle name="Porcentual 2 4 7 6 2" xfId="47127" xr:uid="{00000000-0005-0000-0000-000017B80000}"/>
    <cellStyle name="Porcentual 2 4 7 7" xfId="47128" xr:uid="{00000000-0005-0000-0000-000018B80000}"/>
    <cellStyle name="Porcentual 2 4 8" xfId="47129" xr:uid="{00000000-0005-0000-0000-000019B80000}"/>
    <cellStyle name="Porcentual 2 4 8 2" xfId="47130" xr:uid="{00000000-0005-0000-0000-00001AB80000}"/>
    <cellStyle name="Porcentual 2 4 8 2 2" xfId="47131" xr:uid="{00000000-0005-0000-0000-00001BB80000}"/>
    <cellStyle name="Porcentual 2 4 8 2 2 2" xfId="47132" xr:uid="{00000000-0005-0000-0000-00001CB80000}"/>
    <cellStyle name="Porcentual 2 4 8 2 2 2 2" xfId="47133" xr:uid="{00000000-0005-0000-0000-00001DB80000}"/>
    <cellStyle name="Porcentual 2 4 8 2 2 2 2 2" xfId="47134" xr:uid="{00000000-0005-0000-0000-00001EB80000}"/>
    <cellStyle name="Porcentual 2 4 8 2 2 2 3" xfId="47135" xr:uid="{00000000-0005-0000-0000-00001FB80000}"/>
    <cellStyle name="Porcentual 2 4 8 2 2 3" xfId="47136" xr:uid="{00000000-0005-0000-0000-000020B80000}"/>
    <cellStyle name="Porcentual 2 4 8 2 2 3 2" xfId="47137" xr:uid="{00000000-0005-0000-0000-000021B80000}"/>
    <cellStyle name="Porcentual 2 4 8 2 2 4" xfId="47138" xr:uid="{00000000-0005-0000-0000-000022B80000}"/>
    <cellStyle name="Porcentual 2 4 8 2 3" xfId="47139" xr:uid="{00000000-0005-0000-0000-000023B80000}"/>
    <cellStyle name="Porcentual 2 4 8 2 3 2" xfId="47140" xr:uid="{00000000-0005-0000-0000-000024B80000}"/>
    <cellStyle name="Porcentual 2 4 8 2 3 2 2" xfId="47141" xr:uid="{00000000-0005-0000-0000-000025B80000}"/>
    <cellStyle name="Porcentual 2 4 8 2 3 3" xfId="47142" xr:uid="{00000000-0005-0000-0000-000026B80000}"/>
    <cellStyle name="Porcentual 2 4 8 2 4" xfId="47143" xr:uid="{00000000-0005-0000-0000-000027B80000}"/>
    <cellStyle name="Porcentual 2 4 8 2 4 2" xfId="47144" xr:uid="{00000000-0005-0000-0000-000028B80000}"/>
    <cellStyle name="Porcentual 2 4 8 2 5" xfId="47145" xr:uid="{00000000-0005-0000-0000-000029B80000}"/>
    <cellStyle name="Porcentual 2 4 8 3" xfId="47146" xr:uid="{00000000-0005-0000-0000-00002AB80000}"/>
    <cellStyle name="Porcentual 2 4 8 3 2" xfId="47147" xr:uid="{00000000-0005-0000-0000-00002BB80000}"/>
    <cellStyle name="Porcentual 2 4 8 3 2 2" xfId="47148" xr:uid="{00000000-0005-0000-0000-00002CB80000}"/>
    <cellStyle name="Porcentual 2 4 8 3 2 2 2" xfId="47149" xr:uid="{00000000-0005-0000-0000-00002DB80000}"/>
    <cellStyle name="Porcentual 2 4 8 3 2 2 2 2" xfId="47150" xr:uid="{00000000-0005-0000-0000-00002EB80000}"/>
    <cellStyle name="Porcentual 2 4 8 3 2 2 3" xfId="47151" xr:uid="{00000000-0005-0000-0000-00002FB80000}"/>
    <cellStyle name="Porcentual 2 4 8 3 2 3" xfId="47152" xr:uid="{00000000-0005-0000-0000-000030B80000}"/>
    <cellStyle name="Porcentual 2 4 8 3 2 3 2" xfId="47153" xr:uid="{00000000-0005-0000-0000-000031B80000}"/>
    <cellStyle name="Porcentual 2 4 8 3 2 4" xfId="47154" xr:uid="{00000000-0005-0000-0000-000032B80000}"/>
    <cellStyle name="Porcentual 2 4 8 3 3" xfId="47155" xr:uid="{00000000-0005-0000-0000-000033B80000}"/>
    <cellStyle name="Porcentual 2 4 8 3 3 2" xfId="47156" xr:uid="{00000000-0005-0000-0000-000034B80000}"/>
    <cellStyle name="Porcentual 2 4 8 3 3 2 2" xfId="47157" xr:uid="{00000000-0005-0000-0000-000035B80000}"/>
    <cellStyle name="Porcentual 2 4 8 3 3 3" xfId="47158" xr:uid="{00000000-0005-0000-0000-000036B80000}"/>
    <cellStyle name="Porcentual 2 4 8 3 4" xfId="47159" xr:uid="{00000000-0005-0000-0000-000037B80000}"/>
    <cellStyle name="Porcentual 2 4 8 3 4 2" xfId="47160" xr:uid="{00000000-0005-0000-0000-000038B80000}"/>
    <cellStyle name="Porcentual 2 4 8 3 5" xfId="47161" xr:uid="{00000000-0005-0000-0000-000039B80000}"/>
    <cellStyle name="Porcentual 2 4 8 4" xfId="47162" xr:uid="{00000000-0005-0000-0000-00003AB80000}"/>
    <cellStyle name="Porcentual 2 4 8 4 2" xfId="47163" xr:uid="{00000000-0005-0000-0000-00003BB80000}"/>
    <cellStyle name="Porcentual 2 4 8 4 2 2" xfId="47164" xr:uid="{00000000-0005-0000-0000-00003CB80000}"/>
    <cellStyle name="Porcentual 2 4 8 4 2 2 2" xfId="47165" xr:uid="{00000000-0005-0000-0000-00003DB80000}"/>
    <cellStyle name="Porcentual 2 4 8 4 2 3" xfId="47166" xr:uid="{00000000-0005-0000-0000-00003EB80000}"/>
    <cellStyle name="Porcentual 2 4 8 4 3" xfId="47167" xr:uid="{00000000-0005-0000-0000-00003FB80000}"/>
    <cellStyle name="Porcentual 2 4 8 4 3 2" xfId="47168" xr:uid="{00000000-0005-0000-0000-000040B80000}"/>
    <cellStyle name="Porcentual 2 4 8 4 4" xfId="47169" xr:uid="{00000000-0005-0000-0000-000041B80000}"/>
    <cellStyle name="Porcentual 2 4 8 5" xfId="47170" xr:uid="{00000000-0005-0000-0000-000042B80000}"/>
    <cellStyle name="Porcentual 2 4 8 5 2" xfId="47171" xr:uid="{00000000-0005-0000-0000-000043B80000}"/>
    <cellStyle name="Porcentual 2 4 8 5 2 2" xfId="47172" xr:uid="{00000000-0005-0000-0000-000044B80000}"/>
    <cellStyle name="Porcentual 2 4 8 5 3" xfId="47173" xr:uid="{00000000-0005-0000-0000-000045B80000}"/>
    <cellStyle name="Porcentual 2 4 8 6" xfId="47174" xr:uid="{00000000-0005-0000-0000-000046B80000}"/>
    <cellStyle name="Porcentual 2 4 8 6 2" xfId="47175" xr:uid="{00000000-0005-0000-0000-000047B80000}"/>
    <cellStyle name="Porcentual 2 4 8 7" xfId="47176" xr:uid="{00000000-0005-0000-0000-000048B80000}"/>
    <cellStyle name="Porcentual 2 4 9" xfId="47177" xr:uid="{00000000-0005-0000-0000-000049B80000}"/>
    <cellStyle name="Porcentual 2 5" xfId="47178" xr:uid="{00000000-0005-0000-0000-00004AB80000}"/>
    <cellStyle name="Porcentual 2 5 10" xfId="47179" xr:uid="{00000000-0005-0000-0000-00004BB80000}"/>
    <cellStyle name="Porcentual 2 5 10 2" xfId="47180" xr:uid="{00000000-0005-0000-0000-00004CB80000}"/>
    <cellStyle name="Porcentual 2 5 10 2 2" xfId="47181" xr:uid="{00000000-0005-0000-0000-00004DB80000}"/>
    <cellStyle name="Porcentual 2 5 10 2 2 2" xfId="47182" xr:uid="{00000000-0005-0000-0000-00004EB80000}"/>
    <cellStyle name="Porcentual 2 5 10 2 2 2 2" xfId="47183" xr:uid="{00000000-0005-0000-0000-00004FB80000}"/>
    <cellStyle name="Porcentual 2 5 10 2 2 3" xfId="47184" xr:uid="{00000000-0005-0000-0000-000050B80000}"/>
    <cellStyle name="Porcentual 2 5 10 2 3" xfId="47185" xr:uid="{00000000-0005-0000-0000-000051B80000}"/>
    <cellStyle name="Porcentual 2 5 10 2 3 2" xfId="47186" xr:uid="{00000000-0005-0000-0000-000052B80000}"/>
    <cellStyle name="Porcentual 2 5 10 2 4" xfId="47187" xr:uid="{00000000-0005-0000-0000-000053B80000}"/>
    <cellStyle name="Porcentual 2 5 10 3" xfId="47188" xr:uid="{00000000-0005-0000-0000-000054B80000}"/>
    <cellStyle name="Porcentual 2 5 10 3 2" xfId="47189" xr:uid="{00000000-0005-0000-0000-000055B80000}"/>
    <cellStyle name="Porcentual 2 5 10 3 2 2" xfId="47190" xr:uid="{00000000-0005-0000-0000-000056B80000}"/>
    <cellStyle name="Porcentual 2 5 10 3 3" xfId="47191" xr:uid="{00000000-0005-0000-0000-000057B80000}"/>
    <cellStyle name="Porcentual 2 5 10 4" xfId="47192" xr:uid="{00000000-0005-0000-0000-000058B80000}"/>
    <cellStyle name="Porcentual 2 5 10 4 2" xfId="47193" xr:uid="{00000000-0005-0000-0000-000059B80000}"/>
    <cellStyle name="Porcentual 2 5 10 5" xfId="47194" xr:uid="{00000000-0005-0000-0000-00005AB80000}"/>
    <cellStyle name="Porcentual 2 5 11" xfId="47195" xr:uid="{00000000-0005-0000-0000-00005BB80000}"/>
    <cellStyle name="Porcentual 2 5 11 2" xfId="47196" xr:uid="{00000000-0005-0000-0000-00005CB80000}"/>
    <cellStyle name="Porcentual 2 5 11 2 2" xfId="47197" xr:uid="{00000000-0005-0000-0000-00005DB80000}"/>
    <cellStyle name="Porcentual 2 5 11 2 2 2" xfId="47198" xr:uid="{00000000-0005-0000-0000-00005EB80000}"/>
    <cellStyle name="Porcentual 2 5 11 2 3" xfId="47199" xr:uid="{00000000-0005-0000-0000-00005FB80000}"/>
    <cellStyle name="Porcentual 2 5 11 3" xfId="47200" xr:uid="{00000000-0005-0000-0000-000060B80000}"/>
    <cellStyle name="Porcentual 2 5 11 3 2" xfId="47201" xr:uid="{00000000-0005-0000-0000-000061B80000}"/>
    <cellStyle name="Porcentual 2 5 11 4" xfId="47202" xr:uid="{00000000-0005-0000-0000-000062B80000}"/>
    <cellStyle name="Porcentual 2 5 12" xfId="47203" xr:uid="{00000000-0005-0000-0000-000063B80000}"/>
    <cellStyle name="Porcentual 2 5 12 2" xfId="47204" xr:uid="{00000000-0005-0000-0000-000064B80000}"/>
    <cellStyle name="Porcentual 2 5 12 2 2" xfId="47205" xr:uid="{00000000-0005-0000-0000-000065B80000}"/>
    <cellStyle name="Porcentual 2 5 12 3" xfId="47206" xr:uid="{00000000-0005-0000-0000-000066B80000}"/>
    <cellStyle name="Porcentual 2 5 13" xfId="47207" xr:uid="{00000000-0005-0000-0000-000067B80000}"/>
    <cellStyle name="Porcentual 2 5 13 2" xfId="47208" xr:uid="{00000000-0005-0000-0000-000068B80000}"/>
    <cellStyle name="Porcentual 2 5 14" xfId="47209" xr:uid="{00000000-0005-0000-0000-000069B80000}"/>
    <cellStyle name="Porcentual 2 5 2" xfId="47210" xr:uid="{00000000-0005-0000-0000-00006AB80000}"/>
    <cellStyle name="Porcentual 2 5 2 10" xfId="47211" xr:uid="{00000000-0005-0000-0000-00006BB80000}"/>
    <cellStyle name="Porcentual 2 5 2 10 2" xfId="47212" xr:uid="{00000000-0005-0000-0000-00006CB80000}"/>
    <cellStyle name="Porcentual 2 5 2 10 2 2" xfId="47213" xr:uid="{00000000-0005-0000-0000-00006DB80000}"/>
    <cellStyle name="Porcentual 2 5 2 10 2 2 2" xfId="47214" xr:uid="{00000000-0005-0000-0000-00006EB80000}"/>
    <cellStyle name="Porcentual 2 5 2 10 2 3" xfId="47215" xr:uid="{00000000-0005-0000-0000-00006FB80000}"/>
    <cellStyle name="Porcentual 2 5 2 10 3" xfId="47216" xr:uid="{00000000-0005-0000-0000-000070B80000}"/>
    <cellStyle name="Porcentual 2 5 2 10 3 2" xfId="47217" xr:uid="{00000000-0005-0000-0000-000071B80000}"/>
    <cellStyle name="Porcentual 2 5 2 10 4" xfId="47218" xr:uid="{00000000-0005-0000-0000-000072B80000}"/>
    <cellStyle name="Porcentual 2 5 2 11" xfId="47219" xr:uid="{00000000-0005-0000-0000-000073B80000}"/>
    <cellStyle name="Porcentual 2 5 2 11 2" xfId="47220" xr:uid="{00000000-0005-0000-0000-000074B80000}"/>
    <cellStyle name="Porcentual 2 5 2 11 2 2" xfId="47221" xr:uid="{00000000-0005-0000-0000-000075B80000}"/>
    <cellStyle name="Porcentual 2 5 2 11 3" xfId="47222" xr:uid="{00000000-0005-0000-0000-000076B80000}"/>
    <cellStyle name="Porcentual 2 5 2 12" xfId="47223" xr:uid="{00000000-0005-0000-0000-000077B80000}"/>
    <cellStyle name="Porcentual 2 5 2 12 2" xfId="47224" xr:uid="{00000000-0005-0000-0000-000078B80000}"/>
    <cellStyle name="Porcentual 2 5 2 13" xfId="47225" xr:uid="{00000000-0005-0000-0000-000079B80000}"/>
    <cellStyle name="Porcentual 2 5 2 2" xfId="47226" xr:uid="{00000000-0005-0000-0000-00007AB80000}"/>
    <cellStyle name="Porcentual 2 5 2 2 10" xfId="47227" xr:uid="{00000000-0005-0000-0000-00007BB80000}"/>
    <cellStyle name="Porcentual 2 5 2 2 10 2" xfId="47228" xr:uid="{00000000-0005-0000-0000-00007CB80000}"/>
    <cellStyle name="Porcentual 2 5 2 2 11" xfId="47229" xr:uid="{00000000-0005-0000-0000-00007DB80000}"/>
    <cellStyle name="Porcentual 2 5 2 2 2" xfId="47230" xr:uid="{00000000-0005-0000-0000-00007EB80000}"/>
    <cellStyle name="Porcentual 2 5 2 2 2 2" xfId="47231" xr:uid="{00000000-0005-0000-0000-00007FB80000}"/>
    <cellStyle name="Porcentual 2 5 2 2 2 2 2" xfId="47232" xr:uid="{00000000-0005-0000-0000-000080B80000}"/>
    <cellStyle name="Porcentual 2 5 2 2 2 2 2 2" xfId="47233" xr:uid="{00000000-0005-0000-0000-000081B80000}"/>
    <cellStyle name="Porcentual 2 5 2 2 2 2 2 2 2" xfId="47234" xr:uid="{00000000-0005-0000-0000-000082B80000}"/>
    <cellStyle name="Porcentual 2 5 2 2 2 2 2 2 2 2" xfId="47235" xr:uid="{00000000-0005-0000-0000-000083B80000}"/>
    <cellStyle name="Porcentual 2 5 2 2 2 2 2 2 3" xfId="47236" xr:uid="{00000000-0005-0000-0000-000084B80000}"/>
    <cellStyle name="Porcentual 2 5 2 2 2 2 2 3" xfId="47237" xr:uid="{00000000-0005-0000-0000-000085B80000}"/>
    <cellStyle name="Porcentual 2 5 2 2 2 2 2 3 2" xfId="47238" xr:uid="{00000000-0005-0000-0000-000086B80000}"/>
    <cellStyle name="Porcentual 2 5 2 2 2 2 2 4" xfId="47239" xr:uid="{00000000-0005-0000-0000-000087B80000}"/>
    <cellStyle name="Porcentual 2 5 2 2 2 2 3" xfId="47240" xr:uid="{00000000-0005-0000-0000-000088B80000}"/>
    <cellStyle name="Porcentual 2 5 2 2 2 2 3 2" xfId="47241" xr:uid="{00000000-0005-0000-0000-000089B80000}"/>
    <cellStyle name="Porcentual 2 5 2 2 2 2 3 2 2" xfId="47242" xr:uid="{00000000-0005-0000-0000-00008AB80000}"/>
    <cellStyle name="Porcentual 2 5 2 2 2 2 3 3" xfId="47243" xr:uid="{00000000-0005-0000-0000-00008BB80000}"/>
    <cellStyle name="Porcentual 2 5 2 2 2 2 4" xfId="47244" xr:uid="{00000000-0005-0000-0000-00008CB80000}"/>
    <cellStyle name="Porcentual 2 5 2 2 2 2 4 2" xfId="47245" xr:uid="{00000000-0005-0000-0000-00008DB80000}"/>
    <cellStyle name="Porcentual 2 5 2 2 2 2 5" xfId="47246" xr:uid="{00000000-0005-0000-0000-00008EB80000}"/>
    <cellStyle name="Porcentual 2 5 2 2 2 3" xfId="47247" xr:uid="{00000000-0005-0000-0000-00008FB80000}"/>
    <cellStyle name="Porcentual 2 5 2 2 2 3 2" xfId="47248" xr:uid="{00000000-0005-0000-0000-000090B80000}"/>
    <cellStyle name="Porcentual 2 5 2 2 2 3 2 2" xfId="47249" xr:uid="{00000000-0005-0000-0000-000091B80000}"/>
    <cellStyle name="Porcentual 2 5 2 2 2 3 2 2 2" xfId="47250" xr:uid="{00000000-0005-0000-0000-000092B80000}"/>
    <cellStyle name="Porcentual 2 5 2 2 2 3 2 2 2 2" xfId="47251" xr:uid="{00000000-0005-0000-0000-000093B80000}"/>
    <cellStyle name="Porcentual 2 5 2 2 2 3 2 2 3" xfId="47252" xr:uid="{00000000-0005-0000-0000-000094B80000}"/>
    <cellStyle name="Porcentual 2 5 2 2 2 3 2 3" xfId="47253" xr:uid="{00000000-0005-0000-0000-000095B80000}"/>
    <cellStyle name="Porcentual 2 5 2 2 2 3 2 3 2" xfId="47254" xr:uid="{00000000-0005-0000-0000-000096B80000}"/>
    <cellStyle name="Porcentual 2 5 2 2 2 3 2 4" xfId="47255" xr:uid="{00000000-0005-0000-0000-000097B80000}"/>
    <cellStyle name="Porcentual 2 5 2 2 2 3 3" xfId="47256" xr:uid="{00000000-0005-0000-0000-000098B80000}"/>
    <cellStyle name="Porcentual 2 5 2 2 2 3 3 2" xfId="47257" xr:uid="{00000000-0005-0000-0000-000099B80000}"/>
    <cellStyle name="Porcentual 2 5 2 2 2 3 3 2 2" xfId="47258" xr:uid="{00000000-0005-0000-0000-00009AB80000}"/>
    <cellStyle name="Porcentual 2 5 2 2 2 3 3 3" xfId="47259" xr:uid="{00000000-0005-0000-0000-00009BB80000}"/>
    <cellStyle name="Porcentual 2 5 2 2 2 3 4" xfId="47260" xr:uid="{00000000-0005-0000-0000-00009CB80000}"/>
    <cellStyle name="Porcentual 2 5 2 2 2 3 4 2" xfId="47261" xr:uid="{00000000-0005-0000-0000-00009DB80000}"/>
    <cellStyle name="Porcentual 2 5 2 2 2 3 5" xfId="47262" xr:uid="{00000000-0005-0000-0000-00009EB80000}"/>
    <cellStyle name="Porcentual 2 5 2 2 2 4" xfId="47263" xr:uid="{00000000-0005-0000-0000-00009FB80000}"/>
    <cellStyle name="Porcentual 2 5 2 2 2 4 2" xfId="47264" xr:uid="{00000000-0005-0000-0000-0000A0B80000}"/>
    <cellStyle name="Porcentual 2 5 2 2 2 4 2 2" xfId="47265" xr:uid="{00000000-0005-0000-0000-0000A1B80000}"/>
    <cellStyle name="Porcentual 2 5 2 2 2 4 2 2 2" xfId="47266" xr:uid="{00000000-0005-0000-0000-0000A2B80000}"/>
    <cellStyle name="Porcentual 2 5 2 2 2 4 2 3" xfId="47267" xr:uid="{00000000-0005-0000-0000-0000A3B80000}"/>
    <cellStyle name="Porcentual 2 5 2 2 2 4 3" xfId="47268" xr:uid="{00000000-0005-0000-0000-0000A4B80000}"/>
    <cellStyle name="Porcentual 2 5 2 2 2 4 3 2" xfId="47269" xr:uid="{00000000-0005-0000-0000-0000A5B80000}"/>
    <cellStyle name="Porcentual 2 5 2 2 2 4 4" xfId="47270" xr:uid="{00000000-0005-0000-0000-0000A6B80000}"/>
    <cellStyle name="Porcentual 2 5 2 2 2 5" xfId="47271" xr:uid="{00000000-0005-0000-0000-0000A7B80000}"/>
    <cellStyle name="Porcentual 2 5 2 2 2 5 2" xfId="47272" xr:uid="{00000000-0005-0000-0000-0000A8B80000}"/>
    <cellStyle name="Porcentual 2 5 2 2 2 5 2 2" xfId="47273" xr:uid="{00000000-0005-0000-0000-0000A9B80000}"/>
    <cellStyle name="Porcentual 2 5 2 2 2 5 3" xfId="47274" xr:uid="{00000000-0005-0000-0000-0000AAB80000}"/>
    <cellStyle name="Porcentual 2 5 2 2 2 6" xfId="47275" xr:uid="{00000000-0005-0000-0000-0000ABB80000}"/>
    <cellStyle name="Porcentual 2 5 2 2 2 6 2" xfId="47276" xr:uid="{00000000-0005-0000-0000-0000ACB80000}"/>
    <cellStyle name="Porcentual 2 5 2 2 2 7" xfId="47277" xr:uid="{00000000-0005-0000-0000-0000ADB80000}"/>
    <cellStyle name="Porcentual 2 5 2 2 3" xfId="47278" xr:uid="{00000000-0005-0000-0000-0000AEB80000}"/>
    <cellStyle name="Porcentual 2 5 2 2 3 2" xfId="47279" xr:uid="{00000000-0005-0000-0000-0000AFB80000}"/>
    <cellStyle name="Porcentual 2 5 2 2 3 2 2" xfId="47280" xr:uid="{00000000-0005-0000-0000-0000B0B80000}"/>
    <cellStyle name="Porcentual 2 5 2 2 3 2 2 2" xfId="47281" xr:uid="{00000000-0005-0000-0000-0000B1B80000}"/>
    <cellStyle name="Porcentual 2 5 2 2 3 2 2 2 2" xfId="47282" xr:uid="{00000000-0005-0000-0000-0000B2B80000}"/>
    <cellStyle name="Porcentual 2 5 2 2 3 2 2 2 2 2" xfId="47283" xr:uid="{00000000-0005-0000-0000-0000B3B80000}"/>
    <cellStyle name="Porcentual 2 5 2 2 3 2 2 2 3" xfId="47284" xr:uid="{00000000-0005-0000-0000-0000B4B80000}"/>
    <cellStyle name="Porcentual 2 5 2 2 3 2 2 3" xfId="47285" xr:uid="{00000000-0005-0000-0000-0000B5B80000}"/>
    <cellStyle name="Porcentual 2 5 2 2 3 2 2 3 2" xfId="47286" xr:uid="{00000000-0005-0000-0000-0000B6B80000}"/>
    <cellStyle name="Porcentual 2 5 2 2 3 2 2 4" xfId="47287" xr:uid="{00000000-0005-0000-0000-0000B7B80000}"/>
    <cellStyle name="Porcentual 2 5 2 2 3 2 3" xfId="47288" xr:uid="{00000000-0005-0000-0000-0000B8B80000}"/>
    <cellStyle name="Porcentual 2 5 2 2 3 2 3 2" xfId="47289" xr:uid="{00000000-0005-0000-0000-0000B9B80000}"/>
    <cellStyle name="Porcentual 2 5 2 2 3 2 3 2 2" xfId="47290" xr:uid="{00000000-0005-0000-0000-0000BAB80000}"/>
    <cellStyle name="Porcentual 2 5 2 2 3 2 3 3" xfId="47291" xr:uid="{00000000-0005-0000-0000-0000BBB80000}"/>
    <cellStyle name="Porcentual 2 5 2 2 3 2 4" xfId="47292" xr:uid="{00000000-0005-0000-0000-0000BCB80000}"/>
    <cellStyle name="Porcentual 2 5 2 2 3 2 4 2" xfId="47293" xr:uid="{00000000-0005-0000-0000-0000BDB80000}"/>
    <cellStyle name="Porcentual 2 5 2 2 3 2 5" xfId="47294" xr:uid="{00000000-0005-0000-0000-0000BEB80000}"/>
    <cellStyle name="Porcentual 2 5 2 2 3 3" xfId="47295" xr:uid="{00000000-0005-0000-0000-0000BFB80000}"/>
    <cellStyle name="Porcentual 2 5 2 2 3 3 2" xfId="47296" xr:uid="{00000000-0005-0000-0000-0000C0B80000}"/>
    <cellStyle name="Porcentual 2 5 2 2 3 3 2 2" xfId="47297" xr:uid="{00000000-0005-0000-0000-0000C1B80000}"/>
    <cellStyle name="Porcentual 2 5 2 2 3 3 2 2 2" xfId="47298" xr:uid="{00000000-0005-0000-0000-0000C2B80000}"/>
    <cellStyle name="Porcentual 2 5 2 2 3 3 2 2 2 2" xfId="47299" xr:uid="{00000000-0005-0000-0000-0000C3B80000}"/>
    <cellStyle name="Porcentual 2 5 2 2 3 3 2 2 3" xfId="47300" xr:uid="{00000000-0005-0000-0000-0000C4B80000}"/>
    <cellStyle name="Porcentual 2 5 2 2 3 3 2 3" xfId="47301" xr:uid="{00000000-0005-0000-0000-0000C5B80000}"/>
    <cellStyle name="Porcentual 2 5 2 2 3 3 2 3 2" xfId="47302" xr:uid="{00000000-0005-0000-0000-0000C6B80000}"/>
    <cellStyle name="Porcentual 2 5 2 2 3 3 2 4" xfId="47303" xr:uid="{00000000-0005-0000-0000-0000C7B80000}"/>
    <cellStyle name="Porcentual 2 5 2 2 3 3 3" xfId="47304" xr:uid="{00000000-0005-0000-0000-0000C8B80000}"/>
    <cellStyle name="Porcentual 2 5 2 2 3 3 3 2" xfId="47305" xr:uid="{00000000-0005-0000-0000-0000C9B80000}"/>
    <cellStyle name="Porcentual 2 5 2 2 3 3 3 2 2" xfId="47306" xr:uid="{00000000-0005-0000-0000-0000CAB80000}"/>
    <cellStyle name="Porcentual 2 5 2 2 3 3 3 3" xfId="47307" xr:uid="{00000000-0005-0000-0000-0000CBB80000}"/>
    <cellStyle name="Porcentual 2 5 2 2 3 3 4" xfId="47308" xr:uid="{00000000-0005-0000-0000-0000CCB80000}"/>
    <cellStyle name="Porcentual 2 5 2 2 3 3 4 2" xfId="47309" xr:uid="{00000000-0005-0000-0000-0000CDB80000}"/>
    <cellStyle name="Porcentual 2 5 2 2 3 3 5" xfId="47310" xr:uid="{00000000-0005-0000-0000-0000CEB80000}"/>
    <cellStyle name="Porcentual 2 5 2 2 3 4" xfId="47311" xr:uid="{00000000-0005-0000-0000-0000CFB80000}"/>
    <cellStyle name="Porcentual 2 5 2 2 3 4 2" xfId="47312" xr:uid="{00000000-0005-0000-0000-0000D0B80000}"/>
    <cellStyle name="Porcentual 2 5 2 2 3 4 2 2" xfId="47313" xr:uid="{00000000-0005-0000-0000-0000D1B80000}"/>
    <cellStyle name="Porcentual 2 5 2 2 3 4 2 2 2" xfId="47314" xr:uid="{00000000-0005-0000-0000-0000D2B80000}"/>
    <cellStyle name="Porcentual 2 5 2 2 3 4 2 3" xfId="47315" xr:uid="{00000000-0005-0000-0000-0000D3B80000}"/>
    <cellStyle name="Porcentual 2 5 2 2 3 4 3" xfId="47316" xr:uid="{00000000-0005-0000-0000-0000D4B80000}"/>
    <cellStyle name="Porcentual 2 5 2 2 3 4 3 2" xfId="47317" xr:uid="{00000000-0005-0000-0000-0000D5B80000}"/>
    <cellStyle name="Porcentual 2 5 2 2 3 4 4" xfId="47318" xr:uid="{00000000-0005-0000-0000-0000D6B80000}"/>
    <cellStyle name="Porcentual 2 5 2 2 3 5" xfId="47319" xr:uid="{00000000-0005-0000-0000-0000D7B80000}"/>
    <cellStyle name="Porcentual 2 5 2 2 3 5 2" xfId="47320" xr:uid="{00000000-0005-0000-0000-0000D8B80000}"/>
    <cellStyle name="Porcentual 2 5 2 2 3 5 2 2" xfId="47321" xr:uid="{00000000-0005-0000-0000-0000D9B80000}"/>
    <cellStyle name="Porcentual 2 5 2 2 3 5 3" xfId="47322" xr:uid="{00000000-0005-0000-0000-0000DAB80000}"/>
    <cellStyle name="Porcentual 2 5 2 2 3 6" xfId="47323" xr:uid="{00000000-0005-0000-0000-0000DBB80000}"/>
    <cellStyle name="Porcentual 2 5 2 2 3 6 2" xfId="47324" xr:uid="{00000000-0005-0000-0000-0000DCB80000}"/>
    <cellStyle name="Porcentual 2 5 2 2 3 7" xfId="47325" xr:uid="{00000000-0005-0000-0000-0000DDB80000}"/>
    <cellStyle name="Porcentual 2 5 2 2 4" xfId="47326" xr:uid="{00000000-0005-0000-0000-0000DEB80000}"/>
    <cellStyle name="Porcentual 2 5 2 2 4 2" xfId="47327" xr:uid="{00000000-0005-0000-0000-0000DFB80000}"/>
    <cellStyle name="Porcentual 2 5 2 2 4 2 2" xfId="47328" xr:uid="{00000000-0005-0000-0000-0000E0B80000}"/>
    <cellStyle name="Porcentual 2 5 2 2 4 2 2 2" xfId="47329" xr:uid="{00000000-0005-0000-0000-0000E1B80000}"/>
    <cellStyle name="Porcentual 2 5 2 2 4 2 2 2 2" xfId="47330" xr:uid="{00000000-0005-0000-0000-0000E2B80000}"/>
    <cellStyle name="Porcentual 2 5 2 2 4 2 2 2 2 2" xfId="47331" xr:uid="{00000000-0005-0000-0000-0000E3B80000}"/>
    <cellStyle name="Porcentual 2 5 2 2 4 2 2 2 3" xfId="47332" xr:uid="{00000000-0005-0000-0000-0000E4B80000}"/>
    <cellStyle name="Porcentual 2 5 2 2 4 2 2 3" xfId="47333" xr:uid="{00000000-0005-0000-0000-0000E5B80000}"/>
    <cellStyle name="Porcentual 2 5 2 2 4 2 2 3 2" xfId="47334" xr:uid="{00000000-0005-0000-0000-0000E6B80000}"/>
    <cellStyle name="Porcentual 2 5 2 2 4 2 2 4" xfId="47335" xr:uid="{00000000-0005-0000-0000-0000E7B80000}"/>
    <cellStyle name="Porcentual 2 5 2 2 4 2 3" xfId="47336" xr:uid="{00000000-0005-0000-0000-0000E8B80000}"/>
    <cellStyle name="Porcentual 2 5 2 2 4 2 3 2" xfId="47337" xr:uid="{00000000-0005-0000-0000-0000E9B80000}"/>
    <cellStyle name="Porcentual 2 5 2 2 4 2 3 2 2" xfId="47338" xr:uid="{00000000-0005-0000-0000-0000EAB80000}"/>
    <cellStyle name="Porcentual 2 5 2 2 4 2 3 3" xfId="47339" xr:uid="{00000000-0005-0000-0000-0000EBB80000}"/>
    <cellStyle name="Porcentual 2 5 2 2 4 2 4" xfId="47340" xr:uid="{00000000-0005-0000-0000-0000ECB80000}"/>
    <cellStyle name="Porcentual 2 5 2 2 4 2 4 2" xfId="47341" xr:uid="{00000000-0005-0000-0000-0000EDB80000}"/>
    <cellStyle name="Porcentual 2 5 2 2 4 2 5" xfId="47342" xr:uid="{00000000-0005-0000-0000-0000EEB80000}"/>
    <cellStyle name="Porcentual 2 5 2 2 4 3" xfId="47343" xr:uid="{00000000-0005-0000-0000-0000EFB80000}"/>
    <cellStyle name="Porcentual 2 5 2 2 4 3 2" xfId="47344" xr:uid="{00000000-0005-0000-0000-0000F0B80000}"/>
    <cellStyle name="Porcentual 2 5 2 2 4 3 2 2" xfId="47345" xr:uid="{00000000-0005-0000-0000-0000F1B80000}"/>
    <cellStyle name="Porcentual 2 5 2 2 4 3 2 2 2" xfId="47346" xr:uid="{00000000-0005-0000-0000-0000F2B80000}"/>
    <cellStyle name="Porcentual 2 5 2 2 4 3 2 2 2 2" xfId="47347" xr:uid="{00000000-0005-0000-0000-0000F3B80000}"/>
    <cellStyle name="Porcentual 2 5 2 2 4 3 2 2 3" xfId="47348" xr:uid="{00000000-0005-0000-0000-0000F4B80000}"/>
    <cellStyle name="Porcentual 2 5 2 2 4 3 2 3" xfId="47349" xr:uid="{00000000-0005-0000-0000-0000F5B80000}"/>
    <cellStyle name="Porcentual 2 5 2 2 4 3 2 3 2" xfId="47350" xr:uid="{00000000-0005-0000-0000-0000F6B80000}"/>
    <cellStyle name="Porcentual 2 5 2 2 4 3 2 4" xfId="47351" xr:uid="{00000000-0005-0000-0000-0000F7B80000}"/>
    <cellStyle name="Porcentual 2 5 2 2 4 3 3" xfId="47352" xr:uid="{00000000-0005-0000-0000-0000F8B80000}"/>
    <cellStyle name="Porcentual 2 5 2 2 4 3 3 2" xfId="47353" xr:uid="{00000000-0005-0000-0000-0000F9B80000}"/>
    <cellStyle name="Porcentual 2 5 2 2 4 3 3 2 2" xfId="47354" xr:uid="{00000000-0005-0000-0000-0000FAB80000}"/>
    <cellStyle name="Porcentual 2 5 2 2 4 3 3 3" xfId="47355" xr:uid="{00000000-0005-0000-0000-0000FBB80000}"/>
    <cellStyle name="Porcentual 2 5 2 2 4 3 4" xfId="47356" xr:uid="{00000000-0005-0000-0000-0000FCB80000}"/>
    <cellStyle name="Porcentual 2 5 2 2 4 3 4 2" xfId="47357" xr:uid="{00000000-0005-0000-0000-0000FDB80000}"/>
    <cellStyle name="Porcentual 2 5 2 2 4 3 5" xfId="47358" xr:uid="{00000000-0005-0000-0000-0000FEB80000}"/>
    <cellStyle name="Porcentual 2 5 2 2 4 4" xfId="47359" xr:uid="{00000000-0005-0000-0000-0000FFB80000}"/>
    <cellStyle name="Porcentual 2 5 2 2 4 4 2" xfId="47360" xr:uid="{00000000-0005-0000-0000-000000B90000}"/>
    <cellStyle name="Porcentual 2 5 2 2 4 4 2 2" xfId="47361" xr:uid="{00000000-0005-0000-0000-000001B90000}"/>
    <cellStyle name="Porcentual 2 5 2 2 4 4 2 2 2" xfId="47362" xr:uid="{00000000-0005-0000-0000-000002B90000}"/>
    <cellStyle name="Porcentual 2 5 2 2 4 4 2 3" xfId="47363" xr:uid="{00000000-0005-0000-0000-000003B90000}"/>
    <cellStyle name="Porcentual 2 5 2 2 4 4 3" xfId="47364" xr:uid="{00000000-0005-0000-0000-000004B90000}"/>
    <cellStyle name="Porcentual 2 5 2 2 4 4 3 2" xfId="47365" xr:uid="{00000000-0005-0000-0000-000005B90000}"/>
    <cellStyle name="Porcentual 2 5 2 2 4 4 4" xfId="47366" xr:uid="{00000000-0005-0000-0000-000006B90000}"/>
    <cellStyle name="Porcentual 2 5 2 2 4 5" xfId="47367" xr:uid="{00000000-0005-0000-0000-000007B90000}"/>
    <cellStyle name="Porcentual 2 5 2 2 4 5 2" xfId="47368" xr:uid="{00000000-0005-0000-0000-000008B90000}"/>
    <cellStyle name="Porcentual 2 5 2 2 4 5 2 2" xfId="47369" xr:uid="{00000000-0005-0000-0000-000009B90000}"/>
    <cellStyle name="Porcentual 2 5 2 2 4 5 3" xfId="47370" xr:uid="{00000000-0005-0000-0000-00000AB90000}"/>
    <cellStyle name="Porcentual 2 5 2 2 4 6" xfId="47371" xr:uid="{00000000-0005-0000-0000-00000BB90000}"/>
    <cellStyle name="Porcentual 2 5 2 2 4 6 2" xfId="47372" xr:uid="{00000000-0005-0000-0000-00000CB90000}"/>
    <cellStyle name="Porcentual 2 5 2 2 4 7" xfId="47373" xr:uid="{00000000-0005-0000-0000-00000DB90000}"/>
    <cellStyle name="Porcentual 2 5 2 2 5" xfId="47374" xr:uid="{00000000-0005-0000-0000-00000EB90000}"/>
    <cellStyle name="Porcentual 2 5 2 2 5 2" xfId="47375" xr:uid="{00000000-0005-0000-0000-00000FB90000}"/>
    <cellStyle name="Porcentual 2 5 2 2 5 2 2" xfId="47376" xr:uid="{00000000-0005-0000-0000-000010B90000}"/>
    <cellStyle name="Porcentual 2 5 2 2 5 2 2 2" xfId="47377" xr:uid="{00000000-0005-0000-0000-000011B90000}"/>
    <cellStyle name="Porcentual 2 5 2 2 5 2 2 2 2" xfId="47378" xr:uid="{00000000-0005-0000-0000-000012B90000}"/>
    <cellStyle name="Porcentual 2 5 2 2 5 2 2 2 2 2" xfId="47379" xr:uid="{00000000-0005-0000-0000-000013B90000}"/>
    <cellStyle name="Porcentual 2 5 2 2 5 2 2 2 3" xfId="47380" xr:uid="{00000000-0005-0000-0000-000014B90000}"/>
    <cellStyle name="Porcentual 2 5 2 2 5 2 2 3" xfId="47381" xr:uid="{00000000-0005-0000-0000-000015B90000}"/>
    <cellStyle name="Porcentual 2 5 2 2 5 2 2 3 2" xfId="47382" xr:uid="{00000000-0005-0000-0000-000016B90000}"/>
    <cellStyle name="Porcentual 2 5 2 2 5 2 2 4" xfId="47383" xr:uid="{00000000-0005-0000-0000-000017B90000}"/>
    <cellStyle name="Porcentual 2 5 2 2 5 2 3" xfId="47384" xr:uid="{00000000-0005-0000-0000-000018B90000}"/>
    <cellStyle name="Porcentual 2 5 2 2 5 2 3 2" xfId="47385" xr:uid="{00000000-0005-0000-0000-000019B90000}"/>
    <cellStyle name="Porcentual 2 5 2 2 5 2 3 2 2" xfId="47386" xr:uid="{00000000-0005-0000-0000-00001AB90000}"/>
    <cellStyle name="Porcentual 2 5 2 2 5 2 3 3" xfId="47387" xr:uid="{00000000-0005-0000-0000-00001BB90000}"/>
    <cellStyle name="Porcentual 2 5 2 2 5 2 4" xfId="47388" xr:uid="{00000000-0005-0000-0000-00001CB90000}"/>
    <cellStyle name="Porcentual 2 5 2 2 5 2 4 2" xfId="47389" xr:uid="{00000000-0005-0000-0000-00001DB90000}"/>
    <cellStyle name="Porcentual 2 5 2 2 5 2 5" xfId="47390" xr:uid="{00000000-0005-0000-0000-00001EB90000}"/>
    <cellStyle name="Porcentual 2 5 2 2 5 3" xfId="47391" xr:uid="{00000000-0005-0000-0000-00001FB90000}"/>
    <cellStyle name="Porcentual 2 5 2 2 5 3 2" xfId="47392" xr:uid="{00000000-0005-0000-0000-000020B90000}"/>
    <cellStyle name="Porcentual 2 5 2 2 5 3 2 2" xfId="47393" xr:uid="{00000000-0005-0000-0000-000021B90000}"/>
    <cellStyle name="Porcentual 2 5 2 2 5 3 2 2 2" xfId="47394" xr:uid="{00000000-0005-0000-0000-000022B90000}"/>
    <cellStyle name="Porcentual 2 5 2 2 5 3 2 3" xfId="47395" xr:uid="{00000000-0005-0000-0000-000023B90000}"/>
    <cellStyle name="Porcentual 2 5 2 2 5 3 3" xfId="47396" xr:uid="{00000000-0005-0000-0000-000024B90000}"/>
    <cellStyle name="Porcentual 2 5 2 2 5 3 3 2" xfId="47397" xr:uid="{00000000-0005-0000-0000-000025B90000}"/>
    <cellStyle name="Porcentual 2 5 2 2 5 3 4" xfId="47398" xr:uid="{00000000-0005-0000-0000-000026B90000}"/>
    <cellStyle name="Porcentual 2 5 2 2 5 4" xfId="47399" xr:uid="{00000000-0005-0000-0000-000027B90000}"/>
    <cellStyle name="Porcentual 2 5 2 2 5 4 2" xfId="47400" xr:uid="{00000000-0005-0000-0000-000028B90000}"/>
    <cellStyle name="Porcentual 2 5 2 2 5 4 2 2" xfId="47401" xr:uid="{00000000-0005-0000-0000-000029B90000}"/>
    <cellStyle name="Porcentual 2 5 2 2 5 4 3" xfId="47402" xr:uid="{00000000-0005-0000-0000-00002AB90000}"/>
    <cellStyle name="Porcentual 2 5 2 2 5 5" xfId="47403" xr:uid="{00000000-0005-0000-0000-00002BB90000}"/>
    <cellStyle name="Porcentual 2 5 2 2 5 5 2" xfId="47404" xr:uid="{00000000-0005-0000-0000-00002CB90000}"/>
    <cellStyle name="Porcentual 2 5 2 2 5 6" xfId="47405" xr:uid="{00000000-0005-0000-0000-00002DB90000}"/>
    <cellStyle name="Porcentual 2 5 2 2 6" xfId="47406" xr:uid="{00000000-0005-0000-0000-00002EB90000}"/>
    <cellStyle name="Porcentual 2 5 2 2 6 2" xfId="47407" xr:uid="{00000000-0005-0000-0000-00002FB90000}"/>
    <cellStyle name="Porcentual 2 5 2 2 6 2 2" xfId="47408" xr:uid="{00000000-0005-0000-0000-000030B90000}"/>
    <cellStyle name="Porcentual 2 5 2 2 6 2 2 2" xfId="47409" xr:uid="{00000000-0005-0000-0000-000031B90000}"/>
    <cellStyle name="Porcentual 2 5 2 2 6 2 2 2 2" xfId="47410" xr:uid="{00000000-0005-0000-0000-000032B90000}"/>
    <cellStyle name="Porcentual 2 5 2 2 6 2 2 3" xfId="47411" xr:uid="{00000000-0005-0000-0000-000033B90000}"/>
    <cellStyle name="Porcentual 2 5 2 2 6 2 3" xfId="47412" xr:uid="{00000000-0005-0000-0000-000034B90000}"/>
    <cellStyle name="Porcentual 2 5 2 2 6 2 3 2" xfId="47413" xr:uid="{00000000-0005-0000-0000-000035B90000}"/>
    <cellStyle name="Porcentual 2 5 2 2 6 2 4" xfId="47414" xr:uid="{00000000-0005-0000-0000-000036B90000}"/>
    <cellStyle name="Porcentual 2 5 2 2 6 3" xfId="47415" xr:uid="{00000000-0005-0000-0000-000037B90000}"/>
    <cellStyle name="Porcentual 2 5 2 2 6 3 2" xfId="47416" xr:uid="{00000000-0005-0000-0000-000038B90000}"/>
    <cellStyle name="Porcentual 2 5 2 2 6 3 2 2" xfId="47417" xr:uid="{00000000-0005-0000-0000-000039B90000}"/>
    <cellStyle name="Porcentual 2 5 2 2 6 3 3" xfId="47418" xr:uid="{00000000-0005-0000-0000-00003AB90000}"/>
    <cellStyle name="Porcentual 2 5 2 2 6 4" xfId="47419" xr:uid="{00000000-0005-0000-0000-00003BB90000}"/>
    <cellStyle name="Porcentual 2 5 2 2 6 4 2" xfId="47420" xr:uid="{00000000-0005-0000-0000-00003CB90000}"/>
    <cellStyle name="Porcentual 2 5 2 2 6 5" xfId="47421" xr:uid="{00000000-0005-0000-0000-00003DB90000}"/>
    <cellStyle name="Porcentual 2 5 2 2 7" xfId="47422" xr:uid="{00000000-0005-0000-0000-00003EB90000}"/>
    <cellStyle name="Porcentual 2 5 2 2 7 2" xfId="47423" xr:uid="{00000000-0005-0000-0000-00003FB90000}"/>
    <cellStyle name="Porcentual 2 5 2 2 7 2 2" xfId="47424" xr:uid="{00000000-0005-0000-0000-000040B90000}"/>
    <cellStyle name="Porcentual 2 5 2 2 7 2 2 2" xfId="47425" xr:uid="{00000000-0005-0000-0000-000041B90000}"/>
    <cellStyle name="Porcentual 2 5 2 2 7 2 2 2 2" xfId="47426" xr:uid="{00000000-0005-0000-0000-000042B90000}"/>
    <cellStyle name="Porcentual 2 5 2 2 7 2 2 3" xfId="47427" xr:uid="{00000000-0005-0000-0000-000043B90000}"/>
    <cellStyle name="Porcentual 2 5 2 2 7 2 3" xfId="47428" xr:uid="{00000000-0005-0000-0000-000044B90000}"/>
    <cellStyle name="Porcentual 2 5 2 2 7 2 3 2" xfId="47429" xr:uid="{00000000-0005-0000-0000-000045B90000}"/>
    <cellStyle name="Porcentual 2 5 2 2 7 2 4" xfId="47430" xr:uid="{00000000-0005-0000-0000-000046B90000}"/>
    <cellStyle name="Porcentual 2 5 2 2 7 3" xfId="47431" xr:uid="{00000000-0005-0000-0000-000047B90000}"/>
    <cellStyle name="Porcentual 2 5 2 2 7 3 2" xfId="47432" xr:uid="{00000000-0005-0000-0000-000048B90000}"/>
    <cellStyle name="Porcentual 2 5 2 2 7 3 2 2" xfId="47433" xr:uid="{00000000-0005-0000-0000-000049B90000}"/>
    <cellStyle name="Porcentual 2 5 2 2 7 3 3" xfId="47434" xr:uid="{00000000-0005-0000-0000-00004AB90000}"/>
    <cellStyle name="Porcentual 2 5 2 2 7 4" xfId="47435" xr:uid="{00000000-0005-0000-0000-00004BB90000}"/>
    <cellStyle name="Porcentual 2 5 2 2 7 4 2" xfId="47436" xr:uid="{00000000-0005-0000-0000-00004CB90000}"/>
    <cellStyle name="Porcentual 2 5 2 2 7 5" xfId="47437" xr:uid="{00000000-0005-0000-0000-00004DB90000}"/>
    <cellStyle name="Porcentual 2 5 2 2 8" xfId="47438" xr:uid="{00000000-0005-0000-0000-00004EB90000}"/>
    <cellStyle name="Porcentual 2 5 2 2 8 2" xfId="47439" xr:uid="{00000000-0005-0000-0000-00004FB90000}"/>
    <cellStyle name="Porcentual 2 5 2 2 8 2 2" xfId="47440" xr:uid="{00000000-0005-0000-0000-000050B90000}"/>
    <cellStyle name="Porcentual 2 5 2 2 8 2 2 2" xfId="47441" xr:uid="{00000000-0005-0000-0000-000051B90000}"/>
    <cellStyle name="Porcentual 2 5 2 2 8 2 3" xfId="47442" xr:uid="{00000000-0005-0000-0000-000052B90000}"/>
    <cellStyle name="Porcentual 2 5 2 2 8 3" xfId="47443" xr:uid="{00000000-0005-0000-0000-000053B90000}"/>
    <cellStyle name="Porcentual 2 5 2 2 8 3 2" xfId="47444" xr:uid="{00000000-0005-0000-0000-000054B90000}"/>
    <cellStyle name="Porcentual 2 5 2 2 8 4" xfId="47445" xr:uid="{00000000-0005-0000-0000-000055B90000}"/>
    <cellStyle name="Porcentual 2 5 2 2 9" xfId="47446" xr:uid="{00000000-0005-0000-0000-000056B90000}"/>
    <cellStyle name="Porcentual 2 5 2 2 9 2" xfId="47447" xr:uid="{00000000-0005-0000-0000-000057B90000}"/>
    <cellStyle name="Porcentual 2 5 2 2 9 2 2" xfId="47448" xr:uid="{00000000-0005-0000-0000-000058B90000}"/>
    <cellStyle name="Porcentual 2 5 2 2 9 3" xfId="47449" xr:uid="{00000000-0005-0000-0000-000059B90000}"/>
    <cellStyle name="Porcentual 2 5 2 3" xfId="47450" xr:uid="{00000000-0005-0000-0000-00005AB90000}"/>
    <cellStyle name="Porcentual 2 5 2 3 10" xfId="47451" xr:uid="{00000000-0005-0000-0000-00005BB90000}"/>
    <cellStyle name="Porcentual 2 5 2 3 10 2" xfId="47452" xr:uid="{00000000-0005-0000-0000-00005CB90000}"/>
    <cellStyle name="Porcentual 2 5 2 3 11" xfId="47453" xr:uid="{00000000-0005-0000-0000-00005DB90000}"/>
    <cellStyle name="Porcentual 2 5 2 3 2" xfId="47454" xr:uid="{00000000-0005-0000-0000-00005EB90000}"/>
    <cellStyle name="Porcentual 2 5 2 3 2 2" xfId="47455" xr:uid="{00000000-0005-0000-0000-00005FB90000}"/>
    <cellStyle name="Porcentual 2 5 2 3 2 2 2" xfId="47456" xr:uid="{00000000-0005-0000-0000-000060B90000}"/>
    <cellStyle name="Porcentual 2 5 2 3 2 2 2 2" xfId="47457" xr:uid="{00000000-0005-0000-0000-000061B90000}"/>
    <cellStyle name="Porcentual 2 5 2 3 2 2 2 2 2" xfId="47458" xr:uid="{00000000-0005-0000-0000-000062B90000}"/>
    <cellStyle name="Porcentual 2 5 2 3 2 2 2 2 2 2" xfId="47459" xr:uid="{00000000-0005-0000-0000-000063B90000}"/>
    <cellStyle name="Porcentual 2 5 2 3 2 2 2 2 3" xfId="47460" xr:uid="{00000000-0005-0000-0000-000064B90000}"/>
    <cellStyle name="Porcentual 2 5 2 3 2 2 2 3" xfId="47461" xr:uid="{00000000-0005-0000-0000-000065B90000}"/>
    <cellStyle name="Porcentual 2 5 2 3 2 2 2 3 2" xfId="47462" xr:uid="{00000000-0005-0000-0000-000066B90000}"/>
    <cellStyle name="Porcentual 2 5 2 3 2 2 2 4" xfId="47463" xr:uid="{00000000-0005-0000-0000-000067B90000}"/>
    <cellStyle name="Porcentual 2 5 2 3 2 2 3" xfId="47464" xr:uid="{00000000-0005-0000-0000-000068B90000}"/>
    <cellStyle name="Porcentual 2 5 2 3 2 2 3 2" xfId="47465" xr:uid="{00000000-0005-0000-0000-000069B90000}"/>
    <cellStyle name="Porcentual 2 5 2 3 2 2 3 2 2" xfId="47466" xr:uid="{00000000-0005-0000-0000-00006AB90000}"/>
    <cellStyle name="Porcentual 2 5 2 3 2 2 3 3" xfId="47467" xr:uid="{00000000-0005-0000-0000-00006BB90000}"/>
    <cellStyle name="Porcentual 2 5 2 3 2 2 4" xfId="47468" xr:uid="{00000000-0005-0000-0000-00006CB90000}"/>
    <cellStyle name="Porcentual 2 5 2 3 2 2 4 2" xfId="47469" xr:uid="{00000000-0005-0000-0000-00006DB90000}"/>
    <cellStyle name="Porcentual 2 5 2 3 2 2 5" xfId="47470" xr:uid="{00000000-0005-0000-0000-00006EB90000}"/>
    <cellStyle name="Porcentual 2 5 2 3 2 3" xfId="47471" xr:uid="{00000000-0005-0000-0000-00006FB90000}"/>
    <cellStyle name="Porcentual 2 5 2 3 2 3 2" xfId="47472" xr:uid="{00000000-0005-0000-0000-000070B90000}"/>
    <cellStyle name="Porcentual 2 5 2 3 2 3 2 2" xfId="47473" xr:uid="{00000000-0005-0000-0000-000071B90000}"/>
    <cellStyle name="Porcentual 2 5 2 3 2 3 2 2 2" xfId="47474" xr:uid="{00000000-0005-0000-0000-000072B90000}"/>
    <cellStyle name="Porcentual 2 5 2 3 2 3 2 2 2 2" xfId="47475" xr:uid="{00000000-0005-0000-0000-000073B90000}"/>
    <cellStyle name="Porcentual 2 5 2 3 2 3 2 2 3" xfId="47476" xr:uid="{00000000-0005-0000-0000-000074B90000}"/>
    <cellStyle name="Porcentual 2 5 2 3 2 3 2 3" xfId="47477" xr:uid="{00000000-0005-0000-0000-000075B90000}"/>
    <cellStyle name="Porcentual 2 5 2 3 2 3 2 3 2" xfId="47478" xr:uid="{00000000-0005-0000-0000-000076B90000}"/>
    <cellStyle name="Porcentual 2 5 2 3 2 3 2 4" xfId="47479" xr:uid="{00000000-0005-0000-0000-000077B90000}"/>
    <cellStyle name="Porcentual 2 5 2 3 2 3 3" xfId="47480" xr:uid="{00000000-0005-0000-0000-000078B90000}"/>
    <cellStyle name="Porcentual 2 5 2 3 2 3 3 2" xfId="47481" xr:uid="{00000000-0005-0000-0000-000079B90000}"/>
    <cellStyle name="Porcentual 2 5 2 3 2 3 3 2 2" xfId="47482" xr:uid="{00000000-0005-0000-0000-00007AB90000}"/>
    <cellStyle name="Porcentual 2 5 2 3 2 3 3 3" xfId="47483" xr:uid="{00000000-0005-0000-0000-00007BB90000}"/>
    <cellStyle name="Porcentual 2 5 2 3 2 3 4" xfId="47484" xr:uid="{00000000-0005-0000-0000-00007CB90000}"/>
    <cellStyle name="Porcentual 2 5 2 3 2 3 4 2" xfId="47485" xr:uid="{00000000-0005-0000-0000-00007DB90000}"/>
    <cellStyle name="Porcentual 2 5 2 3 2 3 5" xfId="47486" xr:uid="{00000000-0005-0000-0000-00007EB90000}"/>
    <cellStyle name="Porcentual 2 5 2 3 2 4" xfId="47487" xr:uid="{00000000-0005-0000-0000-00007FB90000}"/>
    <cellStyle name="Porcentual 2 5 2 3 2 4 2" xfId="47488" xr:uid="{00000000-0005-0000-0000-000080B90000}"/>
    <cellStyle name="Porcentual 2 5 2 3 2 4 2 2" xfId="47489" xr:uid="{00000000-0005-0000-0000-000081B90000}"/>
    <cellStyle name="Porcentual 2 5 2 3 2 4 2 2 2" xfId="47490" xr:uid="{00000000-0005-0000-0000-000082B90000}"/>
    <cellStyle name="Porcentual 2 5 2 3 2 4 2 3" xfId="47491" xr:uid="{00000000-0005-0000-0000-000083B90000}"/>
    <cellStyle name="Porcentual 2 5 2 3 2 4 3" xfId="47492" xr:uid="{00000000-0005-0000-0000-000084B90000}"/>
    <cellStyle name="Porcentual 2 5 2 3 2 4 3 2" xfId="47493" xr:uid="{00000000-0005-0000-0000-000085B90000}"/>
    <cellStyle name="Porcentual 2 5 2 3 2 4 4" xfId="47494" xr:uid="{00000000-0005-0000-0000-000086B90000}"/>
    <cellStyle name="Porcentual 2 5 2 3 2 5" xfId="47495" xr:uid="{00000000-0005-0000-0000-000087B90000}"/>
    <cellStyle name="Porcentual 2 5 2 3 2 5 2" xfId="47496" xr:uid="{00000000-0005-0000-0000-000088B90000}"/>
    <cellStyle name="Porcentual 2 5 2 3 2 5 2 2" xfId="47497" xr:uid="{00000000-0005-0000-0000-000089B90000}"/>
    <cellStyle name="Porcentual 2 5 2 3 2 5 3" xfId="47498" xr:uid="{00000000-0005-0000-0000-00008AB90000}"/>
    <cellStyle name="Porcentual 2 5 2 3 2 6" xfId="47499" xr:uid="{00000000-0005-0000-0000-00008BB90000}"/>
    <cellStyle name="Porcentual 2 5 2 3 2 6 2" xfId="47500" xr:uid="{00000000-0005-0000-0000-00008CB90000}"/>
    <cellStyle name="Porcentual 2 5 2 3 2 7" xfId="47501" xr:uid="{00000000-0005-0000-0000-00008DB90000}"/>
    <cellStyle name="Porcentual 2 5 2 3 3" xfId="47502" xr:uid="{00000000-0005-0000-0000-00008EB90000}"/>
    <cellStyle name="Porcentual 2 5 2 3 3 2" xfId="47503" xr:uid="{00000000-0005-0000-0000-00008FB90000}"/>
    <cellStyle name="Porcentual 2 5 2 3 3 2 2" xfId="47504" xr:uid="{00000000-0005-0000-0000-000090B90000}"/>
    <cellStyle name="Porcentual 2 5 2 3 3 2 2 2" xfId="47505" xr:uid="{00000000-0005-0000-0000-000091B90000}"/>
    <cellStyle name="Porcentual 2 5 2 3 3 2 2 2 2" xfId="47506" xr:uid="{00000000-0005-0000-0000-000092B90000}"/>
    <cellStyle name="Porcentual 2 5 2 3 3 2 2 2 2 2" xfId="47507" xr:uid="{00000000-0005-0000-0000-000093B90000}"/>
    <cellStyle name="Porcentual 2 5 2 3 3 2 2 2 3" xfId="47508" xr:uid="{00000000-0005-0000-0000-000094B90000}"/>
    <cellStyle name="Porcentual 2 5 2 3 3 2 2 3" xfId="47509" xr:uid="{00000000-0005-0000-0000-000095B90000}"/>
    <cellStyle name="Porcentual 2 5 2 3 3 2 2 3 2" xfId="47510" xr:uid="{00000000-0005-0000-0000-000096B90000}"/>
    <cellStyle name="Porcentual 2 5 2 3 3 2 2 4" xfId="47511" xr:uid="{00000000-0005-0000-0000-000097B90000}"/>
    <cellStyle name="Porcentual 2 5 2 3 3 2 3" xfId="47512" xr:uid="{00000000-0005-0000-0000-000098B90000}"/>
    <cellStyle name="Porcentual 2 5 2 3 3 2 3 2" xfId="47513" xr:uid="{00000000-0005-0000-0000-000099B90000}"/>
    <cellStyle name="Porcentual 2 5 2 3 3 2 3 2 2" xfId="47514" xr:uid="{00000000-0005-0000-0000-00009AB90000}"/>
    <cellStyle name="Porcentual 2 5 2 3 3 2 3 3" xfId="47515" xr:uid="{00000000-0005-0000-0000-00009BB90000}"/>
    <cellStyle name="Porcentual 2 5 2 3 3 2 4" xfId="47516" xr:uid="{00000000-0005-0000-0000-00009CB90000}"/>
    <cellStyle name="Porcentual 2 5 2 3 3 2 4 2" xfId="47517" xr:uid="{00000000-0005-0000-0000-00009DB90000}"/>
    <cellStyle name="Porcentual 2 5 2 3 3 2 5" xfId="47518" xr:uid="{00000000-0005-0000-0000-00009EB90000}"/>
    <cellStyle name="Porcentual 2 5 2 3 3 3" xfId="47519" xr:uid="{00000000-0005-0000-0000-00009FB90000}"/>
    <cellStyle name="Porcentual 2 5 2 3 3 3 2" xfId="47520" xr:uid="{00000000-0005-0000-0000-0000A0B90000}"/>
    <cellStyle name="Porcentual 2 5 2 3 3 3 2 2" xfId="47521" xr:uid="{00000000-0005-0000-0000-0000A1B90000}"/>
    <cellStyle name="Porcentual 2 5 2 3 3 3 2 2 2" xfId="47522" xr:uid="{00000000-0005-0000-0000-0000A2B90000}"/>
    <cellStyle name="Porcentual 2 5 2 3 3 3 2 2 2 2" xfId="47523" xr:uid="{00000000-0005-0000-0000-0000A3B90000}"/>
    <cellStyle name="Porcentual 2 5 2 3 3 3 2 2 3" xfId="47524" xr:uid="{00000000-0005-0000-0000-0000A4B90000}"/>
    <cellStyle name="Porcentual 2 5 2 3 3 3 2 3" xfId="47525" xr:uid="{00000000-0005-0000-0000-0000A5B90000}"/>
    <cellStyle name="Porcentual 2 5 2 3 3 3 2 3 2" xfId="47526" xr:uid="{00000000-0005-0000-0000-0000A6B90000}"/>
    <cellStyle name="Porcentual 2 5 2 3 3 3 2 4" xfId="47527" xr:uid="{00000000-0005-0000-0000-0000A7B90000}"/>
    <cellStyle name="Porcentual 2 5 2 3 3 3 3" xfId="47528" xr:uid="{00000000-0005-0000-0000-0000A8B90000}"/>
    <cellStyle name="Porcentual 2 5 2 3 3 3 3 2" xfId="47529" xr:uid="{00000000-0005-0000-0000-0000A9B90000}"/>
    <cellStyle name="Porcentual 2 5 2 3 3 3 3 2 2" xfId="47530" xr:uid="{00000000-0005-0000-0000-0000AAB90000}"/>
    <cellStyle name="Porcentual 2 5 2 3 3 3 3 3" xfId="47531" xr:uid="{00000000-0005-0000-0000-0000ABB90000}"/>
    <cellStyle name="Porcentual 2 5 2 3 3 3 4" xfId="47532" xr:uid="{00000000-0005-0000-0000-0000ACB90000}"/>
    <cellStyle name="Porcentual 2 5 2 3 3 3 4 2" xfId="47533" xr:uid="{00000000-0005-0000-0000-0000ADB90000}"/>
    <cellStyle name="Porcentual 2 5 2 3 3 3 5" xfId="47534" xr:uid="{00000000-0005-0000-0000-0000AEB90000}"/>
    <cellStyle name="Porcentual 2 5 2 3 3 4" xfId="47535" xr:uid="{00000000-0005-0000-0000-0000AFB90000}"/>
    <cellStyle name="Porcentual 2 5 2 3 3 4 2" xfId="47536" xr:uid="{00000000-0005-0000-0000-0000B0B90000}"/>
    <cellStyle name="Porcentual 2 5 2 3 3 4 2 2" xfId="47537" xr:uid="{00000000-0005-0000-0000-0000B1B90000}"/>
    <cellStyle name="Porcentual 2 5 2 3 3 4 2 2 2" xfId="47538" xr:uid="{00000000-0005-0000-0000-0000B2B90000}"/>
    <cellStyle name="Porcentual 2 5 2 3 3 4 2 3" xfId="47539" xr:uid="{00000000-0005-0000-0000-0000B3B90000}"/>
    <cellStyle name="Porcentual 2 5 2 3 3 4 3" xfId="47540" xr:uid="{00000000-0005-0000-0000-0000B4B90000}"/>
    <cellStyle name="Porcentual 2 5 2 3 3 4 3 2" xfId="47541" xr:uid="{00000000-0005-0000-0000-0000B5B90000}"/>
    <cellStyle name="Porcentual 2 5 2 3 3 4 4" xfId="47542" xr:uid="{00000000-0005-0000-0000-0000B6B90000}"/>
    <cellStyle name="Porcentual 2 5 2 3 3 5" xfId="47543" xr:uid="{00000000-0005-0000-0000-0000B7B90000}"/>
    <cellStyle name="Porcentual 2 5 2 3 3 5 2" xfId="47544" xr:uid="{00000000-0005-0000-0000-0000B8B90000}"/>
    <cellStyle name="Porcentual 2 5 2 3 3 5 2 2" xfId="47545" xr:uid="{00000000-0005-0000-0000-0000B9B90000}"/>
    <cellStyle name="Porcentual 2 5 2 3 3 5 3" xfId="47546" xr:uid="{00000000-0005-0000-0000-0000BAB90000}"/>
    <cellStyle name="Porcentual 2 5 2 3 3 6" xfId="47547" xr:uid="{00000000-0005-0000-0000-0000BBB90000}"/>
    <cellStyle name="Porcentual 2 5 2 3 3 6 2" xfId="47548" xr:uid="{00000000-0005-0000-0000-0000BCB90000}"/>
    <cellStyle name="Porcentual 2 5 2 3 3 7" xfId="47549" xr:uid="{00000000-0005-0000-0000-0000BDB90000}"/>
    <cellStyle name="Porcentual 2 5 2 3 4" xfId="47550" xr:uid="{00000000-0005-0000-0000-0000BEB90000}"/>
    <cellStyle name="Porcentual 2 5 2 3 4 2" xfId="47551" xr:uid="{00000000-0005-0000-0000-0000BFB90000}"/>
    <cellStyle name="Porcentual 2 5 2 3 4 2 2" xfId="47552" xr:uid="{00000000-0005-0000-0000-0000C0B90000}"/>
    <cellStyle name="Porcentual 2 5 2 3 4 2 2 2" xfId="47553" xr:uid="{00000000-0005-0000-0000-0000C1B90000}"/>
    <cellStyle name="Porcentual 2 5 2 3 4 2 2 2 2" xfId="47554" xr:uid="{00000000-0005-0000-0000-0000C2B90000}"/>
    <cellStyle name="Porcentual 2 5 2 3 4 2 2 2 2 2" xfId="47555" xr:uid="{00000000-0005-0000-0000-0000C3B90000}"/>
    <cellStyle name="Porcentual 2 5 2 3 4 2 2 2 3" xfId="47556" xr:uid="{00000000-0005-0000-0000-0000C4B90000}"/>
    <cellStyle name="Porcentual 2 5 2 3 4 2 2 3" xfId="47557" xr:uid="{00000000-0005-0000-0000-0000C5B90000}"/>
    <cellStyle name="Porcentual 2 5 2 3 4 2 2 3 2" xfId="47558" xr:uid="{00000000-0005-0000-0000-0000C6B90000}"/>
    <cellStyle name="Porcentual 2 5 2 3 4 2 2 4" xfId="47559" xr:uid="{00000000-0005-0000-0000-0000C7B90000}"/>
    <cellStyle name="Porcentual 2 5 2 3 4 2 3" xfId="47560" xr:uid="{00000000-0005-0000-0000-0000C8B90000}"/>
    <cellStyle name="Porcentual 2 5 2 3 4 2 3 2" xfId="47561" xr:uid="{00000000-0005-0000-0000-0000C9B90000}"/>
    <cellStyle name="Porcentual 2 5 2 3 4 2 3 2 2" xfId="47562" xr:uid="{00000000-0005-0000-0000-0000CAB90000}"/>
    <cellStyle name="Porcentual 2 5 2 3 4 2 3 3" xfId="47563" xr:uid="{00000000-0005-0000-0000-0000CBB90000}"/>
    <cellStyle name="Porcentual 2 5 2 3 4 2 4" xfId="47564" xr:uid="{00000000-0005-0000-0000-0000CCB90000}"/>
    <cellStyle name="Porcentual 2 5 2 3 4 2 4 2" xfId="47565" xr:uid="{00000000-0005-0000-0000-0000CDB90000}"/>
    <cellStyle name="Porcentual 2 5 2 3 4 2 5" xfId="47566" xr:uid="{00000000-0005-0000-0000-0000CEB90000}"/>
    <cellStyle name="Porcentual 2 5 2 3 4 3" xfId="47567" xr:uid="{00000000-0005-0000-0000-0000CFB90000}"/>
    <cellStyle name="Porcentual 2 5 2 3 4 3 2" xfId="47568" xr:uid="{00000000-0005-0000-0000-0000D0B90000}"/>
    <cellStyle name="Porcentual 2 5 2 3 4 3 2 2" xfId="47569" xr:uid="{00000000-0005-0000-0000-0000D1B90000}"/>
    <cellStyle name="Porcentual 2 5 2 3 4 3 2 2 2" xfId="47570" xr:uid="{00000000-0005-0000-0000-0000D2B90000}"/>
    <cellStyle name="Porcentual 2 5 2 3 4 3 2 2 2 2" xfId="47571" xr:uid="{00000000-0005-0000-0000-0000D3B90000}"/>
    <cellStyle name="Porcentual 2 5 2 3 4 3 2 2 3" xfId="47572" xr:uid="{00000000-0005-0000-0000-0000D4B90000}"/>
    <cellStyle name="Porcentual 2 5 2 3 4 3 2 3" xfId="47573" xr:uid="{00000000-0005-0000-0000-0000D5B90000}"/>
    <cellStyle name="Porcentual 2 5 2 3 4 3 2 3 2" xfId="47574" xr:uid="{00000000-0005-0000-0000-0000D6B90000}"/>
    <cellStyle name="Porcentual 2 5 2 3 4 3 2 4" xfId="47575" xr:uid="{00000000-0005-0000-0000-0000D7B90000}"/>
    <cellStyle name="Porcentual 2 5 2 3 4 3 3" xfId="47576" xr:uid="{00000000-0005-0000-0000-0000D8B90000}"/>
    <cellStyle name="Porcentual 2 5 2 3 4 3 3 2" xfId="47577" xr:uid="{00000000-0005-0000-0000-0000D9B90000}"/>
    <cellStyle name="Porcentual 2 5 2 3 4 3 3 2 2" xfId="47578" xr:uid="{00000000-0005-0000-0000-0000DAB90000}"/>
    <cellStyle name="Porcentual 2 5 2 3 4 3 3 3" xfId="47579" xr:uid="{00000000-0005-0000-0000-0000DBB90000}"/>
    <cellStyle name="Porcentual 2 5 2 3 4 3 4" xfId="47580" xr:uid="{00000000-0005-0000-0000-0000DCB90000}"/>
    <cellStyle name="Porcentual 2 5 2 3 4 3 4 2" xfId="47581" xr:uid="{00000000-0005-0000-0000-0000DDB90000}"/>
    <cellStyle name="Porcentual 2 5 2 3 4 3 5" xfId="47582" xr:uid="{00000000-0005-0000-0000-0000DEB90000}"/>
    <cellStyle name="Porcentual 2 5 2 3 4 4" xfId="47583" xr:uid="{00000000-0005-0000-0000-0000DFB90000}"/>
    <cellStyle name="Porcentual 2 5 2 3 4 4 2" xfId="47584" xr:uid="{00000000-0005-0000-0000-0000E0B90000}"/>
    <cellStyle name="Porcentual 2 5 2 3 4 4 2 2" xfId="47585" xr:uid="{00000000-0005-0000-0000-0000E1B90000}"/>
    <cellStyle name="Porcentual 2 5 2 3 4 4 2 2 2" xfId="47586" xr:uid="{00000000-0005-0000-0000-0000E2B90000}"/>
    <cellStyle name="Porcentual 2 5 2 3 4 4 2 3" xfId="47587" xr:uid="{00000000-0005-0000-0000-0000E3B90000}"/>
    <cellStyle name="Porcentual 2 5 2 3 4 4 3" xfId="47588" xr:uid="{00000000-0005-0000-0000-0000E4B90000}"/>
    <cellStyle name="Porcentual 2 5 2 3 4 4 3 2" xfId="47589" xr:uid="{00000000-0005-0000-0000-0000E5B90000}"/>
    <cellStyle name="Porcentual 2 5 2 3 4 4 4" xfId="47590" xr:uid="{00000000-0005-0000-0000-0000E6B90000}"/>
    <cellStyle name="Porcentual 2 5 2 3 4 5" xfId="47591" xr:uid="{00000000-0005-0000-0000-0000E7B90000}"/>
    <cellStyle name="Porcentual 2 5 2 3 4 5 2" xfId="47592" xr:uid="{00000000-0005-0000-0000-0000E8B90000}"/>
    <cellStyle name="Porcentual 2 5 2 3 4 5 2 2" xfId="47593" xr:uid="{00000000-0005-0000-0000-0000E9B90000}"/>
    <cellStyle name="Porcentual 2 5 2 3 4 5 3" xfId="47594" xr:uid="{00000000-0005-0000-0000-0000EAB90000}"/>
    <cellStyle name="Porcentual 2 5 2 3 4 6" xfId="47595" xr:uid="{00000000-0005-0000-0000-0000EBB90000}"/>
    <cellStyle name="Porcentual 2 5 2 3 4 6 2" xfId="47596" xr:uid="{00000000-0005-0000-0000-0000ECB90000}"/>
    <cellStyle name="Porcentual 2 5 2 3 4 7" xfId="47597" xr:uid="{00000000-0005-0000-0000-0000EDB90000}"/>
    <cellStyle name="Porcentual 2 5 2 3 5" xfId="47598" xr:uid="{00000000-0005-0000-0000-0000EEB90000}"/>
    <cellStyle name="Porcentual 2 5 2 3 5 2" xfId="47599" xr:uid="{00000000-0005-0000-0000-0000EFB90000}"/>
    <cellStyle name="Porcentual 2 5 2 3 5 2 2" xfId="47600" xr:uid="{00000000-0005-0000-0000-0000F0B90000}"/>
    <cellStyle name="Porcentual 2 5 2 3 5 2 2 2" xfId="47601" xr:uid="{00000000-0005-0000-0000-0000F1B90000}"/>
    <cellStyle name="Porcentual 2 5 2 3 5 2 2 2 2" xfId="47602" xr:uid="{00000000-0005-0000-0000-0000F2B90000}"/>
    <cellStyle name="Porcentual 2 5 2 3 5 2 2 2 2 2" xfId="47603" xr:uid="{00000000-0005-0000-0000-0000F3B90000}"/>
    <cellStyle name="Porcentual 2 5 2 3 5 2 2 2 3" xfId="47604" xr:uid="{00000000-0005-0000-0000-0000F4B90000}"/>
    <cellStyle name="Porcentual 2 5 2 3 5 2 2 3" xfId="47605" xr:uid="{00000000-0005-0000-0000-0000F5B90000}"/>
    <cellStyle name="Porcentual 2 5 2 3 5 2 2 3 2" xfId="47606" xr:uid="{00000000-0005-0000-0000-0000F6B90000}"/>
    <cellStyle name="Porcentual 2 5 2 3 5 2 2 4" xfId="47607" xr:uid="{00000000-0005-0000-0000-0000F7B90000}"/>
    <cellStyle name="Porcentual 2 5 2 3 5 2 3" xfId="47608" xr:uid="{00000000-0005-0000-0000-0000F8B90000}"/>
    <cellStyle name="Porcentual 2 5 2 3 5 2 3 2" xfId="47609" xr:uid="{00000000-0005-0000-0000-0000F9B90000}"/>
    <cellStyle name="Porcentual 2 5 2 3 5 2 3 2 2" xfId="47610" xr:uid="{00000000-0005-0000-0000-0000FAB90000}"/>
    <cellStyle name="Porcentual 2 5 2 3 5 2 3 3" xfId="47611" xr:uid="{00000000-0005-0000-0000-0000FBB90000}"/>
    <cellStyle name="Porcentual 2 5 2 3 5 2 4" xfId="47612" xr:uid="{00000000-0005-0000-0000-0000FCB90000}"/>
    <cellStyle name="Porcentual 2 5 2 3 5 2 4 2" xfId="47613" xr:uid="{00000000-0005-0000-0000-0000FDB90000}"/>
    <cellStyle name="Porcentual 2 5 2 3 5 2 5" xfId="47614" xr:uid="{00000000-0005-0000-0000-0000FEB90000}"/>
    <cellStyle name="Porcentual 2 5 2 3 5 3" xfId="47615" xr:uid="{00000000-0005-0000-0000-0000FFB90000}"/>
    <cellStyle name="Porcentual 2 5 2 3 5 3 2" xfId="47616" xr:uid="{00000000-0005-0000-0000-000000BA0000}"/>
    <cellStyle name="Porcentual 2 5 2 3 5 3 2 2" xfId="47617" xr:uid="{00000000-0005-0000-0000-000001BA0000}"/>
    <cellStyle name="Porcentual 2 5 2 3 5 3 2 2 2" xfId="47618" xr:uid="{00000000-0005-0000-0000-000002BA0000}"/>
    <cellStyle name="Porcentual 2 5 2 3 5 3 2 3" xfId="47619" xr:uid="{00000000-0005-0000-0000-000003BA0000}"/>
    <cellStyle name="Porcentual 2 5 2 3 5 3 3" xfId="47620" xr:uid="{00000000-0005-0000-0000-000004BA0000}"/>
    <cellStyle name="Porcentual 2 5 2 3 5 3 3 2" xfId="47621" xr:uid="{00000000-0005-0000-0000-000005BA0000}"/>
    <cellStyle name="Porcentual 2 5 2 3 5 3 4" xfId="47622" xr:uid="{00000000-0005-0000-0000-000006BA0000}"/>
    <cellStyle name="Porcentual 2 5 2 3 5 4" xfId="47623" xr:uid="{00000000-0005-0000-0000-000007BA0000}"/>
    <cellStyle name="Porcentual 2 5 2 3 5 4 2" xfId="47624" xr:uid="{00000000-0005-0000-0000-000008BA0000}"/>
    <cellStyle name="Porcentual 2 5 2 3 5 4 2 2" xfId="47625" xr:uid="{00000000-0005-0000-0000-000009BA0000}"/>
    <cellStyle name="Porcentual 2 5 2 3 5 4 3" xfId="47626" xr:uid="{00000000-0005-0000-0000-00000ABA0000}"/>
    <cellStyle name="Porcentual 2 5 2 3 5 5" xfId="47627" xr:uid="{00000000-0005-0000-0000-00000BBA0000}"/>
    <cellStyle name="Porcentual 2 5 2 3 5 5 2" xfId="47628" xr:uid="{00000000-0005-0000-0000-00000CBA0000}"/>
    <cellStyle name="Porcentual 2 5 2 3 5 6" xfId="47629" xr:uid="{00000000-0005-0000-0000-00000DBA0000}"/>
    <cellStyle name="Porcentual 2 5 2 3 6" xfId="47630" xr:uid="{00000000-0005-0000-0000-00000EBA0000}"/>
    <cellStyle name="Porcentual 2 5 2 3 6 2" xfId="47631" xr:uid="{00000000-0005-0000-0000-00000FBA0000}"/>
    <cellStyle name="Porcentual 2 5 2 3 6 2 2" xfId="47632" xr:uid="{00000000-0005-0000-0000-000010BA0000}"/>
    <cellStyle name="Porcentual 2 5 2 3 6 2 2 2" xfId="47633" xr:uid="{00000000-0005-0000-0000-000011BA0000}"/>
    <cellStyle name="Porcentual 2 5 2 3 6 2 2 2 2" xfId="47634" xr:uid="{00000000-0005-0000-0000-000012BA0000}"/>
    <cellStyle name="Porcentual 2 5 2 3 6 2 2 3" xfId="47635" xr:uid="{00000000-0005-0000-0000-000013BA0000}"/>
    <cellStyle name="Porcentual 2 5 2 3 6 2 3" xfId="47636" xr:uid="{00000000-0005-0000-0000-000014BA0000}"/>
    <cellStyle name="Porcentual 2 5 2 3 6 2 3 2" xfId="47637" xr:uid="{00000000-0005-0000-0000-000015BA0000}"/>
    <cellStyle name="Porcentual 2 5 2 3 6 2 4" xfId="47638" xr:uid="{00000000-0005-0000-0000-000016BA0000}"/>
    <cellStyle name="Porcentual 2 5 2 3 6 3" xfId="47639" xr:uid="{00000000-0005-0000-0000-000017BA0000}"/>
    <cellStyle name="Porcentual 2 5 2 3 6 3 2" xfId="47640" xr:uid="{00000000-0005-0000-0000-000018BA0000}"/>
    <cellStyle name="Porcentual 2 5 2 3 6 3 2 2" xfId="47641" xr:uid="{00000000-0005-0000-0000-000019BA0000}"/>
    <cellStyle name="Porcentual 2 5 2 3 6 3 3" xfId="47642" xr:uid="{00000000-0005-0000-0000-00001ABA0000}"/>
    <cellStyle name="Porcentual 2 5 2 3 6 4" xfId="47643" xr:uid="{00000000-0005-0000-0000-00001BBA0000}"/>
    <cellStyle name="Porcentual 2 5 2 3 6 4 2" xfId="47644" xr:uid="{00000000-0005-0000-0000-00001CBA0000}"/>
    <cellStyle name="Porcentual 2 5 2 3 6 5" xfId="47645" xr:uid="{00000000-0005-0000-0000-00001DBA0000}"/>
    <cellStyle name="Porcentual 2 5 2 3 7" xfId="47646" xr:uid="{00000000-0005-0000-0000-00001EBA0000}"/>
    <cellStyle name="Porcentual 2 5 2 3 7 2" xfId="47647" xr:uid="{00000000-0005-0000-0000-00001FBA0000}"/>
    <cellStyle name="Porcentual 2 5 2 3 7 2 2" xfId="47648" xr:uid="{00000000-0005-0000-0000-000020BA0000}"/>
    <cellStyle name="Porcentual 2 5 2 3 7 2 2 2" xfId="47649" xr:uid="{00000000-0005-0000-0000-000021BA0000}"/>
    <cellStyle name="Porcentual 2 5 2 3 7 2 2 2 2" xfId="47650" xr:uid="{00000000-0005-0000-0000-000022BA0000}"/>
    <cellStyle name="Porcentual 2 5 2 3 7 2 2 3" xfId="47651" xr:uid="{00000000-0005-0000-0000-000023BA0000}"/>
    <cellStyle name="Porcentual 2 5 2 3 7 2 3" xfId="47652" xr:uid="{00000000-0005-0000-0000-000024BA0000}"/>
    <cellStyle name="Porcentual 2 5 2 3 7 2 3 2" xfId="47653" xr:uid="{00000000-0005-0000-0000-000025BA0000}"/>
    <cellStyle name="Porcentual 2 5 2 3 7 2 4" xfId="47654" xr:uid="{00000000-0005-0000-0000-000026BA0000}"/>
    <cellStyle name="Porcentual 2 5 2 3 7 3" xfId="47655" xr:uid="{00000000-0005-0000-0000-000027BA0000}"/>
    <cellStyle name="Porcentual 2 5 2 3 7 3 2" xfId="47656" xr:uid="{00000000-0005-0000-0000-000028BA0000}"/>
    <cellStyle name="Porcentual 2 5 2 3 7 3 2 2" xfId="47657" xr:uid="{00000000-0005-0000-0000-000029BA0000}"/>
    <cellStyle name="Porcentual 2 5 2 3 7 3 3" xfId="47658" xr:uid="{00000000-0005-0000-0000-00002ABA0000}"/>
    <cellStyle name="Porcentual 2 5 2 3 7 4" xfId="47659" xr:uid="{00000000-0005-0000-0000-00002BBA0000}"/>
    <cellStyle name="Porcentual 2 5 2 3 7 4 2" xfId="47660" xr:uid="{00000000-0005-0000-0000-00002CBA0000}"/>
    <cellStyle name="Porcentual 2 5 2 3 7 5" xfId="47661" xr:uid="{00000000-0005-0000-0000-00002DBA0000}"/>
    <cellStyle name="Porcentual 2 5 2 3 8" xfId="47662" xr:uid="{00000000-0005-0000-0000-00002EBA0000}"/>
    <cellStyle name="Porcentual 2 5 2 3 8 2" xfId="47663" xr:uid="{00000000-0005-0000-0000-00002FBA0000}"/>
    <cellStyle name="Porcentual 2 5 2 3 8 2 2" xfId="47664" xr:uid="{00000000-0005-0000-0000-000030BA0000}"/>
    <cellStyle name="Porcentual 2 5 2 3 8 2 2 2" xfId="47665" xr:uid="{00000000-0005-0000-0000-000031BA0000}"/>
    <cellStyle name="Porcentual 2 5 2 3 8 2 3" xfId="47666" xr:uid="{00000000-0005-0000-0000-000032BA0000}"/>
    <cellStyle name="Porcentual 2 5 2 3 8 3" xfId="47667" xr:uid="{00000000-0005-0000-0000-000033BA0000}"/>
    <cellStyle name="Porcentual 2 5 2 3 8 3 2" xfId="47668" xr:uid="{00000000-0005-0000-0000-000034BA0000}"/>
    <cellStyle name="Porcentual 2 5 2 3 8 4" xfId="47669" xr:uid="{00000000-0005-0000-0000-000035BA0000}"/>
    <cellStyle name="Porcentual 2 5 2 3 9" xfId="47670" xr:uid="{00000000-0005-0000-0000-000036BA0000}"/>
    <cellStyle name="Porcentual 2 5 2 3 9 2" xfId="47671" xr:uid="{00000000-0005-0000-0000-000037BA0000}"/>
    <cellStyle name="Porcentual 2 5 2 3 9 2 2" xfId="47672" xr:uid="{00000000-0005-0000-0000-000038BA0000}"/>
    <cellStyle name="Porcentual 2 5 2 3 9 3" xfId="47673" xr:uid="{00000000-0005-0000-0000-000039BA0000}"/>
    <cellStyle name="Porcentual 2 5 2 4" xfId="47674" xr:uid="{00000000-0005-0000-0000-00003ABA0000}"/>
    <cellStyle name="Porcentual 2 5 2 4 2" xfId="47675" xr:uid="{00000000-0005-0000-0000-00003BBA0000}"/>
    <cellStyle name="Porcentual 2 5 2 4 2 2" xfId="47676" xr:uid="{00000000-0005-0000-0000-00003CBA0000}"/>
    <cellStyle name="Porcentual 2 5 2 4 2 2 2" xfId="47677" xr:uid="{00000000-0005-0000-0000-00003DBA0000}"/>
    <cellStyle name="Porcentual 2 5 2 4 2 2 2 2" xfId="47678" xr:uid="{00000000-0005-0000-0000-00003EBA0000}"/>
    <cellStyle name="Porcentual 2 5 2 4 2 2 2 2 2" xfId="47679" xr:uid="{00000000-0005-0000-0000-00003FBA0000}"/>
    <cellStyle name="Porcentual 2 5 2 4 2 2 2 3" xfId="47680" xr:uid="{00000000-0005-0000-0000-000040BA0000}"/>
    <cellStyle name="Porcentual 2 5 2 4 2 2 3" xfId="47681" xr:uid="{00000000-0005-0000-0000-000041BA0000}"/>
    <cellStyle name="Porcentual 2 5 2 4 2 2 3 2" xfId="47682" xr:uid="{00000000-0005-0000-0000-000042BA0000}"/>
    <cellStyle name="Porcentual 2 5 2 4 2 2 4" xfId="47683" xr:uid="{00000000-0005-0000-0000-000043BA0000}"/>
    <cellStyle name="Porcentual 2 5 2 4 2 3" xfId="47684" xr:uid="{00000000-0005-0000-0000-000044BA0000}"/>
    <cellStyle name="Porcentual 2 5 2 4 2 3 2" xfId="47685" xr:uid="{00000000-0005-0000-0000-000045BA0000}"/>
    <cellStyle name="Porcentual 2 5 2 4 2 3 2 2" xfId="47686" xr:uid="{00000000-0005-0000-0000-000046BA0000}"/>
    <cellStyle name="Porcentual 2 5 2 4 2 3 3" xfId="47687" xr:uid="{00000000-0005-0000-0000-000047BA0000}"/>
    <cellStyle name="Porcentual 2 5 2 4 2 4" xfId="47688" xr:uid="{00000000-0005-0000-0000-000048BA0000}"/>
    <cellStyle name="Porcentual 2 5 2 4 2 4 2" xfId="47689" xr:uid="{00000000-0005-0000-0000-000049BA0000}"/>
    <cellStyle name="Porcentual 2 5 2 4 2 5" xfId="47690" xr:uid="{00000000-0005-0000-0000-00004ABA0000}"/>
    <cellStyle name="Porcentual 2 5 2 4 3" xfId="47691" xr:uid="{00000000-0005-0000-0000-00004BBA0000}"/>
    <cellStyle name="Porcentual 2 5 2 4 3 2" xfId="47692" xr:uid="{00000000-0005-0000-0000-00004CBA0000}"/>
    <cellStyle name="Porcentual 2 5 2 4 3 2 2" xfId="47693" xr:uid="{00000000-0005-0000-0000-00004DBA0000}"/>
    <cellStyle name="Porcentual 2 5 2 4 3 2 2 2" xfId="47694" xr:uid="{00000000-0005-0000-0000-00004EBA0000}"/>
    <cellStyle name="Porcentual 2 5 2 4 3 2 2 2 2" xfId="47695" xr:uid="{00000000-0005-0000-0000-00004FBA0000}"/>
    <cellStyle name="Porcentual 2 5 2 4 3 2 2 3" xfId="47696" xr:uid="{00000000-0005-0000-0000-000050BA0000}"/>
    <cellStyle name="Porcentual 2 5 2 4 3 2 3" xfId="47697" xr:uid="{00000000-0005-0000-0000-000051BA0000}"/>
    <cellStyle name="Porcentual 2 5 2 4 3 2 3 2" xfId="47698" xr:uid="{00000000-0005-0000-0000-000052BA0000}"/>
    <cellStyle name="Porcentual 2 5 2 4 3 2 4" xfId="47699" xr:uid="{00000000-0005-0000-0000-000053BA0000}"/>
    <cellStyle name="Porcentual 2 5 2 4 3 3" xfId="47700" xr:uid="{00000000-0005-0000-0000-000054BA0000}"/>
    <cellStyle name="Porcentual 2 5 2 4 3 3 2" xfId="47701" xr:uid="{00000000-0005-0000-0000-000055BA0000}"/>
    <cellStyle name="Porcentual 2 5 2 4 3 3 2 2" xfId="47702" xr:uid="{00000000-0005-0000-0000-000056BA0000}"/>
    <cellStyle name="Porcentual 2 5 2 4 3 3 3" xfId="47703" xr:uid="{00000000-0005-0000-0000-000057BA0000}"/>
    <cellStyle name="Porcentual 2 5 2 4 3 4" xfId="47704" xr:uid="{00000000-0005-0000-0000-000058BA0000}"/>
    <cellStyle name="Porcentual 2 5 2 4 3 4 2" xfId="47705" xr:uid="{00000000-0005-0000-0000-000059BA0000}"/>
    <cellStyle name="Porcentual 2 5 2 4 3 5" xfId="47706" xr:uid="{00000000-0005-0000-0000-00005ABA0000}"/>
    <cellStyle name="Porcentual 2 5 2 4 4" xfId="47707" xr:uid="{00000000-0005-0000-0000-00005BBA0000}"/>
    <cellStyle name="Porcentual 2 5 2 4 4 2" xfId="47708" xr:uid="{00000000-0005-0000-0000-00005CBA0000}"/>
    <cellStyle name="Porcentual 2 5 2 4 4 2 2" xfId="47709" xr:uid="{00000000-0005-0000-0000-00005DBA0000}"/>
    <cellStyle name="Porcentual 2 5 2 4 4 2 2 2" xfId="47710" xr:uid="{00000000-0005-0000-0000-00005EBA0000}"/>
    <cellStyle name="Porcentual 2 5 2 4 4 2 3" xfId="47711" xr:uid="{00000000-0005-0000-0000-00005FBA0000}"/>
    <cellStyle name="Porcentual 2 5 2 4 4 3" xfId="47712" xr:uid="{00000000-0005-0000-0000-000060BA0000}"/>
    <cellStyle name="Porcentual 2 5 2 4 4 3 2" xfId="47713" xr:uid="{00000000-0005-0000-0000-000061BA0000}"/>
    <cellStyle name="Porcentual 2 5 2 4 4 4" xfId="47714" xr:uid="{00000000-0005-0000-0000-000062BA0000}"/>
    <cellStyle name="Porcentual 2 5 2 4 5" xfId="47715" xr:uid="{00000000-0005-0000-0000-000063BA0000}"/>
    <cellStyle name="Porcentual 2 5 2 4 5 2" xfId="47716" xr:uid="{00000000-0005-0000-0000-000064BA0000}"/>
    <cellStyle name="Porcentual 2 5 2 4 5 2 2" xfId="47717" xr:uid="{00000000-0005-0000-0000-000065BA0000}"/>
    <cellStyle name="Porcentual 2 5 2 4 5 3" xfId="47718" xr:uid="{00000000-0005-0000-0000-000066BA0000}"/>
    <cellStyle name="Porcentual 2 5 2 4 6" xfId="47719" xr:uid="{00000000-0005-0000-0000-000067BA0000}"/>
    <cellStyle name="Porcentual 2 5 2 4 6 2" xfId="47720" xr:uid="{00000000-0005-0000-0000-000068BA0000}"/>
    <cellStyle name="Porcentual 2 5 2 4 7" xfId="47721" xr:uid="{00000000-0005-0000-0000-000069BA0000}"/>
    <cellStyle name="Porcentual 2 5 2 5" xfId="47722" xr:uid="{00000000-0005-0000-0000-00006ABA0000}"/>
    <cellStyle name="Porcentual 2 5 2 5 2" xfId="47723" xr:uid="{00000000-0005-0000-0000-00006BBA0000}"/>
    <cellStyle name="Porcentual 2 5 2 5 2 2" xfId="47724" xr:uid="{00000000-0005-0000-0000-00006CBA0000}"/>
    <cellStyle name="Porcentual 2 5 2 5 2 2 2" xfId="47725" xr:uid="{00000000-0005-0000-0000-00006DBA0000}"/>
    <cellStyle name="Porcentual 2 5 2 5 2 2 2 2" xfId="47726" xr:uid="{00000000-0005-0000-0000-00006EBA0000}"/>
    <cellStyle name="Porcentual 2 5 2 5 2 2 2 2 2" xfId="47727" xr:uid="{00000000-0005-0000-0000-00006FBA0000}"/>
    <cellStyle name="Porcentual 2 5 2 5 2 2 2 3" xfId="47728" xr:uid="{00000000-0005-0000-0000-000070BA0000}"/>
    <cellStyle name="Porcentual 2 5 2 5 2 2 3" xfId="47729" xr:uid="{00000000-0005-0000-0000-000071BA0000}"/>
    <cellStyle name="Porcentual 2 5 2 5 2 2 3 2" xfId="47730" xr:uid="{00000000-0005-0000-0000-000072BA0000}"/>
    <cellStyle name="Porcentual 2 5 2 5 2 2 4" xfId="47731" xr:uid="{00000000-0005-0000-0000-000073BA0000}"/>
    <cellStyle name="Porcentual 2 5 2 5 2 3" xfId="47732" xr:uid="{00000000-0005-0000-0000-000074BA0000}"/>
    <cellStyle name="Porcentual 2 5 2 5 2 3 2" xfId="47733" xr:uid="{00000000-0005-0000-0000-000075BA0000}"/>
    <cellStyle name="Porcentual 2 5 2 5 2 3 2 2" xfId="47734" xr:uid="{00000000-0005-0000-0000-000076BA0000}"/>
    <cellStyle name="Porcentual 2 5 2 5 2 3 3" xfId="47735" xr:uid="{00000000-0005-0000-0000-000077BA0000}"/>
    <cellStyle name="Porcentual 2 5 2 5 2 4" xfId="47736" xr:uid="{00000000-0005-0000-0000-000078BA0000}"/>
    <cellStyle name="Porcentual 2 5 2 5 2 4 2" xfId="47737" xr:uid="{00000000-0005-0000-0000-000079BA0000}"/>
    <cellStyle name="Porcentual 2 5 2 5 2 5" xfId="47738" xr:uid="{00000000-0005-0000-0000-00007ABA0000}"/>
    <cellStyle name="Porcentual 2 5 2 5 3" xfId="47739" xr:uid="{00000000-0005-0000-0000-00007BBA0000}"/>
    <cellStyle name="Porcentual 2 5 2 5 3 2" xfId="47740" xr:uid="{00000000-0005-0000-0000-00007CBA0000}"/>
    <cellStyle name="Porcentual 2 5 2 5 3 2 2" xfId="47741" xr:uid="{00000000-0005-0000-0000-00007DBA0000}"/>
    <cellStyle name="Porcentual 2 5 2 5 3 2 2 2" xfId="47742" xr:uid="{00000000-0005-0000-0000-00007EBA0000}"/>
    <cellStyle name="Porcentual 2 5 2 5 3 2 2 2 2" xfId="47743" xr:uid="{00000000-0005-0000-0000-00007FBA0000}"/>
    <cellStyle name="Porcentual 2 5 2 5 3 2 2 3" xfId="47744" xr:uid="{00000000-0005-0000-0000-000080BA0000}"/>
    <cellStyle name="Porcentual 2 5 2 5 3 2 3" xfId="47745" xr:uid="{00000000-0005-0000-0000-000081BA0000}"/>
    <cellStyle name="Porcentual 2 5 2 5 3 2 3 2" xfId="47746" xr:uid="{00000000-0005-0000-0000-000082BA0000}"/>
    <cellStyle name="Porcentual 2 5 2 5 3 2 4" xfId="47747" xr:uid="{00000000-0005-0000-0000-000083BA0000}"/>
    <cellStyle name="Porcentual 2 5 2 5 3 3" xfId="47748" xr:uid="{00000000-0005-0000-0000-000084BA0000}"/>
    <cellStyle name="Porcentual 2 5 2 5 3 3 2" xfId="47749" xr:uid="{00000000-0005-0000-0000-000085BA0000}"/>
    <cellStyle name="Porcentual 2 5 2 5 3 3 2 2" xfId="47750" xr:uid="{00000000-0005-0000-0000-000086BA0000}"/>
    <cellStyle name="Porcentual 2 5 2 5 3 3 3" xfId="47751" xr:uid="{00000000-0005-0000-0000-000087BA0000}"/>
    <cellStyle name="Porcentual 2 5 2 5 3 4" xfId="47752" xr:uid="{00000000-0005-0000-0000-000088BA0000}"/>
    <cellStyle name="Porcentual 2 5 2 5 3 4 2" xfId="47753" xr:uid="{00000000-0005-0000-0000-000089BA0000}"/>
    <cellStyle name="Porcentual 2 5 2 5 3 5" xfId="47754" xr:uid="{00000000-0005-0000-0000-00008ABA0000}"/>
    <cellStyle name="Porcentual 2 5 2 5 4" xfId="47755" xr:uid="{00000000-0005-0000-0000-00008BBA0000}"/>
    <cellStyle name="Porcentual 2 5 2 5 4 2" xfId="47756" xr:uid="{00000000-0005-0000-0000-00008CBA0000}"/>
    <cellStyle name="Porcentual 2 5 2 5 4 2 2" xfId="47757" xr:uid="{00000000-0005-0000-0000-00008DBA0000}"/>
    <cellStyle name="Porcentual 2 5 2 5 4 2 2 2" xfId="47758" xr:uid="{00000000-0005-0000-0000-00008EBA0000}"/>
    <cellStyle name="Porcentual 2 5 2 5 4 2 3" xfId="47759" xr:uid="{00000000-0005-0000-0000-00008FBA0000}"/>
    <cellStyle name="Porcentual 2 5 2 5 4 3" xfId="47760" xr:uid="{00000000-0005-0000-0000-000090BA0000}"/>
    <cellStyle name="Porcentual 2 5 2 5 4 3 2" xfId="47761" xr:uid="{00000000-0005-0000-0000-000091BA0000}"/>
    <cellStyle name="Porcentual 2 5 2 5 4 4" xfId="47762" xr:uid="{00000000-0005-0000-0000-000092BA0000}"/>
    <cellStyle name="Porcentual 2 5 2 5 5" xfId="47763" xr:uid="{00000000-0005-0000-0000-000093BA0000}"/>
    <cellStyle name="Porcentual 2 5 2 5 5 2" xfId="47764" xr:uid="{00000000-0005-0000-0000-000094BA0000}"/>
    <cellStyle name="Porcentual 2 5 2 5 5 2 2" xfId="47765" xr:uid="{00000000-0005-0000-0000-000095BA0000}"/>
    <cellStyle name="Porcentual 2 5 2 5 5 3" xfId="47766" xr:uid="{00000000-0005-0000-0000-000096BA0000}"/>
    <cellStyle name="Porcentual 2 5 2 5 6" xfId="47767" xr:uid="{00000000-0005-0000-0000-000097BA0000}"/>
    <cellStyle name="Porcentual 2 5 2 5 6 2" xfId="47768" xr:uid="{00000000-0005-0000-0000-000098BA0000}"/>
    <cellStyle name="Porcentual 2 5 2 5 7" xfId="47769" xr:uid="{00000000-0005-0000-0000-000099BA0000}"/>
    <cellStyle name="Porcentual 2 5 2 6" xfId="47770" xr:uid="{00000000-0005-0000-0000-00009ABA0000}"/>
    <cellStyle name="Porcentual 2 5 2 6 2" xfId="47771" xr:uid="{00000000-0005-0000-0000-00009BBA0000}"/>
    <cellStyle name="Porcentual 2 5 2 6 2 2" xfId="47772" xr:uid="{00000000-0005-0000-0000-00009CBA0000}"/>
    <cellStyle name="Porcentual 2 5 2 6 2 2 2" xfId="47773" xr:uid="{00000000-0005-0000-0000-00009DBA0000}"/>
    <cellStyle name="Porcentual 2 5 2 6 2 2 2 2" xfId="47774" xr:uid="{00000000-0005-0000-0000-00009EBA0000}"/>
    <cellStyle name="Porcentual 2 5 2 6 2 2 2 2 2" xfId="47775" xr:uid="{00000000-0005-0000-0000-00009FBA0000}"/>
    <cellStyle name="Porcentual 2 5 2 6 2 2 2 3" xfId="47776" xr:uid="{00000000-0005-0000-0000-0000A0BA0000}"/>
    <cellStyle name="Porcentual 2 5 2 6 2 2 3" xfId="47777" xr:uid="{00000000-0005-0000-0000-0000A1BA0000}"/>
    <cellStyle name="Porcentual 2 5 2 6 2 2 3 2" xfId="47778" xr:uid="{00000000-0005-0000-0000-0000A2BA0000}"/>
    <cellStyle name="Porcentual 2 5 2 6 2 2 4" xfId="47779" xr:uid="{00000000-0005-0000-0000-0000A3BA0000}"/>
    <cellStyle name="Porcentual 2 5 2 6 2 3" xfId="47780" xr:uid="{00000000-0005-0000-0000-0000A4BA0000}"/>
    <cellStyle name="Porcentual 2 5 2 6 2 3 2" xfId="47781" xr:uid="{00000000-0005-0000-0000-0000A5BA0000}"/>
    <cellStyle name="Porcentual 2 5 2 6 2 3 2 2" xfId="47782" xr:uid="{00000000-0005-0000-0000-0000A6BA0000}"/>
    <cellStyle name="Porcentual 2 5 2 6 2 3 3" xfId="47783" xr:uid="{00000000-0005-0000-0000-0000A7BA0000}"/>
    <cellStyle name="Porcentual 2 5 2 6 2 4" xfId="47784" xr:uid="{00000000-0005-0000-0000-0000A8BA0000}"/>
    <cellStyle name="Porcentual 2 5 2 6 2 4 2" xfId="47785" xr:uid="{00000000-0005-0000-0000-0000A9BA0000}"/>
    <cellStyle name="Porcentual 2 5 2 6 2 5" xfId="47786" xr:uid="{00000000-0005-0000-0000-0000AABA0000}"/>
    <cellStyle name="Porcentual 2 5 2 6 3" xfId="47787" xr:uid="{00000000-0005-0000-0000-0000ABBA0000}"/>
    <cellStyle name="Porcentual 2 5 2 6 3 2" xfId="47788" xr:uid="{00000000-0005-0000-0000-0000ACBA0000}"/>
    <cellStyle name="Porcentual 2 5 2 6 3 2 2" xfId="47789" xr:uid="{00000000-0005-0000-0000-0000ADBA0000}"/>
    <cellStyle name="Porcentual 2 5 2 6 3 2 2 2" xfId="47790" xr:uid="{00000000-0005-0000-0000-0000AEBA0000}"/>
    <cellStyle name="Porcentual 2 5 2 6 3 2 2 2 2" xfId="47791" xr:uid="{00000000-0005-0000-0000-0000AFBA0000}"/>
    <cellStyle name="Porcentual 2 5 2 6 3 2 2 3" xfId="47792" xr:uid="{00000000-0005-0000-0000-0000B0BA0000}"/>
    <cellStyle name="Porcentual 2 5 2 6 3 2 3" xfId="47793" xr:uid="{00000000-0005-0000-0000-0000B1BA0000}"/>
    <cellStyle name="Porcentual 2 5 2 6 3 2 3 2" xfId="47794" xr:uid="{00000000-0005-0000-0000-0000B2BA0000}"/>
    <cellStyle name="Porcentual 2 5 2 6 3 2 4" xfId="47795" xr:uid="{00000000-0005-0000-0000-0000B3BA0000}"/>
    <cellStyle name="Porcentual 2 5 2 6 3 3" xfId="47796" xr:uid="{00000000-0005-0000-0000-0000B4BA0000}"/>
    <cellStyle name="Porcentual 2 5 2 6 3 3 2" xfId="47797" xr:uid="{00000000-0005-0000-0000-0000B5BA0000}"/>
    <cellStyle name="Porcentual 2 5 2 6 3 3 2 2" xfId="47798" xr:uid="{00000000-0005-0000-0000-0000B6BA0000}"/>
    <cellStyle name="Porcentual 2 5 2 6 3 3 3" xfId="47799" xr:uid="{00000000-0005-0000-0000-0000B7BA0000}"/>
    <cellStyle name="Porcentual 2 5 2 6 3 4" xfId="47800" xr:uid="{00000000-0005-0000-0000-0000B8BA0000}"/>
    <cellStyle name="Porcentual 2 5 2 6 3 4 2" xfId="47801" xr:uid="{00000000-0005-0000-0000-0000B9BA0000}"/>
    <cellStyle name="Porcentual 2 5 2 6 3 5" xfId="47802" xr:uid="{00000000-0005-0000-0000-0000BABA0000}"/>
    <cellStyle name="Porcentual 2 5 2 6 4" xfId="47803" xr:uid="{00000000-0005-0000-0000-0000BBBA0000}"/>
    <cellStyle name="Porcentual 2 5 2 6 4 2" xfId="47804" xr:uid="{00000000-0005-0000-0000-0000BCBA0000}"/>
    <cellStyle name="Porcentual 2 5 2 6 4 2 2" xfId="47805" xr:uid="{00000000-0005-0000-0000-0000BDBA0000}"/>
    <cellStyle name="Porcentual 2 5 2 6 4 2 2 2" xfId="47806" xr:uid="{00000000-0005-0000-0000-0000BEBA0000}"/>
    <cellStyle name="Porcentual 2 5 2 6 4 2 3" xfId="47807" xr:uid="{00000000-0005-0000-0000-0000BFBA0000}"/>
    <cellStyle name="Porcentual 2 5 2 6 4 3" xfId="47808" xr:uid="{00000000-0005-0000-0000-0000C0BA0000}"/>
    <cellStyle name="Porcentual 2 5 2 6 4 3 2" xfId="47809" xr:uid="{00000000-0005-0000-0000-0000C1BA0000}"/>
    <cellStyle name="Porcentual 2 5 2 6 4 4" xfId="47810" xr:uid="{00000000-0005-0000-0000-0000C2BA0000}"/>
    <cellStyle name="Porcentual 2 5 2 6 5" xfId="47811" xr:uid="{00000000-0005-0000-0000-0000C3BA0000}"/>
    <cellStyle name="Porcentual 2 5 2 6 5 2" xfId="47812" xr:uid="{00000000-0005-0000-0000-0000C4BA0000}"/>
    <cellStyle name="Porcentual 2 5 2 6 5 2 2" xfId="47813" xr:uid="{00000000-0005-0000-0000-0000C5BA0000}"/>
    <cellStyle name="Porcentual 2 5 2 6 5 3" xfId="47814" xr:uid="{00000000-0005-0000-0000-0000C6BA0000}"/>
    <cellStyle name="Porcentual 2 5 2 6 6" xfId="47815" xr:uid="{00000000-0005-0000-0000-0000C7BA0000}"/>
    <cellStyle name="Porcentual 2 5 2 6 6 2" xfId="47816" xr:uid="{00000000-0005-0000-0000-0000C8BA0000}"/>
    <cellStyle name="Porcentual 2 5 2 6 7" xfId="47817" xr:uid="{00000000-0005-0000-0000-0000C9BA0000}"/>
    <cellStyle name="Porcentual 2 5 2 7" xfId="47818" xr:uid="{00000000-0005-0000-0000-0000CABA0000}"/>
    <cellStyle name="Porcentual 2 5 2 7 2" xfId="47819" xr:uid="{00000000-0005-0000-0000-0000CBBA0000}"/>
    <cellStyle name="Porcentual 2 5 2 7 2 2" xfId="47820" xr:uid="{00000000-0005-0000-0000-0000CCBA0000}"/>
    <cellStyle name="Porcentual 2 5 2 7 2 2 2" xfId="47821" xr:uid="{00000000-0005-0000-0000-0000CDBA0000}"/>
    <cellStyle name="Porcentual 2 5 2 7 2 2 2 2" xfId="47822" xr:uid="{00000000-0005-0000-0000-0000CEBA0000}"/>
    <cellStyle name="Porcentual 2 5 2 7 2 2 2 2 2" xfId="47823" xr:uid="{00000000-0005-0000-0000-0000CFBA0000}"/>
    <cellStyle name="Porcentual 2 5 2 7 2 2 2 3" xfId="47824" xr:uid="{00000000-0005-0000-0000-0000D0BA0000}"/>
    <cellStyle name="Porcentual 2 5 2 7 2 2 3" xfId="47825" xr:uid="{00000000-0005-0000-0000-0000D1BA0000}"/>
    <cellStyle name="Porcentual 2 5 2 7 2 2 3 2" xfId="47826" xr:uid="{00000000-0005-0000-0000-0000D2BA0000}"/>
    <cellStyle name="Porcentual 2 5 2 7 2 2 4" xfId="47827" xr:uid="{00000000-0005-0000-0000-0000D3BA0000}"/>
    <cellStyle name="Porcentual 2 5 2 7 2 3" xfId="47828" xr:uid="{00000000-0005-0000-0000-0000D4BA0000}"/>
    <cellStyle name="Porcentual 2 5 2 7 2 3 2" xfId="47829" xr:uid="{00000000-0005-0000-0000-0000D5BA0000}"/>
    <cellStyle name="Porcentual 2 5 2 7 2 3 2 2" xfId="47830" xr:uid="{00000000-0005-0000-0000-0000D6BA0000}"/>
    <cellStyle name="Porcentual 2 5 2 7 2 3 3" xfId="47831" xr:uid="{00000000-0005-0000-0000-0000D7BA0000}"/>
    <cellStyle name="Porcentual 2 5 2 7 2 4" xfId="47832" xr:uid="{00000000-0005-0000-0000-0000D8BA0000}"/>
    <cellStyle name="Porcentual 2 5 2 7 2 4 2" xfId="47833" xr:uid="{00000000-0005-0000-0000-0000D9BA0000}"/>
    <cellStyle name="Porcentual 2 5 2 7 2 5" xfId="47834" xr:uid="{00000000-0005-0000-0000-0000DABA0000}"/>
    <cellStyle name="Porcentual 2 5 2 7 3" xfId="47835" xr:uid="{00000000-0005-0000-0000-0000DBBA0000}"/>
    <cellStyle name="Porcentual 2 5 2 7 3 2" xfId="47836" xr:uid="{00000000-0005-0000-0000-0000DCBA0000}"/>
    <cellStyle name="Porcentual 2 5 2 7 3 2 2" xfId="47837" xr:uid="{00000000-0005-0000-0000-0000DDBA0000}"/>
    <cellStyle name="Porcentual 2 5 2 7 3 2 2 2" xfId="47838" xr:uid="{00000000-0005-0000-0000-0000DEBA0000}"/>
    <cellStyle name="Porcentual 2 5 2 7 3 2 3" xfId="47839" xr:uid="{00000000-0005-0000-0000-0000DFBA0000}"/>
    <cellStyle name="Porcentual 2 5 2 7 3 3" xfId="47840" xr:uid="{00000000-0005-0000-0000-0000E0BA0000}"/>
    <cellStyle name="Porcentual 2 5 2 7 3 3 2" xfId="47841" xr:uid="{00000000-0005-0000-0000-0000E1BA0000}"/>
    <cellStyle name="Porcentual 2 5 2 7 3 4" xfId="47842" xr:uid="{00000000-0005-0000-0000-0000E2BA0000}"/>
    <cellStyle name="Porcentual 2 5 2 7 4" xfId="47843" xr:uid="{00000000-0005-0000-0000-0000E3BA0000}"/>
    <cellStyle name="Porcentual 2 5 2 7 4 2" xfId="47844" xr:uid="{00000000-0005-0000-0000-0000E4BA0000}"/>
    <cellStyle name="Porcentual 2 5 2 7 4 2 2" xfId="47845" xr:uid="{00000000-0005-0000-0000-0000E5BA0000}"/>
    <cellStyle name="Porcentual 2 5 2 7 4 3" xfId="47846" xr:uid="{00000000-0005-0000-0000-0000E6BA0000}"/>
    <cellStyle name="Porcentual 2 5 2 7 5" xfId="47847" xr:uid="{00000000-0005-0000-0000-0000E7BA0000}"/>
    <cellStyle name="Porcentual 2 5 2 7 5 2" xfId="47848" xr:uid="{00000000-0005-0000-0000-0000E8BA0000}"/>
    <cellStyle name="Porcentual 2 5 2 7 6" xfId="47849" xr:uid="{00000000-0005-0000-0000-0000E9BA0000}"/>
    <cellStyle name="Porcentual 2 5 2 8" xfId="47850" xr:uid="{00000000-0005-0000-0000-0000EABA0000}"/>
    <cellStyle name="Porcentual 2 5 2 8 2" xfId="47851" xr:uid="{00000000-0005-0000-0000-0000EBBA0000}"/>
    <cellStyle name="Porcentual 2 5 2 8 2 2" xfId="47852" xr:uid="{00000000-0005-0000-0000-0000ECBA0000}"/>
    <cellStyle name="Porcentual 2 5 2 8 2 2 2" xfId="47853" xr:uid="{00000000-0005-0000-0000-0000EDBA0000}"/>
    <cellStyle name="Porcentual 2 5 2 8 2 2 2 2" xfId="47854" xr:uid="{00000000-0005-0000-0000-0000EEBA0000}"/>
    <cellStyle name="Porcentual 2 5 2 8 2 2 3" xfId="47855" xr:uid="{00000000-0005-0000-0000-0000EFBA0000}"/>
    <cellStyle name="Porcentual 2 5 2 8 2 3" xfId="47856" xr:uid="{00000000-0005-0000-0000-0000F0BA0000}"/>
    <cellStyle name="Porcentual 2 5 2 8 2 3 2" xfId="47857" xr:uid="{00000000-0005-0000-0000-0000F1BA0000}"/>
    <cellStyle name="Porcentual 2 5 2 8 2 4" xfId="47858" xr:uid="{00000000-0005-0000-0000-0000F2BA0000}"/>
    <cellStyle name="Porcentual 2 5 2 8 3" xfId="47859" xr:uid="{00000000-0005-0000-0000-0000F3BA0000}"/>
    <cellStyle name="Porcentual 2 5 2 8 3 2" xfId="47860" xr:uid="{00000000-0005-0000-0000-0000F4BA0000}"/>
    <cellStyle name="Porcentual 2 5 2 8 3 2 2" xfId="47861" xr:uid="{00000000-0005-0000-0000-0000F5BA0000}"/>
    <cellStyle name="Porcentual 2 5 2 8 3 3" xfId="47862" xr:uid="{00000000-0005-0000-0000-0000F6BA0000}"/>
    <cellStyle name="Porcentual 2 5 2 8 4" xfId="47863" xr:uid="{00000000-0005-0000-0000-0000F7BA0000}"/>
    <cellStyle name="Porcentual 2 5 2 8 4 2" xfId="47864" xr:uid="{00000000-0005-0000-0000-0000F8BA0000}"/>
    <cellStyle name="Porcentual 2 5 2 8 5" xfId="47865" xr:uid="{00000000-0005-0000-0000-0000F9BA0000}"/>
    <cellStyle name="Porcentual 2 5 2 9" xfId="47866" xr:uid="{00000000-0005-0000-0000-0000FABA0000}"/>
    <cellStyle name="Porcentual 2 5 2 9 2" xfId="47867" xr:uid="{00000000-0005-0000-0000-0000FBBA0000}"/>
    <cellStyle name="Porcentual 2 5 2 9 2 2" xfId="47868" xr:uid="{00000000-0005-0000-0000-0000FCBA0000}"/>
    <cellStyle name="Porcentual 2 5 2 9 2 2 2" xfId="47869" xr:uid="{00000000-0005-0000-0000-0000FDBA0000}"/>
    <cellStyle name="Porcentual 2 5 2 9 2 2 2 2" xfId="47870" xr:uid="{00000000-0005-0000-0000-0000FEBA0000}"/>
    <cellStyle name="Porcentual 2 5 2 9 2 2 3" xfId="47871" xr:uid="{00000000-0005-0000-0000-0000FFBA0000}"/>
    <cellStyle name="Porcentual 2 5 2 9 2 3" xfId="47872" xr:uid="{00000000-0005-0000-0000-000000BB0000}"/>
    <cellStyle name="Porcentual 2 5 2 9 2 3 2" xfId="47873" xr:uid="{00000000-0005-0000-0000-000001BB0000}"/>
    <cellStyle name="Porcentual 2 5 2 9 2 4" xfId="47874" xr:uid="{00000000-0005-0000-0000-000002BB0000}"/>
    <cellStyle name="Porcentual 2 5 2 9 3" xfId="47875" xr:uid="{00000000-0005-0000-0000-000003BB0000}"/>
    <cellStyle name="Porcentual 2 5 2 9 3 2" xfId="47876" xr:uid="{00000000-0005-0000-0000-000004BB0000}"/>
    <cellStyle name="Porcentual 2 5 2 9 3 2 2" xfId="47877" xr:uid="{00000000-0005-0000-0000-000005BB0000}"/>
    <cellStyle name="Porcentual 2 5 2 9 3 3" xfId="47878" xr:uid="{00000000-0005-0000-0000-000006BB0000}"/>
    <cellStyle name="Porcentual 2 5 2 9 4" xfId="47879" xr:uid="{00000000-0005-0000-0000-000007BB0000}"/>
    <cellStyle name="Porcentual 2 5 2 9 4 2" xfId="47880" xr:uid="{00000000-0005-0000-0000-000008BB0000}"/>
    <cellStyle name="Porcentual 2 5 2 9 5" xfId="47881" xr:uid="{00000000-0005-0000-0000-000009BB0000}"/>
    <cellStyle name="Porcentual 2 5 3" xfId="47882" xr:uid="{00000000-0005-0000-0000-00000ABB0000}"/>
    <cellStyle name="Porcentual 2 5 3 10" xfId="47883" xr:uid="{00000000-0005-0000-0000-00000BBB0000}"/>
    <cellStyle name="Porcentual 2 5 3 10 2" xfId="47884" xr:uid="{00000000-0005-0000-0000-00000CBB0000}"/>
    <cellStyle name="Porcentual 2 5 3 11" xfId="47885" xr:uid="{00000000-0005-0000-0000-00000DBB0000}"/>
    <cellStyle name="Porcentual 2 5 3 2" xfId="47886" xr:uid="{00000000-0005-0000-0000-00000EBB0000}"/>
    <cellStyle name="Porcentual 2 5 3 2 2" xfId="47887" xr:uid="{00000000-0005-0000-0000-00000FBB0000}"/>
    <cellStyle name="Porcentual 2 5 3 2 2 2" xfId="47888" xr:uid="{00000000-0005-0000-0000-000010BB0000}"/>
    <cellStyle name="Porcentual 2 5 3 2 2 2 2" xfId="47889" xr:uid="{00000000-0005-0000-0000-000011BB0000}"/>
    <cellStyle name="Porcentual 2 5 3 2 2 2 2 2" xfId="47890" xr:uid="{00000000-0005-0000-0000-000012BB0000}"/>
    <cellStyle name="Porcentual 2 5 3 2 2 2 2 2 2" xfId="47891" xr:uid="{00000000-0005-0000-0000-000013BB0000}"/>
    <cellStyle name="Porcentual 2 5 3 2 2 2 2 3" xfId="47892" xr:uid="{00000000-0005-0000-0000-000014BB0000}"/>
    <cellStyle name="Porcentual 2 5 3 2 2 2 3" xfId="47893" xr:uid="{00000000-0005-0000-0000-000015BB0000}"/>
    <cellStyle name="Porcentual 2 5 3 2 2 2 3 2" xfId="47894" xr:uid="{00000000-0005-0000-0000-000016BB0000}"/>
    <cellStyle name="Porcentual 2 5 3 2 2 2 4" xfId="47895" xr:uid="{00000000-0005-0000-0000-000017BB0000}"/>
    <cellStyle name="Porcentual 2 5 3 2 2 3" xfId="47896" xr:uid="{00000000-0005-0000-0000-000018BB0000}"/>
    <cellStyle name="Porcentual 2 5 3 2 2 3 2" xfId="47897" xr:uid="{00000000-0005-0000-0000-000019BB0000}"/>
    <cellStyle name="Porcentual 2 5 3 2 2 3 2 2" xfId="47898" xr:uid="{00000000-0005-0000-0000-00001ABB0000}"/>
    <cellStyle name="Porcentual 2 5 3 2 2 3 3" xfId="47899" xr:uid="{00000000-0005-0000-0000-00001BBB0000}"/>
    <cellStyle name="Porcentual 2 5 3 2 2 4" xfId="47900" xr:uid="{00000000-0005-0000-0000-00001CBB0000}"/>
    <cellStyle name="Porcentual 2 5 3 2 2 4 2" xfId="47901" xr:uid="{00000000-0005-0000-0000-00001DBB0000}"/>
    <cellStyle name="Porcentual 2 5 3 2 2 5" xfId="47902" xr:uid="{00000000-0005-0000-0000-00001EBB0000}"/>
    <cellStyle name="Porcentual 2 5 3 2 3" xfId="47903" xr:uid="{00000000-0005-0000-0000-00001FBB0000}"/>
    <cellStyle name="Porcentual 2 5 3 2 3 2" xfId="47904" xr:uid="{00000000-0005-0000-0000-000020BB0000}"/>
    <cellStyle name="Porcentual 2 5 3 2 3 2 2" xfId="47905" xr:uid="{00000000-0005-0000-0000-000021BB0000}"/>
    <cellStyle name="Porcentual 2 5 3 2 3 2 2 2" xfId="47906" xr:uid="{00000000-0005-0000-0000-000022BB0000}"/>
    <cellStyle name="Porcentual 2 5 3 2 3 2 2 2 2" xfId="47907" xr:uid="{00000000-0005-0000-0000-000023BB0000}"/>
    <cellStyle name="Porcentual 2 5 3 2 3 2 2 3" xfId="47908" xr:uid="{00000000-0005-0000-0000-000024BB0000}"/>
    <cellStyle name="Porcentual 2 5 3 2 3 2 3" xfId="47909" xr:uid="{00000000-0005-0000-0000-000025BB0000}"/>
    <cellStyle name="Porcentual 2 5 3 2 3 2 3 2" xfId="47910" xr:uid="{00000000-0005-0000-0000-000026BB0000}"/>
    <cellStyle name="Porcentual 2 5 3 2 3 2 4" xfId="47911" xr:uid="{00000000-0005-0000-0000-000027BB0000}"/>
    <cellStyle name="Porcentual 2 5 3 2 3 3" xfId="47912" xr:uid="{00000000-0005-0000-0000-000028BB0000}"/>
    <cellStyle name="Porcentual 2 5 3 2 3 3 2" xfId="47913" xr:uid="{00000000-0005-0000-0000-000029BB0000}"/>
    <cellStyle name="Porcentual 2 5 3 2 3 3 2 2" xfId="47914" xr:uid="{00000000-0005-0000-0000-00002ABB0000}"/>
    <cellStyle name="Porcentual 2 5 3 2 3 3 3" xfId="47915" xr:uid="{00000000-0005-0000-0000-00002BBB0000}"/>
    <cellStyle name="Porcentual 2 5 3 2 3 4" xfId="47916" xr:uid="{00000000-0005-0000-0000-00002CBB0000}"/>
    <cellStyle name="Porcentual 2 5 3 2 3 4 2" xfId="47917" xr:uid="{00000000-0005-0000-0000-00002DBB0000}"/>
    <cellStyle name="Porcentual 2 5 3 2 3 5" xfId="47918" xr:uid="{00000000-0005-0000-0000-00002EBB0000}"/>
    <cellStyle name="Porcentual 2 5 3 2 4" xfId="47919" xr:uid="{00000000-0005-0000-0000-00002FBB0000}"/>
    <cellStyle name="Porcentual 2 5 3 2 4 2" xfId="47920" xr:uid="{00000000-0005-0000-0000-000030BB0000}"/>
    <cellStyle name="Porcentual 2 5 3 2 4 2 2" xfId="47921" xr:uid="{00000000-0005-0000-0000-000031BB0000}"/>
    <cellStyle name="Porcentual 2 5 3 2 4 2 2 2" xfId="47922" xr:uid="{00000000-0005-0000-0000-000032BB0000}"/>
    <cellStyle name="Porcentual 2 5 3 2 4 2 3" xfId="47923" xr:uid="{00000000-0005-0000-0000-000033BB0000}"/>
    <cellStyle name="Porcentual 2 5 3 2 4 3" xfId="47924" xr:uid="{00000000-0005-0000-0000-000034BB0000}"/>
    <cellStyle name="Porcentual 2 5 3 2 4 3 2" xfId="47925" xr:uid="{00000000-0005-0000-0000-000035BB0000}"/>
    <cellStyle name="Porcentual 2 5 3 2 4 4" xfId="47926" xr:uid="{00000000-0005-0000-0000-000036BB0000}"/>
    <cellStyle name="Porcentual 2 5 3 2 5" xfId="47927" xr:uid="{00000000-0005-0000-0000-000037BB0000}"/>
    <cellStyle name="Porcentual 2 5 3 2 5 2" xfId="47928" xr:uid="{00000000-0005-0000-0000-000038BB0000}"/>
    <cellStyle name="Porcentual 2 5 3 2 5 2 2" xfId="47929" xr:uid="{00000000-0005-0000-0000-000039BB0000}"/>
    <cellStyle name="Porcentual 2 5 3 2 5 3" xfId="47930" xr:uid="{00000000-0005-0000-0000-00003ABB0000}"/>
    <cellStyle name="Porcentual 2 5 3 2 6" xfId="47931" xr:uid="{00000000-0005-0000-0000-00003BBB0000}"/>
    <cellStyle name="Porcentual 2 5 3 2 6 2" xfId="47932" xr:uid="{00000000-0005-0000-0000-00003CBB0000}"/>
    <cellStyle name="Porcentual 2 5 3 2 7" xfId="47933" xr:uid="{00000000-0005-0000-0000-00003DBB0000}"/>
    <cellStyle name="Porcentual 2 5 3 3" xfId="47934" xr:uid="{00000000-0005-0000-0000-00003EBB0000}"/>
    <cellStyle name="Porcentual 2 5 3 3 2" xfId="47935" xr:uid="{00000000-0005-0000-0000-00003FBB0000}"/>
    <cellStyle name="Porcentual 2 5 3 3 2 2" xfId="47936" xr:uid="{00000000-0005-0000-0000-000040BB0000}"/>
    <cellStyle name="Porcentual 2 5 3 3 2 2 2" xfId="47937" xr:uid="{00000000-0005-0000-0000-000041BB0000}"/>
    <cellStyle name="Porcentual 2 5 3 3 2 2 2 2" xfId="47938" xr:uid="{00000000-0005-0000-0000-000042BB0000}"/>
    <cellStyle name="Porcentual 2 5 3 3 2 2 2 2 2" xfId="47939" xr:uid="{00000000-0005-0000-0000-000043BB0000}"/>
    <cellStyle name="Porcentual 2 5 3 3 2 2 2 3" xfId="47940" xr:uid="{00000000-0005-0000-0000-000044BB0000}"/>
    <cellStyle name="Porcentual 2 5 3 3 2 2 3" xfId="47941" xr:uid="{00000000-0005-0000-0000-000045BB0000}"/>
    <cellStyle name="Porcentual 2 5 3 3 2 2 3 2" xfId="47942" xr:uid="{00000000-0005-0000-0000-000046BB0000}"/>
    <cellStyle name="Porcentual 2 5 3 3 2 2 4" xfId="47943" xr:uid="{00000000-0005-0000-0000-000047BB0000}"/>
    <cellStyle name="Porcentual 2 5 3 3 2 3" xfId="47944" xr:uid="{00000000-0005-0000-0000-000048BB0000}"/>
    <cellStyle name="Porcentual 2 5 3 3 2 3 2" xfId="47945" xr:uid="{00000000-0005-0000-0000-000049BB0000}"/>
    <cellStyle name="Porcentual 2 5 3 3 2 3 2 2" xfId="47946" xr:uid="{00000000-0005-0000-0000-00004ABB0000}"/>
    <cellStyle name="Porcentual 2 5 3 3 2 3 3" xfId="47947" xr:uid="{00000000-0005-0000-0000-00004BBB0000}"/>
    <cellStyle name="Porcentual 2 5 3 3 2 4" xfId="47948" xr:uid="{00000000-0005-0000-0000-00004CBB0000}"/>
    <cellStyle name="Porcentual 2 5 3 3 2 4 2" xfId="47949" xr:uid="{00000000-0005-0000-0000-00004DBB0000}"/>
    <cellStyle name="Porcentual 2 5 3 3 2 5" xfId="47950" xr:uid="{00000000-0005-0000-0000-00004EBB0000}"/>
    <cellStyle name="Porcentual 2 5 3 3 3" xfId="47951" xr:uid="{00000000-0005-0000-0000-00004FBB0000}"/>
    <cellStyle name="Porcentual 2 5 3 3 3 2" xfId="47952" xr:uid="{00000000-0005-0000-0000-000050BB0000}"/>
    <cellStyle name="Porcentual 2 5 3 3 3 2 2" xfId="47953" xr:uid="{00000000-0005-0000-0000-000051BB0000}"/>
    <cellStyle name="Porcentual 2 5 3 3 3 2 2 2" xfId="47954" xr:uid="{00000000-0005-0000-0000-000052BB0000}"/>
    <cellStyle name="Porcentual 2 5 3 3 3 2 2 2 2" xfId="47955" xr:uid="{00000000-0005-0000-0000-000053BB0000}"/>
    <cellStyle name="Porcentual 2 5 3 3 3 2 2 3" xfId="47956" xr:uid="{00000000-0005-0000-0000-000054BB0000}"/>
    <cellStyle name="Porcentual 2 5 3 3 3 2 3" xfId="47957" xr:uid="{00000000-0005-0000-0000-000055BB0000}"/>
    <cellStyle name="Porcentual 2 5 3 3 3 2 3 2" xfId="47958" xr:uid="{00000000-0005-0000-0000-000056BB0000}"/>
    <cellStyle name="Porcentual 2 5 3 3 3 2 4" xfId="47959" xr:uid="{00000000-0005-0000-0000-000057BB0000}"/>
    <cellStyle name="Porcentual 2 5 3 3 3 3" xfId="47960" xr:uid="{00000000-0005-0000-0000-000058BB0000}"/>
    <cellStyle name="Porcentual 2 5 3 3 3 3 2" xfId="47961" xr:uid="{00000000-0005-0000-0000-000059BB0000}"/>
    <cellStyle name="Porcentual 2 5 3 3 3 3 2 2" xfId="47962" xr:uid="{00000000-0005-0000-0000-00005ABB0000}"/>
    <cellStyle name="Porcentual 2 5 3 3 3 3 3" xfId="47963" xr:uid="{00000000-0005-0000-0000-00005BBB0000}"/>
    <cellStyle name="Porcentual 2 5 3 3 3 4" xfId="47964" xr:uid="{00000000-0005-0000-0000-00005CBB0000}"/>
    <cellStyle name="Porcentual 2 5 3 3 3 4 2" xfId="47965" xr:uid="{00000000-0005-0000-0000-00005DBB0000}"/>
    <cellStyle name="Porcentual 2 5 3 3 3 5" xfId="47966" xr:uid="{00000000-0005-0000-0000-00005EBB0000}"/>
    <cellStyle name="Porcentual 2 5 3 3 4" xfId="47967" xr:uid="{00000000-0005-0000-0000-00005FBB0000}"/>
    <cellStyle name="Porcentual 2 5 3 3 4 2" xfId="47968" xr:uid="{00000000-0005-0000-0000-000060BB0000}"/>
    <cellStyle name="Porcentual 2 5 3 3 4 2 2" xfId="47969" xr:uid="{00000000-0005-0000-0000-000061BB0000}"/>
    <cellStyle name="Porcentual 2 5 3 3 4 2 2 2" xfId="47970" xr:uid="{00000000-0005-0000-0000-000062BB0000}"/>
    <cellStyle name="Porcentual 2 5 3 3 4 2 3" xfId="47971" xr:uid="{00000000-0005-0000-0000-000063BB0000}"/>
    <cellStyle name="Porcentual 2 5 3 3 4 3" xfId="47972" xr:uid="{00000000-0005-0000-0000-000064BB0000}"/>
    <cellStyle name="Porcentual 2 5 3 3 4 3 2" xfId="47973" xr:uid="{00000000-0005-0000-0000-000065BB0000}"/>
    <cellStyle name="Porcentual 2 5 3 3 4 4" xfId="47974" xr:uid="{00000000-0005-0000-0000-000066BB0000}"/>
    <cellStyle name="Porcentual 2 5 3 3 5" xfId="47975" xr:uid="{00000000-0005-0000-0000-000067BB0000}"/>
    <cellStyle name="Porcentual 2 5 3 3 5 2" xfId="47976" xr:uid="{00000000-0005-0000-0000-000068BB0000}"/>
    <cellStyle name="Porcentual 2 5 3 3 5 2 2" xfId="47977" xr:uid="{00000000-0005-0000-0000-000069BB0000}"/>
    <cellStyle name="Porcentual 2 5 3 3 5 3" xfId="47978" xr:uid="{00000000-0005-0000-0000-00006ABB0000}"/>
    <cellStyle name="Porcentual 2 5 3 3 6" xfId="47979" xr:uid="{00000000-0005-0000-0000-00006BBB0000}"/>
    <cellStyle name="Porcentual 2 5 3 3 6 2" xfId="47980" xr:uid="{00000000-0005-0000-0000-00006CBB0000}"/>
    <cellStyle name="Porcentual 2 5 3 3 7" xfId="47981" xr:uid="{00000000-0005-0000-0000-00006DBB0000}"/>
    <cellStyle name="Porcentual 2 5 3 4" xfId="47982" xr:uid="{00000000-0005-0000-0000-00006EBB0000}"/>
    <cellStyle name="Porcentual 2 5 3 4 2" xfId="47983" xr:uid="{00000000-0005-0000-0000-00006FBB0000}"/>
    <cellStyle name="Porcentual 2 5 3 4 2 2" xfId="47984" xr:uid="{00000000-0005-0000-0000-000070BB0000}"/>
    <cellStyle name="Porcentual 2 5 3 4 2 2 2" xfId="47985" xr:uid="{00000000-0005-0000-0000-000071BB0000}"/>
    <cellStyle name="Porcentual 2 5 3 4 2 2 2 2" xfId="47986" xr:uid="{00000000-0005-0000-0000-000072BB0000}"/>
    <cellStyle name="Porcentual 2 5 3 4 2 2 2 2 2" xfId="47987" xr:uid="{00000000-0005-0000-0000-000073BB0000}"/>
    <cellStyle name="Porcentual 2 5 3 4 2 2 2 3" xfId="47988" xr:uid="{00000000-0005-0000-0000-000074BB0000}"/>
    <cellStyle name="Porcentual 2 5 3 4 2 2 3" xfId="47989" xr:uid="{00000000-0005-0000-0000-000075BB0000}"/>
    <cellStyle name="Porcentual 2 5 3 4 2 2 3 2" xfId="47990" xr:uid="{00000000-0005-0000-0000-000076BB0000}"/>
    <cellStyle name="Porcentual 2 5 3 4 2 2 4" xfId="47991" xr:uid="{00000000-0005-0000-0000-000077BB0000}"/>
    <cellStyle name="Porcentual 2 5 3 4 2 3" xfId="47992" xr:uid="{00000000-0005-0000-0000-000078BB0000}"/>
    <cellStyle name="Porcentual 2 5 3 4 2 3 2" xfId="47993" xr:uid="{00000000-0005-0000-0000-000079BB0000}"/>
    <cellStyle name="Porcentual 2 5 3 4 2 3 2 2" xfId="47994" xr:uid="{00000000-0005-0000-0000-00007ABB0000}"/>
    <cellStyle name="Porcentual 2 5 3 4 2 3 3" xfId="47995" xr:uid="{00000000-0005-0000-0000-00007BBB0000}"/>
    <cellStyle name="Porcentual 2 5 3 4 2 4" xfId="47996" xr:uid="{00000000-0005-0000-0000-00007CBB0000}"/>
    <cellStyle name="Porcentual 2 5 3 4 2 4 2" xfId="47997" xr:uid="{00000000-0005-0000-0000-00007DBB0000}"/>
    <cellStyle name="Porcentual 2 5 3 4 2 5" xfId="47998" xr:uid="{00000000-0005-0000-0000-00007EBB0000}"/>
    <cellStyle name="Porcentual 2 5 3 4 3" xfId="47999" xr:uid="{00000000-0005-0000-0000-00007FBB0000}"/>
    <cellStyle name="Porcentual 2 5 3 4 3 2" xfId="48000" xr:uid="{00000000-0005-0000-0000-000080BB0000}"/>
    <cellStyle name="Porcentual 2 5 3 4 3 2 2" xfId="48001" xr:uid="{00000000-0005-0000-0000-000081BB0000}"/>
    <cellStyle name="Porcentual 2 5 3 4 3 2 2 2" xfId="48002" xr:uid="{00000000-0005-0000-0000-000082BB0000}"/>
    <cellStyle name="Porcentual 2 5 3 4 3 2 2 2 2" xfId="48003" xr:uid="{00000000-0005-0000-0000-000083BB0000}"/>
    <cellStyle name="Porcentual 2 5 3 4 3 2 2 3" xfId="48004" xr:uid="{00000000-0005-0000-0000-000084BB0000}"/>
    <cellStyle name="Porcentual 2 5 3 4 3 2 3" xfId="48005" xr:uid="{00000000-0005-0000-0000-000085BB0000}"/>
    <cellStyle name="Porcentual 2 5 3 4 3 2 3 2" xfId="48006" xr:uid="{00000000-0005-0000-0000-000086BB0000}"/>
    <cellStyle name="Porcentual 2 5 3 4 3 2 4" xfId="48007" xr:uid="{00000000-0005-0000-0000-000087BB0000}"/>
    <cellStyle name="Porcentual 2 5 3 4 3 3" xfId="48008" xr:uid="{00000000-0005-0000-0000-000088BB0000}"/>
    <cellStyle name="Porcentual 2 5 3 4 3 3 2" xfId="48009" xr:uid="{00000000-0005-0000-0000-000089BB0000}"/>
    <cellStyle name="Porcentual 2 5 3 4 3 3 2 2" xfId="48010" xr:uid="{00000000-0005-0000-0000-00008ABB0000}"/>
    <cellStyle name="Porcentual 2 5 3 4 3 3 3" xfId="48011" xr:uid="{00000000-0005-0000-0000-00008BBB0000}"/>
    <cellStyle name="Porcentual 2 5 3 4 3 4" xfId="48012" xr:uid="{00000000-0005-0000-0000-00008CBB0000}"/>
    <cellStyle name="Porcentual 2 5 3 4 3 4 2" xfId="48013" xr:uid="{00000000-0005-0000-0000-00008DBB0000}"/>
    <cellStyle name="Porcentual 2 5 3 4 3 5" xfId="48014" xr:uid="{00000000-0005-0000-0000-00008EBB0000}"/>
    <cellStyle name="Porcentual 2 5 3 4 4" xfId="48015" xr:uid="{00000000-0005-0000-0000-00008FBB0000}"/>
    <cellStyle name="Porcentual 2 5 3 4 4 2" xfId="48016" xr:uid="{00000000-0005-0000-0000-000090BB0000}"/>
    <cellStyle name="Porcentual 2 5 3 4 4 2 2" xfId="48017" xr:uid="{00000000-0005-0000-0000-000091BB0000}"/>
    <cellStyle name="Porcentual 2 5 3 4 4 2 2 2" xfId="48018" xr:uid="{00000000-0005-0000-0000-000092BB0000}"/>
    <cellStyle name="Porcentual 2 5 3 4 4 2 3" xfId="48019" xr:uid="{00000000-0005-0000-0000-000093BB0000}"/>
    <cellStyle name="Porcentual 2 5 3 4 4 3" xfId="48020" xr:uid="{00000000-0005-0000-0000-000094BB0000}"/>
    <cellStyle name="Porcentual 2 5 3 4 4 3 2" xfId="48021" xr:uid="{00000000-0005-0000-0000-000095BB0000}"/>
    <cellStyle name="Porcentual 2 5 3 4 4 4" xfId="48022" xr:uid="{00000000-0005-0000-0000-000096BB0000}"/>
    <cellStyle name="Porcentual 2 5 3 4 5" xfId="48023" xr:uid="{00000000-0005-0000-0000-000097BB0000}"/>
    <cellStyle name="Porcentual 2 5 3 4 5 2" xfId="48024" xr:uid="{00000000-0005-0000-0000-000098BB0000}"/>
    <cellStyle name="Porcentual 2 5 3 4 5 2 2" xfId="48025" xr:uid="{00000000-0005-0000-0000-000099BB0000}"/>
    <cellStyle name="Porcentual 2 5 3 4 5 3" xfId="48026" xr:uid="{00000000-0005-0000-0000-00009ABB0000}"/>
    <cellStyle name="Porcentual 2 5 3 4 6" xfId="48027" xr:uid="{00000000-0005-0000-0000-00009BBB0000}"/>
    <cellStyle name="Porcentual 2 5 3 4 6 2" xfId="48028" xr:uid="{00000000-0005-0000-0000-00009CBB0000}"/>
    <cellStyle name="Porcentual 2 5 3 4 7" xfId="48029" xr:uid="{00000000-0005-0000-0000-00009DBB0000}"/>
    <cellStyle name="Porcentual 2 5 3 5" xfId="48030" xr:uid="{00000000-0005-0000-0000-00009EBB0000}"/>
    <cellStyle name="Porcentual 2 5 3 5 2" xfId="48031" xr:uid="{00000000-0005-0000-0000-00009FBB0000}"/>
    <cellStyle name="Porcentual 2 5 3 5 2 2" xfId="48032" xr:uid="{00000000-0005-0000-0000-0000A0BB0000}"/>
    <cellStyle name="Porcentual 2 5 3 5 2 2 2" xfId="48033" xr:uid="{00000000-0005-0000-0000-0000A1BB0000}"/>
    <cellStyle name="Porcentual 2 5 3 5 2 2 2 2" xfId="48034" xr:uid="{00000000-0005-0000-0000-0000A2BB0000}"/>
    <cellStyle name="Porcentual 2 5 3 5 2 2 2 2 2" xfId="48035" xr:uid="{00000000-0005-0000-0000-0000A3BB0000}"/>
    <cellStyle name="Porcentual 2 5 3 5 2 2 2 3" xfId="48036" xr:uid="{00000000-0005-0000-0000-0000A4BB0000}"/>
    <cellStyle name="Porcentual 2 5 3 5 2 2 3" xfId="48037" xr:uid="{00000000-0005-0000-0000-0000A5BB0000}"/>
    <cellStyle name="Porcentual 2 5 3 5 2 2 3 2" xfId="48038" xr:uid="{00000000-0005-0000-0000-0000A6BB0000}"/>
    <cellStyle name="Porcentual 2 5 3 5 2 2 4" xfId="48039" xr:uid="{00000000-0005-0000-0000-0000A7BB0000}"/>
    <cellStyle name="Porcentual 2 5 3 5 2 3" xfId="48040" xr:uid="{00000000-0005-0000-0000-0000A8BB0000}"/>
    <cellStyle name="Porcentual 2 5 3 5 2 3 2" xfId="48041" xr:uid="{00000000-0005-0000-0000-0000A9BB0000}"/>
    <cellStyle name="Porcentual 2 5 3 5 2 3 2 2" xfId="48042" xr:uid="{00000000-0005-0000-0000-0000AABB0000}"/>
    <cellStyle name="Porcentual 2 5 3 5 2 3 3" xfId="48043" xr:uid="{00000000-0005-0000-0000-0000ABBB0000}"/>
    <cellStyle name="Porcentual 2 5 3 5 2 4" xfId="48044" xr:uid="{00000000-0005-0000-0000-0000ACBB0000}"/>
    <cellStyle name="Porcentual 2 5 3 5 2 4 2" xfId="48045" xr:uid="{00000000-0005-0000-0000-0000ADBB0000}"/>
    <cellStyle name="Porcentual 2 5 3 5 2 5" xfId="48046" xr:uid="{00000000-0005-0000-0000-0000AEBB0000}"/>
    <cellStyle name="Porcentual 2 5 3 5 3" xfId="48047" xr:uid="{00000000-0005-0000-0000-0000AFBB0000}"/>
    <cellStyle name="Porcentual 2 5 3 5 3 2" xfId="48048" xr:uid="{00000000-0005-0000-0000-0000B0BB0000}"/>
    <cellStyle name="Porcentual 2 5 3 5 3 2 2" xfId="48049" xr:uid="{00000000-0005-0000-0000-0000B1BB0000}"/>
    <cellStyle name="Porcentual 2 5 3 5 3 2 2 2" xfId="48050" xr:uid="{00000000-0005-0000-0000-0000B2BB0000}"/>
    <cellStyle name="Porcentual 2 5 3 5 3 2 3" xfId="48051" xr:uid="{00000000-0005-0000-0000-0000B3BB0000}"/>
    <cellStyle name="Porcentual 2 5 3 5 3 3" xfId="48052" xr:uid="{00000000-0005-0000-0000-0000B4BB0000}"/>
    <cellStyle name="Porcentual 2 5 3 5 3 3 2" xfId="48053" xr:uid="{00000000-0005-0000-0000-0000B5BB0000}"/>
    <cellStyle name="Porcentual 2 5 3 5 3 4" xfId="48054" xr:uid="{00000000-0005-0000-0000-0000B6BB0000}"/>
    <cellStyle name="Porcentual 2 5 3 5 4" xfId="48055" xr:uid="{00000000-0005-0000-0000-0000B7BB0000}"/>
    <cellStyle name="Porcentual 2 5 3 5 4 2" xfId="48056" xr:uid="{00000000-0005-0000-0000-0000B8BB0000}"/>
    <cellStyle name="Porcentual 2 5 3 5 4 2 2" xfId="48057" xr:uid="{00000000-0005-0000-0000-0000B9BB0000}"/>
    <cellStyle name="Porcentual 2 5 3 5 4 3" xfId="48058" xr:uid="{00000000-0005-0000-0000-0000BABB0000}"/>
    <cellStyle name="Porcentual 2 5 3 5 5" xfId="48059" xr:uid="{00000000-0005-0000-0000-0000BBBB0000}"/>
    <cellStyle name="Porcentual 2 5 3 5 5 2" xfId="48060" xr:uid="{00000000-0005-0000-0000-0000BCBB0000}"/>
    <cellStyle name="Porcentual 2 5 3 5 6" xfId="48061" xr:uid="{00000000-0005-0000-0000-0000BDBB0000}"/>
    <cellStyle name="Porcentual 2 5 3 6" xfId="48062" xr:uid="{00000000-0005-0000-0000-0000BEBB0000}"/>
    <cellStyle name="Porcentual 2 5 3 6 2" xfId="48063" xr:uid="{00000000-0005-0000-0000-0000BFBB0000}"/>
    <cellStyle name="Porcentual 2 5 3 6 2 2" xfId="48064" xr:uid="{00000000-0005-0000-0000-0000C0BB0000}"/>
    <cellStyle name="Porcentual 2 5 3 6 2 2 2" xfId="48065" xr:uid="{00000000-0005-0000-0000-0000C1BB0000}"/>
    <cellStyle name="Porcentual 2 5 3 6 2 2 2 2" xfId="48066" xr:uid="{00000000-0005-0000-0000-0000C2BB0000}"/>
    <cellStyle name="Porcentual 2 5 3 6 2 2 3" xfId="48067" xr:uid="{00000000-0005-0000-0000-0000C3BB0000}"/>
    <cellStyle name="Porcentual 2 5 3 6 2 3" xfId="48068" xr:uid="{00000000-0005-0000-0000-0000C4BB0000}"/>
    <cellStyle name="Porcentual 2 5 3 6 2 3 2" xfId="48069" xr:uid="{00000000-0005-0000-0000-0000C5BB0000}"/>
    <cellStyle name="Porcentual 2 5 3 6 2 4" xfId="48070" xr:uid="{00000000-0005-0000-0000-0000C6BB0000}"/>
    <cellStyle name="Porcentual 2 5 3 6 3" xfId="48071" xr:uid="{00000000-0005-0000-0000-0000C7BB0000}"/>
    <cellStyle name="Porcentual 2 5 3 6 3 2" xfId="48072" xr:uid="{00000000-0005-0000-0000-0000C8BB0000}"/>
    <cellStyle name="Porcentual 2 5 3 6 3 2 2" xfId="48073" xr:uid="{00000000-0005-0000-0000-0000C9BB0000}"/>
    <cellStyle name="Porcentual 2 5 3 6 3 3" xfId="48074" xr:uid="{00000000-0005-0000-0000-0000CABB0000}"/>
    <cellStyle name="Porcentual 2 5 3 6 4" xfId="48075" xr:uid="{00000000-0005-0000-0000-0000CBBB0000}"/>
    <cellStyle name="Porcentual 2 5 3 6 4 2" xfId="48076" xr:uid="{00000000-0005-0000-0000-0000CCBB0000}"/>
    <cellStyle name="Porcentual 2 5 3 6 5" xfId="48077" xr:uid="{00000000-0005-0000-0000-0000CDBB0000}"/>
    <cellStyle name="Porcentual 2 5 3 7" xfId="48078" xr:uid="{00000000-0005-0000-0000-0000CEBB0000}"/>
    <cellStyle name="Porcentual 2 5 3 7 2" xfId="48079" xr:uid="{00000000-0005-0000-0000-0000CFBB0000}"/>
    <cellStyle name="Porcentual 2 5 3 7 2 2" xfId="48080" xr:uid="{00000000-0005-0000-0000-0000D0BB0000}"/>
    <cellStyle name="Porcentual 2 5 3 7 2 2 2" xfId="48081" xr:uid="{00000000-0005-0000-0000-0000D1BB0000}"/>
    <cellStyle name="Porcentual 2 5 3 7 2 2 2 2" xfId="48082" xr:uid="{00000000-0005-0000-0000-0000D2BB0000}"/>
    <cellStyle name="Porcentual 2 5 3 7 2 2 3" xfId="48083" xr:uid="{00000000-0005-0000-0000-0000D3BB0000}"/>
    <cellStyle name="Porcentual 2 5 3 7 2 3" xfId="48084" xr:uid="{00000000-0005-0000-0000-0000D4BB0000}"/>
    <cellStyle name="Porcentual 2 5 3 7 2 3 2" xfId="48085" xr:uid="{00000000-0005-0000-0000-0000D5BB0000}"/>
    <cellStyle name="Porcentual 2 5 3 7 2 4" xfId="48086" xr:uid="{00000000-0005-0000-0000-0000D6BB0000}"/>
    <cellStyle name="Porcentual 2 5 3 7 3" xfId="48087" xr:uid="{00000000-0005-0000-0000-0000D7BB0000}"/>
    <cellStyle name="Porcentual 2 5 3 7 3 2" xfId="48088" xr:uid="{00000000-0005-0000-0000-0000D8BB0000}"/>
    <cellStyle name="Porcentual 2 5 3 7 3 2 2" xfId="48089" xr:uid="{00000000-0005-0000-0000-0000D9BB0000}"/>
    <cellStyle name="Porcentual 2 5 3 7 3 3" xfId="48090" xr:uid="{00000000-0005-0000-0000-0000DABB0000}"/>
    <cellStyle name="Porcentual 2 5 3 7 4" xfId="48091" xr:uid="{00000000-0005-0000-0000-0000DBBB0000}"/>
    <cellStyle name="Porcentual 2 5 3 7 4 2" xfId="48092" xr:uid="{00000000-0005-0000-0000-0000DCBB0000}"/>
    <cellStyle name="Porcentual 2 5 3 7 5" xfId="48093" xr:uid="{00000000-0005-0000-0000-0000DDBB0000}"/>
    <cellStyle name="Porcentual 2 5 3 8" xfId="48094" xr:uid="{00000000-0005-0000-0000-0000DEBB0000}"/>
    <cellStyle name="Porcentual 2 5 3 8 2" xfId="48095" xr:uid="{00000000-0005-0000-0000-0000DFBB0000}"/>
    <cellStyle name="Porcentual 2 5 3 8 2 2" xfId="48096" xr:uid="{00000000-0005-0000-0000-0000E0BB0000}"/>
    <cellStyle name="Porcentual 2 5 3 8 2 2 2" xfId="48097" xr:uid="{00000000-0005-0000-0000-0000E1BB0000}"/>
    <cellStyle name="Porcentual 2 5 3 8 2 3" xfId="48098" xr:uid="{00000000-0005-0000-0000-0000E2BB0000}"/>
    <cellStyle name="Porcentual 2 5 3 8 3" xfId="48099" xr:uid="{00000000-0005-0000-0000-0000E3BB0000}"/>
    <cellStyle name="Porcentual 2 5 3 8 3 2" xfId="48100" xr:uid="{00000000-0005-0000-0000-0000E4BB0000}"/>
    <cellStyle name="Porcentual 2 5 3 8 4" xfId="48101" xr:uid="{00000000-0005-0000-0000-0000E5BB0000}"/>
    <cellStyle name="Porcentual 2 5 3 9" xfId="48102" xr:uid="{00000000-0005-0000-0000-0000E6BB0000}"/>
    <cellStyle name="Porcentual 2 5 3 9 2" xfId="48103" xr:uid="{00000000-0005-0000-0000-0000E7BB0000}"/>
    <cellStyle name="Porcentual 2 5 3 9 2 2" xfId="48104" xr:uid="{00000000-0005-0000-0000-0000E8BB0000}"/>
    <cellStyle name="Porcentual 2 5 3 9 3" xfId="48105" xr:uid="{00000000-0005-0000-0000-0000E9BB0000}"/>
    <cellStyle name="Porcentual 2 5 4" xfId="48106" xr:uid="{00000000-0005-0000-0000-0000EABB0000}"/>
    <cellStyle name="Porcentual 2 5 4 10" xfId="48107" xr:uid="{00000000-0005-0000-0000-0000EBBB0000}"/>
    <cellStyle name="Porcentual 2 5 4 10 2" xfId="48108" xr:uid="{00000000-0005-0000-0000-0000ECBB0000}"/>
    <cellStyle name="Porcentual 2 5 4 11" xfId="48109" xr:uid="{00000000-0005-0000-0000-0000EDBB0000}"/>
    <cellStyle name="Porcentual 2 5 4 2" xfId="48110" xr:uid="{00000000-0005-0000-0000-0000EEBB0000}"/>
    <cellStyle name="Porcentual 2 5 4 2 2" xfId="48111" xr:uid="{00000000-0005-0000-0000-0000EFBB0000}"/>
    <cellStyle name="Porcentual 2 5 4 2 2 2" xfId="48112" xr:uid="{00000000-0005-0000-0000-0000F0BB0000}"/>
    <cellStyle name="Porcentual 2 5 4 2 2 2 2" xfId="48113" xr:uid="{00000000-0005-0000-0000-0000F1BB0000}"/>
    <cellStyle name="Porcentual 2 5 4 2 2 2 2 2" xfId="48114" xr:uid="{00000000-0005-0000-0000-0000F2BB0000}"/>
    <cellStyle name="Porcentual 2 5 4 2 2 2 2 2 2" xfId="48115" xr:uid="{00000000-0005-0000-0000-0000F3BB0000}"/>
    <cellStyle name="Porcentual 2 5 4 2 2 2 2 3" xfId="48116" xr:uid="{00000000-0005-0000-0000-0000F4BB0000}"/>
    <cellStyle name="Porcentual 2 5 4 2 2 2 3" xfId="48117" xr:uid="{00000000-0005-0000-0000-0000F5BB0000}"/>
    <cellStyle name="Porcentual 2 5 4 2 2 2 3 2" xfId="48118" xr:uid="{00000000-0005-0000-0000-0000F6BB0000}"/>
    <cellStyle name="Porcentual 2 5 4 2 2 2 4" xfId="48119" xr:uid="{00000000-0005-0000-0000-0000F7BB0000}"/>
    <cellStyle name="Porcentual 2 5 4 2 2 3" xfId="48120" xr:uid="{00000000-0005-0000-0000-0000F8BB0000}"/>
    <cellStyle name="Porcentual 2 5 4 2 2 3 2" xfId="48121" xr:uid="{00000000-0005-0000-0000-0000F9BB0000}"/>
    <cellStyle name="Porcentual 2 5 4 2 2 3 2 2" xfId="48122" xr:uid="{00000000-0005-0000-0000-0000FABB0000}"/>
    <cellStyle name="Porcentual 2 5 4 2 2 3 3" xfId="48123" xr:uid="{00000000-0005-0000-0000-0000FBBB0000}"/>
    <cellStyle name="Porcentual 2 5 4 2 2 4" xfId="48124" xr:uid="{00000000-0005-0000-0000-0000FCBB0000}"/>
    <cellStyle name="Porcentual 2 5 4 2 2 4 2" xfId="48125" xr:uid="{00000000-0005-0000-0000-0000FDBB0000}"/>
    <cellStyle name="Porcentual 2 5 4 2 2 5" xfId="48126" xr:uid="{00000000-0005-0000-0000-0000FEBB0000}"/>
    <cellStyle name="Porcentual 2 5 4 2 3" xfId="48127" xr:uid="{00000000-0005-0000-0000-0000FFBB0000}"/>
    <cellStyle name="Porcentual 2 5 4 2 3 2" xfId="48128" xr:uid="{00000000-0005-0000-0000-000000BC0000}"/>
    <cellStyle name="Porcentual 2 5 4 2 3 2 2" xfId="48129" xr:uid="{00000000-0005-0000-0000-000001BC0000}"/>
    <cellStyle name="Porcentual 2 5 4 2 3 2 2 2" xfId="48130" xr:uid="{00000000-0005-0000-0000-000002BC0000}"/>
    <cellStyle name="Porcentual 2 5 4 2 3 2 2 2 2" xfId="48131" xr:uid="{00000000-0005-0000-0000-000003BC0000}"/>
    <cellStyle name="Porcentual 2 5 4 2 3 2 2 3" xfId="48132" xr:uid="{00000000-0005-0000-0000-000004BC0000}"/>
    <cellStyle name="Porcentual 2 5 4 2 3 2 3" xfId="48133" xr:uid="{00000000-0005-0000-0000-000005BC0000}"/>
    <cellStyle name="Porcentual 2 5 4 2 3 2 3 2" xfId="48134" xr:uid="{00000000-0005-0000-0000-000006BC0000}"/>
    <cellStyle name="Porcentual 2 5 4 2 3 2 4" xfId="48135" xr:uid="{00000000-0005-0000-0000-000007BC0000}"/>
    <cellStyle name="Porcentual 2 5 4 2 3 3" xfId="48136" xr:uid="{00000000-0005-0000-0000-000008BC0000}"/>
    <cellStyle name="Porcentual 2 5 4 2 3 3 2" xfId="48137" xr:uid="{00000000-0005-0000-0000-000009BC0000}"/>
    <cellStyle name="Porcentual 2 5 4 2 3 3 2 2" xfId="48138" xr:uid="{00000000-0005-0000-0000-00000ABC0000}"/>
    <cellStyle name="Porcentual 2 5 4 2 3 3 3" xfId="48139" xr:uid="{00000000-0005-0000-0000-00000BBC0000}"/>
    <cellStyle name="Porcentual 2 5 4 2 3 4" xfId="48140" xr:uid="{00000000-0005-0000-0000-00000CBC0000}"/>
    <cellStyle name="Porcentual 2 5 4 2 3 4 2" xfId="48141" xr:uid="{00000000-0005-0000-0000-00000DBC0000}"/>
    <cellStyle name="Porcentual 2 5 4 2 3 5" xfId="48142" xr:uid="{00000000-0005-0000-0000-00000EBC0000}"/>
    <cellStyle name="Porcentual 2 5 4 2 4" xfId="48143" xr:uid="{00000000-0005-0000-0000-00000FBC0000}"/>
    <cellStyle name="Porcentual 2 5 4 2 4 2" xfId="48144" xr:uid="{00000000-0005-0000-0000-000010BC0000}"/>
    <cellStyle name="Porcentual 2 5 4 2 4 2 2" xfId="48145" xr:uid="{00000000-0005-0000-0000-000011BC0000}"/>
    <cellStyle name="Porcentual 2 5 4 2 4 2 2 2" xfId="48146" xr:uid="{00000000-0005-0000-0000-000012BC0000}"/>
    <cellStyle name="Porcentual 2 5 4 2 4 2 3" xfId="48147" xr:uid="{00000000-0005-0000-0000-000013BC0000}"/>
    <cellStyle name="Porcentual 2 5 4 2 4 3" xfId="48148" xr:uid="{00000000-0005-0000-0000-000014BC0000}"/>
    <cellStyle name="Porcentual 2 5 4 2 4 3 2" xfId="48149" xr:uid="{00000000-0005-0000-0000-000015BC0000}"/>
    <cellStyle name="Porcentual 2 5 4 2 4 4" xfId="48150" xr:uid="{00000000-0005-0000-0000-000016BC0000}"/>
    <cellStyle name="Porcentual 2 5 4 2 5" xfId="48151" xr:uid="{00000000-0005-0000-0000-000017BC0000}"/>
    <cellStyle name="Porcentual 2 5 4 2 5 2" xfId="48152" xr:uid="{00000000-0005-0000-0000-000018BC0000}"/>
    <cellStyle name="Porcentual 2 5 4 2 5 2 2" xfId="48153" xr:uid="{00000000-0005-0000-0000-000019BC0000}"/>
    <cellStyle name="Porcentual 2 5 4 2 5 3" xfId="48154" xr:uid="{00000000-0005-0000-0000-00001ABC0000}"/>
    <cellStyle name="Porcentual 2 5 4 2 6" xfId="48155" xr:uid="{00000000-0005-0000-0000-00001BBC0000}"/>
    <cellStyle name="Porcentual 2 5 4 2 6 2" xfId="48156" xr:uid="{00000000-0005-0000-0000-00001CBC0000}"/>
    <cellStyle name="Porcentual 2 5 4 2 7" xfId="48157" xr:uid="{00000000-0005-0000-0000-00001DBC0000}"/>
    <cellStyle name="Porcentual 2 5 4 3" xfId="48158" xr:uid="{00000000-0005-0000-0000-00001EBC0000}"/>
    <cellStyle name="Porcentual 2 5 4 3 2" xfId="48159" xr:uid="{00000000-0005-0000-0000-00001FBC0000}"/>
    <cellStyle name="Porcentual 2 5 4 3 2 2" xfId="48160" xr:uid="{00000000-0005-0000-0000-000020BC0000}"/>
    <cellStyle name="Porcentual 2 5 4 3 2 2 2" xfId="48161" xr:uid="{00000000-0005-0000-0000-000021BC0000}"/>
    <cellStyle name="Porcentual 2 5 4 3 2 2 2 2" xfId="48162" xr:uid="{00000000-0005-0000-0000-000022BC0000}"/>
    <cellStyle name="Porcentual 2 5 4 3 2 2 2 2 2" xfId="48163" xr:uid="{00000000-0005-0000-0000-000023BC0000}"/>
    <cellStyle name="Porcentual 2 5 4 3 2 2 2 3" xfId="48164" xr:uid="{00000000-0005-0000-0000-000024BC0000}"/>
    <cellStyle name="Porcentual 2 5 4 3 2 2 3" xfId="48165" xr:uid="{00000000-0005-0000-0000-000025BC0000}"/>
    <cellStyle name="Porcentual 2 5 4 3 2 2 3 2" xfId="48166" xr:uid="{00000000-0005-0000-0000-000026BC0000}"/>
    <cellStyle name="Porcentual 2 5 4 3 2 2 4" xfId="48167" xr:uid="{00000000-0005-0000-0000-000027BC0000}"/>
    <cellStyle name="Porcentual 2 5 4 3 2 3" xfId="48168" xr:uid="{00000000-0005-0000-0000-000028BC0000}"/>
    <cellStyle name="Porcentual 2 5 4 3 2 3 2" xfId="48169" xr:uid="{00000000-0005-0000-0000-000029BC0000}"/>
    <cellStyle name="Porcentual 2 5 4 3 2 3 2 2" xfId="48170" xr:uid="{00000000-0005-0000-0000-00002ABC0000}"/>
    <cellStyle name="Porcentual 2 5 4 3 2 3 3" xfId="48171" xr:uid="{00000000-0005-0000-0000-00002BBC0000}"/>
    <cellStyle name="Porcentual 2 5 4 3 2 4" xfId="48172" xr:uid="{00000000-0005-0000-0000-00002CBC0000}"/>
    <cellStyle name="Porcentual 2 5 4 3 2 4 2" xfId="48173" xr:uid="{00000000-0005-0000-0000-00002DBC0000}"/>
    <cellStyle name="Porcentual 2 5 4 3 2 5" xfId="48174" xr:uid="{00000000-0005-0000-0000-00002EBC0000}"/>
    <cellStyle name="Porcentual 2 5 4 3 3" xfId="48175" xr:uid="{00000000-0005-0000-0000-00002FBC0000}"/>
    <cellStyle name="Porcentual 2 5 4 3 3 2" xfId="48176" xr:uid="{00000000-0005-0000-0000-000030BC0000}"/>
    <cellStyle name="Porcentual 2 5 4 3 3 2 2" xfId="48177" xr:uid="{00000000-0005-0000-0000-000031BC0000}"/>
    <cellStyle name="Porcentual 2 5 4 3 3 2 2 2" xfId="48178" xr:uid="{00000000-0005-0000-0000-000032BC0000}"/>
    <cellStyle name="Porcentual 2 5 4 3 3 2 2 2 2" xfId="48179" xr:uid="{00000000-0005-0000-0000-000033BC0000}"/>
    <cellStyle name="Porcentual 2 5 4 3 3 2 2 3" xfId="48180" xr:uid="{00000000-0005-0000-0000-000034BC0000}"/>
    <cellStyle name="Porcentual 2 5 4 3 3 2 3" xfId="48181" xr:uid="{00000000-0005-0000-0000-000035BC0000}"/>
    <cellStyle name="Porcentual 2 5 4 3 3 2 3 2" xfId="48182" xr:uid="{00000000-0005-0000-0000-000036BC0000}"/>
    <cellStyle name="Porcentual 2 5 4 3 3 2 4" xfId="48183" xr:uid="{00000000-0005-0000-0000-000037BC0000}"/>
    <cellStyle name="Porcentual 2 5 4 3 3 3" xfId="48184" xr:uid="{00000000-0005-0000-0000-000038BC0000}"/>
    <cellStyle name="Porcentual 2 5 4 3 3 3 2" xfId="48185" xr:uid="{00000000-0005-0000-0000-000039BC0000}"/>
    <cellStyle name="Porcentual 2 5 4 3 3 3 2 2" xfId="48186" xr:uid="{00000000-0005-0000-0000-00003ABC0000}"/>
    <cellStyle name="Porcentual 2 5 4 3 3 3 3" xfId="48187" xr:uid="{00000000-0005-0000-0000-00003BBC0000}"/>
    <cellStyle name="Porcentual 2 5 4 3 3 4" xfId="48188" xr:uid="{00000000-0005-0000-0000-00003CBC0000}"/>
    <cellStyle name="Porcentual 2 5 4 3 3 4 2" xfId="48189" xr:uid="{00000000-0005-0000-0000-00003DBC0000}"/>
    <cellStyle name="Porcentual 2 5 4 3 3 5" xfId="48190" xr:uid="{00000000-0005-0000-0000-00003EBC0000}"/>
    <cellStyle name="Porcentual 2 5 4 3 4" xfId="48191" xr:uid="{00000000-0005-0000-0000-00003FBC0000}"/>
    <cellStyle name="Porcentual 2 5 4 3 4 2" xfId="48192" xr:uid="{00000000-0005-0000-0000-000040BC0000}"/>
    <cellStyle name="Porcentual 2 5 4 3 4 2 2" xfId="48193" xr:uid="{00000000-0005-0000-0000-000041BC0000}"/>
    <cellStyle name="Porcentual 2 5 4 3 4 2 2 2" xfId="48194" xr:uid="{00000000-0005-0000-0000-000042BC0000}"/>
    <cellStyle name="Porcentual 2 5 4 3 4 2 3" xfId="48195" xr:uid="{00000000-0005-0000-0000-000043BC0000}"/>
    <cellStyle name="Porcentual 2 5 4 3 4 3" xfId="48196" xr:uid="{00000000-0005-0000-0000-000044BC0000}"/>
    <cellStyle name="Porcentual 2 5 4 3 4 3 2" xfId="48197" xr:uid="{00000000-0005-0000-0000-000045BC0000}"/>
    <cellStyle name="Porcentual 2 5 4 3 4 4" xfId="48198" xr:uid="{00000000-0005-0000-0000-000046BC0000}"/>
    <cellStyle name="Porcentual 2 5 4 3 5" xfId="48199" xr:uid="{00000000-0005-0000-0000-000047BC0000}"/>
    <cellStyle name="Porcentual 2 5 4 3 5 2" xfId="48200" xr:uid="{00000000-0005-0000-0000-000048BC0000}"/>
    <cellStyle name="Porcentual 2 5 4 3 5 2 2" xfId="48201" xr:uid="{00000000-0005-0000-0000-000049BC0000}"/>
    <cellStyle name="Porcentual 2 5 4 3 5 3" xfId="48202" xr:uid="{00000000-0005-0000-0000-00004ABC0000}"/>
    <cellStyle name="Porcentual 2 5 4 3 6" xfId="48203" xr:uid="{00000000-0005-0000-0000-00004BBC0000}"/>
    <cellStyle name="Porcentual 2 5 4 3 6 2" xfId="48204" xr:uid="{00000000-0005-0000-0000-00004CBC0000}"/>
    <cellStyle name="Porcentual 2 5 4 3 7" xfId="48205" xr:uid="{00000000-0005-0000-0000-00004DBC0000}"/>
    <cellStyle name="Porcentual 2 5 4 4" xfId="48206" xr:uid="{00000000-0005-0000-0000-00004EBC0000}"/>
    <cellStyle name="Porcentual 2 5 4 4 2" xfId="48207" xr:uid="{00000000-0005-0000-0000-00004FBC0000}"/>
    <cellStyle name="Porcentual 2 5 4 4 2 2" xfId="48208" xr:uid="{00000000-0005-0000-0000-000050BC0000}"/>
    <cellStyle name="Porcentual 2 5 4 4 2 2 2" xfId="48209" xr:uid="{00000000-0005-0000-0000-000051BC0000}"/>
    <cellStyle name="Porcentual 2 5 4 4 2 2 2 2" xfId="48210" xr:uid="{00000000-0005-0000-0000-000052BC0000}"/>
    <cellStyle name="Porcentual 2 5 4 4 2 2 2 2 2" xfId="48211" xr:uid="{00000000-0005-0000-0000-000053BC0000}"/>
    <cellStyle name="Porcentual 2 5 4 4 2 2 2 3" xfId="48212" xr:uid="{00000000-0005-0000-0000-000054BC0000}"/>
    <cellStyle name="Porcentual 2 5 4 4 2 2 3" xfId="48213" xr:uid="{00000000-0005-0000-0000-000055BC0000}"/>
    <cellStyle name="Porcentual 2 5 4 4 2 2 3 2" xfId="48214" xr:uid="{00000000-0005-0000-0000-000056BC0000}"/>
    <cellStyle name="Porcentual 2 5 4 4 2 2 4" xfId="48215" xr:uid="{00000000-0005-0000-0000-000057BC0000}"/>
    <cellStyle name="Porcentual 2 5 4 4 2 3" xfId="48216" xr:uid="{00000000-0005-0000-0000-000058BC0000}"/>
    <cellStyle name="Porcentual 2 5 4 4 2 3 2" xfId="48217" xr:uid="{00000000-0005-0000-0000-000059BC0000}"/>
    <cellStyle name="Porcentual 2 5 4 4 2 3 2 2" xfId="48218" xr:uid="{00000000-0005-0000-0000-00005ABC0000}"/>
    <cellStyle name="Porcentual 2 5 4 4 2 3 3" xfId="48219" xr:uid="{00000000-0005-0000-0000-00005BBC0000}"/>
    <cellStyle name="Porcentual 2 5 4 4 2 4" xfId="48220" xr:uid="{00000000-0005-0000-0000-00005CBC0000}"/>
    <cellStyle name="Porcentual 2 5 4 4 2 4 2" xfId="48221" xr:uid="{00000000-0005-0000-0000-00005DBC0000}"/>
    <cellStyle name="Porcentual 2 5 4 4 2 5" xfId="48222" xr:uid="{00000000-0005-0000-0000-00005EBC0000}"/>
    <cellStyle name="Porcentual 2 5 4 4 3" xfId="48223" xr:uid="{00000000-0005-0000-0000-00005FBC0000}"/>
    <cellStyle name="Porcentual 2 5 4 4 3 2" xfId="48224" xr:uid="{00000000-0005-0000-0000-000060BC0000}"/>
    <cellStyle name="Porcentual 2 5 4 4 3 2 2" xfId="48225" xr:uid="{00000000-0005-0000-0000-000061BC0000}"/>
    <cellStyle name="Porcentual 2 5 4 4 3 2 2 2" xfId="48226" xr:uid="{00000000-0005-0000-0000-000062BC0000}"/>
    <cellStyle name="Porcentual 2 5 4 4 3 2 2 2 2" xfId="48227" xr:uid="{00000000-0005-0000-0000-000063BC0000}"/>
    <cellStyle name="Porcentual 2 5 4 4 3 2 2 3" xfId="48228" xr:uid="{00000000-0005-0000-0000-000064BC0000}"/>
    <cellStyle name="Porcentual 2 5 4 4 3 2 3" xfId="48229" xr:uid="{00000000-0005-0000-0000-000065BC0000}"/>
    <cellStyle name="Porcentual 2 5 4 4 3 2 3 2" xfId="48230" xr:uid="{00000000-0005-0000-0000-000066BC0000}"/>
    <cellStyle name="Porcentual 2 5 4 4 3 2 4" xfId="48231" xr:uid="{00000000-0005-0000-0000-000067BC0000}"/>
    <cellStyle name="Porcentual 2 5 4 4 3 3" xfId="48232" xr:uid="{00000000-0005-0000-0000-000068BC0000}"/>
    <cellStyle name="Porcentual 2 5 4 4 3 3 2" xfId="48233" xr:uid="{00000000-0005-0000-0000-000069BC0000}"/>
    <cellStyle name="Porcentual 2 5 4 4 3 3 2 2" xfId="48234" xr:uid="{00000000-0005-0000-0000-00006ABC0000}"/>
    <cellStyle name="Porcentual 2 5 4 4 3 3 3" xfId="48235" xr:uid="{00000000-0005-0000-0000-00006BBC0000}"/>
    <cellStyle name="Porcentual 2 5 4 4 3 4" xfId="48236" xr:uid="{00000000-0005-0000-0000-00006CBC0000}"/>
    <cellStyle name="Porcentual 2 5 4 4 3 4 2" xfId="48237" xr:uid="{00000000-0005-0000-0000-00006DBC0000}"/>
    <cellStyle name="Porcentual 2 5 4 4 3 5" xfId="48238" xr:uid="{00000000-0005-0000-0000-00006EBC0000}"/>
    <cellStyle name="Porcentual 2 5 4 4 4" xfId="48239" xr:uid="{00000000-0005-0000-0000-00006FBC0000}"/>
    <cellStyle name="Porcentual 2 5 4 4 4 2" xfId="48240" xr:uid="{00000000-0005-0000-0000-000070BC0000}"/>
    <cellStyle name="Porcentual 2 5 4 4 4 2 2" xfId="48241" xr:uid="{00000000-0005-0000-0000-000071BC0000}"/>
    <cellStyle name="Porcentual 2 5 4 4 4 2 2 2" xfId="48242" xr:uid="{00000000-0005-0000-0000-000072BC0000}"/>
    <cellStyle name="Porcentual 2 5 4 4 4 2 3" xfId="48243" xr:uid="{00000000-0005-0000-0000-000073BC0000}"/>
    <cellStyle name="Porcentual 2 5 4 4 4 3" xfId="48244" xr:uid="{00000000-0005-0000-0000-000074BC0000}"/>
    <cellStyle name="Porcentual 2 5 4 4 4 3 2" xfId="48245" xr:uid="{00000000-0005-0000-0000-000075BC0000}"/>
    <cellStyle name="Porcentual 2 5 4 4 4 4" xfId="48246" xr:uid="{00000000-0005-0000-0000-000076BC0000}"/>
    <cellStyle name="Porcentual 2 5 4 4 5" xfId="48247" xr:uid="{00000000-0005-0000-0000-000077BC0000}"/>
    <cellStyle name="Porcentual 2 5 4 4 5 2" xfId="48248" xr:uid="{00000000-0005-0000-0000-000078BC0000}"/>
    <cellStyle name="Porcentual 2 5 4 4 5 2 2" xfId="48249" xr:uid="{00000000-0005-0000-0000-000079BC0000}"/>
    <cellStyle name="Porcentual 2 5 4 4 5 3" xfId="48250" xr:uid="{00000000-0005-0000-0000-00007ABC0000}"/>
    <cellStyle name="Porcentual 2 5 4 4 6" xfId="48251" xr:uid="{00000000-0005-0000-0000-00007BBC0000}"/>
    <cellStyle name="Porcentual 2 5 4 4 6 2" xfId="48252" xr:uid="{00000000-0005-0000-0000-00007CBC0000}"/>
    <cellStyle name="Porcentual 2 5 4 4 7" xfId="48253" xr:uid="{00000000-0005-0000-0000-00007DBC0000}"/>
    <cellStyle name="Porcentual 2 5 4 5" xfId="48254" xr:uid="{00000000-0005-0000-0000-00007EBC0000}"/>
    <cellStyle name="Porcentual 2 5 4 5 2" xfId="48255" xr:uid="{00000000-0005-0000-0000-00007FBC0000}"/>
    <cellStyle name="Porcentual 2 5 4 5 2 2" xfId="48256" xr:uid="{00000000-0005-0000-0000-000080BC0000}"/>
    <cellStyle name="Porcentual 2 5 4 5 2 2 2" xfId="48257" xr:uid="{00000000-0005-0000-0000-000081BC0000}"/>
    <cellStyle name="Porcentual 2 5 4 5 2 2 2 2" xfId="48258" xr:uid="{00000000-0005-0000-0000-000082BC0000}"/>
    <cellStyle name="Porcentual 2 5 4 5 2 2 2 2 2" xfId="48259" xr:uid="{00000000-0005-0000-0000-000083BC0000}"/>
    <cellStyle name="Porcentual 2 5 4 5 2 2 2 3" xfId="48260" xr:uid="{00000000-0005-0000-0000-000084BC0000}"/>
    <cellStyle name="Porcentual 2 5 4 5 2 2 3" xfId="48261" xr:uid="{00000000-0005-0000-0000-000085BC0000}"/>
    <cellStyle name="Porcentual 2 5 4 5 2 2 3 2" xfId="48262" xr:uid="{00000000-0005-0000-0000-000086BC0000}"/>
    <cellStyle name="Porcentual 2 5 4 5 2 2 4" xfId="48263" xr:uid="{00000000-0005-0000-0000-000087BC0000}"/>
    <cellStyle name="Porcentual 2 5 4 5 2 3" xfId="48264" xr:uid="{00000000-0005-0000-0000-000088BC0000}"/>
    <cellStyle name="Porcentual 2 5 4 5 2 3 2" xfId="48265" xr:uid="{00000000-0005-0000-0000-000089BC0000}"/>
    <cellStyle name="Porcentual 2 5 4 5 2 3 2 2" xfId="48266" xr:uid="{00000000-0005-0000-0000-00008ABC0000}"/>
    <cellStyle name="Porcentual 2 5 4 5 2 3 3" xfId="48267" xr:uid="{00000000-0005-0000-0000-00008BBC0000}"/>
    <cellStyle name="Porcentual 2 5 4 5 2 4" xfId="48268" xr:uid="{00000000-0005-0000-0000-00008CBC0000}"/>
    <cellStyle name="Porcentual 2 5 4 5 2 4 2" xfId="48269" xr:uid="{00000000-0005-0000-0000-00008DBC0000}"/>
    <cellStyle name="Porcentual 2 5 4 5 2 5" xfId="48270" xr:uid="{00000000-0005-0000-0000-00008EBC0000}"/>
    <cellStyle name="Porcentual 2 5 4 5 3" xfId="48271" xr:uid="{00000000-0005-0000-0000-00008FBC0000}"/>
    <cellStyle name="Porcentual 2 5 4 5 3 2" xfId="48272" xr:uid="{00000000-0005-0000-0000-000090BC0000}"/>
    <cellStyle name="Porcentual 2 5 4 5 3 2 2" xfId="48273" xr:uid="{00000000-0005-0000-0000-000091BC0000}"/>
    <cellStyle name="Porcentual 2 5 4 5 3 2 2 2" xfId="48274" xr:uid="{00000000-0005-0000-0000-000092BC0000}"/>
    <cellStyle name="Porcentual 2 5 4 5 3 2 3" xfId="48275" xr:uid="{00000000-0005-0000-0000-000093BC0000}"/>
    <cellStyle name="Porcentual 2 5 4 5 3 3" xfId="48276" xr:uid="{00000000-0005-0000-0000-000094BC0000}"/>
    <cellStyle name="Porcentual 2 5 4 5 3 3 2" xfId="48277" xr:uid="{00000000-0005-0000-0000-000095BC0000}"/>
    <cellStyle name="Porcentual 2 5 4 5 3 4" xfId="48278" xr:uid="{00000000-0005-0000-0000-000096BC0000}"/>
    <cellStyle name="Porcentual 2 5 4 5 4" xfId="48279" xr:uid="{00000000-0005-0000-0000-000097BC0000}"/>
    <cellStyle name="Porcentual 2 5 4 5 4 2" xfId="48280" xr:uid="{00000000-0005-0000-0000-000098BC0000}"/>
    <cellStyle name="Porcentual 2 5 4 5 4 2 2" xfId="48281" xr:uid="{00000000-0005-0000-0000-000099BC0000}"/>
    <cellStyle name="Porcentual 2 5 4 5 4 3" xfId="48282" xr:uid="{00000000-0005-0000-0000-00009ABC0000}"/>
    <cellStyle name="Porcentual 2 5 4 5 5" xfId="48283" xr:uid="{00000000-0005-0000-0000-00009BBC0000}"/>
    <cellStyle name="Porcentual 2 5 4 5 5 2" xfId="48284" xr:uid="{00000000-0005-0000-0000-00009CBC0000}"/>
    <cellStyle name="Porcentual 2 5 4 5 6" xfId="48285" xr:uid="{00000000-0005-0000-0000-00009DBC0000}"/>
    <cellStyle name="Porcentual 2 5 4 6" xfId="48286" xr:uid="{00000000-0005-0000-0000-00009EBC0000}"/>
    <cellStyle name="Porcentual 2 5 4 6 2" xfId="48287" xr:uid="{00000000-0005-0000-0000-00009FBC0000}"/>
    <cellStyle name="Porcentual 2 5 4 6 2 2" xfId="48288" xr:uid="{00000000-0005-0000-0000-0000A0BC0000}"/>
    <cellStyle name="Porcentual 2 5 4 6 2 2 2" xfId="48289" xr:uid="{00000000-0005-0000-0000-0000A1BC0000}"/>
    <cellStyle name="Porcentual 2 5 4 6 2 2 2 2" xfId="48290" xr:uid="{00000000-0005-0000-0000-0000A2BC0000}"/>
    <cellStyle name="Porcentual 2 5 4 6 2 2 3" xfId="48291" xr:uid="{00000000-0005-0000-0000-0000A3BC0000}"/>
    <cellStyle name="Porcentual 2 5 4 6 2 3" xfId="48292" xr:uid="{00000000-0005-0000-0000-0000A4BC0000}"/>
    <cellStyle name="Porcentual 2 5 4 6 2 3 2" xfId="48293" xr:uid="{00000000-0005-0000-0000-0000A5BC0000}"/>
    <cellStyle name="Porcentual 2 5 4 6 2 4" xfId="48294" xr:uid="{00000000-0005-0000-0000-0000A6BC0000}"/>
    <cellStyle name="Porcentual 2 5 4 6 3" xfId="48295" xr:uid="{00000000-0005-0000-0000-0000A7BC0000}"/>
    <cellStyle name="Porcentual 2 5 4 6 3 2" xfId="48296" xr:uid="{00000000-0005-0000-0000-0000A8BC0000}"/>
    <cellStyle name="Porcentual 2 5 4 6 3 2 2" xfId="48297" xr:uid="{00000000-0005-0000-0000-0000A9BC0000}"/>
    <cellStyle name="Porcentual 2 5 4 6 3 3" xfId="48298" xr:uid="{00000000-0005-0000-0000-0000AABC0000}"/>
    <cellStyle name="Porcentual 2 5 4 6 4" xfId="48299" xr:uid="{00000000-0005-0000-0000-0000ABBC0000}"/>
    <cellStyle name="Porcentual 2 5 4 6 4 2" xfId="48300" xr:uid="{00000000-0005-0000-0000-0000ACBC0000}"/>
    <cellStyle name="Porcentual 2 5 4 6 5" xfId="48301" xr:uid="{00000000-0005-0000-0000-0000ADBC0000}"/>
    <cellStyle name="Porcentual 2 5 4 7" xfId="48302" xr:uid="{00000000-0005-0000-0000-0000AEBC0000}"/>
    <cellStyle name="Porcentual 2 5 4 7 2" xfId="48303" xr:uid="{00000000-0005-0000-0000-0000AFBC0000}"/>
    <cellStyle name="Porcentual 2 5 4 7 2 2" xfId="48304" xr:uid="{00000000-0005-0000-0000-0000B0BC0000}"/>
    <cellStyle name="Porcentual 2 5 4 7 2 2 2" xfId="48305" xr:uid="{00000000-0005-0000-0000-0000B1BC0000}"/>
    <cellStyle name="Porcentual 2 5 4 7 2 2 2 2" xfId="48306" xr:uid="{00000000-0005-0000-0000-0000B2BC0000}"/>
    <cellStyle name="Porcentual 2 5 4 7 2 2 3" xfId="48307" xr:uid="{00000000-0005-0000-0000-0000B3BC0000}"/>
    <cellStyle name="Porcentual 2 5 4 7 2 3" xfId="48308" xr:uid="{00000000-0005-0000-0000-0000B4BC0000}"/>
    <cellStyle name="Porcentual 2 5 4 7 2 3 2" xfId="48309" xr:uid="{00000000-0005-0000-0000-0000B5BC0000}"/>
    <cellStyle name="Porcentual 2 5 4 7 2 4" xfId="48310" xr:uid="{00000000-0005-0000-0000-0000B6BC0000}"/>
    <cellStyle name="Porcentual 2 5 4 7 3" xfId="48311" xr:uid="{00000000-0005-0000-0000-0000B7BC0000}"/>
    <cellStyle name="Porcentual 2 5 4 7 3 2" xfId="48312" xr:uid="{00000000-0005-0000-0000-0000B8BC0000}"/>
    <cellStyle name="Porcentual 2 5 4 7 3 2 2" xfId="48313" xr:uid="{00000000-0005-0000-0000-0000B9BC0000}"/>
    <cellStyle name="Porcentual 2 5 4 7 3 3" xfId="48314" xr:uid="{00000000-0005-0000-0000-0000BABC0000}"/>
    <cellStyle name="Porcentual 2 5 4 7 4" xfId="48315" xr:uid="{00000000-0005-0000-0000-0000BBBC0000}"/>
    <cellStyle name="Porcentual 2 5 4 7 4 2" xfId="48316" xr:uid="{00000000-0005-0000-0000-0000BCBC0000}"/>
    <cellStyle name="Porcentual 2 5 4 7 5" xfId="48317" xr:uid="{00000000-0005-0000-0000-0000BDBC0000}"/>
    <cellStyle name="Porcentual 2 5 4 8" xfId="48318" xr:uid="{00000000-0005-0000-0000-0000BEBC0000}"/>
    <cellStyle name="Porcentual 2 5 4 8 2" xfId="48319" xr:uid="{00000000-0005-0000-0000-0000BFBC0000}"/>
    <cellStyle name="Porcentual 2 5 4 8 2 2" xfId="48320" xr:uid="{00000000-0005-0000-0000-0000C0BC0000}"/>
    <cellStyle name="Porcentual 2 5 4 8 2 2 2" xfId="48321" xr:uid="{00000000-0005-0000-0000-0000C1BC0000}"/>
    <cellStyle name="Porcentual 2 5 4 8 2 3" xfId="48322" xr:uid="{00000000-0005-0000-0000-0000C2BC0000}"/>
    <cellStyle name="Porcentual 2 5 4 8 3" xfId="48323" xr:uid="{00000000-0005-0000-0000-0000C3BC0000}"/>
    <cellStyle name="Porcentual 2 5 4 8 3 2" xfId="48324" xr:uid="{00000000-0005-0000-0000-0000C4BC0000}"/>
    <cellStyle name="Porcentual 2 5 4 8 4" xfId="48325" xr:uid="{00000000-0005-0000-0000-0000C5BC0000}"/>
    <cellStyle name="Porcentual 2 5 4 9" xfId="48326" xr:uid="{00000000-0005-0000-0000-0000C6BC0000}"/>
    <cellStyle name="Porcentual 2 5 4 9 2" xfId="48327" xr:uid="{00000000-0005-0000-0000-0000C7BC0000}"/>
    <cellStyle name="Porcentual 2 5 4 9 2 2" xfId="48328" xr:uid="{00000000-0005-0000-0000-0000C8BC0000}"/>
    <cellStyle name="Porcentual 2 5 4 9 3" xfId="48329" xr:uid="{00000000-0005-0000-0000-0000C9BC0000}"/>
    <cellStyle name="Porcentual 2 5 5" xfId="48330" xr:uid="{00000000-0005-0000-0000-0000CABC0000}"/>
    <cellStyle name="Porcentual 2 5 5 2" xfId="48331" xr:uid="{00000000-0005-0000-0000-0000CBBC0000}"/>
    <cellStyle name="Porcentual 2 5 5 2 2" xfId="48332" xr:uid="{00000000-0005-0000-0000-0000CCBC0000}"/>
    <cellStyle name="Porcentual 2 5 5 2 2 2" xfId="48333" xr:uid="{00000000-0005-0000-0000-0000CDBC0000}"/>
    <cellStyle name="Porcentual 2 5 5 2 2 2 2" xfId="48334" xr:uid="{00000000-0005-0000-0000-0000CEBC0000}"/>
    <cellStyle name="Porcentual 2 5 5 2 2 2 2 2" xfId="48335" xr:uid="{00000000-0005-0000-0000-0000CFBC0000}"/>
    <cellStyle name="Porcentual 2 5 5 2 2 2 3" xfId="48336" xr:uid="{00000000-0005-0000-0000-0000D0BC0000}"/>
    <cellStyle name="Porcentual 2 5 5 2 2 3" xfId="48337" xr:uid="{00000000-0005-0000-0000-0000D1BC0000}"/>
    <cellStyle name="Porcentual 2 5 5 2 2 3 2" xfId="48338" xr:uid="{00000000-0005-0000-0000-0000D2BC0000}"/>
    <cellStyle name="Porcentual 2 5 5 2 2 4" xfId="48339" xr:uid="{00000000-0005-0000-0000-0000D3BC0000}"/>
    <cellStyle name="Porcentual 2 5 5 2 3" xfId="48340" xr:uid="{00000000-0005-0000-0000-0000D4BC0000}"/>
    <cellStyle name="Porcentual 2 5 5 2 3 2" xfId="48341" xr:uid="{00000000-0005-0000-0000-0000D5BC0000}"/>
    <cellStyle name="Porcentual 2 5 5 2 3 2 2" xfId="48342" xr:uid="{00000000-0005-0000-0000-0000D6BC0000}"/>
    <cellStyle name="Porcentual 2 5 5 2 3 3" xfId="48343" xr:uid="{00000000-0005-0000-0000-0000D7BC0000}"/>
    <cellStyle name="Porcentual 2 5 5 2 4" xfId="48344" xr:uid="{00000000-0005-0000-0000-0000D8BC0000}"/>
    <cellStyle name="Porcentual 2 5 5 2 4 2" xfId="48345" xr:uid="{00000000-0005-0000-0000-0000D9BC0000}"/>
    <cellStyle name="Porcentual 2 5 5 2 5" xfId="48346" xr:uid="{00000000-0005-0000-0000-0000DABC0000}"/>
    <cellStyle name="Porcentual 2 5 5 3" xfId="48347" xr:uid="{00000000-0005-0000-0000-0000DBBC0000}"/>
    <cellStyle name="Porcentual 2 5 5 3 2" xfId="48348" xr:uid="{00000000-0005-0000-0000-0000DCBC0000}"/>
    <cellStyle name="Porcentual 2 5 5 3 2 2" xfId="48349" xr:uid="{00000000-0005-0000-0000-0000DDBC0000}"/>
    <cellStyle name="Porcentual 2 5 5 3 2 2 2" xfId="48350" xr:uid="{00000000-0005-0000-0000-0000DEBC0000}"/>
    <cellStyle name="Porcentual 2 5 5 3 2 2 2 2" xfId="48351" xr:uid="{00000000-0005-0000-0000-0000DFBC0000}"/>
    <cellStyle name="Porcentual 2 5 5 3 2 2 3" xfId="48352" xr:uid="{00000000-0005-0000-0000-0000E0BC0000}"/>
    <cellStyle name="Porcentual 2 5 5 3 2 3" xfId="48353" xr:uid="{00000000-0005-0000-0000-0000E1BC0000}"/>
    <cellStyle name="Porcentual 2 5 5 3 2 3 2" xfId="48354" xr:uid="{00000000-0005-0000-0000-0000E2BC0000}"/>
    <cellStyle name="Porcentual 2 5 5 3 2 4" xfId="48355" xr:uid="{00000000-0005-0000-0000-0000E3BC0000}"/>
    <cellStyle name="Porcentual 2 5 5 3 3" xfId="48356" xr:uid="{00000000-0005-0000-0000-0000E4BC0000}"/>
    <cellStyle name="Porcentual 2 5 5 3 3 2" xfId="48357" xr:uid="{00000000-0005-0000-0000-0000E5BC0000}"/>
    <cellStyle name="Porcentual 2 5 5 3 3 2 2" xfId="48358" xr:uid="{00000000-0005-0000-0000-0000E6BC0000}"/>
    <cellStyle name="Porcentual 2 5 5 3 3 3" xfId="48359" xr:uid="{00000000-0005-0000-0000-0000E7BC0000}"/>
    <cellStyle name="Porcentual 2 5 5 3 4" xfId="48360" xr:uid="{00000000-0005-0000-0000-0000E8BC0000}"/>
    <cellStyle name="Porcentual 2 5 5 3 4 2" xfId="48361" xr:uid="{00000000-0005-0000-0000-0000E9BC0000}"/>
    <cellStyle name="Porcentual 2 5 5 3 5" xfId="48362" xr:uid="{00000000-0005-0000-0000-0000EABC0000}"/>
    <cellStyle name="Porcentual 2 5 5 4" xfId="48363" xr:uid="{00000000-0005-0000-0000-0000EBBC0000}"/>
    <cellStyle name="Porcentual 2 5 5 4 2" xfId="48364" xr:uid="{00000000-0005-0000-0000-0000ECBC0000}"/>
    <cellStyle name="Porcentual 2 5 5 4 2 2" xfId="48365" xr:uid="{00000000-0005-0000-0000-0000EDBC0000}"/>
    <cellStyle name="Porcentual 2 5 5 4 2 2 2" xfId="48366" xr:uid="{00000000-0005-0000-0000-0000EEBC0000}"/>
    <cellStyle name="Porcentual 2 5 5 4 2 3" xfId="48367" xr:uid="{00000000-0005-0000-0000-0000EFBC0000}"/>
    <cellStyle name="Porcentual 2 5 5 4 3" xfId="48368" xr:uid="{00000000-0005-0000-0000-0000F0BC0000}"/>
    <cellStyle name="Porcentual 2 5 5 4 3 2" xfId="48369" xr:uid="{00000000-0005-0000-0000-0000F1BC0000}"/>
    <cellStyle name="Porcentual 2 5 5 4 4" xfId="48370" xr:uid="{00000000-0005-0000-0000-0000F2BC0000}"/>
    <cellStyle name="Porcentual 2 5 5 5" xfId="48371" xr:uid="{00000000-0005-0000-0000-0000F3BC0000}"/>
    <cellStyle name="Porcentual 2 5 5 5 2" xfId="48372" xr:uid="{00000000-0005-0000-0000-0000F4BC0000}"/>
    <cellStyle name="Porcentual 2 5 5 5 2 2" xfId="48373" xr:uid="{00000000-0005-0000-0000-0000F5BC0000}"/>
    <cellStyle name="Porcentual 2 5 5 5 3" xfId="48374" xr:uid="{00000000-0005-0000-0000-0000F6BC0000}"/>
    <cellStyle name="Porcentual 2 5 5 6" xfId="48375" xr:uid="{00000000-0005-0000-0000-0000F7BC0000}"/>
    <cellStyle name="Porcentual 2 5 5 6 2" xfId="48376" xr:uid="{00000000-0005-0000-0000-0000F8BC0000}"/>
    <cellStyle name="Porcentual 2 5 5 7" xfId="48377" xr:uid="{00000000-0005-0000-0000-0000F9BC0000}"/>
    <cellStyle name="Porcentual 2 5 6" xfId="48378" xr:uid="{00000000-0005-0000-0000-0000FABC0000}"/>
    <cellStyle name="Porcentual 2 5 6 2" xfId="48379" xr:uid="{00000000-0005-0000-0000-0000FBBC0000}"/>
    <cellStyle name="Porcentual 2 5 6 2 2" xfId="48380" xr:uid="{00000000-0005-0000-0000-0000FCBC0000}"/>
    <cellStyle name="Porcentual 2 5 6 2 2 2" xfId="48381" xr:uid="{00000000-0005-0000-0000-0000FDBC0000}"/>
    <cellStyle name="Porcentual 2 5 6 2 2 2 2" xfId="48382" xr:uid="{00000000-0005-0000-0000-0000FEBC0000}"/>
    <cellStyle name="Porcentual 2 5 6 2 2 2 2 2" xfId="48383" xr:uid="{00000000-0005-0000-0000-0000FFBC0000}"/>
    <cellStyle name="Porcentual 2 5 6 2 2 2 3" xfId="48384" xr:uid="{00000000-0005-0000-0000-000000BD0000}"/>
    <cellStyle name="Porcentual 2 5 6 2 2 3" xfId="48385" xr:uid="{00000000-0005-0000-0000-000001BD0000}"/>
    <cellStyle name="Porcentual 2 5 6 2 2 3 2" xfId="48386" xr:uid="{00000000-0005-0000-0000-000002BD0000}"/>
    <cellStyle name="Porcentual 2 5 6 2 2 4" xfId="48387" xr:uid="{00000000-0005-0000-0000-000003BD0000}"/>
    <cellStyle name="Porcentual 2 5 6 2 3" xfId="48388" xr:uid="{00000000-0005-0000-0000-000004BD0000}"/>
    <cellStyle name="Porcentual 2 5 6 2 3 2" xfId="48389" xr:uid="{00000000-0005-0000-0000-000005BD0000}"/>
    <cellStyle name="Porcentual 2 5 6 2 3 2 2" xfId="48390" xr:uid="{00000000-0005-0000-0000-000006BD0000}"/>
    <cellStyle name="Porcentual 2 5 6 2 3 3" xfId="48391" xr:uid="{00000000-0005-0000-0000-000007BD0000}"/>
    <cellStyle name="Porcentual 2 5 6 2 4" xfId="48392" xr:uid="{00000000-0005-0000-0000-000008BD0000}"/>
    <cellStyle name="Porcentual 2 5 6 2 4 2" xfId="48393" xr:uid="{00000000-0005-0000-0000-000009BD0000}"/>
    <cellStyle name="Porcentual 2 5 6 2 5" xfId="48394" xr:uid="{00000000-0005-0000-0000-00000ABD0000}"/>
    <cellStyle name="Porcentual 2 5 6 3" xfId="48395" xr:uid="{00000000-0005-0000-0000-00000BBD0000}"/>
    <cellStyle name="Porcentual 2 5 6 3 2" xfId="48396" xr:uid="{00000000-0005-0000-0000-00000CBD0000}"/>
    <cellStyle name="Porcentual 2 5 6 3 2 2" xfId="48397" xr:uid="{00000000-0005-0000-0000-00000DBD0000}"/>
    <cellStyle name="Porcentual 2 5 6 3 2 2 2" xfId="48398" xr:uid="{00000000-0005-0000-0000-00000EBD0000}"/>
    <cellStyle name="Porcentual 2 5 6 3 2 2 2 2" xfId="48399" xr:uid="{00000000-0005-0000-0000-00000FBD0000}"/>
    <cellStyle name="Porcentual 2 5 6 3 2 2 3" xfId="48400" xr:uid="{00000000-0005-0000-0000-000010BD0000}"/>
    <cellStyle name="Porcentual 2 5 6 3 2 3" xfId="48401" xr:uid="{00000000-0005-0000-0000-000011BD0000}"/>
    <cellStyle name="Porcentual 2 5 6 3 2 3 2" xfId="48402" xr:uid="{00000000-0005-0000-0000-000012BD0000}"/>
    <cellStyle name="Porcentual 2 5 6 3 2 4" xfId="48403" xr:uid="{00000000-0005-0000-0000-000013BD0000}"/>
    <cellStyle name="Porcentual 2 5 6 3 3" xfId="48404" xr:uid="{00000000-0005-0000-0000-000014BD0000}"/>
    <cellStyle name="Porcentual 2 5 6 3 3 2" xfId="48405" xr:uid="{00000000-0005-0000-0000-000015BD0000}"/>
    <cellStyle name="Porcentual 2 5 6 3 3 2 2" xfId="48406" xr:uid="{00000000-0005-0000-0000-000016BD0000}"/>
    <cellStyle name="Porcentual 2 5 6 3 3 3" xfId="48407" xr:uid="{00000000-0005-0000-0000-000017BD0000}"/>
    <cellStyle name="Porcentual 2 5 6 3 4" xfId="48408" xr:uid="{00000000-0005-0000-0000-000018BD0000}"/>
    <cellStyle name="Porcentual 2 5 6 3 4 2" xfId="48409" xr:uid="{00000000-0005-0000-0000-000019BD0000}"/>
    <cellStyle name="Porcentual 2 5 6 3 5" xfId="48410" xr:uid="{00000000-0005-0000-0000-00001ABD0000}"/>
    <cellStyle name="Porcentual 2 5 6 4" xfId="48411" xr:uid="{00000000-0005-0000-0000-00001BBD0000}"/>
    <cellStyle name="Porcentual 2 5 6 4 2" xfId="48412" xr:uid="{00000000-0005-0000-0000-00001CBD0000}"/>
    <cellStyle name="Porcentual 2 5 6 4 2 2" xfId="48413" xr:uid="{00000000-0005-0000-0000-00001DBD0000}"/>
    <cellStyle name="Porcentual 2 5 6 4 2 2 2" xfId="48414" xr:uid="{00000000-0005-0000-0000-00001EBD0000}"/>
    <cellStyle name="Porcentual 2 5 6 4 2 3" xfId="48415" xr:uid="{00000000-0005-0000-0000-00001FBD0000}"/>
    <cellStyle name="Porcentual 2 5 6 4 3" xfId="48416" xr:uid="{00000000-0005-0000-0000-000020BD0000}"/>
    <cellStyle name="Porcentual 2 5 6 4 3 2" xfId="48417" xr:uid="{00000000-0005-0000-0000-000021BD0000}"/>
    <cellStyle name="Porcentual 2 5 6 4 4" xfId="48418" xr:uid="{00000000-0005-0000-0000-000022BD0000}"/>
    <cellStyle name="Porcentual 2 5 6 5" xfId="48419" xr:uid="{00000000-0005-0000-0000-000023BD0000}"/>
    <cellStyle name="Porcentual 2 5 6 5 2" xfId="48420" xr:uid="{00000000-0005-0000-0000-000024BD0000}"/>
    <cellStyle name="Porcentual 2 5 6 5 2 2" xfId="48421" xr:uid="{00000000-0005-0000-0000-000025BD0000}"/>
    <cellStyle name="Porcentual 2 5 6 5 3" xfId="48422" xr:uid="{00000000-0005-0000-0000-000026BD0000}"/>
    <cellStyle name="Porcentual 2 5 6 6" xfId="48423" xr:uid="{00000000-0005-0000-0000-000027BD0000}"/>
    <cellStyle name="Porcentual 2 5 6 6 2" xfId="48424" xr:uid="{00000000-0005-0000-0000-000028BD0000}"/>
    <cellStyle name="Porcentual 2 5 6 7" xfId="48425" xr:uid="{00000000-0005-0000-0000-000029BD0000}"/>
    <cellStyle name="Porcentual 2 5 7" xfId="48426" xr:uid="{00000000-0005-0000-0000-00002ABD0000}"/>
    <cellStyle name="Porcentual 2 5 7 2" xfId="48427" xr:uid="{00000000-0005-0000-0000-00002BBD0000}"/>
    <cellStyle name="Porcentual 2 5 7 2 2" xfId="48428" xr:uid="{00000000-0005-0000-0000-00002CBD0000}"/>
    <cellStyle name="Porcentual 2 5 7 2 2 2" xfId="48429" xr:uid="{00000000-0005-0000-0000-00002DBD0000}"/>
    <cellStyle name="Porcentual 2 5 7 2 2 2 2" xfId="48430" xr:uid="{00000000-0005-0000-0000-00002EBD0000}"/>
    <cellStyle name="Porcentual 2 5 7 2 2 2 2 2" xfId="48431" xr:uid="{00000000-0005-0000-0000-00002FBD0000}"/>
    <cellStyle name="Porcentual 2 5 7 2 2 2 3" xfId="48432" xr:uid="{00000000-0005-0000-0000-000030BD0000}"/>
    <cellStyle name="Porcentual 2 5 7 2 2 3" xfId="48433" xr:uid="{00000000-0005-0000-0000-000031BD0000}"/>
    <cellStyle name="Porcentual 2 5 7 2 2 3 2" xfId="48434" xr:uid="{00000000-0005-0000-0000-000032BD0000}"/>
    <cellStyle name="Porcentual 2 5 7 2 2 4" xfId="48435" xr:uid="{00000000-0005-0000-0000-000033BD0000}"/>
    <cellStyle name="Porcentual 2 5 7 2 3" xfId="48436" xr:uid="{00000000-0005-0000-0000-000034BD0000}"/>
    <cellStyle name="Porcentual 2 5 7 2 3 2" xfId="48437" xr:uid="{00000000-0005-0000-0000-000035BD0000}"/>
    <cellStyle name="Porcentual 2 5 7 2 3 2 2" xfId="48438" xr:uid="{00000000-0005-0000-0000-000036BD0000}"/>
    <cellStyle name="Porcentual 2 5 7 2 3 3" xfId="48439" xr:uid="{00000000-0005-0000-0000-000037BD0000}"/>
    <cellStyle name="Porcentual 2 5 7 2 4" xfId="48440" xr:uid="{00000000-0005-0000-0000-000038BD0000}"/>
    <cellStyle name="Porcentual 2 5 7 2 4 2" xfId="48441" xr:uid="{00000000-0005-0000-0000-000039BD0000}"/>
    <cellStyle name="Porcentual 2 5 7 2 5" xfId="48442" xr:uid="{00000000-0005-0000-0000-00003ABD0000}"/>
    <cellStyle name="Porcentual 2 5 7 3" xfId="48443" xr:uid="{00000000-0005-0000-0000-00003BBD0000}"/>
    <cellStyle name="Porcentual 2 5 7 3 2" xfId="48444" xr:uid="{00000000-0005-0000-0000-00003CBD0000}"/>
    <cellStyle name="Porcentual 2 5 7 3 2 2" xfId="48445" xr:uid="{00000000-0005-0000-0000-00003DBD0000}"/>
    <cellStyle name="Porcentual 2 5 7 3 2 2 2" xfId="48446" xr:uid="{00000000-0005-0000-0000-00003EBD0000}"/>
    <cellStyle name="Porcentual 2 5 7 3 2 2 2 2" xfId="48447" xr:uid="{00000000-0005-0000-0000-00003FBD0000}"/>
    <cellStyle name="Porcentual 2 5 7 3 2 2 3" xfId="48448" xr:uid="{00000000-0005-0000-0000-000040BD0000}"/>
    <cellStyle name="Porcentual 2 5 7 3 2 3" xfId="48449" xr:uid="{00000000-0005-0000-0000-000041BD0000}"/>
    <cellStyle name="Porcentual 2 5 7 3 2 3 2" xfId="48450" xr:uid="{00000000-0005-0000-0000-000042BD0000}"/>
    <cellStyle name="Porcentual 2 5 7 3 2 4" xfId="48451" xr:uid="{00000000-0005-0000-0000-000043BD0000}"/>
    <cellStyle name="Porcentual 2 5 7 3 3" xfId="48452" xr:uid="{00000000-0005-0000-0000-000044BD0000}"/>
    <cellStyle name="Porcentual 2 5 7 3 3 2" xfId="48453" xr:uid="{00000000-0005-0000-0000-000045BD0000}"/>
    <cellStyle name="Porcentual 2 5 7 3 3 2 2" xfId="48454" xr:uid="{00000000-0005-0000-0000-000046BD0000}"/>
    <cellStyle name="Porcentual 2 5 7 3 3 3" xfId="48455" xr:uid="{00000000-0005-0000-0000-000047BD0000}"/>
    <cellStyle name="Porcentual 2 5 7 3 4" xfId="48456" xr:uid="{00000000-0005-0000-0000-000048BD0000}"/>
    <cellStyle name="Porcentual 2 5 7 3 4 2" xfId="48457" xr:uid="{00000000-0005-0000-0000-000049BD0000}"/>
    <cellStyle name="Porcentual 2 5 7 3 5" xfId="48458" xr:uid="{00000000-0005-0000-0000-00004ABD0000}"/>
    <cellStyle name="Porcentual 2 5 7 4" xfId="48459" xr:uid="{00000000-0005-0000-0000-00004BBD0000}"/>
    <cellStyle name="Porcentual 2 5 7 4 2" xfId="48460" xr:uid="{00000000-0005-0000-0000-00004CBD0000}"/>
    <cellStyle name="Porcentual 2 5 7 4 2 2" xfId="48461" xr:uid="{00000000-0005-0000-0000-00004DBD0000}"/>
    <cellStyle name="Porcentual 2 5 7 4 2 2 2" xfId="48462" xr:uid="{00000000-0005-0000-0000-00004EBD0000}"/>
    <cellStyle name="Porcentual 2 5 7 4 2 3" xfId="48463" xr:uid="{00000000-0005-0000-0000-00004FBD0000}"/>
    <cellStyle name="Porcentual 2 5 7 4 3" xfId="48464" xr:uid="{00000000-0005-0000-0000-000050BD0000}"/>
    <cellStyle name="Porcentual 2 5 7 4 3 2" xfId="48465" xr:uid="{00000000-0005-0000-0000-000051BD0000}"/>
    <cellStyle name="Porcentual 2 5 7 4 4" xfId="48466" xr:uid="{00000000-0005-0000-0000-000052BD0000}"/>
    <cellStyle name="Porcentual 2 5 7 5" xfId="48467" xr:uid="{00000000-0005-0000-0000-000053BD0000}"/>
    <cellStyle name="Porcentual 2 5 7 5 2" xfId="48468" xr:uid="{00000000-0005-0000-0000-000054BD0000}"/>
    <cellStyle name="Porcentual 2 5 7 5 2 2" xfId="48469" xr:uid="{00000000-0005-0000-0000-000055BD0000}"/>
    <cellStyle name="Porcentual 2 5 7 5 3" xfId="48470" xr:uid="{00000000-0005-0000-0000-000056BD0000}"/>
    <cellStyle name="Porcentual 2 5 7 6" xfId="48471" xr:uid="{00000000-0005-0000-0000-000057BD0000}"/>
    <cellStyle name="Porcentual 2 5 7 6 2" xfId="48472" xr:uid="{00000000-0005-0000-0000-000058BD0000}"/>
    <cellStyle name="Porcentual 2 5 7 7" xfId="48473" xr:uid="{00000000-0005-0000-0000-000059BD0000}"/>
    <cellStyle name="Porcentual 2 5 8" xfId="48474" xr:uid="{00000000-0005-0000-0000-00005ABD0000}"/>
    <cellStyle name="Porcentual 2 5 8 2" xfId="48475" xr:uid="{00000000-0005-0000-0000-00005BBD0000}"/>
    <cellStyle name="Porcentual 2 5 8 2 2" xfId="48476" xr:uid="{00000000-0005-0000-0000-00005CBD0000}"/>
    <cellStyle name="Porcentual 2 5 8 2 2 2" xfId="48477" xr:uid="{00000000-0005-0000-0000-00005DBD0000}"/>
    <cellStyle name="Porcentual 2 5 8 2 2 2 2" xfId="48478" xr:uid="{00000000-0005-0000-0000-00005EBD0000}"/>
    <cellStyle name="Porcentual 2 5 8 2 2 2 2 2" xfId="48479" xr:uid="{00000000-0005-0000-0000-00005FBD0000}"/>
    <cellStyle name="Porcentual 2 5 8 2 2 2 3" xfId="48480" xr:uid="{00000000-0005-0000-0000-000060BD0000}"/>
    <cellStyle name="Porcentual 2 5 8 2 2 3" xfId="48481" xr:uid="{00000000-0005-0000-0000-000061BD0000}"/>
    <cellStyle name="Porcentual 2 5 8 2 2 3 2" xfId="48482" xr:uid="{00000000-0005-0000-0000-000062BD0000}"/>
    <cellStyle name="Porcentual 2 5 8 2 2 4" xfId="48483" xr:uid="{00000000-0005-0000-0000-000063BD0000}"/>
    <cellStyle name="Porcentual 2 5 8 2 3" xfId="48484" xr:uid="{00000000-0005-0000-0000-000064BD0000}"/>
    <cellStyle name="Porcentual 2 5 8 2 3 2" xfId="48485" xr:uid="{00000000-0005-0000-0000-000065BD0000}"/>
    <cellStyle name="Porcentual 2 5 8 2 3 2 2" xfId="48486" xr:uid="{00000000-0005-0000-0000-000066BD0000}"/>
    <cellStyle name="Porcentual 2 5 8 2 3 3" xfId="48487" xr:uid="{00000000-0005-0000-0000-000067BD0000}"/>
    <cellStyle name="Porcentual 2 5 8 2 4" xfId="48488" xr:uid="{00000000-0005-0000-0000-000068BD0000}"/>
    <cellStyle name="Porcentual 2 5 8 2 4 2" xfId="48489" xr:uid="{00000000-0005-0000-0000-000069BD0000}"/>
    <cellStyle name="Porcentual 2 5 8 2 5" xfId="48490" xr:uid="{00000000-0005-0000-0000-00006ABD0000}"/>
    <cellStyle name="Porcentual 2 5 8 3" xfId="48491" xr:uid="{00000000-0005-0000-0000-00006BBD0000}"/>
    <cellStyle name="Porcentual 2 5 8 3 2" xfId="48492" xr:uid="{00000000-0005-0000-0000-00006CBD0000}"/>
    <cellStyle name="Porcentual 2 5 8 3 2 2" xfId="48493" xr:uid="{00000000-0005-0000-0000-00006DBD0000}"/>
    <cellStyle name="Porcentual 2 5 8 3 2 2 2" xfId="48494" xr:uid="{00000000-0005-0000-0000-00006EBD0000}"/>
    <cellStyle name="Porcentual 2 5 8 3 2 3" xfId="48495" xr:uid="{00000000-0005-0000-0000-00006FBD0000}"/>
    <cellStyle name="Porcentual 2 5 8 3 3" xfId="48496" xr:uid="{00000000-0005-0000-0000-000070BD0000}"/>
    <cellStyle name="Porcentual 2 5 8 3 3 2" xfId="48497" xr:uid="{00000000-0005-0000-0000-000071BD0000}"/>
    <cellStyle name="Porcentual 2 5 8 3 4" xfId="48498" xr:uid="{00000000-0005-0000-0000-000072BD0000}"/>
    <cellStyle name="Porcentual 2 5 8 4" xfId="48499" xr:uid="{00000000-0005-0000-0000-000073BD0000}"/>
    <cellStyle name="Porcentual 2 5 8 4 2" xfId="48500" xr:uid="{00000000-0005-0000-0000-000074BD0000}"/>
    <cellStyle name="Porcentual 2 5 8 4 2 2" xfId="48501" xr:uid="{00000000-0005-0000-0000-000075BD0000}"/>
    <cellStyle name="Porcentual 2 5 8 4 3" xfId="48502" xr:uid="{00000000-0005-0000-0000-000076BD0000}"/>
    <cellStyle name="Porcentual 2 5 8 5" xfId="48503" xr:uid="{00000000-0005-0000-0000-000077BD0000}"/>
    <cellStyle name="Porcentual 2 5 8 5 2" xfId="48504" xr:uid="{00000000-0005-0000-0000-000078BD0000}"/>
    <cellStyle name="Porcentual 2 5 8 6" xfId="48505" xr:uid="{00000000-0005-0000-0000-000079BD0000}"/>
    <cellStyle name="Porcentual 2 5 9" xfId="48506" xr:uid="{00000000-0005-0000-0000-00007ABD0000}"/>
    <cellStyle name="Porcentual 2 5 9 2" xfId="48507" xr:uid="{00000000-0005-0000-0000-00007BBD0000}"/>
    <cellStyle name="Porcentual 2 5 9 2 2" xfId="48508" xr:uid="{00000000-0005-0000-0000-00007CBD0000}"/>
    <cellStyle name="Porcentual 2 5 9 2 2 2" xfId="48509" xr:uid="{00000000-0005-0000-0000-00007DBD0000}"/>
    <cellStyle name="Porcentual 2 5 9 2 2 2 2" xfId="48510" xr:uid="{00000000-0005-0000-0000-00007EBD0000}"/>
    <cellStyle name="Porcentual 2 5 9 2 2 3" xfId="48511" xr:uid="{00000000-0005-0000-0000-00007FBD0000}"/>
    <cellStyle name="Porcentual 2 5 9 2 3" xfId="48512" xr:uid="{00000000-0005-0000-0000-000080BD0000}"/>
    <cellStyle name="Porcentual 2 5 9 2 3 2" xfId="48513" xr:uid="{00000000-0005-0000-0000-000081BD0000}"/>
    <cellStyle name="Porcentual 2 5 9 2 4" xfId="48514" xr:uid="{00000000-0005-0000-0000-000082BD0000}"/>
    <cellStyle name="Porcentual 2 5 9 3" xfId="48515" xr:uid="{00000000-0005-0000-0000-000083BD0000}"/>
    <cellStyle name="Porcentual 2 5 9 3 2" xfId="48516" xr:uid="{00000000-0005-0000-0000-000084BD0000}"/>
    <cellStyle name="Porcentual 2 5 9 3 2 2" xfId="48517" xr:uid="{00000000-0005-0000-0000-000085BD0000}"/>
    <cellStyle name="Porcentual 2 5 9 3 3" xfId="48518" xr:uid="{00000000-0005-0000-0000-000086BD0000}"/>
    <cellStyle name="Porcentual 2 5 9 4" xfId="48519" xr:uid="{00000000-0005-0000-0000-000087BD0000}"/>
    <cellStyle name="Porcentual 2 5 9 4 2" xfId="48520" xr:uid="{00000000-0005-0000-0000-000088BD0000}"/>
    <cellStyle name="Porcentual 2 5 9 5" xfId="48521" xr:uid="{00000000-0005-0000-0000-000089BD0000}"/>
    <cellStyle name="Porcentual 2 6" xfId="48522" xr:uid="{00000000-0005-0000-0000-00008ABD0000}"/>
    <cellStyle name="Porcentual 2 6 10" xfId="48523" xr:uid="{00000000-0005-0000-0000-00008BBD0000}"/>
    <cellStyle name="Porcentual 2 6 10 2" xfId="48524" xr:uid="{00000000-0005-0000-0000-00008CBD0000}"/>
    <cellStyle name="Porcentual 2 6 10 2 2" xfId="48525" xr:uid="{00000000-0005-0000-0000-00008DBD0000}"/>
    <cellStyle name="Porcentual 2 6 10 2 2 2" xfId="48526" xr:uid="{00000000-0005-0000-0000-00008EBD0000}"/>
    <cellStyle name="Porcentual 2 6 10 2 3" xfId="48527" xr:uid="{00000000-0005-0000-0000-00008FBD0000}"/>
    <cellStyle name="Porcentual 2 6 10 3" xfId="48528" xr:uid="{00000000-0005-0000-0000-000090BD0000}"/>
    <cellStyle name="Porcentual 2 6 10 3 2" xfId="48529" xr:uid="{00000000-0005-0000-0000-000091BD0000}"/>
    <cellStyle name="Porcentual 2 6 10 4" xfId="48530" xr:uid="{00000000-0005-0000-0000-000092BD0000}"/>
    <cellStyle name="Porcentual 2 6 11" xfId="48531" xr:uid="{00000000-0005-0000-0000-000093BD0000}"/>
    <cellStyle name="Porcentual 2 6 11 2" xfId="48532" xr:uid="{00000000-0005-0000-0000-000094BD0000}"/>
    <cellStyle name="Porcentual 2 6 11 2 2" xfId="48533" xr:uid="{00000000-0005-0000-0000-000095BD0000}"/>
    <cellStyle name="Porcentual 2 6 11 3" xfId="48534" xr:uid="{00000000-0005-0000-0000-000096BD0000}"/>
    <cellStyle name="Porcentual 2 6 12" xfId="48535" xr:uid="{00000000-0005-0000-0000-000097BD0000}"/>
    <cellStyle name="Porcentual 2 6 12 2" xfId="48536" xr:uid="{00000000-0005-0000-0000-000098BD0000}"/>
    <cellStyle name="Porcentual 2 6 13" xfId="48537" xr:uid="{00000000-0005-0000-0000-000099BD0000}"/>
    <cellStyle name="Porcentual 2 6 2" xfId="48538" xr:uid="{00000000-0005-0000-0000-00009ABD0000}"/>
    <cellStyle name="Porcentual 2 6 2 10" xfId="48539" xr:uid="{00000000-0005-0000-0000-00009BBD0000}"/>
    <cellStyle name="Porcentual 2 6 2 10 2" xfId="48540" xr:uid="{00000000-0005-0000-0000-00009CBD0000}"/>
    <cellStyle name="Porcentual 2 6 2 11" xfId="48541" xr:uid="{00000000-0005-0000-0000-00009DBD0000}"/>
    <cellStyle name="Porcentual 2 6 2 2" xfId="48542" xr:uid="{00000000-0005-0000-0000-00009EBD0000}"/>
    <cellStyle name="Porcentual 2 6 2 2 2" xfId="48543" xr:uid="{00000000-0005-0000-0000-00009FBD0000}"/>
    <cellStyle name="Porcentual 2 6 2 2 2 2" xfId="48544" xr:uid="{00000000-0005-0000-0000-0000A0BD0000}"/>
    <cellStyle name="Porcentual 2 6 2 2 2 2 2" xfId="48545" xr:uid="{00000000-0005-0000-0000-0000A1BD0000}"/>
    <cellStyle name="Porcentual 2 6 2 2 2 2 2 2" xfId="48546" xr:uid="{00000000-0005-0000-0000-0000A2BD0000}"/>
    <cellStyle name="Porcentual 2 6 2 2 2 2 2 2 2" xfId="48547" xr:uid="{00000000-0005-0000-0000-0000A3BD0000}"/>
    <cellStyle name="Porcentual 2 6 2 2 2 2 2 3" xfId="48548" xr:uid="{00000000-0005-0000-0000-0000A4BD0000}"/>
    <cellStyle name="Porcentual 2 6 2 2 2 2 3" xfId="48549" xr:uid="{00000000-0005-0000-0000-0000A5BD0000}"/>
    <cellStyle name="Porcentual 2 6 2 2 2 2 3 2" xfId="48550" xr:uid="{00000000-0005-0000-0000-0000A6BD0000}"/>
    <cellStyle name="Porcentual 2 6 2 2 2 2 4" xfId="48551" xr:uid="{00000000-0005-0000-0000-0000A7BD0000}"/>
    <cellStyle name="Porcentual 2 6 2 2 2 3" xfId="48552" xr:uid="{00000000-0005-0000-0000-0000A8BD0000}"/>
    <cellStyle name="Porcentual 2 6 2 2 2 3 2" xfId="48553" xr:uid="{00000000-0005-0000-0000-0000A9BD0000}"/>
    <cellStyle name="Porcentual 2 6 2 2 2 3 2 2" xfId="48554" xr:uid="{00000000-0005-0000-0000-0000AABD0000}"/>
    <cellStyle name="Porcentual 2 6 2 2 2 3 3" xfId="48555" xr:uid="{00000000-0005-0000-0000-0000ABBD0000}"/>
    <cellStyle name="Porcentual 2 6 2 2 2 4" xfId="48556" xr:uid="{00000000-0005-0000-0000-0000ACBD0000}"/>
    <cellStyle name="Porcentual 2 6 2 2 2 4 2" xfId="48557" xr:uid="{00000000-0005-0000-0000-0000ADBD0000}"/>
    <cellStyle name="Porcentual 2 6 2 2 2 5" xfId="48558" xr:uid="{00000000-0005-0000-0000-0000AEBD0000}"/>
    <cellStyle name="Porcentual 2 6 2 2 3" xfId="48559" xr:uid="{00000000-0005-0000-0000-0000AFBD0000}"/>
    <cellStyle name="Porcentual 2 6 2 2 3 2" xfId="48560" xr:uid="{00000000-0005-0000-0000-0000B0BD0000}"/>
    <cellStyle name="Porcentual 2 6 2 2 3 2 2" xfId="48561" xr:uid="{00000000-0005-0000-0000-0000B1BD0000}"/>
    <cellStyle name="Porcentual 2 6 2 2 3 2 2 2" xfId="48562" xr:uid="{00000000-0005-0000-0000-0000B2BD0000}"/>
    <cellStyle name="Porcentual 2 6 2 2 3 2 2 2 2" xfId="48563" xr:uid="{00000000-0005-0000-0000-0000B3BD0000}"/>
    <cellStyle name="Porcentual 2 6 2 2 3 2 2 3" xfId="48564" xr:uid="{00000000-0005-0000-0000-0000B4BD0000}"/>
    <cellStyle name="Porcentual 2 6 2 2 3 2 3" xfId="48565" xr:uid="{00000000-0005-0000-0000-0000B5BD0000}"/>
    <cellStyle name="Porcentual 2 6 2 2 3 2 3 2" xfId="48566" xr:uid="{00000000-0005-0000-0000-0000B6BD0000}"/>
    <cellStyle name="Porcentual 2 6 2 2 3 2 4" xfId="48567" xr:uid="{00000000-0005-0000-0000-0000B7BD0000}"/>
    <cellStyle name="Porcentual 2 6 2 2 3 3" xfId="48568" xr:uid="{00000000-0005-0000-0000-0000B8BD0000}"/>
    <cellStyle name="Porcentual 2 6 2 2 3 3 2" xfId="48569" xr:uid="{00000000-0005-0000-0000-0000B9BD0000}"/>
    <cellStyle name="Porcentual 2 6 2 2 3 3 2 2" xfId="48570" xr:uid="{00000000-0005-0000-0000-0000BABD0000}"/>
    <cellStyle name="Porcentual 2 6 2 2 3 3 3" xfId="48571" xr:uid="{00000000-0005-0000-0000-0000BBBD0000}"/>
    <cellStyle name="Porcentual 2 6 2 2 3 4" xfId="48572" xr:uid="{00000000-0005-0000-0000-0000BCBD0000}"/>
    <cellStyle name="Porcentual 2 6 2 2 3 4 2" xfId="48573" xr:uid="{00000000-0005-0000-0000-0000BDBD0000}"/>
    <cellStyle name="Porcentual 2 6 2 2 3 5" xfId="48574" xr:uid="{00000000-0005-0000-0000-0000BEBD0000}"/>
    <cellStyle name="Porcentual 2 6 2 2 4" xfId="48575" xr:uid="{00000000-0005-0000-0000-0000BFBD0000}"/>
    <cellStyle name="Porcentual 2 6 2 2 4 2" xfId="48576" xr:uid="{00000000-0005-0000-0000-0000C0BD0000}"/>
    <cellStyle name="Porcentual 2 6 2 2 4 2 2" xfId="48577" xr:uid="{00000000-0005-0000-0000-0000C1BD0000}"/>
    <cellStyle name="Porcentual 2 6 2 2 4 2 2 2" xfId="48578" xr:uid="{00000000-0005-0000-0000-0000C2BD0000}"/>
    <cellStyle name="Porcentual 2 6 2 2 4 2 3" xfId="48579" xr:uid="{00000000-0005-0000-0000-0000C3BD0000}"/>
    <cellStyle name="Porcentual 2 6 2 2 4 3" xfId="48580" xr:uid="{00000000-0005-0000-0000-0000C4BD0000}"/>
    <cellStyle name="Porcentual 2 6 2 2 4 3 2" xfId="48581" xr:uid="{00000000-0005-0000-0000-0000C5BD0000}"/>
    <cellStyle name="Porcentual 2 6 2 2 4 4" xfId="48582" xr:uid="{00000000-0005-0000-0000-0000C6BD0000}"/>
    <cellStyle name="Porcentual 2 6 2 2 5" xfId="48583" xr:uid="{00000000-0005-0000-0000-0000C7BD0000}"/>
    <cellStyle name="Porcentual 2 6 2 2 5 2" xfId="48584" xr:uid="{00000000-0005-0000-0000-0000C8BD0000}"/>
    <cellStyle name="Porcentual 2 6 2 2 5 2 2" xfId="48585" xr:uid="{00000000-0005-0000-0000-0000C9BD0000}"/>
    <cellStyle name="Porcentual 2 6 2 2 5 3" xfId="48586" xr:uid="{00000000-0005-0000-0000-0000CABD0000}"/>
    <cellStyle name="Porcentual 2 6 2 2 6" xfId="48587" xr:uid="{00000000-0005-0000-0000-0000CBBD0000}"/>
    <cellStyle name="Porcentual 2 6 2 2 6 2" xfId="48588" xr:uid="{00000000-0005-0000-0000-0000CCBD0000}"/>
    <cellStyle name="Porcentual 2 6 2 2 7" xfId="48589" xr:uid="{00000000-0005-0000-0000-0000CDBD0000}"/>
    <cellStyle name="Porcentual 2 6 2 3" xfId="48590" xr:uid="{00000000-0005-0000-0000-0000CEBD0000}"/>
    <cellStyle name="Porcentual 2 6 2 3 2" xfId="48591" xr:uid="{00000000-0005-0000-0000-0000CFBD0000}"/>
    <cellStyle name="Porcentual 2 6 2 3 2 2" xfId="48592" xr:uid="{00000000-0005-0000-0000-0000D0BD0000}"/>
    <cellStyle name="Porcentual 2 6 2 3 2 2 2" xfId="48593" xr:uid="{00000000-0005-0000-0000-0000D1BD0000}"/>
    <cellStyle name="Porcentual 2 6 2 3 2 2 2 2" xfId="48594" xr:uid="{00000000-0005-0000-0000-0000D2BD0000}"/>
    <cellStyle name="Porcentual 2 6 2 3 2 2 2 2 2" xfId="48595" xr:uid="{00000000-0005-0000-0000-0000D3BD0000}"/>
    <cellStyle name="Porcentual 2 6 2 3 2 2 2 3" xfId="48596" xr:uid="{00000000-0005-0000-0000-0000D4BD0000}"/>
    <cellStyle name="Porcentual 2 6 2 3 2 2 3" xfId="48597" xr:uid="{00000000-0005-0000-0000-0000D5BD0000}"/>
    <cellStyle name="Porcentual 2 6 2 3 2 2 3 2" xfId="48598" xr:uid="{00000000-0005-0000-0000-0000D6BD0000}"/>
    <cellStyle name="Porcentual 2 6 2 3 2 2 4" xfId="48599" xr:uid="{00000000-0005-0000-0000-0000D7BD0000}"/>
    <cellStyle name="Porcentual 2 6 2 3 2 3" xfId="48600" xr:uid="{00000000-0005-0000-0000-0000D8BD0000}"/>
    <cellStyle name="Porcentual 2 6 2 3 2 3 2" xfId="48601" xr:uid="{00000000-0005-0000-0000-0000D9BD0000}"/>
    <cellStyle name="Porcentual 2 6 2 3 2 3 2 2" xfId="48602" xr:uid="{00000000-0005-0000-0000-0000DABD0000}"/>
    <cellStyle name="Porcentual 2 6 2 3 2 3 3" xfId="48603" xr:uid="{00000000-0005-0000-0000-0000DBBD0000}"/>
    <cellStyle name="Porcentual 2 6 2 3 2 4" xfId="48604" xr:uid="{00000000-0005-0000-0000-0000DCBD0000}"/>
    <cellStyle name="Porcentual 2 6 2 3 2 4 2" xfId="48605" xr:uid="{00000000-0005-0000-0000-0000DDBD0000}"/>
    <cellStyle name="Porcentual 2 6 2 3 2 5" xfId="48606" xr:uid="{00000000-0005-0000-0000-0000DEBD0000}"/>
    <cellStyle name="Porcentual 2 6 2 3 3" xfId="48607" xr:uid="{00000000-0005-0000-0000-0000DFBD0000}"/>
    <cellStyle name="Porcentual 2 6 2 3 3 2" xfId="48608" xr:uid="{00000000-0005-0000-0000-0000E0BD0000}"/>
    <cellStyle name="Porcentual 2 6 2 3 3 2 2" xfId="48609" xr:uid="{00000000-0005-0000-0000-0000E1BD0000}"/>
    <cellStyle name="Porcentual 2 6 2 3 3 2 2 2" xfId="48610" xr:uid="{00000000-0005-0000-0000-0000E2BD0000}"/>
    <cellStyle name="Porcentual 2 6 2 3 3 2 2 2 2" xfId="48611" xr:uid="{00000000-0005-0000-0000-0000E3BD0000}"/>
    <cellStyle name="Porcentual 2 6 2 3 3 2 2 3" xfId="48612" xr:uid="{00000000-0005-0000-0000-0000E4BD0000}"/>
    <cellStyle name="Porcentual 2 6 2 3 3 2 3" xfId="48613" xr:uid="{00000000-0005-0000-0000-0000E5BD0000}"/>
    <cellStyle name="Porcentual 2 6 2 3 3 2 3 2" xfId="48614" xr:uid="{00000000-0005-0000-0000-0000E6BD0000}"/>
    <cellStyle name="Porcentual 2 6 2 3 3 2 4" xfId="48615" xr:uid="{00000000-0005-0000-0000-0000E7BD0000}"/>
    <cellStyle name="Porcentual 2 6 2 3 3 3" xfId="48616" xr:uid="{00000000-0005-0000-0000-0000E8BD0000}"/>
    <cellStyle name="Porcentual 2 6 2 3 3 3 2" xfId="48617" xr:uid="{00000000-0005-0000-0000-0000E9BD0000}"/>
    <cellStyle name="Porcentual 2 6 2 3 3 3 2 2" xfId="48618" xr:uid="{00000000-0005-0000-0000-0000EABD0000}"/>
    <cellStyle name="Porcentual 2 6 2 3 3 3 3" xfId="48619" xr:uid="{00000000-0005-0000-0000-0000EBBD0000}"/>
    <cellStyle name="Porcentual 2 6 2 3 3 4" xfId="48620" xr:uid="{00000000-0005-0000-0000-0000ECBD0000}"/>
    <cellStyle name="Porcentual 2 6 2 3 3 4 2" xfId="48621" xr:uid="{00000000-0005-0000-0000-0000EDBD0000}"/>
    <cellStyle name="Porcentual 2 6 2 3 3 5" xfId="48622" xr:uid="{00000000-0005-0000-0000-0000EEBD0000}"/>
    <cellStyle name="Porcentual 2 6 2 3 4" xfId="48623" xr:uid="{00000000-0005-0000-0000-0000EFBD0000}"/>
    <cellStyle name="Porcentual 2 6 2 3 4 2" xfId="48624" xr:uid="{00000000-0005-0000-0000-0000F0BD0000}"/>
    <cellStyle name="Porcentual 2 6 2 3 4 2 2" xfId="48625" xr:uid="{00000000-0005-0000-0000-0000F1BD0000}"/>
    <cellStyle name="Porcentual 2 6 2 3 4 2 2 2" xfId="48626" xr:uid="{00000000-0005-0000-0000-0000F2BD0000}"/>
    <cellStyle name="Porcentual 2 6 2 3 4 2 3" xfId="48627" xr:uid="{00000000-0005-0000-0000-0000F3BD0000}"/>
    <cellStyle name="Porcentual 2 6 2 3 4 3" xfId="48628" xr:uid="{00000000-0005-0000-0000-0000F4BD0000}"/>
    <cellStyle name="Porcentual 2 6 2 3 4 3 2" xfId="48629" xr:uid="{00000000-0005-0000-0000-0000F5BD0000}"/>
    <cellStyle name="Porcentual 2 6 2 3 4 4" xfId="48630" xr:uid="{00000000-0005-0000-0000-0000F6BD0000}"/>
    <cellStyle name="Porcentual 2 6 2 3 5" xfId="48631" xr:uid="{00000000-0005-0000-0000-0000F7BD0000}"/>
    <cellStyle name="Porcentual 2 6 2 3 5 2" xfId="48632" xr:uid="{00000000-0005-0000-0000-0000F8BD0000}"/>
    <cellStyle name="Porcentual 2 6 2 3 5 2 2" xfId="48633" xr:uid="{00000000-0005-0000-0000-0000F9BD0000}"/>
    <cellStyle name="Porcentual 2 6 2 3 5 3" xfId="48634" xr:uid="{00000000-0005-0000-0000-0000FABD0000}"/>
    <cellStyle name="Porcentual 2 6 2 3 6" xfId="48635" xr:uid="{00000000-0005-0000-0000-0000FBBD0000}"/>
    <cellStyle name="Porcentual 2 6 2 3 6 2" xfId="48636" xr:uid="{00000000-0005-0000-0000-0000FCBD0000}"/>
    <cellStyle name="Porcentual 2 6 2 3 7" xfId="48637" xr:uid="{00000000-0005-0000-0000-0000FDBD0000}"/>
    <cellStyle name="Porcentual 2 6 2 4" xfId="48638" xr:uid="{00000000-0005-0000-0000-0000FEBD0000}"/>
    <cellStyle name="Porcentual 2 6 2 4 2" xfId="48639" xr:uid="{00000000-0005-0000-0000-0000FFBD0000}"/>
    <cellStyle name="Porcentual 2 6 2 4 2 2" xfId="48640" xr:uid="{00000000-0005-0000-0000-000000BE0000}"/>
    <cellStyle name="Porcentual 2 6 2 4 2 2 2" xfId="48641" xr:uid="{00000000-0005-0000-0000-000001BE0000}"/>
    <cellStyle name="Porcentual 2 6 2 4 2 2 2 2" xfId="48642" xr:uid="{00000000-0005-0000-0000-000002BE0000}"/>
    <cellStyle name="Porcentual 2 6 2 4 2 2 2 2 2" xfId="48643" xr:uid="{00000000-0005-0000-0000-000003BE0000}"/>
    <cellStyle name="Porcentual 2 6 2 4 2 2 2 3" xfId="48644" xr:uid="{00000000-0005-0000-0000-000004BE0000}"/>
    <cellStyle name="Porcentual 2 6 2 4 2 2 3" xfId="48645" xr:uid="{00000000-0005-0000-0000-000005BE0000}"/>
    <cellStyle name="Porcentual 2 6 2 4 2 2 3 2" xfId="48646" xr:uid="{00000000-0005-0000-0000-000006BE0000}"/>
    <cellStyle name="Porcentual 2 6 2 4 2 2 4" xfId="48647" xr:uid="{00000000-0005-0000-0000-000007BE0000}"/>
    <cellStyle name="Porcentual 2 6 2 4 2 3" xfId="48648" xr:uid="{00000000-0005-0000-0000-000008BE0000}"/>
    <cellStyle name="Porcentual 2 6 2 4 2 3 2" xfId="48649" xr:uid="{00000000-0005-0000-0000-000009BE0000}"/>
    <cellStyle name="Porcentual 2 6 2 4 2 3 2 2" xfId="48650" xr:uid="{00000000-0005-0000-0000-00000ABE0000}"/>
    <cellStyle name="Porcentual 2 6 2 4 2 3 3" xfId="48651" xr:uid="{00000000-0005-0000-0000-00000BBE0000}"/>
    <cellStyle name="Porcentual 2 6 2 4 2 4" xfId="48652" xr:uid="{00000000-0005-0000-0000-00000CBE0000}"/>
    <cellStyle name="Porcentual 2 6 2 4 2 4 2" xfId="48653" xr:uid="{00000000-0005-0000-0000-00000DBE0000}"/>
    <cellStyle name="Porcentual 2 6 2 4 2 5" xfId="48654" xr:uid="{00000000-0005-0000-0000-00000EBE0000}"/>
    <cellStyle name="Porcentual 2 6 2 4 3" xfId="48655" xr:uid="{00000000-0005-0000-0000-00000FBE0000}"/>
    <cellStyle name="Porcentual 2 6 2 4 3 2" xfId="48656" xr:uid="{00000000-0005-0000-0000-000010BE0000}"/>
    <cellStyle name="Porcentual 2 6 2 4 3 2 2" xfId="48657" xr:uid="{00000000-0005-0000-0000-000011BE0000}"/>
    <cellStyle name="Porcentual 2 6 2 4 3 2 2 2" xfId="48658" xr:uid="{00000000-0005-0000-0000-000012BE0000}"/>
    <cellStyle name="Porcentual 2 6 2 4 3 2 2 2 2" xfId="48659" xr:uid="{00000000-0005-0000-0000-000013BE0000}"/>
    <cellStyle name="Porcentual 2 6 2 4 3 2 2 3" xfId="48660" xr:uid="{00000000-0005-0000-0000-000014BE0000}"/>
    <cellStyle name="Porcentual 2 6 2 4 3 2 3" xfId="48661" xr:uid="{00000000-0005-0000-0000-000015BE0000}"/>
    <cellStyle name="Porcentual 2 6 2 4 3 2 3 2" xfId="48662" xr:uid="{00000000-0005-0000-0000-000016BE0000}"/>
    <cellStyle name="Porcentual 2 6 2 4 3 2 4" xfId="48663" xr:uid="{00000000-0005-0000-0000-000017BE0000}"/>
    <cellStyle name="Porcentual 2 6 2 4 3 3" xfId="48664" xr:uid="{00000000-0005-0000-0000-000018BE0000}"/>
    <cellStyle name="Porcentual 2 6 2 4 3 3 2" xfId="48665" xr:uid="{00000000-0005-0000-0000-000019BE0000}"/>
    <cellStyle name="Porcentual 2 6 2 4 3 3 2 2" xfId="48666" xr:uid="{00000000-0005-0000-0000-00001ABE0000}"/>
    <cellStyle name="Porcentual 2 6 2 4 3 3 3" xfId="48667" xr:uid="{00000000-0005-0000-0000-00001BBE0000}"/>
    <cellStyle name="Porcentual 2 6 2 4 3 4" xfId="48668" xr:uid="{00000000-0005-0000-0000-00001CBE0000}"/>
    <cellStyle name="Porcentual 2 6 2 4 3 4 2" xfId="48669" xr:uid="{00000000-0005-0000-0000-00001DBE0000}"/>
    <cellStyle name="Porcentual 2 6 2 4 3 5" xfId="48670" xr:uid="{00000000-0005-0000-0000-00001EBE0000}"/>
    <cellStyle name="Porcentual 2 6 2 4 4" xfId="48671" xr:uid="{00000000-0005-0000-0000-00001FBE0000}"/>
    <cellStyle name="Porcentual 2 6 2 4 4 2" xfId="48672" xr:uid="{00000000-0005-0000-0000-000020BE0000}"/>
    <cellStyle name="Porcentual 2 6 2 4 4 2 2" xfId="48673" xr:uid="{00000000-0005-0000-0000-000021BE0000}"/>
    <cellStyle name="Porcentual 2 6 2 4 4 2 2 2" xfId="48674" xr:uid="{00000000-0005-0000-0000-000022BE0000}"/>
    <cellStyle name="Porcentual 2 6 2 4 4 2 3" xfId="48675" xr:uid="{00000000-0005-0000-0000-000023BE0000}"/>
    <cellStyle name="Porcentual 2 6 2 4 4 3" xfId="48676" xr:uid="{00000000-0005-0000-0000-000024BE0000}"/>
    <cellStyle name="Porcentual 2 6 2 4 4 3 2" xfId="48677" xr:uid="{00000000-0005-0000-0000-000025BE0000}"/>
    <cellStyle name="Porcentual 2 6 2 4 4 4" xfId="48678" xr:uid="{00000000-0005-0000-0000-000026BE0000}"/>
    <cellStyle name="Porcentual 2 6 2 4 5" xfId="48679" xr:uid="{00000000-0005-0000-0000-000027BE0000}"/>
    <cellStyle name="Porcentual 2 6 2 4 5 2" xfId="48680" xr:uid="{00000000-0005-0000-0000-000028BE0000}"/>
    <cellStyle name="Porcentual 2 6 2 4 5 2 2" xfId="48681" xr:uid="{00000000-0005-0000-0000-000029BE0000}"/>
    <cellStyle name="Porcentual 2 6 2 4 5 3" xfId="48682" xr:uid="{00000000-0005-0000-0000-00002ABE0000}"/>
    <cellStyle name="Porcentual 2 6 2 4 6" xfId="48683" xr:uid="{00000000-0005-0000-0000-00002BBE0000}"/>
    <cellStyle name="Porcentual 2 6 2 4 6 2" xfId="48684" xr:uid="{00000000-0005-0000-0000-00002CBE0000}"/>
    <cellStyle name="Porcentual 2 6 2 4 7" xfId="48685" xr:uid="{00000000-0005-0000-0000-00002DBE0000}"/>
    <cellStyle name="Porcentual 2 6 2 5" xfId="48686" xr:uid="{00000000-0005-0000-0000-00002EBE0000}"/>
    <cellStyle name="Porcentual 2 6 2 5 2" xfId="48687" xr:uid="{00000000-0005-0000-0000-00002FBE0000}"/>
    <cellStyle name="Porcentual 2 6 2 5 2 2" xfId="48688" xr:uid="{00000000-0005-0000-0000-000030BE0000}"/>
    <cellStyle name="Porcentual 2 6 2 5 2 2 2" xfId="48689" xr:uid="{00000000-0005-0000-0000-000031BE0000}"/>
    <cellStyle name="Porcentual 2 6 2 5 2 2 2 2" xfId="48690" xr:uid="{00000000-0005-0000-0000-000032BE0000}"/>
    <cellStyle name="Porcentual 2 6 2 5 2 2 2 2 2" xfId="48691" xr:uid="{00000000-0005-0000-0000-000033BE0000}"/>
    <cellStyle name="Porcentual 2 6 2 5 2 2 2 3" xfId="48692" xr:uid="{00000000-0005-0000-0000-000034BE0000}"/>
    <cellStyle name="Porcentual 2 6 2 5 2 2 3" xfId="48693" xr:uid="{00000000-0005-0000-0000-000035BE0000}"/>
    <cellStyle name="Porcentual 2 6 2 5 2 2 3 2" xfId="48694" xr:uid="{00000000-0005-0000-0000-000036BE0000}"/>
    <cellStyle name="Porcentual 2 6 2 5 2 2 4" xfId="48695" xr:uid="{00000000-0005-0000-0000-000037BE0000}"/>
    <cellStyle name="Porcentual 2 6 2 5 2 3" xfId="48696" xr:uid="{00000000-0005-0000-0000-000038BE0000}"/>
    <cellStyle name="Porcentual 2 6 2 5 2 3 2" xfId="48697" xr:uid="{00000000-0005-0000-0000-000039BE0000}"/>
    <cellStyle name="Porcentual 2 6 2 5 2 3 2 2" xfId="48698" xr:uid="{00000000-0005-0000-0000-00003ABE0000}"/>
    <cellStyle name="Porcentual 2 6 2 5 2 3 3" xfId="48699" xr:uid="{00000000-0005-0000-0000-00003BBE0000}"/>
    <cellStyle name="Porcentual 2 6 2 5 2 4" xfId="48700" xr:uid="{00000000-0005-0000-0000-00003CBE0000}"/>
    <cellStyle name="Porcentual 2 6 2 5 2 4 2" xfId="48701" xr:uid="{00000000-0005-0000-0000-00003DBE0000}"/>
    <cellStyle name="Porcentual 2 6 2 5 2 5" xfId="48702" xr:uid="{00000000-0005-0000-0000-00003EBE0000}"/>
    <cellStyle name="Porcentual 2 6 2 5 3" xfId="48703" xr:uid="{00000000-0005-0000-0000-00003FBE0000}"/>
    <cellStyle name="Porcentual 2 6 2 5 3 2" xfId="48704" xr:uid="{00000000-0005-0000-0000-000040BE0000}"/>
    <cellStyle name="Porcentual 2 6 2 5 3 2 2" xfId="48705" xr:uid="{00000000-0005-0000-0000-000041BE0000}"/>
    <cellStyle name="Porcentual 2 6 2 5 3 2 2 2" xfId="48706" xr:uid="{00000000-0005-0000-0000-000042BE0000}"/>
    <cellStyle name="Porcentual 2 6 2 5 3 2 3" xfId="48707" xr:uid="{00000000-0005-0000-0000-000043BE0000}"/>
    <cellStyle name="Porcentual 2 6 2 5 3 3" xfId="48708" xr:uid="{00000000-0005-0000-0000-000044BE0000}"/>
    <cellStyle name="Porcentual 2 6 2 5 3 3 2" xfId="48709" xr:uid="{00000000-0005-0000-0000-000045BE0000}"/>
    <cellStyle name="Porcentual 2 6 2 5 3 4" xfId="48710" xr:uid="{00000000-0005-0000-0000-000046BE0000}"/>
    <cellStyle name="Porcentual 2 6 2 5 4" xfId="48711" xr:uid="{00000000-0005-0000-0000-000047BE0000}"/>
    <cellStyle name="Porcentual 2 6 2 5 4 2" xfId="48712" xr:uid="{00000000-0005-0000-0000-000048BE0000}"/>
    <cellStyle name="Porcentual 2 6 2 5 4 2 2" xfId="48713" xr:uid="{00000000-0005-0000-0000-000049BE0000}"/>
    <cellStyle name="Porcentual 2 6 2 5 4 3" xfId="48714" xr:uid="{00000000-0005-0000-0000-00004ABE0000}"/>
    <cellStyle name="Porcentual 2 6 2 5 5" xfId="48715" xr:uid="{00000000-0005-0000-0000-00004BBE0000}"/>
    <cellStyle name="Porcentual 2 6 2 5 5 2" xfId="48716" xr:uid="{00000000-0005-0000-0000-00004CBE0000}"/>
    <cellStyle name="Porcentual 2 6 2 5 6" xfId="48717" xr:uid="{00000000-0005-0000-0000-00004DBE0000}"/>
    <cellStyle name="Porcentual 2 6 2 6" xfId="48718" xr:uid="{00000000-0005-0000-0000-00004EBE0000}"/>
    <cellStyle name="Porcentual 2 6 2 6 2" xfId="48719" xr:uid="{00000000-0005-0000-0000-00004FBE0000}"/>
    <cellStyle name="Porcentual 2 6 2 6 2 2" xfId="48720" xr:uid="{00000000-0005-0000-0000-000050BE0000}"/>
    <cellStyle name="Porcentual 2 6 2 6 2 2 2" xfId="48721" xr:uid="{00000000-0005-0000-0000-000051BE0000}"/>
    <cellStyle name="Porcentual 2 6 2 6 2 2 2 2" xfId="48722" xr:uid="{00000000-0005-0000-0000-000052BE0000}"/>
    <cellStyle name="Porcentual 2 6 2 6 2 2 3" xfId="48723" xr:uid="{00000000-0005-0000-0000-000053BE0000}"/>
    <cellStyle name="Porcentual 2 6 2 6 2 3" xfId="48724" xr:uid="{00000000-0005-0000-0000-000054BE0000}"/>
    <cellStyle name="Porcentual 2 6 2 6 2 3 2" xfId="48725" xr:uid="{00000000-0005-0000-0000-000055BE0000}"/>
    <cellStyle name="Porcentual 2 6 2 6 2 4" xfId="48726" xr:uid="{00000000-0005-0000-0000-000056BE0000}"/>
    <cellStyle name="Porcentual 2 6 2 6 3" xfId="48727" xr:uid="{00000000-0005-0000-0000-000057BE0000}"/>
    <cellStyle name="Porcentual 2 6 2 6 3 2" xfId="48728" xr:uid="{00000000-0005-0000-0000-000058BE0000}"/>
    <cellStyle name="Porcentual 2 6 2 6 3 2 2" xfId="48729" xr:uid="{00000000-0005-0000-0000-000059BE0000}"/>
    <cellStyle name="Porcentual 2 6 2 6 3 3" xfId="48730" xr:uid="{00000000-0005-0000-0000-00005ABE0000}"/>
    <cellStyle name="Porcentual 2 6 2 6 4" xfId="48731" xr:uid="{00000000-0005-0000-0000-00005BBE0000}"/>
    <cellStyle name="Porcentual 2 6 2 6 4 2" xfId="48732" xr:uid="{00000000-0005-0000-0000-00005CBE0000}"/>
    <cellStyle name="Porcentual 2 6 2 6 5" xfId="48733" xr:uid="{00000000-0005-0000-0000-00005DBE0000}"/>
    <cellStyle name="Porcentual 2 6 2 7" xfId="48734" xr:uid="{00000000-0005-0000-0000-00005EBE0000}"/>
    <cellStyle name="Porcentual 2 6 2 7 2" xfId="48735" xr:uid="{00000000-0005-0000-0000-00005FBE0000}"/>
    <cellStyle name="Porcentual 2 6 2 7 2 2" xfId="48736" xr:uid="{00000000-0005-0000-0000-000060BE0000}"/>
    <cellStyle name="Porcentual 2 6 2 7 2 2 2" xfId="48737" xr:uid="{00000000-0005-0000-0000-000061BE0000}"/>
    <cellStyle name="Porcentual 2 6 2 7 2 2 2 2" xfId="48738" xr:uid="{00000000-0005-0000-0000-000062BE0000}"/>
    <cellStyle name="Porcentual 2 6 2 7 2 2 3" xfId="48739" xr:uid="{00000000-0005-0000-0000-000063BE0000}"/>
    <cellStyle name="Porcentual 2 6 2 7 2 3" xfId="48740" xr:uid="{00000000-0005-0000-0000-000064BE0000}"/>
    <cellStyle name="Porcentual 2 6 2 7 2 3 2" xfId="48741" xr:uid="{00000000-0005-0000-0000-000065BE0000}"/>
    <cellStyle name="Porcentual 2 6 2 7 2 4" xfId="48742" xr:uid="{00000000-0005-0000-0000-000066BE0000}"/>
    <cellStyle name="Porcentual 2 6 2 7 3" xfId="48743" xr:uid="{00000000-0005-0000-0000-000067BE0000}"/>
    <cellStyle name="Porcentual 2 6 2 7 3 2" xfId="48744" xr:uid="{00000000-0005-0000-0000-000068BE0000}"/>
    <cellStyle name="Porcentual 2 6 2 7 3 2 2" xfId="48745" xr:uid="{00000000-0005-0000-0000-000069BE0000}"/>
    <cellStyle name="Porcentual 2 6 2 7 3 3" xfId="48746" xr:uid="{00000000-0005-0000-0000-00006ABE0000}"/>
    <cellStyle name="Porcentual 2 6 2 7 4" xfId="48747" xr:uid="{00000000-0005-0000-0000-00006BBE0000}"/>
    <cellStyle name="Porcentual 2 6 2 7 4 2" xfId="48748" xr:uid="{00000000-0005-0000-0000-00006CBE0000}"/>
    <cellStyle name="Porcentual 2 6 2 7 5" xfId="48749" xr:uid="{00000000-0005-0000-0000-00006DBE0000}"/>
    <cellStyle name="Porcentual 2 6 2 8" xfId="48750" xr:uid="{00000000-0005-0000-0000-00006EBE0000}"/>
    <cellStyle name="Porcentual 2 6 2 8 2" xfId="48751" xr:uid="{00000000-0005-0000-0000-00006FBE0000}"/>
    <cellStyle name="Porcentual 2 6 2 8 2 2" xfId="48752" xr:uid="{00000000-0005-0000-0000-000070BE0000}"/>
    <cellStyle name="Porcentual 2 6 2 8 2 2 2" xfId="48753" xr:uid="{00000000-0005-0000-0000-000071BE0000}"/>
    <cellStyle name="Porcentual 2 6 2 8 2 3" xfId="48754" xr:uid="{00000000-0005-0000-0000-000072BE0000}"/>
    <cellStyle name="Porcentual 2 6 2 8 3" xfId="48755" xr:uid="{00000000-0005-0000-0000-000073BE0000}"/>
    <cellStyle name="Porcentual 2 6 2 8 3 2" xfId="48756" xr:uid="{00000000-0005-0000-0000-000074BE0000}"/>
    <cellStyle name="Porcentual 2 6 2 8 4" xfId="48757" xr:uid="{00000000-0005-0000-0000-000075BE0000}"/>
    <cellStyle name="Porcentual 2 6 2 9" xfId="48758" xr:uid="{00000000-0005-0000-0000-000076BE0000}"/>
    <cellStyle name="Porcentual 2 6 2 9 2" xfId="48759" xr:uid="{00000000-0005-0000-0000-000077BE0000}"/>
    <cellStyle name="Porcentual 2 6 2 9 2 2" xfId="48760" xr:uid="{00000000-0005-0000-0000-000078BE0000}"/>
    <cellStyle name="Porcentual 2 6 2 9 3" xfId="48761" xr:uid="{00000000-0005-0000-0000-000079BE0000}"/>
    <cellStyle name="Porcentual 2 6 3" xfId="48762" xr:uid="{00000000-0005-0000-0000-00007ABE0000}"/>
    <cellStyle name="Porcentual 2 6 3 10" xfId="48763" xr:uid="{00000000-0005-0000-0000-00007BBE0000}"/>
    <cellStyle name="Porcentual 2 6 3 10 2" xfId="48764" xr:uid="{00000000-0005-0000-0000-00007CBE0000}"/>
    <cellStyle name="Porcentual 2 6 3 11" xfId="48765" xr:uid="{00000000-0005-0000-0000-00007DBE0000}"/>
    <cellStyle name="Porcentual 2 6 3 2" xfId="48766" xr:uid="{00000000-0005-0000-0000-00007EBE0000}"/>
    <cellStyle name="Porcentual 2 6 3 2 2" xfId="48767" xr:uid="{00000000-0005-0000-0000-00007FBE0000}"/>
    <cellStyle name="Porcentual 2 6 3 2 2 2" xfId="48768" xr:uid="{00000000-0005-0000-0000-000080BE0000}"/>
    <cellStyle name="Porcentual 2 6 3 2 2 2 2" xfId="48769" xr:uid="{00000000-0005-0000-0000-000081BE0000}"/>
    <cellStyle name="Porcentual 2 6 3 2 2 2 2 2" xfId="48770" xr:uid="{00000000-0005-0000-0000-000082BE0000}"/>
    <cellStyle name="Porcentual 2 6 3 2 2 2 2 2 2" xfId="48771" xr:uid="{00000000-0005-0000-0000-000083BE0000}"/>
    <cellStyle name="Porcentual 2 6 3 2 2 2 2 3" xfId="48772" xr:uid="{00000000-0005-0000-0000-000084BE0000}"/>
    <cellStyle name="Porcentual 2 6 3 2 2 2 3" xfId="48773" xr:uid="{00000000-0005-0000-0000-000085BE0000}"/>
    <cellStyle name="Porcentual 2 6 3 2 2 2 3 2" xfId="48774" xr:uid="{00000000-0005-0000-0000-000086BE0000}"/>
    <cellStyle name="Porcentual 2 6 3 2 2 2 4" xfId="48775" xr:uid="{00000000-0005-0000-0000-000087BE0000}"/>
    <cellStyle name="Porcentual 2 6 3 2 2 3" xfId="48776" xr:uid="{00000000-0005-0000-0000-000088BE0000}"/>
    <cellStyle name="Porcentual 2 6 3 2 2 3 2" xfId="48777" xr:uid="{00000000-0005-0000-0000-000089BE0000}"/>
    <cellStyle name="Porcentual 2 6 3 2 2 3 2 2" xfId="48778" xr:uid="{00000000-0005-0000-0000-00008ABE0000}"/>
    <cellStyle name="Porcentual 2 6 3 2 2 3 3" xfId="48779" xr:uid="{00000000-0005-0000-0000-00008BBE0000}"/>
    <cellStyle name="Porcentual 2 6 3 2 2 4" xfId="48780" xr:uid="{00000000-0005-0000-0000-00008CBE0000}"/>
    <cellStyle name="Porcentual 2 6 3 2 2 4 2" xfId="48781" xr:uid="{00000000-0005-0000-0000-00008DBE0000}"/>
    <cellStyle name="Porcentual 2 6 3 2 2 5" xfId="48782" xr:uid="{00000000-0005-0000-0000-00008EBE0000}"/>
    <cellStyle name="Porcentual 2 6 3 2 3" xfId="48783" xr:uid="{00000000-0005-0000-0000-00008FBE0000}"/>
    <cellStyle name="Porcentual 2 6 3 2 3 2" xfId="48784" xr:uid="{00000000-0005-0000-0000-000090BE0000}"/>
    <cellStyle name="Porcentual 2 6 3 2 3 2 2" xfId="48785" xr:uid="{00000000-0005-0000-0000-000091BE0000}"/>
    <cellStyle name="Porcentual 2 6 3 2 3 2 2 2" xfId="48786" xr:uid="{00000000-0005-0000-0000-000092BE0000}"/>
    <cellStyle name="Porcentual 2 6 3 2 3 2 2 2 2" xfId="48787" xr:uid="{00000000-0005-0000-0000-000093BE0000}"/>
    <cellStyle name="Porcentual 2 6 3 2 3 2 2 3" xfId="48788" xr:uid="{00000000-0005-0000-0000-000094BE0000}"/>
    <cellStyle name="Porcentual 2 6 3 2 3 2 3" xfId="48789" xr:uid="{00000000-0005-0000-0000-000095BE0000}"/>
    <cellStyle name="Porcentual 2 6 3 2 3 2 3 2" xfId="48790" xr:uid="{00000000-0005-0000-0000-000096BE0000}"/>
    <cellStyle name="Porcentual 2 6 3 2 3 2 4" xfId="48791" xr:uid="{00000000-0005-0000-0000-000097BE0000}"/>
    <cellStyle name="Porcentual 2 6 3 2 3 3" xfId="48792" xr:uid="{00000000-0005-0000-0000-000098BE0000}"/>
    <cellStyle name="Porcentual 2 6 3 2 3 3 2" xfId="48793" xr:uid="{00000000-0005-0000-0000-000099BE0000}"/>
    <cellStyle name="Porcentual 2 6 3 2 3 3 2 2" xfId="48794" xr:uid="{00000000-0005-0000-0000-00009ABE0000}"/>
    <cellStyle name="Porcentual 2 6 3 2 3 3 3" xfId="48795" xr:uid="{00000000-0005-0000-0000-00009BBE0000}"/>
    <cellStyle name="Porcentual 2 6 3 2 3 4" xfId="48796" xr:uid="{00000000-0005-0000-0000-00009CBE0000}"/>
    <cellStyle name="Porcentual 2 6 3 2 3 4 2" xfId="48797" xr:uid="{00000000-0005-0000-0000-00009DBE0000}"/>
    <cellStyle name="Porcentual 2 6 3 2 3 5" xfId="48798" xr:uid="{00000000-0005-0000-0000-00009EBE0000}"/>
    <cellStyle name="Porcentual 2 6 3 2 4" xfId="48799" xr:uid="{00000000-0005-0000-0000-00009FBE0000}"/>
    <cellStyle name="Porcentual 2 6 3 2 4 2" xfId="48800" xr:uid="{00000000-0005-0000-0000-0000A0BE0000}"/>
    <cellStyle name="Porcentual 2 6 3 2 4 2 2" xfId="48801" xr:uid="{00000000-0005-0000-0000-0000A1BE0000}"/>
    <cellStyle name="Porcentual 2 6 3 2 4 2 2 2" xfId="48802" xr:uid="{00000000-0005-0000-0000-0000A2BE0000}"/>
    <cellStyle name="Porcentual 2 6 3 2 4 2 3" xfId="48803" xr:uid="{00000000-0005-0000-0000-0000A3BE0000}"/>
    <cellStyle name="Porcentual 2 6 3 2 4 3" xfId="48804" xr:uid="{00000000-0005-0000-0000-0000A4BE0000}"/>
    <cellStyle name="Porcentual 2 6 3 2 4 3 2" xfId="48805" xr:uid="{00000000-0005-0000-0000-0000A5BE0000}"/>
    <cellStyle name="Porcentual 2 6 3 2 4 4" xfId="48806" xr:uid="{00000000-0005-0000-0000-0000A6BE0000}"/>
    <cellStyle name="Porcentual 2 6 3 2 5" xfId="48807" xr:uid="{00000000-0005-0000-0000-0000A7BE0000}"/>
    <cellStyle name="Porcentual 2 6 3 2 5 2" xfId="48808" xr:uid="{00000000-0005-0000-0000-0000A8BE0000}"/>
    <cellStyle name="Porcentual 2 6 3 2 5 2 2" xfId="48809" xr:uid="{00000000-0005-0000-0000-0000A9BE0000}"/>
    <cellStyle name="Porcentual 2 6 3 2 5 3" xfId="48810" xr:uid="{00000000-0005-0000-0000-0000AABE0000}"/>
    <cellStyle name="Porcentual 2 6 3 2 6" xfId="48811" xr:uid="{00000000-0005-0000-0000-0000ABBE0000}"/>
    <cellStyle name="Porcentual 2 6 3 2 6 2" xfId="48812" xr:uid="{00000000-0005-0000-0000-0000ACBE0000}"/>
    <cellStyle name="Porcentual 2 6 3 2 7" xfId="48813" xr:uid="{00000000-0005-0000-0000-0000ADBE0000}"/>
    <cellStyle name="Porcentual 2 6 3 3" xfId="48814" xr:uid="{00000000-0005-0000-0000-0000AEBE0000}"/>
    <cellStyle name="Porcentual 2 6 3 3 2" xfId="48815" xr:uid="{00000000-0005-0000-0000-0000AFBE0000}"/>
    <cellStyle name="Porcentual 2 6 3 3 2 2" xfId="48816" xr:uid="{00000000-0005-0000-0000-0000B0BE0000}"/>
    <cellStyle name="Porcentual 2 6 3 3 2 2 2" xfId="48817" xr:uid="{00000000-0005-0000-0000-0000B1BE0000}"/>
    <cellStyle name="Porcentual 2 6 3 3 2 2 2 2" xfId="48818" xr:uid="{00000000-0005-0000-0000-0000B2BE0000}"/>
    <cellStyle name="Porcentual 2 6 3 3 2 2 2 2 2" xfId="48819" xr:uid="{00000000-0005-0000-0000-0000B3BE0000}"/>
    <cellStyle name="Porcentual 2 6 3 3 2 2 2 3" xfId="48820" xr:uid="{00000000-0005-0000-0000-0000B4BE0000}"/>
    <cellStyle name="Porcentual 2 6 3 3 2 2 3" xfId="48821" xr:uid="{00000000-0005-0000-0000-0000B5BE0000}"/>
    <cellStyle name="Porcentual 2 6 3 3 2 2 3 2" xfId="48822" xr:uid="{00000000-0005-0000-0000-0000B6BE0000}"/>
    <cellStyle name="Porcentual 2 6 3 3 2 2 4" xfId="48823" xr:uid="{00000000-0005-0000-0000-0000B7BE0000}"/>
    <cellStyle name="Porcentual 2 6 3 3 2 3" xfId="48824" xr:uid="{00000000-0005-0000-0000-0000B8BE0000}"/>
    <cellStyle name="Porcentual 2 6 3 3 2 3 2" xfId="48825" xr:uid="{00000000-0005-0000-0000-0000B9BE0000}"/>
    <cellStyle name="Porcentual 2 6 3 3 2 3 2 2" xfId="48826" xr:uid="{00000000-0005-0000-0000-0000BABE0000}"/>
    <cellStyle name="Porcentual 2 6 3 3 2 3 3" xfId="48827" xr:uid="{00000000-0005-0000-0000-0000BBBE0000}"/>
    <cellStyle name="Porcentual 2 6 3 3 2 4" xfId="48828" xr:uid="{00000000-0005-0000-0000-0000BCBE0000}"/>
    <cellStyle name="Porcentual 2 6 3 3 2 4 2" xfId="48829" xr:uid="{00000000-0005-0000-0000-0000BDBE0000}"/>
    <cellStyle name="Porcentual 2 6 3 3 2 5" xfId="48830" xr:uid="{00000000-0005-0000-0000-0000BEBE0000}"/>
    <cellStyle name="Porcentual 2 6 3 3 3" xfId="48831" xr:uid="{00000000-0005-0000-0000-0000BFBE0000}"/>
    <cellStyle name="Porcentual 2 6 3 3 3 2" xfId="48832" xr:uid="{00000000-0005-0000-0000-0000C0BE0000}"/>
    <cellStyle name="Porcentual 2 6 3 3 3 2 2" xfId="48833" xr:uid="{00000000-0005-0000-0000-0000C1BE0000}"/>
    <cellStyle name="Porcentual 2 6 3 3 3 2 2 2" xfId="48834" xr:uid="{00000000-0005-0000-0000-0000C2BE0000}"/>
    <cellStyle name="Porcentual 2 6 3 3 3 2 2 2 2" xfId="48835" xr:uid="{00000000-0005-0000-0000-0000C3BE0000}"/>
    <cellStyle name="Porcentual 2 6 3 3 3 2 2 3" xfId="48836" xr:uid="{00000000-0005-0000-0000-0000C4BE0000}"/>
    <cellStyle name="Porcentual 2 6 3 3 3 2 3" xfId="48837" xr:uid="{00000000-0005-0000-0000-0000C5BE0000}"/>
    <cellStyle name="Porcentual 2 6 3 3 3 2 3 2" xfId="48838" xr:uid="{00000000-0005-0000-0000-0000C6BE0000}"/>
    <cellStyle name="Porcentual 2 6 3 3 3 2 4" xfId="48839" xr:uid="{00000000-0005-0000-0000-0000C7BE0000}"/>
    <cellStyle name="Porcentual 2 6 3 3 3 3" xfId="48840" xr:uid="{00000000-0005-0000-0000-0000C8BE0000}"/>
    <cellStyle name="Porcentual 2 6 3 3 3 3 2" xfId="48841" xr:uid="{00000000-0005-0000-0000-0000C9BE0000}"/>
    <cellStyle name="Porcentual 2 6 3 3 3 3 2 2" xfId="48842" xr:uid="{00000000-0005-0000-0000-0000CABE0000}"/>
    <cellStyle name="Porcentual 2 6 3 3 3 3 3" xfId="48843" xr:uid="{00000000-0005-0000-0000-0000CBBE0000}"/>
    <cellStyle name="Porcentual 2 6 3 3 3 4" xfId="48844" xr:uid="{00000000-0005-0000-0000-0000CCBE0000}"/>
    <cellStyle name="Porcentual 2 6 3 3 3 4 2" xfId="48845" xr:uid="{00000000-0005-0000-0000-0000CDBE0000}"/>
    <cellStyle name="Porcentual 2 6 3 3 3 5" xfId="48846" xr:uid="{00000000-0005-0000-0000-0000CEBE0000}"/>
    <cellStyle name="Porcentual 2 6 3 3 4" xfId="48847" xr:uid="{00000000-0005-0000-0000-0000CFBE0000}"/>
    <cellStyle name="Porcentual 2 6 3 3 4 2" xfId="48848" xr:uid="{00000000-0005-0000-0000-0000D0BE0000}"/>
    <cellStyle name="Porcentual 2 6 3 3 4 2 2" xfId="48849" xr:uid="{00000000-0005-0000-0000-0000D1BE0000}"/>
    <cellStyle name="Porcentual 2 6 3 3 4 2 2 2" xfId="48850" xr:uid="{00000000-0005-0000-0000-0000D2BE0000}"/>
    <cellStyle name="Porcentual 2 6 3 3 4 2 3" xfId="48851" xr:uid="{00000000-0005-0000-0000-0000D3BE0000}"/>
    <cellStyle name="Porcentual 2 6 3 3 4 3" xfId="48852" xr:uid="{00000000-0005-0000-0000-0000D4BE0000}"/>
    <cellStyle name="Porcentual 2 6 3 3 4 3 2" xfId="48853" xr:uid="{00000000-0005-0000-0000-0000D5BE0000}"/>
    <cellStyle name="Porcentual 2 6 3 3 4 4" xfId="48854" xr:uid="{00000000-0005-0000-0000-0000D6BE0000}"/>
    <cellStyle name="Porcentual 2 6 3 3 5" xfId="48855" xr:uid="{00000000-0005-0000-0000-0000D7BE0000}"/>
    <cellStyle name="Porcentual 2 6 3 3 5 2" xfId="48856" xr:uid="{00000000-0005-0000-0000-0000D8BE0000}"/>
    <cellStyle name="Porcentual 2 6 3 3 5 2 2" xfId="48857" xr:uid="{00000000-0005-0000-0000-0000D9BE0000}"/>
    <cellStyle name="Porcentual 2 6 3 3 5 3" xfId="48858" xr:uid="{00000000-0005-0000-0000-0000DABE0000}"/>
    <cellStyle name="Porcentual 2 6 3 3 6" xfId="48859" xr:uid="{00000000-0005-0000-0000-0000DBBE0000}"/>
    <cellStyle name="Porcentual 2 6 3 3 6 2" xfId="48860" xr:uid="{00000000-0005-0000-0000-0000DCBE0000}"/>
    <cellStyle name="Porcentual 2 6 3 3 7" xfId="48861" xr:uid="{00000000-0005-0000-0000-0000DDBE0000}"/>
    <cellStyle name="Porcentual 2 6 3 4" xfId="48862" xr:uid="{00000000-0005-0000-0000-0000DEBE0000}"/>
    <cellStyle name="Porcentual 2 6 3 4 2" xfId="48863" xr:uid="{00000000-0005-0000-0000-0000DFBE0000}"/>
    <cellStyle name="Porcentual 2 6 3 4 2 2" xfId="48864" xr:uid="{00000000-0005-0000-0000-0000E0BE0000}"/>
    <cellStyle name="Porcentual 2 6 3 4 2 2 2" xfId="48865" xr:uid="{00000000-0005-0000-0000-0000E1BE0000}"/>
    <cellStyle name="Porcentual 2 6 3 4 2 2 2 2" xfId="48866" xr:uid="{00000000-0005-0000-0000-0000E2BE0000}"/>
    <cellStyle name="Porcentual 2 6 3 4 2 2 2 2 2" xfId="48867" xr:uid="{00000000-0005-0000-0000-0000E3BE0000}"/>
    <cellStyle name="Porcentual 2 6 3 4 2 2 2 3" xfId="48868" xr:uid="{00000000-0005-0000-0000-0000E4BE0000}"/>
    <cellStyle name="Porcentual 2 6 3 4 2 2 3" xfId="48869" xr:uid="{00000000-0005-0000-0000-0000E5BE0000}"/>
    <cellStyle name="Porcentual 2 6 3 4 2 2 3 2" xfId="48870" xr:uid="{00000000-0005-0000-0000-0000E6BE0000}"/>
    <cellStyle name="Porcentual 2 6 3 4 2 2 4" xfId="48871" xr:uid="{00000000-0005-0000-0000-0000E7BE0000}"/>
    <cellStyle name="Porcentual 2 6 3 4 2 3" xfId="48872" xr:uid="{00000000-0005-0000-0000-0000E8BE0000}"/>
    <cellStyle name="Porcentual 2 6 3 4 2 3 2" xfId="48873" xr:uid="{00000000-0005-0000-0000-0000E9BE0000}"/>
    <cellStyle name="Porcentual 2 6 3 4 2 3 2 2" xfId="48874" xr:uid="{00000000-0005-0000-0000-0000EABE0000}"/>
    <cellStyle name="Porcentual 2 6 3 4 2 3 3" xfId="48875" xr:uid="{00000000-0005-0000-0000-0000EBBE0000}"/>
    <cellStyle name="Porcentual 2 6 3 4 2 4" xfId="48876" xr:uid="{00000000-0005-0000-0000-0000ECBE0000}"/>
    <cellStyle name="Porcentual 2 6 3 4 2 4 2" xfId="48877" xr:uid="{00000000-0005-0000-0000-0000EDBE0000}"/>
    <cellStyle name="Porcentual 2 6 3 4 2 5" xfId="48878" xr:uid="{00000000-0005-0000-0000-0000EEBE0000}"/>
    <cellStyle name="Porcentual 2 6 3 4 3" xfId="48879" xr:uid="{00000000-0005-0000-0000-0000EFBE0000}"/>
    <cellStyle name="Porcentual 2 6 3 4 3 2" xfId="48880" xr:uid="{00000000-0005-0000-0000-0000F0BE0000}"/>
    <cellStyle name="Porcentual 2 6 3 4 3 2 2" xfId="48881" xr:uid="{00000000-0005-0000-0000-0000F1BE0000}"/>
    <cellStyle name="Porcentual 2 6 3 4 3 2 2 2" xfId="48882" xr:uid="{00000000-0005-0000-0000-0000F2BE0000}"/>
    <cellStyle name="Porcentual 2 6 3 4 3 2 2 2 2" xfId="48883" xr:uid="{00000000-0005-0000-0000-0000F3BE0000}"/>
    <cellStyle name="Porcentual 2 6 3 4 3 2 2 3" xfId="48884" xr:uid="{00000000-0005-0000-0000-0000F4BE0000}"/>
    <cellStyle name="Porcentual 2 6 3 4 3 2 3" xfId="48885" xr:uid="{00000000-0005-0000-0000-0000F5BE0000}"/>
    <cellStyle name="Porcentual 2 6 3 4 3 2 3 2" xfId="48886" xr:uid="{00000000-0005-0000-0000-0000F6BE0000}"/>
    <cellStyle name="Porcentual 2 6 3 4 3 2 4" xfId="48887" xr:uid="{00000000-0005-0000-0000-0000F7BE0000}"/>
    <cellStyle name="Porcentual 2 6 3 4 3 3" xfId="48888" xr:uid="{00000000-0005-0000-0000-0000F8BE0000}"/>
    <cellStyle name="Porcentual 2 6 3 4 3 3 2" xfId="48889" xr:uid="{00000000-0005-0000-0000-0000F9BE0000}"/>
    <cellStyle name="Porcentual 2 6 3 4 3 3 2 2" xfId="48890" xr:uid="{00000000-0005-0000-0000-0000FABE0000}"/>
    <cellStyle name="Porcentual 2 6 3 4 3 3 3" xfId="48891" xr:uid="{00000000-0005-0000-0000-0000FBBE0000}"/>
    <cellStyle name="Porcentual 2 6 3 4 3 4" xfId="48892" xr:uid="{00000000-0005-0000-0000-0000FCBE0000}"/>
    <cellStyle name="Porcentual 2 6 3 4 3 4 2" xfId="48893" xr:uid="{00000000-0005-0000-0000-0000FDBE0000}"/>
    <cellStyle name="Porcentual 2 6 3 4 3 5" xfId="48894" xr:uid="{00000000-0005-0000-0000-0000FEBE0000}"/>
    <cellStyle name="Porcentual 2 6 3 4 4" xfId="48895" xr:uid="{00000000-0005-0000-0000-0000FFBE0000}"/>
    <cellStyle name="Porcentual 2 6 3 4 4 2" xfId="48896" xr:uid="{00000000-0005-0000-0000-000000BF0000}"/>
    <cellStyle name="Porcentual 2 6 3 4 4 2 2" xfId="48897" xr:uid="{00000000-0005-0000-0000-000001BF0000}"/>
    <cellStyle name="Porcentual 2 6 3 4 4 2 2 2" xfId="48898" xr:uid="{00000000-0005-0000-0000-000002BF0000}"/>
    <cellStyle name="Porcentual 2 6 3 4 4 2 3" xfId="48899" xr:uid="{00000000-0005-0000-0000-000003BF0000}"/>
    <cellStyle name="Porcentual 2 6 3 4 4 3" xfId="48900" xr:uid="{00000000-0005-0000-0000-000004BF0000}"/>
    <cellStyle name="Porcentual 2 6 3 4 4 3 2" xfId="48901" xr:uid="{00000000-0005-0000-0000-000005BF0000}"/>
    <cellStyle name="Porcentual 2 6 3 4 4 4" xfId="48902" xr:uid="{00000000-0005-0000-0000-000006BF0000}"/>
    <cellStyle name="Porcentual 2 6 3 4 5" xfId="48903" xr:uid="{00000000-0005-0000-0000-000007BF0000}"/>
    <cellStyle name="Porcentual 2 6 3 4 5 2" xfId="48904" xr:uid="{00000000-0005-0000-0000-000008BF0000}"/>
    <cellStyle name="Porcentual 2 6 3 4 5 2 2" xfId="48905" xr:uid="{00000000-0005-0000-0000-000009BF0000}"/>
    <cellStyle name="Porcentual 2 6 3 4 5 3" xfId="48906" xr:uid="{00000000-0005-0000-0000-00000ABF0000}"/>
    <cellStyle name="Porcentual 2 6 3 4 6" xfId="48907" xr:uid="{00000000-0005-0000-0000-00000BBF0000}"/>
    <cellStyle name="Porcentual 2 6 3 4 6 2" xfId="48908" xr:uid="{00000000-0005-0000-0000-00000CBF0000}"/>
    <cellStyle name="Porcentual 2 6 3 4 7" xfId="48909" xr:uid="{00000000-0005-0000-0000-00000DBF0000}"/>
    <cellStyle name="Porcentual 2 6 3 5" xfId="48910" xr:uid="{00000000-0005-0000-0000-00000EBF0000}"/>
    <cellStyle name="Porcentual 2 6 3 5 2" xfId="48911" xr:uid="{00000000-0005-0000-0000-00000FBF0000}"/>
    <cellStyle name="Porcentual 2 6 3 5 2 2" xfId="48912" xr:uid="{00000000-0005-0000-0000-000010BF0000}"/>
    <cellStyle name="Porcentual 2 6 3 5 2 2 2" xfId="48913" xr:uid="{00000000-0005-0000-0000-000011BF0000}"/>
    <cellStyle name="Porcentual 2 6 3 5 2 2 2 2" xfId="48914" xr:uid="{00000000-0005-0000-0000-000012BF0000}"/>
    <cellStyle name="Porcentual 2 6 3 5 2 2 2 2 2" xfId="48915" xr:uid="{00000000-0005-0000-0000-000013BF0000}"/>
    <cellStyle name="Porcentual 2 6 3 5 2 2 2 3" xfId="48916" xr:uid="{00000000-0005-0000-0000-000014BF0000}"/>
    <cellStyle name="Porcentual 2 6 3 5 2 2 3" xfId="48917" xr:uid="{00000000-0005-0000-0000-000015BF0000}"/>
    <cellStyle name="Porcentual 2 6 3 5 2 2 3 2" xfId="48918" xr:uid="{00000000-0005-0000-0000-000016BF0000}"/>
    <cellStyle name="Porcentual 2 6 3 5 2 2 4" xfId="48919" xr:uid="{00000000-0005-0000-0000-000017BF0000}"/>
    <cellStyle name="Porcentual 2 6 3 5 2 3" xfId="48920" xr:uid="{00000000-0005-0000-0000-000018BF0000}"/>
    <cellStyle name="Porcentual 2 6 3 5 2 3 2" xfId="48921" xr:uid="{00000000-0005-0000-0000-000019BF0000}"/>
    <cellStyle name="Porcentual 2 6 3 5 2 3 2 2" xfId="48922" xr:uid="{00000000-0005-0000-0000-00001ABF0000}"/>
    <cellStyle name="Porcentual 2 6 3 5 2 3 3" xfId="48923" xr:uid="{00000000-0005-0000-0000-00001BBF0000}"/>
    <cellStyle name="Porcentual 2 6 3 5 2 4" xfId="48924" xr:uid="{00000000-0005-0000-0000-00001CBF0000}"/>
    <cellStyle name="Porcentual 2 6 3 5 2 4 2" xfId="48925" xr:uid="{00000000-0005-0000-0000-00001DBF0000}"/>
    <cellStyle name="Porcentual 2 6 3 5 2 5" xfId="48926" xr:uid="{00000000-0005-0000-0000-00001EBF0000}"/>
    <cellStyle name="Porcentual 2 6 3 5 3" xfId="48927" xr:uid="{00000000-0005-0000-0000-00001FBF0000}"/>
    <cellStyle name="Porcentual 2 6 3 5 3 2" xfId="48928" xr:uid="{00000000-0005-0000-0000-000020BF0000}"/>
    <cellStyle name="Porcentual 2 6 3 5 3 2 2" xfId="48929" xr:uid="{00000000-0005-0000-0000-000021BF0000}"/>
    <cellStyle name="Porcentual 2 6 3 5 3 2 2 2" xfId="48930" xr:uid="{00000000-0005-0000-0000-000022BF0000}"/>
    <cellStyle name="Porcentual 2 6 3 5 3 2 3" xfId="48931" xr:uid="{00000000-0005-0000-0000-000023BF0000}"/>
    <cellStyle name="Porcentual 2 6 3 5 3 3" xfId="48932" xr:uid="{00000000-0005-0000-0000-000024BF0000}"/>
    <cellStyle name="Porcentual 2 6 3 5 3 3 2" xfId="48933" xr:uid="{00000000-0005-0000-0000-000025BF0000}"/>
    <cellStyle name="Porcentual 2 6 3 5 3 4" xfId="48934" xr:uid="{00000000-0005-0000-0000-000026BF0000}"/>
    <cellStyle name="Porcentual 2 6 3 5 4" xfId="48935" xr:uid="{00000000-0005-0000-0000-000027BF0000}"/>
    <cellStyle name="Porcentual 2 6 3 5 4 2" xfId="48936" xr:uid="{00000000-0005-0000-0000-000028BF0000}"/>
    <cellStyle name="Porcentual 2 6 3 5 4 2 2" xfId="48937" xr:uid="{00000000-0005-0000-0000-000029BF0000}"/>
    <cellStyle name="Porcentual 2 6 3 5 4 3" xfId="48938" xr:uid="{00000000-0005-0000-0000-00002ABF0000}"/>
    <cellStyle name="Porcentual 2 6 3 5 5" xfId="48939" xr:uid="{00000000-0005-0000-0000-00002BBF0000}"/>
    <cellStyle name="Porcentual 2 6 3 5 5 2" xfId="48940" xr:uid="{00000000-0005-0000-0000-00002CBF0000}"/>
    <cellStyle name="Porcentual 2 6 3 5 6" xfId="48941" xr:uid="{00000000-0005-0000-0000-00002DBF0000}"/>
    <cellStyle name="Porcentual 2 6 3 6" xfId="48942" xr:uid="{00000000-0005-0000-0000-00002EBF0000}"/>
    <cellStyle name="Porcentual 2 6 3 6 2" xfId="48943" xr:uid="{00000000-0005-0000-0000-00002FBF0000}"/>
    <cellStyle name="Porcentual 2 6 3 6 2 2" xfId="48944" xr:uid="{00000000-0005-0000-0000-000030BF0000}"/>
    <cellStyle name="Porcentual 2 6 3 6 2 2 2" xfId="48945" xr:uid="{00000000-0005-0000-0000-000031BF0000}"/>
    <cellStyle name="Porcentual 2 6 3 6 2 2 2 2" xfId="48946" xr:uid="{00000000-0005-0000-0000-000032BF0000}"/>
    <cellStyle name="Porcentual 2 6 3 6 2 2 3" xfId="48947" xr:uid="{00000000-0005-0000-0000-000033BF0000}"/>
    <cellStyle name="Porcentual 2 6 3 6 2 3" xfId="48948" xr:uid="{00000000-0005-0000-0000-000034BF0000}"/>
    <cellStyle name="Porcentual 2 6 3 6 2 3 2" xfId="48949" xr:uid="{00000000-0005-0000-0000-000035BF0000}"/>
    <cellStyle name="Porcentual 2 6 3 6 2 4" xfId="48950" xr:uid="{00000000-0005-0000-0000-000036BF0000}"/>
    <cellStyle name="Porcentual 2 6 3 6 3" xfId="48951" xr:uid="{00000000-0005-0000-0000-000037BF0000}"/>
    <cellStyle name="Porcentual 2 6 3 6 3 2" xfId="48952" xr:uid="{00000000-0005-0000-0000-000038BF0000}"/>
    <cellStyle name="Porcentual 2 6 3 6 3 2 2" xfId="48953" xr:uid="{00000000-0005-0000-0000-000039BF0000}"/>
    <cellStyle name="Porcentual 2 6 3 6 3 3" xfId="48954" xr:uid="{00000000-0005-0000-0000-00003ABF0000}"/>
    <cellStyle name="Porcentual 2 6 3 6 4" xfId="48955" xr:uid="{00000000-0005-0000-0000-00003BBF0000}"/>
    <cellStyle name="Porcentual 2 6 3 6 4 2" xfId="48956" xr:uid="{00000000-0005-0000-0000-00003CBF0000}"/>
    <cellStyle name="Porcentual 2 6 3 6 5" xfId="48957" xr:uid="{00000000-0005-0000-0000-00003DBF0000}"/>
    <cellStyle name="Porcentual 2 6 3 7" xfId="48958" xr:uid="{00000000-0005-0000-0000-00003EBF0000}"/>
    <cellStyle name="Porcentual 2 6 3 7 2" xfId="48959" xr:uid="{00000000-0005-0000-0000-00003FBF0000}"/>
    <cellStyle name="Porcentual 2 6 3 7 2 2" xfId="48960" xr:uid="{00000000-0005-0000-0000-000040BF0000}"/>
    <cellStyle name="Porcentual 2 6 3 7 2 2 2" xfId="48961" xr:uid="{00000000-0005-0000-0000-000041BF0000}"/>
    <cellStyle name="Porcentual 2 6 3 7 2 2 2 2" xfId="48962" xr:uid="{00000000-0005-0000-0000-000042BF0000}"/>
    <cellStyle name="Porcentual 2 6 3 7 2 2 3" xfId="48963" xr:uid="{00000000-0005-0000-0000-000043BF0000}"/>
    <cellStyle name="Porcentual 2 6 3 7 2 3" xfId="48964" xr:uid="{00000000-0005-0000-0000-000044BF0000}"/>
    <cellStyle name="Porcentual 2 6 3 7 2 3 2" xfId="48965" xr:uid="{00000000-0005-0000-0000-000045BF0000}"/>
    <cellStyle name="Porcentual 2 6 3 7 2 4" xfId="48966" xr:uid="{00000000-0005-0000-0000-000046BF0000}"/>
    <cellStyle name="Porcentual 2 6 3 7 3" xfId="48967" xr:uid="{00000000-0005-0000-0000-000047BF0000}"/>
    <cellStyle name="Porcentual 2 6 3 7 3 2" xfId="48968" xr:uid="{00000000-0005-0000-0000-000048BF0000}"/>
    <cellStyle name="Porcentual 2 6 3 7 3 2 2" xfId="48969" xr:uid="{00000000-0005-0000-0000-000049BF0000}"/>
    <cellStyle name="Porcentual 2 6 3 7 3 3" xfId="48970" xr:uid="{00000000-0005-0000-0000-00004ABF0000}"/>
    <cellStyle name="Porcentual 2 6 3 7 4" xfId="48971" xr:uid="{00000000-0005-0000-0000-00004BBF0000}"/>
    <cellStyle name="Porcentual 2 6 3 7 4 2" xfId="48972" xr:uid="{00000000-0005-0000-0000-00004CBF0000}"/>
    <cellStyle name="Porcentual 2 6 3 7 5" xfId="48973" xr:uid="{00000000-0005-0000-0000-00004DBF0000}"/>
    <cellStyle name="Porcentual 2 6 3 8" xfId="48974" xr:uid="{00000000-0005-0000-0000-00004EBF0000}"/>
    <cellStyle name="Porcentual 2 6 3 8 2" xfId="48975" xr:uid="{00000000-0005-0000-0000-00004FBF0000}"/>
    <cellStyle name="Porcentual 2 6 3 8 2 2" xfId="48976" xr:uid="{00000000-0005-0000-0000-000050BF0000}"/>
    <cellStyle name="Porcentual 2 6 3 8 2 2 2" xfId="48977" xr:uid="{00000000-0005-0000-0000-000051BF0000}"/>
    <cellStyle name="Porcentual 2 6 3 8 2 3" xfId="48978" xr:uid="{00000000-0005-0000-0000-000052BF0000}"/>
    <cellStyle name="Porcentual 2 6 3 8 3" xfId="48979" xr:uid="{00000000-0005-0000-0000-000053BF0000}"/>
    <cellStyle name="Porcentual 2 6 3 8 3 2" xfId="48980" xr:uid="{00000000-0005-0000-0000-000054BF0000}"/>
    <cellStyle name="Porcentual 2 6 3 8 4" xfId="48981" xr:uid="{00000000-0005-0000-0000-000055BF0000}"/>
    <cellStyle name="Porcentual 2 6 3 9" xfId="48982" xr:uid="{00000000-0005-0000-0000-000056BF0000}"/>
    <cellStyle name="Porcentual 2 6 3 9 2" xfId="48983" xr:uid="{00000000-0005-0000-0000-000057BF0000}"/>
    <cellStyle name="Porcentual 2 6 3 9 2 2" xfId="48984" xr:uid="{00000000-0005-0000-0000-000058BF0000}"/>
    <cellStyle name="Porcentual 2 6 3 9 3" xfId="48985" xr:uid="{00000000-0005-0000-0000-000059BF0000}"/>
    <cellStyle name="Porcentual 2 6 4" xfId="48986" xr:uid="{00000000-0005-0000-0000-00005ABF0000}"/>
    <cellStyle name="Porcentual 2 6 4 2" xfId="48987" xr:uid="{00000000-0005-0000-0000-00005BBF0000}"/>
    <cellStyle name="Porcentual 2 6 4 2 2" xfId="48988" xr:uid="{00000000-0005-0000-0000-00005CBF0000}"/>
    <cellStyle name="Porcentual 2 6 4 2 2 2" xfId="48989" xr:uid="{00000000-0005-0000-0000-00005DBF0000}"/>
    <cellStyle name="Porcentual 2 6 4 2 2 2 2" xfId="48990" xr:uid="{00000000-0005-0000-0000-00005EBF0000}"/>
    <cellStyle name="Porcentual 2 6 4 2 2 2 2 2" xfId="48991" xr:uid="{00000000-0005-0000-0000-00005FBF0000}"/>
    <cellStyle name="Porcentual 2 6 4 2 2 2 3" xfId="48992" xr:uid="{00000000-0005-0000-0000-000060BF0000}"/>
    <cellStyle name="Porcentual 2 6 4 2 2 3" xfId="48993" xr:uid="{00000000-0005-0000-0000-000061BF0000}"/>
    <cellStyle name="Porcentual 2 6 4 2 2 3 2" xfId="48994" xr:uid="{00000000-0005-0000-0000-000062BF0000}"/>
    <cellStyle name="Porcentual 2 6 4 2 2 4" xfId="48995" xr:uid="{00000000-0005-0000-0000-000063BF0000}"/>
    <cellStyle name="Porcentual 2 6 4 2 3" xfId="48996" xr:uid="{00000000-0005-0000-0000-000064BF0000}"/>
    <cellStyle name="Porcentual 2 6 4 2 3 2" xfId="48997" xr:uid="{00000000-0005-0000-0000-000065BF0000}"/>
    <cellStyle name="Porcentual 2 6 4 2 3 2 2" xfId="48998" xr:uid="{00000000-0005-0000-0000-000066BF0000}"/>
    <cellStyle name="Porcentual 2 6 4 2 3 3" xfId="48999" xr:uid="{00000000-0005-0000-0000-000067BF0000}"/>
    <cellStyle name="Porcentual 2 6 4 2 4" xfId="49000" xr:uid="{00000000-0005-0000-0000-000068BF0000}"/>
    <cellStyle name="Porcentual 2 6 4 2 4 2" xfId="49001" xr:uid="{00000000-0005-0000-0000-000069BF0000}"/>
    <cellStyle name="Porcentual 2 6 4 2 5" xfId="49002" xr:uid="{00000000-0005-0000-0000-00006ABF0000}"/>
    <cellStyle name="Porcentual 2 6 4 3" xfId="49003" xr:uid="{00000000-0005-0000-0000-00006BBF0000}"/>
    <cellStyle name="Porcentual 2 6 4 3 2" xfId="49004" xr:uid="{00000000-0005-0000-0000-00006CBF0000}"/>
    <cellStyle name="Porcentual 2 6 4 3 2 2" xfId="49005" xr:uid="{00000000-0005-0000-0000-00006DBF0000}"/>
    <cellStyle name="Porcentual 2 6 4 3 2 2 2" xfId="49006" xr:uid="{00000000-0005-0000-0000-00006EBF0000}"/>
    <cellStyle name="Porcentual 2 6 4 3 2 2 2 2" xfId="49007" xr:uid="{00000000-0005-0000-0000-00006FBF0000}"/>
    <cellStyle name="Porcentual 2 6 4 3 2 2 3" xfId="49008" xr:uid="{00000000-0005-0000-0000-000070BF0000}"/>
    <cellStyle name="Porcentual 2 6 4 3 2 3" xfId="49009" xr:uid="{00000000-0005-0000-0000-000071BF0000}"/>
    <cellStyle name="Porcentual 2 6 4 3 2 3 2" xfId="49010" xr:uid="{00000000-0005-0000-0000-000072BF0000}"/>
    <cellStyle name="Porcentual 2 6 4 3 2 4" xfId="49011" xr:uid="{00000000-0005-0000-0000-000073BF0000}"/>
    <cellStyle name="Porcentual 2 6 4 3 3" xfId="49012" xr:uid="{00000000-0005-0000-0000-000074BF0000}"/>
    <cellStyle name="Porcentual 2 6 4 3 3 2" xfId="49013" xr:uid="{00000000-0005-0000-0000-000075BF0000}"/>
    <cellStyle name="Porcentual 2 6 4 3 3 2 2" xfId="49014" xr:uid="{00000000-0005-0000-0000-000076BF0000}"/>
    <cellStyle name="Porcentual 2 6 4 3 3 3" xfId="49015" xr:uid="{00000000-0005-0000-0000-000077BF0000}"/>
    <cellStyle name="Porcentual 2 6 4 3 4" xfId="49016" xr:uid="{00000000-0005-0000-0000-000078BF0000}"/>
    <cellStyle name="Porcentual 2 6 4 3 4 2" xfId="49017" xr:uid="{00000000-0005-0000-0000-000079BF0000}"/>
    <cellStyle name="Porcentual 2 6 4 3 5" xfId="49018" xr:uid="{00000000-0005-0000-0000-00007ABF0000}"/>
    <cellStyle name="Porcentual 2 6 4 4" xfId="49019" xr:uid="{00000000-0005-0000-0000-00007BBF0000}"/>
    <cellStyle name="Porcentual 2 6 4 4 2" xfId="49020" xr:uid="{00000000-0005-0000-0000-00007CBF0000}"/>
    <cellStyle name="Porcentual 2 6 4 4 2 2" xfId="49021" xr:uid="{00000000-0005-0000-0000-00007DBF0000}"/>
    <cellStyle name="Porcentual 2 6 4 4 2 2 2" xfId="49022" xr:uid="{00000000-0005-0000-0000-00007EBF0000}"/>
    <cellStyle name="Porcentual 2 6 4 4 2 3" xfId="49023" xr:uid="{00000000-0005-0000-0000-00007FBF0000}"/>
    <cellStyle name="Porcentual 2 6 4 4 3" xfId="49024" xr:uid="{00000000-0005-0000-0000-000080BF0000}"/>
    <cellStyle name="Porcentual 2 6 4 4 3 2" xfId="49025" xr:uid="{00000000-0005-0000-0000-000081BF0000}"/>
    <cellStyle name="Porcentual 2 6 4 4 4" xfId="49026" xr:uid="{00000000-0005-0000-0000-000082BF0000}"/>
    <cellStyle name="Porcentual 2 6 4 5" xfId="49027" xr:uid="{00000000-0005-0000-0000-000083BF0000}"/>
    <cellStyle name="Porcentual 2 6 4 5 2" xfId="49028" xr:uid="{00000000-0005-0000-0000-000084BF0000}"/>
    <cellStyle name="Porcentual 2 6 4 5 2 2" xfId="49029" xr:uid="{00000000-0005-0000-0000-000085BF0000}"/>
    <cellStyle name="Porcentual 2 6 4 5 3" xfId="49030" xr:uid="{00000000-0005-0000-0000-000086BF0000}"/>
    <cellStyle name="Porcentual 2 6 4 6" xfId="49031" xr:uid="{00000000-0005-0000-0000-000087BF0000}"/>
    <cellStyle name="Porcentual 2 6 4 6 2" xfId="49032" xr:uid="{00000000-0005-0000-0000-000088BF0000}"/>
    <cellStyle name="Porcentual 2 6 4 7" xfId="49033" xr:uid="{00000000-0005-0000-0000-000089BF0000}"/>
    <cellStyle name="Porcentual 2 6 5" xfId="49034" xr:uid="{00000000-0005-0000-0000-00008ABF0000}"/>
    <cellStyle name="Porcentual 2 6 5 2" xfId="49035" xr:uid="{00000000-0005-0000-0000-00008BBF0000}"/>
    <cellStyle name="Porcentual 2 6 5 2 2" xfId="49036" xr:uid="{00000000-0005-0000-0000-00008CBF0000}"/>
    <cellStyle name="Porcentual 2 6 5 2 2 2" xfId="49037" xr:uid="{00000000-0005-0000-0000-00008DBF0000}"/>
    <cellStyle name="Porcentual 2 6 5 2 2 2 2" xfId="49038" xr:uid="{00000000-0005-0000-0000-00008EBF0000}"/>
    <cellStyle name="Porcentual 2 6 5 2 2 2 2 2" xfId="49039" xr:uid="{00000000-0005-0000-0000-00008FBF0000}"/>
    <cellStyle name="Porcentual 2 6 5 2 2 2 3" xfId="49040" xr:uid="{00000000-0005-0000-0000-000090BF0000}"/>
    <cellStyle name="Porcentual 2 6 5 2 2 3" xfId="49041" xr:uid="{00000000-0005-0000-0000-000091BF0000}"/>
    <cellStyle name="Porcentual 2 6 5 2 2 3 2" xfId="49042" xr:uid="{00000000-0005-0000-0000-000092BF0000}"/>
    <cellStyle name="Porcentual 2 6 5 2 2 4" xfId="49043" xr:uid="{00000000-0005-0000-0000-000093BF0000}"/>
    <cellStyle name="Porcentual 2 6 5 2 3" xfId="49044" xr:uid="{00000000-0005-0000-0000-000094BF0000}"/>
    <cellStyle name="Porcentual 2 6 5 2 3 2" xfId="49045" xr:uid="{00000000-0005-0000-0000-000095BF0000}"/>
    <cellStyle name="Porcentual 2 6 5 2 3 2 2" xfId="49046" xr:uid="{00000000-0005-0000-0000-000096BF0000}"/>
    <cellStyle name="Porcentual 2 6 5 2 3 3" xfId="49047" xr:uid="{00000000-0005-0000-0000-000097BF0000}"/>
    <cellStyle name="Porcentual 2 6 5 2 4" xfId="49048" xr:uid="{00000000-0005-0000-0000-000098BF0000}"/>
    <cellStyle name="Porcentual 2 6 5 2 4 2" xfId="49049" xr:uid="{00000000-0005-0000-0000-000099BF0000}"/>
    <cellStyle name="Porcentual 2 6 5 2 5" xfId="49050" xr:uid="{00000000-0005-0000-0000-00009ABF0000}"/>
    <cellStyle name="Porcentual 2 6 5 3" xfId="49051" xr:uid="{00000000-0005-0000-0000-00009BBF0000}"/>
    <cellStyle name="Porcentual 2 6 5 3 2" xfId="49052" xr:uid="{00000000-0005-0000-0000-00009CBF0000}"/>
    <cellStyle name="Porcentual 2 6 5 3 2 2" xfId="49053" xr:uid="{00000000-0005-0000-0000-00009DBF0000}"/>
    <cellStyle name="Porcentual 2 6 5 3 2 2 2" xfId="49054" xr:uid="{00000000-0005-0000-0000-00009EBF0000}"/>
    <cellStyle name="Porcentual 2 6 5 3 2 2 2 2" xfId="49055" xr:uid="{00000000-0005-0000-0000-00009FBF0000}"/>
    <cellStyle name="Porcentual 2 6 5 3 2 2 3" xfId="49056" xr:uid="{00000000-0005-0000-0000-0000A0BF0000}"/>
    <cellStyle name="Porcentual 2 6 5 3 2 3" xfId="49057" xr:uid="{00000000-0005-0000-0000-0000A1BF0000}"/>
    <cellStyle name="Porcentual 2 6 5 3 2 3 2" xfId="49058" xr:uid="{00000000-0005-0000-0000-0000A2BF0000}"/>
    <cellStyle name="Porcentual 2 6 5 3 2 4" xfId="49059" xr:uid="{00000000-0005-0000-0000-0000A3BF0000}"/>
    <cellStyle name="Porcentual 2 6 5 3 3" xfId="49060" xr:uid="{00000000-0005-0000-0000-0000A4BF0000}"/>
    <cellStyle name="Porcentual 2 6 5 3 3 2" xfId="49061" xr:uid="{00000000-0005-0000-0000-0000A5BF0000}"/>
    <cellStyle name="Porcentual 2 6 5 3 3 2 2" xfId="49062" xr:uid="{00000000-0005-0000-0000-0000A6BF0000}"/>
    <cellStyle name="Porcentual 2 6 5 3 3 3" xfId="49063" xr:uid="{00000000-0005-0000-0000-0000A7BF0000}"/>
    <cellStyle name="Porcentual 2 6 5 3 4" xfId="49064" xr:uid="{00000000-0005-0000-0000-0000A8BF0000}"/>
    <cellStyle name="Porcentual 2 6 5 3 4 2" xfId="49065" xr:uid="{00000000-0005-0000-0000-0000A9BF0000}"/>
    <cellStyle name="Porcentual 2 6 5 3 5" xfId="49066" xr:uid="{00000000-0005-0000-0000-0000AABF0000}"/>
    <cellStyle name="Porcentual 2 6 5 4" xfId="49067" xr:uid="{00000000-0005-0000-0000-0000ABBF0000}"/>
    <cellStyle name="Porcentual 2 6 5 4 2" xfId="49068" xr:uid="{00000000-0005-0000-0000-0000ACBF0000}"/>
    <cellStyle name="Porcentual 2 6 5 4 2 2" xfId="49069" xr:uid="{00000000-0005-0000-0000-0000ADBF0000}"/>
    <cellStyle name="Porcentual 2 6 5 4 2 2 2" xfId="49070" xr:uid="{00000000-0005-0000-0000-0000AEBF0000}"/>
    <cellStyle name="Porcentual 2 6 5 4 2 3" xfId="49071" xr:uid="{00000000-0005-0000-0000-0000AFBF0000}"/>
    <cellStyle name="Porcentual 2 6 5 4 3" xfId="49072" xr:uid="{00000000-0005-0000-0000-0000B0BF0000}"/>
    <cellStyle name="Porcentual 2 6 5 4 3 2" xfId="49073" xr:uid="{00000000-0005-0000-0000-0000B1BF0000}"/>
    <cellStyle name="Porcentual 2 6 5 4 4" xfId="49074" xr:uid="{00000000-0005-0000-0000-0000B2BF0000}"/>
    <cellStyle name="Porcentual 2 6 5 5" xfId="49075" xr:uid="{00000000-0005-0000-0000-0000B3BF0000}"/>
    <cellStyle name="Porcentual 2 6 5 5 2" xfId="49076" xr:uid="{00000000-0005-0000-0000-0000B4BF0000}"/>
    <cellStyle name="Porcentual 2 6 5 5 2 2" xfId="49077" xr:uid="{00000000-0005-0000-0000-0000B5BF0000}"/>
    <cellStyle name="Porcentual 2 6 5 5 3" xfId="49078" xr:uid="{00000000-0005-0000-0000-0000B6BF0000}"/>
    <cellStyle name="Porcentual 2 6 5 6" xfId="49079" xr:uid="{00000000-0005-0000-0000-0000B7BF0000}"/>
    <cellStyle name="Porcentual 2 6 5 6 2" xfId="49080" xr:uid="{00000000-0005-0000-0000-0000B8BF0000}"/>
    <cellStyle name="Porcentual 2 6 5 7" xfId="49081" xr:uid="{00000000-0005-0000-0000-0000B9BF0000}"/>
    <cellStyle name="Porcentual 2 6 6" xfId="49082" xr:uid="{00000000-0005-0000-0000-0000BABF0000}"/>
    <cellStyle name="Porcentual 2 6 6 2" xfId="49083" xr:uid="{00000000-0005-0000-0000-0000BBBF0000}"/>
    <cellStyle name="Porcentual 2 6 6 2 2" xfId="49084" xr:uid="{00000000-0005-0000-0000-0000BCBF0000}"/>
    <cellStyle name="Porcentual 2 6 6 2 2 2" xfId="49085" xr:uid="{00000000-0005-0000-0000-0000BDBF0000}"/>
    <cellStyle name="Porcentual 2 6 6 2 2 2 2" xfId="49086" xr:uid="{00000000-0005-0000-0000-0000BEBF0000}"/>
    <cellStyle name="Porcentual 2 6 6 2 2 2 2 2" xfId="49087" xr:uid="{00000000-0005-0000-0000-0000BFBF0000}"/>
    <cellStyle name="Porcentual 2 6 6 2 2 2 3" xfId="49088" xr:uid="{00000000-0005-0000-0000-0000C0BF0000}"/>
    <cellStyle name="Porcentual 2 6 6 2 2 3" xfId="49089" xr:uid="{00000000-0005-0000-0000-0000C1BF0000}"/>
    <cellStyle name="Porcentual 2 6 6 2 2 3 2" xfId="49090" xr:uid="{00000000-0005-0000-0000-0000C2BF0000}"/>
    <cellStyle name="Porcentual 2 6 6 2 2 4" xfId="49091" xr:uid="{00000000-0005-0000-0000-0000C3BF0000}"/>
    <cellStyle name="Porcentual 2 6 6 2 3" xfId="49092" xr:uid="{00000000-0005-0000-0000-0000C4BF0000}"/>
    <cellStyle name="Porcentual 2 6 6 2 3 2" xfId="49093" xr:uid="{00000000-0005-0000-0000-0000C5BF0000}"/>
    <cellStyle name="Porcentual 2 6 6 2 3 2 2" xfId="49094" xr:uid="{00000000-0005-0000-0000-0000C6BF0000}"/>
    <cellStyle name="Porcentual 2 6 6 2 3 3" xfId="49095" xr:uid="{00000000-0005-0000-0000-0000C7BF0000}"/>
    <cellStyle name="Porcentual 2 6 6 2 4" xfId="49096" xr:uid="{00000000-0005-0000-0000-0000C8BF0000}"/>
    <cellStyle name="Porcentual 2 6 6 2 4 2" xfId="49097" xr:uid="{00000000-0005-0000-0000-0000C9BF0000}"/>
    <cellStyle name="Porcentual 2 6 6 2 5" xfId="49098" xr:uid="{00000000-0005-0000-0000-0000CABF0000}"/>
    <cellStyle name="Porcentual 2 6 6 3" xfId="49099" xr:uid="{00000000-0005-0000-0000-0000CBBF0000}"/>
    <cellStyle name="Porcentual 2 6 6 3 2" xfId="49100" xr:uid="{00000000-0005-0000-0000-0000CCBF0000}"/>
    <cellStyle name="Porcentual 2 6 6 3 2 2" xfId="49101" xr:uid="{00000000-0005-0000-0000-0000CDBF0000}"/>
    <cellStyle name="Porcentual 2 6 6 3 2 2 2" xfId="49102" xr:uid="{00000000-0005-0000-0000-0000CEBF0000}"/>
    <cellStyle name="Porcentual 2 6 6 3 2 2 2 2" xfId="49103" xr:uid="{00000000-0005-0000-0000-0000CFBF0000}"/>
    <cellStyle name="Porcentual 2 6 6 3 2 2 3" xfId="49104" xr:uid="{00000000-0005-0000-0000-0000D0BF0000}"/>
    <cellStyle name="Porcentual 2 6 6 3 2 3" xfId="49105" xr:uid="{00000000-0005-0000-0000-0000D1BF0000}"/>
    <cellStyle name="Porcentual 2 6 6 3 2 3 2" xfId="49106" xr:uid="{00000000-0005-0000-0000-0000D2BF0000}"/>
    <cellStyle name="Porcentual 2 6 6 3 2 4" xfId="49107" xr:uid="{00000000-0005-0000-0000-0000D3BF0000}"/>
    <cellStyle name="Porcentual 2 6 6 3 3" xfId="49108" xr:uid="{00000000-0005-0000-0000-0000D4BF0000}"/>
    <cellStyle name="Porcentual 2 6 6 3 3 2" xfId="49109" xr:uid="{00000000-0005-0000-0000-0000D5BF0000}"/>
    <cellStyle name="Porcentual 2 6 6 3 3 2 2" xfId="49110" xr:uid="{00000000-0005-0000-0000-0000D6BF0000}"/>
    <cellStyle name="Porcentual 2 6 6 3 3 3" xfId="49111" xr:uid="{00000000-0005-0000-0000-0000D7BF0000}"/>
    <cellStyle name="Porcentual 2 6 6 3 4" xfId="49112" xr:uid="{00000000-0005-0000-0000-0000D8BF0000}"/>
    <cellStyle name="Porcentual 2 6 6 3 4 2" xfId="49113" xr:uid="{00000000-0005-0000-0000-0000D9BF0000}"/>
    <cellStyle name="Porcentual 2 6 6 3 5" xfId="49114" xr:uid="{00000000-0005-0000-0000-0000DABF0000}"/>
    <cellStyle name="Porcentual 2 6 6 4" xfId="49115" xr:uid="{00000000-0005-0000-0000-0000DBBF0000}"/>
    <cellStyle name="Porcentual 2 6 6 4 2" xfId="49116" xr:uid="{00000000-0005-0000-0000-0000DCBF0000}"/>
    <cellStyle name="Porcentual 2 6 6 4 2 2" xfId="49117" xr:uid="{00000000-0005-0000-0000-0000DDBF0000}"/>
    <cellStyle name="Porcentual 2 6 6 4 2 2 2" xfId="49118" xr:uid="{00000000-0005-0000-0000-0000DEBF0000}"/>
    <cellStyle name="Porcentual 2 6 6 4 2 3" xfId="49119" xr:uid="{00000000-0005-0000-0000-0000DFBF0000}"/>
    <cellStyle name="Porcentual 2 6 6 4 3" xfId="49120" xr:uid="{00000000-0005-0000-0000-0000E0BF0000}"/>
    <cellStyle name="Porcentual 2 6 6 4 3 2" xfId="49121" xr:uid="{00000000-0005-0000-0000-0000E1BF0000}"/>
    <cellStyle name="Porcentual 2 6 6 4 4" xfId="49122" xr:uid="{00000000-0005-0000-0000-0000E2BF0000}"/>
    <cellStyle name="Porcentual 2 6 6 5" xfId="49123" xr:uid="{00000000-0005-0000-0000-0000E3BF0000}"/>
    <cellStyle name="Porcentual 2 6 6 5 2" xfId="49124" xr:uid="{00000000-0005-0000-0000-0000E4BF0000}"/>
    <cellStyle name="Porcentual 2 6 6 5 2 2" xfId="49125" xr:uid="{00000000-0005-0000-0000-0000E5BF0000}"/>
    <cellStyle name="Porcentual 2 6 6 5 3" xfId="49126" xr:uid="{00000000-0005-0000-0000-0000E6BF0000}"/>
    <cellStyle name="Porcentual 2 6 6 6" xfId="49127" xr:uid="{00000000-0005-0000-0000-0000E7BF0000}"/>
    <cellStyle name="Porcentual 2 6 6 6 2" xfId="49128" xr:uid="{00000000-0005-0000-0000-0000E8BF0000}"/>
    <cellStyle name="Porcentual 2 6 6 7" xfId="49129" xr:uid="{00000000-0005-0000-0000-0000E9BF0000}"/>
    <cellStyle name="Porcentual 2 6 7" xfId="49130" xr:uid="{00000000-0005-0000-0000-0000EABF0000}"/>
    <cellStyle name="Porcentual 2 6 7 2" xfId="49131" xr:uid="{00000000-0005-0000-0000-0000EBBF0000}"/>
    <cellStyle name="Porcentual 2 6 7 2 2" xfId="49132" xr:uid="{00000000-0005-0000-0000-0000ECBF0000}"/>
    <cellStyle name="Porcentual 2 6 7 2 2 2" xfId="49133" xr:uid="{00000000-0005-0000-0000-0000EDBF0000}"/>
    <cellStyle name="Porcentual 2 6 7 2 2 2 2" xfId="49134" xr:uid="{00000000-0005-0000-0000-0000EEBF0000}"/>
    <cellStyle name="Porcentual 2 6 7 2 2 2 2 2" xfId="49135" xr:uid="{00000000-0005-0000-0000-0000EFBF0000}"/>
    <cellStyle name="Porcentual 2 6 7 2 2 2 3" xfId="49136" xr:uid="{00000000-0005-0000-0000-0000F0BF0000}"/>
    <cellStyle name="Porcentual 2 6 7 2 2 3" xfId="49137" xr:uid="{00000000-0005-0000-0000-0000F1BF0000}"/>
    <cellStyle name="Porcentual 2 6 7 2 2 3 2" xfId="49138" xr:uid="{00000000-0005-0000-0000-0000F2BF0000}"/>
    <cellStyle name="Porcentual 2 6 7 2 2 4" xfId="49139" xr:uid="{00000000-0005-0000-0000-0000F3BF0000}"/>
    <cellStyle name="Porcentual 2 6 7 2 3" xfId="49140" xr:uid="{00000000-0005-0000-0000-0000F4BF0000}"/>
    <cellStyle name="Porcentual 2 6 7 2 3 2" xfId="49141" xr:uid="{00000000-0005-0000-0000-0000F5BF0000}"/>
    <cellStyle name="Porcentual 2 6 7 2 3 2 2" xfId="49142" xr:uid="{00000000-0005-0000-0000-0000F6BF0000}"/>
    <cellStyle name="Porcentual 2 6 7 2 3 3" xfId="49143" xr:uid="{00000000-0005-0000-0000-0000F7BF0000}"/>
    <cellStyle name="Porcentual 2 6 7 2 4" xfId="49144" xr:uid="{00000000-0005-0000-0000-0000F8BF0000}"/>
    <cellStyle name="Porcentual 2 6 7 2 4 2" xfId="49145" xr:uid="{00000000-0005-0000-0000-0000F9BF0000}"/>
    <cellStyle name="Porcentual 2 6 7 2 5" xfId="49146" xr:uid="{00000000-0005-0000-0000-0000FABF0000}"/>
    <cellStyle name="Porcentual 2 6 7 3" xfId="49147" xr:uid="{00000000-0005-0000-0000-0000FBBF0000}"/>
    <cellStyle name="Porcentual 2 6 7 3 2" xfId="49148" xr:uid="{00000000-0005-0000-0000-0000FCBF0000}"/>
    <cellStyle name="Porcentual 2 6 7 3 2 2" xfId="49149" xr:uid="{00000000-0005-0000-0000-0000FDBF0000}"/>
    <cellStyle name="Porcentual 2 6 7 3 2 2 2" xfId="49150" xr:uid="{00000000-0005-0000-0000-0000FEBF0000}"/>
    <cellStyle name="Porcentual 2 6 7 3 2 3" xfId="49151" xr:uid="{00000000-0005-0000-0000-0000FFBF0000}"/>
    <cellStyle name="Porcentual 2 6 7 3 3" xfId="49152" xr:uid="{00000000-0005-0000-0000-000000C00000}"/>
    <cellStyle name="Porcentual 2 6 7 3 3 2" xfId="49153" xr:uid="{00000000-0005-0000-0000-000001C00000}"/>
    <cellStyle name="Porcentual 2 6 7 3 4" xfId="49154" xr:uid="{00000000-0005-0000-0000-000002C00000}"/>
    <cellStyle name="Porcentual 2 6 7 4" xfId="49155" xr:uid="{00000000-0005-0000-0000-000003C00000}"/>
    <cellStyle name="Porcentual 2 6 7 4 2" xfId="49156" xr:uid="{00000000-0005-0000-0000-000004C00000}"/>
    <cellStyle name="Porcentual 2 6 7 4 2 2" xfId="49157" xr:uid="{00000000-0005-0000-0000-000005C00000}"/>
    <cellStyle name="Porcentual 2 6 7 4 3" xfId="49158" xr:uid="{00000000-0005-0000-0000-000006C00000}"/>
    <cellStyle name="Porcentual 2 6 7 5" xfId="49159" xr:uid="{00000000-0005-0000-0000-000007C00000}"/>
    <cellStyle name="Porcentual 2 6 7 5 2" xfId="49160" xr:uid="{00000000-0005-0000-0000-000008C00000}"/>
    <cellStyle name="Porcentual 2 6 7 6" xfId="49161" xr:uid="{00000000-0005-0000-0000-000009C00000}"/>
    <cellStyle name="Porcentual 2 6 8" xfId="49162" xr:uid="{00000000-0005-0000-0000-00000AC00000}"/>
    <cellStyle name="Porcentual 2 6 8 2" xfId="49163" xr:uid="{00000000-0005-0000-0000-00000BC00000}"/>
    <cellStyle name="Porcentual 2 6 8 2 2" xfId="49164" xr:uid="{00000000-0005-0000-0000-00000CC00000}"/>
    <cellStyle name="Porcentual 2 6 8 2 2 2" xfId="49165" xr:uid="{00000000-0005-0000-0000-00000DC00000}"/>
    <cellStyle name="Porcentual 2 6 8 2 2 2 2" xfId="49166" xr:uid="{00000000-0005-0000-0000-00000EC00000}"/>
    <cellStyle name="Porcentual 2 6 8 2 2 3" xfId="49167" xr:uid="{00000000-0005-0000-0000-00000FC00000}"/>
    <cellStyle name="Porcentual 2 6 8 2 3" xfId="49168" xr:uid="{00000000-0005-0000-0000-000010C00000}"/>
    <cellStyle name="Porcentual 2 6 8 2 3 2" xfId="49169" xr:uid="{00000000-0005-0000-0000-000011C00000}"/>
    <cellStyle name="Porcentual 2 6 8 2 4" xfId="49170" xr:uid="{00000000-0005-0000-0000-000012C00000}"/>
    <cellStyle name="Porcentual 2 6 8 3" xfId="49171" xr:uid="{00000000-0005-0000-0000-000013C00000}"/>
    <cellStyle name="Porcentual 2 6 8 3 2" xfId="49172" xr:uid="{00000000-0005-0000-0000-000014C00000}"/>
    <cellStyle name="Porcentual 2 6 8 3 2 2" xfId="49173" xr:uid="{00000000-0005-0000-0000-000015C00000}"/>
    <cellStyle name="Porcentual 2 6 8 3 3" xfId="49174" xr:uid="{00000000-0005-0000-0000-000016C00000}"/>
    <cellStyle name="Porcentual 2 6 8 4" xfId="49175" xr:uid="{00000000-0005-0000-0000-000017C00000}"/>
    <cellStyle name="Porcentual 2 6 8 4 2" xfId="49176" xr:uid="{00000000-0005-0000-0000-000018C00000}"/>
    <cellStyle name="Porcentual 2 6 8 5" xfId="49177" xr:uid="{00000000-0005-0000-0000-000019C00000}"/>
    <cellStyle name="Porcentual 2 6 9" xfId="49178" xr:uid="{00000000-0005-0000-0000-00001AC00000}"/>
    <cellStyle name="Porcentual 2 6 9 2" xfId="49179" xr:uid="{00000000-0005-0000-0000-00001BC00000}"/>
    <cellStyle name="Porcentual 2 6 9 2 2" xfId="49180" xr:uid="{00000000-0005-0000-0000-00001CC00000}"/>
    <cellStyle name="Porcentual 2 6 9 2 2 2" xfId="49181" xr:uid="{00000000-0005-0000-0000-00001DC00000}"/>
    <cellStyle name="Porcentual 2 6 9 2 2 2 2" xfId="49182" xr:uid="{00000000-0005-0000-0000-00001EC00000}"/>
    <cellStyle name="Porcentual 2 6 9 2 2 3" xfId="49183" xr:uid="{00000000-0005-0000-0000-00001FC00000}"/>
    <cellStyle name="Porcentual 2 6 9 2 3" xfId="49184" xr:uid="{00000000-0005-0000-0000-000020C00000}"/>
    <cellStyle name="Porcentual 2 6 9 2 3 2" xfId="49185" xr:uid="{00000000-0005-0000-0000-000021C00000}"/>
    <cellStyle name="Porcentual 2 6 9 2 4" xfId="49186" xr:uid="{00000000-0005-0000-0000-000022C00000}"/>
    <cellStyle name="Porcentual 2 6 9 3" xfId="49187" xr:uid="{00000000-0005-0000-0000-000023C00000}"/>
    <cellStyle name="Porcentual 2 6 9 3 2" xfId="49188" xr:uid="{00000000-0005-0000-0000-000024C00000}"/>
    <cellStyle name="Porcentual 2 6 9 3 2 2" xfId="49189" xr:uid="{00000000-0005-0000-0000-000025C00000}"/>
    <cellStyle name="Porcentual 2 6 9 3 3" xfId="49190" xr:uid="{00000000-0005-0000-0000-000026C00000}"/>
    <cellStyle name="Porcentual 2 6 9 4" xfId="49191" xr:uid="{00000000-0005-0000-0000-000027C00000}"/>
    <cellStyle name="Porcentual 2 6 9 4 2" xfId="49192" xr:uid="{00000000-0005-0000-0000-000028C00000}"/>
    <cellStyle name="Porcentual 2 6 9 5" xfId="49193" xr:uid="{00000000-0005-0000-0000-000029C00000}"/>
    <cellStyle name="Porcentual 2 7" xfId="49194" xr:uid="{00000000-0005-0000-0000-00002AC00000}"/>
    <cellStyle name="Porcentual 2 7 10" xfId="49195" xr:uid="{00000000-0005-0000-0000-00002BC00000}"/>
    <cellStyle name="Porcentual 2 7 10 2" xfId="49196" xr:uid="{00000000-0005-0000-0000-00002CC00000}"/>
    <cellStyle name="Porcentual 2 7 11" xfId="49197" xr:uid="{00000000-0005-0000-0000-00002DC00000}"/>
    <cellStyle name="Porcentual 2 7 2" xfId="49198" xr:uid="{00000000-0005-0000-0000-00002EC00000}"/>
    <cellStyle name="Porcentual 2 7 2 2" xfId="49199" xr:uid="{00000000-0005-0000-0000-00002FC00000}"/>
    <cellStyle name="Porcentual 2 7 2 2 2" xfId="49200" xr:uid="{00000000-0005-0000-0000-000030C00000}"/>
    <cellStyle name="Porcentual 2 7 2 2 2 2" xfId="49201" xr:uid="{00000000-0005-0000-0000-000031C00000}"/>
    <cellStyle name="Porcentual 2 7 2 2 2 2 2" xfId="49202" xr:uid="{00000000-0005-0000-0000-000032C00000}"/>
    <cellStyle name="Porcentual 2 7 2 2 2 2 2 2" xfId="49203" xr:uid="{00000000-0005-0000-0000-000033C00000}"/>
    <cellStyle name="Porcentual 2 7 2 2 2 2 3" xfId="49204" xr:uid="{00000000-0005-0000-0000-000034C00000}"/>
    <cellStyle name="Porcentual 2 7 2 2 2 3" xfId="49205" xr:uid="{00000000-0005-0000-0000-000035C00000}"/>
    <cellStyle name="Porcentual 2 7 2 2 2 3 2" xfId="49206" xr:uid="{00000000-0005-0000-0000-000036C00000}"/>
    <cellStyle name="Porcentual 2 7 2 2 2 4" xfId="49207" xr:uid="{00000000-0005-0000-0000-000037C00000}"/>
    <cellStyle name="Porcentual 2 7 2 2 3" xfId="49208" xr:uid="{00000000-0005-0000-0000-000038C00000}"/>
    <cellStyle name="Porcentual 2 7 2 2 3 2" xfId="49209" xr:uid="{00000000-0005-0000-0000-000039C00000}"/>
    <cellStyle name="Porcentual 2 7 2 2 3 2 2" xfId="49210" xr:uid="{00000000-0005-0000-0000-00003AC00000}"/>
    <cellStyle name="Porcentual 2 7 2 2 3 3" xfId="49211" xr:uid="{00000000-0005-0000-0000-00003BC00000}"/>
    <cellStyle name="Porcentual 2 7 2 2 4" xfId="49212" xr:uid="{00000000-0005-0000-0000-00003CC00000}"/>
    <cellStyle name="Porcentual 2 7 2 2 4 2" xfId="49213" xr:uid="{00000000-0005-0000-0000-00003DC00000}"/>
    <cellStyle name="Porcentual 2 7 2 2 5" xfId="49214" xr:uid="{00000000-0005-0000-0000-00003EC00000}"/>
    <cellStyle name="Porcentual 2 7 2 3" xfId="49215" xr:uid="{00000000-0005-0000-0000-00003FC00000}"/>
    <cellStyle name="Porcentual 2 7 2 3 2" xfId="49216" xr:uid="{00000000-0005-0000-0000-000040C00000}"/>
    <cellStyle name="Porcentual 2 7 2 3 2 2" xfId="49217" xr:uid="{00000000-0005-0000-0000-000041C00000}"/>
    <cellStyle name="Porcentual 2 7 2 3 2 2 2" xfId="49218" xr:uid="{00000000-0005-0000-0000-000042C00000}"/>
    <cellStyle name="Porcentual 2 7 2 3 2 2 2 2" xfId="49219" xr:uid="{00000000-0005-0000-0000-000043C00000}"/>
    <cellStyle name="Porcentual 2 7 2 3 2 2 3" xfId="49220" xr:uid="{00000000-0005-0000-0000-000044C00000}"/>
    <cellStyle name="Porcentual 2 7 2 3 2 3" xfId="49221" xr:uid="{00000000-0005-0000-0000-000045C00000}"/>
    <cellStyle name="Porcentual 2 7 2 3 2 3 2" xfId="49222" xr:uid="{00000000-0005-0000-0000-000046C00000}"/>
    <cellStyle name="Porcentual 2 7 2 3 2 4" xfId="49223" xr:uid="{00000000-0005-0000-0000-000047C00000}"/>
    <cellStyle name="Porcentual 2 7 2 3 3" xfId="49224" xr:uid="{00000000-0005-0000-0000-000048C00000}"/>
    <cellStyle name="Porcentual 2 7 2 3 3 2" xfId="49225" xr:uid="{00000000-0005-0000-0000-000049C00000}"/>
    <cellStyle name="Porcentual 2 7 2 3 3 2 2" xfId="49226" xr:uid="{00000000-0005-0000-0000-00004AC00000}"/>
    <cellStyle name="Porcentual 2 7 2 3 3 3" xfId="49227" xr:uid="{00000000-0005-0000-0000-00004BC00000}"/>
    <cellStyle name="Porcentual 2 7 2 3 4" xfId="49228" xr:uid="{00000000-0005-0000-0000-00004CC00000}"/>
    <cellStyle name="Porcentual 2 7 2 3 4 2" xfId="49229" xr:uid="{00000000-0005-0000-0000-00004DC00000}"/>
    <cellStyle name="Porcentual 2 7 2 3 5" xfId="49230" xr:uid="{00000000-0005-0000-0000-00004EC00000}"/>
    <cellStyle name="Porcentual 2 7 2 4" xfId="49231" xr:uid="{00000000-0005-0000-0000-00004FC00000}"/>
    <cellStyle name="Porcentual 2 7 2 4 2" xfId="49232" xr:uid="{00000000-0005-0000-0000-000050C00000}"/>
    <cellStyle name="Porcentual 2 7 2 4 2 2" xfId="49233" xr:uid="{00000000-0005-0000-0000-000051C00000}"/>
    <cellStyle name="Porcentual 2 7 2 4 2 2 2" xfId="49234" xr:uid="{00000000-0005-0000-0000-000052C00000}"/>
    <cellStyle name="Porcentual 2 7 2 4 2 3" xfId="49235" xr:uid="{00000000-0005-0000-0000-000053C00000}"/>
    <cellStyle name="Porcentual 2 7 2 4 3" xfId="49236" xr:uid="{00000000-0005-0000-0000-000054C00000}"/>
    <cellStyle name="Porcentual 2 7 2 4 3 2" xfId="49237" xr:uid="{00000000-0005-0000-0000-000055C00000}"/>
    <cellStyle name="Porcentual 2 7 2 4 4" xfId="49238" xr:uid="{00000000-0005-0000-0000-000056C00000}"/>
    <cellStyle name="Porcentual 2 7 2 5" xfId="49239" xr:uid="{00000000-0005-0000-0000-000057C00000}"/>
    <cellStyle name="Porcentual 2 7 2 5 2" xfId="49240" xr:uid="{00000000-0005-0000-0000-000058C00000}"/>
    <cellStyle name="Porcentual 2 7 2 5 2 2" xfId="49241" xr:uid="{00000000-0005-0000-0000-000059C00000}"/>
    <cellStyle name="Porcentual 2 7 2 5 3" xfId="49242" xr:uid="{00000000-0005-0000-0000-00005AC00000}"/>
    <cellStyle name="Porcentual 2 7 2 6" xfId="49243" xr:uid="{00000000-0005-0000-0000-00005BC00000}"/>
    <cellStyle name="Porcentual 2 7 2 6 2" xfId="49244" xr:uid="{00000000-0005-0000-0000-00005CC00000}"/>
    <cellStyle name="Porcentual 2 7 2 7" xfId="49245" xr:uid="{00000000-0005-0000-0000-00005DC00000}"/>
    <cellStyle name="Porcentual 2 7 3" xfId="49246" xr:uid="{00000000-0005-0000-0000-00005EC00000}"/>
    <cellStyle name="Porcentual 2 7 3 2" xfId="49247" xr:uid="{00000000-0005-0000-0000-00005FC00000}"/>
    <cellStyle name="Porcentual 2 7 3 2 2" xfId="49248" xr:uid="{00000000-0005-0000-0000-000060C00000}"/>
    <cellStyle name="Porcentual 2 7 3 2 2 2" xfId="49249" xr:uid="{00000000-0005-0000-0000-000061C00000}"/>
    <cellStyle name="Porcentual 2 7 3 2 2 2 2" xfId="49250" xr:uid="{00000000-0005-0000-0000-000062C00000}"/>
    <cellStyle name="Porcentual 2 7 3 2 2 2 2 2" xfId="49251" xr:uid="{00000000-0005-0000-0000-000063C00000}"/>
    <cellStyle name="Porcentual 2 7 3 2 2 2 3" xfId="49252" xr:uid="{00000000-0005-0000-0000-000064C00000}"/>
    <cellStyle name="Porcentual 2 7 3 2 2 3" xfId="49253" xr:uid="{00000000-0005-0000-0000-000065C00000}"/>
    <cellStyle name="Porcentual 2 7 3 2 2 3 2" xfId="49254" xr:uid="{00000000-0005-0000-0000-000066C00000}"/>
    <cellStyle name="Porcentual 2 7 3 2 2 4" xfId="49255" xr:uid="{00000000-0005-0000-0000-000067C00000}"/>
    <cellStyle name="Porcentual 2 7 3 2 3" xfId="49256" xr:uid="{00000000-0005-0000-0000-000068C00000}"/>
    <cellStyle name="Porcentual 2 7 3 2 3 2" xfId="49257" xr:uid="{00000000-0005-0000-0000-000069C00000}"/>
    <cellStyle name="Porcentual 2 7 3 2 3 2 2" xfId="49258" xr:uid="{00000000-0005-0000-0000-00006AC00000}"/>
    <cellStyle name="Porcentual 2 7 3 2 3 3" xfId="49259" xr:uid="{00000000-0005-0000-0000-00006BC00000}"/>
    <cellStyle name="Porcentual 2 7 3 2 4" xfId="49260" xr:uid="{00000000-0005-0000-0000-00006CC00000}"/>
    <cellStyle name="Porcentual 2 7 3 2 4 2" xfId="49261" xr:uid="{00000000-0005-0000-0000-00006DC00000}"/>
    <cellStyle name="Porcentual 2 7 3 2 5" xfId="49262" xr:uid="{00000000-0005-0000-0000-00006EC00000}"/>
    <cellStyle name="Porcentual 2 7 3 3" xfId="49263" xr:uid="{00000000-0005-0000-0000-00006FC00000}"/>
    <cellStyle name="Porcentual 2 7 3 3 2" xfId="49264" xr:uid="{00000000-0005-0000-0000-000070C00000}"/>
    <cellStyle name="Porcentual 2 7 3 3 2 2" xfId="49265" xr:uid="{00000000-0005-0000-0000-000071C00000}"/>
    <cellStyle name="Porcentual 2 7 3 3 2 2 2" xfId="49266" xr:uid="{00000000-0005-0000-0000-000072C00000}"/>
    <cellStyle name="Porcentual 2 7 3 3 2 2 2 2" xfId="49267" xr:uid="{00000000-0005-0000-0000-000073C00000}"/>
    <cellStyle name="Porcentual 2 7 3 3 2 2 3" xfId="49268" xr:uid="{00000000-0005-0000-0000-000074C00000}"/>
    <cellStyle name="Porcentual 2 7 3 3 2 3" xfId="49269" xr:uid="{00000000-0005-0000-0000-000075C00000}"/>
    <cellStyle name="Porcentual 2 7 3 3 2 3 2" xfId="49270" xr:uid="{00000000-0005-0000-0000-000076C00000}"/>
    <cellStyle name="Porcentual 2 7 3 3 2 4" xfId="49271" xr:uid="{00000000-0005-0000-0000-000077C00000}"/>
    <cellStyle name="Porcentual 2 7 3 3 3" xfId="49272" xr:uid="{00000000-0005-0000-0000-000078C00000}"/>
    <cellStyle name="Porcentual 2 7 3 3 3 2" xfId="49273" xr:uid="{00000000-0005-0000-0000-000079C00000}"/>
    <cellStyle name="Porcentual 2 7 3 3 3 2 2" xfId="49274" xr:uid="{00000000-0005-0000-0000-00007AC00000}"/>
    <cellStyle name="Porcentual 2 7 3 3 3 3" xfId="49275" xr:uid="{00000000-0005-0000-0000-00007BC00000}"/>
    <cellStyle name="Porcentual 2 7 3 3 4" xfId="49276" xr:uid="{00000000-0005-0000-0000-00007CC00000}"/>
    <cellStyle name="Porcentual 2 7 3 3 4 2" xfId="49277" xr:uid="{00000000-0005-0000-0000-00007DC00000}"/>
    <cellStyle name="Porcentual 2 7 3 3 5" xfId="49278" xr:uid="{00000000-0005-0000-0000-00007EC00000}"/>
    <cellStyle name="Porcentual 2 7 3 4" xfId="49279" xr:uid="{00000000-0005-0000-0000-00007FC00000}"/>
    <cellStyle name="Porcentual 2 7 3 4 2" xfId="49280" xr:uid="{00000000-0005-0000-0000-000080C00000}"/>
    <cellStyle name="Porcentual 2 7 3 4 2 2" xfId="49281" xr:uid="{00000000-0005-0000-0000-000081C00000}"/>
    <cellStyle name="Porcentual 2 7 3 4 2 2 2" xfId="49282" xr:uid="{00000000-0005-0000-0000-000082C00000}"/>
    <cellStyle name="Porcentual 2 7 3 4 2 3" xfId="49283" xr:uid="{00000000-0005-0000-0000-000083C00000}"/>
    <cellStyle name="Porcentual 2 7 3 4 3" xfId="49284" xr:uid="{00000000-0005-0000-0000-000084C00000}"/>
    <cellStyle name="Porcentual 2 7 3 4 3 2" xfId="49285" xr:uid="{00000000-0005-0000-0000-000085C00000}"/>
    <cellStyle name="Porcentual 2 7 3 4 4" xfId="49286" xr:uid="{00000000-0005-0000-0000-000086C00000}"/>
    <cellStyle name="Porcentual 2 7 3 5" xfId="49287" xr:uid="{00000000-0005-0000-0000-000087C00000}"/>
    <cellStyle name="Porcentual 2 7 3 5 2" xfId="49288" xr:uid="{00000000-0005-0000-0000-000088C00000}"/>
    <cellStyle name="Porcentual 2 7 3 5 2 2" xfId="49289" xr:uid="{00000000-0005-0000-0000-000089C00000}"/>
    <cellStyle name="Porcentual 2 7 3 5 3" xfId="49290" xr:uid="{00000000-0005-0000-0000-00008AC00000}"/>
    <cellStyle name="Porcentual 2 7 3 6" xfId="49291" xr:uid="{00000000-0005-0000-0000-00008BC00000}"/>
    <cellStyle name="Porcentual 2 7 3 6 2" xfId="49292" xr:uid="{00000000-0005-0000-0000-00008CC00000}"/>
    <cellStyle name="Porcentual 2 7 3 7" xfId="49293" xr:uid="{00000000-0005-0000-0000-00008DC00000}"/>
    <cellStyle name="Porcentual 2 7 4" xfId="49294" xr:uid="{00000000-0005-0000-0000-00008EC00000}"/>
    <cellStyle name="Porcentual 2 7 4 2" xfId="49295" xr:uid="{00000000-0005-0000-0000-00008FC00000}"/>
    <cellStyle name="Porcentual 2 7 4 2 2" xfId="49296" xr:uid="{00000000-0005-0000-0000-000090C00000}"/>
    <cellStyle name="Porcentual 2 7 4 2 2 2" xfId="49297" xr:uid="{00000000-0005-0000-0000-000091C00000}"/>
    <cellStyle name="Porcentual 2 7 4 2 2 2 2" xfId="49298" xr:uid="{00000000-0005-0000-0000-000092C00000}"/>
    <cellStyle name="Porcentual 2 7 4 2 2 2 2 2" xfId="49299" xr:uid="{00000000-0005-0000-0000-000093C00000}"/>
    <cellStyle name="Porcentual 2 7 4 2 2 2 3" xfId="49300" xr:uid="{00000000-0005-0000-0000-000094C00000}"/>
    <cellStyle name="Porcentual 2 7 4 2 2 3" xfId="49301" xr:uid="{00000000-0005-0000-0000-000095C00000}"/>
    <cellStyle name="Porcentual 2 7 4 2 2 3 2" xfId="49302" xr:uid="{00000000-0005-0000-0000-000096C00000}"/>
    <cellStyle name="Porcentual 2 7 4 2 2 4" xfId="49303" xr:uid="{00000000-0005-0000-0000-000097C00000}"/>
    <cellStyle name="Porcentual 2 7 4 2 3" xfId="49304" xr:uid="{00000000-0005-0000-0000-000098C00000}"/>
    <cellStyle name="Porcentual 2 7 4 2 3 2" xfId="49305" xr:uid="{00000000-0005-0000-0000-000099C00000}"/>
    <cellStyle name="Porcentual 2 7 4 2 3 2 2" xfId="49306" xr:uid="{00000000-0005-0000-0000-00009AC00000}"/>
    <cellStyle name="Porcentual 2 7 4 2 3 3" xfId="49307" xr:uid="{00000000-0005-0000-0000-00009BC00000}"/>
    <cellStyle name="Porcentual 2 7 4 2 4" xfId="49308" xr:uid="{00000000-0005-0000-0000-00009CC00000}"/>
    <cellStyle name="Porcentual 2 7 4 2 4 2" xfId="49309" xr:uid="{00000000-0005-0000-0000-00009DC00000}"/>
    <cellStyle name="Porcentual 2 7 4 2 5" xfId="49310" xr:uid="{00000000-0005-0000-0000-00009EC00000}"/>
    <cellStyle name="Porcentual 2 7 4 3" xfId="49311" xr:uid="{00000000-0005-0000-0000-00009FC00000}"/>
    <cellStyle name="Porcentual 2 7 4 3 2" xfId="49312" xr:uid="{00000000-0005-0000-0000-0000A0C00000}"/>
    <cellStyle name="Porcentual 2 7 4 3 2 2" xfId="49313" xr:uid="{00000000-0005-0000-0000-0000A1C00000}"/>
    <cellStyle name="Porcentual 2 7 4 3 2 2 2" xfId="49314" xr:uid="{00000000-0005-0000-0000-0000A2C00000}"/>
    <cellStyle name="Porcentual 2 7 4 3 2 2 2 2" xfId="49315" xr:uid="{00000000-0005-0000-0000-0000A3C00000}"/>
    <cellStyle name="Porcentual 2 7 4 3 2 2 3" xfId="49316" xr:uid="{00000000-0005-0000-0000-0000A4C00000}"/>
    <cellStyle name="Porcentual 2 7 4 3 2 3" xfId="49317" xr:uid="{00000000-0005-0000-0000-0000A5C00000}"/>
    <cellStyle name="Porcentual 2 7 4 3 2 3 2" xfId="49318" xr:uid="{00000000-0005-0000-0000-0000A6C00000}"/>
    <cellStyle name="Porcentual 2 7 4 3 2 4" xfId="49319" xr:uid="{00000000-0005-0000-0000-0000A7C00000}"/>
    <cellStyle name="Porcentual 2 7 4 3 3" xfId="49320" xr:uid="{00000000-0005-0000-0000-0000A8C00000}"/>
    <cellStyle name="Porcentual 2 7 4 3 3 2" xfId="49321" xr:uid="{00000000-0005-0000-0000-0000A9C00000}"/>
    <cellStyle name="Porcentual 2 7 4 3 3 2 2" xfId="49322" xr:uid="{00000000-0005-0000-0000-0000AAC00000}"/>
    <cellStyle name="Porcentual 2 7 4 3 3 3" xfId="49323" xr:uid="{00000000-0005-0000-0000-0000ABC00000}"/>
    <cellStyle name="Porcentual 2 7 4 3 4" xfId="49324" xr:uid="{00000000-0005-0000-0000-0000ACC00000}"/>
    <cellStyle name="Porcentual 2 7 4 3 4 2" xfId="49325" xr:uid="{00000000-0005-0000-0000-0000ADC00000}"/>
    <cellStyle name="Porcentual 2 7 4 3 5" xfId="49326" xr:uid="{00000000-0005-0000-0000-0000AEC00000}"/>
    <cellStyle name="Porcentual 2 7 4 4" xfId="49327" xr:uid="{00000000-0005-0000-0000-0000AFC00000}"/>
    <cellStyle name="Porcentual 2 7 4 4 2" xfId="49328" xr:uid="{00000000-0005-0000-0000-0000B0C00000}"/>
    <cellStyle name="Porcentual 2 7 4 4 2 2" xfId="49329" xr:uid="{00000000-0005-0000-0000-0000B1C00000}"/>
    <cellStyle name="Porcentual 2 7 4 4 2 2 2" xfId="49330" xr:uid="{00000000-0005-0000-0000-0000B2C00000}"/>
    <cellStyle name="Porcentual 2 7 4 4 2 3" xfId="49331" xr:uid="{00000000-0005-0000-0000-0000B3C00000}"/>
    <cellStyle name="Porcentual 2 7 4 4 3" xfId="49332" xr:uid="{00000000-0005-0000-0000-0000B4C00000}"/>
    <cellStyle name="Porcentual 2 7 4 4 3 2" xfId="49333" xr:uid="{00000000-0005-0000-0000-0000B5C00000}"/>
    <cellStyle name="Porcentual 2 7 4 4 4" xfId="49334" xr:uid="{00000000-0005-0000-0000-0000B6C00000}"/>
    <cellStyle name="Porcentual 2 7 4 5" xfId="49335" xr:uid="{00000000-0005-0000-0000-0000B7C00000}"/>
    <cellStyle name="Porcentual 2 7 4 5 2" xfId="49336" xr:uid="{00000000-0005-0000-0000-0000B8C00000}"/>
    <cellStyle name="Porcentual 2 7 4 5 2 2" xfId="49337" xr:uid="{00000000-0005-0000-0000-0000B9C00000}"/>
    <cellStyle name="Porcentual 2 7 4 5 3" xfId="49338" xr:uid="{00000000-0005-0000-0000-0000BAC00000}"/>
    <cellStyle name="Porcentual 2 7 4 6" xfId="49339" xr:uid="{00000000-0005-0000-0000-0000BBC00000}"/>
    <cellStyle name="Porcentual 2 7 4 6 2" xfId="49340" xr:uid="{00000000-0005-0000-0000-0000BCC00000}"/>
    <cellStyle name="Porcentual 2 7 4 7" xfId="49341" xr:uid="{00000000-0005-0000-0000-0000BDC00000}"/>
    <cellStyle name="Porcentual 2 7 5" xfId="49342" xr:uid="{00000000-0005-0000-0000-0000BEC00000}"/>
    <cellStyle name="Porcentual 2 7 5 2" xfId="49343" xr:uid="{00000000-0005-0000-0000-0000BFC00000}"/>
    <cellStyle name="Porcentual 2 7 5 2 2" xfId="49344" xr:uid="{00000000-0005-0000-0000-0000C0C00000}"/>
    <cellStyle name="Porcentual 2 7 5 2 2 2" xfId="49345" xr:uid="{00000000-0005-0000-0000-0000C1C00000}"/>
    <cellStyle name="Porcentual 2 7 5 2 2 2 2" xfId="49346" xr:uid="{00000000-0005-0000-0000-0000C2C00000}"/>
    <cellStyle name="Porcentual 2 7 5 2 2 2 2 2" xfId="49347" xr:uid="{00000000-0005-0000-0000-0000C3C00000}"/>
    <cellStyle name="Porcentual 2 7 5 2 2 2 3" xfId="49348" xr:uid="{00000000-0005-0000-0000-0000C4C00000}"/>
    <cellStyle name="Porcentual 2 7 5 2 2 3" xfId="49349" xr:uid="{00000000-0005-0000-0000-0000C5C00000}"/>
    <cellStyle name="Porcentual 2 7 5 2 2 3 2" xfId="49350" xr:uid="{00000000-0005-0000-0000-0000C6C00000}"/>
    <cellStyle name="Porcentual 2 7 5 2 2 4" xfId="49351" xr:uid="{00000000-0005-0000-0000-0000C7C00000}"/>
    <cellStyle name="Porcentual 2 7 5 2 3" xfId="49352" xr:uid="{00000000-0005-0000-0000-0000C8C00000}"/>
    <cellStyle name="Porcentual 2 7 5 2 3 2" xfId="49353" xr:uid="{00000000-0005-0000-0000-0000C9C00000}"/>
    <cellStyle name="Porcentual 2 7 5 2 3 2 2" xfId="49354" xr:uid="{00000000-0005-0000-0000-0000CAC00000}"/>
    <cellStyle name="Porcentual 2 7 5 2 3 3" xfId="49355" xr:uid="{00000000-0005-0000-0000-0000CBC00000}"/>
    <cellStyle name="Porcentual 2 7 5 2 4" xfId="49356" xr:uid="{00000000-0005-0000-0000-0000CCC00000}"/>
    <cellStyle name="Porcentual 2 7 5 2 4 2" xfId="49357" xr:uid="{00000000-0005-0000-0000-0000CDC00000}"/>
    <cellStyle name="Porcentual 2 7 5 2 5" xfId="49358" xr:uid="{00000000-0005-0000-0000-0000CEC00000}"/>
    <cellStyle name="Porcentual 2 7 5 3" xfId="49359" xr:uid="{00000000-0005-0000-0000-0000CFC00000}"/>
    <cellStyle name="Porcentual 2 7 5 3 2" xfId="49360" xr:uid="{00000000-0005-0000-0000-0000D0C00000}"/>
    <cellStyle name="Porcentual 2 7 5 3 2 2" xfId="49361" xr:uid="{00000000-0005-0000-0000-0000D1C00000}"/>
    <cellStyle name="Porcentual 2 7 5 3 2 2 2" xfId="49362" xr:uid="{00000000-0005-0000-0000-0000D2C00000}"/>
    <cellStyle name="Porcentual 2 7 5 3 2 3" xfId="49363" xr:uid="{00000000-0005-0000-0000-0000D3C00000}"/>
    <cellStyle name="Porcentual 2 7 5 3 3" xfId="49364" xr:uid="{00000000-0005-0000-0000-0000D4C00000}"/>
    <cellStyle name="Porcentual 2 7 5 3 3 2" xfId="49365" xr:uid="{00000000-0005-0000-0000-0000D5C00000}"/>
    <cellStyle name="Porcentual 2 7 5 3 4" xfId="49366" xr:uid="{00000000-0005-0000-0000-0000D6C00000}"/>
    <cellStyle name="Porcentual 2 7 5 4" xfId="49367" xr:uid="{00000000-0005-0000-0000-0000D7C00000}"/>
    <cellStyle name="Porcentual 2 7 5 4 2" xfId="49368" xr:uid="{00000000-0005-0000-0000-0000D8C00000}"/>
    <cellStyle name="Porcentual 2 7 5 4 2 2" xfId="49369" xr:uid="{00000000-0005-0000-0000-0000D9C00000}"/>
    <cellStyle name="Porcentual 2 7 5 4 3" xfId="49370" xr:uid="{00000000-0005-0000-0000-0000DAC00000}"/>
    <cellStyle name="Porcentual 2 7 5 5" xfId="49371" xr:uid="{00000000-0005-0000-0000-0000DBC00000}"/>
    <cellStyle name="Porcentual 2 7 5 5 2" xfId="49372" xr:uid="{00000000-0005-0000-0000-0000DCC00000}"/>
    <cellStyle name="Porcentual 2 7 5 6" xfId="49373" xr:uid="{00000000-0005-0000-0000-0000DDC00000}"/>
    <cellStyle name="Porcentual 2 7 6" xfId="49374" xr:uid="{00000000-0005-0000-0000-0000DEC00000}"/>
    <cellStyle name="Porcentual 2 7 6 2" xfId="49375" xr:uid="{00000000-0005-0000-0000-0000DFC00000}"/>
    <cellStyle name="Porcentual 2 7 6 2 2" xfId="49376" xr:uid="{00000000-0005-0000-0000-0000E0C00000}"/>
    <cellStyle name="Porcentual 2 7 6 2 2 2" xfId="49377" xr:uid="{00000000-0005-0000-0000-0000E1C00000}"/>
    <cellStyle name="Porcentual 2 7 6 2 2 2 2" xfId="49378" xr:uid="{00000000-0005-0000-0000-0000E2C00000}"/>
    <cellStyle name="Porcentual 2 7 6 2 2 3" xfId="49379" xr:uid="{00000000-0005-0000-0000-0000E3C00000}"/>
    <cellStyle name="Porcentual 2 7 6 2 3" xfId="49380" xr:uid="{00000000-0005-0000-0000-0000E4C00000}"/>
    <cellStyle name="Porcentual 2 7 6 2 3 2" xfId="49381" xr:uid="{00000000-0005-0000-0000-0000E5C00000}"/>
    <cellStyle name="Porcentual 2 7 6 2 4" xfId="49382" xr:uid="{00000000-0005-0000-0000-0000E6C00000}"/>
    <cellStyle name="Porcentual 2 7 6 3" xfId="49383" xr:uid="{00000000-0005-0000-0000-0000E7C00000}"/>
    <cellStyle name="Porcentual 2 7 6 3 2" xfId="49384" xr:uid="{00000000-0005-0000-0000-0000E8C00000}"/>
    <cellStyle name="Porcentual 2 7 6 3 2 2" xfId="49385" xr:uid="{00000000-0005-0000-0000-0000E9C00000}"/>
    <cellStyle name="Porcentual 2 7 6 3 3" xfId="49386" xr:uid="{00000000-0005-0000-0000-0000EAC00000}"/>
    <cellStyle name="Porcentual 2 7 6 4" xfId="49387" xr:uid="{00000000-0005-0000-0000-0000EBC00000}"/>
    <cellStyle name="Porcentual 2 7 6 4 2" xfId="49388" xr:uid="{00000000-0005-0000-0000-0000ECC00000}"/>
    <cellStyle name="Porcentual 2 7 6 5" xfId="49389" xr:uid="{00000000-0005-0000-0000-0000EDC00000}"/>
    <cellStyle name="Porcentual 2 7 7" xfId="49390" xr:uid="{00000000-0005-0000-0000-0000EEC00000}"/>
    <cellStyle name="Porcentual 2 7 7 2" xfId="49391" xr:uid="{00000000-0005-0000-0000-0000EFC00000}"/>
    <cellStyle name="Porcentual 2 7 7 2 2" xfId="49392" xr:uid="{00000000-0005-0000-0000-0000F0C00000}"/>
    <cellStyle name="Porcentual 2 7 7 2 2 2" xfId="49393" xr:uid="{00000000-0005-0000-0000-0000F1C00000}"/>
    <cellStyle name="Porcentual 2 7 7 2 2 2 2" xfId="49394" xr:uid="{00000000-0005-0000-0000-0000F2C00000}"/>
    <cellStyle name="Porcentual 2 7 7 2 2 3" xfId="49395" xr:uid="{00000000-0005-0000-0000-0000F3C00000}"/>
    <cellStyle name="Porcentual 2 7 7 2 3" xfId="49396" xr:uid="{00000000-0005-0000-0000-0000F4C00000}"/>
    <cellStyle name="Porcentual 2 7 7 2 3 2" xfId="49397" xr:uid="{00000000-0005-0000-0000-0000F5C00000}"/>
    <cellStyle name="Porcentual 2 7 7 2 4" xfId="49398" xr:uid="{00000000-0005-0000-0000-0000F6C00000}"/>
    <cellStyle name="Porcentual 2 7 7 3" xfId="49399" xr:uid="{00000000-0005-0000-0000-0000F7C00000}"/>
    <cellStyle name="Porcentual 2 7 7 3 2" xfId="49400" xr:uid="{00000000-0005-0000-0000-0000F8C00000}"/>
    <cellStyle name="Porcentual 2 7 7 3 2 2" xfId="49401" xr:uid="{00000000-0005-0000-0000-0000F9C00000}"/>
    <cellStyle name="Porcentual 2 7 7 3 3" xfId="49402" xr:uid="{00000000-0005-0000-0000-0000FAC00000}"/>
    <cellStyle name="Porcentual 2 7 7 4" xfId="49403" xr:uid="{00000000-0005-0000-0000-0000FBC00000}"/>
    <cellStyle name="Porcentual 2 7 7 4 2" xfId="49404" xr:uid="{00000000-0005-0000-0000-0000FCC00000}"/>
    <cellStyle name="Porcentual 2 7 7 5" xfId="49405" xr:uid="{00000000-0005-0000-0000-0000FDC00000}"/>
    <cellStyle name="Porcentual 2 7 8" xfId="49406" xr:uid="{00000000-0005-0000-0000-0000FEC00000}"/>
    <cellStyle name="Porcentual 2 7 8 2" xfId="49407" xr:uid="{00000000-0005-0000-0000-0000FFC00000}"/>
    <cellStyle name="Porcentual 2 7 8 2 2" xfId="49408" xr:uid="{00000000-0005-0000-0000-000000C10000}"/>
    <cellStyle name="Porcentual 2 7 8 2 2 2" xfId="49409" xr:uid="{00000000-0005-0000-0000-000001C10000}"/>
    <cellStyle name="Porcentual 2 7 8 2 3" xfId="49410" xr:uid="{00000000-0005-0000-0000-000002C10000}"/>
    <cellStyle name="Porcentual 2 7 8 3" xfId="49411" xr:uid="{00000000-0005-0000-0000-000003C10000}"/>
    <cellStyle name="Porcentual 2 7 8 3 2" xfId="49412" xr:uid="{00000000-0005-0000-0000-000004C10000}"/>
    <cellStyle name="Porcentual 2 7 8 4" xfId="49413" xr:uid="{00000000-0005-0000-0000-000005C10000}"/>
    <cellStyle name="Porcentual 2 7 9" xfId="49414" xr:uid="{00000000-0005-0000-0000-000006C10000}"/>
    <cellStyle name="Porcentual 2 7 9 2" xfId="49415" xr:uid="{00000000-0005-0000-0000-000007C10000}"/>
    <cellStyle name="Porcentual 2 7 9 2 2" xfId="49416" xr:uid="{00000000-0005-0000-0000-000008C10000}"/>
    <cellStyle name="Porcentual 2 7 9 3" xfId="49417" xr:uid="{00000000-0005-0000-0000-000009C10000}"/>
    <cellStyle name="Porcentual 2 8" xfId="49418" xr:uid="{00000000-0005-0000-0000-00000AC10000}"/>
    <cellStyle name="Porcentual 2 8 10" xfId="49419" xr:uid="{00000000-0005-0000-0000-00000BC10000}"/>
    <cellStyle name="Porcentual 2 8 10 2" xfId="49420" xr:uid="{00000000-0005-0000-0000-00000CC10000}"/>
    <cellStyle name="Porcentual 2 8 11" xfId="49421" xr:uid="{00000000-0005-0000-0000-00000DC10000}"/>
    <cellStyle name="Porcentual 2 8 2" xfId="49422" xr:uid="{00000000-0005-0000-0000-00000EC10000}"/>
    <cellStyle name="Porcentual 2 8 2 2" xfId="49423" xr:uid="{00000000-0005-0000-0000-00000FC10000}"/>
    <cellStyle name="Porcentual 2 8 2 2 2" xfId="49424" xr:uid="{00000000-0005-0000-0000-000010C10000}"/>
    <cellStyle name="Porcentual 2 8 2 2 2 2" xfId="49425" xr:uid="{00000000-0005-0000-0000-000011C10000}"/>
    <cellStyle name="Porcentual 2 8 2 2 2 2 2" xfId="49426" xr:uid="{00000000-0005-0000-0000-000012C10000}"/>
    <cellStyle name="Porcentual 2 8 2 2 2 2 2 2" xfId="49427" xr:uid="{00000000-0005-0000-0000-000013C10000}"/>
    <cellStyle name="Porcentual 2 8 2 2 2 2 3" xfId="49428" xr:uid="{00000000-0005-0000-0000-000014C10000}"/>
    <cellStyle name="Porcentual 2 8 2 2 2 3" xfId="49429" xr:uid="{00000000-0005-0000-0000-000015C10000}"/>
    <cellStyle name="Porcentual 2 8 2 2 2 3 2" xfId="49430" xr:uid="{00000000-0005-0000-0000-000016C10000}"/>
    <cellStyle name="Porcentual 2 8 2 2 2 4" xfId="49431" xr:uid="{00000000-0005-0000-0000-000017C10000}"/>
    <cellStyle name="Porcentual 2 8 2 2 3" xfId="49432" xr:uid="{00000000-0005-0000-0000-000018C10000}"/>
    <cellStyle name="Porcentual 2 8 2 2 3 2" xfId="49433" xr:uid="{00000000-0005-0000-0000-000019C10000}"/>
    <cellStyle name="Porcentual 2 8 2 2 3 2 2" xfId="49434" xr:uid="{00000000-0005-0000-0000-00001AC10000}"/>
    <cellStyle name="Porcentual 2 8 2 2 3 3" xfId="49435" xr:uid="{00000000-0005-0000-0000-00001BC10000}"/>
    <cellStyle name="Porcentual 2 8 2 2 4" xfId="49436" xr:uid="{00000000-0005-0000-0000-00001CC10000}"/>
    <cellStyle name="Porcentual 2 8 2 2 4 2" xfId="49437" xr:uid="{00000000-0005-0000-0000-00001DC10000}"/>
    <cellStyle name="Porcentual 2 8 2 2 5" xfId="49438" xr:uid="{00000000-0005-0000-0000-00001EC10000}"/>
    <cellStyle name="Porcentual 2 8 2 3" xfId="49439" xr:uid="{00000000-0005-0000-0000-00001FC10000}"/>
    <cellStyle name="Porcentual 2 8 2 3 2" xfId="49440" xr:uid="{00000000-0005-0000-0000-000020C10000}"/>
    <cellStyle name="Porcentual 2 8 2 3 2 2" xfId="49441" xr:uid="{00000000-0005-0000-0000-000021C10000}"/>
    <cellStyle name="Porcentual 2 8 2 3 2 2 2" xfId="49442" xr:uid="{00000000-0005-0000-0000-000022C10000}"/>
    <cellStyle name="Porcentual 2 8 2 3 2 2 2 2" xfId="49443" xr:uid="{00000000-0005-0000-0000-000023C10000}"/>
    <cellStyle name="Porcentual 2 8 2 3 2 2 3" xfId="49444" xr:uid="{00000000-0005-0000-0000-000024C10000}"/>
    <cellStyle name="Porcentual 2 8 2 3 2 3" xfId="49445" xr:uid="{00000000-0005-0000-0000-000025C10000}"/>
    <cellStyle name="Porcentual 2 8 2 3 2 3 2" xfId="49446" xr:uid="{00000000-0005-0000-0000-000026C10000}"/>
    <cellStyle name="Porcentual 2 8 2 3 2 4" xfId="49447" xr:uid="{00000000-0005-0000-0000-000027C10000}"/>
    <cellStyle name="Porcentual 2 8 2 3 3" xfId="49448" xr:uid="{00000000-0005-0000-0000-000028C10000}"/>
    <cellStyle name="Porcentual 2 8 2 3 3 2" xfId="49449" xr:uid="{00000000-0005-0000-0000-000029C10000}"/>
    <cellStyle name="Porcentual 2 8 2 3 3 2 2" xfId="49450" xr:uid="{00000000-0005-0000-0000-00002AC10000}"/>
    <cellStyle name="Porcentual 2 8 2 3 3 3" xfId="49451" xr:uid="{00000000-0005-0000-0000-00002BC10000}"/>
    <cellStyle name="Porcentual 2 8 2 3 4" xfId="49452" xr:uid="{00000000-0005-0000-0000-00002CC10000}"/>
    <cellStyle name="Porcentual 2 8 2 3 4 2" xfId="49453" xr:uid="{00000000-0005-0000-0000-00002DC10000}"/>
    <cellStyle name="Porcentual 2 8 2 3 5" xfId="49454" xr:uid="{00000000-0005-0000-0000-00002EC10000}"/>
    <cellStyle name="Porcentual 2 8 2 4" xfId="49455" xr:uid="{00000000-0005-0000-0000-00002FC10000}"/>
    <cellStyle name="Porcentual 2 8 2 4 2" xfId="49456" xr:uid="{00000000-0005-0000-0000-000030C10000}"/>
    <cellStyle name="Porcentual 2 8 2 4 2 2" xfId="49457" xr:uid="{00000000-0005-0000-0000-000031C10000}"/>
    <cellStyle name="Porcentual 2 8 2 4 2 2 2" xfId="49458" xr:uid="{00000000-0005-0000-0000-000032C10000}"/>
    <cellStyle name="Porcentual 2 8 2 4 2 3" xfId="49459" xr:uid="{00000000-0005-0000-0000-000033C10000}"/>
    <cellStyle name="Porcentual 2 8 2 4 3" xfId="49460" xr:uid="{00000000-0005-0000-0000-000034C10000}"/>
    <cellStyle name="Porcentual 2 8 2 4 3 2" xfId="49461" xr:uid="{00000000-0005-0000-0000-000035C10000}"/>
    <cellStyle name="Porcentual 2 8 2 4 4" xfId="49462" xr:uid="{00000000-0005-0000-0000-000036C10000}"/>
    <cellStyle name="Porcentual 2 8 2 5" xfId="49463" xr:uid="{00000000-0005-0000-0000-000037C10000}"/>
    <cellStyle name="Porcentual 2 8 2 5 2" xfId="49464" xr:uid="{00000000-0005-0000-0000-000038C10000}"/>
    <cellStyle name="Porcentual 2 8 2 5 2 2" xfId="49465" xr:uid="{00000000-0005-0000-0000-000039C10000}"/>
    <cellStyle name="Porcentual 2 8 2 5 3" xfId="49466" xr:uid="{00000000-0005-0000-0000-00003AC10000}"/>
    <cellStyle name="Porcentual 2 8 2 6" xfId="49467" xr:uid="{00000000-0005-0000-0000-00003BC10000}"/>
    <cellStyle name="Porcentual 2 8 2 6 2" xfId="49468" xr:uid="{00000000-0005-0000-0000-00003CC10000}"/>
    <cellStyle name="Porcentual 2 8 2 7" xfId="49469" xr:uid="{00000000-0005-0000-0000-00003DC10000}"/>
    <cellStyle name="Porcentual 2 8 3" xfId="49470" xr:uid="{00000000-0005-0000-0000-00003EC10000}"/>
    <cellStyle name="Porcentual 2 8 3 2" xfId="49471" xr:uid="{00000000-0005-0000-0000-00003FC10000}"/>
    <cellStyle name="Porcentual 2 8 3 2 2" xfId="49472" xr:uid="{00000000-0005-0000-0000-000040C10000}"/>
    <cellStyle name="Porcentual 2 8 3 2 2 2" xfId="49473" xr:uid="{00000000-0005-0000-0000-000041C10000}"/>
    <cellStyle name="Porcentual 2 8 3 2 2 2 2" xfId="49474" xr:uid="{00000000-0005-0000-0000-000042C10000}"/>
    <cellStyle name="Porcentual 2 8 3 2 2 2 2 2" xfId="49475" xr:uid="{00000000-0005-0000-0000-000043C10000}"/>
    <cellStyle name="Porcentual 2 8 3 2 2 2 3" xfId="49476" xr:uid="{00000000-0005-0000-0000-000044C10000}"/>
    <cellStyle name="Porcentual 2 8 3 2 2 3" xfId="49477" xr:uid="{00000000-0005-0000-0000-000045C10000}"/>
    <cellStyle name="Porcentual 2 8 3 2 2 3 2" xfId="49478" xr:uid="{00000000-0005-0000-0000-000046C10000}"/>
    <cellStyle name="Porcentual 2 8 3 2 2 4" xfId="49479" xr:uid="{00000000-0005-0000-0000-000047C10000}"/>
    <cellStyle name="Porcentual 2 8 3 2 3" xfId="49480" xr:uid="{00000000-0005-0000-0000-000048C10000}"/>
    <cellStyle name="Porcentual 2 8 3 2 3 2" xfId="49481" xr:uid="{00000000-0005-0000-0000-000049C10000}"/>
    <cellStyle name="Porcentual 2 8 3 2 3 2 2" xfId="49482" xr:uid="{00000000-0005-0000-0000-00004AC10000}"/>
    <cellStyle name="Porcentual 2 8 3 2 3 3" xfId="49483" xr:uid="{00000000-0005-0000-0000-00004BC10000}"/>
    <cellStyle name="Porcentual 2 8 3 2 4" xfId="49484" xr:uid="{00000000-0005-0000-0000-00004CC10000}"/>
    <cellStyle name="Porcentual 2 8 3 2 4 2" xfId="49485" xr:uid="{00000000-0005-0000-0000-00004DC10000}"/>
    <cellStyle name="Porcentual 2 8 3 2 5" xfId="49486" xr:uid="{00000000-0005-0000-0000-00004EC10000}"/>
    <cellStyle name="Porcentual 2 8 3 3" xfId="49487" xr:uid="{00000000-0005-0000-0000-00004FC10000}"/>
    <cellStyle name="Porcentual 2 8 3 3 2" xfId="49488" xr:uid="{00000000-0005-0000-0000-000050C10000}"/>
    <cellStyle name="Porcentual 2 8 3 3 2 2" xfId="49489" xr:uid="{00000000-0005-0000-0000-000051C10000}"/>
    <cellStyle name="Porcentual 2 8 3 3 2 2 2" xfId="49490" xr:uid="{00000000-0005-0000-0000-000052C10000}"/>
    <cellStyle name="Porcentual 2 8 3 3 2 2 2 2" xfId="49491" xr:uid="{00000000-0005-0000-0000-000053C10000}"/>
    <cellStyle name="Porcentual 2 8 3 3 2 2 3" xfId="49492" xr:uid="{00000000-0005-0000-0000-000054C10000}"/>
    <cellStyle name="Porcentual 2 8 3 3 2 3" xfId="49493" xr:uid="{00000000-0005-0000-0000-000055C10000}"/>
    <cellStyle name="Porcentual 2 8 3 3 2 3 2" xfId="49494" xr:uid="{00000000-0005-0000-0000-000056C10000}"/>
    <cellStyle name="Porcentual 2 8 3 3 2 4" xfId="49495" xr:uid="{00000000-0005-0000-0000-000057C10000}"/>
    <cellStyle name="Porcentual 2 8 3 3 3" xfId="49496" xr:uid="{00000000-0005-0000-0000-000058C10000}"/>
    <cellStyle name="Porcentual 2 8 3 3 3 2" xfId="49497" xr:uid="{00000000-0005-0000-0000-000059C10000}"/>
    <cellStyle name="Porcentual 2 8 3 3 3 2 2" xfId="49498" xr:uid="{00000000-0005-0000-0000-00005AC10000}"/>
    <cellStyle name="Porcentual 2 8 3 3 3 3" xfId="49499" xr:uid="{00000000-0005-0000-0000-00005BC10000}"/>
    <cellStyle name="Porcentual 2 8 3 3 4" xfId="49500" xr:uid="{00000000-0005-0000-0000-00005CC10000}"/>
    <cellStyle name="Porcentual 2 8 3 3 4 2" xfId="49501" xr:uid="{00000000-0005-0000-0000-00005DC10000}"/>
    <cellStyle name="Porcentual 2 8 3 3 5" xfId="49502" xr:uid="{00000000-0005-0000-0000-00005EC10000}"/>
    <cellStyle name="Porcentual 2 8 3 4" xfId="49503" xr:uid="{00000000-0005-0000-0000-00005FC10000}"/>
    <cellStyle name="Porcentual 2 8 3 4 2" xfId="49504" xr:uid="{00000000-0005-0000-0000-000060C10000}"/>
    <cellStyle name="Porcentual 2 8 3 4 2 2" xfId="49505" xr:uid="{00000000-0005-0000-0000-000061C10000}"/>
    <cellStyle name="Porcentual 2 8 3 4 2 2 2" xfId="49506" xr:uid="{00000000-0005-0000-0000-000062C10000}"/>
    <cellStyle name="Porcentual 2 8 3 4 2 3" xfId="49507" xr:uid="{00000000-0005-0000-0000-000063C10000}"/>
    <cellStyle name="Porcentual 2 8 3 4 3" xfId="49508" xr:uid="{00000000-0005-0000-0000-000064C10000}"/>
    <cellStyle name="Porcentual 2 8 3 4 3 2" xfId="49509" xr:uid="{00000000-0005-0000-0000-000065C10000}"/>
    <cellStyle name="Porcentual 2 8 3 4 4" xfId="49510" xr:uid="{00000000-0005-0000-0000-000066C10000}"/>
    <cellStyle name="Porcentual 2 8 3 5" xfId="49511" xr:uid="{00000000-0005-0000-0000-000067C10000}"/>
    <cellStyle name="Porcentual 2 8 3 5 2" xfId="49512" xr:uid="{00000000-0005-0000-0000-000068C10000}"/>
    <cellStyle name="Porcentual 2 8 3 5 2 2" xfId="49513" xr:uid="{00000000-0005-0000-0000-000069C10000}"/>
    <cellStyle name="Porcentual 2 8 3 5 3" xfId="49514" xr:uid="{00000000-0005-0000-0000-00006AC10000}"/>
    <cellStyle name="Porcentual 2 8 3 6" xfId="49515" xr:uid="{00000000-0005-0000-0000-00006BC10000}"/>
    <cellStyle name="Porcentual 2 8 3 6 2" xfId="49516" xr:uid="{00000000-0005-0000-0000-00006CC10000}"/>
    <cellStyle name="Porcentual 2 8 3 7" xfId="49517" xr:uid="{00000000-0005-0000-0000-00006DC10000}"/>
    <cellStyle name="Porcentual 2 8 4" xfId="49518" xr:uid="{00000000-0005-0000-0000-00006EC10000}"/>
    <cellStyle name="Porcentual 2 8 4 2" xfId="49519" xr:uid="{00000000-0005-0000-0000-00006FC10000}"/>
    <cellStyle name="Porcentual 2 8 4 2 2" xfId="49520" xr:uid="{00000000-0005-0000-0000-000070C10000}"/>
    <cellStyle name="Porcentual 2 8 4 2 2 2" xfId="49521" xr:uid="{00000000-0005-0000-0000-000071C10000}"/>
    <cellStyle name="Porcentual 2 8 4 2 2 2 2" xfId="49522" xr:uid="{00000000-0005-0000-0000-000072C10000}"/>
    <cellStyle name="Porcentual 2 8 4 2 2 2 2 2" xfId="49523" xr:uid="{00000000-0005-0000-0000-000073C10000}"/>
    <cellStyle name="Porcentual 2 8 4 2 2 2 3" xfId="49524" xr:uid="{00000000-0005-0000-0000-000074C10000}"/>
    <cellStyle name="Porcentual 2 8 4 2 2 3" xfId="49525" xr:uid="{00000000-0005-0000-0000-000075C10000}"/>
    <cellStyle name="Porcentual 2 8 4 2 2 3 2" xfId="49526" xr:uid="{00000000-0005-0000-0000-000076C10000}"/>
    <cellStyle name="Porcentual 2 8 4 2 2 4" xfId="49527" xr:uid="{00000000-0005-0000-0000-000077C10000}"/>
    <cellStyle name="Porcentual 2 8 4 2 3" xfId="49528" xr:uid="{00000000-0005-0000-0000-000078C10000}"/>
    <cellStyle name="Porcentual 2 8 4 2 3 2" xfId="49529" xr:uid="{00000000-0005-0000-0000-000079C10000}"/>
    <cellStyle name="Porcentual 2 8 4 2 3 2 2" xfId="49530" xr:uid="{00000000-0005-0000-0000-00007AC10000}"/>
    <cellStyle name="Porcentual 2 8 4 2 3 3" xfId="49531" xr:uid="{00000000-0005-0000-0000-00007BC10000}"/>
    <cellStyle name="Porcentual 2 8 4 2 4" xfId="49532" xr:uid="{00000000-0005-0000-0000-00007CC10000}"/>
    <cellStyle name="Porcentual 2 8 4 2 4 2" xfId="49533" xr:uid="{00000000-0005-0000-0000-00007DC10000}"/>
    <cellStyle name="Porcentual 2 8 4 2 5" xfId="49534" xr:uid="{00000000-0005-0000-0000-00007EC10000}"/>
    <cellStyle name="Porcentual 2 8 4 3" xfId="49535" xr:uid="{00000000-0005-0000-0000-00007FC10000}"/>
    <cellStyle name="Porcentual 2 8 4 3 2" xfId="49536" xr:uid="{00000000-0005-0000-0000-000080C10000}"/>
    <cellStyle name="Porcentual 2 8 4 3 2 2" xfId="49537" xr:uid="{00000000-0005-0000-0000-000081C10000}"/>
    <cellStyle name="Porcentual 2 8 4 3 2 2 2" xfId="49538" xr:uid="{00000000-0005-0000-0000-000082C10000}"/>
    <cellStyle name="Porcentual 2 8 4 3 2 2 2 2" xfId="49539" xr:uid="{00000000-0005-0000-0000-000083C10000}"/>
    <cellStyle name="Porcentual 2 8 4 3 2 2 3" xfId="49540" xr:uid="{00000000-0005-0000-0000-000084C10000}"/>
    <cellStyle name="Porcentual 2 8 4 3 2 3" xfId="49541" xr:uid="{00000000-0005-0000-0000-000085C10000}"/>
    <cellStyle name="Porcentual 2 8 4 3 2 3 2" xfId="49542" xr:uid="{00000000-0005-0000-0000-000086C10000}"/>
    <cellStyle name="Porcentual 2 8 4 3 2 4" xfId="49543" xr:uid="{00000000-0005-0000-0000-000087C10000}"/>
    <cellStyle name="Porcentual 2 8 4 3 3" xfId="49544" xr:uid="{00000000-0005-0000-0000-000088C10000}"/>
    <cellStyle name="Porcentual 2 8 4 3 3 2" xfId="49545" xr:uid="{00000000-0005-0000-0000-000089C10000}"/>
    <cellStyle name="Porcentual 2 8 4 3 3 2 2" xfId="49546" xr:uid="{00000000-0005-0000-0000-00008AC10000}"/>
    <cellStyle name="Porcentual 2 8 4 3 3 3" xfId="49547" xr:uid="{00000000-0005-0000-0000-00008BC10000}"/>
    <cellStyle name="Porcentual 2 8 4 3 4" xfId="49548" xr:uid="{00000000-0005-0000-0000-00008CC10000}"/>
    <cellStyle name="Porcentual 2 8 4 3 4 2" xfId="49549" xr:uid="{00000000-0005-0000-0000-00008DC10000}"/>
    <cellStyle name="Porcentual 2 8 4 3 5" xfId="49550" xr:uid="{00000000-0005-0000-0000-00008EC10000}"/>
    <cellStyle name="Porcentual 2 8 4 4" xfId="49551" xr:uid="{00000000-0005-0000-0000-00008FC10000}"/>
    <cellStyle name="Porcentual 2 8 4 4 2" xfId="49552" xr:uid="{00000000-0005-0000-0000-000090C10000}"/>
    <cellStyle name="Porcentual 2 8 4 4 2 2" xfId="49553" xr:uid="{00000000-0005-0000-0000-000091C10000}"/>
    <cellStyle name="Porcentual 2 8 4 4 2 2 2" xfId="49554" xr:uid="{00000000-0005-0000-0000-000092C10000}"/>
    <cellStyle name="Porcentual 2 8 4 4 2 3" xfId="49555" xr:uid="{00000000-0005-0000-0000-000093C10000}"/>
    <cellStyle name="Porcentual 2 8 4 4 3" xfId="49556" xr:uid="{00000000-0005-0000-0000-000094C10000}"/>
    <cellStyle name="Porcentual 2 8 4 4 3 2" xfId="49557" xr:uid="{00000000-0005-0000-0000-000095C10000}"/>
    <cellStyle name="Porcentual 2 8 4 4 4" xfId="49558" xr:uid="{00000000-0005-0000-0000-000096C10000}"/>
    <cellStyle name="Porcentual 2 8 4 5" xfId="49559" xr:uid="{00000000-0005-0000-0000-000097C10000}"/>
    <cellStyle name="Porcentual 2 8 4 5 2" xfId="49560" xr:uid="{00000000-0005-0000-0000-000098C10000}"/>
    <cellStyle name="Porcentual 2 8 4 5 2 2" xfId="49561" xr:uid="{00000000-0005-0000-0000-000099C10000}"/>
    <cellStyle name="Porcentual 2 8 4 5 3" xfId="49562" xr:uid="{00000000-0005-0000-0000-00009AC10000}"/>
    <cellStyle name="Porcentual 2 8 4 6" xfId="49563" xr:uid="{00000000-0005-0000-0000-00009BC10000}"/>
    <cellStyle name="Porcentual 2 8 4 6 2" xfId="49564" xr:uid="{00000000-0005-0000-0000-00009CC10000}"/>
    <cellStyle name="Porcentual 2 8 4 7" xfId="49565" xr:uid="{00000000-0005-0000-0000-00009DC10000}"/>
    <cellStyle name="Porcentual 2 8 5" xfId="49566" xr:uid="{00000000-0005-0000-0000-00009EC10000}"/>
    <cellStyle name="Porcentual 2 8 5 2" xfId="49567" xr:uid="{00000000-0005-0000-0000-00009FC10000}"/>
    <cellStyle name="Porcentual 2 8 5 2 2" xfId="49568" xr:uid="{00000000-0005-0000-0000-0000A0C10000}"/>
    <cellStyle name="Porcentual 2 8 5 2 2 2" xfId="49569" xr:uid="{00000000-0005-0000-0000-0000A1C10000}"/>
    <cellStyle name="Porcentual 2 8 5 2 2 2 2" xfId="49570" xr:uid="{00000000-0005-0000-0000-0000A2C10000}"/>
    <cellStyle name="Porcentual 2 8 5 2 2 2 2 2" xfId="49571" xr:uid="{00000000-0005-0000-0000-0000A3C10000}"/>
    <cellStyle name="Porcentual 2 8 5 2 2 2 3" xfId="49572" xr:uid="{00000000-0005-0000-0000-0000A4C10000}"/>
    <cellStyle name="Porcentual 2 8 5 2 2 3" xfId="49573" xr:uid="{00000000-0005-0000-0000-0000A5C10000}"/>
    <cellStyle name="Porcentual 2 8 5 2 2 3 2" xfId="49574" xr:uid="{00000000-0005-0000-0000-0000A6C10000}"/>
    <cellStyle name="Porcentual 2 8 5 2 2 4" xfId="49575" xr:uid="{00000000-0005-0000-0000-0000A7C10000}"/>
    <cellStyle name="Porcentual 2 8 5 2 3" xfId="49576" xr:uid="{00000000-0005-0000-0000-0000A8C10000}"/>
    <cellStyle name="Porcentual 2 8 5 2 3 2" xfId="49577" xr:uid="{00000000-0005-0000-0000-0000A9C10000}"/>
    <cellStyle name="Porcentual 2 8 5 2 3 2 2" xfId="49578" xr:uid="{00000000-0005-0000-0000-0000AAC10000}"/>
    <cellStyle name="Porcentual 2 8 5 2 3 3" xfId="49579" xr:uid="{00000000-0005-0000-0000-0000ABC10000}"/>
    <cellStyle name="Porcentual 2 8 5 2 4" xfId="49580" xr:uid="{00000000-0005-0000-0000-0000ACC10000}"/>
    <cellStyle name="Porcentual 2 8 5 2 4 2" xfId="49581" xr:uid="{00000000-0005-0000-0000-0000ADC10000}"/>
    <cellStyle name="Porcentual 2 8 5 2 5" xfId="49582" xr:uid="{00000000-0005-0000-0000-0000AEC10000}"/>
    <cellStyle name="Porcentual 2 8 5 3" xfId="49583" xr:uid="{00000000-0005-0000-0000-0000AFC10000}"/>
    <cellStyle name="Porcentual 2 8 5 3 2" xfId="49584" xr:uid="{00000000-0005-0000-0000-0000B0C10000}"/>
    <cellStyle name="Porcentual 2 8 5 3 2 2" xfId="49585" xr:uid="{00000000-0005-0000-0000-0000B1C10000}"/>
    <cellStyle name="Porcentual 2 8 5 3 2 2 2" xfId="49586" xr:uid="{00000000-0005-0000-0000-0000B2C10000}"/>
    <cellStyle name="Porcentual 2 8 5 3 2 3" xfId="49587" xr:uid="{00000000-0005-0000-0000-0000B3C10000}"/>
    <cellStyle name="Porcentual 2 8 5 3 3" xfId="49588" xr:uid="{00000000-0005-0000-0000-0000B4C10000}"/>
    <cellStyle name="Porcentual 2 8 5 3 3 2" xfId="49589" xr:uid="{00000000-0005-0000-0000-0000B5C10000}"/>
    <cellStyle name="Porcentual 2 8 5 3 4" xfId="49590" xr:uid="{00000000-0005-0000-0000-0000B6C10000}"/>
    <cellStyle name="Porcentual 2 8 5 4" xfId="49591" xr:uid="{00000000-0005-0000-0000-0000B7C10000}"/>
    <cellStyle name="Porcentual 2 8 5 4 2" xfId="49592" xr:uid="{00000000-0005-0000-0000-0000B8C10000}"/>
    <cellStyle name="Porcentual 2 8 5 4 2 2" xfId="49593" xr:uid="{00000000-0005-0000-0000-0000B9C10000}"/>
    <cellStyle name="Porcentual 2 8 5 4 3" xfId="49594" xr:uid="{00000000-0005-0000-0000-0000BAC10000}"/>
    <cellStyle name="Porcentual 2 8 5 5" xfId="49595" xr:uid="{00000000-0005-0000-0000-0000BBC10000}"/>
    <cellStyle name="Porcentual 2 8 5 5 2" xfId="49596" xr:uid="{00000000-0005-0000-0000-0000BCC10000}"/>
    <cellStyle name="Porcentual 2 8 5 6" xfId="49597" xr:uid="{00000000-0005-0000-0000-0000BDC10000}"/>
    <cellStyle name="Porcentual 2 8 6" xfId="49598" xr:uid="{00000000-0005-0000-0000-0000BEC10000}"/>
    <cellStyle name="Porcentual 2 8 6 2" xfId="49599" xr:uid="{00000000-0005-0000-0000-0000BFC10000}"/>
    <cellStyle name="Porcentual 2 8 6 2 2" xfId="49600" xr:uid="{00000000-0005-0000-0000-0000C0C10000}"/>
    <cellStyle name="Porcentual 2 8 6 2 2 2" xfId="49601" xr:uid="{00000000-0005-0000-0000-0000C1C10000}"/>
    <cellStyle name="Porcentual 2 8 6 2 2 2 2" xfId="49602" xr:uid="{00000000-0005-0000-0000-0000C2C10000}"/>
    <cellStyle name="Porcentual 2 8 6 2 2 3" xfId="49603" xr:uid="{00000000-0005-0000-0000-0000C3C10000}"/>
    <cellStyle name="Porcentual 2 8 6 2 3" xfId="49604" xr:uid="{00000000-0005-0000-0000-0000C4C10000}"/>
    <cellStyle name="Porcentual 2 8 6 2 3 2" xfId="49605" xr:uid="{00000000-0005-0000-0000-0000C5C10000}"/>
    <cellStyle name="Porcentual 2 8 6 2 4" xfId="49606" xr:uid="{00000000-0005-0000-0000-0000C6C10000}"/>
    <cellStyle name="Porcentual 2 8 6 3" xfId="49607" xr:uid="{00000000-0005-0000-0000-0000C7C10000}"/>
    <cellStyle name="Porcentual 2 8 6 3 2" xfId="49608" xr:uid="{00000000-0005-0000-0000-0000C8C10000}"/>
    <cellStyle name="Porcentual 2 8 6 3 2 2" xfId="49609" xr:uid="{00000000-0005-0000-0000-0000C9C10000}"/>
    <cellStyle name="Porcentual 2 8 6 3 3" xfId="49610" xr:uid="{00000000-0005-0000-0000-0000CAC10000}"/>
    <cellStyle name="Porcentual 2 8 6 4" xfId="49611" xr:uid="{00000000-0005-0000-0000-0000CBC10000}"/>
    <cellStyle name="Porcentual 2 8 6 4 2" xfId="49612" xr:uid="{00000000-0005-0000-0000-0000CCC10000}"/>
    <cellStyle name="Porcentual 2 8 6 5" xfId="49613" xr:uid="{00000000-0005-0000-0000-0000CDC10000}"/>
    <cellStyle name="Porcentual 2 8 7" xfId="49614" xr:uid="{00000000-0005-0000-0000-0000CEC10000}"/>
    <cellStyle name="Porcentual 2 8 7 2" xfId="49615" xr:uid="{00000000-0005-0000-0000-0000CFC10000}"/>
    <cellStyle name="Porcentual 2 8 7 2 2" xfId="49616" xr:uid="{00000000-0005-0000-0000-0000D0C10000}"/>
    <cellStyle name="Porcentual 2 8 7 2 2 2" xfId="49617" xr:uid="{00000000-0005-0000-0000-0000D1C10000}"/>
    <cellStyle name="Porcentual 2 8 7 2 2 2 2" xfId="49618" xr:uid="{00000000-0005-0000-0000-0000D2C10000}"/>
    <cellStyle name="Porcentual 2 8 7 2 2 3" xfId="49619" xr:uid="{00000000-0005-0000-0000-0000D3C10000}"/>
    <cellStyle name="Porcentual 2 8 7 2 3" xfId="49620" xr:uid="{00000000-0005-0000-0000-0000D4C10000}"/>
    <cellStyle name="Porcentual 2 8 7 2 3 2" xfId="49621" xr:uid="{00000000-0005-0000-0000-0000D5C10000}"/>
    <cellStyle name="Porcentual 2 8 7 2 4" xfId="49622" xr:uid="{00000000-0005-0000-0000-0000D6C10000}"/>
    <cellStyle name="Porcentual 2 8 7 3" xfId="49623" xr:uid="{00000000-0005-0000-0000-0000D7C10000}"/>
    <cellStyle name="Porcentual 2 8 7 3 2" xfId="49624" xr:uid="{00000000-0005-0000-0000-0000D8C10000}"/>
    <cellStyle name="Porcentual 2 8 7 3 2 2" xfId="49625" xr:uid="{00000000-0005-0000-0000-0000D9C10000}"/>
    <cellStyle name="Porcentual 2 8 7 3 3" xfId="49626" xr:uid="{00000000-0005-0000-0000-0000DAC10000}"/>
    <cellStyle name="Porcentual 2 8 7 4" xfId="49627" xr:uid="{00000000-0005-0000-0000-0000DBC10000}"/>
    <cellStyle name="Porcentual 2 8 7 4 2" xfId="49628" xr:uid="{00000000-0005-0000-0000-0000DCC10000}"/>
    <cellStyle name="Porcentual 2 8 7 5" xfId="49629" xr:uid="{00000000-0005-0000-0000-0000DDC10000}"/>
    <cellStyle name="Porcentual 2 8 8" xfId="49630" xr:uid="{00000000-0005-0000-0000-0000DEC10000}"/>
    <cellStyle name="Porcentual 2 8 8 2" xfId="49631" xr:uid="{00000000-0005-0000-0000-0000DFC10000}"/>
    <cellStyle name="Porcentual 2 8 8 2 2" xfId="49632" xr:uid="{00000000-0005-0000-0000-0000E0C10000}"/>
    <cellStyle name="Porcentual 2 8 8 2 2 2" xfId="49633" xr:uid="{00000000-0005-0000-0000-0000E1C10000}"/>
    <cellStyle name="Porcentual 2 8 8 2 3" xfId="49634" xr:uid="{00000000-0005-0000-0000-0000E2C10000}"/>
    <cellStyle name="Porcentual 2 8 8 3" xfId="49635" xr:uid="{00000000-0005-0000-0000-0000E3C10000}"/>
    <cellStyle name="Porcentual 2 8 8 3 2" xfId="49636" xr:uid="{00000000-0005-0000-0000-0000E4C10000}"/>
    <cellStyle name="Porcentual 2 8 8 4" xfId="49637" xr:uid="{00000000-0005-0000-0000-0000E5C10000}"/>
    <cellStyle name="Porcentual 2 8 9" xfId="49638" xr:uid="{00000000-0005-0000-0000-0000E6C10000}"/>
    <cellStyle name="Porcentual 2 8 9 2" xfId="49639" xr:uid="{00000000-0005-0000-0000-0000E7C10000}"/>
    <cellStyle name="Porcentual 2 8 9 2 2" xfId="49640" xr:uid="{00000000-0005-0000-0000-0000E8C10000}"/>
    <cellStyle name="Porcentual 2 8 9 3" xfId="49641" xr:uid="{00000000-0005-0000-0000-0000E9C10000}"/>
    <cellStyle name="Porcentual 2 9" xfId="49642" xr:uid="{00000000-0005-0000-0000-0000EAC10000}"/>
    <cellStyle name="Porcentual 2 9 10" xfId="49643" xr:uid="{00000000-0005-0000-0000-0000EBC10000}"/>
    <cellStyle name="Porcentual 2 9 2" xfId="49644" xr:uid="{00000000-0005-0000-0000-0000ECC10000}"/>
    <cellStyle name="Porcentual 2 9 2 2" xfId="49645" xr:uid="{00000000-0005-0000-0000-0000EDC10000}"/>
    <cellStyle name="Porcentual 2 9 2 2 2" xfId="49646" xr:uid="{00000000-0005-0000-0000-0000EEC10000}"/>
    <cellStyle name="Porcentual 2 9 2 2 2 2" xfId="49647" xr:uid="{00000000-0005-0000-0000-0000EFC10000}"/>
    <cellStyle name="Porcentual 2 9 2 2 2 2 2" xfId="49648" xr:uid="{00000000-0005-0000-0000-0000F0C10000}"/>
    <cellStyle name="Porcentual 2 9 2 2 2 2 2 2" xfId="49649" xr:uid="{00000000-0005-0000-0000-0000F1C10000}"/>
    <cellStyle name="Porcentual 2 9 2 2 2 2 3" xfId="49650" xr:uid="{00000000-0005-0000-0000-0000F2C10000}"/>
    <cellStyle name="Porcentual 2 9 2 2 2 3" xfId="49651" xr:uid="{00000000-0005-0000-0000-0000F3C10000}"/>
    <cellStyle name="Porcentual 2 9 2 2 2 3 2" xfId="49652" xr:uid="{00000000-0005-0000-0000-0000F4C10000}"/>
    <cellStyle name="Porcentual 2 9 2 2 2 4" xfId="49653" xr:uid="{00000000-0005-0000-0000-0000F5C10000}"/>
    <cellStyle name="Porcentual 2 9 2 2 3" xfId="49654" xr:uid="{00000000-0005-0000-0000-0000F6C10000}"/>
    <cellStyle name="Porcentual 2 9 2 2 3 2" xfId="49655" xr:uid="{00000000-0005-0000-0000-0000F7C10000}"/>
    <cellStyle name="Porcentual 2 9 2 2 3 2 2" xfId="49656" xr:uid="{00000000-0005-0000-0000-0000F8C10000}"/>
    <cellStyle name="Porcentual 2 9 2 2 3 3" xfId="49657" xr:uid="{00000000-0005-0000-0000-0000F9C10000}"/>
    <cellStyle name="Porcentual 2 9 2 2 4" xfId="49658" xr:uid="{00000000-0005-0000-0000-0000FAC10000}"/>
    <cellStyle name="Porcentual 2 9 2 2 4 2" xfId="49659" xr:uid="{00000000-0005-0000-0000-0000FBC10000}"/>
    <cellStyle name="Porcentual 2 9 2 2 5" xfId="49660" xr:uid="{00000000-0005-0000-0000-0000FCC10000}"/>
    <cellStyle name="Porcentual 2 9 2 3" xfId="49661" xr:uid="{00000000-0005-0000-0000-0000FDC10000}"/>
    <cellStyle name="Porcentual 2 9 2 3 2" xfId="49662" xr:uid="{00000000-0005-0000-0000-0000FEC10000}"/>
    <cellStyle name="Porcentual 2 9 2 3 2 2" xfId="49663" xr:uid="{00000000-0005-0000-0000-0000FFC10000}"/>
    <cellStyle name="Porcentual 2 9 2 3 2 2 2" xfId="49664" xr:uid="{00000000-0005-0000-0000-000000C20000}"/>
    <cellStyle name="Porcentual 2 9 2 3 2 2 2 2" xfId="49665" xr:uid="{00000000-0005-0000-0000-000001C20000}"/>
    <cellStyle name="Porcentual 2 9 2 3 2 2 3" xfId="49666" xr:uid="{00000000-0005-0000-0000-000002C20000}"/>
    <cellStyle name="Porcentual 2 9 2 3 2 3" xfId="49667" xr:uid="{00000000-0005-0000-0000-000003C20000}"/>
    <cellStyle name="Porcentual 2 9 2 3 2 3 2" xfId="49668" xr:uid="{00000000-0005-0000-0000-000004C20000}"/>
    <cellStyle name="Porcentual 2 9 2 3 2 4" xfId="49669" xr:uid="{00000000-0005-0000-0000-000005C20000}"/>
    <cellStyle name="Porcentual 2 9 2 3 3" xfId="49670" xr:uid="{00000000-0005-0000-0000-000006C20000}"/>
    <cellStyle name="Porcentual 2 9 2 3 3 2" xfId="49671" xr:uid="{00000000-0005-0000-0000-000007C20000}"/>
    <cellStyle name="Porcentual 2 9 2 3 3 2 2" xfId="49672" xr:uid="{00000000-0005-0000-0000-000008C20000}"/>
    <cellStyle name="Porcentual 2 9 2 3 3 3" xfId="49673" xr:uid="{00000000-0005-0000-0000-000009C20000}"/>
    <cellStyle name="Porcentual 2 9 2 3 4" xfId="49674" xr:uid="{00000000-0005-0000-0000-00000AC20000}"/>
    <cellStyle name="Porcentual 2 9 2 3 4 2" xfId="49675" xr:uid="{00000000-0005-0000-0000-00000BC20000}"/>
    <cellStyle name="Porcentual 2 9 2 3 5" xfId="49676" xr:uid="{00000000-0005-0000-0000-00000CC20000}"/>
    <cellStyle name="Porcentual 2 9 2 4" xfId="49677" xr:uid="{00000000-0005-0000-0000-00000DC20000}"/>
    <cellStyle name="Porcentual 2 9 2 4 2" xfId="49678" xr:uid="{00000000-0005-0000-0000-00000EC20000}"/>
    <cellStyle name="Porcentual 2 9 2 4 2 2" xfId="49679" xr:uid="{00000000-0005-0000-0000-00000FC20000}"/>
    <cellStyle name="Porcentual 2 9 2 4 2 2 2" xfId="49680" xr:uid="{00000000-0005-0000-0000-000010C20000}"/>
    <cellStyle name="Porcentual 2 9 2 4 2 3" xfId="49681" xr:uid="{00000000-0005-0000-0000-000011C20000}"/>
    <cellStyle name="Porcentual 2 9 2 4 3" xfId="49682" xr:uid="{00000000-0005-0000-0000-000012C20000}"/>
    <cellStyle name="Porcentual 2 9 2 4 3 2" xfId="49683" xr:uid="{00000000-0005-0000-0000-000013C20000}"/>
    <cellStyle name="Porcentual 2 9 2 4 4" xfId="49684" xr:uid="{00000000-0005-0000-0000-000014C20000}"/>
    <cellStyle name="Porcentual 2 9 2 5" xfId="49685" xr:uid="{00000000-0005-0000-0000-000015C20000}"/>
    <cellStyle name="Porcentual 2 9 2 5 2" xfId="49686" xr:uid="{00000000-0005-0000-0000-000016C20000}"/>
    <cellStyle name="Porcentual 2 9 2 5 2 2" xfId="49687" xr:uid="{00000000-0005-0000-0000-000017C20000}"/>
    <cellStyle name="Porcentual 2 9 2 5 3" xfId="49688" xr:uid="{00000000-0005-0000-0000-000018C20000}"/>
    <cellStyle name="Porcentual 2 9 2 6" xfId="49689" xr:uid="{00000000-0005-0000-0000-000019C20000}"/>
    <cellStyle name="Porcentual 2 9 2 6 2" xfId="49690" xr:uid="{00000000-0005-0000-0000-00001AC20000}"/>
    <cellStyle name="Porcentual 2 9 2 7" xfId="49691" xr:uid="{00000000-0005-0000-0000-00001BC20000}"/>
    <cellStyle name="Porcentual 2 9 3" xfId="49692" xr:uid="{00000000-0005-0000-0000-00001CC20000}"/>
    <cellStyle name="Porcentual 2 9 3 2" xfId="49693" xr:uid="{00000000-0005-0000-0000-00001DC20000}"/>
    <cellStyle name="Porcentual 2 9 3 2 2" xfId="49694" xr:uid="{00000000-0005-0000-0000-00001EC20000}"/>
    <cellStyle name="Porcentual 2 9 3 2 2 2" xfId="49695" xr:uid="{00000000-0005-0000-0000-00001FC20000}"/>
    <cellStyle name="Porcentual 2 9 3 2 2 2 2" xfId="49696" xr:uid="{00000000-0005-0000-0000-000020C20000}"/>
    <cellStyle name="Porcentual 2 9 3 2 2 2 2 2" xfId="49697" xr:uid="{00000000-0005-0000-0000-000021C20000}"/>
    <cellStyle name="Porcentual 2 9 3 2 2 2 3" xfId="49698" xr:uid="{00000000-0005-0000-0000-000022C20000}"/>
    <cellStyle name="Porcentual 2 9 3 2 2 3" xfId="49699" xr:uid="{00000000-0005-0000-0000-000023C20000}"/>
    <cellStyle name="Porcentual 2 9 3 2 2 3 2" xfId="49700" xr:uid="{00000000-0005-0000-0000-000024C20000}"/>
    <cellStyle name="Porcentual 2 9 3 2 2 4" xfId="49701" xr:uid="{00000000-0005-0000-0000-000025C20000}"/>
    <cellStyle name="Porcentual 2 9 3 2 3" xfId="49702" xr:uid="{00000000-0005-0000-0000-000026C20000}"/>
    <cellStyle name="Porcentual 2 9 3 2 3 2" xfId="49703" xr:uid="{00000000-0005-0000-0000-000027C20000}"/>
    <cellStyle name="Porcentual 2 9 3 2 3 2 2" xfId="49704" xr:uid="{00000000-0005-0000-0000-000028C20000}"/>
    <cellStyle name="Porcentual 2 9 3 2 3 3" xfId="49705" xr:uid="{00000000-0005-0000-0000-000029C20000}"/>
    <cellStyle name="Porcentual 2 9 3 2 4" xfId="49706" xr:uid="{00000000-0005-0000-0000-00002AC20000}"/>
    <cellStyle name="Porcentual 2 9 3 2 4 2" xfId="49707" xr:uid="{00000000-0005-0000-0000-00002BC20000}"/>
    <cellStyle name="Porcentual 2 9 3 2 5" xfId="49708" xr:uid="{00000000-0005-0000-0000-00002CC20000}"/>
    <cellStyle name="Porcentual 2 9 3 3" xfId="49709" xr:uid="{00000000-0005-0000-0000-00002DC20000}"/>
    <cellStyle name="Porcentual 2 9 3 3 2" xfId="49710" xr:uid="{00000000-0005-0000-0000-00002EC20000}"/>
    <cellStyle name="Porcentual 2 9 3 3 2 2" xfId="49711" xr:uid="{00000000-0005-0000-0000-00002FC20000}"/>
    <cellStyle name="Porcentual 2 9 3 3 2 2 2" xfId="49712" xr:uid="{00000000-0005-0000-0000-000030C20000}"/>
    <cellStyle name="Porcentual 2 9 3 3 2 2 2 2" xfId="49713" xr:uid="{00000000-0005-0000-0000-000031C20000}"/>
    <cellStyle name="Porcentual 2 9 3 3 2 2 3" xfId="49714" xr:uid="{00000000-0005-0000-0000-000032C20000}"/>
    <cellStyle name="Porcentual 2 9 3 3 2 3" xfId="49715" xr:uid="{00000000-0005-0000-0000-000033C20000}"/>
    <cellStyle name="Porcentual 2 9 3 3 2 3 2" xfId="49716" xr:uid="{00000000-0005-0000-0000-000034C20000}"/>
    <cellStyle name="Porcentual 2 9 3 3 2 4" xfId="49717" xr:uid="{00000000-0005-0000-0000-000035C20000}"/>
    <cellStyle name="Porcentual 2 9 3 3 3" xfId="49718" xr:uid="{00000000-0005-0000-0000-000036C20000}"/>
    <cellStyle name="Porcentual 2 9 3 3 3 2" xfId="49719" xr:uid="{00000000-0005-0000-0000-000037C20000}"/>
    <cellStyle name="Porcentual 2 9 3 3 3 2 2" xfId="49720" xr:uid="{00000000-0005-0000-0000-000038C20000}"/>
    <cellStyle name="Porcentual 2 9 3 3 3 3" xfId="49721" xr:uid="{00000000-0005-0000-0000-000039C20000}"/>
    <cellStyle name="Porcentual 2 9 3 3 4" xfId="49722" xr:uid="{00000000-0005-0000-0000-00003AC20000}"/>
    <cellStyle name="Porcentual 2 9 3 3 4 2" xfId="49723" xr:uid="{00000000-0005-0000-0000-00003BC20000}"/>
    <cellStyle name="Porcentual 2 9 3 3 5" xfId="49724" xr:uid="{00000000-0005-0000-0000-00003CC20000}"/>
    <cellStyle name="Porcentual 2 9 3 4" xfId="49725" xr:uid="{00000000-0005-0000-0000-00003DC20000}"/>
    <cellStyle name="Porcentual 2 9 3 4 2" xfId="49726" xr:uid="{00000000-0005-0000-0000-00003EC20000}"/>
    <cellStyle name="Porcentual 2 9 3 4 2 2" xfId="49727" xr:uid="{00000000-0005-0000-0000-00003FC20000}"/>
    <cellStyle name="Porcentual 2 9 3 4 2 2 2" xfId="49728" xr:uid="{00000000-0005-0000-0000-000040C20000}"/>
    <cellStyle name="Porcentual 2 9 3 4 2 3" xfId="49729" xr:uid="{00000000-0005-0000-0000-000041C20000}"/>
    <cellStyle name="Porcentual 2 9 3 4 3" xfId="49730" xr:uid="{00000000-0005-0000-0000-000042C20000}"/>
    <cellStyle name="Porcentual 2 9 3 4 3 2" xfId="49731" xr:uid="{00000000-0005-0000-0000-000043C20000}"/>
    <cellStyle name="Porcentual 2 9 3 4 4" xfId="49732" xr:uid="{00000000-0005-0000-0000-000044C20000}"/>
    <cellStyle name="Porcentual 2 9 3 5" xfId="49733" xr:uid="{00000000-0005-0000-0000-000045C20000}"/>
    <cellStyle name="Porcentual 2 9 3 5 2" xfId="49734" xr:uid="{00000000-0005-0000-0000-000046C20000}"/>
    <cellStyle name="Porcentual 2 9 3 5 2 2" xfId="49735" xr:uid="{00000000-0005-0000-0000-000047C20000}"/>
    <cellStyle name="Porcentual 2 9 3 5 3" xfId="49736" xr:uid="{00000000-0005-0000-0000-000048C20000}"/>
    <cellStyle name="Porcentual 2 9 3 6" xfId="49737" xr:uid="{00000000-0005-0000-0000-000049C20000}"/>
    <cellStyle name="Porcentual 2 9 3 6 2" xfId="49738" xr:uid="{00000000-0005-0000-0000-00004AC20000}"/>
    <cellStyle name="Porcentual 2 9 3 7" xfId="49739" xr:uid="{00000000-0005-0000-0000-00004BC20000}"/>
    <cellStyle name="Porcentual 2 9 4" xfId="49740" xr:uid="{00000000-0005-0000-0000-00004CC20000}"/>
    <cellStyle name="Porcentual 2 9 4 2" xfId="49741" xr:uid="{00000000-0005-0000-0000-00004DC20000}"/>
    <cellStyle name="Porcentual 2 9 4 2 2" xfId="49742" xr:uid="{00000000-0005-0000-0000-00004EC20000}"/>
    <cellStyle name="Porcentual 2 9 4 2 2 2" xfId="49743" xr:uid="{00000000-0005-0000-0000-00004FC20000}"/>
    <cellStyle name="Porcentual 2 9 4 2 2 2 2" xfId="49744" xr:uid="{00000000-0005-0000-0000-000050C20000}"/>
    <cellStyle name="Porcentual 2 9 4 2 2 2 2 2" xfId="49745" xr:uid="{00000000-0005-0000-0000-000051C20000}"/>
    <cellStyle name="Porcentual 2 9 4 2 2 2 3" xfId="49746" xr:uid="{00000000-0005-0000-0000-000052C20000}"/>
    <cellStyle name="Porcentual 2 9 4 2 2 3" xfId="49747" xr:uid="{00000000-0005-0000-0000-000053C20000}"/>
    <cellStyle name="Porcentual 2 9 4 2 2 3 2" xfId="49748" xr:uid="{00000000-0005-0000-0000-000054C20000}"/>
    <cellStyle name="Porcentual 2 9 4 2 2 4" xfId="49749" xr:uid="{00000000-0005-0000-0000-000055C20000}"/>
    <cellStyle name="Porcentual 2 9 4 2 3" xfId="49750" xr:uid="{00000000-0005-0000-0000-000056C20000}"/>
    <cellStyle name="Porcentual 2 9 4 2 3 2" xfId="49751" xr:uid="{00000000-0005-0000-0000-000057C20000}"/>
    <cellStyle name="Porcentual 2 9 4 2 3 2 2" xfId="49752" xr:uid="{00000000-0005-0000-0000-000058C20000}"/>
    <cellStyle name="Porcentual 2 9 4 2 3 3" xfId="49753" xr:uid="{00000000-0005-0000-0000-000059C20000}"/>
    <cellStyle name="Porcentual 2 9 4 2 4" xfId="49754" xr:uid="{00000000-0005-0000-0000-00005AC20000}"/>
    <cellStyle name="Porcentual 2 9 4 2 4 2" xfId="49755" xr:uid="{00000000-0005-0000-0000-00005BC20000}"/>
    <cellStyle name="Porcentual 2 9 4 2 5" xfId="49756" xr:uid="{00000000-0005-0000-0000-00005CC20000}"/>
    <cellStyle name="Porcentual 2 9 4 3" xfId="49757" xr:uid="{00000000-0005-0000-0000-00005DC20000}"/>
    <cellStyle name="Porcentual 2 9 4 3 2" xfId="49758" xr:uid="{00000000-0005-0000-0000-00005EC20000}"/>
    <cellStyle name="Porcentual 2 9 4 3 2 2" xfId="49759" xr:uid="{00000000-0005-0000-0000-00005FC20000}"/>
    <cellStyle name="Porcentual 2 9 4 3 2 2 2" xfId="49760" xr:uid="{00000000-0005-0000-0000-000060C20000}"/>
    <cellStyle name="Porcentual 2 9 4 3 2 3" xfId="49761" xr:uid="{00000000-0005-0000-0000-000061C20000}"/>
    <cellStyle name="Porcentual 2 9 4 3 3" xfId="49762" xr:uid="{00000000-0005-0000-0000-000062C20000}"/>
    <cellStyle name="Porcentual 2 9 4 3 3 2" xfId="49763" xr:uid="{00000000-0005-0000-0000-000063C20000}"/>
    <cellStyle name="Porcentual 2 9 4 3 4" xfId="49764" xr:uid="{00000000-0005-0000-0000-000064C20000}"/>
    <cellStyle name="Porcentual 2 9 4 4" xfId="49765" xr:uid="{00000000-0005-0000-0000-000065C20000}"/>
    <cellStyle name="Porcentual 2 9 4 4 2" xfId="49766" xr:uid="{00000000-0005-0000-0000-000066C20000}"/>
    <cellStyle name="Porcentual 2 9 4 4 2 2" xfId="49767" xr:uid="{00000000-0005-0000-0000-000067C20000}"/>
    <cellStyle name="Porcentual 2 9 4 4 3" xfId="49768" xr:uid="{00000000-0005-0000-0000-000068C20000}"/>
    <cellStyle name="Porcentual 2 9 4 5" xfId="49769" xr:uid="{00000000-0005-0000-0000-000069C20000}"/>
    <cellStyle name="Porcentual 2 9 4 5 2" xfId="49770" xr:uid="{00000000-0005-0000-0000-00006AC20000}"/>
    <cellStyle name="Porcentual 2 9 4 6" xfId="49771" xr:uid="{00000000-0005-0000-0000-00006BC20000}"/>
    <cellStyle name="Porcentual 2 9 5" xfId="49772" xr:uid="{00000000-0005-0000-0000-00006CC20000}"/>
    <cellStyle name="Porcentual 2 9 5 2" xfId="49773" xr:uid="{00000000-0005-0000-0000-00006DC20000}"/>
    <cellStyle name="Porcentual 2 9 5 2 2" xfId="49774" xr:uid="{00000000-0005-0000-0000-00006EC20000}"/>
    <cellStyle name="Porcentual 2 9 5 2 2 2" xfId="49775" xr:uid="{00000000-0005-0000-0000-00006FC20000}"/>
    <cellStyle name="Porcentual 2 9 5 2 2 2 2" xfId="49776" xr:uid="{00000000-0005-0000-0000-000070C20000}"/>
    <cellStyle name="Porcentual 2 9 5 2 2 3" xfId="49777" xr:uid="{00000000-0005-0000-0000-000071C20000}"/>
    <cellStyle name="Porcentual 2 9 5 2 3" xfId="49778" xr:uid="{00000000-0005-0000-0000-000072C20000}"/>
    <cellStyle name="Porcentual 2 9 5 2 3 2" xfId="49779" xr:uid="{00000000-0005-0000-0000-000073C20000}"/>
    <cellStyle name="Porcentual 2 9 5 2 4" xfId="49780" xr:uid="{00000000-0005-0000-0000-000074C20000}"/>
    <cellStyle name="Porcentual 2 9 5 3" xfId="49781" xr:uid="{00000000-0005-0000-0000-000075C20000}"/>
    <cellStyle name="Porcentual 2 9 5 3 2" xfId="49782" xr:uid="{00000000-0005-0000-0000-000076C20000}"/>
    <cellStyle name="Porcentual 2 9 5 3 2 2" xfId="49783" xr:uid="{00000000-0005-0000-0000-000077C20000}"/>
    <cellStyle name="Porcentual 2 9 5 3 3" xfId="49784" xr:uid="{00000000-0005-0000-0000-000078C20000}"/>
    <cellStyle name="Porcentual 2 9 5 4" xfId="49785" xr:uid="{00000000-0005-0000-0000-000079C20000}"/>
    <cellStyle name="Porcentual 2 9 5 4 2" xfId="49786" xr:uid="{00000000-0005-0000-0000-00007AC20000}"/>
    <cellStyle name="Porcentual 2 9 5 5" xfId="49787" xr:uid="{00000000-0005-0000-0000-00007BC20000}"/>
    <cellStyle name="Porcentual 2 9 6" xfId="49788" xr:uid="{00000000-0005-0000-0000-00007CC20000}"/>
    <cellStyle name="Porcentual 2 9 6 2" xfId="49789" xr:uid="{00000000-0005-0000-0000-00007DC20000}"/>
    <cellStyle name="Porcentual 2 9 6 2 2" xfId="49790" xr:uid="{00000000-0005-0000-0000-00007EC20000}"/>
    <cellStyle name="Porcentual 2 9 6 2 2 2" xfId="49791" xr:uid="{00000000-0005-0000-0000-00007FC20000}"/>
    <cellStyle name="Porcentual 2 9 6 2 2 2 2" xfId="49792" xr:uid="{00000000-0005-0000-0000-000080C20000}"/>
    <cellStyle name="Porcentual 2 9 6 2 2 3" xfId="49793" xr:uid="{00000000-0005-0000-0000-000081C20000}"/>
    <cellStyle name="Porcentual 2 9 6 2 3" xfId="49794" xr:uid="{00000000-0005-0000-0000-000082C20000}"/>
    <cellStyle name="Porcentual 2 9 6 2 3 2" xfId="49795" xr:uid="{00000000-0005-0000-0000-000083C20000}"/>
    <cellStyle name="Porcentual 2 9 6 2 4" xfId="49796" xr:uid="{00000000-0005-0000-0000-000084C20000}"/>
    <cellStyle name="Porcentual 2 9 6 3" xfId="49797" xr:uid="{00000000-0005-0000-0000-000085C20000}"/>
    <cellStyle name="Porcentual 2 9 6 3 2" xfId="49798" xr:uid="{00000000-0005-0000-0000-000086C20000}"/>
    <cellStyle name="Porcentual 2 9 6 3 2 2" xfId="49799" xr:uid="{00000000-0005-0000-0000-000087C20000}"/>
    <cellStyle name="Porcentual 2 9 6 3 3" xfId="49800" xr:uid="{00000000-0005-0000-0000-000088C20000}"/>
    <cellStyle name="Porcentual 2 9 6 4" xfId="49801" xr:uid="{00000000-0005-0000-0000-000089C20000}"/>
    <cellStyle name="Porcentual 2 9 6 4 2" xfId="49802" xr:uid="{00000000-0005-0000-0000-00008AC20000}"/>
    <cellStyle name="Porcentual 2 9 6 5" xfId="49803" xr:uid="{00000000-0005-0000-0000-00008BC20000}"/>
    <cellStyle name="Porcentual 2 9 7" xfId="49804" xr:uid="{00000000-0005-0000-0000-00008CC20000}"/>
    <cellStyle name="Porcentual 2 9 7 2" xfId="49805" xr:uid="{00000000-0005-0000-0000-00008DC20000}"/>
    <cellStyle name="Porcentual 2 9 7 2 2" xfId="49806" xr:uid="{00000000-0005-0000-0000-00008EC20000}"/>
    <cellStyle name="Porcentual 2 9 7 2 2 2" xfId="49807" xr:uid="{00000000-0005-0000-0000-00008FC20000}"/>
    <cellStyle name="Porcentual 2 9 7 2 3" xfId="49808" xr:uid="{00000000-0005-0000-0000-000090C20000}"/>
    <cellStyle name="Porcentual 2 9 7 3" xfId="49809" xr:uid="{00000000-0005-0000-0000-000091C20000}"/>
    <cellStyle name="Porcentual 2 9 7 3 2" xfId="49810" xr:uid="{00000000-0005-0000-0000-000092C20000}"/>
    <cellStyle name="Porcentual 2 9 7 4" xfId="49811" xr:uid="{00000000-0005-0000-0000-000093C20000}"/>
    <cellStyle name="Porcentual 2 9 8" xfId="49812" xr:uid="{00000000-0005-0000-0000-000094C20000}"/>
    <cellStyle name="Porcentual 2 9 8 2" xfId="49813" xr:uid="{00000000-0005-0000-0000-000095C20000}"/>
    <cellStyle name="Porcentual 2 9 8 2 2" xfId="49814" xr:uid="{00000000-0005-0000-0000-000096C20000}"/>
    <cellStyle name="Porcentual 2 9 8 3" xfId="49815" xr:uid="{00000000-0005-0000-0000-000097C20000}"/>
    <cellStyle name="Porcentual 2 9 9" xfId="49816" xr:uid="{00000000-0005-0000-0000-000098C20000}"/>
    <cellStyle name="Porcentual 2 9 9 2" xfId="49817" xr:uid="{00000000-0005-0000-0000-000099C20000}"/>
    <cellStyle name="Title" xfId="49818" xr:uid="{00000000-0005-0000-0000-00009AC20000}"/>
    <cellStyle name="Warning Text" xfId="49819" xr:uid="{00000000-0005-0000-0000-00009BC20000}"/>
  </cellStyles>
  <dxfs count="2">
    <dxf>
      <font>
        <b/>
        <i/>
        <condense val="0"/>
        <extend val="0"/>
        <color indexed="10"/>
      </font>
    </dxf>
    <dxf>
      <font>
        <b/>
        <i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6BE55"/>
      <color rgb="FF4D4D4D"/>
      <color rgb="FF154A8A"/>
      <color rgb="FFE6EFFD"/>
      <color rgb="FF4472C4"/>
      <color rgb="FFC7E6A4"/>
      <color rgb="FF338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CheckBox" checked="Checked" fmlaLink="$IR$1" lockText="1"/>
</file>

<file path=xl/ctrlProps/ctrlProp5.xml><?xml version="1.0" encoding="utf-8"?>
<formControlPr xmlns="http://schemas.microsoft.com/office/spreadsheetml/2009/9/main" objectType="CheckBox" checked="Checked" fmlaLink="$IR$1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Ingreso de Datos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933450</xdr:colOff>
          <xdr:row>0</xdr:row>
          <xdr:rowOff>0</xdr:rowOff>
        </xdr:from>
        <xdr:to>
          <xdr:col>2</xdr:col>
          <xdr:colOff>1419225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Imprimir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466725</xdr:colOff>
          <xdr:row>0</xdr:row>
          <xdr:rowOff>0</xdr:rowOff>
        </xdr:from>
        <xdr:to>
          <xdr:col>2</xdr:col>
          <xdr:colOff>895350</xdr:colOff>
          <xdr:row>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Guardar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147205</xdr:colOff>
      <xdr:row>1</xdr:row>
      <xdr:rowOff>14445</xdr:rowOff>
    </xdr:from>
    <xdr:to>
      <xdr:col>5</xdr:col>
      <xdr:colOff>320387</xdr:colOff>
      <xdr:row>2</xdr:row>
      <xdr:rowOff>170349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9AA0DC7-D456-428C-B16B-260A51F8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8" b="1248"/>
        <a:stretch/>
      </xdr:blipFill>
      <xdr:spPr bwMode="auto">
        <a:xfrm>
          <a:off x="5723660" y="559968"/>
          <a:ext cx="1394113" cy="432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Jlmolina/JULIETA%20MOLINA/ORDENES%20DE%20PAGO%202014/ORDENES%20DE%20PAGO%20MADS%202014%20Decreto%2099%202013%20(Portati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3)"/>
      <sheetName val="Decreto 1070"/>
      <sheetName val="Orden de Pago MADS (2)"/>
      <sheetName val="Orden de Pago MADS"/>
      <sheetName val="BD Orden Pago"/>
      <sheetName val="Devoluciones"/>
      <sheetName val="Radicaciones"/>
      <sheetName val="Hoja1 (2)"/>
      <sheetName val="Orden de Pago Fonam"/>
      <sheetName val="EMBARGOS Y MULTAS"/>
      <sheetName val="Hoja1"/>
      <sheetName val="Recalculo"/>
      <sheetName val="Hoja2"/>
      <sheetName val="EMBARGOS"/>
      <sheetName val="Hoja3"/>
      <sheetName val="Hoja4"/>
      <sheetName val="ORDENES DE PAGO MADS 2014 Decre"/>
    </sheetNames>
    <definedNames>
      <definedName name="Guardar"/>
      <definedName name="Imprimie"/>
      <definedName name="IngresoDatos"/>
    </definedNames>
    <sheetDataSet>
      <sheetData sheetId="0"/>
      <sheetData sheetId="1">
        <row r="8">
          <cell r="J8">
            <v>1164109</v>
          </cell>
        </row>
      </sheetData>
      <sheetData sheetId="2"/>
      <sheetData sheetId="3"/>
      <sheetData sheetId="4">
        <row r="5">
          <cell r="A5">
            <v>114</v>
          </cell>
          <cell r="B5" t="str">
            <v>Factura</v>
          </cell>
          <cell r="C5">
            <v>181350920</v>
          </cell>
          <cell r="D5">
            <v>2014</v>
          </cell>
          <cell r="J5">
            <v>12975290</v>
          </cell>
        </row>
        <row r="6">
          <cell r="A6">
            <v>214</v>
          </cell>
          <cell r="B6" t="str">
            <v>Factura</v>
          </cell>
          <cell r="C6">
            <v>351703913</v>
          </cell>
          <cell r="D6">
            <v>1914</v>
          </cell>
          <cell r="E6">
            <v>41642</v>
          </cell>
          <cell r="F6" t="str">
            <v>SUBDIRECCION ADMINISTRATIVA Y FINANCIERA</v>
          </cell>
          <cell r="G6">
            <v>8999990941</v>
          </cell>
          <cell r="H6" t="str">
            <v>EMPRESA DE ACUEDUCTO Y ALCANTARILLADO DE BOGOTA ESP</v>
          </cell>
          <cell r="I6" t="str">
            <v>PAGO FRA 351703913 CTA CONTRATO N.XXX PERIODO DEL XX XXX 20XX AL XX XXX/20XX</v>
          </cell>
          <cell r="J6">
            <v>8191490</v>
          </cell>
          <cell r="N6" t="str">
            <v>RECURSO 3-10</v>
          </cell>
          <cell r="W6" t="str">
            <v>Vigencia Presupuestal</v>
          </cell>
        </row>
        <row r="7">
          <cell r="A7">
            <v>314</v>
          </cell>
          <cell r="B7" t="str">
            <v>Anulada</v>
          </cell>
          <cell r="C7">
            <v>10</v>
          </cell>
          <cell r="D7">
            <v>54013</v>
          </cell>
          <cell r="E7">
            <v>41646</v>
          </cell>
          <cell r="H7" t="str">
            <v>CORPORACION PARA EL DESARROLLO SOSTENIBLE DEL AREA DE MANEJO ESPECIAL LA MACARENA - CORMACARENA</v>
          </cell>
          <cell r="I7" t="str">
            <v>PAGO CORRESPONDIENTE AL cuarto DESEMBOLSO SEGÚN CERTIFICACION DEL SUPERVISOR</v>
          </cell>
          <cell r="J7">
            <v>47942367.399999999</v>
          </cell>
        </row>
        <row r="8">
          <cell r="A8">
            <v>414</v>
          </cell>
          <cell r="B8" t="str">
            <v>Resolucion</v>
          </cell>
          <cell r="C8">
            <v>4</v>
          </cell>
          <cell r="D8">
            <v>3514</v>
          </cell>
          <cell r="E8">
            <v>41647</v>
          </cell>
          <cell r="F8" t="str">
            <v>SUBDIRECCION ADMINISTRATIVA Y FINANCIERA</v>
          </cell>
          <cell r="G8">
            <v>8301153951</v>
          </cell>
          <cell r="H8" t="str">
            <v>MINISTERIO DE AMBIENTE Y DESARROLLO SOSTENIBLE</v>
          </cell>
          <cell r="I8" t="str">
            <v>CONSTITUCION CAJA MENOR GASTOS GENERALES</v>
          </cell>
          <cell r="J8">
            <v>10000000</v>
          </cell>
          <cell r="N8" t="str">
            <v>RECURSO 2-10</v>
          </cell>
          <cell r="W8" t="str">
            <v>Vigencia Presupuestal</v>
          </cell>
        </row>
        <row r="9">
          <cell r="A9">
            <v>514</v>
          </cell>
          <cell r="B9" t="str">
            <v>Resolucion</v>
          </cell>
          <cell r="C9">
            <v>5</v>
          </cell>
          <cell r="D9">
            <v>4014</v>
          </cell>
          <cell r="E9">
            <v>41647</v>
          </cell>
          <cell r="F9" t="str">
            <v>SUBDIRECCION ADMINISTRATIVA Y FINANCIERA</v>
          </cell>
          <cell r="G9">
            <v>8301153951</v>
          </cell>
          <cell r="H9" t="str">
            <v>MINISTERIO DE AMBIENTE Y DESARROLLO SOSTENIBLE</v>
          </cell>
          <cell r="I9" t="str">
            <v>CONSTITUCION CAJA MENOR VIATICOS Y GTOS DE VIAJE</v>
          </cell>
          <cell r="J9">
            <v>12000000</v>
          </cell>
          <cell r="N9" t="str">
            <v>RECURSO 2-10</v>
          </cell>
          <cell r="W9" t="str">
            <v>Vigencia Presupuestal</v>
          </cell>
        </row>
        <row r="10">
          <cell r="A10">
            <v>614</v>
          </cell>
          <cell r="B10" t="str">
            <v>Otro</v>
          </cell>
          <cell r="C10">
            <v>344913</v>
          </cell>
          <cell r="E10">
            <v>41648</v>
          </cell>
          <cell r="F10" t="str">
            <v>SUBDIRECCION ADMINISTRATIVA Y FINANCIERA</v>
          </cell>
          <cell r="G10">
            <v>830009653</v>
          </cell>
          <cell r="H10" t="str">
            <v>ORGANIZACION DE LOS PUEBLOS INDIGENAS DE LA AMAZONIA COLOMBIANA</v>
          </cell>
          <cell r="I10" t="str">
            <v>OP NO PRESUPUESTAL - DEVOLUCION RTE FTE</v>
          </cell>
          <cell r="J10">
            <v>2640000</v>
          </cell>
        </row>
        <row r="11">
          <cell r="A11">
            <v>714</v>
          </cell>
          <cell r="B11" t="str">
            <v>Factura</v>
          </cell>
          <cell r="C11">
            <v>4387780858</v>
          </cell>
          <cell r="D11">
            <v>4114</v>
          </cell>
          <cell r="E11">
            <v>41649</v>
          </cell>
          <cell r="F11" t="str">
            <v>SERVICIOS ADMINISTRATIVOS, ATENCIONA AL USUARIO, ARCHIVO Y CORRESPONDENCIA</v>
          </cell>
          <cell r="G11">
            <v>8001539937</v>
          </cell>
          <cell r="H11" t="str">
            <v>COMUNICACIÓN CELULAR S.A - COMCEL S.A</v>
          </cell>
          <cell r="I11" t="str">
            <v>PAGO FRA 4387780858 CEL 3118990094 DEL 22 NOV AL 21 DIC 2013</v>
          </cell>
          <cell r="J11">
            <v>319437.07</v>
          </cell>
          <cell r="N11" t="str">
            <v>RECURSO 2-10</v>
          </cell>
          <cell r="W11" t="str">
            <v>Vigencia Presupuestal</v>
          </cell>
        </row>
        <row r="12">
          <cell r="A12">
            <v>814</v>
          </cell>
          <cell r="B12" t="str">
            <v>Factura</v>
          </cell>
          <cell r="C12">
            <v>354075411</v>
          </cell>
          <cell r="D12">
            <v>5414</v>
          </cell>
          <cell r="E12">
            <v>41652</v>
          </cell>
          <cell r="F12" t="str">
            <v>SERVICIOS ADMINISTRATIVOS, ATENCIONA AL USUARIO, ARCHIVO Y CORRESPONDENCIA</v>
          </cell>
          <cell r="G12">
            <v>8300538004</v>
          </cell>
          <cell r="H12" t="str">
            <v>TELMEX COLOMBIA S.A</v>
          </cell>
          <cell r="I12" t="str">
            <v>PAGO SERVICIO DE TELEVISION SEGUN FRA 354075411, DE ENERO 2 DE 2013 A FEBRERO 1 DE 2014</v>
          </cell>
          <cell r="J12">
            <v>53400</v>
          </cell>
          <cell r="N12" t="str">
            <v>RECURSO 2-10</v>
          </cell>
          <cell r="W12" t="str">
            <v>Vigencia Presupuestal</v>
          </cell>
        </row>
        <row r="13">
          <cell r="A13">
            <v>914</v>
          </cell>
          <cell r="B13" t="str">
            <v>Factura</v>
          </cell>
          <cell r="C13">
            <v>2570853</v>
          </cell>
          <cell r="D13">
            <v>5914</v>
          </cell>
          <cell r="E13">
            <v>41652</v>
          </cell>
          <cell r="F13" t="str">
            <v>SERVICIOS ADMINISTRATIVOS, ATENCIONA AL USUARIO, ARCHIVO Y CORRESPONDENCIA</v>
          </cell>
          <cell r="G13">
            <v>8300160461</v>
          </cell>
          <cell r="H13" t="str">
            <v>AVANTEL SAS</v>
          </cell>
          <cell r="I13" t="str">
            <v>PAGO FRA FCA 2570853 PERIODO  DEL 1-31 DICIEMBRE 2013</v>
          </cell>
          <cell r="J13">
            <v>2094000</v>
          </cell>
          <cell r="N13" t="str">
            <v>RECURSO 2-10</v>
          </cell>
          <cell r="W13" t="str">
            <v>Vigencia Presupuestal</v>
          </cell>
        </row>
        <row r="14">
          <cell r="A14">
            <v>1014</v>
          </cell>
          <cell r="B14" t="str">
            <v>Oficio</v>
          </cell>
          <cell r="C14">
            <v>876</v>
          </cell>
          <cell r="D14">
            <v>10414</v>
          </cell>
          <cell r="E14">
            <v>41653</v>
          </cell>
          <cell r="F14" t="str">
            <v>TALENTO HUMANO ACTIVO Y NO ACTIVO</v>
          </cell>
          <cell r="G14">
            <v>8301153951</v>
          </cell>
          <cell r="H14" t="str">
            <v>MINISTERIO DE AMBIENTE Y DESARROLLO SOSTENIBLE</v>
          </cell>
          <cell r="I14" t="str">
            <v>NOMINA DE FUNCIONARIOS CORRESPONDIENTES AL MES ENERO 2014</v>
          </cell>
          <cell r="J14">
            <v>1244852086</v>
          </cell>
          <cell r="N14" t="str">
            <v>RECURSO 1-10</v>
          </cell>
          <cell r="Q14" t="str">
            <v>DEDUCCIONES</v>
          </cell>
          <cell r="R14">
            <v>222724573</v>
          </cell>
          <cell r="W14" t="str">
            <v>Vigencia Presupuestal</v>
          </cell>
        </row>
        <row r="15">
          <cell r="A15">
            <v>1114</v>
          </cell>
          <cell r="B15" t="str">
            <v>Resolucion</v>
          </cell>
          <cell r="C15">
            <v>4</v>
          </cell>
          <cell r="D15">
            <v>3514</v>
          </cell>
          <cell r="E15">
            <v>41654</v>
          </cell>
          <cell r="F15" t="str">
            <v>SUBDIRECCION ADMINISTRATIVA Y FINANCIERA</v>
          </cell>
          <cell r="G15">
            <v>8301153951</v>
          </cell>
          <cell r="H15" t="str">
            <v>MINISTERIO DE AMBIENTE Y DESARROLLO SOSTENIBLE</v>
          </cell>
          <cell r="I15" t="str">
            <v>ADICION CAJA MENOR GASTOS GENERALES</v>
          </cell>
          <cell r="J15">
            <v>5550000</v>
          </cell>
          <cell r="N15" t="str">
            <v>RECURSO 2-10</v>
          </cell>
          <cell r="W15" t="str">
            <v>Vigencia Presupuestal</v>
          </cell>
        </row>
        <row r="16">
          <cell r="A16">
            <v>1214</v>
          </cell>
          <cell r="B16" t="str">
            <v>Factura</v>
          </cell>
          <cell r="C16">
            <v>13435863</v>
          </cell>
          <cell r="D16">
            <v>7814</v>
          </cell>
          <cell r="E16">
            <v>41655</v>
          </cell>
          <cell r="F16" t="str">
            <v>SERVICIOS ADMINISTRATIVOS, ATENCIONA AL USUARIO, ARCHIVO Y CORRESPONDENCIA</v>
          </cell>
          <cell r="G16">
            <v>8301225661</v>
          </cell>
          <cell r="H16" t="str">
            <v>COLOMBIA TELECOMUNICACIONES  S.A ESP</v>
          </cell>
          <cell r="I16" t="str">
            <v>PAGO FRA 13435863 CTA CLIENTE 800226366-001 SERVICIO LARGA DISTANCIA PERIODO DEL 1 AL 31 DIC  2013</v>
          </cell>
          <cell r="J16">
            <v>719610</v>
          </cell>
          <cell r="N16" t="str">
            <v>RECURSO 2-10</v>
          </cell>
          <cell r="W16" t="str">
            <v>Vigencia Presupuestal</v>
          </cell>
        </row>
        <row r="17">
          <cell r="A17">
            <v>1314</v>
          </cell>
          <cell r="B17" t="str">
            <v>Anulada</v>
          </cell>
          <cell r="C17">
            <v>81303539</v>
          </cell>
          <cell r="D17">
            <v>8414</v>
          </cell>
          <cell r="E17">
            <v>41655</v>
          </cell>
          <cell r="F17" t="str">
            <v>SUBDIRECCION ADMINISTRATIVA Y FINANCIERA</v>
          </cell>
          <cell r="G17">
            <v>8600611103</v>
          </cell>
          <cell r="H17" t="str">
            <v>INSTITUTO AMAZONICO DE INVESTIGACIONES CIENTIFICAS SINCHI</v>
          </cell>
          <cell r="I17" t="str">
            <v>ANULADA ---- GASTOS DE FUNCIONAMIENTO CORRESPONDIENTES AL MES DE ENERO DE 2014</v>
          </cell>
          <cell r="J17">
            <v>7225291000</v>
          </cell>
          <cell r="N17" t="str">
            <v>RECURSO 3-10</v>
          </cell>
          <cell r="W17" t="str">
            <v>Vigencia Presupuestal</v>
          </cell>
        </row>
        <row r="18">
          <cell r="A18">
            <v>1414</v>
          </cell>
          <cell r="B18" t="str">
            <v>Oficio</v>
          </cell>
          <cell r="C18">
            <v>81303539</v>
          </cell>
          <cell r="D18">
            <v>8414</v>
          </cell>
          <cell r="E18">
            <v>41655</v>
          </cell>
          <cell r="F18" t="str">
            <v>SUBDIRECCION ADMINISTRATIVA Y FINANCIERA</v>
          </cell>
          <cell r="G18">
            <v>8600611103</v>
          </cell>
          <cell r="H18" t="str">
            <v>INSTITUTO AMAZONICO DE INVESTIGACIONES CIENTIFICAS SINCHI</v>
          </cell>
          <cell r="I18" t="str">
            <v>PRIMER DESEMBOLSO GASTOS DE FUNCIONAMIENTO AÑO 2014</v>
          </cell>
          <cell r="J18">
            <v>1704382000</v>
          </cell>
          <cell r="N18" t="str">
            <v>RECURSO 3-10</v>
          </cell>
          <cell r="W18" t="str">
            <v>Vigencia Presupuestal</v>
          </cell>
        </row>
        <row r="19">
          <cell r="A19">
            <v>1514</v>
          </cell>
          <cell r="B19" t="str">
            <v>Oficio</v>
          </cell>
          <cell r="C19">
            <v>81303539</v>
          </cell>
          <cell r="D19">
            <v>8514</v>
          </cell>
          <cell r="E19">
            <v>41655</v>
          </cell>
          <cell r="F19" t="str">
            <v>SUBDIRECCION ADMINISTRATIVA Y FINANCIERA</v>
          </cell>
          <cell r="G19">
            <v>8180001568</v>
          </cell>
          <cell r="H19" t="str">
            <v>INST.INVEST.AMBIENTALES DEL PACIFICO JOHN VON NEUMAN</v>
          </cell>
          <cell r="I19" t="str">
            <v>PRIMER DESEMBOLSO GASTOS DE FUNCIONAMIENTO AÑO 2014</v>
          </cell>
          <cell r="J19">
            <v>1190026854</v>
          </cell>
          <cell r="N19" t="str">
            <v>RECURSO 3-10</v>
          </cell>
          <cell r="W19" t="str">
            <v>Vigencia Presupuestal</v>
          </cell>
        </row>
        <row r="20">
          <cell r="A20">
            <v>1614</v>
          </cell>
          <cell r="B20" t="str">
            <v>Oficio</v>
          </cell>
          <cell r="C20">
            <v>81303539</v>
          </cell>
          <cell r="D20">
            <v>8614</v>
          </cell>
          <cell r="E20">
            <v>41655</v>
          </cell>
          <cell r="F20" t="str">
            <v>SUBDIRECCION ADMINISTRATIVA Y FINANCIERA</v>
          </cell>
          <cell r="G20">
            <v>8200001422</v>
          </cell>
          <cell r="H20" t="str">
            <v>INST.INVEST.RECURSO BIOLOGICO ALEXANDER VON HUMBOLDT</v>
          </cell>
          <cell r="I20" t="str">
            <v>PRIMER DESEMBOLSO GASTOS DE FUNCIONAMIENTO AÑO 2014</v>
          </cell>
          <cell r="J20">
            <v>2002552500</v>
          </cell>
          <cell r="N20" t="str">
            <v>RECURSO 3-10</v>
          </cell>
          <cell r="W20" t="str">
            <v>Vigencia Presupuestal</v>
          </cell>
        </row>
        <row r="21">
          <cell r="A21">
            <v>1714</v>
          </cell>
          <cell r="B21" t="str">
            <v>Oficio</v>
          </cell>
          <cell r="C21">
            <v>81303539</v>
          </cell>
          <cell r="D21">
            <v>8714</v>
          </cell>
          <cell r="E21">
            <v>41655</v>
          </cell>
          <cell r="F21" t="str">
            <v>SUBDIRECCION ADMINISTRATIVA Y FINANCIERA</v>
          </cell>
          <cell r="G21">
            <v>8002500620</v>
          </cell>
          <cell r="H21" t="str">
            <v>INST.INVEST.MARINAS Y COSTERAS JOSE BENITO VIVES - INVEMAR</v>
          </cell>
          <cell r="I21" t="str">
            <v>PRIMER DESEMBOLSO GASTOS DE FUNCIONAMIENTO AÑO 2014</v>
          </cell>
          <cell r="J21">
            <v>2591991000</v>
          </cell>
          <cell r="N21" t="str">
            <v>RECURSO 3-10</v>
          </cell>
          <cell r="W21" t="str">
            <v>Vigencia Presupuestal</v>
          </cell>
        </row>
        <row r="22">
          <cell r="A22">
            <v>1814</v>
          </cell>
          <cell r="B22" t="str">
            <v>Oficio</v>
          </cell>
          <cell r="C22">
            <v>1389</v>
          </cell>
          <cell r="D22">
            <v>22314</v>
          </cell>
          <cell r="E22">
            <v>41661</v>
          </cell>
          <cell r="F22" t="str">
            <v>SERVICIOS ADMINISTRATIVOS, ATENCIONA AL USUARIO, ARCHIVO Y CORRESPONDENCIA</v>
          </cell>
          <cell r="G22">
            <v>8301153951</v>
          </cell>
          <cell r="H22" t="str">
            <v>MINISTERIO DE AMBIENTE Y DESARROLLO SOSTENIBLE</v>
          </cell>
          <cell r="I22" t="str">
            <v>PAGO ARL POSITIVA CONDUCTORES CONTRATISTAS ENERO 2014 -  RIESGO IV</v>
          </cell>
          <cell r="J22">
            <v>190000</v>
          </cell>
          <cell r="O22" t="str">
            <v>RECURSO 11</v>
          </cell>
          <cell r="W22" t="str">
            <v>Vigencia Presupuestal</v>
          </cell>
        </row>
        <row r="23">
          <cell r="A23">
            <v>1914</v>
          </cell>
          <cell r="B23" t="str">
            <v>Factura</v>
          </cell>
          <cell r="C23">
            <v>4390938587</v>
          </cell>
          <cell r="D23">
            <v>22214</v>
          </cell>
          <cell r="E23">
            <v>41661</v>
          </cell>
          <cell r="F23" t="str">
            <v>SERVICIOS ADMINISTRATIVOS, ATENCIONA AL USUARIO, ARCHIVO Y CORRESPONDENCIA</v>
          </cell>
          <cell r="G23">
            <v>8001539937</v>
          </cell>
          <cell r="H23" t="str">
            <v>COMUNICACIÓN CELULAR S.A - COMCEL S.A</v>
          </cell>
          <cell r="I23" t="str">
            <v>PAGO FRA 4390938587 CEL 3212638558 DEL 11 DIC/2013 AL 10 ENE/2014</v>
          </cell>
          <cell r="J23">
            <v>340652.44</v>
          </cell>
          <cell r="N23" t="str">
            <v>RECURSO 2-10</v>
          </cell>
          <cell r="W23" t="str">
            <v>Vigencia Presupuestal</v>
          </cell>
        </row>
        <row r="24">
          <cell r="A24">
            <v>2014</v>
          </cell>
          <cell r="B24" t="str">
            <v>Resolucion</v>
          </cell>
          <cell r="C24">
            <v>27</v>
          </cell>
          <cell r="D24">
            <v>12114</v>
          </cell>
          <cell r="E24">
            <v>41661</v>
          </cell>
          <cell r="F24" t="str">
            <v>OFICINA ASESORA DE PLANEACION</v>
          </cell>
          <cell r="G24">
            <v>8002500620</v>
          </cell>
          <cell r="H24" t="str">
            <v>INST.INVEST.MARINAS Y COSTERAS JOSE BENITO VIVES - INVEMAR</v>
          </cell>
          <cell r="I24" t="str">
            <v>PRIMER DESEMBOLSO APOYO FORTALECIMIENTO GENTION 2014</v>
          </cell>
          <cell r="J24">
            <v>3602500000</v>
          </cell>
          <cell r="O24" t="str">
            <v>RECURSO 11</v>
          </cell>
          <cell r="W24" t="str">
            <v>Vigencia Presupuestal</v>
          </cell>
        </row>
        <row r="25">
          <cell r="A25">
            <v>2114</v>
          </cell>
          <cell r="B25" t="str">
            <v>Resolucion</v>
          </cell>
          <cell r="C25">
            <v>25</v>
          </cell>
          <cell r="D25">
            <v>12314</v>
          </cell>
          <cell r="E25">
            <v>41661</v>
          </cell>
          <cell r="F25" t="str">
            <v>OFICINA ASESORA DE PLANEACION</v>
          </cell>
          <cell r="G25">
            <v>8200001422</v>
          </cell>
          <cell r="H25" t="str">
            <v>INST.INVEST.RECURSO BIOLOGICO ALEXANDER VON HUMBOLDT</v>
          </cell>
          <cell r="I25" t="str">
            <v>PRIMER DESEMBOLSO APOYO FORTALECIMIENTO GENTION 2014</v>
          </cell>
          <cell r="J25">
            <v>4361000000</v>
          </cell>
          <cell r="O25" t="str">
            <v>RECURSO 11</v>
          </cell>
          <cell r="W25" t="str">
            <v>Vigencia Presupuestal</v>
          </cell>
        </row>
        <row r="26">
          <cell r="A26">
            <v>2214</v>
          </cell>
          <cell r="B26" t="str">
            <v>Resolucion</v>
          </cell>
          <cell r="C26">
            <v>26</v>
          </cell>
          <cell r="D26">
            <v>12414</v>
          </cell>
          <cell r="E26">
            <v>41661</v>
          </cell>
          <cell r="F26" t="str">
            <v>OFICINA ASESORA DE PLANEACION</v>
          </cell>
          <cell r="G26">
            <v>8600611103</v>
          </cell>
          <cell r="H26" t="str">
            <v>INSTITUTO AMAZONICO DE INVESTIGACIONES CIENTIFICAS SINCHI</v>
          </cell>
          <cell r="I26" t="str">
            <v>PRIMER DESEMBOLSO APOYO FORTALECIMIENTO GENTION 2014</v>
          </cell>
          <cell r="J26">
            <v>1317400000</v>
          </cell>
          <cell r="O26" t="str">
            <v>RECURSO 11</v>
          </cell>
          <cell r="W26" t="str">
            <v>Vigencia Presupuestal</v>
          </cell>
        </row>
        <row r="27">
          <cell r="A27">
            <v>2314</v>
          </cell>
          <cell r="B27" t="str">
            <v>Resolucion</v>
          </cell>
          <cell r="C27">
            <v>24</v>
          </cell>
          <cell r="D27">
            <v>12214</v>
          </cell>
          <cell r="E27">
            <v>41661</v>
          </cell>
          <cell r="F27" t="str">
            <v>OFICINA ASESORA DE PLANEACION</v>
          </cell>
          <cell r="G27">
            <v>8180001568</v>
          </cell>
          <cell r="H27" t="str">
            <v>INST.INVEST.AMBIENTALES DEL PACIFICO JOHN VON NEUMAN</v>
          </cell>
          <cell r="I27" t="str">
            <v>PRIMER DESEMBOLSO APOYO FORTALECIMIENTO GENTION 2014</v>
          </cell>
          <cell r="J27">
            <v>1876000000</v>
          </cell>
          <cell r="O27" t="str">
            <v>RECURSO 11</v>
          </cell>
          <cell r="W27" t="str">
            <v>Vigencia Presupuestal</v>
          </cell>
        </row>
        <row r="28">
          <cell r="A28">
            <v>2414</v>
          </cell>
          <cell r="B28" t="str">
            <v>Contrato</v>
          </cell>
          <cell r="C28">
            <v>58</v>
          </cell>
          <cell r="D28">
            <v>12914</v>
          </cell>
          <cell r="E28">
            <v>41662</v>
          </cell>
          <cell r="F28" t="str">
            <v>DIRECCION DE ASUNTOS AMBIENTALES, SECTORIAL Y URBANA</v>
          </cell>
          <cell r="G28">
            <v>35250839</v>
          </cell>
          <cell r="H28" t="str">
            <v>HEIDDY JOHANNA LAITON MORALES</v>
          </cell>
          <cell r="I28" t="str">
            <v>PRIMER DESEMBOLSO SEGUN CERTIFICACION DEL SUPERVISOR (Desc.de la Base x Dependientes)</v>
          </cell>
          <cell r="J28">
            <v>1849998</v>
          </cell>
          <cell r="K28">
            <v>9.66</v>
          </cell>
          <cell r="O28" t="str">
            <v>RECURSO 11</v>
          </cell>
          <cell r="V28" t="str">
            <v>Desc. 10% Dependientes RF $129,456</v>
          </cell>
          <cell r="W28" t="str">
            <v>Vigencia Presupuestal</v>
          </cell>
        </row>
        <row r="29">
          <cell r="A29">
            <v>2514</v>
          </cell>
          <cell r="B29" t="str">
            <v>Contrato</v>
          </cell>
          <cell r="C29">
            <v>116</v>
          </cell>
          <cell r="D29">
            <v>20014</v>
          </cell>
          <cell r="E29">
            <v>41662</v>
          </cell>
          <cell r="F29" t="str">
            <v>DESPACHO MINISTRO DE AMBIENTE Y DESARROLLO SOSTENIBLE</v>
          </cell>
          <cell r="G29">
            <v>35472517</v>
          </cell>
          <cell r="H29" t="str">
            <v>ROSA ESMERALDA HOYOS BAZURTO</v>
          </cell>
          <cell r="I29" t="str">
            <v>PRIMER DESEMBOLSO SEGÚN CERTIFICACION DEL SUPERVISOR</v>
          </cell>
          <cell r="J29">
            <v>1676180</v>
          </cell>
          <cell r="K29">
            <v>9.66</v>
          </cell>
          <cell r="O29" t="str">
            <v>RECURSO 11</v>
          </cell>
          <cell r="V29" t="str">
            <v>No tiene Dependientes</v>
          </cell>
          <cell r="W29" t="str">
            <v>Vigencia Presupuestal</v>
          </cell>
        </row>
        <row r="30">
          <cell r="A30">
            <v>2614</v>
          </cell>
          <cell r="B30" t="str">
            <v>Contrato</v>
          </cell>
          <cell r="C30">
            <v>2</v>
          </cell>
          <cell r="D30">
            <v>214</v>
          </cell>
          <cell r="E30">
            <v>41662</v>
          </cell>
          <cell r="F30" t="str">
            <v>DESPACHO MINISTRO DE AMBIENTE Y DESARROLLO SOSTENIBLE</v>
          </cell>
          <cell r="G30">
            <v>80882158</v>
          </cell>
          <cell r="H30" t="str">
            <v xml:space="preserve">HAYATO JOSE GARCIA CUESTA </v>
          </cell>
          <cell r="I30" t="str">
            <v>PRIMER DESEMBOLSO SEGÚN CERTIFICACION DEL SUPERVISOR</v>
          </cell>
          <cell r="J30">
            <v>6766668</v>
          </cell>
          <cell r="K30">
            <v>9.66</v>
          </cell>
          <cell r="O30" t="str">
            <v>RECURSO 11</v>
          </cell>
          <cell r="V30" t="str">
            <v>No tiene Dependientes</v>
          </cell>
          <cell r="W30" t="str">
            <v>Vigencia Presupuestal</v>
          </cell>
        </row>
        <row r="31">
          <cell r="A31">
            <v>2714</v>
          </cell>
          <cell r="B31" t="str">
            <v>Contrato</v>
          </cell>
          <cell r="C31">
            <v>115</v>
          </cell>
          <cell r="D31">
            <v>19914</v>
          </cell>
          <cell r="E31">
            <v>41662</v>
          </cell>
          <cell r="F31" t="str">
            <v>DESPACHO MINISTRO DE AMBIENTE Y DESARROLLO SOSTENIBLE</v>
          </cell>
          <cell r="G31">
            <v>22086663</v>
          </cell>
          <cell r="H31" t="str">
            <v>GIRLEZA DEL SOCORRO GOMEZ SIERRA</v>
          </cell>
          <cell r="I31" t="str">
            <v>PRIMER DESEMBOLSO SEGÚN CERTIFICACION DEL SUPERVISOR</v>
          </cell>
          <cell r="J31">
            <v>1676180</v>
          </cell>
          <cell r="K31">
            <v>9.66</v>
          </cell>
          <cell r="O31" t="str">
            <v>RECURSO 11</v>
          </cell>
          <cell r="V31" t="str">
            <v>No tiene Dependientes</v>
          </cell>
          <cell r="W31" t="str">
            <v>Vigencia Presupuestal</v>
          </cell>
        </row>
        <row r="32">
          <cell r="A32">
            <v>2814</v>
          </cell>
          <cell r="B32" t="str">
            <v>Contrato</v>
          </cell>
          <cell r="C32">
            <v>91</v>
          </cell>
          <cell r="D32">
            <v>74213</v>
          </cell>
          <cell r="E32">
            <v>41662</v>
          </cell>
          <cell r="F32" t="str">
            <v>OFICINA DE TECNOLOGIAS, INFORMACION Y COMUNICACIONES TIC</v>
          </cell>
          <cell r="G32">
            <v>8600021205</v>
          </cell>
          <cell r="H32" t="str">
            <v>IBM DE COLOMBIA &amp; CIA SCA</v>
          </cell>
          <cell r="I32" t="str">
            <v>PAGO FRA 700216 NOVENO DESEMBOLSO SEGÚN CERTIFICACION DEL SUPERVISOR - AUTORRETENEDORES POR RENTA Y GRANDES CONT. (SOLO APLICA RTE ICA) IVA $2,168,888,98</v>
          </cell>
          <cell r="J32">
            <v>15724445.109999999</v>
          </cell>
          <cell r="K32">
            <v>11.04</v>
          </cell>
          <cell r="M32">
            <v>16</v>
          </cell>
          <cell r="O32" t="str">
            <v>RECURSO 11</v>
          </cell>
          <cell r="W32" t="str">
            <v>Reserva Presupuestal</v>
          </cell>
        </row>
        <row r="33">
          <cell r="A33">
            <v>2914</v>
          </cell>
          <cell r="B33" t="str">
            <v>Oficio</v>
          </cell>
          <cell r="C33">
            <v>1691</v>
          </cell>
          <cell r="D33">
            <v>29214</v>
          </cell>
          <cell r="E33">
            <v>41662</v>
          </cell>
          <cell r="F33" t="str">
            <v>TALENTO HUMANO ACTIVO Y NO ACTIVO</v>
          </cell>
          <cell r="G33">
            <v>8301153951</v>
          </cell>
          <cell r="H33" t="str">
            <v>MINISTERIO DE AMBIENTE Y DESARROLLO SOSTENIBLE</v>
          </cell>
          <cell r="I33" t="str">
            <v>MESADA PENSIONAL CORRESPONDIENTE AL MES DE ENERO DE 2014</v>
          </cell>
          <cell r="J33">
            <v>949749915</v>
          </cell>
          <cell r="N33" t="str">
            <v>RECURSO 3-10</v>
          </cell>
          <cell r="Q33" t="str">
            <v>DEDUCCIONES GENERALES</v>
          </cell>
          <cell r="R33">
            <v>227019007</v>
          </cell>
          <cell r="W33" t="str">
            <v>Vigencia Presupuestal</v>
          </cell>
        </row>
        <row r="34">
          <cell r="A34">
            <v>3014</v>
          </cell>
          <cell r="B34" t="str">
            <v>Contrato</v>
          </cell>
          <cell r="C34">
            <v>55</v>
          </cell>
          <cell r="D34">
            <v>10714</v>
          </cell>
          <cell r="E34">
            <v>41662</v>
          </cell>
          <cell r="F34" t="str">
            <v>DESPACHO MINISTRO DE AMBIENTE Y DESARROLLO SOSTENIBLE</v>
          </cell>
          <cell r="G34">
            <v>52416225</v>
          </cell>
          <cell r="H34" t="str">
            <v>ANA CRISTINA SANCHEZ THORIN</v>
          </cell>
          <cell r="I34" t="str">
            <v>PRIMER DESEMBOLSO SEGÚN CERTIFICACION DEL SUPERVISOR - Beneficio AFC $210,000</v>
          </cell>
          <cell r="J34">
            <v>7593300</v>
          </cell>
          <cell r="K34">
            <v>9.66</v>
          </cell>
          <cell r="O34" t="str">
            <v>RECURSO 11</v>
          </cell>
          <cell r="Q34" t="str">
            <v>AFC BANCOLOMBIA</v>
          </cell>
          <cell r="R34">
            <v>1000000</v>
          </cell>
          <cell r="V34" t="str">
            <v>No tiene Dependientes</v>
          </cell>
          <cell r="W34" t="str">
            <v>Vigencia Presupuestal</v>
          </cell>
        </row>
        <row r="35">
          <cell r="A35">
            <v>3114</v>
          </cell>
          <cell r="B35" t="str">
            <v>Contrato</v>
          </cell>
          <cell r="C35">
            <v>60</v>
          </cell>
          <cell r="D35">
            <v>12814</v>
          </cell>
          <cell r="E35">
            <v>41662</v>
          </cell>
          <cell r="F35" t="str">
            <v>OFICINA DE ASUNTOS INTERNACIONALES</v>
          </cell>
          <cell r="G35">
            <v>1020725091</v>
          </cell>
          <cell r="H35" t="str">
            <v>MARIA ALEJANDRA RIAÑO RODRIGUEZ</v>
          </cell>
          <cell r="I35" t="str">
            <v>PRIMER DESEMBOLSO SEGÚN CERTIFICACION DEL SUPERVISOR</v>
          </cell>
          <cell r="J35">
            <v>3589600</v>
          </cell>
          <cell r="K35">
            <v>9.66</v>
          </cell>
          <cell r="O35" t="str">
            <v>RECURSO 11</v>
          </cell>
          <cell r="V35" t="str">
            <v>No tiene Dependientes</v>
          </cell>
          <cell r="W35" t="str">
            <v>Vigencia Presupuestal</v>
          </cell>
        </row>
        <row r="36">
          <cell r="A36">
            <v>3214</v>
          </cell>
          <cell r="B36" t="str">
            <v>Contrato</v>
          </cell>
          <cell r="C36">
            <v>47</v>
          </cell>
          <cell r="D36">
            <v>7614</v>
          </cell>
          <cell r="E36">
            <v>41662</v>
          </cell>
          <cell r="F36" t="str">
            <v>DIRECCION DE BOSQUES, BIODIVERSIDAD Y SERVICIOS ECOSISTEMICOS</v>
          </cell>
          <cell r="G36">
            <v>39775923</v>
          </cell>
          <cell r="H36" t="str">
            <v>MARIA CAROLINA CARDENAS VILLAMIL</v>
          </cell>
          <cell r="I36" t="str">
            <v>PRIMER DESEMBOLSO SEGÚN CERTIFICACION DEL SUPERVISOR (Desc.de la Base RF x Dependientes)</v>
          </cell>
          <cell r="J36">
            <v>5866652</v>
          </cell>
          <cell r="K36">
            <v>9.66</v>
          </cell>
          <cell r="O36" t="str">
            <v>RECURSO 11</v>
          </cell>
          <cell r="V36" t="str">
            <v>Desc. 10% Dependientes - Base RF $4,094,550 RF $287,562</v>
          </cell>
          <cell r="W36" t="str">
            <v>Vigencia Presupuestal</v>
          </cell>
        </row>
        <row r="37">
          <cell r="A37">
            <v>3314</v>
          </cell>
          <cell r="B37" t="str">
            <v>Contrato</v>
          </cell>
          <cell r="C37">
            <v>104</v>
          </cell>
          <cell r="D37">
            <v>19014</v>
          </cell>
          <cell r="E37">
            <v>41662</v>
          </cell>
          <cell r="F37" t="str">
            <v>SUBDIRECCION ADMINISTRATIVA Y FINANCIERA</v>
          </cell>
          <cell r="G37">
            <v>20568110</v>
          </cell>
          <cell r="H37" t="str">
            <v>MARTHA ROSA BARRETO PERILLA</v>
          </cell>
          <cell r="I37" t="str">
            <v>PRIMER DESEMBOLSO SEGÚN CERTIFICACION DEL SUPERVISOR (Desc.de la Base RF x Dependientes)</v>
          </cell>
          <cell r="J37">
            <v>1650010</v>
          </cell>
          <cell r="K37">
            <v>9.66</v>
          </cell>
          <cell r="O37" t="str">
            <v>RECURSO 11</v>
          </cell>
          <cell r="V37" t="str">
            <v>Desc. 10% Dependientes - Base RF $ 4,094,538 RF $ 287,559</v>
          </cell>
          <cell r="W37" t="str">
            <v>Vigencia Presupuestal</v>
          </cell>
        </row>
        <row r="38">
          <cell r="A38">
            <v>3414</v>
          </cell>
          <cell r="B38" t="str">
            <v>Contrato</v>
          </cell>
          <cell r="C38">
            <v>45</v>
          </cell>
          <cell r="D38">
            <v>7514</v>
          </cell>
          <cell r="E38">
            <v>41662</v>
          </cell>
          <cell r="F38" t="str">
            <v>DIRECCION DE BOSQUES, BIODIVERSIDAD YSERVICIOS ECOSISTEMICOS</v>
          </cell>
          <cell r="G38">
            <v>91108705</v>
          </cell>
          <cell r="H38" t="str">
            <v>HECTOR JAVIER GRISALES GOMEZ</v>
          </cell>
          <cell r="I38" t="str">
            <v>PRIMER DESEMBOLSO SEGÚN CERTIFICACION DEL SUPERVISOR (Desc.de la Base RF x Dependientes)</v>
          </cell>
          <cell r="J38">
            <v>2633140</v>
          </cell>
          <cell r="K38">
            <v>9.66</v>
          </cell>
          <cell r="O38" t="str">
            <v>RECURSO 11</v>
          </cell>
          <cell r="V38" t="str">
            <v>Desc. 10% Dependientes - Base RF $ 4,094,538 RF $ 287,559</v>
          </cell>
          <cell r="W38" t="str">
            <v>Vigencia Presupuestal</v>
          </cell>
        </row>
        <row r="39">
          <cell r="A39">
            <v>3514</v>
          </cell>
          <cell r="B39" t="str">
            <v>Comisión</v>
          </cell>
          <cell r="C39">
            <v>20140004</v>
          </cell>
          <cell r="D39">
            <v>1214</v>
          </cell>
          <cell r="E39">
            <v>41663</v>
          </cell>
          <cell r="F39" t="str">
            <v>SUBDIRECCION ADMINISTRATIVA Y FINANCIERA</v>
          </cell>
          <cell r="G39">
            <v>11202449</v>
          </cell>
          <cell r="H39" t="str">
            <v>SERGIO RODRIGO HERNANDEZ CRUZ</v>
          </cell>
          <cell r="I39" t="str">
            <v>COMISION A CALI DEL 7-8 DE ENERO DE 2014</v>
          </cell>
          <cell r="J39">
            <v>379767</v>
          </cell>
          <cell r="O39" t="str">
            <v>RECURSO 11</v>
          </cell>
          <cell r="W39" t="str">
            <v>Vigencia Presupuestal</v>
          </cell>
        </row>
        <row r="40">
          <cell r="A40">
            <v>3614</v>
          </cell>
          <cell r="B40" t="str">
            <v>Comisión</v>
          </cell>
          <cell r="C40">
            <v>20140006</v>
          </cell>
          <cell r="D40">
            <v>2914</v>
          </cell>
          <cell r="E40">
            <v>41663</v>
          </cell>
          <cell r="F40" t="str">
            <v>SUBDIRECCION ADMINISTRATIVA Y FINANCIERA</v>
          </cell>
          <cell r="G40">
            <v>79778817</v>
          </cell>
          <cell r="H40" t="str">
            <v>PABLO ABBA VIEIRA SAMPER</v>
          </cell>
          <cell r="I40" t="str">
            <v>COMISION A SANTA MARTA EL 8 DE ENERO DE 2014</v>
          </cell>
          <cell r="J40">
            <v>141488</v>
          </cell>
          <cell r="O40" t="str">
            <v>RECURSO 11</v>
          </cell>
          <cell r="W40" t="str">
            <v>Vigencia Presupuestal</v>
          </cell>
        </row>
        <row r="41">
          <cell r="A41">
            <v>3714</v>
          </cell>
          <cell r="B41" t="str">
            <v>Comisión</v>
          </cell>
          <cell r="C41">
            <v>20140010</v>
          </cell>
          <cell r="D41">
            <v>3614</v>
          </cell>
          <cell r="E41">
            <v>41663</v>
          </cell>
          <cell r="F41" t="str">
            <v>SUBDIRECCION ADMINISTRATIVA Y FINANCIERA</v>
          </cell>
          <cell r="G41">
            <v>11255699</v>
          </cell>
          <cell r="H41" t="str">
            <v>ALIRIO PIÑEROS</v>
          </cell>
          <cell r="I41" t="str">
            <v>COMISION A SANTA MARTA EL 8 DE ENERO DE 2014</v>
          </cell>
          <cell r="J41">
            <v>51854</v>
          </cell>
          <cell r="N41" t="str">
            <v>RECURSO 2-10</v>
          </cell>
          <cell r="W41" t="str">
            <v>Vigencia Presupuestal</v>
          </cell>
        </row>
        <row r="42">
          <cell r="A42">
            <v>3814</v>
          </cell>
          <cell r="B42" t="str">
            <v>Comisión</v>
          </cell>
          <cell r="C42">
            <v>20140011</v>
          </cell>
          <cell r="D42">
            <v>3714</v>
          </cell>
          <cell r="E42">
            <v>41663</v>
          </cell>
          <cell r="F42" t="str">
            <v>SUBDIRECCION ADMINISTRATIVA Y FINANCIERA</v>
          </cell>
          <cell r="G42">
            <v>92541586</v>
          </cell>
          <cell r="H42" t="str">
            <v>MARLON RODOLFO PEÑA TURIZO</v>
          </cell>
          <cell r="I42" t="str">
            <v>COMISION A SANTA MARTA EL 8 DE ENERO DE 2014</v>
          </cell>
          <cell r="J42">
            <v>81854</v>
          </cell>
          <cell r="N42" t="str">
            <v>RECURSO 2-10</v>
          </cell>
          <cell r="W42" t="str">
            <v>Vigencia Presupuestal</v>
          </cell>
        </row>
        <row r="43">
          <cell r="A43">
            <v>3914</v>
          </cell>
          <cell r="B43" t="str">
            <v>Comisión</v>
          </cell>
          <cell r="C43">
            <v>20140012</v>
          </cell>
          <cell r="D43">
            <v>3814</v>
          </cell>
          <cell r="E43">
            <v>41663</v>
          </cell>
          <cell r="F43" t="str">
            <v>SUBDIRECCION ADMINISTRATIVA Y FINANCIERA</v>
          </cell>
          <cell r="G43">
            <v>79622755</v>
          </cell>
          <cell r="H43" t="str">
            <v>EMILSON PEREZ CUEVAS</v>
          </cell>
          <cell r="I43" t="str">
            <v>COMISION A SANTA MARTA EL 8 DE ENERO DE 2014</v>
          </cell>
          <cell r="J43">
            <v>73211</v>
          </cell>
          <cell r="N43" t="str">
            <v>RECURSO 2-10</v>
          </cell>
          <cell r="W43" t="str">
            <v>Vigencia Presupuestal</v>
          </cell>
        </row>
        <row r="44">
          <cell r="A44">
            <v>4014</v>
          </cell>
          <cell r="B44" t="str">
            <v>Comisión</v>
          </cell>
          <cell r="C44">
            <v>20140015</v>
          </cell>
          <cell r="D44">
            <v>4814</v>
          </cell>
          <cell r="E44">
            <v>41663</v>
          </cell>
          <cell r="F44" t="str">
            <v>SUBDIRECCION ADMINISTRATIVA Y FINANCIERA</v>
          </cell>
          <cell r="G44">
            <v>92541586</v>
          </cell>
          <cell r="H44" t="str">
            <v>MARLON RODOLFO PEÑA TURIZO</v>
          </cell>
          <cell r="I44" t="str">
            <v>COMISION A YOPAL DEL 10-11 DE ENERO DE 2014</v>
          </cell>
          <cell r="J44">
            <v>155562</v>
          </cell>
          <cell r="N44" t="str">
            <v>RECURSO 2-10</v>
          </cell>
          <cell r="W44" t="str">
            <v>Vigencia Presupuestal</v>
          </cell>
        </row>
        <row r="45">
          <cell r="A45">
            <v>4114</v>
          </cell>
          <cell r="B45" t="str">
            <v>Comisión</v>
          </cell>
          <cell r="C45">
            <v>20140016</v>
          </cell>
          <cell r="D45">
            <v>4714</v>
          </cell>
          <cell r="E45">
            <v>41663</v>
          </cell>
          <cell r="F45" t="str">
            <v>SUBDIRECCION ADMINISTRATIVA Y FINANCIERA</v>
          </cell>
          <cell r="G45">
            <v>11255699</v>
          </cell>
          <cell r="H45" t="str">
            <v>ALIRIO PIÑEROS</v>
          </cell>
          <cell r="I45" t="str">
            <v>COMISION A YOPAL DEL 10-11 DE ENERO DE 2014</v>
          </cell>
          <cell r="J45">
            <v>155562</v>
          </cell>
          <cell r="N45" t="str">
            <v>RECURSO 2-10</v>
          </cell>
          <cell r="W45" t="str">
            <v>Vigencia Presupuestal</v>
          </cell>
        </row>
        <row r="46">
          <cell r="A46">
            <v>4214</v>
          </cell>
          <cell r="B46" t="str">
            <v>Comisión</v>
          </cell>
          <cell r="C46">
            <v>20140022</v>
          </cell>
          <cell r="D46">
            <v>6114</v>
          </cell>
          <cell r="E46">
            <v>41663</v>
          </cell>
          <cell r="F46" t="str">
            <v>SUBDIRECCION ADMINISTRATIVA Y FINANCIERA</v>
          </cell>
          <cell r="G46">
            <v>79627331</v>
          </cell>
          <cell r="H46" t="str">
            <v>EDWIN RODRIGUEZ CELY</v>
          </cell>
          <cell r="I46" t="str">
            <v>COMISION A YOPAL DEL 10-11 DE ENERO DE 2014</v>
          </cell>
          <cell r="J46">
            <v>278962</v>
          </cell>
          <cell r="N46" t="str">
            <v>RECURSO 2-10</v>
          </cell>
          <cell r="W46" t="str">
            <v>Vigencia Presupuestal</v>
          </cell>
        </row>
        <row r="47">
          <cell r="A47">
            <v>4314</v>
          </cell>
          <cell r="B47" t="str">
            <v>Comisión</v>
          </cell>
          <cell r="C47">
            <v>20140023</v>
          </cell>
          <cell r="D47">
            <v>6214</v>
          </cell>
          <cell r="E47">
            <v>41663</v>
          </cell>
          <cell r="F47" t="str">
            <v>SUBDIRECCION ADMINISTRATIVA Y FINANCIERA</v>
          </cell>
          <cell r="G47">
            <v>79622755</v>
          </cell>
          <cell r="H47" t="str">
            <v>EMILSON PEREZ CUEVAS</v>
          </cell>
          <cell r="I47" t="str">
            <v>COMISION A PUERTO INIRIDA EL 10 DE ENERO DE 2014</v>
          </cell>
          <cell r="J47">
            <v>73211</v>
          </cell>
          <cell r="N47" t="str">
            <v>RECURSO 2-10</v>
          </cell>
          <cell r="W47" t="str">
            <v>Vigencia Presupuestal</v>
          </cell>
        </row>
        <row r="48">
          <cell r="A48">
            <v>4414</v>
          </cell>
          <cell r="B48" t="str">
            <v>Comisión</v>
          </cell>
          <cell r="C48">
            <v>20140002</v>
          </cell>
          <cell r="D48">
            <v>314</v>
          </cell>
          <cell r="E48">
            <v>41663</v>
          </cell>
          <cell r="F48" t="str">
            <v>SUBDIRECCION ADMINISTRATIVA Y FINANCIERA</v>
          </cell>
          <cell r="G48">
            <v>80232623</v>
          </cell>
          <cell r="H48" t="str">
            <v>JOHN ENRIQUE BONILLA JIMENEZ</v>
          </cell>
          <cell r="I48" t="str">
            <v>COMISION A BARRANQUILLA DEL 2-3 DE ENERO DE 2014</v>
          </cell>
          <cell r="J48">
            <v>277207</v>
          </cell>
          <cell r="O48" t="str">
            <v>RECURSO 11</v>
          </cell>
          <cell r="W48" t="str">
            <v>Vigencia Presupuestal</v>
          </cell>
        </row>
        <row r="49">
          <cell r="A49">
            <v>4514</v>
          </cell>
          <cell r="B49" t="str">
            <v>Comisión</v>
          </cell>
          <cell r="C49">
            <v>20140003</v>
          </cell>
          <cell r="D49">
            <v>1814</v>
          </cell>
          <cell r="E49">
            <v>41663</v>
          </cell>
          <cell r="F49" t="str">
            <v>SUBDIRECCION ADMINISTRATIVA Y FINANCIERA</v>
          </cell>
          <cell r="G49">
            <v>1014178829</v>
          </cell>
          <cell r="H49" t="str">
            <v>DIANA MARCELA MEDINA DIAZ</v>
          </cell>
          <cell r="I49" t="str">
            <v>COMISION A BARRANQUILLA EL 3 DE ENERO DE 2014</v>
          </cell>
          <cell r="J49">
            <v>66422</v>
          </cell>
          <cell r="O49" t="str">
            <v>RECURSO 11</v>
          </cell>
          <cell r="W49" t="str">
            <v>Vigencia Presupuestal</v>
          </cell>
        </row>
        <row r="50">
          <cell r="A50">
            <v>4614</v>
          </cell>
          <cell r="B50" t="str">
            <v>Comisión</v>
          </cell>
          <cell r="C50">
            <v>20140005</v>
          </cell>
          <cell r="D50">
            <v>1714</v>
          </cell>
          <cell r="E50">
            <v>41663</v>
          </cell>
          <cell r="F50" t="str">
            <v>SUBDIRECCION ADMINISTRATIVA Y FINANCIERA</v>
          </cell>
          <cell r="G50">
            <v>39774878</v>
          </cell>
          <cell r="H50" t="str">
            <v>LILIANA PEREZ URIBE</v>
          </cell>
          <cell r="I50" t="str">
            <v>COMISION A BARRANQUILLA EL 3 DE ENERO DE 2014</v>
          </cell>
          <cell r="J50">
            <v>141488</v>
          </cell>
          <cell r="O50" t="str">
            <v>RECURSO 11</v>
          </cell>
          <cell r="W50" t="str">
            <v>Vigencia Presupuestal</v>
          </cell>
        </row>
        <row r="51">
          <cell r="A51">
            <v>4714</v>
          </cell>
          <cell r="B51" t="str">
            <v>Comisión</v>
          </cell>
          <cell r="C51">
            <v>20140008</v>
          </cell>
          <cell r="D51">
            <v>3114</v>
          </cell>
          <cell r="E51">
            <v>41663</v>
          </cell>
          <cell r="F51" t="str">
            <v>SUBDIRECCION ADMINISTRATIVA Y FINANCIERA</v>
          </cell>
          <cell r="G51">
            <v>37547431</v>
          </cell>
          <cell r="H51" t="str">
            <v>CONSTANZA ATUESTA CEPEDA</v>
          </cell>
          <cell r="I51" t="str">
            <v>COMISION A SANTA MARTA EL 8 DE ENERO DE 2014</v>
          </cell>
          <cell r="J51">
            <v>108837</v>
          </cell>
          <cell r="O51" t="str">
            <v>RECURSO 11</v>
          </cell>
          <cell r="W51" t="str">
            <v>Vigencia Presupuestal</v>
          </cell>
        </row>
        <row r="52">
          <cell r="A52">
            <v>4814</v>
          </cell>
          <cell r="B52" t="str">
            <v>Comisión</v>
          </cell>
          <cell r="C52">
            <v>20140009</v>
          </cell>
          <cell r="D52">
            <v>3314</v>
          </cell>
          <cell r="E52">
            <v>41663</v>
          </cell>
          <cell r="F52" t="str">
            <v>SUBDIRECCION ADMINISTRATIVA Y FINANCIERA</v>
          </cell>
          <cell r="G52">
            <v>52058048</v>
          </cell>
          <cell r="H52" t="str">
            <v>LINA MARIA TORO TAMAYO</v>
          </cell>
          <cell r="I52" t="str">
            <v>COMISION A CALI EL 9 DE ENERO DE 2014</v>
          </cell>
          <cell r="J52">
            <v>291488</v>
          </cell>
          <cell r="O52" t="str">
            <v>RECURSO 11</v>
          </cell>
          <cell r="W52" t="str">
            <v>Vigencia Presupuestal</v>
          </cell>
        </row>
        <row r="53">
          <cell r="A53">
            <v>4914</v>
          </cell>
          <cell r="B53" t="str">
            <v>Comisión</v>
          </cell>
          <cell r="C53">
            <v>20140024</v>
          </cell>
          <cell r="D53">
            <v>6314</v>
          </cell>
          <cell r="E53">
            <v>41663</v>
          </cell>
          <cell r="F53" t="str">
            <v>SUBDIRECCION ADMINISTRATIVA Y FINANCIERA</v>
          </cell>
          <cell r="G53">
            <v>63366054</v>
          </cell>
          <cell r="H53" t="str">
            <v>LUZ HELENA SAMIENTO VILLAMIZAR</v>
          </cell>
          <cell r="I53" t="str">
            <v>COMISION A PUERTO INIRIDA EL 10 DE ENERO DE 2014</v>
          </cell>
          <cell r="J53">
            <v>201547</v>
          </cell>
          <cell r="N53" t="str">
            <v>RECURSO 2-10</v>
          </cell>
          <cell r="W53" t="str">
            <v>Vigencia Presupuestal</v>
          </cell>
        </row>
        <row r="54">
          <cell r="A54">
            <v>5014</v>
          </cell>
          <cell r="B54" t="str">
            <v>Comisión</v>
          </cell>
          <cell r="C54">
            <v>20140025</v>
          </cell>
          <cell r="D54">
            <v>6014</v>
          </cell>
          <cell r="E54">
            <v>41663</v>
          </cell>
          <cell r="F54" t="str">
            <v>SUBDIRECCION ADMINISTRATIVA Y FINANCIERA</v>
          </cell>
          <cell r="G54">
            <v>41732216</v>
          </cell>
          <cell r="H54" t="str">
            <v>MERY ASUNCIÓN TONCEL GAVIRIA</v>
          </cell>
          <cell r="I54" t="str">
            <v>COMISION A PUERTO INIRIDA EL 10 DE ENERO DE 2014</v>
          </cell>
          <cell r="J54">
            <v>80680</v>
          </cell>
          <cell r="O54" t="str">
            <v>RECURSO 11</v>
          </cell>
          <cell r="W54" t="str">
            <v>Vigencia Presupuestal</v>
          </cell>
        </row>
        <row r="55">
          <cell r="A55">
            <v>5114</v>
          </cell>
          <cell r="B55" t="str">
            <v>Contrato</v>
          </cell>
          <cell r="C55">
            <v>39</v>
          </cell>
          <cell r="D55">
            <v>5214</v>
          </cell>
          <cell r="E55">
            <v>41663</v>
          </cell>
          <cell r="F55" t="str">
            <v>GRUPO DE COMUNICACIONES</v>
          </cell>
          <cell r="G55">
            <v>79949823</v>
          </cell>
          <cell r="H55" t="str">
            <v>DIEGO ALEXANDER CUEVAS GALVIS</v>
          </cell>
          <cell r="I55" t="str">
            <v>PRIMER DESEMBOLSO SEGÚN CERTIFICACION DEL SUPERVISOR (Desc.de la Base RF x Dependientes)</v>
          </cell>
          <cell r="J55">
            <v>3158237</v>
          </cell>
          <cell r="K55">
            <v>9.66</v>
          </cell>
          <cell r="O55" t="str">
            <v>RECURSO 11</v>
          </cell>
          <cell r="V55" t="str">
            <v>Desc. 10% Dependientes - Base RF $ 4,094,538 RF $ 287,559</v>
          </cell>
          <cell r="W55" t="str">
            <v>Vigencia Presupuestal</v>
          </cell>
        </row>
        <row r="56">
          <cell r="A56">
            <v>5214</v>
          </cell>
          <cell r="B56" t="str">
            <v>Contrato</v>
          </cell>
          <cell r="C56">
            <v>41</v>
          </cell>
          <cell r="D56">
            <v>5014</v>
          </cell>
          <cell r="E56">
            <v>41663</v>
          </cell>
          <cell r="F56" t="str">
            <v>GRUPO DE COMUNICACIONES</v>
          </cell>
          <cell r="G56">
            <v>79690254</v>
          </cell>
          <cell r="H56" t="str">
            <v>GABRIEL GONZALO CLAVIJO SERRANO</v>
          </cell>
          <cell r="I56" t="str">
            <v>PRIMER DESEMBOLSO SEGÚN CERTIFICACION DEL SUPERVISOR (Desc.de la Base RF x Dependientes)</v>
          </cell>
          <cell r="J56">
            <v>3283854</v>
          </cell>
          <cell r="K56">
            <v>9.66</v>
          </cell>
          <cell r="O56" t="str">
            <v>RECURSO 11</v>
          </cell>
          <cell r="V56" t="str">
            <v>Desc. 10% Dependientes - Base RF $ 4,094,538 RF $ 287,559</v>
          </cell>
          <cell r="W56" t="str">
            <v>Vigencia Presupuestal</v>
          </cell>
        </row>
        <row r="57">
          <cell r="A57">
            <v>5314</v>
          </cell>
          <cell r="B57" t="str">
            <v>Contrato</v>
          </cell>
          <cell r="C57">
            <v>38</v>
          </cell>
          <cell r="D57">
            <v>5314</v>
          </cell>
          <cell r="E57">
            <v>41663</v>
          </cell>
          <cell r="F57" t="str">
            <v>GRUPO DE COMUNICACIONES</v>
          </cell>
          <cell r="G57">
            <v>79147965</v>
          </cell>
          <cell r="H57" t="str">
            <v>JOSE ROBERTO ARANGO ROMERO</v>
          </cell>
          <cell r="I57" t="str">
            <v>PRIMER DESEMBOLSO SEGÚN CERTIFICACION DEL SUPERVISOR (Desc.de la Base RF x Dependientes)</v>
          </cell>
          <cell r="J57">
            <v>3283854</v>
          </cell>
          <cell r="K57">
            <v>9.66</v>
          </cell>
          <cell r="O57" t="str">
            <v>RECURSO 11</v>
          </cell>
          <cell r="V57" t="str">
            <v>Desc. 10% Dependientes - Base RF $ 4,094,538 RF $ 287,559</v>
          </cell>
          <cell r="W57" t="str">
            <v>Vigencia Presupuestal</v>
          </cell>
        </row>
        <row r="58">
          <cell r="A58">
            <v>5414</v>
          </cell>
          <cell r="B58" t="str">
            <v>Contrato</v>
          </cell>
          <cell r="C58">
            <v>52</v>
          </cell>
          <cell r="D58">
            <v>8114</v>
          </cell>
          <cell r="E58">
            <v>41663</v>
          </cell>
          <cell r="F58" t="str">
            <v>DIRECCION DE ASUNTOS AMBIENTALES, SECTORIAL Y URBANA</v>
          </cell>
          <cell r="G58">
            <v>64700784</v>
          </cell>
          <cell r="H58" t="str">
            <v>ANDREA ARANGO HERNANDEZ</v>
          </cell>
          <cell r="I58" t="str">
            <v>PRIMER DESEMBOLSO SEGÚN CERTIFICACION DEL SUPERVISOR</v>
          </cell>
          <cell r="J58">
            <v>3554547</v>
          </cell>
          <cell r="K58">
            <v>9.66</v>
          </cell>
          <cell r="O58" t="str">
            <v>RECURSO 11</v>
          </cell>
          <cell r="V58" t="str">
            <v>No tiene Dependientes</v>
          </cell>
          <cell r="W58" t="str">
            <v>Vigencia Presupuestal</v>
          </cell>
        </row>
        <row r="59">
          <cell r="A59">
            <v>5514</v>
          </cell>
          <cell r="B59" t="str">
            <v>Contrato</v>
          </cell>
          <cell r="C59">
            <v>1</v>
          </cell>
          <cell r="D59">
            <v>414</v>
          </cell>
          <cell r="E59">
            <v>41663</v>
          </cell>
          <cell r="F59" t="str">
            <v>SUBDIRECCION ADMINISTRATIVA Y FINANCIERA</v>
          </cell>
          <cell r="G59">
            <v>79883661</v>
          </cell>
          <cell r="H59" t="str">
            <v>RONALD STIVE SANCHEZ POSADA</v>
          </cell>
          <cell r="I59" t="str">
            <v>PRIMER DESEMBOLSO SEGÚN CERTIFICACION DEL SUPERVISOR (Desc.de la Base RF x Dependientes)</v>
          </cell>
          <cell r="J59">
            <v>4833328</v>
          </cell>
          <cell r="K59">
            <v>9.66</v>
          </cell>
          <cell r="O59" t="str">
            <v>RECURSO 11</v>
          </cell>
          <cell r="V59" t="str">
            <v>Desc. 10% Dependientes - Base RF $4,094,550 RF $287,562</v>
          </cell>
          <cell r="W59" t="str">
            <v>Vigencia Presupuestal</v>
          </cell>
        </row>
        <row r="60">
          <cell r="A60">
            <v>5614</v>
          </cell>
          <cell r="B60" t="str">
            <v>Contrato</v>
          </cell>
          <cell r="C60">
            <v>48</v>
          </cell>
          <cell r="D60">
            <v>7714</v>
          </cell>
          <cell r="E60">
            <v>41663</v>
          </cell>
          <cell r="F60" t="str">
            <v>DIRECCION DE BOSQUES, BIODIVERSIDAD YSERVICIOS ECOSISTEMICOS</v>
          </cell>
          <cell r="G60">
            <v>80095795</v>
          </cell>
          <cell r="H60" t="str">
            <v>DIEGO ANDRES RUIZ VILLEGAS</v>
          </cell>
          <cell r="I60" t="str">
            <v>PRIMER DESEMBOLSO SEGÚN CERTIFICACION DEL SUPERVISOR</v>
          </cell>
          <cell r="J60">
            <v>2226189</v>
          </cell>
          <cell r="K60">
            <v>9.66</v>
          </cell>
          <cell r="O60" t="str">
            <v>RECURSO 11</v>
          </cell>
          <cell r="V60" t="str">
            <v>No tiene Dependientes</v>
          </cell>
          <cell r="W60" t="str">
            <v>Vigencia Presupuestal</v>
          </cell>
        </row>
        <row r="61">
          <cell r="A61">
            <v>5714</v>
          </cell>
          <cell r="B61" t="str">
            <v>Contrato</v>
          </cell>
          <cell r="C61">
            <v>43</v>
          </cell>
          <cell r="D61">
            <v>5114</v>
          </cell>
          <cell r="E61">
            <v>41663</v>
          </cell>
          <cell r="F61" t="str">
            <v>GRUPO DE COMUNICACIONES</v>
          </cell>
          <cell r="G61">
            <v>80443180</v>
          </cell>
          <cell r="H61" t="str">
            <v>DIEGO MAURICIO PINEDA ROMERO</v>
          </cell>
          <cell r="I61" t="str">
            <v>PRIMER DESEMBOLSO SEGÚN CERTIFICACION DEL SUPERVISOR</v>
          </cell>
          <cell r="J61">
            <v>3283854</v>
          </cell>
          <cell r="K61">
            <v>9.66</v>
          </cell>
          <cell r="O61" t="str">
            <v>RECURSO 11</v>
          </cell>
          <cell r="V61" t="str">
            <v>No tiene Dependientes</v>
          </cell>
          <cell r="W61" t="str">
            <v>Vigencia Presupuestal</v>
          </cell>
        </row>
        <row r="62">
          <cell r="A62">
            <v>5814</v>
          </cell>
          <cell r="B62" t="str">
            <v>Comisión</v>
          </cell>
          <cell r="C62" t="str">
            <v>2013-1-0002</v>
          </cell>
          <cell r="D62">
            <v>4314</v>
          </cell>
          <cell r="E62">
            <v>41663</v>
          </cell>
          <cell r="F62" t="str">
            <v>SUBDIRECCION ADMINISTRATIVA Y FINANCIERA</v>
          </cell>
          <cell r="G62">
            <v>19370198</v>
          </cell>
          <cell r="H62" t="str">
            <v>ANGEL GUSTAVO ZAPATA FERRO</v>
          </cell>
          <cell r="I62" t="str">
            <v>COMISION A SANTA MARTA EL 8 DE ENERO DE 2014</v>
          </cell>
          <cell r="J62">
            <v>116422</v>
          </cell>
          <cell r="L62">
            <v>10</v>
          </cell>
          <cell r="O62" t="str">
            <v>RECURSO 11</v>
          </cell>
          <cell r="W62" t="str">
            <v>Vigencia Presupuestal</v>
          </cell>
        </row>
        <row r="63">
          <cell r="A63">
            <v>5914</v>
          </cell>
          <cell r="B63" t="str">
            <v>Comisión</v>
          </cell>
          <cell r="C63" t="str">
            <v>2013-1-0004</v>
          </cell>
          <cell r="D63">
            <v>6514</v>
          </cell>
          <cell r="E63">
            <v>41663</v>
          </cell>
          <cell r="F63" t="str">
            <v>SUBDIRECCION ADMINISTRATIVA Y FINANCIERA</v>
          </cell>
          <cell r="G63">
            <v>19370198</v>
          </cell>
          <cell r="H63" t="str">
            <v>ANGEL GUSTAVO ZAPATA FERRO</v>
          </cell>
          <cell r="I63" t="str">
            <v>COMISION A PUERTO INIRIDA EL 10 DE ENERO DE 2014</v>
          </cell>
          <cell r="J63">
            <v>124422</v>
          </cell>
          <cell r="L63">
            <v>10</v>
          </cell>
          <cell r="O63" t="str">
            <v>RECURSO 11</v>
          </cell>
          <cell r="W63" t="str">
            <v>Vigencia Presupuestal</v>
          </cell>
        </row>
        <row r="64">
          <cell r="A64">
            <v>6014</v>
          </cell>
          <cell r="B64" t="str">
            <v>Comisión</v>
          </cell>
          <cell r="C64" t="str">
            <v>2013-1-0005</v>
          </cell>
          <cell r="D64">
            <v>6914</v>
          </cell>
          <cell r="E64">
            <v>41663</v>
          </cell>
          <cell r="F64" t="str">
            <v>SUBDIRECCION ADMINISTRATIVA Y FINANCIERA</v>
          </cell>
          <cell r="G64">
            <v>51881783</v>
          </cell>
          <cell r="H64" t="str">
            <v>IRMA GARDEAZABAL JARAMILLO</v>
          </cell>
          <cell r="I64" t="str">
            <v>COMISION A QUIBDO DEL 13-16 DE ENERO DE 2014</v>
          </cell>
          <cell r="J64">
            <v>505312</v>
          </cell>
          <cell r="L64">
            <v>10</v>
          </cell>
          <cell r="O64" t="str">
            <v>RECURSO 11</v>
          </cell>
          <cell r="W64" t="str">
            <v>Vigencia Presupuestal</v>
          </cell>
        </row>
        <row r="65">
          <cell r="A65">
            <v>6114</v>
          </cell>
          <cell r="B65" t="str">
            <v>Comisión</v>
          </cell>
          <cell r="C65" t="str">
            <v>2013-1-0006</v>
          </cell>
          <cell r="D65">
            <v>10614</v>
          </cell>
          <cell r="E65">
            <v>41663</v>
          </cell>
          <cell r="F65" t="str">
            <v>SUBDIRECCION ADMINISTRATIVA Y FINANCIERA</v>
          </cell>
          <cell r="G65">
            <v>19370198</v>
          </cell>
          <cell r="H65" t="str">
            <v>ANGEL GUSTAVO ZAPATA FERRO</v>
          </cell>
          <cell r="I65" t="str">
            <v>COMISION A ISTMINA DEL 14-16 DE ENERO DE 2014</v>
          </cell>
          <cell r="J65">
            <v>379110</v>
          </cell>
          <cell r="L65">
            <v>10</v>
          </cell>
          <cell r="O65" t="str">
            <v>RECURSO 11</v>
          </cell>
          <cell r="W65" t="str">
            <v>Vigencia Presupuestal</v>
          </cell>
        </row>
        <row r="66">
          <cell r="A66">
            <v>6214</v>
          </cell>
          <cell r="B66" t="str">
            <v>Comisión</v>
          </cell>
          <cell r="C66">
            <v>20140001</v>
          </cell>
          <cell r="D66">
            <v>114</v>
          </cell>
          <cell r="E66">
            <v>41663</v>
          </cell>
          <cell r="F66" t="str">
            <v>SUBDIRECCION ADMINISTRATIVA Y FINANCIERA</v>
          </cell>
          <cell r="G66">
            <v>51641851</v>
          </cell>
          <cell r="H66" t="str">
            <v>ADRIANA ALEJANDRA DIAZ ARTEAGA</v>
          </cell>
          <cell r="I66" t="str">
            <v>COMISION A SANTA MARTA DEL 2-5 DE ENERO DE 2014</v>
          </cell>
          <cell r="J66">
            <v>564759</v>
          </cell>
          <cell r="O66" t="str">
            <v>RECURSO 11</v>
          </cell>
          <cell r="W66" t="str">
            <v>Vigencia Presupuestal</v>
          </cell>
        </row>
        <row r="67">
          <cell r="A67">
            <v>6314</v>
          </cell>
          <cell r="B67" t="str">
            <v>Comisión</v>
          </cell>
          <cell r="C67">
            <v>20140007</v>
          </cell>
          <cell r="D67">
            <v>3214</v>
          </cell>
          <cell r="E67">
            <v>41663</v>
          </cell>
          <cell r="F67" t="str">
            <v>SUBDIRECCION ADMINISTRATIVA Y FINANCIERA</v>
          </cell>
          <cell r="G67">
            <v>79601548</v>
          </cell>
          <cell r="H67" t="str">
            <v>JAIME EDUARDO SARMIENTO</v>
          </cell>
          <cell r="I67" t="str">
            <v>COMISION A SANTA MARTA EL 8 DE ENERO DE 2014</v>
          </cell>
          <cell r="J67">
            <v>141488</v>
          </cell>
          <cell r="O67" t="str">
            <v>RECURSO 11</v>
          </cell>
          <cell r="W67" t="str">
            <v>Vigencia Presupuestal</v>
          </cell>
        </row>
        <row r="68">
          <cell r="A68">
            <v>6414</v>
          </cell>
          <cell r="B68" t="str">
            <v>Comisión</v>
          </cell>
          <cell r="C68">
            <v>20140013</v>
          </cell>
          <cell r="D68">
            <v>3914</v>
          </cell>
          <cell r="E68">
            <v>41663</v>
          </cell>
          <cell r="F68" t="str">
            <v>SUBDIRECCION ADMINISTRATIVA Y FINANCIERA</v>
          </cell>
          <cell r="G68">
            <v>63366054</v>
          </cell>
          <cell r="H68" t="str">
            <v>LUZ HELENA SAMIENTO VILLAMIZAR</v>
          </cell>
          <cell r="I68" t="str">
            <v>COMISION A SANTA MARTA EL 8 DE ENERO DE 2014</v>
          </cell>
          <cell r="J68">
            <v>201547</v>
          </cell>
          <cell r="N68" t="str">
            <v>RECURSO 2-10</v>
          </cell>
          <cell r="W68" t="str">
            <v>Vigencia Presupuestal</v>
          </cell>
        </row>
        <row r="69">
          <cell r="A69">
            <v>6514</v>
          </cell>
          <cell r="B69" t="str">
            <v>Comisión</v>
          </cell>
          <cell r="C69">
            <v>20140020</v>
          </cell>
          <cell r="D69">
            <v>5814</v>
          </cell>
          <cell r="E69">
            <v>41663</v>
          </cell>
          <cell r="F69" t="str">
            <v>SUBDIRECCION ADMINISTRATIVA Y FINANCIERA</v>
          </cell>
          <cell r="G69">
            <v>7550202</v>
          </cell>
          <cell r="H69" t="str">
            <v>JORGE EDUARDO RAMIREZ HINCAPIE</v>
          </cell>
          <cell r="I69" t="str">
            <v>COMISION A BARRANQUILLA EL 10 DE ENERO DE 2014</v>
          </cell>
          <cell r="J69">
            <v>66422</v>
          </cell>
          <cell r="O69" t="str">
            <v>RECURSO 11</v>
          </cell>
          <cell r="W69" t="str">
            <v>Vigencia Presupuestal</v>
          </cell>
        </row>
        <row r="70">
          <cell r="A70">
            <v>6614</v>
          </cell>
          <cell r="B70" t="str">
            <v>Comisión</v>
          </cell>
          <cell r="C70">
            <v>20140026</v>
          </cell>
          <cell r="D70">
            <v>10514</v>
          </cell>
          <cell r="E70">
            <v>41663</v>
          </cell>
          <cell r="F70" t="str">
            <v>SUBDIRECCION ADMINISTRATIVA Y FINANCIERA</v>
          </cell>
          <cell r="G70">
            <v>41732216</v>
          </cell>
          <cell r="H70" t="str">
            <v>MERY ASUNCIÓN TONCEL GAVIRIA</v>
          </cell>
          <cell r="I70" t="str">
            <v>COMISION A QUIBDO EL 15 DE ENERO DE 2014</v>
          </cell>
          <cell r="J70">
            <v>80680</v>
          </cell>
          <cell r="O70" t="str">
            <v>RECURSO 11</v>
          </cell>
          <cell r="W70" t="str">
            <v>Vigencia Presupuestal</v>
          </cell>
        </row>
        <row r="71">
          <cell r="A71">
            <v>6714</v>
          </cell>
          <cell r="B71" t="str">
            <v>Comisión</v>
          </cell>
          <cell r="C71">
            <v>20140027</v>
          </cell>
          <cell r="D71">
            <v>6714</v>
          </cell>
          <cell r="E71">
            <v>41663</v>
          </cell>
          <cell r="F71" t="str">
            <v>SUBDIRECCION ADMINISTRATIVA Y FINANCIERA</v>
          </cell>
          <cell r="G71">
            <v>52796599</v>
          </cell>
          <cell r="H71" t="str">
            <v>JULIET XIMENA MALAVER FRANCO</v>
          </cell>
          <cell r="I71" t="str">
            <v>COMISION A RIOACHA DEL 10-15 DE ENERO DE 2014</v>
          </cell>
          <cell r="J71">
            <v>810787</v>
          </cell>
          <cell r="N71" t="str">
            <v>RECURSO 2-10</v>
          </cell>
          <cell r="W71" t="str">
            <v>Vigencia Presupuestal</v>
          </cell>
        </row>
        <row r="72">
          <cell r="A72">
            <v>6814</v>
          </cell>
          <cell r="B72" t="str">
            <v>Comisión</v>
          </cell>
          <cell r="C72">
            <v>20140032</v>
          </cell>
          <cell r="D72">
            <v>11714</v>
          </cell>
          <cell r="E72">
            <v>41663</v>
          </cell>
          <cell r="F72" t="str">
            <v>SUBDIRECCION ADMINISTRATIVA Y FINANCIERA</v>
          </cell>
          <cell r="G72">
            <v>52269310</v>
          </cell>
          <cell r="H72" t="str">
            <v>EVELYN PAOLA MORENO NIETO</v>
          </cell>
          <cell r="I72" t="str">
            <v>COMISION A RIOACHA EL 15 DE ENERO DE 2014</v>
          </cell>
          <cell r="J72">
            <v>94889</v>
          </cell>
          <cell r="O72" t="str">
            <v>RECURSO 11</v>
          </cell>
          <cell r="W72" t="str">
            <v>Vigencia Presupuestal</v>
          </cell>
        </row>
        <row r="73">
          <cell r="A73">
            <v>6914</v>
          </cell>
          <cell r="B73" t="str">
            <v>Comisión</v>
          </cell>
          <cell r="C73">
            <v>20140033</v>
          </cell>
          <cell r="D73">
            <v>11314</v>
          </cell>
          <cell r="E73">
            <v>41663</v>
          </cell>
          <cell r="F73" t="str">
            <v>SUBDIRECCION ADMINISTRATIVA Y FINANCIERA</v>
          </cell>
          <cell r="G73">
            <v>14252378</v>
          </cell>
          <cell r="H73" t="str">
            <v>JHON ALEXANDER HERNANDEZ PEREZ</v>
          </cell>
          <cell r="I73" t="str">
            <v>COMISION A POPAYAN DEL 15-17 DE ENERO DE 2014</v>
          </cell>
          <cell r="J73">
            <v>364585</v>
          </cell>
          <cell r="N73" t="str">
            <v>RECURSO 2-10</v>
          </cell>
          <cell r="W73" t="str">
            <v>Vigencia Presupuestal</v>
          </cell>
        </row>
        <row r="74">
          <cell r="A74">
            <v>7014</v>
          </cell>
          <cell r="B74" t="str">
            <v>Comisión</v>
          </cell>
          <cell r="C74">
            <v>20140034</v>
          </cell>
          <cell r="D74">
            <v>11614</v>
          </cell>
          <cell r="E74">
            <v>41663</v>
          </cell>
          <cell r="F74" t="str">
            <v>SUBDIRECCION ADMINISTRATIVA Y FINANCIERA</v>
          </cell>
          <cell r="G74">
            <v>7722983</v>
          </cell>
          <cell r="H74" t="str">
            <v>CARLOS ANDRES GARCIA</v>
          </cell>
          <cell r="I74" t="str">
            <v>COMISION A POPAYAN DEL 15-17 DE ENERO DE 2014</v>
          </cell>
          <cell r="J74">
            <v>259270</v>
          </cell>
          <cell r="N74" t="str">
            <v>RECURSO 2-10</v>
          </cell>
          <cell r="W74" t="str">
            <v>Vigencia Presupuestal</v>
          </cell>
        </row>
        <row r="75">
          <cell r="A75">
            <v>7114</v>
          </cell>
          <cell r="B75" t="str">
            <v>Comisión</v>
          </cell>
          <cell r="C75">
            <v>20140036</v>
          </cell>
          <cell r="D75">
            <v>12014</v>
          </cell>
          <cell r="E75">
            <v>41663</v>
          </cell>
          <cell r="F75" t="str">
            <v>SUBDIRECCION ADMINISTRATIVA Y FINANCIERA</v>
          </cell>
          <cell r="G75">
            <v>19431106</v>
          </cell>
          <cell r="H75" t="str">
            <v>JUAN CARLOS GUTIERREZ CASAS</v>
          </cell>
          <cell r="I75" t="str">
            <v>COMISION A CUCUTA DEL 16-19 DE ENERO DE 2014</v>
          </cell>
          <cell r="J75">
            <v>656759</v>
          </cell>
          <cell r="O75" t="str">
            <v>RECURSO 11</v>
          </cell>
          <cell r="W75" t="str">
            <v>Vigencia Presupuestal</v>
          </cell>
        </row>
        <row r="76">
          <cell r="A76">
            <v>7214</v>
          </cell>
          <cell r="B76" t="str">
            <v>Comisión</v>
          </cell>
          <cell r="C76">
            <v>20140037</v>
          </cell>
          <cell r="D76">
            <v>11214</v>
          </cell>
          <cell r="E76">
            <v>41663</v>
          </cell>
          <cell r="F76" t="str">
            <v>SUBDIRECCION ADMINISTRATIVA Y FINANCIERA</v>
          </cell>
          <cell r="G76">
            <v>19449382</v>
          </cell>
          <cell r="H76" t="str">
            <v>JORGE ALEJO MARIÑO GONZALEZ</v>
          </cell>
          <cell r="I76" t="str">
            <v>COMISION A CUCUTA DEL 16-19 DE ENERO DE 2014</v>
          </cell>
          <cell r="J76">
            <v>781477</v>
          </cell>
          <cell r="O76" t="str">
            <v>RECURSO 11</v>
          </cell>
          <cell r="W76" t="str">
            <v>Vigencia Presupuestal</v>
          </cell>
        </row>
        <row r="77">
          <cell r="A77">
            <v>7314</v>
          </cell>
          <cell r="B77" t="str">
            <v>Comisión</v>
          </cell>
          <cell r="C77">
            <v>20140038</v>
          </cell>
          <cell r="D77">
            <v>11514</v>
          </cell>
          <cell r="E77">
            <v>41663</v>
          </cell>
          <cell r="F77" t="str">
            <v>SUBDIRECCION ADMINISTRATIVA Y FINANCIERA</v>
          </cell>
          <cell r="G77">
            <v>79876259</v>
          </cell>
          <cell r="H77" t="str">
            <v>JAIRO KAPILA TORRES BENITEZ</v>
          </cell>
          <cell r="I77" t="str">
            <v>COMISION A PEREIRA EL 16 DE ENERO DE 2014</v>
          </cell>
          <cell r="J77">
            <v>114069</v>
          </cell>
          <cell r="N77" t="str">
            <v>RECURSO 2-10</v>
          </cell>
          <cell r="W77" t="str">
            <v>Vigencia Presupuestal</v>
          </cell>
        </row>
        <row r="78">
          <cell r="A78">
            <v>7414</v>
          </cell>
          <cell r="B78" t="str">
            <v>Comisión</v>
          </cell>
          <cell r="C78">
            <v>20140046</v>
          </cell>
          <cell r="D78">
            <v>13914</v>
          </cell>
          <cell r="E78">
            <v>41663</v>
          </cell>
          <cell r="F78" t="str">
            <v>SUBDIRECCION ADMINISTRATIVA Y FINANCIERA</v>
          </cell>
          <cell r="G78">
            <v>19338227</v>
          </cell>
          <cell r="H78" t="str">
            <v>HELVER REYES LOZANO</v>
          </cell>
          <cell r="I78" t="str">
            <v>COMISION A TUMACO DEL 17-18 DE ENERO DE 2014</v>
          </cell>
          <cell r="J78">
            <v>242040</v>
          </cell>
          <cell r="O78" t="str">
            <v>RECURSO 11</v>
          </cell>
          <cell r="W78" t="str">
            <v>Vigencia Presupuestal</v>
          </cell>
        </row>
        <row r="79">
          <cell r="A79">
            <v>7514</v>
          </cell>
          <cell r="B79" t="str">
            <v>Comisión</v>
          </cell>
          <cell r="C79">
            <v>20140047</v>
          </cell>
          <cell r="D79">
            <v>15714</v>
          </cell>
          <cell r="E79">
            <v>41663</v>
          </cell>
          <cell r="F79" t="str">
            <v>SUBDIRECCION ADMINISTRATIVA Y FINANCIERA</v>
          </cell>
          <cell r="G79">
            <v>92541586</v>
          </cell>
          <cell r="H79" t="str">
            <v>MARLON RODOLFO PEÑA TURIZO</v>
          </cell>
          <cell r="I79" t="str">
            <v>COMISION A CALI DEL 17-19 DE ENERO DE 2014</v>
          </cell>
          <cell r="J79">
            <v>259270</v>
          </cell>
          <cell r="N79" t="str">
            <v>RECURSO 2-10</v>
          </cell>
          <cell r="W79" t="str">
            <v>Vigencia Presupuestal</v>
          </cell>
        </row>
        <row r="80">
          <cell r="A80">
            <v>7614</v>
          </cell>
          <cell r="B80" t="str">
            <v>Comisión</v>
          </cell>
          <cell r="C80">
            <v>20140048</v>
          </cell>
          <cell r="D80">
            <v>15814</v>
          </cell>
          <cell r="E80">
            <v>41663</v>
          </cell>
          <cell r="F80" t="str">
            <v>SUBDIRECCION ADMINISTRATIVA Y FINANCIERA</v>
          </cell>
          <cell r="G80">
            <v>11255699</v>
          </cell>
          <cell r="H80" t="str">
            <v>ALIRIO PIÑEROS</v>
          </cell>
          <cell r="I80" t="str">
            <v>COMISION A CALI DEL 17-19 DE ENERO DE 2014</v>
          </cell>
          <cell r="J80">
            <v>259270</v>
          </cell>
          <cell r="N80" t="str">
            <v>RECURSO 2-10</v>
          </cell>
          <cell r="W80" t="str">
            <v>Vigencia Presupuestal</v>
          </cell>
        </row>
        <row r="81">
          <cell r="A81">
            <v>7714</v>
          </cell>
          <cell r="B81" t="str">
            <v>Contrato</v>
          </cell>
          <cell r="C81">
            <v>37</v>
          </cell>
          <cell r="D81">
            <v>4914</v>
          </cell>
          <cell r="E81">
            <v>41663</v>
          </cell>
          <cell r="F81" t="str">
            <v>GRUPO DE COMUNICACIONES</v>
          </cell>
          <cell r="G81">
            <v>1032391719</v>
          </cell>
          <cell r="H81" t="str">
            <v>JAIME ALBERTO SILVA RODRIGUEZ</v>
          </cell>
          <cell r="I81" t="str">
            <v>PRIMER DESEMBOLSO SEGÚN CERTIFICACION DEL SUPERVISOR</v>
          </cell>
          <cell r="J81">
            <v>3158237</v>
          </cell>
          <cell r="K81">
            <v>9.66</v>
          </cell>
          <cell r="O81" t="str">
            <v>RECURSO 11</v>
          </cell>
          <cell r="V81" t="str">
            <v>No tiene Dependientes</v>
          </cell>
          <cell r="W81" t="str">
            <v>Vigencia Presupuestal</v>
          </cell>
        </row>
        <row r="82">
          <cell r="A82">
            <v>7814</v>
          </cell>
          <cell r="B82" t="str">
            <v>Contrato</v>
          </cell>
          <cell r="C82">
            <v>22</v>
          </cell>
          <cell r="D82">
            <v>3014</v>
          </cell>
          <cell r="E82">
            <v>41663</v>
          </cell>
          <cell r="F82" t="str">
            <v>GRUPO DE COMUNICACIONES</v>
          </cell>
          <cell r="G82">
            <v>19370198</v>
          </cell>
          <cell r="H82" t="str">
            <v>ANGEL GUSTAVO ZAPATA FERRO</v>
          </cell>
          <cell r="I82" t="str">
            <v>PRIMER DESEMBOLSO SEGÚN CERTIFICACION DEL SUPERVISOR (Desc.de la Base RF x Dependientes)</v>
          </cell>
          <cell r="J82">
            <v>2440683</v>
          </cell>
          <cell r="K82">
            <v>9.66</v>
          </cell>
          <cell r="O82" t="str">
            <v>RECURSO 11</v>
          </cell>
          <cell r="V82" t="str">
            <v>Desc. 10% Dependientes - Base RF $4,094,550 RF $287,562</v>
          </cell>
          <cell r="W82" t="str">
            <v>Vigencia Presupuestal</v>
          </cell>
        </row>
        <row r="83">
          <cell r="A83">
            <v>7914</v>
          </cell>
          <cell r="B83" t="str">
            <v>Contrato</v>
          </cell>
          <cell r="C83">
            <v>44</v>
          </cell>
          <cell r="D83">
            <v>7314</v>
          </cell>
          <cell r="E83">
            <v>41663</v>
          </cell>
          <cell r="F83" t="str">
            <v>DIRECCION DE ORDENAMIENTO AMBIENTAL Y COORDINACION DEL SINA</v>
          </cell>
          <cell r="G83">
            <v>52217561</v>
          </cell>
          <cell r="H83" t="str">
            <v>LEDYS FARLEY PARRA CUELLAR</v>
          </cell>
          <cell r="I83" t="str">
            <v>PRIMER DESEMBOLSO SEGÚN CERTIFICACION DEL SUPERVISOR</v>
          </cell>
          <cell r="J83">
            <v>1316570</v>
          </cell>
          <cell r="K83">
            <v>9.66</v>
          </cell>
          <cell r="O83" t="str">
            <v>RECURSO 11</v>
          </cell>
          <cell r="V83" t="str">
            <v>No tiene Dependientes</v>
          </cell>
          <cell r="W83" t="str">
            <v>Vigencia Presupuestal</v>
          </cell>
        </row>
        <row r="84">
          <cell r="A84">
            <v>8014</v>
          </cell>
          <cell r="B84" t="str">
            <v>Contrato</v>
          </cell>
          <cell r="C84">
            <v>50</v>
          </cell>
          <cell r="D84">
            <v>7914</v>
          </cell>
          <cell r="E84">
            <v>41663</v>
          </cell>
          <cell r="F84" t="str">
            <v>DIRECCION DE ASUNTOS AMBIENTALES, SECTORIAL Y URBANA</v>
          </cell>
          <cell r="G84">
            <v>63459707</v>
          </cell>
          <cell r="H84" t="str">
            <v>RUTH MARGARITA OCHOA RAMIREZ</v>
          </cell>
          <cell r="I84" t="str">
            <v>PRIMER DESEMBOLSO SEGÚN CERTIFICACION DEL SUPERVISOR</v>
          </cell>
          <cell r="J84">
            <v>2606668</v>
          </cell>
          <cell r="K84">
            <v>9.66</v>
          </cell>
          <cell r="O84" t="str">
            <v>RECURSO 11</v>
          </cell>
          <cell r="V84" t="str">
            <v>No tiene Dependientes</v>
          </cell>
          <cell r="W84" t="str">
            <v>Vigencia Presupuestal</v>
          </cell>
        </row>
        <row r="85">
          <cell r="A85">
            <v>8114</v>
          </cell>
          <cell r="B85" t="str">
            <v>Contrato</v>
          </cell>
          <cell r="C85">
            <v>43</v>
          </cell>
          <cell r="D85">
            <v>7414</v>
          </cell>
          <cell r="E85">
            <v>41663</v>
          </cell>
          <cell r="F85" t="str">
            <v>DIRECCION DE BOSQUES, BIODIVERSIDAD YSERVICIOS ECOSISTEMICOS</v>
          </cell>
          <cell r="G85">
            <v>39693887</v>
          </cell>
          <cell r="H85" t="str">
            <v>CLAUDIA PATRICIA FONSECA TOBIAN</v>
          </cell>
          <cell r="I85" t="str">
            <v>PRIMER DESEMBOLSO SEGÚN CERTIFICACION DEL SUPERVISOR - Beneficio AFC $0</v>
          </cell>
          <cell r="J85">
            <v>2791622</v>
          </cell>
          <cell r="K85">
            <v>9.66</v>
          </cell>
          <cell r="O85" t="str">
            <v>RECURSO 11</v>
          </cell>
          <cell r="Q85" t="str">
            <v>AFC BANCOLOMBIA</v>
          </cell>
          <cell r="R85">
            <v>837487</v>
          </cell>
          <cell r="V85" t="str">
            <v xml:space="preserve">No tiene Dependientes - Base RF $ 3.226.650, RF $128.583 </v>
          </cell>
          <cell r="W85" t="str">
            <v>Vigencia Presupuestal</v>
          </cell>
        </row>
        <row r="86">
          <cell r="A86">
            <v>8214</v>
          </cell>
          <cell r="B86" t="str">
            <v>Contrato</v>
          </cell>
          <cell r="C86">
            <v>54</v>
          </cell>
          <cell r="D86">
            <v>8314</v>
          </cell>
          <cell r="E86">
            <v>41666</v>
          </cell>
          <cell r="F86" t="str">
            <v>DIRECCION DE BOSQUES, BIODIVERSIDAD Y SERVICIOS ECOSISTEMICOS</v>
          </cell>
          <cell r="G86">
            <v>52268579</v>
          </cell>
          <cell r="H86" t="str">
            <v>GIOVANNA DEL CARMEN FERNANDEZ ORJUELA</v>
          </cell>
          <cell r="I86" t="str">
            <v>PRIMER DESEMBOLSO SEGÚN CERTIFICACION DEL SUPERVISOR (Desc.de la Base RF x Dependientes)</v>
          </cell>
          <cell r="J86">
            <v>3563934</v>
          </cell>
          <cell r="K86">
            <v>9.66</v>
          </cell>
          <cell r="O86" t="str">
            <v>RECURSO 11</v>
          </cell>
          <cell r="V86" t="str">
            <v>Desc. 10% Dependientes</v>
          </cell>
          <cell r="W86" t="str">
            <v>Vigencia Presupuestal</v>
          </cell>
        </row>
        <row r="87">
          <cell r="A87">
            <v>8314</v>
          </cell>
          <cell r="B87" t="str">
            <v>Contrato</v>
          </cell>
          <cell r="C87">
            <v>56</v>
          </cell>
          <cell r="D87">
            <v>13114</v>
          </cell>
          <cell r="E87">
            <v>41666</v>
          </cell>
          <cell r="F87" t="str">
            <v>DIRECCION DE ORDENAMIENTO AMBIENTAL Y COORDINACION DEL SINA</v>
          </cell>
          <cell r="G87">
            <v>34545710</v>
          </cell>
          <cell r="H87" t="str">
            <v>MARIA  CECILIA CONCHA ALBAN</v>
          </cell>
          <cell r="I87" t="str">
            <v>PRIMER DESEMBOLSO SEGÚN CERTIFICACION DEL SUPERVISOR (Desc.de la Base RF x Dependientes)</v>
          </cell>
          <cell r="J87">
            <v>3733333</v>
          </cell>
          <cell r="K87">
            <v>9.66</v>
          </cell>
          <cell r="O87" t="str">
            <v>RECURSO 11</v>
          </cell>
          <cell r="V87" t="str">
            <v>Desc. 10% Dependientes - Base RF $3,529,774 RF $388,275</v>
          </cell>
          <cell r="W87" t="str">
            <v>Vigencia Presupuestal</v>
          </cell>
        </row>
        <row r="88">
          <cell r="A88">
            <v>8414</v>
          </cell>
          <cell r="B88" t="str">
            <v>Contrato</v>
          </cell>
          <cell r="C88">
            <v>51</v>
          </cell>
          <cell r="D88">
            <v>8014</v>
          </cell>
          <cell r="E88">
            <v>41666</v>
          </cell>
          <cell r="F88" t="str">
            <v>DIRECCION DE ASUNTOS AMBIENTALES, SECTORIAL Y URBANA</v>
          </cell>
          <cell r="G88">
            <v>34602626</v>
          </cell>
          <cell r="H88" t="str">
            <v>ASTRID ELIANA REYES PEÑA</v>
          </cell>
          <cell r="I88" t="str">
            <v>PRIMER DESEMBOLSO SEGÚN CERTIFICACION DEL SUPERVISOR</v>
          </cell>
          <cell r="J88">
            <v>3966667</v>
          </cell>
          <cell r="K88">
            <v>9.66</v>
          </cell>
          <cell r="O88" t="str">
            <v>RECURSO 11</v>
          </cell>
          <cell r="V88" t="str">
            <v>No tiene Dependientes</v>
          </cell>
          <cell r="W88" t="str">
            <v>Vigencia Presupuestal</v>
          </cell>
        </row>
        <row r="89">
          <cell r="A89">
            <v>8514</v>
          </cell>
          <cell r="B89" t="str">
            <v>Contrato</v>
          </cell>
          <cell r="C89">
            <v>155</v>
          </cell>
          <cell r="D89">
            <v>25414</v>
          </cell>
          <cell r="E89">
            <v>41666</v>
          </cell>
          <cell r="F89" t="str">
            <v>DESPACHO VICEMINISTRA DE AMBIENTE Y DESARROLLO SOSTENIBLE</v>
          </cell>
          <cell r="G89">
            <v>1140832065</v>
          </cell>
          <cell r="H89" t="str">
            <v>JENNIFER DARLEEN CHAIN GRANADOS</v>
          </cell>
          <cell r="I89" t="str">
            <v>PRIMER DESEMBOLSO SEGÚN CERTIFICACION DEL SUPERVISOR</v>
          </cell>
          <cell r="J89">
            <v>1330000</v>
          </cell>
          <cell r="K89">
            <v>9.66</v>
          </cell>
          <cell r="O89" t="str">
            <v>RECURSO 11</v>
          </cell>
          <cell r="V89" t="str">
            <v>No tiene Dependientes</v>
          </cell>
          <cell r="W89" t="str">
            <v>Vigencia Presupuestal</v>
          </cell>
        </row>
        <row r="90">
          <cell r="A90">
            <v>8614</v>
          </cell>
          <cell r="B90" t="str">
            <v>Contrato</v>
          </cell>
          <cell r="C90">
            <v>73</v>
          </cell>
          <cell r="D90">
            <v>15514</v>
          </cell>
          <cell r="E90">
            <v>41666</v>
          </cell>
          <cell r="F90" t="str">
            <v>DIRECCION DE ASUNTOS AMBIENTALES, SECTORIAL Y URBANA</v>
          </cell>
          <cell r="G90">
            <v>53152846</v>
          </cell>
          <cell r="H90" t="str">
            <v>YUDY LIZETH CANTOR CANTOR</v>
          </cell>
          <cell r="I90" t="str">
            <v>PRIMER DESEMBOLSO SEGÚN CERTIFICACION DEL SUPERVISOR</v>
          </cell>
          <cell r="J90">
            <v>2860000</v>
          </cell>
          <cell r="K90">
            <v>9.66</v>
          </cell>
          <cell r="O90" t="str">
            <v>RECURSO 11</v>
          </cell>
          <cell r="V90" t="str">
            <v>No tiene Dependientes</v>
          </cell>
          <cell r="W90" t="str">
            <v>Vigencia Presupuestal</v>
          </cell>
        </row>
        <row r="91">
          <cell r="A91">
            <v>8714</v>
          </cell>
          <cell r="B91" t="str">
            <v>Contrato</v>
          </cell>
          <cell r="C91">
            <v>15</v>
          </cell>
          <cell r="D91">
            <v>2214</v>
          </cell>
          <cell r="E91">
            <v>41666</v>
          </cell>
          <cell r="F91" t="str">
            <v>SUBDIRECCION ADMINISTRATIVA Y FINANCIERA</v>
          </cell>
          <cell r="G91">
            <v>1010207237</v>
          </cell>
          <cell r="H91" t="str">
            <v>NANCY KATHERIN ARIAS GAITAN</v>
          </cell>
          <cell r="I91" t="str">
            <v>PRIMER DESEMBOLSO SEGÚN CERTIFICACION DEL SUPERVISOR</v>
          </cell>
          <cell r="J91">
            <v>1643336</v>
          </cell>
          <cell r="K91">
            <v>9.66</v>
          </cell>
          <cell r="O91" t="str">
            <v>RECURSO 11</v>
          </cell>
          <cell r="V91" t="str">
            <v>No tiene Dependientes</v>
          </cell>
          <cell r="W91" t="str">
            <v>Vigencia Presupuestal</v>
          </cell>
        </row>
        <row r="92">
          <cell r="A92">
            <v>8814</v>
          </cell>
          <cell r="B92" t="str">
            <v>Contrato</v>
          </cell>
          <cell r="C92">
            <v>148</v>
          </cell>
          <cell r="D92">
            <v>23414</v>
          </cell>
          <cell r="E92">
            <v>41666</v>
          </cell>
          <cell r="F92" t="str">
            <v>SUBDIRECCION ADMINISTRATIVA Y FINANCIERA</v>
          </cell>
          <cell r="G92">
            <v>1018453657</v>
          </cell>
          <cell r="H92" t="str">
            <v>ANDRES FELIPE CABRERA RENDON</v>
          </cell>
          <cell r="I92" t="str">
            <v>PRIMER DESEMBOLSO SEGÚN CERTIFICACION DEL SUPERVISOR (Desc.de la Base RF x Dependientes)</v>
          </cell>
          <cell r="J92">
            <v>554143</v>
          </cell>
          <cell r="K92">
            <v>9.66</v>
          </cell>
          <cell r="O92" t="str">
            <v>RECURSO 11</v>
          </cell>
          <cell r="V92" t="str">
            <v>Desc. 10% Dependientes - Base RF $4,094,550 RF $287,562</v>
          </cell>
          <cell r="W92" t="str">
            <v>Vigencia Presupuestal</v>
          </cell>
        </row>
        <row r="93">
          <cell r="A93">
            <v>8914</v>
          </cell>
          <cell r="B93" t="str">
            <v>Contrato</v>
          </cell>
          <cell r="C93">
            <v>18</v>
          </cell>
          <cell r="D93">
            <v>2514</v>
          </cell>
          <cell r="E93">
            <v>41666</v>
          </cell>
          <cell r="F93" t="str">
            <v>SUBDIRECCION ADMINISTRATIVA Y FINANCIERA</v>
          </cell>
          <cell r="G93">
            <v>79221739</v>
          </cell>
          <cell r="H93" t="str">
            <v>JOSE MANUEL MORENO MORA</v>
          </cell>
          <cell r="I93" t="str">
            <v>PRIMER DESEMBOLSO SEGÚN CERTIFICACION DEL SUPERVISOR (Desc.de la Base RF x Dependientes)</v>
          </cell>
          <cell r="J93">
            <v>1420020</v>
          </cell>
          <cell r="K93">
            <v>9.66</v>
          </cell>
          <cell r="O93" t="str">
            <v>RECURSO 11</v>
          </cell>
          <cell r="V93" t="str">
            <v>Desc. 10% Dependientes - Base RF $4,094,550 RF $287,562</v>
          </cell>
          <cell r="W93" t="str">
            <v>Vigencia Presupuestal</v>
          </cell>
        </row>
        <row r="94">
          <cell r="A94">
            <v>9014</v>
          </cell>
          <cell r="B94" t="str">
            <v>Contrato</v>
          </cell>
          <cell r="C94">
            <v>53</v>
          </cell>
          <cell r="D94">
            <v>8214</v>
          </cell>
          <cell r="E94">
            <v>41666</v>
          </cell>
          <cell r="F94" t="str">
            <v>DIRECCION DE ASUNTOS AMBIENTALES, SECTORIAL Y URBANA</v>
          </cell>
          <cell r="G94">
            <v>341036</v>
          </cell>
          <cell r="H94" t="str">
            <v>GREGORIO RODRIGUEZ</v>
          </cell>
          <cell r="I94" t="str">
            <v>PRIMER DESEMBOLSO SEGÚN CERTIFICACION DEL SUPERVISOR (Desc.de la Base RF x Dependientes)</v>
          </cell>
          <cell r="J94">
            <v>4533333</v>
          </cell>
          <cell r="K94">
            <v>9.66</v>
          </cell>
          <cell r="O94" t="str">
            <v>RECURSO 11</v>
          </cell>
          <cell r="V94" t="str">
            <v>Desc. 10% Dependientes - Base RF $4,094,550 RF $287,562</v>
          </cell>
          <cell r="W94" t="str">
            <v>Vigencia Presupuestal</v>
          </cell>
        </row>
        <row r="95">
          <cell r="A95">
            <v>9114</v>
          </cell>
          <cell r="B95" t="str">
            <v>Contrato</v>
          </cell>
          <cell r="C95">
            <v>150</v>
          </cell>
          <cell r="D95">
            <v>24614</v>
          </cell>
          <cell r="E95">
            <v>41666</v>
          </cell>
          <cell r="F95" t="str">
            <v>SUBDIRECCION ADMINISTRATIVA Y FINANCIERA</v>
          </cell>
          <cell r="G95">
            <v>51699085</v>
          </cell>
          <cell r="H95" t="str">
            <v>SILVIA PILAR RODRIGUEZ SILVA</v>
          </cell>
          <cell r="I95" t="str">
            <v>PRIMER DESEMBOLSO SEGÚN CERTIFICACION DEL SUPERVISOR (Desc.de la Base RF x Dependientes)</v>
          </cell>
          <cell r="J95">
            <v>682500</v>
          </cell>
          <cell r="K95">
            <v>9.66</v>
          </cell>
          <cell r="O95" t="str">
            <v>RECURSO 11</v>
          </cell>
          <cell r="V95" t="str">
            <v>Desc. 10% Dependientes - Base RF $4,094,550 RF $287,562</v>
          </cell>
          <cell r="W95" t="str">
            <v>Vigencia Presupuestal</v>
          </cell>
        </row>
        <row r="96">
          <cell r="A96">
            <v>9214</v>
          </cell>
          <cell r="B96" t="str">
            <v>Contrato</v>
          </cell>
          <cell r="C96">
            <v>68</v>
          </cell>
          <cell r="D96">
            <v>14014</v>
          </cell>
          <cell r="E96">
            <v>41666</v>
          </cell>
          <cell r="F96" t="str">
            <v>TALENTO HUMANO ACTIVO Y NO ACTIVO</v>
          </cell>
          <cell r="G96">
            <v>1024472818</v>
          </cell>
          <cell r="H96" t="str">
            <v>JENIFER LADY CAMARGO PARRA</v>
          </cell>
          <cell r="I96" t="str">
            <v>PRIMER DESEMBOLSO SEGÚN CERTIFICACION DEL SUPERVISOR (Desc.de la Base RF x Dependientes)</v>
          </cell>
          <cell r="J96">
            <v>1000000</v>
          </cell>
          <cell r="K96">
            <v>9.66</v>
          </cell>
          <cell r="O96" t="str">
            <v>RECURSO 11</v>
          </cell>
          <cell r="V96" t="str">
            <v>Desc. 10% Dependientes - Base RF $4,094,550 RF $287,562</v>
          </cell>
          <cell r="W96" t="str">
            <v>Vigencia Presupuestal</v>
          </cell>
        </row>
        <row r="97">
          <cell r="A97">
            <v>9314</v>
          </cell>
          <cell r="B97" t="str">
            <v>Contrato</v>
          </cell>
          <cell r="C97">
            <v>67</v>
          </cell>
          <cell r="D97">
            <v>14214</v>
          </cell>
          <cell r="E97">
            <v>41666</v>
          </cell>
          <cell r="F97" t="str">
            <v>TALENTO HUMANO ACTIVO Y NO ACTIVO</v>
          </cell>
          <cell r="G97">
            <v>52748159</v>
          </cell>
          <cell r="H97" t="str">
            <v>NOHORA ANGELICA MOLINA MOLINA</v>
          </cell>
          <cell r="I97" t="str">
            <v>PRIMER DESEMBOLSO SEGÚN CERTIFICACION DEL SUPERVISOR</v>
          </cell>
          <cell r="J97">
            <v>1700000</v>
          </cell>
          <cell r="K97">
            <v>9.66</v>
          </cell>
          <cell r="O97" t="str">
            <v>RECURSO 11</v>
          </cell>
          <cell r="V97" t="str">
            <v>No tiene Dependientes</v>
          </cell>
          <cell r="W97" t="str">
            <v>Vigencia Presupuestal</v>
          </cell>
        </row>
        <row r="98">
          <cell r="A98">
            <v>9414</v>
          </cell>
          <cell r="B98" t="str">
            <v>Contrato</v>
          </cell>
          <cell r="C98">
            <v>71</v>
          </cell>
          <cell r="D98">
            <v>15314</v>
          </cell>
          <cell r="E98">
            <v>41666</v>
          </cell>
          <cell r="F98" t="str">
            <v>TALENTO HUMANO ACTIVO Y NO ACTIVO</v>
          </cell>
          <cell r="G98">
            <v>13346567</v>
          </cell>
          <cell r="H98" t="str">
            <v>MANUEL FRANCISCO PARADA CARVAJAL</v>
          </cell>
          <cell r="I98" t="str">
            <v>PRIMER DESEMBOLSO SEGÚN CERTIFICACION DEL SUPERVISOR (Desc.de la Base RF x Dependientes)</v>
          </cell>
          <cell r="J98">
            <v>1850000</v>
          </cell>
          <cell r="K98">
            <v>9.66</v>
          </cell>
          <cell r="O98" t="str">
            <v>RECURSO 11</v>
          </cell>
          <cell r="V98" t="str">
            <v>Desc. 10% Dependientes - Base RF $4,094,550 RF $287,562</v>
          </cell>
          <cell r="W98" t="str">
            <v>Vigencia Presupuestal</v>
          </cell>
        </row>
        <row r="99">
          <cell r="A99">
            <v>9514</v>
          </cell>
          <cell r="B99" t="str">
            <v>Contrato</v>
          </cell>
          <cell r="C99">
            <v>14</v>
          </cell>
          <cell r="D99">
            <v>2114</v>
          </cell>
          <cell r="E99">
            <v>41666</v>
          </cell>
          <cell r="F99" t="str">
            <v>SUBDIRECCION ADMINISTRATIVA Y FINANCIERA</v>
          </cell>
          <cell r="G99">
            <v>52544132</v>
          </cell>
          <cell r="H99" t="str">
            <v>CLARA PAULINA MARTHA BASTIDAS</v>
          </cell>
          <cell r="I99" t="str">
            <v>PRIMER DESEMBOLSO SEGÚN CERTIFICACION DEL SUPERVISOR (Desc.de la Base RF x Dependientes)</v>
          </cell>
          <cell r="J99">
            <v>1522500</v>
          </cell>
          <cell r="K99">
            <v>9.66</v>
          </cell>
          <cell r="O99" t="str">
            <v>RECURSO 11</v>
          </cell>
          <cell r="V99" t="str">
            <v>Desc. 10% Dependientes - Base RF $4,094,550 RF $287,562</v>
          </cell>
          <cell r="W99" t="str">
            <v>Vigencia Presupuestal</v>
          </cell>
        </row>
        <row r="100">
          <cell r="A100">
            <v>9614</v>
          </cell>
          <cell r="B100" t="str">
            <v>Contrato</v>
          </cell>
          <cell r="C100">
            <v>111</v>
          </cell>
          <cell r="D100">
            <v>19314</v>
          </cell>
          <cell r="E100">
            <v>41666</v>
          </cell>
          <cell r="F100" t="str">
            <v>DIRECCION DE CAMBIO CLIMATICO</v>
          </cell>
          <cell r="G100">
            <v>1032413304</v>
          </cell>
          <cell r="H100" t="str">
            <v>LAURA MARIA ARANGURE NIÑO</v>
          </cell>
          <cell r="I100" t="str">
            <v>PRIMER DESEMBOLSO SEGÚN CERTIFICACION DEL SUPERVISOR</v>
          </cell>
          <cell r="J100">
            <v>1800000</v>
          </cell>
          <cell r="K100">
            <v>9.66</v>
          </cell>
          <cell r="O100" t="str">
            <v>RECURSO 11</v>
          </cell>
          <cell r="V100" t="str">
            <v>No tiene Dependientes</v>
          </cell>
          <cell r="W100" t="str">
            <v>Vigencia Presupuestal</v>
          </cell>
        </row>
        <row r="101">
          <cell r="A101">
            <v>9714</v>
          </cell>
          <cell r="B101" t="str">
            <v>Comisión</v>
          </cell>
          <cell r="C101">
            <v>20140019</v>
          </cell>
          <cell r="D101">
            <v>5714</v>
          </cell>
          <cell r="E101">
            <v>41666</v>
          </cell>
          <cell r="F101" t="str">
            <v>SUBDIRECCION ADMINISTRATIVA Y FINANCIERA</v>
          </cell>
          <cell r="G101">
            <v>20876010</v>
          </cell>
          <cell r="H101" t="str">
            <v>NANCY HEIDI ALONSO TRIANA</v>
          </cell>
          <cell r="I101" t="str">
            <v>COMISION A PUERTO INIRIDA DEL 10 ENE 2014</v>
          </cell>
          <cell r="J101">
            <v>108837</v>
          </cell>
          <cell r="O101" t="str">
            <v>RECURSO 11</v>
          </cell>
          <cell r="W101" t="str">
            <v>Vigencia Presupuestal</v>
          </cell>
        </row>
        <row r="102">
          <cell r="A102">
            <v>9814</v>
          </cell>
          <cell r="B102" t="str">
            <v>Contrato</v>
          </cell>
          <cell r="C102">
            <v>133</v>
          </cell>
          <cell r="D102">
            <v>24114</v>
          </cell>
          <cell r="E102">
            <v>41666</v>
          </cell>
          <cell r="F102" t="str">
            <v>DIRECCION DE ASUNTOS AMBIENTALES, SECTORIAL Y URBANA</v>
          </cell>
          <cell r="G102">
            <v>5946720</v>
          </cell>
          <cell r="H102" t="str">
            <v>LUIS ERNESTO LOMBANA ARROYAVE</v>
          </cell>
          <cell r="I102" t="str">
            <v>PRIMER DESEMBOLSO SEGÚN CERTIFICACION DEL SUPERVISOR</v>
          </cell>
          <cell r="J102">
            <v>2166667</v>
          </cell>
          <cell r="K102">
            <v>9.66</v>
          </cell>
          <cell r="O102" t="str">
            <v>RECURSO 11</v>
          </cell>
          <cell r="V102" t="str">
            <v>No tiene Dependientes</v>
          </cell>
          <cell r="W102" t="str">
            <v>Vigencia Presupuestal</v>
          </cell>
        </row>
        <row r="103">
          <cell r="A103">
            <v>9914</v>
          </cell>
          <cell r="B103" t="str">
            <v>Contrato</v>
          </cell>
          <cell r="C103">
            <v>4</v>
          </cell>
          <cell r="D103">
            <v>614</v>
          </cell>
          <cell r="E103">
            <v>41666</v>
          </cell>
          <cell r="F103" t="str">
            <v>SUBDIRECCION ADMINISTRATIVA Y FINANCIERA</v>
          </cell>
          <cell r="G103">
            <v>51995430</v>
          </cell>
          <cell r="H103" t="str">
            <v>LILIANA DEL PILAR BECERRA CANDIA</v>
          </cell>
          <cell r="I103" t="str">
            <v>PRIMER  DESEMBOLSO SEGÚN CERTIFICACION DEL SUPERVISOR (DESC BASE RF DEPENDIENTES)</v>
          </cell>
          <cell r="J103">
            <v>4833328</v>
          </cell>
          <cell r="K103">
            <v>9.66</v>
          </cell>
          <cell r="O103" t="str">
            <v>RECURSO 11</v>
          </cell>
          <cell r="V103" t="str">
            <v>Desc. 10% Dependientes - Base RF $3,529,774 RF $388,275</v>
          </cell>
          <cell r="W103" t="str">
            <v>Vigencia Presupuestal</v>
          </cell>
        </row>
        <row r="104">
          <cell r="A104">
            <v>10014</v>
          </cell>
          <cell r="B104" t="str">
            <v>Contrato</v>
          </cell>
          <cell r="C104">
            <v>11</v>
          </cell>
          <cell r="D104">
            <v>514</v>
          </cell>
          <cell r="E104">
            <v>41666</v>
          </cell>
          <cell r="F104" t="str">
            <v>SUBDIRECCION ADMINISTRATIVA Y FINANCIERA</v>
          </cell>
          <cell r="G104">
            <v>37828595</v>
          </cell>
          <cell r="H104" t="str">
            <v xml:space="preserve">MARIA TERESA COTE DE ABRIL </v>
          </cell>
          <cell r="I104" t="str">
            <v>PRIMER DESEMBOLSO SEGÚN CERTIFICACION DEL SUPERVISOR</v>
          </cell>
          <cell r="J104">
            <v>4350004</v>
          </cell>
          <cell r="K104">
            <v>9.66</v>
          </cell>
          <cell r="O104" t="str">
            <v>RECURSO 11</v>
          </cell>
          <cell r="V104" t="str">
            <v>No tiene Dependientes</v>
          </cell>
          <cell r="W104" t="str">
            <v>Vigencia Presupuestal</v>
          </cell>
        </row>
        <row r="105">
          <cell r="A105">
            <v>10114</v>
          </cell>
          <cell r="B105" t="str">
            <v>Factura</v>
          </cell>
          <cell r="C105">
            <v>3520351966</v>
          </cell>
          <cell r="D105">
            <v>44614</v>
          </cell>
          <cell r="E105">
            <v>41667</v>
          </cell>
          <cell r="F105" t="str">
            <v>SUBDIRECCION ADMINISTRATIVA Y FINANCIERA</v>
          </cell>
          <cell r="G105">
            <v>8300372480</v>
          </cell>
          <cell r="H105" t="str">
            <v>CODENSA S.A ESP</v>
          </cell>
          <cell r="I105" t="str">
            <v>PAGO FACTURA SERVICIO PUBLICO - ENERGIA CUENTA  No. 760782-7 PERIODO 19 DIC/2013 AL 21 ENE / 2014</v>
          </cell>
          <cell r="J105">
            <v>21334260</v>
          </cell>
          <cell r="N105" t="str">
            <v>RECURSO 2-10</v>
          </cell>
          <cell r="W105" t="str">
            <v>Vigencia Presupuestal</v>
          </cell>
        </row>
        <row r="106">
          <cell r="A106">
            <v>10214</v>
          </cell>
          <cell r="B106" t="str">
            <v>Contrato</v>
          </cell>
          <cell r="C106">
            <v>7</v>
          </cell>
          <cell r="D106">
            <v>1514</v>
          </cell>
          <cell r="E106">
            <v>41667</v>
          </cell>
          <cell r="F106" t="str">
            <v>GRUPO CONTRATOS</v>
          </cell>
          <cell r="G106">
            <v>1032431429</v>
          </cell>
          <cell r="H106" t="str">
            <v>JUAN FRANCISCO CORREDOR ORDOÑEZ</v>
          </cell>
          <cell r="I106" t="str">
            <v>PRIMER  DESEMBOLSO SEGÚN CERTIFICACION DEL SUPERVISOR (DESC BASE RF DEPENDIENTES)</v>
          </cell>
          <cell r="J106">
            <v>1938004</v>
          </cell>
          <cell r="K106">
            <v>9.66</v>
          </cell>
          <cell r="O106" t="str">
            <v>RECURSO 11</v>
          </cell>
          <cell r="V106" t="str">
            <v>Desc. 10% Dependientes - Base RF $3,529,774 RF $388,275</v>
          </cell>
          <cell r="W106" t="str">
            <v>Vigencia Presupuestal</v>
          </cell>
        </row>
        <row r="107">
          <cell r="A107">
            <v>10314</v>
          </cell>
          <cell r="B107" t="str">
            <v>Anulada</v>
          </cell>
          <cell r="C107">
            <v>43048973</v>
          </cell>
          <cell r="D107">
            <v>44514</v>
          </cell>
          <cell r="E107">
            <v>41667</v>
          </cell>
          <cell r="F107" t="str">
            <v>SERVICIOS ADMINISTRATIVOS, ATENCIONA AL USUARIO, ARCHIVO Y CORRESPONDENCIA</v>
          </cell>
          <cell r="G107">
            <v>8301225661</v>
          </cell>
          <cell r="H107" t="str">
            <v>COLOMBIA TELECOMUNICACIONES  S.A ESP</v>
          </cell>
          <cell r="I107" t="str">
            <v>ANULADA -----PAGO SERVICIO DE TELEFONIA CELULAR FRA 43048973 CTA CLIENTE 8604974 PERIODO DEL 6 DE DIC/2013 AL 5 ENE/2014</v>
          </cell>
          <cell r="J107">
            <v>2745421</v>
          </cell>
          <cell r="N107" t="str">
            <v>RECURSO 2-10</v>
          </cell>
          <cell r="W107" t="str">
            <v>Vigencia Presupuestal</v>
          </cell>
        </row>
        <row r="108">
          <cell r="A108">
            <v>10414</v>
          </cell>
          <cell r="B108" t="str">
            <v>Factura</v>
          </cell>
          <cell r="C108">
            <v>43048973</v>
          </cell>
          <cell r="D108">
            <v>44514</v>
          </cell>
          <cell r="E108">
            <v>41667</v>
          </cell>
          <cell r="F108" t="str">
            <v>SERVICIOS ADMINISTRATIVOS, ATENCIONA AL USUARIO, ARCHIVO Y CORRESPONDENCIA</v>
          </cell>
          <cell r="G108">
            <v>8301225661</v>
          </cell>
          <cell r="H108" t="str">
            <v>COLOMBIA TELECOMUNICACIONES  S.A ESP</v>
          </cell>
          <cell r="I108" t="str">
            <v>PAGO SERVICIO DE TELEFONIA CELULAR FRA 43048973 CTA CLIENTE 8604974 PERIODO DEL 6 DE DIC/2013 AL 5 ENE/2014</v>
          </cell>
          <cell r="J108">
            <v>2732782</v>
          </cell>
          <cell r="N108" t="str">
            <v>RECURSO 2-10</v>
          </cell>
          <cell r="W108" t="str">
            <v>Vigencia Presupuestal</v>
          </cell>
        </row>
        <row r="109">
          <cell r="A109">
            <v>10514</v>
          </cell>
          <cell r="B109" t="str">
            <v>Resolucion</v>
          </cell>
          <cell r="C109">
            <v>98</v>
          </cell>
          <cell r="D109">
            <v>43314</v>
          </cell>
          <cell r="E109">
            <v>41667</v>
          </cell>
          <cell r="F109" t="str">
            <v>TALENTO HUMANO ACTIVO Y NO ACTIVO</v>
          </cell>
          <cell r="G109">
            <v>8999990941</v>
          </cell>
          <cell r="H109" t="str">
            <v>EMPRESA DE ACUEDUCTO Y LACANTARILLADO DE BOGOTA ESP</v>
          </cell>
          <cell r="I109" t="str">
            <v xml:space="preserve">RECONOCIMIENTO Y PAGO CUOTAS PARTES PENSIONALES </v>
          </cell>
          <cell r="J109">
            <v>1003160</v>
          </cell>
          <cell r="N109" t="str">
            <v>RECURSO 3-10</v>
          </cell>
          <cell r="W109" t="str">
            <v>Vigencia Presupuestal</v>
          </cell>
        </row>
        <row r="110">
          <cell r="A110">
            <v>10614</v>
          </cell>
          <cell r="B110" t="str">
            <v>Resolucion</v>
          </cell>
          <cell r="C110">
            <v>99</v>
          </cell>
          <cell r="D110">
            <v>43414</v>
          </cell>
          <cell r="E110">
            <v>41667</v>
          </cell>
          <cell r="F110" t="str">
            <v>TALENTO HUMANO ACTIVO Y NO ACTIVO</v>
          </cell>
          <cell r="G110">
            <v>8999990941</v>
          </cell>
          <cell r="H110" t="str">
            <v>EMPRESA DE ACUEDUCTO Y LACANTARILLADO DE BOGOTA ESP</v>
          </cell>
          <cell r="I110" t="str">
            <v xml:space="preserve">RECONOCIMIENTO Y PAGO CUOTAS PARTES PENSIONALES </v>
          </cell>
          <cell r="J110">
            <v>2006321</v>
          </cell>
          <cell r="N110" t="str">
            <v>RECURSO 3-10</v>
          </cell>
          <cell r="W110" t="str">
            <v>Vigencia Presupuestal</v>
          </cell>
        </row>
        <row r="111">
          <cell r="A111">
            <v>10714</v>
          </cell>
          <cell r="B111" t="str">
            <v>Resolucion</v>
          </cell>
          <cell r="C111">
            <v>100</v>
          </cell>
          <cell r="D111">
            <v>43514</v>
          </cell>
          <cell r="E111">
            <v>41667</v>
          </cell>
          <cell r="F111" t="str">
            <v>TALENTO HUMANO ACTIVO Y NO ACTIVO</v>
          </cell>
          <cell r="G111">
            <v>816002019</v>
          </cell>
          <cell r="H111" t="str">
            <v>EMPRESA DE ENERGIA DE PEREIRA SA ESP</v>
          </cell>
          <cell r="I111" t="str">
            <v xml:space="preserve">RECONOCIMIENTO Y PAGO CUOTAS PARTES PENSIONALES </v>
          </cell>
          <cell r="J111">
            <v>831523</v>
          </cell>
          <cell r="N111" t="str">
            <v>RECURSO 3-10</v>
          </cell>
          <cell r="W111" t="str">
            <v>Vigencia Presupuestal</v>
          </cell>
        </row>
        <row r="112">
          <cell r="A112">
            <v>10814</v>
          </cell>
          <cell r="B112" t="str">
            <v>Resolucion</v>
          </cell>
          <cell r="C112">
            <v>101</v>
          </cell>
          <cell r="D112">
            <v>43614</v>
          </cell>
          <cell r="E112">
            <v>41667</v>
          </cell>
          <cell r="F112" t="str">
            <v>TALENTO HUMANO ACTIVO Y NO ACTIVO</v>
          </cell>
          <cell r="G112">
            <v>860005216</v>
          </cell>
          <cell r="H112" t="str">
            <v>BANCO REPUBLICA</v>
          </cell>
          <cell r="I112" t="str">
            <v xml:space="preserve">RECONOCIMIENTO Y PAGO CUOTAS PARTES PENSIONALES </v>
          </cell>
          <cell r="J112">
            <v>760149.49</v>
          </cell>
          <cell r="N112" t="str">
            <v>RECURSO 3-10</v>
          </cell>
          <cell r="W112" t="str">
            <v>Vigencia Presupuestal</v>
          </cell>
        </row>
        <row r="113">
          <cell r="A113">
            <v>10914</v>
          </cell>
          <cell r="B113" t="str">
            <v>Resolucion</v>
          </cell>
          <cell r="C113">
            <v>102</v>
          </cell>
          <cell r="D113">
            <v>43714</v>
          </cell>
          <cell r="E113">
            <v>41667</v>
          </cell>
          <cell r="F113" t="str">
            <v>TALENTO HUMANO ACTIVO Y NO ACTIVO</v>
          </cell>
          <cell r="G113">
            <v>899999086</v>
          </cell>
          <cell r="H113" t="str">
            <v>SUPERINTENDENCIA DE SOCIEDADES</v>
          </cell>
          <cell r="I113" t="str">
            <v xml:space="preserve">RECONOCIMIENTO Y PAGO CUOTAS PARTES PENSIONALES </v>
          </cell>
          <cell r="J113">
            <v>291464</v>
          </cell>
          <cell r="N113" t="str">
            <v>RECURSO 3-10</v>
          </cell>
          <cell r="W113" t="str">
            <v>Vigencia Presupuestal</v>
          </cell>
        </row>
        <row r="114">
          <cell r="A114">
            <v>11014</v>
          </cell>
          <cell r="B114" t="str">
            <v>Resolucion</v>
          </cell>
          <cell r="C114">
            <v>103</v>
          </cell>
          <cell r="D114">
            <v>43814</v>
          </cell>
          <cell r="E114">
            <v>41667</v>
          </cell>
          <cell r="F114" t="str">
            <v>TALENTO HUMANO ACTIVO Y NO ACTIVO</v>
          </cell>
          <cell r="G114">
            <v>890201900</v>
          </cell>
          <cell r="H114" t="str">
            <v>MUNICIPIO DE BARRANCABERMEJA</v>
          </cell>
          <cell r="I114" t="str">
            <v xml:space="preserve">RECONOCIMIENTO Y PAGO CUOTAS PARTES PENSIONALES </v>
          </cell>
          <cell r="J114">
            <v>97508</v>
          </cell>
          <cell r="N114" t="str">
            <v>RECURSO 3-10</v>
          </cell>
          <cell r="W114" t="str">
            <v>Vigencia Presupuestal</v>
          </cell>
        </row>
        <row r="115">
          <cell r="A115">
            <v>11114</v>
          </cell>
          <cell r="B115" t="str">
            <v>Resolucion</v>
          </cell>
          <cell r="C115">
            <v>104</v>
          </cell>
          <cell r="D115">
            <v>43914</v>
          </cell>
          <cell r="E115">
            <v>41667</v>
          </cell>
          <cell r="F115" t="str">
            <v>TALENTO HUMANO ACTIVO Y NO ACTIVO</v>
          </cell>
          <cell r="G115">
            <v>800216278</v>
          </cell>
          <cell r="H115" t="str">
            <v>PENSIONES DE ANTIOQUIA</v>
          </cell>
          <cell r="I115" t="str">
            <v xml:space="preserve">RECONOCIMIENTO Y PAGO CUOTAS PARTES PENSIONALES </v>
          </cell>
          <cell r="J115">
            <v>768055</v>
          </cell>
          <cell r="N115" t="str">
            <v>RECURSO 3-10</v>
          </cell>
          <cell r="W115" t="str">
            <v>Vigencia Presupuestal</v>
          </cell>
        </row>
        <row r="116">
          <cell r="A116">
            <v>11214</v>
          </cell>
          <cell r="B116" t="str">
            <v>Resolucion</v>
          </cell>
          <cell r="C116">
            <v>105</v>
          </cell>
          <cell r="D116">
            <v>44014</v>
          </cell>
          <cell r="E116">
            <v>41667</v>
          </cell>
          <cell r="F116" t="str">
            <v>TALENTO HUMANO ACTIVO Y NO ACTIVO</v>
          </cell>
          <cell r="G116">
            <v>900617999</v>
          </cell>
          <cell r="H116" t="str">
            <v>CONSORCIO FPB 2013</v>
          </cell>
          <cell r="I116" t="str">
            <v xml:space="preserve">RECONOCIMIENTO Y PAGO CUOTAS PARTES PENSIONALES </v>
          </cell>
          <cell r="J116">
            <v>7771001</v>
          </cell>
          <cell r="N116" t="str">
            <v>RECURSO 3-10</v>
          </cell>
          <cell r="W116" t="str">
            <v>Vigencia Presupuestal</v>
          </cell>
        </row>
        <row r="117">
          <cell r="A117">
            <v>11314</v>
          </cell>
          <cell r="B117" t="str">
            <v>Resolucion</v>
          </cell>
          <cell r="C117">
            <v>106</v>
          </cell>
          <cell r="D117">
            <v>44114</v>
          </cell>
          <cell r="E117">
            <v>41667</v>
          </cell>
          <cell r="F117" t="str">
            <v>TALENTO HUMANO ACTIVO Y NO ACTIVO</v>
          </cell>
          <cell r="G117">
            <v>900617999</v>
          </cell>
          <cell r="H117" t="str">
            <v>CONSORCIO FPB 2013</v>
          </cell>
          <cell r="I117" t="str">
            <v xml:space="preserve">RECONOCIMIENTO Y PAGO CUOTAS PARTES PENSIONALES </v>
          </cell>
          <cell r="J117">
            <v>3885501</v>
          </cell>
          <cell r="N117" t="str">
            <v>RECURSO 3-10</v>
          </cell>
          <cell r="W117" t="str">
            <v>Vigencia Presupuestal</v>
          </cell>
        </row>
        <row r="118">
          <cell r="A118">
            <v>11414</v>
          </cell>
          <cell r="B118" t="str">
            <v>Resolucion</v>
          </cell>
          <cell r="C118">
            <v>120</v>
          </cell>
          <cell r="D118">
            <v>44214</v>
          </cell>
          <cell r="E118">
            <v>41667</v>
          </cell>
          <cell r="F118" t="str">
            <v>TALENTO HUMANO ACTIVO Y NO ACTIVO</v>
          </cell>
          <cell r="G118">
            <v>890201900</v>
          </cell>
          <cell r="H118" t="str">
            <v>MUNICIPIO DE BARRANCABERMEJA</v>
          </cell>
          <cell r="I118" t="str">
            <v xml:space="preserve">RECONOCIMIENTO Y PAGO CUOTAS PARTES PENSIONALES </v>
          </cell>
          <cell r="J118">
            <v>195015</v>
          </cell>
          <cell r="N118" t="str">
            <v>RECURSO 3-10</v>
          </cell>
          <cell r="W118" t="str">
            <v>Vigencia Presupuestal</v>
          </cell>
        </row>
        <row r="119">
          <cell r="A119">
            <v>11514</v>
          </cell>
          <cell r="B119" t="str">
            <v>Resolucion</v>
          </cell>
          <cell r="C119">
            <v>121</v>
          </cell>
          <cell r="D119">
            <v>44314</v>
          </cell>
          <cell r="E119">
            <v>41667</v>
          </cell>
          <cell r="F119" t="str">
            <v>TALENTO HUMANO ACTIVO Y NO ACTIVO</v>
          </cell>
          <cell r="G119">
            <v>800216278</v>
          </cell>
          <cell r="H119" t="str">
            <v>PENSIONES DE ANTIOQUIA</v>
          </cell>
          <cell r="I119" t="str">
            <v xml:space="preserve">RECONOCIMIENTO Y PAGO CUOTAS PARTES PENSIONALES </v>
          </cell>
          <cell r="J119">
            <v>1536110</v>
          </cell>
          <cell r="N119" t="str">
            <v>RECURSO 3-10</v>
          </cell>
          <cell r="W119" t="str">
            <v>Vigencia Presupuestal</v>
          </cell>
        </row>
        <row r="120">
          <cell r="A120">
            <v>11614</v>
          </cell>
          <cell r="B120" t="str">
            <v>Resolucion</v>
          </cell>
          <cell r="C120">
            <v>107</v>
          </cell>
          <cell r="D120">
            <v>44414</v>
          </cell>
          <cell r="E120">
            <v>41667</v>
          </cell>
          <cell r="F120" t="str">
            <v>TALENTO HUMANO ACTIVO Y NO ACTIVO</v>
          </cell>
          <cell r="G120">
            <v>900373913</v>
          </cell>
          <cell r="H120" t="str">
            <v>UNIDAD ADMINISTRATIVA ESPECIAL DE GESTION PENSIONAL Y CONTRIBUCION PARAFISCALES DE LA PROTECCION SOCIAL</v>
          </cell>
          <cell r="I120" t="str">
            <v xml:space="preserve">RECONOCIMIENTO Y PAGO CUOTAS PARTES PENSIONALES </v>
          </cell>
          <cell r="J120">
            <v>2798885.81</v>
          </cell>
          <cell r="N120" t="str">
            <v>RECURSO 3-10</v>
          </cell>
          <cell r="W120" t="str">
            <v>Vigencia Presupuestal</v>
          </cell>
        </row>
        <row r="121">
          <cell r="A121">
            <v>11714</v>
          </cell>
          <cell r="B121" t="str">
            <v>Contrato</v>
          </cell>
          <cell r="C121">
            <v>117</v>
          </cell>
          <cell r="D121">
            <v>20114</v>
          </cell>
          <cell r="E121">
            <v>41668</v>
          </cell>
          <cell r="F121" t="str">
            <v>DIRECCION DE ASUNTOS AMBIENTALES, SECTORIAL Y URBANA</v>
          </cell>
          <cell r="G121">
            <v>91235347</v>
          </cell>
          <cell r="H121" t="str">
            <v>ELIAS PINTO MARTINEZ</v>
          </cell>
          <cell r="I121" t="str">
            <v>PAGO FRA 067 PRIMER DESEMBOLSO SEGÚN CERTIFICACION DEL SUPERVISOR</v>
          </cell>
          <cell r="J121">
            <v>3600000</v>
          </cell>
          <cell r="K121">
            <v>9.66</v>
          </cell>
          <cell r="M121">
            <v>16</v>
          </cell>
          <cell r="O121" t="str">
            <v>RECURSO 11</v>
          </cell>
          <cell r="V121" t="str">
            <v>No tiene Dependientes</v>
          </cell>
          <cell r="W121" t="str">
            <v>Vigencia Presupuestal</v>
          </cell>
        </row>
        <row r="122">
          <cell r="A122">
            <v>11814</v>
          </cell>
          <cell r="B122" t="str">
            <v>Contrato</v>
          </cell>
          <cell r="C122">
            <v>169</v>
          </cell>
          <cell r="D122">
            <v>26914</v>
          </cell>
          <cell r="E122">
            <v>41668</v>
          </cell>
          <cell r="F122" t="str">
            <v>DIRECCION DE ASUNTOS AMBIENTALES, SECTORIAL Y URBANA</v>
          </cell>
          <cell r="G122">
            <v>10317177</v>
          </cell>
          <cell r="H122" t="str">
            <v>DIMER YASMANI SOTELO ZEMANATE</v>
          </cell>
          <cell r="I122" t="str">
            <v>PRIMER DESEMBOLSO SEGÚN CERTIFICACION DEL SUPERVISOR</v>
          </cell>
          <cell r="J122">
            <v>1200000</v>
          </cell>
          <cell r="K122">
            <v>9.66</v>
          </cell>
          <cell r="O122" t="str">
            <v>RECURSO 11</v>
          </cell>
          <cell r="V122" t="str">
            <v>No tiene Dependientes</v>
          </cell>
          <cell r="W122" t="str">
            <v>Vigencia Presupuestal</v>
          </cell>
        </row>
        <row r="123">
          <cell r="A123">
            <v>11914</v>
          </cell>
          <cell r="B123" t="str">
            <v>Contrato</v>
          </cell>
          <cell r="C123">
            <v>153</v>
          </cell>
          <cell r="D123">
            <v>24714</v>
          </cell>
          <cell r="E123">
            <v>41668</v>
          </cell>
          <cell r="F123" t="str">
            <v>DIRECCION DE ASUNTOS AMBIENTALES, SECTORIAL Y URBANA</v>
          </cell>
          <cell r="G123">
            <v>52410498</v>
          </cell>
          <cell r="H123" t="str">
            <v>CAROLINA GONZALEZ BARRETO</v>
          </cell>
          <cell r="I123" t="str">
            <v>PRIMER DESEMBOLSO SEGÚN CERTIFICACION DEL SUPERVISOR (Desc. Base RF x Dependientes)</v>
          </cell>
          <cell r="J123">
            <v>2400000</v>
          </cell>
          <cell r="K123">
            <v>9.66</v>
          </cell>
          <cell r="O123" t="str">
            <v>RECURSO 11</v>
          </cell>
          <cell r="V123" t="str">
            <v>Desc. 10% Dependientes</v>
          </cell>
          <cell r="W123" t="str">
            <v>Vigencia Presupuestal</v>
          </cell>
        </row>
        <row r="124">
          <cell r="A124">
            <v>12014</v>
          </cell>
          <cell r="B124" t="str">
            <v>Contrato</v>
          </cell>
          <cell r="C124">
            <v>77</v>
          </cell>
          <cell r="D124">
            <v>15014</v>
          </cell>
          <cell r="E124">
            <v>41668</v>
          </cell>
          <cell r="F124" t="str">
            <v>TALENTO HUMANO ACTIVO Y NO ACTIVO</v>
          </cell>
          <cell r="G124">
            <v>20735657</v>
          </cell>
          <cell r="H124" t="str">
            <v>MARTHA NYDIA LOZANO PORTELA</v>
          </cell>
          <cell r="I124" t="str">
            <v>PRIMER DESEMBOLSO SEGÚN CERTIFICACION DEL SUPERVISOR (Desc. Base RF x Dependientes)</v>
          </cell>
          <cell r="J124">
            <v>3014000</v>
          </cell>
          <cell r="K124">
            <v>9.66</v>
          </cell>
          <cell r="O124" t="str">
            <v>RECURSO 11</v>
          </cell>
          <cell r="V124" t="str">
            <v>Desc. 10% Dependientes</v>
          </cell>
          <cell r="W124" t="str">
            <v>Vigencia Presupuestal</v>
          </cell>
        </row>
        <row r="125">
          <cell r="A125">
            <v>12114</v>
          </cell>
          <cell r="B125" t="str">
            <v>Contrato</v>
          </cell>
          <cell r="C125">
            <v>147</v>
          </cell>
          <cell r="D125">
            <v>23314</v>
          </cell>
          <cell r="E125">
            <v>41668</v>
          </cell>
          <cell r="F125" t="str">
            <v>SUBDIRECCION ADMINISTRATIVA Y FINANCIERA</v>
          </cell>
          <cell r="G125">
            <v>80121924</v>
          </cell>
          <cell r="H125" t="str">
            <v>JONATHAN JIMENEZ ALVARADO</v>
          </cell>
          <cell r="I125" t="str">
            <v>PRIMER DESEMBOLSO SEGÚN CERTIFICACION DEL SUPERVISOR</v>
          </cell>
          <cell r="J125">
            <v>595002</v>
          </cell>
          <cell r="K125">
            <v>9.66</v>
          </cell>
          <cell r="O125" t="str">
            <v>RECURSO 11</v>
          </cell>
          <cell r="V125" t="str">
            <v>No tiene Dependientes</v>
          </cell>
          <cell r="W125" t="str">
            <v>Vigencia Presupuestal</v>
          </cell>
        </row>
        <row r="126">
          <cell r="A126">
            <v>12214</v>
          </cell>
          <cell r="B126" t="str">
            <v>Contrato</v>
          </cell>
          <cell r="C126">
            <v>129</v>
          </cell>
          <cell r="D126">
            <v>21314</v>
          </cell>
          <cell r="E126">
            <v>41668</v>
          </cell>
          <cell r="F126" t="str">
            <v>SUBDIRECCION ADMINISTRATIVA Y FINANCIERA</v>
          </cell>
          <cell r="G126">
            <v>10770944</v>
          </cell>
          <cell r="H126" t="str">
            <v>LEVER CIRON ORTIZ MORALES</v>
          </cell>
          <cell r="I126" t="str">
            <v>PRIMER DESEMBOLSO SEGÚN CERTIFICACION DEL SUPERVISOR (Desc. Base RF x Dependientes)</v>
          </cell>
          <cell r="J126">
            <v>577500</v>
          </cell>
          <cell r="K126">
            <v>9.66</v>
          </cell>
          <cell r="O126" t="str">
            <v>RECURSO 11</v>
          </cell>
          <cell r="V126" t="str">
            <v>Desc.x Dependientes</v>
          </cell>
          <cell r="W126" t="str">
            <v>Vigencia Presupuestal</v>
          </cell>
        </row>
        <row r="127">
          <cell r="A127">
            <v>12314</v>
          </cell>
          <cell r="B127" t="str">
            <v>Contrato</v>
          </cell>
          <cell r="C127">
            <v>249</v>
          </cell>
          <cell r="D127">
            <v>36314</v>
          </cell>
          <cell r="E127">
            <v>41668</v>
          </cell>
          <cell r="F127" t="str">
            <v>DIRECCION DE BOSQUES, BIODIVERSIDAD Y SERVICIOS ECOSISTEMICOS</v>
          </cell>
          <cell r="G127">
            <v>52771733</v>
          </cell>
          <cell r="H127" t="str">
            <v>MARIA ALEXANDRA GARZON PATIÑO</v>
          </cell>
          <cell r="I127" t="str">
            <v>PRIMER DESEMBOLSO SEGÚN CERTIFICACION DEL SUPERVISOR (Desc. Base RF x Dependientes)</v>
          </cell>
          <cell r="J127">
            <v>726206</v>
          </cell>
          <cell r="K127">
            <v>9.66</v>
          </cell>
          <cell r="O127" t="str">
            <v>RECURSO 11</v>
          </cell>
          <cell r="V127" t="str">
            <v>Desc.x Dependientes</v>
          </cell>
          <cell r="W127" t="str">
            <v>Vigencia Presupuestal</v>
          </cell>
        </row>
        <row r="128">
          <cell r="A128">
            <v>12414</v>
          </cell>
          <cell r="B128" t="str">
            <v>Contrato</v>
          </cell>
          <cell r="C128">
            <v>113</v>
          </cell>
          <cell r="D128">
            <v>19514</v>
          </cell>
          <cell r="E128">
            <v>41668</v>
          </cell>
          <cell r="F128" t="str">
            <v>DIRECCION DE CAMBIO CLIMATICO</v>
          </cell>
          <cell r="G128">
            <v>52430539</v>
          </cell>
          <cell r="H128" t="str">
            <v>JOSEFINA HELENA SANCHEZ CUERVO</v>
          </cell>
          <cell r="I128" t="str">
            <v>PRIMER DESEMBOLSO SEGÚN CERTIFICACION DEL SUPERVISOR (Desc. Base RF x Dependientes)</v>
          </cell>
          <cell r="J128">
            <v>3500000</v>
          </cell>
          <cell r="K128">
            <v>9.66</v>
          </cell>
          <cell r="O128" t="str">
            <v>RECURSO 11</v>
          </cell>
          <cell r="V128" t="str">
            <v>Desc.x Dependientes</v>
          </cell>
          <cell r="W128" t="str">
            <v>Vigencia Presupuestal</v>
          </cell>
        </row>
        <row r="129">
          <cell r="A129">
            <v>12514</v>
          </cell>
          <cell r="B129" t="str">
            <v>Contrato</v>
          </cell>
          <cell r="C129">
            <v>252</v>
          </cell>
          <cell r="D129">
            <v>36514</v>
          </cell>
          <cell r="E129">
            <v>41668</v>
          </cell>
          <cell r="F129" t="str">
            <v>DIRECCION DE BOSQUES, BIODIVERSIDAD Y SERVICIOS ECOSISTEMICOS</v>
          </cell>
          <cell r="G129">
            <v>53012198</v>
          </cell>
          <cell r="H129" t="str">
            <v>SANDRA MILENA YAZO MARTINEZ</v>
          </cell>
          <cell r="I129" t="str">
            <v>PRIMER DESEMBOLSO SEGÚN CERTIFICACION DEL SUPERVISOR</v>
          </cell>
          <cell r="J129">
            <v>726206</v>
          </cell>
          <cell r="K129">
            <v>9.66</v>
          </cell>
          <cell r="O129" t="str">
            <v>RECURSO 11</v>
          </cell>
          <cell r="V129" t="str">
            <v>No tiene Dependientes</v>
          </cell>
          <cell r="W129" t="str">
            <v>Vigencia Presupuestal</v>
          </cell>
        </row>
        <row r="130">
          <cell r="A130">
            <v>12614</v>
          </cell>
          <cell r="B130" t="str">
            <v>Contrato</v>
          </cell>
          <cell r="C130">
            <v>236</v>
          </cell>
          <cell r="D130">
            <v>33914</v>
          </cell>
          <cell r="E130">
            <v>41668</v>
          </cell>
          <cell r="F130" t="str">
            <v>DIRECCION DE BOSQUES, BIODIVERSIDAD Y SERVICIOS ECOSISTEMICOS</v>
          </cell>
          <cell r="G130">
            <v>1019036153</v>
          </cell>
          <cell r="H130" t="str">
            <v>ANDRES FELIPE MIRANDA DIAZ</v>
          </cell>
          <cell r="I130" t="str">
            <v>PAGO 1/12 SEGÚN CERTIFICACION DEL SUPERVISOR</v>
          </cell>
          <cell r="J130">
            <v>726206</v>
          </cell>
          <cell r="K130">
            <v>9.66</v>
          </cell>
          <cell r="O130" t="str">
            <v>RECURSO 11</v>
          </cell>
          <cell r="V130" t="str">
            <v>No tiene Dependientes</v>
          </cell>
          <cell r="W130" t="str">
            <v>Vigencia Presupuestal</v>
          </cell>
        </row>
        <row r="131">
          <cell r="A131">
            <v>12714</v>
          </cell>
          <cell r="B131" t="str">
            <v>Anulada</v>
          </cell>
          <cell r="C131">
            <v>80</v>
          </cell>
          <cell r="D131">
            <v>14314</v>
          </cell>
          <cell r="E131">
            <v>41668</v>
          </cell>
          <cell r="F131" t="str">
            <v>DIRECCION DE ASUNTOS AMBIENTALES, SECTORIAL Y URBANA</v>
          </cell>
          <cell r="G131">
            <v>18490857</v>
          </cell>
          <cell r="H131" t="str">
            <v>CARLOS ANTONIO BELLO QUINTERO</v>
          </cell>
          <cell r="I131" t="str">
            <v>ANULADA ---- PRIMER DESEMBOLSO SEGÚN CERTIFICACION DEL SUPERVISOR (Desc. Base RF x Dependientes)</v>
          </cell>
          <cell r="J131">
            <v>3466667</v>
          </cell>
          <cell r="K131">
            <v>9.66</v>
          </cell>
          <cell r="O131" t="str">
            <v>RECURSO 11</v>
          </cell>
          <cell r="V131" t="str">
            <v>Desc.x Dependientes</v>
          </cell>
          <cell r="W131" t="str">
            <v>Vigencia Presupuestal</v>
          </cell>
        </row>
        <row r="132">
          <cell r="A132">
            <v>12814</v>
          </cell>
          <cell r="B132" t="str">
            <v>Contrato</v>
          </cell>
          <cell r="C132">
            <v>34</v>
          </cell>
          <cell r="D132">
            <v>4614</v>
          </cell>
          <cell r="E132">
            <v>41668</v>
          </cell>
          <cell r="F132" t="str">
            <v>SUBDIRECCION ADMINISTRATIVA Y FINANCIERA</v>
          </cell>
          <cell r="G132">
            <v>1032368586</v>
          </cell>
          <cell r="H132" t="str">
            <v>ANDRES FERNANDO MENDOZA CHUNZA</v>
          </cell>
          <cell r="I132" t="str">
            <v>PRIMER DESEMBOLSO SEGÚN CERTIFICACION DEL SUPERVISOR</v>
          </cell>
          <cell r="J132">
            <v>1739995</v>
          </cell>
          <cell r="K132">
            <v>9.66</v>
          </cell>
          <cell r="O132" t="str">
            <v>RECURSO 11</v>
          </cell>
          <cell r="V132" t="str">
            <v>No tiene Dependientes</v>
          </cell>
          <cell r="W132" t="str">
            <v>Vigencia Presupuestal</v>
          </cell>
        </row>
        <row r="133">
          <cell r="A133">
            <v>12914</v>
          </cell>
          <cell r="B133" t="str">
            <v>Contrato</v>
          </cell>
          <cell r="C133">
            <v>238</v>
          </cell>
          <cell r="D133">
            <v>34614</v>
          </cell>
          <cell r="E133">
            <v>41668</v>
          </cell>
          <cell r="F133" t="str">
            <v>SUBDIRECCION ADMINISTRATIVA Y FINANCIERA</v>
          </cell>
          <cell r="G133">
            <v>1074129339</v>
          </cell>
          <cell r="H133" t="str">
            <v>ANGELICA MARIA RICAURTE</v>
          </cell>
          <cell r="I133" t="str">
            <v>PRIMER DESEMBOLSO SEGÚN CERTIFICACION DEL SUPERVISOR</v>
          </cell>
          <cell r="J133">
            <v>2000002</v>
          </cell>
          <cell r="K133">
            <v>9.66</v>
          </cell>
          <cell r="O133" t="str">
            <v>RECURSO 11</v>
          </cell>
          <cell r="V133" t="str">
            <v>No tiene Dependientes</v>
          </cell>
          <cell r="W133" t="str">
            <v>Vigencia Presupuestal</v>
          </cell>
        </row>
        <row r="134">
          <cell r="A134">
            <v>13014</v>
          </cell>
          <cell r="B134" t="str">
            <v>Factura</v>
          </cell>
          <cell r="C134">
            <v>182307644</v>
          </cell>
          <cell r="D134">
            <v>46014</v>
          </cell>
          <cell r="E134">
            <v>41668</v>
          </cell>
          <cell r="F134" t="str">
            <v>SUBDIRECCION ADMINISTRATIVA Y FINANCIERA</v>
          </cell>
          <cell r="G134">
            <v>899999115</v>
          </cell>
          <cell r="H134" t="str">
            <v>EMPRESA DE TELECOMUNICACIONES DE BOGOTA SA ESP</v>
          </cell>
          <cell r="I134" t="str">
            <v>PAGO SERVICIO TELEFONO ETB,CTA CLIENTE4363026 FRA 182307644 PERIODO DE CONSUMO DICIEMBRE DE 2013</v>
          </cell>
          <cell r="J134">
            <v>12453760</v>
          </cell>
          <cell r="N134" t="str">
            <v>RECURSO 2-10</v>
          </cell>
          <cell r="W134" t="str">
            <v>Vigencia Presupuestal</v>
          </cell>
        </row>
        <row r="135">
          <cell r="A135">
            <v>13114</v>
          </cell>
          <cell r="B135" t="str">
            <v>Resolucion</v>
          </cell>
          <cell r="C135">
            <v>108</v>
          </cell>
          <cell r="D135">
            <v>46114</v>
          </cell>
          <cell r="E135">
            <v>41668</v>
          </cell>
          <cell r="F135" t="str">
            <v>TALENTO HUMANO ACTIVO Y NO ACTIVO</v>
          </cell>
          <cell r="G135">
            <v>800112806</v>
          </cell>
          <cell r="H135" t="str">
            <v>FONDO PASIVO SOCIAL FFNN-SALUD</v>
          </cell>
          <cell r="I135" t="str">
            <v xml:space="preserve">RECONOCIMIENTO Y PAGO CUOTAS PARTES PENSIONALES </v>
          </cell>
          <cell r="J135">
            <v>466589</v>
          </cell>
          <cell r="N135" t="str">
            <v>RECURSO 3-10</v>
          </cell>
          <cell r="W135" t="str">
            <v>Vigencia Presupuestal</v>
          </cell>
        </row>
        <row r="136">
          <cell r="A136">
            <v>13214</v>
          </cell>
          <cell r="B136" t="str">
            <v>Contrato</v>
          </cell>
          <cell r="C136">
            <v>110</v>
          </cell>
          <cell r="D136">
            <v>21814</v>
          </cell>
          <cell r="E136">
            <v>41668</v>
          </cell>
          <cell r="F136" t="str">
            <v>DIRECCION DE CAMBIO CLIMATICO</v>
          </cell>
          <cell r="G136">
            <v>53125079</v>
          </cell>
          <cell r="H136" t="str">
            <v>DIANA CATALINA QUINTERO PINZON</v>
          </cell>
          <cell r="I136" t="str">
            <v>PRIMER DESEMBOLSO SEGÚN CERTIFICACION DEL SUPERVISOR</v>
          </cell>
          <cell r="J136">
            <v>2045454</v>
          </cell>
          <cell r="K136">
            <v>9.66</v>
          </cell>
          <cell r="O136" t="str">
            <v>RECURSO 11</v>
          </cell>
          <cell r="V136" t="str">
            <v>No tiene Dependientes</v>
          </cell>
          <cell r="W136" t="str">
            <v>Vigencia Presupuestal</v>
          </cell>
        </row>
        <row r="137">
          <cell r="A137">
            <v>13314</v>
          </cell>
          <cell r="B137" t="str">
            <v>Contrato</v>
          </cell>
          <cell r="C137">
            <v>94</v>
          </cell>
          <cell r="D137">
            <v>17514</v>
          </cell>
          <cell r="E137">
            <v>41668</v>
          </cell>
          <cell r="F137" t="str">
            <v>DIRECCION DE CAMBIO CLIMATICO</v>
          </cell>
          <cell r="G137">
            <v>42124986</v>
          </cell>
          <cell r="H137" t="str">
            <v>KATHERINE ARCILA BURGOS</v>
          </cell>
          <cell r="I137" t="str">
            <v>PRIMER DESEMBOLSO SEGÚN CERTIFICACION DEL SUPERVISOR</v>
          </cell>
          <cell r="J137">
            <v>3000000</v>
          </cell>
          <cell r="K137">
            <v>9.66</v>
          </cell>
          <cell r="O137" t="str">
            <v>RECURSO 11</v>
          </cell>
          <cell r="V137" t="str">
            <v>No tiene Dependientes</v>
          </cell>
          <cell r="W137" t="str">
            <v>Vigencia Presupuestal</v>
          </cell>
        </row>
        <row r="138">
          <cell r="A138">
            <v>13414</v>
          </cell>
          <cell r="B138" t="str">
            <v>Contrato</v>
          </cell>
          <cell r="C138">
            <v>112</v>
          </cell>
          <cell r="D138">
            <v>19614</v>
          </cell>
          <cell r="E138">
            <v>41668</v>
          </cell>
          <cell r="F138" t="str">
            <v>DIRECCION DE CAMBIO CLIMATICO</v>
          </cell>
          <cell r="G138">
            <v>1020727432</v>
          </cell>
          <cell r="H138" t="str">
            <v>DIANA CAMILA RODRIGUEZ VARGAS</v>
          </cell>
          <cell r="I138" t="str">
            <v>PRIMER DESEMBOLSO SEGÚN CERTIFICACION DEL SUPERVISOR</v>
          </cell>
          <cell r="J138">
            <v>1750000</v>
          </cell>
          <cell r="K138">
            <v>9.66</v>
          </cell>
          <cell r="O138" t="str">
            <v>RECURSO 11</v>
          </cell>
          <cell r="V138" t="str">
            <v>No tiene Dependientes</v>
          </cell>
          <cell r="W138" t="str">
            <v>Vigencia Presupuestal</v>
          </cell>
        </row>
        <row r="139">
          <cell r="A139">
            <v>13514</v>
          </cell>
          <cell r="B139" t="str">
            <v>Contrato</v>
          </cell>
          <cell r="C139">
            <v>114</v>
          </cell>
          <cell r="D139">
            <v>19714</v>
          </cell>
          <cell r="E139">
            <v>41668</v>
          </cell>
          <cell r="F139" t="str">
            <v>DIRECCION DE CAMBIO CLIMATICO</v>
          </cell>
          <cell r="G139">
            <v>1020759690</v>
          </cell>
          <cell r="H139" t="str">
            <v>JENNY ANDREA ACOSTA GIRALDO</v>
          </cell>
          <cell r="I139" t="str">
            <v>PRIMER DESEMBOLSO SEGÚN CERTIFICACION DEL SUPERVISOR</v>
          </cell>
          <cell r="J139">
            <v>1450000</v>
          </cell>
          <cell r="K139">
            <v>9.66</v>
          </cell>
          <cell r="O139" t="str">
            <v>RECURSO 11</v>
          </cell>
          <cell r="V139" t="str">
            <v>No tiene Dependientes</v>
          </cell>
          <cell r="W139" t="str">
            <v>Vigencia Presupuestal</v>
          </cell>
        </row>
        <row r="140">
          <cell r="A140">
            <v>13614</v>
          </cell>
          <cell r="B140" t="str">
            <v>Contrato</v>
          </cell>
          <cell r="C140">
            <v>238</v>
          </cell>
          <cell r="D140">
            <v>4514</v>
          </cell>
          <cell r="E140">
            <v>41668</v>
          </cell>
          <cell r="F140" t="str">
            <v>SUBDIRECCION ADMINISTRATIVA Y FINANCIERA</v>
          </cell>
          <cell r="G140">
            <v>80232638</v>
          </cell>
          <cell r="H140" t="str">
            <v>WILSON ALEXANDER CASTAÑEDA RAMIREZ</v>
          </cell>
          <cell r="I140" t="str">
            <v>PRIMER DESEMBOLSO SEGÚN CERTIFICACION DEL SUPERVISOR (Desc. Base RF x Dependientes)</v>
          </cell>
          <cell r="J140">
            <v>1954675</v>
          </cell>
          <cell r="K140">
            <v>9.66</v>
          </cell>
          <cell r="O140" t="str">
            <v>RECURSO 11</v>
          </cell>
          <cell r="V140" t="str">
            <v>Desc.x Dependientes</v>
          </cell>
          <cell r="W140" t="str">
            <v>Vigencia Presupuestal</v>
          </cell>
        </row>
        <row r="141">
          <cell r="A141">
            <v>13714</v>
          </cell>
          <cell r="B141" t="str">
            <v>Contrato</v>
          </cell>
          <cell r="C141">
            <v>126</v>
          </cell>
          <cell r="D141">
            <v>21114</v>
          </cell>
          <cell r="E141">
            <v>41668</v>
          </cell>
          <cell r="F141" t="str">
            <v>SUBDIRECCION ADMINISTRATIVA Y FINANCIERA</v>
          </cell>
          <cell r="G141">
            <v>52390218</v>
          </cell>
          <cell r="H141" t="str">
            <v>ROCIO RODRIGUEZ GRANADOS</v>
          </cell>
          <cell r="I141" t="str">
            <v>PRIMER DESEMBOLSO SEGÚN CERTIFICACION DEL SUPERVISOR (Desc. Base RF x Dependientes)</v>
          </cell>
          <cell r="J141">
            <v>2475000</v>
          </cell>
          <cell r="K141">
            <v>9.66</v>
          </cell>
          <cell r="O141" t="str">
            <v>RECURSO 11</v>
          </cell>
          <cell r="V141" t="str">
            <v>Desc.x Dependientes</v>
          </cell>
          <cell r="W141" t="str">
            <v>Vigencia Presupuestal</v>
          </cell>
        </row>
        <row r="142">
          <cell r="A142">
            <v>13814</v>
          </cell>
          <cell r="B142" t="str">
            <v>Contrato</v>
          </cell>
          <cell r="C142">
            <v>8</v>
          </cell>
          <cell r="D142">
            <v>914</v>
          </cell>
          <cell r="E142">
            <v>41668</v>
          </cell>
          <cell r="F142" t="str">
            <v>SUBDIRECCION ADMINISTRATIVA Y FINANCIERA</v>
          </cell>
          <cell r="G142">
            <v>80458697</v>
          </cell>
          <cell r="H142" t="str">
            <v>MELCO CIFUENTES MAHECHA</v>
          </cell>
          <cell r="I142" t="str">
            <v>PRIMER  DESEMBOLSO SEGÚN CERTIFICACION DEL SUPERVISOR ( DESC BASE RF DEPENDIENTES)</v>
          </cell>
          <cell r="J142">
            <v>1739995</v>
          </cell>
          <cell r="K142">
            <v>9.66</v>
          </cell>
          <cell r="O142" t="str">
            <v>RECURSO 11</v>
          </cell>
          <cell r="V142" t="str">
            <v>Desc. 10% Dependientes - Base RF $3,529,774 RF $388,275</v>
          </cell>
          <cell r="W142" t="str">
            <v>Vigencia Presupuestal</v>
          </cell>
        </row>
        <row r="143">
          <cell r="A143">
            <v>13914</v>
          </cell>
          <cell r="B143" t="str">
            <v>Contrato</v>
          </cell>
          <cell r="C143">
            <v>12</v>
          </cell>
          <cell r="D143">
            <v>814</v>
          </cell>
          <cell r="E143">
            <v>41668</v>
          </cell>
          <cell r="F143" t="str">
            <v>SUBDIRECCION ADMINISTRATIVA Y FINANCIERA</v>
          </cell>
          <cell r="G143">
            <v>40610737</v>
          </cell>
          <cell r="H143" t="str">
            <v>CAROLINA POLANCO HOLGUIN</v>
          </cell>
          <cell r="I143" t="str">
            <v>PRIMER  DESEMBOLSO SEGÚN CERTIFICACION DEL SUPERVISOR ( DESC BASE RF DEPENDIENTES)</v>
          </cell>
          <cell r="J143">
            <v>2899999</v>
          </cell>
          <cell r="K143">
            <v>9.66</v>
          </cell>
          <cell r="O143" t="str">
            <v>RECURSO 11</v>
          </cell>
          <cell r="V143" t="str">
            <v>Desc. 10% Dependientes - Base RF $3,529,774 RF $388,275</v>
          </cell>
          <cell r="W143" t="str">
            <v>Vigencia Presupuestal</v>
          </cell>
        </row>
        <row r="144">
          <cell r="A144">
            <v>14014</v>
          </cell>
          <cell r="B144" t="str">
            <v>Contrato</v>
          </cell>
          <cell r="C144">
            <v>5</v>
          </cell>
          <cell r="D144">
            <v>714</v>
          </cell>
          <cell r="E144">
            <v>41668</v>
          </cell>
          <cell r="F144" t="str">
            <v>SUBDIRECCION ADMINISTRATIVA Y FINANCIERA</v>
          </cell>
          <cell r="G144">
            <v>79051428</v>
          </cell>
          <cell r="H144" t="str">
            <v>JAIME ALBERTO GONZALEZ QUIROGA</v>
          </cell>
          <cell r="I144" t="str">
            <v>PRIMER DESEMBOLSO SEGÚN CERTIFICACION DEL SUPERVISOR (Desc.de la Base RF x Dependientes)</v>
          </cell>
          <cell r="J144">
            <v>1739995</v>
          </cell>
          <cell r="K144">
            <v>9.66</v>
          </cell>
          <cell r="O144" t="str">
            <v>RECURSO 11</v>
          </cell>
          <cell r="V144" t="str">
            <v>Desc. 10% Dependientes - Base RF $3,529,774 RF $388,275</v>
          </cell>
          <cell r="W144" t="str">
            <v>Vigencia Presupuestal</v>
          </cell>
        </row>
        <row r="145">
          <cell r="A145">
            <v>14114</v>
          </cell>
          <cell r="B145" t="str">
            <v>Contrato</v>
          </cell>
          <cell r="C145">
            <v>17</v>
          </cell>
          <cell r="D145">
            <v>2414</v>
          </cell>
          <cell r="E145">
            <v>41668</v>
          </cell>
          <cell r="F145" t="str">
            <v>SUBDIRECCION ADMINISTRATIVA Y FINANCIERA</v>
          </cell>
          <cell r="G145">
            <v>80415684</v>
          </cell>
          <cell r="H145" t="str">
            <v>LUIS HUMBERTO ESPINOSA FULA</v>
          </cell>
          <cell r="I145" t="str">
            <v>PRIMER DESEMBOLSO SEGÚN CERTIFICACION DEL SUPERVISOR</v>
          </cell>
          <cell r="J145">
            <v>1674750</v>
          </cell>
          <cell r="K145">
            <v>9.66</v>
          </cell>
          <cell r="O145" t="str">
            <v>RECURSO 11</v>
          </cell>
          <cell r="V145" t="str">
            <v>No tiene Dependientes</v>
          </cell>
          <cell r="W145" t="str">
            <v>Vigencia Presupuestal</v>
          </cell>
        </row>
        <row r="146">
          <cell r="A146">
            <v>14214</v>
          </cell>
          <cell r="B146" t="str">
            <v>Contrato</v>
          </cell>
          <cell r="C146">
            <v>16</v>
          </cell>
          <cell r="D146">
            <v>2314</v>
          </cell>
          <cell r="E146">
            <v>41668</v>
          </cell>
          <cell r="F146" t="str">
            <v>SUBDIRECCION ADMINISTRATIVA Y FINANCIERA</v>
          </cell>
          <cell r="G146">
            <v>80154185</v>
          </cell>
          <cell r="H146" t="str">
            <v>JOHN RAUL APONTE CASTEBLANCO</v>
          </cell>
          <cell r="I146" t="str">
            <v>PRIMER DESEMBOLSO SEGÚN CERTIFICACION DEL SUPERVISOR</v>
          </cell>
          <cell r="J146">
            <v>1643336</v>
          </cell>
          <cell r="K146">
            <v>9.66</v>
          </cell>
          <cell r="O146" t="str">
            <v>RECURSO 11</v>
          </cell>
          <cell r="V146" t="str">
            <v>No tiene Dependientes</v>
          </cell>
          <cell r="W146" t="str">
            <v>Vigencia Presupuestal</v>
          </cell>
        </row>
        <row r="147">
          <cell r="A147">
            <v>14314</v>
          </cell>
          <cell r="B147" t="str">
            <v>Contrato</v>
          </cell>
          <cell r="C147">
            <v>3</v>
          </cell>
          <cell r="D147">
            <v>1314</v>
          </cell>
          <cell r="E147">
            <v>41668</v>
          </cell>
          <cell r="F147" t="str">
            <v>OFICINA ASESORA DE PLANEACION</v>
          </cell>
          <cell r="G147">
            <v>39778512</v>
          </cell>
          <cell r="H147" t="str">
            <v>BEATRIZ RINCON NIETO</v>
          </cell>
          <cell r="I147" t="str">
            <v>PRIMER DESEMBOLSO SEGÚN CERTIFICACION DEL SUPERVISOR (Desc.de la Base RF x Dependientes)</v>
          </cell>
          <cell r="J147">
            <v>5800009</v>
          </cell>
          <cell r="K147">
            <v>9.66</v>
          </cell>
          <cell r="O147" t="str">
            <v>RECURSO 11</v>
          </cell>
          <cell r="V147" t="str">
            <v>Desc. 10% Dependientes - Base RF $3,529,774 RF $388,275</v>
          </cell>
          <cell r="W147" t="str">
            <v>Vigencia Presupuestal</v>
          </cell>
        </row>
        <row r="148">
          <cell r="A148">
            <v>14414</v>
          </cell>
          <cell r="B148" t="str">
            <v>Contrato</v>
          </cell>
          <cell r="C148">
            <v>19</v>
          </cell>
          <cell r="D148">
            <v>2614</v>
          </cell>
          <cell r="E148">
            <v>41668</v>
          </cell>
          <cell r="F148" t="str">
            <v>SUBDIRECCION ADMINISTRATIVA Y FINANCIERA</v>
          </cell>
          <cell r="G148">
            <v>1032366573</v>
          </cell>
          <cell r="H148" t="str">
            <v>KAREN XIMENA MAHECHA PEREZ</v>
          </cell>
          <cell r="I148" t="str">
            <v>PRIMER DESEMBOLSO SEGÚN CERTIFICACION DEL SUPERVISOR</v>
          </cell>
          <cell r="J148">
            <v>1522500</v>
          </cell>
          <cell r="K148">
            <v>9.66</v>
          </cell>
          <cell r="O148" t="str">
            <v>RECURSO 11</v>
          </cell>
          <cell r="V148" t="str">
            <v>No tiene Dependientes</v>
          </cell>
          <cell r="W148" t="str">
            <v>Vigencia Presupuestal</v>
          </cell>
        </row>
        <row r="149">
          <cell r="A149">
            <v>14514</v>
          </cell>
          <cell r="B149" t="str">
            <v>Contrato</v>
          </cell>
          <cell r="C149">
            <v>13</v>
          </cell>
          <cell r="D149">
            <v>1614</v>
          </cell>
          <cell r="E149">
            <v>41668</v>
          </cell>
          <cell r="F149" t="str">
            <v>SECRETARIA GENERAL</v>
          </cell>
          <cell r="G149">
            <v>51938927</v>
          </cell>
          <cell r="H149" t="str">
            <v>LIDIA PATRICIA TOVAR SALAMANCA</v>
          </cell>
          <cell r="I149" t="str">
            <v>PRIMER DESEMBOLSO SEGÚN CERTIFICACION DEL SUPERVISOR (Desc.de la Base RF x Dependientes)</v>
          </cell>
          <cell r="J149">
            <v>3284917</v>
          </cell>
          <cell r="K149">
            <v>9.66</v>
          </cell>
          <cell r="O149" t="str">
            <v>RECURSO 11</v>
          </cell>
          <cell r="V149" t="str">
            <v>Desc. 10% Dependientes - Base RF $3,529,774 RF $388,275</v>
          </cell>
          <cell r="W149" t="str">
            <v>Vigencia Presupuestal</v>
          </cell>
        </row>
        <row r="150">
          <cell r="A150">
            <v>14614</v>
          </cell>
          <cell r="B150" t="str">
            <v>Contrato</v>
          </cell>
          <cell r="C150">
            <v>239</v>
          </cell>
          <cell r="D150">
            <v>34714</v>
          </cell>
          <cell r="E150">
            <v>41669</v>
          </cell>
          <cell r="F150" t="str">
            <v>SUBDIRECCION ADMINISTRATIVA Y FINANCIERA</v>
          </cell>
          <cell r="G150">
            <v>51845216</v>
          </cell>
          <cell r="H150" t="str">
            <v>CLAUDIA PATRICIA FORERO TELLEZ</v>
          </cell>
          <cell r="I150" t="str">
            <v>PRIMER DESEMBOLSO SEGÚN CERTIFICACION DEL SUPERVISOR</v>
          </cell>
          <cell r="J150">
            <v>787500</v>
          </cell>
          <cell r="K150">
            <v>9.66</v>
          </cell>
          <cell r="O150" t="str">
            <v>RECURSO 11</v>
          </cell>
          <cell r="V150" t="str">
            <v>No tiene Dependientes</v>
          </cell>
          <cell r="W150" t="str">
            <v>Vigencia Presupuestal</v>
          </cell>
        </row>
        <row r="151">
          <cell r="A151">
            <v>14714</v>
          </cell>
          <cell r="B151" t="str">
            <v>Contrato</v>
          </cell>
          <cell r="C151">
            <v>105</v>
          </cell>
          <cell r="D151">
            <v>19114</v>
          </cell>
          <cell r="E151">
            <v>41669</v>
          </cell>
          <cell r="F151" t="str">
            <v>SUBDIRECCION ADMINISTRATIVA Y FINANCIERA</v>
          </cell>
          <cell r="G151">
            <v>51709470</v>
          </cell>
          <cell r="H151" t="str">
            <v>LUZ DERI ROJAS DE MENESES</v>
          </cell>
          <cell r="I151" t="str">
            <v>PRIMER DESEMBOLSO SEGÚN CERTIFICACION DEL SUPERVISOR (Desc.de la Base RF x Dependientes)</v>
          </cell>
          <cell r="J151">
            <v>577500</v>
          </cell>
          <cell r="K151">
            <v>9.66</v>
          </cell>
          <cell r="O151" t="str">
            <v>RECURSO 11</v>
          </cell>
          <cell r="V151" t="str">
            <v>Desc. 10% Dependientes - Base RF $4,094,550 RF $287,562</v>
          </cell>
          <cell r="W151" t="str">
            <v>Vigencia Presupuestal</v>
          </cell>
        </row>
        <row r="152">
          <cell r="A152">
            <v>14814</v>
          </cell>
          <cell r="B152" t="str">
            <v>Contrato</v>
          </cell>
          <cell r="C152">
            <v>6</v>
          </cell>
          <cell r="D152">
            <v>1414</v>
          </cell>
          <cell r="E152">
            <v>41669</v>
          </cell>
          <cell r="F152" t="str">
            <v>SUBDIRECCION ADMINISTRATIVA Y FINANCIERA</v>
          </cell>
          <cell r="G152">
            <v>1033722027</v>
          </cell>
          <cell r="H152" t="str">
            <v>ANDERSON STEEVEN PINZON VARGAS</v>
          </cell>
          <cell r="I152" t="str">
            <v>PRIMER DESEMBOLSO SEGÚN CERTIFICACION DEL SUPERVISOR</v>
          </cell>
          <cell r="J152">
            <v>1739995</v>
          </cell>
          <cell r="K152">
            <v>9.66</v>
          </cell>
          <cell r="O152" t="str">
            <v>RECURSO 11</v>
          </cell>
          <cell r="V152" t="str">
            <v>No tiene Dependientes</v>
          </cell>
          <cell r="W152" t="str">
            <v>Vigencia Presupuestal</v>
          </cell>
        </row>
        <row r="153">
          <cell r="A153">
            <v>14914</v>
          </cell>
          <cell r="B153" t="str">
            <v>Contrato</v>
          </cell>
          <cell r="C153">
            <v>80</v>
          </cell>
          <cell r="D153">
            <v>14314</v>
          </cell>
          <cell r="E153">
            <v>41669</v>
          </cell>
          <cell r="F153" t="str">
            <v>DIRECCION DE ASUNTOS AMBIENTALES, SECTORIAL Y URBANA</v>
          </cell>
          <cell r="G153">
            <v>18490857</v>
          </cell>
          <cell r="H153" t="str">
            <v>CARLOS ANTONIO BELLO QUINTERO</v>
          </cell>
          <cell r="I153" t="str">
            <v>PAGO FRA 0079 PRIMER DESEMBOLSO SEGÚN CERTIFICACION DEL SUPERVISOR (Desc. Base RF x Dependientes)</v>
          </cell>
          <cell r="J153">
            <v>3466667</v>
          </cell>
          <cell r="K153">
            <v>9.66</v>
          </cell>
          <cell r="M153">
            <v>16</v>
          </cell>
          <cell r="O153" t="str">
            <v>RECURSO 11</v>
          </cell>
          <cell r="V153" t="str">
            <v>Desc.x Dependientes</v>
          </cell>
          <cell r="W153" t="str">
            <v>Vigencia Presupuestal</v>
          </cell>
        </row>
        <row r="154">
          <cell r="A154">
            <v>15014</v>
          </cell>
          <cell r="B154" t="str">
            <v>Resolución</v>
          </cell>
          <cell r="C154">
            <v>122</v>
          </cell>
          <cell r="D154">
            <v>46414</v>
          </cell>
          <cell r="E154">
            <v>41669</v>
          </cell>
          <cell r="F154" t="str">
            <v>TALENTO HUMANO ACTIVO Y NO ACTIVO</v>
          </cell>
          <cell r="G154">
            <v>37828595</v>
          </cell>
          <cell r="H154" t="str">
            <v>MARIA TERESA COTE ABRIL</v>
          </cell>
          <cell r="I154" t="str">
            <v>RECONOCIMIENTO Y PAGO DE PRESTACIONES SOCIALES</v>
          </cell>
          <cell r="J154">
            <v>3345396</v>
          </cell>
          <cell r="N154" t="str">
            <v>RECURSO 1-10</v>
          </cell>
          <cell r="W154" t="str">
            <v>Vigencia Presupuestal</v>
          </cell>
        </row>
        <row r="155">
          <cell r="A155">
            <v>15114</v>
          </cell>
          <cell r="B155" t="str">
            <v>Contrato</v>
          </cell>
          <cell r="C155">
            <v>127</v>
          </cell>
          <cell r="D155">
            <v>21014</v>
          </cell>
          <cell r="E155">
            <v>41669</v>
          </cell>
          <cell r="F155" t="str">
            <v>SUBDIRECCION ADMINISTRATIVA Y FINANCIERA</v>
          </cell>
          <cell r="G155">
            <v>1030556883</v>
          </cell>
          <cell r="H155" t="str">
            <v>YEFERSSON ALEXANDER MELO GARCIA</v>
          </cell>
          <cell r="I155" t="str">
            <v>PRIMER DESEMBOLSO SEGÚN CERTIFICACION DEL SUPERVISOR</v>
          </cell>
          <cell r="J155">
            <v>577500</v>
          </cell>
          <cell r="K155">
            <v>9.66</v>
          </cell>
          <cell r="O155" t="str">
            <v>RECURSO 11</v>
          </cell>
          <cell r="V155" t="str">
            <v>No tiene Dependientes</v>
          </cell>
          <cell r="W155" t="str">
            <v>Vigencia Presupuestal</v>
          </cell>
        </row>
        <row r="156">
          <cell r="A156">
            <v>15214</v>
          </cell>
          <cell r="B156" t="str">
            <v>Contrato</v>
          </cell>
          <cell r="C156">
            <v>9</v>
          </cell>
          <cell r="D156">
            <v>1014</v>
          </cell>
          <cell r="E156">
            <v>41669</v>
          </cell>
          <cell r="F156" t="str">
            <v>SUBDIRECCION ADMINISTRATIVA Y FINANCIERA</v>
          </cell>
          <cell r="G156">
            <v>79797240</v>
          </cell>
          <cell r="H156" t="str">
            <v>JONATHAN FELIPE RODRIGUEZ MARTINEZ</v>
          </cell>
          <cell r="I156" t="str">
            <v>PRIMER DESEMBOLSO SEGÚN CERTIFICACION DEL SUPERVISOR</v>
          </cell>
          <cell r="J156">
            <v>1739995</v>
          </cell>
          <cell r="K156">
            <v>9.66</v>
          </cell>
          <cell r="O156" t="str">
            <v>RECURSO 11</v>
          </cell>
          <cell r="V156" t="str">
            <v>No tiene Dependientes</v>
          </cell>
          <cell r="W156" t="str">
            <v>Vigencia Presupuestal</v>
          </cell>
        </row>
        <row r="157">
          <cell r="A157">
            <v>15314</v>
          </cell>
          <cell r="B157" t="str">
            <v>Contrato</v>
          </cell>
          <cell r="C157">
            <v>173</v>
          </cell>
          <cell r="D157">
            <v>27314</v>
          </cell>
          <cell r="E157">
            <v>41669</v>
          </cell>
          <cell r="F157" t="str">
            <v>DIRECCION DE CAMBIO CLIMATICO</v>
          </cell>
          <cell r="G157">
            <v>49777207</v>
          </cell>
          <cell r="H157" t="str">
            <v>MARIA LOURDES ZIMMERMANN</v>
          </cell>
          <cell r="I157" t="str">
            <v>PRIMER DESEMBOLSO SEGÚN CERTIFICACION DEL SUPERVISOR (Desc.de la Base RF x Dependientes)</v>
          </cell>
          <cell r="J157">
            <v>2700000</v>
          </cell>
          <cell r="K157">
            <v>9.66</v>
          </cell>
          <cell r="O157" t="str">
            <v>RECURSO 11</v>
          </cell>
          <cell r="V157" t="str">
            <v>Desc.x Dependientes</v>
          </cell>
          <cell r="W157" t="str">
            <v>Vigencia Presupuestal</v>
          </cell>
        </row>
        <row r="158">
          <cell r="A158">
            <v>15414</v>
          </cell>
          <cell r="B158" t="str">
            <v>Contrato</v>
          </cell>
          <cell r="C158">
            <v>93</v>
          </cell>
          <cell r="D158">
            <v>17414</v>
          </cell>
          <cell r="E158">
            <v>41669</v>
          </cell>
          <cell r="F158" t="str">
            <v>DIRECCION DE BOSQUES, BIODIVERSIDAD Y SERVICIOS ECOSISTEMICOS</v>
          </cell>
          <cell r="G158">
            <v>1098678974</v>
          </cell>
          <cell r="H158" t="str">
            <v>JOHANA MARTINEZ REYES</v>
          </cell>
          <cell r="I158" t="str">
            <v>PRIMER DESEMBOLSO SEGÚN CERTIFICACION DEL SUPERVISOR</v>
          </cell>
          <cell r="J158">
            <v>1725000</v>
          </cell>
          <cell r="K158">
            <v>9.66</v>
          </cell>
          <cell r="O158" t="str">
            <v>RECURSO 11</v>
          </cell>
          <cell r="V158" t="str">
            <v>No tiene Dependientes</v>
          </cell>
          <cell r="W158" t="str">
            <v>Vigencia Presupuestal</v>
          </cell>
        </row>
        <row r="159">
          <cell r="A159">
            <v>15514</v>
          </cell>
          <cell r="B159" t="str">
            <v>Contrato</v>
          </cell>
          <cell r="C159">
            <v>384</v>
          </cell>
          <cell r="D159">
            <v>7713</v>
          </cell>
          <cell r="E159">
            <v>41669</v>
          </cell>
          <cell r="F159" t="str">
            <v>OFICINA TECNOLOGIAS DE INFORMACION Y COMUNICACIÓN</v>
          </cell>
          <cell r="G159">
            <v>9000923859</v>
          </cell>
          <cell r="H159" t="str">
            <v>UNE EPM TELECOMUNICACIONES</v>
          </cell>
          <cell r="I159" t="str">
            <v>PAGO 16 FRA 243699 SERVICIO DE INTERNET MES ENERO 2014 IVA $2,620,690</v>
          </cell>
          <cell r="J159">
            <v>19000000</v>
          </cell>
          <cell r="M159">
            <v>16</v>
          </cell>
          <cell r="N159" t="str">
            <v>RECURSO 2-10</v>
          </cell>
          <cell r="W159" t="str">
            <v>Reserva Presupuestal</v>
          </cell>
        </row>
        <row r="160">
          <cell r="A160">
            <v>15614</v>
          </cell>
          <cell r="B160" t="str">
            <v>Contrato</v>
          </cell>
          <cell r="C160">
            <v>103</v>
          </cell>
          <cell r="D160">
            <v>18914</v>
          </cell>
          <cell r="E160">
            <v>41669</v>
          </cell>
          <cell r="F160" t="str">
            <v>SUBDIRECCION ADMINISTRATIVA Y FINANCIERA</v>
          </cell>
          <cell r="G160">
            <v>1014216096</v>
          </cell>
          <cell r="H160" t="str">
            <v>MARIA ANDREA ROMERO MONTEJO</v>
          </cell>
          <cell r="I160" t="str">
            <v>PRIMER DESEMBOLSO SEGÚN CERTIFICACION DEL SUPERVISOR</v>
          </cell>
          <cell r="J160">
            <v>577500</v>
          </cell>
          <cell r="K160">
            <v>9.66</v>
          </cell>
          <cell r="O160" t="str">
            <v>RECURSO 11</v>
          </cell>
          <cell r="V160" t="str">
            <v>No tiene Dependientes</v>
          </cell>
          <cell r="W160" t="str">
            <v>Vigencia Presupuestal</v>
          </cell>
        </row>
        <row r="161">
          <cell r="A161">
            <v>15714</v>
          </cell>
          <cell r="B161" t="str">
            <v>Contrato</v>
          </cell>
          <cell r="C161">
            <v>189</v>
          </cell>
          <cell r="D161">
            <v>29014</v>
          </cell>
          <cell r="E161">
            <v>41669</v>
          </cell>
          <cell r="F161" t="str">
            <v>SECRETARIA GENERAL</v>
          </cell>
          <cell r="G161">
            <v>1020741755</v>
          </cell>
          <cell r="H161" t="str">
            <v>HENRY ANDRES CEPEDA RUEDA</v>
          </cell>
          <cell r="I161" t="str">
            <v>PRIMER DESEMBOLSO SEGÚN CERTIFICACION DEL SUPERVISOR</v>
          </cell>
          <cell r="J161">
            <v>600000</v>
          </cell>
          <cell r="K161">
            <v>9.66</v>
          </cell>
          <cell r="O161" t="str">
            <v>RECURSO 11</v>
          </cell>
          <cell r="V161" t="str">
            <v>No tiene Dependientes</v>
          </cell>
          <cell r="W161" t="str">
            <v>Vigencia Presupuestal</v>
          </cell>
        </row>
        <row r="162">
          <cell r="A162">
            <v>15814</v>
          </cell>
          <cell r="B162" t="str">
            <v>Contrato</v>
          </cell>
          <cell r="C162">
            <v>36</v>
          </cell>
          <cell r="D162">
            <v>4414</v>
          </cell>
          <cell r="E162">
            <v>41669</v>
          </cell>
          <cell r="F162" t="str">
            <v>SECRETARIA GENERAL</v>
          </cell>
          <cell r="G162">
            <v>1094900821</v>
          </cell>
          <cell r="H162" t="str">
            <v>PABLO ESTEBAN QUIÑONES OSORIO</v>
          </cell>
          <cell r="I162" t="str">
            <v>PRIMER DESEMBOLSO SEGÚN CERTIFICACION DEL SUPERVISOR</v>
          </cell>
          <cell r="J162">
            <v>2800000</v>
          </cell>
          <cell r="K162">
            <v>9.66</v>
          </cell>
          <cell r="O162" t="str">
            <v>RECURSO 11</v>
          </cell>
          <cell r="V162" t="str">
            <v>No tiene Dependientes</v>
          </cell>
          <cell r="W162" t="str">
            <v>Vigencia Presupuestal</v>
          </cell>
        </row>
        <row r="163">
          <cell r="A163">
            <v>15914</v>
          </cell>
          <cell r="B163" t="str">
            <v>Contrato</v>
          </cell>
          <cell r="C163">
            <v>175</v>
          </cell>
          <cell r="D163">
            <v>27914</v>
          </cell>
          <cell r="E163">
            <v>41669</v>
          </cell>
          <cell r="F163" t="str">
            <v>GRUPO DE COMUNICACIONES</v>
          </cell>
          <cell r="G163">
            <v>79163299</v>
          </cell>
          <cell r="H163" t="str">
            <v>LUIS HERNANDO MARROQUIN FRANCO</v>
          </cell>
          <cell r="I163" t="str">
            <v>PAGO FRA 001 PRIMER DESEMBOLSO SEGÚN CERTIFICACION DEL SUPERVISOR (Desc de la Base x Dependientes)</v>
          </cell>
          <cell r="J163">
            <v>4436820</v>
          </cell>
          <cell r="K163">
            <v>9.66</v>
          </cell>
          <cell r="M163">
            <v>16</v>
          </cell>
          <cell r="O163" t="str">
            <v>RECURSO 11</v>
          </cell>
          <cell r="V163" t="str">
            <v>Desc.x Dependientes</v>
          </cell>
          <cell r="W163" t="str">
            <v>Vigencia Presupuestal</v>
          </cell>
        </row>
        <row r="164">
          <cell r="A164">
            <v>16014</v>
          </cell>
          <cell r="B164" t="str">
            <v>Contrato</v>
          </cell>
          <cell r="C164">
            <v>76</v>
          </cell>
          <cell r="D164">
            <v>14914</v>
          </cell>
          <cell r="E164">
            <v>41669</v>
          </cell>
          <cell r="F164" t="str">
            <v>DIRECCION DE GENTION INTEGRAL DEL RECURSO HIDRICO</v>
          </cell>
          <cell r="G164">
            <v>1057918195</v>
          </cell>
          <cell r="H164" t="str">
            <v>LIZBETH GISELLA RAMIREZ RAMIREZ</v>
          </cell>
          <cell r="I164" t="str">
            <v>PRIMER DESEMBOLSO SEGÚN CERTIFICACION DEL SUPERVISOR</v>
          </cell>
          <cell r="J164">
            <v>2110000</v>
          </cell>
          <cell r="K164">
            <v>9.66</v>
          </cell>
          <cell r="O164" t="str">
            <v>RECURSO 11</v>
          </cell>
          <cell r="V164" t="str">
            <v>No tiene Dependientes</v>
          </cell>
          <cell r="W164" t="str">
            <v>Vigencia Presupuestal</v>
          </cell>
        </row>
        <row r="165">
          <cell r="A165">
            <v>16114</v>
          </cell>
          <cell r="B165" t="str">
            <v>Contrato</v>
          </cell>
          <cell r="C165">
            <v>264</v>
          </cell>
          <cell r="D165">
            <v>37614</v>
          </cell>
          <cell r="E165">
            <v>41669</v>
          </cell>
          <cell r="F165" t="str">
            <v>DIRECCION DE BOSQUES, BIODIVERSIDAD Y SERVICIOS ECOSISTEMICOS</v>
          </cell>
          <cell r="G165">
            <v>79699715</v>
          </cell>
          <cell r="H165" t="str">
            <v>MARCEL CORZO GARCIA</v>
          </cell>
          <cell r="I165" t="str">
            <v>PRIMER DESEMBOLSO SEGÚN CERTIFICACION DEL SUPERVISOR (Desc.de la Base RF x Dependientes)</v>
          </cell>
          <cell r="J165">
            <v>1633140</v>
          </cell>
          <cell r="K165">
            <v>9.66</v>
          </cell>
          <cell r="O165" t="str">
            <v>RECURSO 11</v>
          </cell>
          <cell r="V165" t="str">
            <v>Desc.x Dependientes</v>
          </cell>
          <cell r="W165" t="str">
            <v>Vigencia Presupuestal</v>
          </cell>
        </row>
        <row r="166">
          <cell r="A166">
            <v>16214</v>
          </cell>
          <cell r="B166" t="str">
            <v>Oficio</v>
          </cell>
          <cell r="C166" t="str">
            <v>8320-2-2630</v>
          </cell>
          <cell r="D166">
            <v>46514</v>
          </cell>
          <cell r="E166">
            <v>41670</v>
          </cell>
          <cell r="F166" t="str">
            <v>TALENTO HUMANO ACTIVO Y NO ACTIVO</v>
          </cell>
          <cell r="G166">
            <v>8301153951</v>
          </cell>
          <cell r="H166" t="str">
            <v>MINISTERIO DE AMBIENTE Y DESARROLLO SOSTENIBLE</v>
          </cell>
          <cell r="I166" t="str">
            <v>NOMINA ADICIONAL FUNCIONARIOS ENERO 2014</v>
          </cell>
          <cell r="J166">
            <v>17231220</v>
          </cell>
          <cell r="N166" t="str">
            <v>RECURSO 1-10</v>
          </cell>
          <cell r="Q166" t="str">
            <v>DEDUCCIONES</v>
          </cell>
          <cell r="R166">
            <v>1326272</v>
          </cell>
          <cell r="W166" t="str">
            <v>Vigencia Presupuestal</v>
          </cell>
        </row>
        <row r="167">
          <cell r="A167">
            <v>16314</v>
          </cell>
          <cell r="B167" t="str">
            <v>Contrato</v>
          </cell>
          <cell r="C167">
            <v>121</v>
          </cell>
          <cell r="D167">
            <v>20814</v>
          </cell>
          <cell r="E167">
            <v>41670</v>
          </cell>
          <cell r="F167" t="str">
            <v>DIRECCION DE BOSQUES, BIODIVERSIDAD Y SERVICIOS ECOSISTEMICOS</v>
          </cell>
          <cell r="G167">
            <v>80111644</v>
          </cell>
          <cell r="H167" t="str">
            <v>JAVIER EDUARDO ROJAS CALA</v>
          </cell>
          <cell r="I167" t="str">
            <v>PRIMER DESEMBOLSO SEGÚN CERTIFICACION DEL SUPERVISOR</v>
          </cell>
          <cell r="J167">
            <v>2179800</v>
          </cell>
          <cell r="K167">
            <v>9.66</v>
          </cell>
          <cell r="O167" t="str">
            <v>RECURSO 11</v>
          </cell>
          <cell r="V167" t="str">
            <v>No tiene Dependientes</v>
          </cell>
          <cell r="W167" t="str">
            <v>Vigencia Presupuestal</v>
          </cell>
        </row>
        <row r="168">
          <cell r="A168">
            <v>16414</v>
          </cell>
          <cell r="B168" t="str">
            <v>Contrato</v>
          </cell>
          <cell r="C168">
            <v>57</v>
          </cell>
          <cell r="D168">
            <v>12714</v>
          </cell>
          <cell r="E168">
            <v>41670</v>
          </cell>
          <cell r="F168" t="str">
            <v>DIRECCION DE GENTION INTEGRAL DEL RECURSO HIDRICO</v>
          </cell>
          <cell r="G168">
            <v>1010166732</v>
          </cell>
          <cell r="H168" t="str">
            <v>ADRIANA CARRIAZO BAQUERO</v>
          </cell>
          <cell r="I168" t="str">
            <v>PRIMER DESEMBOLSO SEGÚN CERTIFICACION DEL SUPERVISOR</v>
          </cell>
          <cell r="J168">
            <v>1330000</v>
          </cell>
          <cell r="K168">
            <v>9.66</v>
          </cell>
          <cell r="O168" t="str">
            <v>RECURSO 11</v>
          </cell>
          <cell r="V168" t="str">
            <v>No tiene Dependientes</v>
          </cell>
          <cell r="W168" t="str">
            <v>Vigencia Presupuestal</v>
          </cell>
        </row>
        <row r="169">
          <cell r="A169">
            <v>16514</v>
          </cell>
        </row>
        <row r="170">
          <cell r="A170">
            <v>16614</v>
          </cell>
          <cell r="B170" t="str">
            <v>Contrato</v>
          </cell>
          <cell r="C170">
            <v>139</v>
          </cell>
          <cell r="D170">
            <v>23814</v>
          </cell>
          <cell r="E170">
            <v>41670</v>
          </cell>
          <cell r="F170" t="str">
            <v>DIRECCION DE BOSQUES, BIODIVERSIDAD Y SERVICIOS ECOSISTEMICOS</v>
          </cell>
          <cell r="G170">
            <v>40047300</v>
          </cell>
          <cell r="H170" t="str">
            <v>MARIA FERNANDA RODRIGUEZ SANTAMARIA</v>
          </cell>
          <cell r="I170" t="str">
            <v>PRIMER DESEMBOLSO SEGÚN CERTIFICACION DEL SUPERVISOR</v>
          </cell>
          <cell r="J170">
            <v>1898098</v>
          </cell>
          <cell r="K170">
            <v>9.66</v>
          </cell>
          <cell r="O170" t="str">
            <v>RECURSO 11</v>
          </cell>
          <cell r="V170" t="str">
            <v>No tiene Dependientes-RF $206,650</v>
          </cell>
          <cell r="W170" t="str">
            <v>Vigencia Presupuestal</v>
          </cell>
        </row>
        <row r="171">
          <cell r="A171">
            <v>16714</v>
          </cell>
          <cell r="B171" t="str">
            <v>Contrato</v>
          </cell>
          <cell r="C171">
            <v>74</v>
          </cell>
          <cell r="D171">
            <v>15614</v>
          </cell>
          <cell r="E171">
            <v>41670</v>
          </cell>
          <cell r="F171" t="str">
            <v>DIRECCION DE BOSQUES, BIODIVERSIDAD Y SERVICIOS ECOSISTEMICOS</v>
          </cell>
          <cell r="G171">
            <v>52855392</v>
          </cell>
          <cell r="H171" t="str">
            <v>YESMIN MAYERLLY VILLAMIZAR ALBARRACIN</v>
          </cell>
          <cell r="I171" t="str">
            <v>PRIMER DESEMBOLSO SEGÚN CERTIFICACION DEL SUPERVISOR (Desc.de la Base RF x Dependientes)</v>
          </cell>
          <cell r="J171">
            <v>917151</v>
          </cell>
          <cell r="K171">
            <v>9.66</v>
          </cell>
          <cell r="O171" t="str">
            <v>RECURSO 11</v>
          </cell>
          <cell r="V171" t="str">
            <v>Desc. 10% Dependientes RF $129,456</v>
          </cell>
          <cell r="W171" t="str">
            <v>Vigencia Presupuestal</v>
          </cell>
        </row>
        <row r="172">
          <cell r="A172">
            <v>16814</v>
          </cell>
          <cell r="B172" t="str">
            <v>Contrato</v>
          </cell>
          <cell r="C172">
            <v>172</v>
          </cell>
          <cell r="D172">
            <v>26414</v>
          </cell>
          <cell r="E172">
            <v>41670</v>
          </cell>
          <cell r="F172" t="str">
            <v>GRUPO DE COMUNICACIONES</v>
          </cell>
          <cell r="G172">
            <v>79589559</v>
          </cell>
          <cell r="H172" t="str">
            <v>FERNANDO MURIEL PIEDRAHITA</v>
          </cell>
          <cell r="I172" t="str">
            <v>PRIMER DESEMBOLSO SEGÚN CERTIFICACION DEL SUPERVISOR (Desc.de la Base RF x Dependientes)</v>
          </cell>
          <cell r="J172">
            <v>2086957</v>
          </cell>
          <cell r="K172">
            <v>9.66</v>
          </cell>
          <cell r="O172" t="str">
            <v>RECURSO 11</v>
          </cell>
          <cell r="V172" t="str">
            <v>Desc. 10% Dependientes RF $129,456</v>
          </cell>
          <cell r="W172" t="str">
            <v>Vigencia Presupuestal</v>
          </cell>
        </row>
        <row r="173">
          <cell r="A173">
            <v>16914</v>
          </cell>
          <cell r="B173" t="str">
            <v>Contrato</v>
          </cell>
          <cell r="C173">
            <v>230</v>
          </cell>
          <cell r="D173">
            <v>35114</v>
          </cell>
          <cell r="E173">
            <v>41670</v>
          </cell>
          <cell r="F173" t="str">
            <v>DIRECCION DE BOSQUES, BIODIVERSIDAD Y SERVICIOS ECOSISTEMICOS</v>
          </cell>
          <cell r="G173">
            <v>93238609</v>
          </cell>
          <cell r="H173" t="str">
            <v>ALEXANDER IBAGON MONTES</v>
          </cell>
          <cell r="I173" t="str">
            <v>PRIMER DESEMBOLSO SEGÚN CERTIFICACION DEL SUPERVISOR</v>
          </cell>
          <cell r="J173">
            <v>2179800</v>
          </cell>
          <cell r="K173">
            <v>9.66</v>
          </cell>
          <cell r="O173" t="str">
            <v>RECURSO 11</v>
          </cell>
          <cell r="V173" t="str">
            <v>No tiene Dependientes a Cargo</v>
          </cell>
          <cell r="W173" t="str">
            <v>Vigencia Presupuestal</v>
          </cell>
        </row>
        <row r="174">
          <cell r="A174">
            <v>17014</v>
          </cell>
          <cell r="B174" t="str">
            <v>Contrato</v>
          </cell>
          <cell r="C174">
            <v>263</v>
          </cell>
          <cell r="D174">
            <v>37714</v>
          </cell>
          <cell r="E174">
            <v>41670</v>
          </cell>
          <cell r="F174" t="str">
            <v>DIRECCION DE BOSQUES, BIODIVERSIDAD Y SERVICIOS ECOSISTEMICOS</v>
          </cell>
          <cell r="G174">
            <v>38227057</v>
          </cell>
          <cell r="H174" t="str">
            <v>MARIA FANNY MONDRAGON LEONEL</v>
          </cell>
          <cell r="I174" t="str">
            <v>PRIMER DESEMBOLSO SEGÚN CERTIFICACION DEL SUPERVISOR</v>
          </cell>
          <cell r="J174">
            <v>2110000</v>
          </cell>
          <cell r="K174">
            <v>9.66</v>
          </cell>
          <cell r="O174" t="str">
            <v>RECURSO 11</v>
          </cell>
          <cell r="V174" t="str">
            <v>No tiene Dependientes a Cargo</v>
          </cell>
          <cell r="W174" t="str">
            <v>Vigencia Presupuestal</v>
          </cell>
        </row>
        <row r="175">
          <cell r="A175">
            <v>17114</v>
          </cell>
          <cell r="B175" t="str">
            <v>Contrato</v>
          </cell>
          <cell r="C175">
            <v>142</v>
          </cell>
          <cell r="D175">
            <v>24314</v>
          </cell>
          <cell r="E175">
            <v>41670</v>
          </cell>
          <cell r="F175" t="str">
            <v>DIRECCION DE BOSQUES, BIODIVERSIDAD Y SERVICIOS ECOSISTEMICOS</v>
          </cell>
          <cell r="G175">
            <v>51993845</v>
          </cell>
          <cell r="H175" t="str">
            <v xml:space="preserve">EMILCE MORA JAIME </v>
          </cell>
          <cell r="I175" t="str">
            <v>PRIMER DESEMBOLSO SEGÚN CERTIFICACION DEL SUPERVISOR</v>
          </cell>
          <cell r="J175">
            <v>2999996</v>
          </cell>
          <cell r="K175">
            <v>9.66</v>
          </cell>
          <cell r="O175" t="str">
            <v>RECURSO 11</v>
          </cell>
          <cell r="V175" t="str">
            <v>No tiene Dependientes a Cargo</v>
          </cell>
          <cell r="W175" t="str">
            <v>Vigencia Presupuestal</v>
          </cell>
        </row>
        <row r="176">
          <cell r="A176">
            <v>17214</v>
          </cell>
          <cell r="B176" t="str">
            <v>Contrato</v>
          </cell>
          <cell r="C176">
            <v>182</v>
          </cell>
          <cell r="D176">
            <v>28914</v>
          </cell>
          <cell r="E176">
            <v>41670</v>
          </cell>
          <cell r="F176" t="str">
            <v>OFICINA DE ASUNTOS INTERNACIONALES</v>
          </cell>
          <cell r="G176">
            <v>79968625</v>
          </cell>
          <cell r="H176" t="str">
            <v>IVAN DARIO VALENCIA RODRIGUEZ</v>
          </cell>
          <cell r="I176" t="str">
            <v>PRIMER DESEMBOLSO SEGÚN CERTIFICACION DEL SUPERVISOR</v>
          </cell>
          <cell r="J176">
            <v>3913043</v>
          </cell>
          <cell r="K176">
            <v>9.66</v>
          </cell>
          <cell r="O176" t="str">
            <v>RECURSO 11</v>
          </cell>
          <cell r="V176" t="str">
            <v>Desc. X Prepagada - No tiene Dependientes</v>
          </cell>
          <cell r="W176" t="str">
            <v>Vigencia Presupuestal</v>
          </cell>
        </row>
        <row r="177">
          <cell r="A177">
            <v>17314</v>
          </cell>
          <cell r="B177" t="str">
            <v>Contrato</v>
          </cell>
          <cell r="C177">
            <v>187</v>
          </cell>
          <cell r="D177">
            <v>27614</v>
          </cell>
          <cell r="E177">
            <v>41670</v>
          </cell>
          <cell r="F177" t="str">
            <v>OFICINA ASESORA JURIDICA</v>
          </cell>
          <cell r="G177">
            <v>1014200539</v>
          </cell>
          <cell r="H177" t="str">
            <v>LAURA ANGELICA RUBIO MONCADA</v>
          </cell>
          <cell r="I177" t="str">
            <v>PRIMER DESEMBOLSO SEGÚN CERTIFICACION DEL SUPERVISOR</v>
          </cell>
          <cell r="J177">
            <v>850000</v>
          </cell>
          <cell r="K177">
            <v>9.66</v>
          </cell>
          <cell r="O177" t="str">
            <v>RECURSO 11</v>
          </cell>
          <cell r="V177" t="str">
            <v>No tiene Dependientes a Cargo</v>
          </cell>
          <cell r="W177" t="str">
            <v>Vigencia Presupuestal</v>
          </cell>
        </row>
        <row r="178">
          <cell r="A178">
            <v>17414</v>
          </cell>
          <cell r="B178" t="str">
            <v>Contrato</v>
          </cell>
          <cell r="C178">
            <v>95</v>
          </cell>
          <cell r="D178">
            <v>17614</v>
          </cell>
          <cell r="E178">
            <v>41670</v>
          </cell>
          <cell r="F178" t="str">
            <v>OFICINA DE TECNOLOGIAS, INFORMACION Y COMUNICACIONES TIC</v>
          </cell>
          <cell r="G178">
            <v>52538575</v>
          </cell>
          <cell r="H178" t="str">
            <v>MARITZABEL MUÑOZ CARRERO</v>
          </cell>
          <cell r="I178" t="str">
            <v>PRIMER DESEMBOLSO SEGÚN CERTIFICACION DEL SUPERVISOR (Desc.de la Base RF x Dependientes)</v>
          </cell>
          <cell r="J178">
            <v>850000</v>
          </cell>
          <cell r="K178">
            <v>9.66</v>
          </cell>
          <cell r="O178" t="str">
            <v>RECURSO 11</v>
          </cell>
          <cell r="V178" t="str">
            <v>Desc. 10% Dependientes RF $129,456</v>
          </cell>
          <cell r="W178" t="str">
            <v>Vigencia Presupuestal</v>
          </cell>
        </row>
        <row r="179">
          <cell r="A179">
            <v>17514</v>
          </cell>
          <cell r="B179" t="str">
            <v>Contrato</v>
          </cell>
          <cell r="C179">
            <v>222</v>
          </cell>
          <cell r="D179">
            <v>32714</v>
          </cell>
          <cell r="E179">
            <v>41670</v>
          </cell>
          <cell r="F179" t="str">
            <v>SUBDIRECCION ADMINISTRATIVA Y FINANCIERA</v>
          </cell>
          <cell r="G179">
            <v>79626003</v>
          </cell>
          <cell r="H179" t="str">
            <v>CARLOS ERNESTO FUENTES TASCON</v>
          </cell>
          <cell r="I179" t="str">
            <v>PRIMER DESEMBOLSO SEGÚN CERTIFICACION DEL SUPERVISOR</v>
          </cell>
          <cell r="J179">
            <v>420000</v>
          </cell>
          <cell r="K179">
            <v>9.66</v>
          </cell>
          <cell r="O179" t="str">
            <v>RECURSO 11</v>
          </cell>
          <cell r="V179" t="str">
            <v>No tiene Dependientes a Cargo</v>
          </cell>
          <cell r="W179" t="str">
            <v>Vigencia Presupuestal</v>
          </cell>
        </row>
        <row r="180">
          <cell r="A180">
            <v>17614</v>
          </cell>
          <cell r="B180" t="str">
            <v>Contrato</v>
          </cell>
          <cell r="C180">
            <v>125</v>
          </cell>
          <cell r="D180">
            <v>20714</v>
          </cell>
          <cell r="E180">
            <v>41670</v>
          </cell>
          <cell r="F180" t="str">
            <v>DIRECCION DE BOSQUES, BIODIVERSIDAD Y SERVICIOS ECOSISTEMICOS</v>
          </cell>
          <cell r="G180">
            <v>52909876</v>
          </cell>
          <cell r="H180" t="str">
            <v>LUZ STELLA CARRERO MORALES</v>
          </cell>
          <cell r="I180" t="str">
            <v>PRIMER DESEMBOLSO SEGÚN CERTIFICACION DEL SUPERVISOR (Desc.de la Base RF x Dependientes)</v>
          </cell>
          <cell r="J180">
            <v>2456197</v>
          </cell>
          <cell r="K180">
            <v>9.66</v>
          </cell>
          <cell r="O180" t="str">
            <v>RECURSO 11</v>
          </cell>
          <cell r="V180" t="str">
            <v>Desc. 10% Dependientes RF $129,456</v>
          </cell>
          <cell r="W180" t="str">
            <v>Vigencia Presupuestal</v>
          </cell>
        </row>
        <row r="181">
          <cell r="A181">
            <v>17714</v>
          </cell>
          <cell r="B181" t="str">
            <v>Contrato</v>
          </cell>
          <cell r="C181">
            <v>248</v>
          </cell>
          <cell r="D181">
            <v>36614</v>
          </cell>
          <cell r="E181">
            <v>41670</v>
          </cell>
          <cell r="F181" t="str">
            <v>DIRECCION DE BOSQUES, BIODIVERSIDAD Y SERVICIOS ECOSISTEMICOS</v>
          </cell>
          <cell r="G181">
            <v>65778539</v>
          </cell>
          <cell r="H181" t="str">
            <v>LEDY NOHEMY TRUJILLO ORTIZ</v>
          </cell>
          <cell r="I181" t="str">
            <v>PRIMER DESEMBOLSO SEGÚN CERTIFICACION DEL SUPERVISOR</v>
          </cell>
          <cell r="J181">
            <v>1400000</v>
          </cell>
          <cell r="K181">
            <v>9.66</v>
          </cell>
          <cell r="O181" t="str">
            <v>RECURSO 11</v>
          </cell>
          <cell r="V181" t="str">
            <v>No tiene Dependientes a Cargo</v>
          </cell>
          <cell r="W181" t="str">
            <v>Vigencia Presupuestal</v>
          </cell>
        </row>
        <row r="182">
          <cell r="A182">
            <v>17814</v>
          </cell>
          <cell r="B182" t="str">
            <v>Contrato</v>
          </cell>
          <cell r="C182">
            <v>79</v>
          </cell>
          <cell r="D182">
            <v>14714</v>
          </cell>
          <cell r="E182">
            <v>41670</v>
          </cell>
          <cell r="F182" t="str">
            <v>DIRECCION DE GENTION INTEGRAL DEL RECURSO HIDRICO</v>
          </cell>
          <cell r="G182">
            <v>1018421457</v>
          </cell>
          <cell r="H182" t="str">
            <v>JUAN SEBASTIAN HERNANDEZ SUAREZ</v>
          </cell>
          <cell r="I182" t="str">
            <v>PRIMER DESEMBOLSO SEGÚN CERTIFICACION DEL SUPERVISOR</v>
          </cell>
          <cell r="J182">
            <v>2110000</v>
          </cell>
          <cell r="K182">
            <v>9.66</v>
          </cell>
          <cell r="O182" t="str">
            <v>RECURSO 11</v>
          </cell>
          <cell r="V182" t="str">
            <v>No tiene Dependientes a Cargo</v>
          </cell>
          <cell r="W182" t="str">
            <v>Vigencia Presupuestal</v>
          </cell>
        </row>
        <row r="183">
          <cell r="A183">
            <v>17914</v>
          </cell>
          <cell r="B183" t="str">
            <v>Contrato</v>
          </cell>
          <cell r="C183">
            <v>212</v>
          </cell>
          <cell r="D183">
            <v>31214</v>
          </cell>
          <cell r="E183">
            <v>41670</v>
          </cell>
          <cell r="F183" t="str">
            <v>DIRECCION DE BOSQUES, BIODIVERSIDAD Y SERVICIOS ECOSISTEMICOS</v>
          </cell>
          <cell r="G183">
            <v>80544407</v>
          </cell>
          <cell r="H183" t="str">
            <v>ANDRES FERNANDO FRANCO FANDIÑO</v>
          </cell>
          <cell r="I183" t="str">
            <v>PRIMER DESEMBOLSO SEGÚN CERTIFICACION DEL SUPERVISOR (Desc.de la Base RF x Dependientes)</v>
          </cell>
          <cell r="J183">
            <v>2607098</v>
          </cell>
          <cell r="K183">
            <v>9.66</v>
          </cell>
          <cell r="O183" t="str">
            <v>RECURSO 11</v>
          </cell>
          <cell r="V183" t="str">
            <v>Desc. 10% Dependientes RF $129,456</v>
          </cell>
          <cell r="W183" t="str">
            <v>Vigencia Presupuestal</v>
          </cell>
        </row>
        <row r="184">
          <cell r="A184">
            <v>18014</v>
          </cell>
          <cell r="B184" t="str">
            <v>Contrato</v>
          </cell>
          <cell r="C184">
            <v>250</v>
          </cell>
          <cell r="D184">
            <v>36214</v>
          </cell>
          <cell r="E184">
            <v>41670</v>
          </cell>
          <cell r="F184" t="str">
            <v>DIRECCION DE BOSQUES, BIODIVERSIDAD Y SERVICIOS ECOSISTEMICOS</v>
          </cell>
          <cell r="G184">
            <v>79314746</v>
          </cell>
          <cell r="H184" t="str">
            <v>LEONARDO MOLINA SUAREZ</v>
          </cell>
          <cell r="I184" t="str">
            <v>PRIMER DESEMBOLSO SEGÚN CERTIFICACION DEL SUPERVISOR (Desc.de la Base RF x Dependientes)</v>
          </cell>
          <cell r="J184">
            <v>1769235</v>
          </cell>
          <cell r="K184">
            <v>9.66</v>
          </cell>
          <cell r="O184" t="str">
            <v>RECURSO 11</v>
          </cell>
          <cell r="V184" t="str">
            <v>Desc. 10% Dependientes RF $129,456</v>
          </cell>
          <cell r="W184" t="str">
            <v>Vigencia Presupuestal</v>
          </cell>
        </row>
        <row r="185">
          <cell r="A185">
            <v>18114</v>
          </cell>
          <cell r="B185" t="str">
            <v>Comisión</v>
          </cell>
          <cell r="C185">
            <v>20140041</v>
          </cell>
          <cell r="D185">
            <v>11114</v>
          </cell>
          <cell r="E185">
            <v>41670</v>
          </cell>
          <cell r="F185" t="str">
            <v>SUBDIRECCION ADMINISTRATIVA Y FINANCIERA</v>
          </cell>
          <cell r="G185">
            <v>79470202</v>
          </cell>
          <cell r="H185" t="str">
            <v>OMAR ARIEL GUERVARA MANCERA</v>
          </cell>
          <cell r="I185" t="str">
            <v>COMISION A BUCARAMANGA EL 17 DE ENERO DE 2014</v>
          </cell>
          <cell r="J185">
            <v>108837</v>
          </cell>
          <cell r="O185" t="str">
            <v>RECURSO 11</v>
          </cell>
          <cell r="W185" t="str">
            <v>Vigencia Presupuestal</v>
          </cell>
        </row>
        <row r="186">
          <cell r="A186">
            <v>18214</v>
          </cell>
          <cell r="B186" t="str">
            <v>Comisión</v>
          </cell>
          <cell r="C186">
            <v>20140044</v>
          </cell>
          <cell r="D186">
            <v>12514</v>
          </cell>
          <cell r="E186">
            <v>41670</v>
          </cell>
          <cell r="F186" t="str">
            <v>SUBDIRECCION ADMINISTRATIVA Y FINANCIERA</v>
          </cell>
          <cell r="G186">
            <v>52269310</v>
          </cell>
          <cell r="H186" t="str">
            <v>EVELYN PAOLA MORENO NIETO</v>
          </cell>
          <cell r="I186" t="str">
            <v>COMISION A CARTAGENA DEL 20-22 ENERO DE 2014</v>
          </cell>
          <cell r="J186">
            <v>474445</v>
          </cell>
          <cell r="O186" t="str">
            <v>RECURSO 11</v>
          </cell>
          <cell r="W186" t="str">
            <v>Vigencia Presupuestal</v>
          </cell>
        </row>
        <row r="187">
          <cell r="A187">
            <v>18314</v>
          </cell>
          <cell r="B187" t="str">
            <v>Comisión</v>
          </cell>
          <cell r="C187">
            <v>20140049</v>
          </cell>
          <cell r="D187">
            <v>16314</v>
          </cell>
          <cell r="E187">
            <v>41670</v>
          </cell>
          <cell r="F187" t="str">
            <v>SUBDIRECCION ADMINISTRATIVA Y FINANCIERA</v>
          </cell>
          <cell r="G187">
            <v>79470202</v>
          </cell>
          <cell r="H187" t="str">
            <v>OMAR ARIEL GUERVARA MANCERA</v>
          </cell>
          <cell r="I187" t="str">
            <v>COMISION A BUCARAMANGA DEL 22-23 DE ENERO DE 2014</v>
          </cell>
          <cell r="J187">
            <v>326512</v>
          </cell>
          <cell r="O187" t="str">
            <v>RECURSO 11</v>
          </cell>
          <cell r="W187" t="str">
            <v>Vigencia Presupuestal</v>
          </cell>
        </row>
        <row r="188">
          <cell r="A188">
            <v>18414</v>
          </cell>
          <cell r="B188" t="str">
            <v>Comisión</v>
          </cell>
          <cell r="C188">
            <v>20140052</v>
          </cell>
          <cell r="D188">
            <v>16114</v>
          </cell>
          <cell r="E188">
            <v>41670</v>
          </cell>
          <cell r="F188" t="str">
            <v>SUBDIRECCION ADMINISTRATIVA Y FINANCIERA</v>
          </cell>
          <cell r="G188">
            <v>52269310</v>
          </cell>
          <cell r="H188" t="str">
            <v>EVELYN PAOLA MORENO NIETO</v>
          </cell>
          <cell r="I188" t="str">
            <v>COMISION A SINCELEJO DEL 23-25 DE ENERO DE 2014</v>
          </cell>
          <cell r="J188">
            <v>574445</v>
          </cell>
          <cell r="O188" t="str">
            <v>RECURSO 11</v>
          </cell>
          <cell r="W188" t="str">
            <v>Vigencia Presupuestal</v>
          </cell>
        </row>
        <row r="189">
          <cell r="A189">
            <v>18514</v>
          </cell>
          <cell r="B189" t="str">
            <v>Comisión</v>
          </cell>
          <cell r="C189">
            <v>20140059</v>
          </cell>
          <cell r="D189">
            <v>17114</v>
          </cell>
          <cell r="E189">
            <v>41670</v>
          </cell>
          <cell r="F189" t="str">
            <v>SUBDIRECCION ADMINISTRATIVA Y FINANCIERA</v>
          </cell>
          <cell r="G189">
            <v>19326313</v>
          </cell>
          <cell r="H189" t="str">
            <v>JORGE ENRIQUE CORTES PIÑEROS</v>
          </cell>
          <cell r="I189" t="str">
            <v>COMISION A CUCUTA EL 23 DE ENERO DE 2014</v>
          </cell>
          <cell r="J189">
            <v>114889</v>
          </cell>
          <cell r="N189" t="str">
            <v>RECURSO 2-10</v>
          </cell>
          <cell r="W189" t="str">
            <v>Vigencia Presupuestal</v>
          </cell>
        </row>
        <row r="190">
          <cell r="A190">
            <v>18614</v>
          </cell>
          <cell r="B190" t="str">
            <v>Comisión</v>
          </cell>
          <cell r="C190">
            <v>20140060</v>
          </cell>
          <cell r="D190">
            <v>18514</v>
          </cell>
          <cell r="E190">
            <v>41670</v>
          </cell>
          <cell r="F190" t="str">
            <v>SUBDIRECCION ADMINISTRATIVA Y FINANCIERA</v>
          </cell>
          <cell r="G190">
            <v>79470202</v>
          </cell>
          <cell r="H190" t="str">
            <v>OMAR ARIEL GUERVARA MANCERA</v>
          </cell>
          <cell r="I190" t="str">
            <v>COMISION A IBAGUE EL 20 DE ENERO DE 2014</v>
          </cell>
          <cell r="J190">
            <v>108837</v>
          </cell>
          <cell r="O190" t="str">
            <v>RECURSO 11</v>
          </cell>
          <cell r="W190" t="str">
            <v>Vigencia Presupuestal</v>
          </cell>
        </row>
        <row r="191">
          <cell r="A191">
            <v>18714</v>
          </cell>
          <cell r="B191" t="str">
            <v>Comisión</v>
          </cell>
          <cell r="C191">
            <v>20140067</v>
          </cell>
          <cell r="D191">
            <v>22114</v>
          </cell>
          <cell r="E191">
            <v>41670</v>
          </cell>
          <cell r="F191" t="str">
            <v>SUBDIRECCION ADMINISTRATIVA Y FINANCIERA</v>
          </cell>
          <cell r="G191">
            <v>79470202</v>
          </cell>
          <cell r="H191" t="str">
            <v>OMAR ARIEL GUERVARA MANCERA</v>
          </cell>
          <cell r="I191" t="str">
            <v>COMISION A BUCARAMANGA EL 21 DE ENERO DE 2014</v>
          </cell>
          <cell r="J191">
            <v>108837</v>
          </cell>
          <cell r="O191" t="str">
            <v>RECURSO 11</v>
          </cell>
          <cell r="W191" t="str">
            <v>Vigencia Presupuestal</v>
          </cell>
        </row>
        <row r="192">
          <cell r="A192">
            <v>18814</v>
          </cell>
          <cell r="B192" t="str">
            <v>Comisión</v>
          </cell>
          <cell r="C192">
            <v>20140068</v>
          </cell>
          <cell r="D192">
            <v>22414</v>
          </cell>
          <cell r="E192">
            <v>41670</v>
          </cell>
          <cell r="F192" t="str">
            <v>SUBDIRECCION ADMINISTRATIVA Y FINANCIERA</v>
          </cell>
          <cell r="G192">
            <v>41732216</v>
          </cell>
          <cell r="H192" t="str">
            <v>MERY ASUNCIÓN TONCEL GAVIRIA</v>
          </cell>
          <cell r="I192" t="str">
            <v>COMISION A NEIVA EL 23 DE ENERO DE 2014</v>
          </cell>
          <cell r="J192">
            <v>80680</v>
          </cell>
          <cell r="O192" t="str">
            <v>RECURSO 11</v>
          </cell>
          <cell r="W192" t="str">
            <v>Vigencia Presupuestal</v>
          </cell>
        </row>
        <row r="193">
          <cell r="A193">
            <v>18914</v>
          </cell>
          <cell r="B193" t="str">
            <v>Comisión</v>
          </cell>
          <cell r="C193">
            <v>20140073</v>
          </cell>
          <cell r="D193">
            <v>32114</v>
          </cell>
          <cell r="E193">
            <v>41670</v>
          </cell>
          <cell r="F193" t="str">
            <v>SUBDIRECCION ADMINISTRATIVA Y FINANCIERA</v>
          </cell>
          <cell r="G193">
            <v>77023158</v>
          </cell>
          <cell r="H193" t="str">
            <v>OMAR ERNESTO QUIÑONES SERRANO</v>
          </cell>
          <cell r="I193" t="str">
            <v>COMISION A MOCOA EL 23 DE ENERO DE 2014</v>
          </cell>
          <cell r="J193">
            <v>80680</v>
          </cell>
          <cell r="O193" t="str">
            <v>RECURSO 11</v>
          </cell>
          <cell r="W193" t="str">
            <v>Vigencia Presupuestal</v>
          </cell>
        </row>
        <row r="194">
          <cell r="A194">
            <v>19014</v>
          </cell>
          <cell r="B194" t="str">
            <v>Comisión</v>
          </cell>
          <cell r="C194">
            <v>20140074</v>
          </cell>
          <cell r="D194">
            <v>32514</v>
          </cell>
          <cell r="E194">
            <v>41670</v>
          </cell>
          <cell r="F194" t="str">
            <v>SUBDIRECCION ADMINISTRATIVA Y FINANCIERA</v>
          </cell>
          <cell r="G194">
            <v>79876259</v>
          </cell>
          <cell r="H194" t="str">
            <v>JAIRO KAPILA TORRES BENITEZ</v>
          </cell>
          <cell r="I194" t="str">
            <v>COMISION A TUNJA EL 24 DE ENERO DE 2014</v>
          </cell>
          <cell r="J194">
            <v>128069</v>
          </cell>
          <cell r="N194" t="str">
            <v>RECURSO 2-10</v>
          </cell>
          <cell r="W194" t="str">
            <v>Vigencia Presupuestal</v>
          </cell>
        </row>
        <row r="195">
          <cell r="A195">
            <v>19114</v>
          </cell>
          <cell r="B195" t="str">
            <v>Comisión</v>
          </cell>
          <cell r="C195">
            <v>20140096</v>
          </cell>
          <cell r="D195">
            <v>41414</v>
          </cell>
          <cell r="E195">
            <v>41670</v>
          </cell>
          <cell r="F195" t="str">
            <v>SUBDIRECCION ADMINISTRATIVA Y FINANCIERA</v>
          </cell>
          <cell r="G195">
            <v>37547431</v>
          </cell>
          <cell r="H195" t="str">
            <v>CONSTANZA ATUESTA CEPEDA</v>
          </cell>
          <cell r="I195" t="str">
            <v>COMISION A BUCARAMANGA DEL 26-27 DE ENERO DE 2014</v>
          </cell>
          <cell r="J195">
            <v>326512</v>
          </cell>
          <cell r="N195" t="str">
            <v>RECURSO 2-10</v>
          </cell>
          <cell r="W195" t="str">
            <v>Vigencia Presupuestal</v>
          </cell>
        </row>
        <row r="196">
          <cell r="A196">
            <v>19214</v>
          </cell>
          <cell r="B196" t="str">
            <v>Comisión</v>
          </cell>
          <cell r="C196">
            <v>20140101</v>
          </cell>
          <cell r="D196">
            <v>42914</v>
          </cell>
          <cell r="E196">
            <v>41670</v>
          </cell>
          <cell r="F196" t="str">
            <v>SUBDIRECCION ADMINISTRATIVA Y FINANCIERA</v>
          </cell>
          <cell r="G196">
            <v>71684421</v>
          </cell>
          <cell r="H196" t="str">
            <v>DORIAN ALBERTO MUÑOZ RODAS</v>
          </cell>
          <cell r="I196" t="str">
            <v>COMISION A AQUITANIA EL 27 DE ENERO DE 2014</v>
          </cell>
          <cell r="J196">
            <v>108837</v>
          </cell>
          <cell r="O196" t="str">
            <v>RECURSO 11</v>
          </cell>
          <cell r="W196" t="str">
            <v>Vigencia Presupuestal</v>
          </cell>
        </row>
        <row r="197">
          <cell r="A197">
            <v>19314</v>
          </cell>
          <cell r="B197" t="str">
            <v>Comisión</v>
          </cell>
          <cell r="C197" t="str">
            <v>2014-1-0008</v>
          </cell>
          <cell r="D197">
            <v>41114</v>
          </cell>
          <cell r="E197">
            <v>41670</v>
          </cell>
          <cell r="F197" t="str">
            <v>SUBDIRECCION ADMINISTRATIVA Y FINANCIERA</v>
          </cell>
          <cell r="G197">
            <v>80232638</v>
          </cell>
          <cell r="H197" t="str">
            <v>WILSON ALEXANDER CASTAÑEDA RAMIREZ</v>
          </cell>
          <cell r="I197" t="str">
            <v>COMISION A BARICHARA DEL 25-27 DE ENERO DE 2014</v>
          </cell>
          <cell r="J197">
            <v>256238</v>
          </cell>
          <cell r="L197">
            <v>10</v>
          </cell>
          <cell r="O197" t="str">
            <v>RECURSO 11</v>
          </cell>
          <cell r="W197" t="str">
            <v>Vigencia Presupuestal</v>
          </cell>
        </row>
        <row r="198">
          <cell r="A198">
            <v>19414</v>
          </cell>
          <cell r="B198" t="str">
            <v>Comisión</v>
          </cell>
          <cell r="C198" t="str">
            <v>2014-1-0010</v>
          </cell>
          <cell r="D198">
            <v>41214</v>
          </cell>
          <cell r="E198">
            <v>41670</v>
          </cell>
          <cell r="F198" t="str">
            <v>SUBDIRECCION ADMINISTRATIVA Y FINANCIERA</v>
          </cell>
          <cell r="G198">
            <v>80882158</v>
          </cell>
          <cell r="H198" t="str">
            <v>HAYATO JOSE GARCIA CUESTA</v>
          </cell>
          <cell r="I198" t="str">
            <v>COMISION A BUCARAMANGA DEL 26-27 DE ENERO DE 2014</v>
          </cell>
          <cell r="J198">
            <v>303188</v>
          </cell>
          <cell r="L198">
            <v>10</v>
          </cell>
          <cell r="O198" t="str">
            <v>RECURSO 11</v>
          </cell>
          <cell r="W198" t="str">
            <v>Vigencia Presupuestal</v>
          </cell>
        </row>
        <row r="199">
          <cell r="A199">
            <v>19514</v>
          </cell>
          <cell r="B199" t="str">
            <v>Contrato</v>
          </cell>
          <cell r="C199">
            <v>237</v>
          </cell>
          <cell r="D199">
            <v>34214</v>
          </cell>
          <cell r="E199">
            <v>41670</v>
          </cell>
          <cell r="F199" t="str">
            <v>DIRECCION DE BOSQUES, BIODIVERSIDAD Y SERVICIOS ECOSISTEMICOS</v>
          </cell>
          <cell r="G199">
            <v>1015431834</v>
          </cell>
          <cell r="H199" t="str">
            <v>LIDA ANDREA VALBUENA MUÑOZ</v>
          </cell>
          <cell r="I199" t="str">
            <v>PRIMER DESEMBOLSO SEGÚN CERTIFICACION DEL SUPERVISOR</v>
          </cell>
          <cell r="J199">
            <v>726206</v>
          </cell>
          <cell r="K199">
            <v>9.66</v>
          </cell>
          <cell r="O199" t="str">
            <v>RECURSO 11</v>
          </cell>
          <cell r="V199" t="str">
            <v>No tiene Dependientes a Cargo</v>
          </cell>
          <cell r="W199" t="str">
            <v>Vigencia Presupuestal</v>
          </cell>
        </row>
        <row r="200">
          <cell r="A200">
            <v>19614</v>
          </cell>
          <cell r="B200" t="str">
            <v>Contrato</v>
          </cell>
          <cell r="C200">
            <v>278</v>
          </cell>
          <cell r="D200">
            <v>40814</v>
          </cell>
          <cell r="E200">
            <v>41670</v>
          </cell>
          <cell r="F200" t="str">
            <v>DIRECCION DE BOSQUES, BIODIVERSIDAD Y SERVICIOS ECOSISTEMICOS</v>
          </cell>
          <cell r="G200">
            <v>19384110</v>
          </cell>
          <cell r="H200" t="str">
            <v>JAFET BEJARANO SANCHEZ</v>
          </cell>
          <cell r="I200" t="str">
            <v>PRIMER DESEMBOLSO SEGÚN CERTIFICACION DEL SUPERVISOR</v>
          </cell>
          <cell r="J200">
            <v>1769235</v>
          </cell>
          <cell r="K200">
            <v>9.66</v>
          </cell>
          <cell r="O200" t="str">
            <v>RECURSO 11</v>
          </cell>
          <cell r="V200" t="str">
            <v>No tiene Dependientes a Cargo</v>
          </cell>
          <cell r="W200" t="str">
            <v>Vigencia Presupuestal</v>
          </cell>
        </row>
        <row r="201">
          <cell r="A201">
            <v>19714</v>
          </cell>
          <cell r="B201" t="str">
            <v>Contrato</v>
          </cell>
          <cell r="C201">
            <v>197</v>
          </cell>
          <cell r="D201">
            <v>31814</v>
          </cell>
          <cell r="E201">
            <v>41670</v>
          </cell>
          <cell r="F201" t="str">
            <v>OFICINA DE ASUNTOS INTERNACIONALES</v>
          </cell>
          <cell r="G201">
            <v>80076285</v>
          </cell>
          <cell r="H201" t="str">
            <v>JUAN PABLO LIEVANO GAMBOA</v>
          </cell>
          <cell r="I201" t="str">
            <v>PRIMER DESEMBOLSO SEGÚN CERTIFICACION DEL SUPERVISOR</v>
          </cell>
          <cell r="J201">
            <v>1160063</v>
          </cell>
          <cell r="K201">
            <v>9.66</v>
          </cell>
          <cell r="O201" t="str">
            <v>RECURSO 11</v>
          </cell>
          <cell r="V201" t="str">
            <v>No tiene Dependientes a Cargo</v>
          </cell>
          <cell r="W201" t="str">
            <v>Vigencia Presupuestal</v>
          </cell>
        </row>
        <row r="202">
          <cell r="A202">
            <v>19814</v>
          </cell>
          <cell r="B202" t="str">
            <v>Contrato</v>
          </cell>
          <cell r="C202">
            <v>206</v>
          </cell>
          <cell r="D202">
            <v>31414</v>
          </cell>
          <cell r="E202">
            <v>41670</v>
          </cell>
          <cell r="F202" t="str">
            <v>OFICINA ASESORA JURIDICA</v>
          </cell>
          <cell r="G202">
            <v>79948885</v>
          </cell>
          <cell r="H202" t="str">
            <v>ANDRES GOMEZ REY</v>
          </cell>
          <cell r="I202" t="str">
            <v>PRIMER DESEMBOLSO SEGÚN CERTIFICACION DEL SUPERVISOR (Desc Base Rte Fte por Dependientes)</v>
          </cell>
          <cell r="J202">
            <v>3500000</v>
          </cell>
          <cell r="K202">
            <v>9.66</v>
          </cell>
          <cell r="O202" t="str">
            <v>RECURSO 11</v>
          </cell>
          <cell r="V202" t="str">
            <v>Desc. 10% Dependientes RF $129,456</v>
          </cell>
          <cell r="W202" t="str">
            <v>Vigencia Presupuestal</v>
          </cell>
        </row>
        <row r="203">
          <cell r="A203">
            <v>19914</v>
          </cell>
          <cell r="B203" t="str">
            <v>Contrato</v>
          </cell>
          <cell r="C203">
            <v>240</v>
          </cell>
          <cell r="D203">
            <v>34314</v>
          </cell>
          <cell r="E203">
            <v>41670</v>
          </cell>
          <cell r="F203" t="str">
            <v>DIRECCION DE BOSQUES, BIODIVERSIDAD Y SERVICIOS ECOSISTEMICOS</v>
          </cell>
          <cell r="G203">
            <v>1010172281</v>
          </cell>
          <cell r="H203" t="str">
            <v>ESTEFANIA ARDILA ROBLES</v>
          </cell>
          <cell r="I203" t="str">
            <v>PRIMER DESEMBOLSO SEGÚN CERTIFICACION DEL SUPERVISOR</v>
          </cell>
          <cell r="J203">
            <v>1333333</v>
          </cell>
          <cell r="K203">
            <v>9.66</v>
          </cell>
          <cell r="O203" t="str">
            <v>RECURSO 11</v>
          </cell>
          <cell r="V203" t="str">
            <v>No tiene Dependientes a Cargo</v>
          </cell>
          <cell r="W203" t="str">
            <v>Vigencia Presupuestal</v>
          </cell>
        </row>
        <row r="204">
          <cell r="A204">
            <v>20014</v>
          </cell>
          <cell r="B204" t="str">
            <v>Comisión</v>
          </cell>
          <cell r="C204">
            <v>20140017</v>
          </cell>
          <cell r="D204">
            <v>5514</v>
          </cell>
          <cell r="E204">
            <v>41670</v>
          </cell>
          <cell r="F204" t="str">
            <v>SUBDIRECCION ADMINISTRATIVA Y FINANCIERA</v>
          </cell>
          <cell r="G204">
            <v>79273340</v>
          </cell>
          <cell r="H204" t="str">
            <v>OSCAR HERNAN MANRIQUE BETANCOURT</v>
          </cell>
          <cell r="I204" t="str">
            <v>COMISION A LETICIA DEL 12-15 DE ENERO DE 2014</v>
          </cell>
          <cell r="J204">
            <v>513957</v>
          </cell>
          <cell r="O204" t="str">
            <v>RECURSO 11</v>
          </cell>
          <cell r="W204" t="str">
            <v>Vigencia Presupuestal</v>
          </cell>
        </row>
        <row r="205">
          <cell r="A205">
            <v>20114</v>
          </cell>
          <cell r="B205" t="str">
            <v>Comisión</v>
          </cell>
          <cell r="C205">
            <v>20140053</v>
          </cell>
          <cell r="D205">
            <v>16514</v>
          </cell>
          <cell r="E205">
            <v>41670</v>
          </cell>
          <cell r="F205" t="str">
            <v>SUBDIRECCION ADMINISTRATIVA Y FINANCIERA</v>
          </cell>
          <cell r="G205">
            <v>52795636</v>
          </cell>
          <cell r="H205" t="str">
            <v>SANDRA CAROLINA DIAZ MESA</v>
          </cell>
          <cell r="I205" t="str">
            <v>COMISION A SANTA MARTA DEL 23-24 DE ENERO DE 2014</v>
          </cell>
          <cell r="J205">
            <v>277207</v>
          </cell>
          <cell r="O205" t="str">
            <v>RECURSO 11</v>
          </cell>
          <cell r="W205" t="str">
            <v>Vigencia Presupuestal</v>
          </cell>
        </row>
        <row r="206">
          <cell r="A206">
            <v>20214</v>
          </cell>
          <cell r="B206" t="str">
            <v>Comisión</v>
          </cell>
          <cell r="C206">
            <v>20140054</v>
          </cell>
          <cell r="D206">
            <v>16414</v>
          </cell>
          <cell r="E206">
            <v>41670</v>
          </cell>
          <cell r="F206" t="str">
            <v>SUBDIRECCION ADMINISTRATIVA Y FINANCIERA</v>
          </cell>
          <cell r="G206">
            <v>52082759</v>
          </cell>
          <cell r="H206" t="str">
            <v>ALBA LUCIA MONTENEGRO SALCEDO</v>
          </cell>
          <cell r="I206" t="str">
            <v>COMISION A SANTA MARTA DEL 23-24 DE ENERO DE 2014</v>
          </cell>
          <cell r="J206">
            <v>309667</v>
          </cell>
          <cell r="O206" t="str">
            <v>RECURSO 11</v>
          </cell>
          <cell r="W206" t="str">
            <v>Vigencia Presupuestal</v>
          </cell>
        </row>
        <row r="207">
          <cell r="A207">
            <v>20314</v>
          </cell>
          <cell r="B207" t="str">
            <v>Comisión</v>
          </cell>
          <cell r="C207">
            <v>20140056</v>
          </cell>
          <cell r="D207">
            <v>17014</v>
          </cell>
          <cell r="E207">
            <v>41670</v>
          </cell>
          <cell r="F207" t="str">
            <v>SUBDIRECCION ADMINISTRATIVA Y FINANCIERA</v>
          </cell>
          <cell r="G207">
            <v>52821816</v>
          </cell>
          <cell r="H207" t="str">
            <v>MARTHA LUCIA RODRIGUEZ</v>
          </cell>
          <cell r="I207" t="str">
            <v>COMISION A PASTO DEL 22-24 DE ENERO DE 2014</v>
          </cell>
          <cell r="J207">
            <v>544187</v>
          </cell>
          <cell r="N207" t="str">
            <v>RECURSO 2-10</v>
          </cell>
          <cell r="W207" t="str">
            <v>Vigencia Presupuestal</v>
          </cell>
        </row>
        <row r="208">
          <cell r="A208">
            <v>20414</v>
          </cell>
          <cell r="B208" t="str">
            <v>Comisión</v>
          </cell>
          <cell r="C208">
            <v>20140063</v>
          </cell>
          <cell r="D208">
            <v>21614</v>
          </cell>
          <cell r="E208">
            <v>41670</v>
          </cell>
          <cell r="F208" t="str">
            <v>SUBDIRECCION ADMINISTRATIVA Y FINANCIERA</v>
          </cell>
          <cell r="G208">
            <v>71610890</v>
          </cell>
          <cell r="H208" t="str">
            <v>LUIS ALFONSO ESCOBAR TRUJILLO</v>
          </cell>
          <cell r="I208" t="str">
            <v>COMISION A IPIALES DEL 22-24 DE ENERO DE 2014</v>
          </cell>
          <cell r="J208">
            <v>707439</v>
          </cell>
          <cell r="O208" t="str">
            <v>RECURSO 11</v>
          </cell>
          <cell r="W208" t="str">
            <v>Vigencia Presupuestal</v>
          </cell>
        </row>
        <row r="209">
          <cell r="A209">
            <v>20514</v>
          </cell>
          <cell r="B209" t="str">
            <v>Comisión</v>
          </cell>
          <cell r="C209">
            <v>20140066</v>
          </cell>
          <cell r="D209">
            <v>22014</v>
          </cell>
          <cell r="E209">
            <v>41670</v>
          </cell>
          <cell r="F209" t="str">
            <v>SUBDIRECCION ADMINISTRATIVA Y FINANCIERA</v>
          </cell>
          <cell r="G209">
            <v>1010160438</v>
          </cell>
          <cell r="H209" t="str">
            <v>EDWIN GIOVANNY ORTIZ RODRIGUEZ</v>
          </cell>
          <cell r="I209" t="str">
            <v>COMISION A VILLAVICENCIO DEL 22-27 DE ENERO DE 2014</v>
          </cell>
          <cell r="J209">
            <v>1214279</v>
          </cell>
          <cell r="O209" t="str">
            <v>RECURSO 11</v>
          </cell>
          <cell r="W209" t="str">
            <v>Vigencia Presupuestal</v>
          </cell>
        </row>
        <row r="210">
          <cell r="A210">
            <v>20614</v>
          </cell>
          <cell r="B210" t="str">
            <v>Comisión</v>
          </cell>
          <cell r="C210">
            <v>20140084</v>
          </cell>
          <cell r="D210">
            <v>42214</v>
          </cell>
          <cell r="E210">
            <v>41670</v>
          </cell>
          <cell r="F210" t="str">
            <v>SUBDIRECCION ADMINISTRATIVA Y FINANCIERA</v>
          </cell>
          <cell r="G210">
            <v>79601548</v>
          </cell>
          <cell r="H210" t="str">
            <v>JAIME EDUARDO SARMIENTO</v>
          </cell>
          <cell r="I210" t="str">
            <v>COMISION A BUCARAMANGA EL 27 DE ENERO DE 2014</v>
          </cell>
          <cell r="J210">
            <v>141488</v>
          </cell>
          <cell r="O210" t="str">
            <v>RECURSO 11</v>
          </cell>
          <cell r="W210" t="str">
            <v>Vigencia Presupuestal</v>
          </cell>
        </row>
        <row r="211">
          <cell r="A211">
            <v>20714</v>
          </cell>
          <cell r="B211" t="str">
            <v>Comisión</v>
          </cell>
          <cell r="C211">
            <v>20140091</v>
          </cell>
          <cell r="D211">
            <v>39814</v>
          </cell>
          <cell r="E211">
            <v>41670</v>
          </cell>
          <cell r="F211" t="str">
            <v>SUBDIRECCION ADMINISTRATIVA Y FINANCIERA</v>
          </cell>
          <cell r="G211">
            <v>42148243</v>
          </cell>
          <cell r="H211" t="str">
            <v>JULIANA BEJARANO GARCIA</v>
          </cell>
          <cell r="I211" t="str">
            <v>COMISION A BUCARAMANGA DEL 26-27 DE ENERO DE 2014</v>
          </cell>
          <cell r="J211">
            <v>424464</v>
          </cell>
          <cell r="O211" t="str">
            <v>RECURSO 11</v>
          </cell>
          <cell r="W211" t="str">
            <v>Vigencia Presupuestal</v>
          </cell>
        </row>
        <row r="212">
          <cell r="A212">
            <v>20814</v>
          </cell>
          <cell r="B212" t="str">
            <v>Comisión</v>
          </cell>
          <cell r="C212">
            <v>20140092</v>
          </cell>
          <cell r="D212">
            <v>40714</v>
          </cell>
          <cell r="E212">
            <v>41670</v>
          </cell>
          <cell r="F212" t="str">
            <v>SUBDIRECCION ADMINISTRATIVA Y FINANCIERA</v>
          </cell>
          <cell r="G212">
            <v>79778817</v>
          </cell>
          <cell r="H212" t="str">
            <v>PABLO ABBA VIEIRA SAMPER</v>
          </cell>
          <cell r="I212" t="str">
            <v>COMISION A BUCARAMANGA DEL 26-27 DE ENERO DE 2014</v>
          </cell>
          <cell r="J212">
            <v>424464</v>
          </cell>
          <cell r="O212" t="str">
            <v>RECURSO 11</v>
          </cell>
          <cell r="W212" t="str">
            <v>Vigencia Presupuestal</v>
          </cell>
        </row>
        <row r="213">
          <cell r="A213">
            <v>20914</v>
          </cell>
          <cell r="B213" t="str">
            <v>Contrato</v>
          </cell>
          <cell r="C213">
            <v>131</v>
          </cell>
          <cell r="D213">
            <v>23514</v>
          </cell>
          <cell r="E213">
            <v>41670</v>
          </cell>
          <cell r="F213" t="str">
            <v>DIRECCION DE CAMBIO CLIMATICO</v>
          </cell>
          <cell r="G213">
            <v>52515167</v>
          </cell>
          <cell r="H213" t="str">
            <v>ASTRID EUGENIA CRUZ JIMENEZ</v>
          </cell>
          <cell r="I213" t="str">
            <v>PRIMER DESEMBOLSO SEGÚN CERTIFICACION DEL SUPERVISOR</v>
          </cell>
          <cell r="J213">
            <v>3000000</v>
          </cell>
          <cell r="K213">
            <v>9.66</v>
          </cell>
          <cell r="O213" t="str">
            <v>RECURSO 11</v>
          </cell>
          <cell r="V213" t="str">
            <v>No tiene Dependientes a Cargo</v>
          </cell>
          <cell r="W213" t="str">
            <v>Vigencia Presupuestal</v>
          </cell>
        </row>
        <row r="214">
          <cell r="A214">
            <v>21014</v>
          </cell>
          <cell r="B214" t="str">
            <v>Contrato</v>
          </cell>
          <cell r="C214">
            <v>271</v>
          </cell>
          <cell r="D214">
            <v>38014</v>
          </cell>
          <cell r="E214">
            <v>41670</v>
          </cell>
          <cell r="F214" t="str">
            <v>DIRECCION DE BOSQUES, BIODIVERSIDAD Y SERVICIOS ECOSISTEMICOS</v>
          </cell>
          <cell r="G214">
            <v>80164442</v>
          </cell>
          <cell r="H214" t="str">
            <v>JOHN JAIRO SANCHEZ CORREA</v>
          </cell>
          <cell r="I214" t="str">
            <v>PRIMER DESEMBOLSO SEGÚN CERTIFICACION DEL SUPERVISOR</v>
          </cell>
          <cell r="J214">
            <v>1360950</v>
          </cell>
          <cell r="K214">
            <v>9.66</v>
          </cell>
          <cell r="O214" t="str">
            <v>RECURSO 11</v>
          </cell>
          <cell r="V214" t="str">
            <v>No tiene Dependientes a Cargo</v>
          </cell>
          <cell r="W214" t="str">
            <v>Vigencia Presupuestal</v>
          </cell>
        </row>
        <row r="215">
          <cell r="A215">
            <v>21114</v>
          </cell>
          <cell r="B215" t="str">
            <v>Contrato</v>
          </cell>
          <cell r="C215">
            <v>123</v>
          </cell>
          <cell r="D215">
            <v>20414</v>
          </cell>
          <cell r="E215">
            <v>41670</v>
          </cell>
          <cell r="F215" t="str">
            <v>DIRECCION DE BOSQUES, BIODIVERSIDAD Y SERVICIOS ECOSISTEMICOS</v>
          </cell>
          <cell r="G215">
            <v>52887997</v>
          </cell>
          <cell r="H215" t="str">
            <v>INGRID REVOLLO CASTAÑEDA</v>
          </cell>
          <cell r="I215" t="str">
            <v>PRIMER DESEMBOLSO SEGÚN CERTIFICACION DEL SUPERVISOR (Desc Base Rte Fte por Dependientes)</v>
          </cell>
          <cell r="J215">
            <v>3207160</v>
          </cell>
          <cell r="K215">
            <v>9.66</v>
          </cell>
          <cell r="O215" t="str">
            <v>RECURSO 11</v>
          </cell>
          <cell r="V215" t="str">
            <v>Desc. 10% Dependientes RF $129,456</v>
          </cell>
          <cell r="W215" t="str">
            <v>Vigencia Presupuestal</v>
          </cell>
        </row>
        <row r="216">
          <cell r="A216">
            <v>21214</v>
          </cell>
          <cell r="B216" t="str">
            <v>Contrato</v>
          </cell>
          <cell r="C216">
            <v>201</v>
          </cell>
          <cell r="D216">
            <v>30114</v>
          </cell>
          <cell r="E216">
            <v>41670</v>
          </cell>
          <cell r="F216" t="str">
            <v>DIRECCION DE BOSQUES, BIODIVERSIDAD Y SERVICIOS ECOSISTEMICOS</v>
          </cell>
          <cell r="G216">
            <v>1019029489</v>
          </cell>
          <cell r="H216" t="str">
            <v>IVAN ANDRES ROJAS SARMIENTO</v>
          </cell>
          <cell r="I216" t="str">
            <v>PRIMER DESEMBOLSO SEGÚN CERTIFICACION DEL SUPERVISOR</v>
          </cell>
          <cell r="J216">
            <v>816568</v>
          </cell>
          <cell r="K216">
            <v>9.66</v>
          </cell>
          <cell r="O216" t="str">
            <v>RECURSO 11</v>
          </cell>
          <cell r="V216" t="str">
            <v>No tiene Dependientes a Cargo</v>
          </cell>
          <cell r="W216" t="str">
            <v>Vigencia Presupuestal</v>
          </cell>
        </row>
        <row r="217">
          <cell r="A217">
            <v>21314</v>
          </cell>
          <cell r="B217" t="str">
            <v>Contrato</v>
          </cell>
          <cell r="C217">
            <v>91</v>
          </cell>
          <cell r="D217">
            <v>18814</v>
          </cell>
          <cell r="E217">
            <v>41670</v>
          </cell>
          <cell r="F217" t="str">
            <v>DIRECCION DE BOSQUES, BIODIVERSIDAD Y SERVICIOS ECOSISTEMICOS</v>
          </cell>
          <cell r="G217">
            <v>33376130</v>
          </cell>
          <cell r="H217" t="str">
            <v>GINA CAROLINA AVELLA CASTIBLANCO</v>
          </cell>
          <cell r="I217" t="str">
            <v>PRIMER DESEMBOLSO SEGÚN CERTIFICACION DEL SUPERVISOR</v>
          </cell>
          <cell r="J217">
            <v>2500000</v>
          </cell>
          <cell r="K217">
            <v>9.66</v>
          </cell>
          <cell r="O217" t="str">
            <v>RECURSO 11</v>
          </cell>
          <cell r="V217" t="str">
            <v>No tiene Dependientes a Cargo</v>
          </cell>
          <cell r="W217" t="str">
            <v>Vigencia Presupuestal</v>
          </cell>
        </row>
        <row r="218">
          <cell r="A218">
            <v>21414</v>
          </cell>
          <cell r="B218" t="str">
            <v>Contrato</v>
          </cell>
          <cell r="C218">
            <v>92</v>
          </cell>
          <cell r="D218">
            <v>17214</v>
          </cell>
          <cell r="E218">
            <v>41670</v>
          </cell>
          <cell r="F218" t="str">
            <v>DIRECCION DE BOSQUES, BIODIVERSIDAD Y SERVICIOS ECOSISTEMICOS</v>
          </cell>
          <cell r="G218">
            <v>21032764</v>
          </cell>
          <cell r="H218" t="str">
            <v>LENNY HAEL GUERRERO URREGO</v>
          </cell>
          <cell r="I218" t="str">
            <v>PRIMER DESEMBOLSO SEGÚN CERTIFICACION DEL SUPERVISOR</v>
          </cell>
          <cell r="J218">
            <v>2817009</v>
          </cell>
          <cell r="K218">
            <v>9.66</v>
          </cell>
          <cell r="O218" t="str">
            <v>RECURSO 11</v>
          </cell>
          <cell r="V218" t="str">
            <v>No tiene Dependientes a Cargo</v>
          </cell>
          <cell r="W218" t="str">
            <v>Vigencia Presupuestal</v>
          </cell>
        </row>
        <row r="219">
          <cell r="A219">
            <v>21514</v>
          </cell>
          <cell r="B219" t="str">
            <v>Contrato</v>
          </cell>
          <cell r="C219">
            <v>152</v>
          </cell>
          <cell r="D219">
            <v>25114</v>
          </cell>
          <cell r="E219">
            <v>41670</v>
          </cell>
          <cell r="F219" t="str">
            <v>OFICINA ASESORA JURIDICA</v>
          </cell>
          <cell r="G219">
            <v>52818031</v>
          </cell>
          <cell r="H219" t="str">
            <v>SANDRA CAROLINA SIMANCAS CARDENAS</v>
          </cell>
          <cell r="I219" t="str">
            <v>PRIMER DESEMBOLSO SEGÚN CERTIFICACION DEL SUPERVISOR</v>
          </cell>
          <cell r="J219">
            <v>2000000</v>
          </cell>
          <cell r="K219">
            <v>9.66</v>
          </cell>
          <cell r="O219" t="str">
            <v>RECURSO 11</v>
          </cell>
          <cell r="V219" t="str">
            <v>No tiene Dependientes a Cargo</v>
          </cell>
          <cell r="W219" t="str">
            <v>Vigencia Presupuestal</v>
          </cell>
        </row>
        <row r="220">
          <cell r="A220">
            <v>21614</v>
          </cell>
          <cell r="B220" t="str">
            <v>Contrato</v>
          </cell>
          <cell r="C220">
            <v>82</v>
          </cell>
          <cell r="D220">
            <v>14614</v>
          </cell>
          <cell r="E220">
            <v>41670</v>
          </cell>
          <cell r="F220" t="str">
            <v>OFICINA ASESORA JURIDICA</v>
          </cell>
          <cell r="G220">
            <v>40043339</v>
          </cell>
          <cell r="H220" t="str">
            <v>SANDRA PATRICIA ALFONSO PALACIOS</v>
          </cell>
          <cell r="I220" t="str">
            <v>PRIMER DESEMBOLSO SEGÚN CERTIFICACION DEL SUPERVISOR (Desc Base Rte Fte por Dependientes)</v>
          </cell>
          <cell r="J220">
            <v>1750000</v>
          </cell>
          <cell r="K220">
            <v>9.66</v>
          </cell>
          <cell r="O220" t="str">
            <v>RECURSO 11</v>
          </cell>
          <cell r="V220" t="str">
            <v>Desc. 10% Dependientes RF $129,456</v>
          </cell>
          <cell r="W220" t="str">
            <v>Vigencia Presupuestal</v>
          </cell>
        </row>
        <row r="221">
          <cell r="A221">
            <v>21714</v>
          </cell>
          <cell r="B221" t="str">
            <v>Contrato</v>
          </cell>
          <cell r="C221">
            <v>124</v>
          </cell>
          <cell r="D221">
            <v>24014</v>
          </cell>
          <cell r="E221">
            <v>41670</v>
          </cell>
          <cell r="F221" t="str">
            <v>DIRECCION DE BOSQUES, BIODIVERSIDAD Y SERVICIOS ECOSISTEMICOS</v>
          </cell>
          <cell r="G221">
            <v>1018407749</v>
          </cell>
          <cell r="H221" t="str">
            <v>WILLIAN GILBERTO PINTO MUÑOZ</v>
          </cell>
          <cell r="I221" t="str">
            <v>PAGO 1 DE 12 SEGÚN CERTIFICACION DEL SUPERVISOR</v>
          </cell>
          <cell r="J221">
            <v>1462422</v>
          </cell>
          <cell r="K221">
            <v>9.66</v>
          </cell>
          <cell r="O221" t="str">
            <v>RECURSO 11</v>
          </cell>
          <cell r="V221" t="str">
            <v>No presento decl Juramentada</v>
          </cell>
          <cell r="W221" t="str">
            <v>Vigencia Presupuestal</v>
          </cell>
        </row>
        <row r="222">
          <cell r="A222">
            <v>21814</v>
          </cell>
          <cell r="B222" t="str">
            <v>Contrato</v>
          </cell>
          <cell r="C222">
            <v>83</v>
          </cell>
          <cell r="D222">
            <v>14814</v>
          </cell>
          <cell r="E222">
            <v>41670</v>
          </cell>
          <cell r="F222" t="str">
            <v>DIRECCION DE BOSQUES, BIODIVERSIDAD Y SERVICIOS ECOSISTEMICOS</v>
          </cell>
          <cell r="G222">
            <v>52539015</v>
          </cell>
          <cell r="H222" t="str">
            <v>LUZ HELENA ESCOBAR MARTINEZ</v>
          </cell>
          <cell r="I222" t="str">
            <v>PRIMER DESEMBOLSO SEGÚN CERTIFICACION DEL SUPERVISOR</v>
          </cell>
          <cell r="J222">
            <v>3108500</v>
          </cell>
          <cell r="K222">
            <v>9.66</v>
          </cell>
          <cell r="O222" t="str">
            <v>RECURSO 11</v>
          </cell>
          <cell r="V222" t="str">
            <v>No tiene Dependientes a Cargo</v>
          </cell>
          <cell r="W222" t="str">
            <v>Vigencia Presupuestal</v>
          </cell>
        </row>
        <row r="223">
          <cell r="A223">
            <v>21914</v>
          </cell>
          <cell r="B223" t="str">
            <v>Contrato</v>
          </cell>
          <cell r="C223">
            <v>287</v>
          </cell>
          <cell r="D223">
            <v>39714</v>
          </cell>
          <cell r="E223">
            <v>41670</v>
          </cell>
          <cell r="F223" t="str">
            <v>DIRECCION DE BOSQUES, BIODIVERSIDAD Y SERVICIOS ECOSISTEMICOS</v>
          </cell>
          <cell r="G223">
            <v>26431577</v>
          </cell>
          <cell r="H223" t="str">
            <v>AZALIA INES PARRA CUELLAR</v>
          </cell>
          <cell r="I223" t="str">
            <v>PRIMER DESEMBOLSO SEGÚN CERTIFICACION DEL SUPERVISOR</v>
          </cell>
          <cell r="J223">
            <v>734913</v>
          </cell>
          <cell r="K223">
            <v>9.66</v>
          </cell>
          <cell r="O223" t="str">
            <v>RECURSO 11</v>
          </cell>
          <cell r="V223" t="str">
            <v>No tiene Dependientes a Cargo</v>
          </cell>
          <cell r="W223" t="str">
            <v>Vigencia Presupuestal</v>
          </cell>
        </row>
        <row r="224">
          <cell r="A224">
            <v>22014</v>
          </cell>
          <cell r="B224" t="str">
            <v>Contrato</v>
          </cell>
          <cell r="C224">
            <v>181</v>
          </cell>
          <cell r="D224">
            <v>28514</v>
          </cell>
          <cell r="E224">
            <v>41670</v>
          </cell>
          <cell r="F224" t="str">
            <v>OFICINA DE ASUNTOS INTERNACIONALES</v>
          </cell>
          <cell r="G224">
            <v>52418599</v>
          </cell>
          <cell r="H224" t="str">
            <v>TATIANA NUÑEZ SUAREZ</v>
          </cell>
          <cell r="I224" t="str">
            <v>PAGO FRA 001 PRIMER DESEMBOLSO SEGÚN CERTIFICACION DEL SUPERVISOR (Beneficio AFC $0)</v>
          </cell>
          <cell r="J224">
            <v>4300000</v>
          </cell>
          <cell r="K224">
            <v>9.66</v>
          </cell>
          <cell r="M224">
            <v>16</v>
          </cell>
          <cell r="O224" t="str">
            <v>RECURSO 11</v>
          </cell>
          <cell r="Q224" t="str">
            <v>AFC BANCOLOMBIA</v>
          </cell>
          <cell r="R224">
            <v>1450000</v>
          </cell>
          <cell r="V224" t="str">
            <v>No tiene Dependientes a Cargo</v>
          </cell>
          <cell r="W224" t="str">
            <v>Vigencia Presupuestal</v>
          </cell>
        </row>
        <row r="225">
          <cell r="A225">
            <v>22114</v>
          </cell>
          <cell r="B225" t="str">
            <v>Contrato</v>
          </cell>
          <cell r="C225">
            <v>134</v>
          </cell>
          <cell r="D225">
            <v>24414</v>
          </cell>
          <cell r="E225">
            <v>41670</v>
          </cell>
          <cell r="F225" t="str">
            <v>DIRECCION DE BOSQUES, BIODIVERSIDAD Y SERVICIOS ECOSISTEMICOS</v>
          </cell>
          <cell r="G225">
            <v>38070121</v>
          </cell>
          <cell r="H225" t="str">
            <v>TANIA ROCIO OSPINA DELGADO</v>
          </cell>
          <cell r="I225" t="str">
            <v>PRIMER DESEMBOLSO SEGÚN CERTIFICACION DEL SUPERVISOR</v>
          </cell>
          <cell r="J225">
            <v>2927428</v>
          </cell>
          <cell r="K225">
            <v>9.66</v>
          </cell>
          <cell r="O225" t="str">
            <v>RECURSO 11</v>
          </cell>
          <cell r="V225" t="str">
            <v>No tiene Dependientes a Cargo</v>
          </cell>
          <cell r="W225" t="str">
            <v>Vigencia Presupuestal</v>
          </cell>
        </row>
        <row r="226">
          <cell r="A226">
            <v>22214</v>
          </cell>
          <cell r="B226" t="str">
            <v>Contrato</v>
          </cell>
          <cell r="C226">
            <v>135</v>
          </cell>
          <cell r="D226">
            <v>24514</v>
          </cell>
          <cell r="E226">
            <v>41670</v>
          </cell>
          <cell r="F226" t="str">
            <v>DIRECCION DE BOSQUES, BIODIVERSIDAD Y SERVICIOS ECOSISTEMICOS</v>
          </cell>
          <cell r="G226">
            <v>52411563</v>
          </cell>
          <cell r="H226" t="str">
            <v>MARIA STELLA SACHICA ALVAREZ</v>
          </cell>
          <cell r="I226" t="str">
            <v>PRIMER DESEMBOLSO SEGÚN CERTIFICACION DEL SUPERVISOR</v>
          </cell>
          <cell r="J226">
            <v>2824728</v>
          </cell>
          <cell r="K226">
            <v>9.66</v>
          </cell>
          <cell r="O226" t="str">
            <v>RECURSO 11</v>
          </cell>
          <cell r="V226" t="str">
            <v>No tiene Dependientes a Cargo</v>
          </cell>
          <cell r="W226" t="str">
            <v>Vigencia Presupuestal</v>
          </cell>
        </row>
        <row r="227">
          <cell r="A227">
            <v>22314</v>
          </cell>
          <cell r="B227" t="str">
            <v>Contrato</v>
          </cell>
          <cell r="C227">
            <v>101</v>
          </cell>
          <cell r="D227">
            <v>18314</v>
          </cell>
          <cell r="E227">
            <v>41670</v>
          </cell>
          <cell r="F227" t="str">
            <v>DIRECCION DE BOSQUES, BIODIVERSIDAD Y SERVICIOS ECOSISTEMICOS</v>
          </cell>
          <cell r="G227">
            <v>80031924</v>
          </cell>
          <cell r="H227" t="str">
            <v>TELLY JESUS MONTH PARRA</v>
          </cell>
          <cell r="I227" t="str">
            <v>PRIMER DESEMBOLSO SEGÚN CERTIFICACION DEL SUPERVISOR</v>
          </cell>
          <cell r="J227">
            <v>1497045</v>
          </cell>
          <cell r="K227">
            <v>9.66</v>
          </cell>
          <cell r="O227" t="str">
            <v>RECURSO 11</v>
          </cell>
          <cell r="V227" t="str">
            <v>No tiene Dependientes a Cargo</v>
          </cell>
          <cell r="W227" t="str">
            <v>Vigencia Presupuestal</v>
          </cell>
        </row>
        <row r="228">
          <cell r="A228">
            <v>22414</v>
          </cell>
          <cell r="B228" t="str">
            <v>Contrato</v>
          </cell>
          <cell r="C228">
            <v>136</v>
          </cell>
          <cell r="D228">
            <v>24814</v>
          </cell>
          <cell r="E228">
            <v>41670</v>
          </cell>
          <cell r="F228" t="str">
            <v>DIRECCION DE BOSQUES, BIODIVERSIDAD Y SERVICIOS ECOSISTEMICOS</v>
          </cell>
          <cell r="G228">
            <v>52994360</v>
          </cell>
          <cell r="H228" t="str">
            <v>MONICA BORRAS ULLOA</v>
          </cell>
          <cell r="I228" t="str">
            <v>PRIMER DESEMBOLSO SEGÚN CERTIFICACION DEL SUPERVISOR</v>
          </cell>
          <cell r="J228">
            <v>2500000</v>
          </cell>
          <cell r="K228">
            <v>9.66</v>
          </cell>
          <cell r="O228" t="str">
            <v>RECURSO 11</v>
          </cell>
          <cell r="V228" t="str">
            <v>No tiene Dependientes a Cargo</v>
          </cell>
          <cell r="W228" t="str">
            <v>Vigencia Presupuestal</v>
          </cell>
        </row>
        <row r="229">
          <cell r="A229">
            <v>22514</v>
          </cell>
          <cell r="B229" t="str">
            <v>Contrato</v>
          </cell>
          <cell r="C229">
            <v>200</v>
          </cell>
          <cell r="D229">
            <v>30314</v>
          </cell>
          <cell r="E229">
            <v>41670</v>
          </cell>
          <cell r="F229" t="str">
            <v>DIRECCION DE BOSQUES, BIODIVERSIDAD Y SERVICIOS ECOSISTEMICOS</v>
          </cell>
          <cell r="G229">
            <v>63337114</v>
          </cell>
          <cell r="H229" t="str">
            <v>CAROLINA ESLAVA GALVIS</v>
          </cell>
          <cell r="I229" t="str">
            <v>PRIMER DESEMBOLSO SEGÚN CERTIFICACION DEL SUPERVISOR</v>
          </cell>
          <cell r="J229">
            <v>1972016</v>
          </cell>
          <cell r="K229">
            <v>9.66</v>
          </cell>
          <cell r="O229" t="str">
            <v>RECURSO 11</v>
          </cell>
          <cell r="V229" t="str">
            <v>No tiene Dependientes a Cargo</v>
          </cell>
          <cell r="W229" t="str">
            <v>Vigencia Presupuestal</v>
          </cell>
        </row>
        <row r="230">
          <cell r="A230">
            <v>22614</v>
          </cell>
          <cell r="B230" t="str">
            <v>Contrato</v>
          </cell>
          <cell r="C230">
            <v>233</v>
          </cell>
          <cell r="D230">
            <v>34514</v>
          </cell>
          <cell r="E230">
            <v>41670</v>
          </cell>
          <cell r="F230" t="str">
            <v>DIRECCION DE BOSQUES, BIODIVERSIDAD Y SERVICIOS ECOSISTEMICOS</v>
          </cell>
          <cell r="G230">
            <v>80244702</v>
          </cell>
          <cell r="H230" t="str">
            <v>FRANCISCO BELTRAN CARRASCO</v>
          </cell>
          <cell r="I230" t="str">
            <v>PRIMER DESEMBOLSO SEGÚN CERTIFICACION DEL SUPERVISOR</v>
          </cell>
          <cell r="J230">
            <v>1769235</v>
          </cell>
          <cell r="K230">
            <v>9.66</v>
          </cell>
          <cell r="O230" t="str">
            <v>RECURSO 11</v>
          </cell>
          <cell r="V230" t="str">
            <v>No tiene Dependientes a Cargo</v>
          </cell>
          <cell r="W230" t="str">
            <v>Vigencia Presupuestal</v>
          </cell>
        </row>
        <row r="231">
          <cell r="A231">
            <v>22714</v>
          </cell>
          <cell r="B231" t="str">
            <v>Contrato</v>
          </cell>
          <cell r="C231">
            <v>186</v>
          </cell>
          <cell r="D231">
            <v>28814</v>
          </cell>
          <cell r="E231">
            <v>41670</v>
          </cell>
          <cell r="F231" t="str">
            <v>OFICINA DE ASUNTOS INTERNACIONALES</v>
          </cell>
          <cell r="G231">
            <v>1019035820</v>
          </cell>
          <cell r="H231" t="str">
            <v>LAURA JULIANA ARCINIEGAS ROJAS</v>
          </cell>
          <cell r="I231" t="str">
            <v>PRIMER DESEMBOLSO SEGÚN CERTIFICACION DEL SUPERVISOR</v>
          </cell>
          <cell r="J231">
            <v>1750000</v>
          </cell>
          <cell r="K231">
            <v>9.66</v>
          </cell>
          <cell r="O231" t="str">
            <v>RECURSO 11</v>
          </cell>
          <cell r="V231" t="str">
            <v>No tiene Dependientes a Cargo</v>
          </cell>
          <cell r="W231" t="str">
            <v>Vigencia Presupuestal</v>
          </cell>
        </row>
        <row r="232">
          <cell r="A232">
            <v>22814</v>
          </cell>
          <cell r="B232" t="str">
            <v>Contrato</v>
          </cell>
          <cell r="C232">
            <v>144</v>
          </cell>
          <cell r="D232">
            <v>23014</v>
          </cell>
          <cell r="E232">
            <v>41670</v>
          </cell>
          <cell r="F232" t="str">
            <v>DIRECCION DE BOSQUES, BIODIVERSIDAD Y SERVICIOS ECOSISTEMICOS</v>
          </cell>
          <cell r="G232">
            <v>1023863075</v>
          </cell>
          <cell r="H232" t="str">
            <v>DAVID FERNANDO URREGO HERNANDEZ</v>
          </cell>
          <cell r="I232" t="str">
            <v>PRIMER DESEMBOLSO SEGÚN CERTIFICACION DEL SUPERVISOR</v>
          </cell>
          <cell r="J232">
            <v>1690201</v>
          </cell>
          <cell r="K232">
            <v>9.66</v>
          </cell>
          <cell r="O232" t="str">
            <v>RECURSO 11</v>
          </cell>
          <cell r="V232" t="str">
            <v>No tiene Dependientes a Cargo</v>
          </cell>
          <cell r="W232" t="str">
            <v>Vigencia Presupuestal</v>
          </cell>
        </row>
        <row r="233">
          <cell r="A233">
            <v>22914</v>
          </cell>
          <cell r="B233" t="str">
            <v>Resolución</v>
          </cell>
          <cell r="C233">
            <v>124</v>
          </cell>
          <cell r="D233">
            <v>48814</v>
          </cell>
          <cell r="E233">
            <v>41673</v>
          </cell>
          <cell r="F233" t="str">
            <v>TALENTO HUMANO ACTIVO Y NO ACTIVO</v>
          </cell>
          <cell r="G233">
            <v>34043683</v>
          </cell>
          <cell r="H233" t="str">
            <v>LUZ MARINA HOYOS GOMEZ</v>
          </cell>
          <cell r="I233" t="str">
            <v>RECONOCIMIENTO Y PAGO DE PRESTACIONES SOCIALES - RET FTE $ 827,000</v>
          </cell>
          <cell r="J233">
            <v>4195272</v>
          </cell>
          <cell r="N233" t="str">
            <v>RECURSO 1-10</v>
          </cell>
          <cell r="W233" t="str">
            <v>Vigencia Presupuestal</v>
          </cell>
        </row>
        <row r="234">
          <cell r="A234">
            <v>23014</v>
          </cell>
          <cell r="B234" t="str">
            <v>Resolución</v>
          </cell>
          <cell r="C234">
            <v>125</v>
          </cell>
          <cell r="D234">
            <v>48914</v>
          </cell>
          <cell r="E234">
            <v>41673</v>
          </cell>
          <cell r="F234" t="str">
            <v>TALENTO HUMANO ACTIVO Y NO ACTIVO</v>
          </cell>
          <cell r="G234">
            <v>230796</v>
          </cell>
          <cell r="H234" t="str">
            <v>JOSE DOMINGO GARCIA</v>
          </cell>
          <cell r="I234" t="str">
            <v>RECONOCIMIENTO Y PAGO DE PRESTACIONES SOCIALES</v>
          </cell>
          <cell r="J234">
            <v>7178845</v>
          </cell>
          <cell r="N234" t="str">
            <v>RECURSO 1-10</v>
          </cell>
          <cell r="W234" t="str">
            <v>Vigencia Presupuestal</v>
          </cell>
        </row>
        <row r="235">
          <cell r="A235">
            <v>23114</v>
          </cell>
          <cell r="B235" t="str">
            <v>Comisiòn</v>
          </cell>
          <cell r="C235" t="str">
            <v>2014-1-0003</v>
          </cell>
          <cell r="D235">
            <v>6614</v>
          </cell>
          <cell r="E235">
            <v>41673</v>
          </cell>
          <cell r="F235" t="str">
            <v>SUBDIRECCION ADMINISTRATIVA Y FINANCIERA</v>
          </cell>
          <cell r="G235">
            <v>80882158</v>
          </cell>
          <cell r="H235" t="str">
            <v>HAYATO JOSE GARCIA CUESTA</v>
          </cell>
          <cell r="I235" t="str">
            <v>COMISION A PUERTO INIRIDA EL 10 DE ENERO DE 2014</v>
          </cell>
          <cell r="J235">
            <v>101063</v>
          </cell>
          <cell r="L235">
            <v>10</v>
          </cell>
          <cell r="O235" t="str">
            <v>RECURSO 11</v>
          </cell>
          <cell r="W235" t="str">
            <v>Vigencia Presupuestal</v>
          </cell>
        </row>
        <row r="236">
          <cell r="A236">
            <v>23214</v>
          </cell>
          <cell r="B236" t="str">
            <v>Oficio</v>
          </cell>
          <cell r="C236">
            <v>2928</v>
          </cell>
          <cell r="D236">
            <v>51814</v>
          </cell>
          <cell r="E236">
            <v>41674</v>
          </cell>
          <cell r="F236" t="str">
            <v>TALENTO HUMANO ACTIVO Y NO ACTIVO</v>
          </cell>
          <cell r="G236">
            <v>8999992844</v>
          </cell>
          <cell r="H236" t="str">
            <v>FONDO NACIONAL DEL AHORRO</v>
          </cell>
          <cell r="I236" t="str">
            <v>APORTES FNA CESANTIAS PERIODO ENERO /2014</v>
          </cell>
          <cell r="J236">
            <v>101555807</v>
          </cell>
          <cell r="N236" t="str">
            <v>RECURSO 1-10</v>
          </cell>
          <cell r="W236" t="str">
            <v>Vigencia Presupuestal</v>
          </cell>
        </row>
        <row r="237">
          <cell r="A237">
            <v>23314</v>
          </cell>
          <cell r="B237" t="str">
            <v>Oficio</v>
          </cell>
          <cell r="C237">
            <v>3225</v>
          </cell>
          <cell r="D237">
            <v>53314</v>
          </cell>
          <cell r="E237">
            <v>41674</v>
          </cell>
          <cell r="F237" t="str">
            <v>GRUPO PROCESOS JUDICIALES</v>
          </cell>
          <cell r="G237">
            <v>8000938163</v>
          </cell>
          <cell r="H237" t="str">
            <v>RAMA JUDICIAL - CONSEJO SUPERIOR DE LA JUDICATURA</v>
          </cell>
          <cell r="I237" t="str">
            <v>PAGO GASTOS DE PERICIA, DEMANDANTE CARLOS JULIO MONDRAGON</v>
          </cell>
          <cell r="J237">
            <v>925000</v>
          </cell>
          <cell r="N237" t="str">
            <v>RECURSO 2-10</v>
          </cell>
          <cell r="W237" t="str">
            <v>Vigencia Presupuestal</v>
          </cell>
        </row>
        <row r="238">
          <cell r="A238">
            <v>23414</v>
          </cell>
          <cell r="B238" t="str">
            <v>Oficio</v>
          </cell>
          <cell r="C238">
            <v>2928</v>
          </cell>
          <cell r="D238">
            <v>50514</v>
          </cell>
          <cell r="E238">
            <v>41674</v>
          </cell>
          <cell r="F238" t="str">
            <v>TALENTO HUMANO ACTIVO Y NO ACTIVO</v>
          </cell>
          <cell r="G238" t="str">
            <v>900.156.264-2</v>
          </cell>
          <cell r="H238" t="str">
            <v>NUEVA EPS</v>
          </cell>
          <cell r="I238" t="str">
            <v>PAGO APORTES SEGURIDAD SOCIAL ENERO/2014</v>
          </cell>
          <cell r="J238">
            <v>7070053</v>
          </cell>
          <cell r="W238" t="str">
            <v>Vigencia Presupuestal</v>
          </cell>
        </row>
        <row r="239">
          <cell r="A239">
            <v>23514</v>
          </cell>
          <cell r="B239" t="str">
            <v>Oficio</v>
          </cell>
          <cell r="C239">
            <v>2928</v>
          </cell>
          <cell r="D239">
            <v>49614</v>
          </cell>
          <cell r="E239">
            <v>41674</v>
          </cell>
          <cell r="F239" t="str">
            <v>TALENTO HUMANO ACTIVO Y NO ACTIVO</v>
          </cell>
          <cell r="G239" t="str">
            <v>830.113.831-0</v>
          </cell>
          <cell r="H239" t="str">
            <v>ALIANSALUD EPS - Colmena</v>
          </cell>
          <cell r="I239" t="str">
            <v>PAGO APORTES SEGURIDAD SOCIAL ENERO/2014</v>
          </cell>
          <cell r="J239">
            <v>12224458</v>
          </cell>
          <cell r="W239" t="str">
            <v>Vigencia Presupuestal</v>
          </cell>
        </row>
        <row r="240">
          <cell r="A240">
            <v>23614</v>
          </cell>
          <cell r="B240" t="str">
            <v>Oficio</v>
          </cell>
          <cell r="C240">
            <v>2928</v>
          </cell>
          <cell r="D240">
            <v>50814</v>
          </cell>
          <cell r="E240">
            <v>41674</v>
          </cell>
          <cell r="F240" t="str">
            <v>TALENTO HUMANO ACTIVO Y NO ACTIVO</v>
          </cell>
          <cell r="G240" t="str">
            <v>800,251,440-6</v>
          </cell>
          <cell r="H240" t="str">
            <v>SANITAS EPS</v>
          </cell>
          <cell r="I240" t="str">
            <v>PAGO APORTES SEGURIDAD SOCIAL ENERO/2014</v>
          </cell>
          <cell r="J240">
            <v>21255309</v>
          </cell>
          <cell r="W240" t="str">
            <v>Vigencia Presupuestal</v>
          </cell>
        </row>
        <row r="241">
          <cell r="A241">
            <v>23714</v>
          </cell>
          <cell r="B241" t="str">
            <v>Oficio</v>
          </cell>
          <cell r="C241">
            <v>2928</v>
          </cell>
          <cell r="D241">
            <v>49814</v>
          </cell>
          <cell r="E241">
            <v>41674</v>
          </cell>
          <cell r="F241" t="str">
            <v>TALENTO HUMANO ACTIVO Y NO ACTIVO</v>
          </cell>
          <cell r="G241" t="str">
            <v>800,140,949-6</v>
          </cell>
          <cell r="H241" t="str">
            <v>CAFESALUD EPS</v>
          </cell>
          <cell r="I241" t="str">
            <v>PAGO APORTES SEGURIDAD SOCIAL ENERO/2014</v>
          </cell>
          <cell r="J241">
            <v>4672696</v>
          </cell>
          <cell r="W241" t="str">
            <v>Vigencia Presupuestal</v>
          </cell>
        </row>
        <row r="242">
          <cell r="A242">
            <v>23814</v>
          </cell>
          <cell r="B242" t="str">
            <v>Oficio</v>
          </cell>
          <cell r="C242">
            <v>2928</v>
          </cell>
          <cell r="D242">
            <v>50314</v>
          </cell>
          <cell r="E242">
            <v>41674</v>
          </cell>
          <cell r="F242" t="str">
            <v>TALENTO HUMANO ACTIVO Y NO ACTIVO</v>
          </cell>
          <cell r="G242" t="str">
            <v>900.047.282-8</v>
          </cell>
          <cell r="H242" t="str">
            <v>UNISALUD -  FOSYGA</v>
          </cell>
          <cell r="I242" t="str">
            <v>PAGO APORTES SEGURIDAD SOCIAL ENERO/2014</v>
          </cell>
          <cell r="J242">
            <v>1566924</v>
          </cell>
          <cell r="W242" t="str">
            <v>Vigencia Presupuestal</v>
          </cell>
        </row>
        <row r="243">
          <cell r="A243">
            <v>23914</v>
          </cell>
          <cell r="B243" t="str">
            <v>Oficio</v>
          </cell>
          <cell r="C243">
            <v>2928</v>
          </cell>
          <cell r="D243">
            <v>49914</v>
          </cell>
          <cell r="E243">
            <v>41674</v>
          </cell>
          <cell r="F243" t="str">
            <v>TALENTO HUMANO ACTIVO Y NO ACTIVO</v>
          </cell>
          <cell r="G243" t="str">
            <v>860,066,942-7</v>
          </cell>
          <cell r="H243" t="str">
            <v>COMPENSAR EPS</v>
          </cell>
          <cell r="I243" t="str">
            <v>PAGO APORTES SEGURIDAD SOCIAL ENERO/2014</v>
          </cell>
          <cell r="J243">
            <v>25236221</v>
          </cell>
          <cell r="W243" t="str">
            <v>Vigencia Presupuestal</v>
          </cell>
        </row>
        <row r="244">
          <cell r="A244">
            <v>24014</v>
          </cell>
          <cell r="B244" t="str">
            <v>Oficio</v>
          </cell>
          <cell r="C244">
            <v>2928</v>
          </cell>
          <cell r="D244">
            <v>50714</v>
          </cell>
          <cell r="E244">
            <v>41674</v>
          </cell>
          <cell r="F244" t="str">
            <v>TALENTO HUMANO ACTIVO Y NO ACTIVO</v>
          </cell>
          <cell r="G244" t="str">
            <v>800.250.119-1</v>
          </cell>
          <cell r="H244" t="str">
            <v xml:space="preserve">SALUDCOOP </v>
          </cell>
          <cell r="I244" t="str">
            <v>PAGO APORTES SEGURIDAD SOCIAL ENERO/2014</v>
          </cell>
          <cell r="J244">
            <v>8018288</v>
          </cell>
          <cell r="W244" t="str">
            <v>Vigencia Presupuestal</v>
          </cell>
        </row>
        <row r="245">
          <cell r="A245">
            <v>24114</v>
          </cell>
          <cell r="B245" t="str">
            <v>Oficio</v>
          </cell>
          <cell r="C245">
            <v>2928</v>
          </cell>
          <cell r="D245">
            <v>50914</v>
          </cell>
          <cell r="E245">
            <v>41674</v>
          </cell>
          <cell r="F245" t="str">
            <v>TALENTO HUMANO ACTIVO Y NO ACTIVO</v>
          </cell>
          <cell r="G245" t="str">
            <v>800.088.702-2</v>
          </cell>
          <cell r="H245" t="str">
            <v>SUSALUD EPS -SURA</v>
          </cell>
          <cell r="I245" t="str">
            <v>PAGO APORTES SEGURIDAD SOCIAL ENERO/2014</v>
          </cell>
          <cell r="J245">
            <v>4789682</v>
          </cell>
          <cell r="W245" t="str">
            <v>Vigencia Presupuestal</v>
          </cell>
        </row>
        <row r="246">
          <cell r="A246">
            <v>24214</v>
          </cell>
          <cell r="B246" t="str">
            <v>Oficio</v>
          </cell>
          <cell r="C246">
            <v>2928</v>
          </cell>
          <cell r="D246">
            <v>50214</v>
          </cell>
          <cell r="E246">
            <v>41674</v>
          </cell>
          <cell r="F246" t="str">
            <v>TALENTO HUMANO ACTIVO Y NO ACTIVO</v>
          </cell>
          <cell r="G246" t="str">
            <v>830.003.564-7</v>
          </cell>
          <cell r="H246" t="str">
            <v>FAMISANAR EPS</v>
          </cell>
          <cell r="I246" t="str">
            <v>PAGO APORTES SEGURIDAD SOCIAL ENERO/2014</v>
          </cell>
          <cell r="J246">
            <v>12342872</v>
          </cell>
          <cell r="W246" t="str">
            <v>Vigencia Presupuestal</v>
          </cell>
        </row>
        <row r="247">
          <cell r="A247">
            <v>24314</v>
          </cell>
          <cell r="B247" t="str">
            <v>Oficio</v>
          </cell>
          <cell r="C247">
            <v>2928</v>
          </cell>
          <cell r="D247">
            <v>50114</v>
          </cell>
          <cell r="E247">
            <v>41674</v>
          </cell>
          <cell r="F247" t="str">
            <v>TALENTO HUMANO ACTIVO Y NO ACTIVO</v>
          </cell>
          <cell r="G247" t="str">
            <v>830.009.783-0</v>
          </cell>
          <cell r="H247" t="str">
            <v>CRUZ BLANCA E.P.S. S.A.</v>
          </cell>
          <cell r="I247" t="str">
            <v>PAGO APORTES SEGURIDAD SOCIAL ENERO/2014</v>
          </cell>
          <cell r="J247">
            <v>1510173</v>
          </cell>
          <cell r="W247" t="str">
            <v>Vigencia Presupuestal</v>
          </cell>
        </row>
        <row r="248">
          <cell r="A248">
            <v>24414</v>
          </cell>
          <cell r="B248" t="str">
            <v>Oficio</v>
          </cell>
          <cell r="C248">
            <v>2928</v>
          </cell>
          <cell r="D248">
            <v>50014</v>
          </cell>
          <cell r="E248">
            <v>41674</v>
          </cell>
          <cell r="F248" t="str">
            <v>TALENTO HUMANO ACTIVO Y NO ACTIVO</v>
          </cell>
          <cell r="G248" t="str">
            <v>805.000.427-1</v>
          </cell>
          <cell r="H248" t="str">
            <v>COOMEVA E.P.S.</v>
          </cell>
          <cell r="I248" t="str">
            <v>PAGO APORTES SEGURIDAD SOCIAL ENERO/2014</v>
          </cell>
          <cell r="J248">
            <v>7219584</v>
          </cell>
          <cell r="W248" t="str">
            <v>Vigencia Presupuestal</v>
          </cell>
        </row>
        <row r="249">
          <cell r="A249">
            <v>24514</v>
          </cell>
          <cell r="B249" t="str">
            <v>Oficio</v>
          </cell>
          <cell r="C249">
            <v>2928</v>
          </cell>
          <cell r="D249">
            <v>50614</v>
          </cell>
          <cell r="E249">
            <v>41674</v>
          </cell>
          <cell r="F249" t="str">
            <v>TALENTO HUMANO ACTIVO Y NO ACTIVO</v>
          </cell>
          <cell r="G249" t="str">
            <v>800.130.907-4</v>
          </cell>
          <cell r="H249" t="str">
            <v>SALUD TOTAL  EPS</v>
          </cell>
          <cell r="I249" t="str">
            <v>PAGO APORTES SEGURIDAD SOCIAL ENERO/2014</v>
          </cell>
          <cell r="J249">
            <v>2505524</v>
          </cell>
          <cell r="W249" t="str">
            <v>Vigencia Presupuestal</v>
          </cell>
        </row>
        <row r="250">
          <cell r="A250">
            <v>24614</v>
          </cell>
          <cell r="B250" t="str">
            <v>Oficio</v>
          </cell>
          <cell r="C250">
            <v>2928</v>
          </cell>
          <cell r="D250">
            <v>50414</v>
          </cell>
          <cell r="E250">
            <v>41674</v>
          </cell>
          <cell r="F250" t="str">
            <v>TALENTO HUMANO ACTIVO Y NO ACTIVO</v>
          </cell>
          <cell r="G250" t="str">
            <v>900.074.992.3</v>
          </cell>
          <cell r="H250" t="str">
            <v>GOLDEN GROUP EPS</v>
          </cell>
          <cell r="I250" t="str">
            <v>PAGO APORTES SEGURIDAD SOCIAL ENERO/2014</v>
          </cell>
          <cell r="J250">
            <v>114018</v>
          </cell>
          <cell r="W250" t="str">
            <v>Vigencia Presupuestal</v>
          </cell>
        </row>
        <row r="251">
          <cell r="A251">
            <v>24714</v>
          </cell>
          <cell r="B251" t="str">
            <v>Oficio</v>
          </cell>
          <cell r="C251">
            <v>2928</v>
          </cell>
          <cell r="D251">
            <v>49514</v>
          </cell>
          <cell r="E251">
            <v>41674</v>
          </cell>
          <cell r="F251" t="str">
            <v>TALENTO HUMANO ACTIVO Y NO ACTIVO</v>
          </cell>
          <cell r="G251" t="str">
            <v>900,336,004-7</v>
          </cell>
          <cell r="H251" t="str">
            <v>I.S.S PENS - COLPENSIONES</v>
          </cell>
          <cell r="I251" t="str">
            <v>PAGO APORTES SEGURIDAD SOCIAL ENERO/2014</v>
          </cell>
          <cell r="J251">
            <v>64618931</v>
          </cell>
          <cell r="W251" t="str">
            <v>Vigencia Presupuestal</v>
          </cell>
        </row>
        <row r="252">
          <cell r="A252">
            <v>24814</v>
          </cell>
          <cell r="B252" t="str">
            <v>Oficio</v>
          </cell>
          <cell r="C252">
            <v>2928</v>
          </cell>
          <cell r="D252">
            <v>51114</v>
          </cell>
          <cell r="E252">
            <v>41674</v>
          </cell>
          <cell r="F252" t="str">
            <v>TALENTO HUMANO ACTIVO Y NO ACTIVO</v>
          </cell>
          <cell r="G252" t="str">
            <v>800.224.808-8</v>
          </cell>
          <cell r="H252" t="str">
            <v>PORVENIR PENSIONES Y CESANTIAS</v>
          </cell>
          <cell r="I252" t="str">
            <v>PAGO APORTES SEGURIDAD SOCIAL ENERO/2014</v>
          </cell>
          <cell r="J252">
            <v>39603913</v>
          </cell>
          <cell r="W252" t="str">
            <v>Vigencia Presupuestal</v>
          </cell>
        </row>
        <row r="253">
          <cell r="A253">
            <v>24914</v>
          </cell>
          <cell r="B253" t="str">
            <v>Oficio</v>
          </cell>
          <cell r="C253">
            <v>2928</v>
          </cell>
          <cell r="D253">
            <v>51014</v>
          </cell>
          <cell r="E253">
            <v>41674</v>
          </cell>
          <cell r="F253" t="str">
            <v>TALENTO HUMANO ACTIVO Y NO ACTIVO</v>
          </cell>
          <cell r="G253" t="str">
            <v>800.227.940-6</v>
          </cell>
          <cell r="H253" t="str">
            <v>COLFONDOS PENSIONES Y CESANTIAS</v>
          </cell>
          <cell r="I253" t="str">
            <v>PAGO APORTES SEGURIDAD SOCIAL ENERO/2014</v>
          </cell>
          <cell r="J253">
            <v>9497480</v>
          </cell>
          <cell r="W253" t="str">
            <v>Vigencia Presupuestal</v>
          </cell>
        </row>
        <row r="254">
          <cell r="A254">
            <v>25014</v>
          </cell>
          <cell r="B254" t="str">
            <v>Oficio</v>
          </cell>
          <cell r="C254">
            <v>2928</v>
          </cell>
          <cell r="D254">
            <v>51214</v>
          </cell>
          <cell r="E254">
            <v>41674</v>
          </cell>
          <cell r="F254" t="str">
            <v>TALENTO HUMANO ACTIVO Y NO ACTIVO</v>
          </cell>
          <cell r="G254" t="str">
            <v>800.229.739-0</v>
          </cell>
          <cell r="H254" t="str">
            <v>PROTECCION PENSION Y CESANTIAS</v>
          </cell>
          <cell r="I254" t="str">
            <v>PAGO APORTES SEGURIDAD SOCIAL ENERO/2014</v>
          </cell>
          <cell r="J254">
            <v>27050536</v>
          </cell>
          <cell r="W254" t="str">
            <v>Vigencia Presupuestal</v>
          </cell>
        </row>
        <row r="255">
          <cell r="A255">
            <v>25114</v>
          </cell>
          <cell r="B255" t="str">
            <v>Oficio</v>
          </cell>
          <cell r="C255">
            <v>2928</v>
          </cell>
          <cell r="D255">
            <v>51314</v>
          </cell>
          <cell r="E255">
            <v>41674</v>
          </cell>
          <cell r="F255" t="str">
            <v>TALENTO HUMANO ACTIVO Y NO ACTIVO</v>
          </cell>
          <cell r="G255" t="str">
            <v>800.253.055-2</v>
          </cell>
          <cell r="H255" t="str">
            <v>SKANDIA PENSIONES Y CESANTIAS</v>
          </cell>
          <cell r="I255" t="str">
            <v>PAGO APORTES SEGURIDAD SOCIAL ENERO/2014</v>
          </cell>
          <cell r="J255">
            <v>11600390</v>
          </cell>
          <cell r="W255" t="str">
            <v>Vigencia Presupuestal</v>
          </cell>
        </row>
        <row r="256">
          <cell r="A256">
            <v>25214</v>
          </cell>
          <cell r="B256" t="str">
            <v>Oficio</v>
          </cell>
          <cell r="C256">
            <v>2928</v>
          </cell>
          <cell r="D256">
            <v>51414</v>
          </cell>
          <cell r="E256">
            <v>41674</v>
          </cell>
          <cell r="F256" t="str">
            <v>TALENTO HUMANO ACTIVO Y NO ACTIVO</v>
          </cell>
          <cell r="G256" t="str">
            <v>860.011.153-6</v>
          </cell>
          <cell r="H256" t="str">
            <v>POSITIVA CIA DE SEGUROS - ARP</v>
          </cell>
          <cell r="I256" t="str">
            <v>PAGO APORTES SEGURIDAD SOCIAL ENERO/2014</v>
          </cell>
          <cell r="J256">
            <v>6011500</v>
          </cell>
          <cell r="W256" t="str">
            <v>Vigencia Presupuestal</v>
          </cell>
        </row>
        <row r="257">
          <cell r="A257">
            <v>25314</v>
          </cell>
          <cell r="B257" t="str">
            <v>Oficio</v>
          </cell>
          <cell r="C257">
            <v>2928</v>
          </cell>
          <cell r="D257">
            <v>51514</v>
          </cell>
          <cell r="E257">
            <v>41674</v>
          </cell>
          <cell r="F257" t="str">
            <v>TALENTO HUMANO ACTIVO Y NO ACTIVO</v>
          </cell>
          <cell r="G257" t="str">
            <v>860,007,336-1</v>
          </cell>
          <cell r="H257" t="str">
            <v>CCF COLSUBSIDIO</v>
          </cell>
          <cell r="I257" t="str">
            <v>PAGO APORTES SEGURIDAD SOCIAL ENERO/2014</v>
          </cell>
          <cell r="J257">
            <v>49017600</v>
          </cell>
          <cell r="W257" t="str">
            <v>Vigencia Presupuestal</v>
          </cell>
        </row>
        <row r="258">
          <cell r="A258">
            <v>25414</v>
          </cell>
          <cell r="B258" t="str">
            <v>Oficio</v>
          </cell>
          <cell r="C258">
            <v>2928</v>
          </cell>
          <cell r="D258">
            <v>49714</v>
          </cell>
          <cell r="E258">
            <v>41674</v>
          </cell>
          <cell r="F258" t="str">
            <v>TALENTO HUMANO ACTIVO Y NO ACTIVO</v>
          </cell>
          <cell r="G258" t="str">
            <v>890.900.842-</v>
          </cell>
          <cell r="H258" t="str">
            <v>CCF COMFENALCO</v>
          </cell>
          <cell r="I258" t="str">
            <v>PAGO APORTES SEGURIDAD SOCIAL ENERO/2014</v>
          </cell>
          <cell r="J258">
            <v>261420</v>
          </cell>
          <cell r="W258" t="str">
            <v>Vigencia Presupuestal</v>
          </cell>
        </row>
        <row r="259">
          <cell r="A259">
            <v>25514</v>
          </cell>
          <cell r="B259" t="str">
            <v>Oficio</v>
          </cell>
          <cell r="C259">
            <v>2928</v>
          </cell>
          <cell r="D259">
            <v>52014</v>
          </cell>
          <cell r="E259">
            <v>41674</v>
          </cell>
          <cell r="F259" t="str">
            <v>TALENTO HUMANO ACTIVO Y NO ACTIVO</v>
          </cell>
          <cell r="G259" t="str">
            <v>899.999.034-1</v>
          </cell>
          <cell r="H259" t="str">
            <v>SENA</v>
          </cell>
          <cell r="I259" t="str">
            <v>PAGO APORTES SEGURIDAD SOCIAL ENERO/2014</v>
          </cell>
          <cell r="J259">
            <v>6125000</v>
          </cell>
          <cell r="W259" t="str">
            <v>Vigencia Presupuestal</v>
          </cell>
        </row>
        <row r="260">
          <cell r="A260">
            <v>25614</v>
          </cell>
          <cell r="B260" t="str">
            <v>Oficio</v>
          </cell>
          <cell r="C260">
            <v>2928</v>
          </cell>
          <cell r="D260">
            <v>51914</v>
          </cell>
          <cell r="E260">
            <v>41674</v>
          </cell>
          <cell r="F260" t="str">
            <v>TALENTO HUMANO ACTIVO Y NO ACTIVO</v>
          </cell>
          <cell r="G260" t="str">
            <v>899.999.239-2</v>
          </cell>
          <cell r="H260" t="str">
            <v>ICBF</v>
          </cell>
          <cell r="I260" t="str">
            <v>PAGO APORTES SEGURIDAD SOCIAL ENERO/2014</v>
          </cell>
          <cell r="J260">
            <v>36763900</v>
          </cell>
          <cell r="W260" t="str">
            <v>Vigencia Presupuestal</v>
          </cell>
        </row>
        <row r="261">
          <cell r="A261">
            <v>25714</v>
          </cell>
          <cell r="B261" t="str">
            <v>Oficio</v>
          </cell>
          <cell r="C261">
            <v>2928</v>
          </cell>
          <cell r="D261">
            <v>51614</v>
          </cell>
          <cell r="E261">
            <v>41674</v>
          </cell>
          <cell r="F261" t="str">
            <v>TALENTO HUMANO ACTIVO Y NO ACTIVO</v>
          </cell>
          <cell r="G261" t="str">
            <v>899.999.054-7</v>
          </cell>
          <cell r="H261" t="str">
            <v>ESAP</v>
          </cell>
          <cell r="I261" t="str">
            <v>PAGO APORTES SEGURIDAD SOCIAL ENERO/2014</v>
          </cell>
          <cell r="J261">
            <v>6125000</v>
          </cell>
          <cell r="W261" t="str">
            <v>Vigencia Presupuestal</v>
          </cell>
        </row>
        <row r="262">
          <cell r="A262">
            <v>25814</v>
          </cell>
          <cell r="B262" t="str">
            <v>Oficio</v>
          </cell>
          <cell r="C262">
            <v>2928</v>
          </cell>
          <cell r="D262">
            <v>51714</v>
          </cell>
          <cell r="E262">
            <v>41674</v>
          </cell>
          <cell r="F262" t="str">
            <v>TALENTO HUMANO ACTIVO Y NO ACTIVO</v>
          </cell>
          <cell r="G262" t="str">
            <v>899.999.001-7</v>
          </cell>
          <cell r="H262" t="str">
            <v>ESCUELAS E INSTITUTOS</v>
          </cell>
          <cell r="I262" t="str">
            <v>PAGO APORTES SEGURIDAD SOCIAL ENERO/2014</v>
          </cell>
          <cell r="J262">
            <v>12253600</v>
          </cell>
          <cell r="W262" t="str">
            <v>Vigencia Presupuestal</v>
          </cell>
        </row>
        <row r="263">
          <cell r="A263">
            <v>25914</v>
          </cell>
        </row>
        <row r="264">
          <cell r="A264">
            <v>26014</v>
          </cell>
          <cell r="J264">
            <v>1485</v>
          </cell>
        </row>
        <row r="265">
          <cell r="A265">
            <v>26114</v>
          </cell>
          <cell r="B265" t="str">
            <v>Resolucion</v>
          </cell>
          <cell r="C265">
            <v>163</v>
          </cell>
          <cell r="D265">
            <v>52114</v>
          </cell>
          <cell r="E265">
            <v>41676</v>
          </cell>
          <cell r="F265" t="str">
            <v>SUBDIRECCION ADMINISTRATIVA Y FINANCIERA</v>
          </cell>
          <cell r="G265">
            <v>79778817</v>
          </cell>
          <cell r="H265" t="str">
            <v>PABLO ABBA VIEIRA SAMPER</v>
          </cell>
          <cell r="I265" t="str">
            <v>PAGO PARCIAL COMISION INTERNACIONAL PARIS-FRANCIA DEL 11 AL 13 FEBRERO 2014</v>
          </cell>
          <cell r="J265">
            <v>3860684</v>
          </cell>
          <cell r="O265" t="str">
            <v>RECURSO 11</v>
          </cell>
          <cell r="W265" t="str">
            <v>Vigencia Presupuestal</v>
          </cell>
        </row>
        <row r="266">
          <cell r="A266">
            <v>26214</v>
          </cell>
          <cell r="B266" t="str">
            <v>Comisión</v>
          </cell>
          <cell r="C266" t="str">
            <v>.2014-1-0027</v>
          </cell>
          <cell r="D266">
            <v>54914</v>
          </cell>
          <cell r="E266">
            <v>41676</v>
          </cell>
          <cell r="F266" t="str">
            <v>SUBDIRECCION ADMINISTRATIVA Y FINANCIERA</v>
          </cell>
          <cell r="G266">
            <v>80882158</v>
          </cell>
          <cell r="H266" t="str">
            <v xml:space="preserve">HAYATO JOSE GARCIA CUESTA </v>
          </cell>
          <cell r="I266" t="str">
            <v>PAGO PARCIAL COMISION A SANTA MARTA  DEL 11 AL 18 FEB 2014</v>
          </cell>
          <cell r="J266">
            <v>2149875</v>
          </cell>
          <cell r="O266" t="str">
            <v>RECURSO 11</v>
          </cell>
          <cell r="W266" t="str">
            <v>Vigencia Presupuestal</v>
          </cell>
        </row>
        <row r="267">
          <cell r="A267">
            <v>26314</v>
          </cell>
          <cell r="B267" t="str">
            <v>Oficio</v>
          </cell>
          <cell r="C267">
            <v>815032388</v>
          </cell>
          <cell r="D267">
            <v>48714</v>
          </cell>
          <cell r="E267">
            <v>41676</v>
          </cell>
          <cell r="F267" t="str">
            <v>OFICINA DE ASUNTOS INTERNACIONALES</v>
          </cell>
          <cell r="G267">
            <v>49060</v>
          </cell>
          <cell r="H267" t="str">
            <v>CONVENCION INTERNACIONAL DE ESPECIES AMENAZADAS</v>
          </cell>
          <cell r="I267" t="str">
            <v>PAGO CONVENIO SOBRE EL COMERCIO INTERNACIONAL DE ESPECIES AMENAZADAS DE FAUNA Y FLORA SILVESTRE-CITES FACTURA 2013/071</v>
          </cell>
          <cell r="J267">
            <v>33614700</v>
          </cell>
          <cell r="O267" t="str">
            <v>RECURSO 11</v>
          </cell>
          <cell r="W267" t="str">
            <v>Vigencia Presupuestal</v>
          </cell>
        </row>
        <row r="268">
          <cell r="A268">
            <v>26414</v>
          </cell>
          <cell r="B268" t="str">
            <v>Oficio</v>
          </cell>
          <cell r="C268">
            <v>815032590</v>
          </cell>
          <cell r="D268">
            <v>54314</v>
          </cell>
          <cell r="E268">
            <v>41676</v>
          </cell>
          <cell r="F268" t="str">
            <v>OFICINA DE ASUNTOS INTERNACIONALES</v>
          </cell>
          <cell r="G268">
            <v>34117</v>
          </cell>
          <cell r="H268" t="str">
            <v>PROGRAMAS DE NACIONES UNIDAS</v>
          </cell>
          <cell r="I268" t="str">
            <v>PAGO CONVENIO RED DE FORMACION AMBIENTAL PARA AMERICA LATINA Y EL CARIBE, LEY 13 DE 1945. REF. PAGO: ETL-TRUST FUND-UNEP - 2014/1/COL</v>
          </cell>
          <cell r="J268">
            <v>42000000</v>
          </cell>
          <cell r="O268" t="str">
            <v>RECURSO 11</v>
          </cell>
          <cell r="W268" t="str">
            <v>Vigencia Presupuestal</v>
          </cell>
        </row>
        <row r="269">
          <cell r="A269">
            <v>26514</v>
          </cell>
          <cell r="B269" t="str">
            <v>Oficio</v>
          </cell>
          <cell r="C269">
            <v>815032233</v>
          </cell>
          <cell r="D269">
            <v>54214</v>
          </cell>
          <cell r="E269">
            <v>41676</v>
          </cell>
          <cell r="F269" t="str">
            <v>OFICINA DE ASUNTOS INTERNACIONALES</v>
          </cell>
          <cell r="G269">
            <v>10106</v>
          </cell>
          <cell r="H269" t="str">
            <v>INTERNACIONAL WHALING COMMISSION</v>
          </cell>
          <cell r="I269" t="str">
            <v>PAGO CONVENIO COMISION BALLENERA INTERNACIONAL - CBI LEY 1348 DE 2009</v>
          </cell>
          <cell r="J269">
            <v>38094679.560000002</v>
          </cell>
          <cell r="O269" t="str">
            <v>RECURSO 11</v>
          </cell>
          <cell r="W269" t="str">
            <v>Vigencia Presupuestal</v>
          </cell>
        </row>
        <row r="270">
          <cell r="A270">
            <v>26614</v>
          </cell>
          <cell r="B270" t="str">
            <v>Oficio</v>
          </cell>
          <cell r="C270">
            <v>815032239</v>
          </cell>
          <cell r="D270">
            <v>54114</v>
          </cell>
          <cell r="E270">
            <v>41676</v>
          </cell>
          <cell r="F270" t="str">
            <v>OFICINA DE ASUNTOS INTERNACIONALES</v>
          </cell>
          <cell r="G270">
            <v>34117</v>
          </cell>
          <cell r="H270" t="str">
            <v>PROGRAMAS DE NACIONES UNIDAS</v>
          </cell>
          <cell r="I270" t="str">
            <v>PAGO CONVENIO SOBRE LA DIVERSIDAD BIOLOGICA -CDB FACTURA FUND 5080 COL</v>
          </cell>
          <cell r="J270">
            <v>46510800</v>
          </cell>
          <cell r="O270" t="str">
            <v>RECURSO 11</v>
          </cell>
          <cell r="W270" t="str">
            <v>Vigencia Presupuestal</v>
          </cell>
        </row>
        <row r="271">
          <cell r="A271">
            <v>26714</v>
          </cell>
          <cell r="B271" t="str">
            <v>Oficio</v>
          </cell>
          <cell r="C271">
            <v>831433178</v>
          </cell>
          <cell r="D271">
            <v>55014</v>
          </cell>
          <cell r="E271">
            <v>41676</v>
          </cell>
          <cell r="F271" t="str">
            <v>SUBDIRECCION ADMINISTRATIVA Y FINANCIERA</v>
          </cell>
          <cell r="G271">
            <v>8301153951</v>
          </cell>
          <cell r="H271" t="str">
            <v>MINISTERIO DE AMBIENTE Y DESARROLLO SOSTENIBLE</v>
          </cell>
          <cell r="I271" t="str">
            <v>PRIMER REEMBOLSO CAJA MENOR 114 GASTOS GENERALES</v>
          </cell>
          <cell r="J271">
            <v>4810606</v>
          </cell>
          <cell r="N271" t="str">
            <v>RECURSO 2-10</v>
          </cell>
          <cell r="W271" t="str">
            <v>Vigencia Presupuestal</v>
          </cell>
        </row>
        <row r="272">
          <cell r="A272">
            <v>26814</v>
          </cell>
          <cell r="B272" t="str">
            <v>Factura</v>
          </cell>
          <cell r="C272">
            <v>107751870</v>
          </cell>
          <cell r="D272">
            <v>54414</v>
          </cell>
          <cell r="E272">
            <v>41676</v>
          </cell>
          <cell r="F272" t="str">
            <v>SERVICIOS ADMINISTRATIVOS, ATENCIONA AL USUARIO, ARCHIVO Y CORRESPONDENCIA</v>
          </cell>
          <cell r="G272">
            <v>8999990941</v>
          </cell>
          <cell r="H272" t="str">
            <v>EMPRESA DE ACUEDUCTO Y ALCANTARILLADO DE BOGOTA ESP</v>
          </cell>
          <cell r="I272" t="str">
            <v>PAGO SERVICIO DE ASEO FRA. 1401-1077518-70 CTA CONTRATO N.11442908 CORRESPONDIENTE AL PERIODO DEL 01-11-2013 AL 31-12-2013</v>
          </cell>
          <cell r="J272">
            <v>4096300</v>
          </cell>
          <cell r="N272" t="str">
            <v>RECURSO 2-10</v>
          </cell>
          <cell r="W272" t="str">
            <v>Vigencia Presupuestal</v>
          </cell>
        </row>
        <row r="273">
          <cell r="A273">
            <v>26914</v>
          </cell>
          <cell r="B273" t="str">
            <v>Factura</v>
          </cell>
          <cell r="C273">
            <v>2581053</v>
          </cell>
          <cell r="D273">
            <v>55214</v>
          </cell>
          <cell r="E273">
            <v>41677</v>
          </cell>
          <cell r="F273" t="str">
            <v>SERVICIOS ADMINISTRATIVOS, ATENCIONA AL USUARIO, ARCHIVO Y CORRESPONDENCIA</v>
          </cell>
          <cell r="G273">
            <v>8300160461</v>
          </cell>
          <cell r="H273" t="str">
            <v>AVANTEL SAS</v>
          </cell>
          <cell r="I273" t="str">
            <v>PAGO SERVICIO PUBLICO DE AVANTEL FRA. FCM-2581053, PERIODO DEL 1-31 DE ENERO DE 2014</v>
          </cell>
          <cell r="J273">
            <v>2094000</v>
          </cell>
          <cell r="N273" t="str">
            <v>RECURSO 2-10</v>
          </cell>
          <cell r="W273" t="str">
            <v>Vigencia Presupuestal</v>
          </cell>
        </row>
        <row r="274">
          <cell r="A274">
            <v>27014</v>
          </cell>
          <cell r="B274" t="str">
            <v>Contrato</v>
          </cell>
          <cell r="C274">
            <v>286</v>
          </cell>
          <cell r="D274">
            <v>40514</v>
          </cell>
          <cell r="E274">
            <v>41677</v>
          </cell>
          <cell r="F274" t="str">
            <v>SUBDIRECCION ADMINISTRATIVA Y FINANCIERA</v>
          </cell>
          <cell r="G274">
            <v>80725460</v>
          </cell>
          <cell r="H274" t="str">
            <v>JAIME ANDRES LOPEZ GARZON</v>
          </cell>
          <cell r="I274" t="str">
            <v>PRIMER DESEMBOLSO SEGÚN CERTIFICACION DEL SUPERVISOR</v>
          </cell>
          <cell r="J274">
            <v>560000</v>
          </cell>
          <cell r="K274">
            <v>9.66</v>
          </cell>
          <cell r="O274" t="str">
            <v>RECURSO 11</v>
          </cell>
          <cell r="V274" t="str">
            <v>No tiene Dependientes</v>
          </cell>
          <cell r="W274" t="str">
            <v>Vigencia Presupuestal</v>
          </cell>
        </row>
        <row r="275">
          <cell r="A275">
            <v>27114</v>
          </cell>
          <cell r="B275" t="str">
            <v>Contrato</v>
          </cell>
          <cell r="C275">
            <v>102</v>
          </cell>
          <cell r="D275">
            <v>18414</v>
          </cell>
          <cell r="E275">
            <v>41677</v>
          </cell>
          <cell r="F275" t="str">
            <v>SUBDIRECCION DE EDUCACION Y PARTICIPACION</v>
          </cell>
          <cell r="G275">
            <v>1032392064</v>
          </cell>
          <cell r="H275" t="str">
            <v>DORA JACQUELINE ORJUELA CALDERON</v>
          </cell>
          <cell r="I275" t="str">
            <v>PRIMER DESEMBOLSO SEGÚN CERTIFICACION DEL SUPERVISOR</v>
          </cell>
          <cell r="J275">
            <v>1500000</v>
          </cell>
          <cell r="K275">
            <v>9.66</v>
          </cell>
          <cell r="O275" t="str">
            <v>RECURSO 11</v>
          </cell>
          <cell r="V275" t="str">
            <v>No tiene Dependientes</v>
          </cell>
          <cell r="W275" t="str">
            <v>Vigencia Presupuestal</v>
          </cell>
        </row>
        <row r="276">
          <cell r="A276">
            <v>27214</v>
          </cell>
          <cell r="B276" t="str">
            <v>Contrato</v>
          </cell>
          <cell r="C276">
            <v>72</v>
          </cell>
          <cell r="D276">
            <v>15414</v>
          </cell>
          <cell r="E276">
            <v>41677</v>
          </cell>
          <cell r="F276" t="str">
            <v>DIRECCION DE BOSQUES, BIODIVERSIDAD Y SERVICIOS ECOSISTEMICOS</v>
          </cell>
          <cell r="G276">
            <v>80074172</v>
          </cell>
          <cell r="H276" t="str">
            <v>LUIS ALEJANDRO GARCIA ROMERO</v>
          </cell>
          <cell r="I276" t="str">
            <v>PRIMER DESEMBOLSO SEGÚN CERTIFICACION DEL SUPERVISOR</v>
          </cell>
          <cell r="J276">
            <v>1526000</v>
          </cell>
          <cell r="K276">
            <v>9.66</v>
          </cell>
          <cell r="O276" t="str">
            <v>RECURSO 11</v>
          </cell>
          <cell r="V276" t="str">
            <v>No tiene Dependientes</v>
          </cell>
          <cell r="W276" t="str">
            <v>Vigencia Presupuestal</v>
          </cell>
        </row>
        <row r="277">
          <cell r="A277">
            <v>27314</v>
          </cell>
          <cell r="B277" t="str">
            <v>Contrato</v>
          </cell>
          <cell r="C277">
            <v>211</v>
          </cell>
          <cell r="D277">
            <v>31014</v>
          </cell>
          <cell r="E277">
            <v>41677</v>
          </cell>
          <cell r="F277" t="str">
            <v>DIRECCION DE BOSQUES, BIODIVERSIDAD Y SERVICIOS ECOSISTEMICOS</v>
          </cell>
          <cell r="G277">
            <v>28557782</v>
          </cell>
          <cell r="H277" t="str">
            <v>XIMENA CARRANZA HERNANDEZ</v>
          </cell>
          <cell r="I277" t="str">
            <v>PRIMER DESEMBOLSO SEGÚN CERTIFICACION DEL SUPERVISOR (Desc Base Rte Fte por Dependientes)</v>
          </cell>
          <cell r="J277">
            <v>1526000</v>
          </cell>
          <cell r="K277">
            <v>9.66</v>
          </cell>
          <cell r="O277" t="str">
            <v>RECURSO 11</v>
          </cell>
          <cell r="V277" t="str">
            <v>Desc. 10% Dependientes RF $129,456</v>
          </cell>
          <cell r="W277" t="str">
            <v>Vigencia Presupuestal</v>
          </cell>
        </row>
        <row r="278">
          <cell r="A278">
            <v>27414</v>
          </cell>
          <cell r="B278" t="str">
            <v>Contrato</v>
          </cell>
          <cell r="C278">
            <v>213</v>
          </cell>
          <cell r="D278">
            <v>30914</v>
          </cell>
          <cell r="E278">
            <v>41677</v>
          </cell>
          <cell r="F278" t="str">
            <v>DIRECCION DE BOSQUES, BIODIVERSIDAD Y SERVICIOS ECOSISTEMICOS</v>
          </cell>
          <cell r="G278">
            <v>52258551</v>
          </cell>
          <cell r="H278" t="str">
            <v>MARIA CLAUDIA ORJUELA MARQUEZ</v>
          </cell>
          <cell r="I278" t="str">
            <v>PRIMER DESEMBOLSO SEGÚN CERTIFICACION DEL SUPERVISOR (Desc Base Rte Fte por Dependientes)</v>
          </cell>
          <cell r="J278">
            <v>3440000</v>
          </cell>
          <cell r="K278">
            <v>9.66</v>
          </cell>
          <cell r="O278" t="str">
            <v>RECURSO 11</v>
          </cell>
          <cell r="V278" t="str">
            <v>Desc. 10% Dependientes RF $129,456</v>
          </cell>
          <cell r="W278" t="str">
            <v>Vigencia Presupuestal</v>
          </cell>
        </row>
        <row r="279">
          <cell r="A279">
            <v>27514</v>
          </cell>
          <cell r="B279" t="str">
            <v>Contrato</v>
          </cell>
          <cell r="C279">
            <v>21</v>
          </cell>
          <cell r="D279">
            <v>2814</v>
          </cell>
          <cell r="E279">
            <v>41677</v>
          </cell>
          <cell r="F279" t="str">
            <v>OFICINA ASESORA DE PLANEACION</v>
          </cell>
          <cell r="G279">
            <v>80350493</v>
          </cell>
          <cell r="H279" t="str">
            <v>HECTOR CAMELO PAEZ</v>
          </cell>
          <cell r="I279" t="str">
            <v>PRIMER DESEMBOLSO SEGÚN CERTIFICACION DEL SUPERVISOR</v>
          </cell>
          <cell r="J279">
            <v>4166667</v>
          </cell>
          <cell r="K279">
            <v>9.66</v>
          </cell>
          <cell r="O279" t="str">
            <v>RECURSO 11</v>
          </cell>
          <cell r="V279" t="str">
            <v>No tiene Dependientes</v>
          </cell>
          <cell r="W279" t="str">
            <v>Vigencia Presupuestal</v>
          </cell>
        </row>
        <row r="280">
          <cell r="A280">
            <v>27614</v>
          </cell>
          <cell r="B280" t="str">
            <v>Contrato</v>
          </cell>
          <cell r="C280">
            <v>244</v>
          </cell>
          <cell r="D280">
            <v>266413</v>
          </cell>
          <cell r="E280">
            <v>41677</v>
          </cell>
          <cell r="F280" t="str">
            <v>SERVICIOS ADMINISTRATIVOS, ATENCIONA AL USUARIO, ARCHIVO Y CORRESPONDENCIA</v>
          </cell>
          <cell r="G280">
            <v>8300011131</v>
          </cell>
          <cell r="H280" t="str">
            <v>IMPRENTA NACIONAL DE COLOMBIA</v>
          </cell>
          <cell r="I280" t="str">
            <v xml:space="preserve">PAGO FRA 77018 QUINTO DESEMBOLSO SEGÚN CERTIFICACION DEL SUPERVISOR - ENTIDAD DEL ESTADO </v>
          </cell>
          <cell r="J280">
            <v>1162600</v>
          </cell>
          <cell r="N280" t="str">
            <v>RECURSO 2-10</v>
          </cell>
          <cell r="W280" t="str">
            <v>Reserva Presupuestal</v>
          </cell>
        </row>
        <row r="281">
          <cell r="A281">
            <v>27714</v>
          </cell>
          <cell r="B281" t="str">
            <v>Contrato</v>
          </cell>
          <cell r="C281">
            <v>231</v>
          </cell>
          <cell r="D281">
            <v>35014</v>
          </cell>
          <cell r="E281">
            <v>41677</v>
          </cell>
          <cell r="F281" t="str">
            <v>OFICINA DE TECNOLOGIAS, INFORMACION Y COMUNICACIONES TIC</v>
          </cell>
          <cell r="G281">
            <v>1019062803</v>
          </cell>
          <cell r="H281" t="str">
            <v>CAMILO ANDRES PULIDO RODRIGUEZ</v>
          </cell>
          <cell r="I281" t="str">
            <v>PRIMER DESEMBOLSO SEGÚN CERTIFICACION DEL SUPERVISOR</v>
          </cell>
          <cell r="J281">
            <v>1750000</v>
          </cell>
          <cell r="K281">
            <v>9.66</v>
          </cell>
          <cell r="O281" t="str">
            <v>RECURSO 11</v>
          </cell>
          <cell r="V281" t="str">
            <v>No tiene Dependientes</v>
          </cell>
          <cell r="W281" t="str">
            <v>Vigencia Presupuestal</v>
          </cell>
        </row>
        <row r="282">
          <cell r="A282">
            <v>27814</v>
          </cell>
          <cell r="B282" t="str">
            <v>Contrato</v>
          </cell>
          <cell r="C282">
            <v>188</v>
          </cell>
          <cell r="D282">
            <v>27514</v>
          </cell>
          <cell r="E282">
            <v>41677</v>
          </cell>
          <cell r="F282" t="str">
            <v>SUBDIRECCION DE EDUCACION Y PARTICIPACION</v>
          </cell>
          <cell r="G282">
            <v>41365653</v>
          </cell>
          <cell r="H282" t="str">
            <v>HILDA DUGAND CARLING</v>
          </cell>
          <cell r="I282" t="str">
            <v>PRIMER DESEMBOLSO SEGÚN CERTIFICACION DEL SUPERVISOR</v>
          </cell>
          <cell r="J282">
            <v>2142500</v>
          </cell>
          <cell r="K282">
            <v>9.66</v>
          </cell>
          <cell r="O282" t="str">
            <v>RECURSO 11</v>
          </cell>
          <cell r="V282" t="str">
            <v>No tiene Dependientes</v>
          </cell>
          <cell r="W282" t="str">
            <v>Vigencia Presupuestal</v>
          </cell>
        </row>
        <row r="283">
          <cell r="A283">
            <v>27914</v>
          </cell>
          <cell r="B283" t="str">
            <v>Contrato</v>
          </cell>
          <cell r="C283">
            <v>207</v>
          </cell>
          <cell r="D283">
            <v>31314</v>
          </cell>
          <cell r="E283">
            <v>41677</v>
          </cell>
          <cell r="F283" t="str">
            <v>DIRECCION DE GENTION INTEGRAL DEL RECURSO HIDRICO</v>
          </cell>
          <cell r="G283">
            <v>10527523</v>
          </cell>
          <cell r="H283" t="str">
            <v>GUSTAVO WILCHES CHAUX</v>
          </cell>
          <cell r="I283" t="str">
            <v>PAGO FRA 0297 PRIMER DESEMBOLSO SEGÚN CERTIFICACION DEL SUPERVISOR</v>
          </cell>
          <cell r="J283">
            <v>5000000</v>
          </cell>
          <cell r="K283">
            <v>9.66</v>
          </cell>
          <cell r="M283">
            <v>16</v>
          </cell>
          <cell r="O283" t="str">
            <v>RECURSO 11</v>
          </cell>
          <cell r="V283" t="str">
            <v>No tiene Dependientes</v>
          </cell>
          <cell r="W283" t="str">
            <v>Vigencia Presupuestal</v>
          </cell>
        </row>
        <row r="284">
          <cell r="A284">
            <v>28014</v>
          </cell>
          <cell r="B284" t="str">
            <v>Contrato</v>
          </cell>
          <cell r="C284">
            <v>280</v>
          </cell>
          <cell r="D284">
            <v>39114</v>
          </cell>
          <cell r="E284">
            <v>41677</v>
          </cell>
          <cell r="F284" t="str">
            <v>OFICINA DE TECNOLOGIAS, INFORMACION Y COMUNICACIONES TIC</v>
          </cell>
          <cell r="G284">
            <v>80778973</v>
          </cell>
          <cell r="H284" t="str">
            <v>FABIO FELIPE BELTRAN PINTO</v>
          </cell>
          <cell r="I284" t="str">
            <v>PRIMER DESEMBOLSO SEGÚN CERTIFICACION DEL SUPERVISOR (Desc Base Rte Fte por Dependientes)</v>
          </cell>
          <cell r="J284">
            <v>2250000</v>
          </cell>
          <cell r="K284">
            <v>9.66</v>
          </cell>
          <cell r="O284" t="str">
            <v>RECURSO 11</v>
          </cell>
          <cell r="V284" t="str">
            <v>Desc. 10% Dependientes</v>
          </cell>
          <cell r="W284" t="str">
            <v>Vigencia Presupuestal</v>
          </cell>
        </row>
        <row r="285">
          <cell r="A285">
            <v>28114</v>
          </cell>
          <cell r="B285" t="str">
            <v>Contrato</v>
          </cell>
          <cell r="C285">
            <v>151</v>
          </cell>
          <cell r="D285">
            <v>24914</v>
          </cell>
          <cell r="E285">
            <v>41677</v>
          </cell>
          <cell r="F285" t="str">
            <v>DIRECCION DE ASUNTOS AMBIENTALES, SECTORIAL Y URBANA</v>
          </cell>
          <cell r="G285">
            <v>66947078</v>
          </cell>
          <cell r="H285" t="str">
            <v>ANA MARIA OCAMPO GOMEZ</v>
          </cell>
          <cell r="I285" t="str">
            <v>PAGO FRA 0001 PRIMER DESEMBOLSO SEGÚN CERTIFICACION DEL SUPERVISOR</v>
          </cell>
          <cell r="J285">
            <v>3333333</v>
          </cell>
          <cell r="K285">
            <v>9.66</v>
          </cell>
          <cell r="M285">
            <v>16</v>
          </cell>
          <cell r="O285" t="str">
            <v>RECURSO 11</v>
          </cell>
          <cell r="V285" t="str">
            <v xml:space="preserve">No tiene Dependientes </v>
          </cell>
          <cell r="W285" t="str">
            <v>Vigencia Presupuestal</v>
          </cell>
        </row>
        <row r="286">
          <cell r="A286">
            <v>28214</v>
          </cell>
          <cell r="B286" t="str">
            <v>Contrato</v>
          </cell>
          <cell r="C286">
            <v>118</v>
          </cell>
          <cell r="D286">
            <v>20314</v>
          </cell>
          <cell r="E286">
            <v>41677</v>
          </cell>
          <cell r="F286" t="str">
            <v>DIRECCION DE ASUNTOS AMBIENTALES, SECTORIAL Y URBANA</v>
          </cell>
          <cell r="G286">
            <v>84080370</v>
          </cell>
          <cell r="H286" t="str">
            <v>YONNY JAVIER ZARATE AMAYA</v>
          </cell>
          <cell r="I286" t="str">
            <v>PRIMER DESEMBOLSO SEGÚN CERTIFICACION DEL SUPERVISOR</v>
          </cell>
          <cell r="J286">
            <v>2333333</v>
          </cell>
          <cell r="K286">
            <v>9.66</v>
          </cell>
          <cell r="O286" t="str">
            <v>RECURSO 11</v>
          </cell>
          <cell r="V286" t="str">
            <v xml:space="preserve">No tiene Dependientes </v>
          </cell>
          <cell r="W286" t="str">
            <v>Vigencia Presupuestal</v>
          </cell>
        </row>
        <row r="287">
          <cell r="A287">
            <v>28314</v>
          </cell>
          <cell r="B287" t="str">
            <v>Contrato</v>
          </cell>
          <cell r="C287">
            <v>268</v>
          </cell>
          <cell r="D287">
            <v>38414</v>
          </cell>
          <cell r="E287">
            <v>41677</v>
          </cell>
          <cell r="F287" t="str">
            <v>OFICINA DE TECNOLOGIAS, INFORMACION Y COMUNICACIONES TIC</v>
          </cell>
          <cell r="G287">
            <v>80794818</v>
          </cell>
          <cell r="H287" t="str">
            <v>RODRIGO ANTONIO CUBILLOS SANCHEZ</v>
          </cell>
          <cell r="I287" t="str">
            <v>PRIMER DESEMBOLSO SEGÚN CERTIFICACION DEL SUPERVISOR</v>
          </cell>
          <cell r="J287">
            <v>1750000</v>
          </cell>
          <cell r="K287">
            <v>9.66</v>
          </cell>
          <cell r="O287" t="str">
            <v>RECURSO 11</v>
          </cell>
          <cell r="V287" t="str">
            <v xml:space="preserve">No tiene Dependientes </v>
          </cell>
          <cell r="W287" t="str">
            <v>Vigencia Presupuestal</v>
          </cell>
        </row>
        <row r="288">
          <cell r="A288">
            <v>28414</v>
          </cell>
          <cell r="B288" t="str">
            <v>Contrato</v>
          </cell>
          <cell r="C288">
            <v>295</v>
          </cell>
          <cell r="D288">
            <v>41614</v>
          </cell>
          <cell r="E288">
            <v>41677</v>
          </cell>
          <cell r="F288" t="str">
            <v>SUBDIRECCION ADMINISTRATIVA Y FINANCIERA</v>
          </cell>
          <cell r="G288">
            <v>53080337</v>
          </cell>
          <cell r="H288" t="str">
            <v>BRIGITTE DELGADO GARCIA</v>
          </cell>
          <cell r="I288" t="str">
            <v>PRIMER DESEMBOLSO SEGÚN CERTIFICACION DEL SUPERVISOR (Desc Base Rte Fte por Dependientes)</v>
          </cell>
          <cell r="J288">
            <v>509996</v>
          </cell>
          <cell r="K288">
            <v>9.66</v>
          </cell>
          <cell r="O288" t="str">
            <v>RECURSO 11</v>
          </cell>
          <cell r="V288" t="str">
            <v>Desc. 10% Dependientes</v>
          </cell>
          <cell r="W288" t="str">
            <v>Vigencia Presupuestal</v>
          </cell>
        </row>
        <row r="289">
          <cell r="A289">
            <v>28514</v>
          </cell>
          <cell r="B289" t="str">
            <v>Contrato</v>
          </cell>
          <cell r="C289">
            <v>260</v>
          </cell>
          <cell r="D289">
            <v>37314</v>
          </cell>
          <cell r="E289">
            <v>41677</v>
          </cell>
          <cell r="F289" t="str">
            <v>SUBDIRECCION ADMINISTRATIVA Y FINANCIERA</v>
          </cell>
          <cell r="G289">
            <v>1013646998</v>
          </cell>
          <cell r="H289" t="str">
            <v>JHONNATAN STEVE GOMEZ GUTIERREZ</v>
          </cell>
          <cell r="I289" t="str">
            <v>PRIMER DESEMBOLSO SEGÚN CERTIFICACION DEL SUPERVISOR</v>
          </cell>
          <cell r="J289">
            <v>270000</v>
          </cell>
          <cell r="K289">
            <v>9.66</v>
          </cell>
          <cell r="O289" t="str">
            <v>RECURSO 11</v>
          </cell>
          <cell r="V289" t="str">
            <v>No tiene Dependientes</v>
          </cell>
          <cell r="W289" t="str">
            <v>Vigencia Presupuestal</v>
          </cell>
        </row>
        <row r="290">
          <cell r="A290">
            <v>28614</v>
          </cell>
          <cell r="B290" t="str">
            <v>Contrato</v>
          </cell>
          <cell r="C290">
            <v>251</v>
          </cell>
          <cell r="D290">
            <v>36414</v>
          </cell>
          <cell r="E290">
            <v>41677</v>
          </cell>
          <cell r="F290" t="str">
            <v>SUBDIRECCION ADMINISTRATIVA Y FINANCIERA</v>
          </cell>
          <cell r="G290">
            <v>52758625</v>
          </cell>
          <cell r="H290" t="str">
            <v>BLANCA MILENA GORDILLO LUGO</v>
          </cell>
          <cell r="I290" t="str">
            <v>PRIMER DESEMBOLSO SEGÚN CERTIFICACION DEL SUPERVISOR (Desc Base Rte Fte por Dependientes)</v>
          </cell>
          <cell r="J290">
            <v>320000</v>
          </cell>
          <cell r="K290">
            <v>9.66</v>
          </cell>
          <cell r="O290" t="str">
            <v>RECURSO 11</v>
          </cell>
          <cell r="V290" t="str">
            <v>Desc. 10% Dependientes</v>
          </cell>
          <cell r="W290" t="str">
            <v>Vigencia Presupuestal</v>
          </cell>
        </row>
        <row r="291">
          <cell r="A291">
            <v>28714</v>
          </cell>
          <cell r="B291" t="str">
            <v>Contrato</v>
          </cell>
          <cell r="C291">
            <v>149</v>
          </cell>
          <cell r="D291">
            <v>23614</v>
          </cell>
          <cell r="E291">
            <v>41677</v>
          </cell>
          <cell r="F291" t="str">
            <v>SUBDIRECCION ADMINISTRATIVA Y FINANCIERA</v>
          </cell>
          <cell r="G291">
            <v>1079262664</v>
          </cell>
          <cell r="H291" t="str">
            <v>LAURA VIVIANA HERNANDEZ MARROQUIN</v>
          </cell>
          <cell r="I291" t="str">
            <v>PRIMER DESEMBOLSO SEGÚN CERTIFICACION DEL SUPERVISOR (Desc Base Rte Fte por Dependientes)</v>
          </cell>
          <cell r="J291">
            <v>433334</v>
          </cell>
          <cell r="K291">
            <v>9.66</v>
          </cell>
          <cell r="O291" t="str">
            <v>RECURSO 11</v>
          </cell>
          <cell r="V291" t="str">
            <v>Desc. 10% Dependientes</v>
          </cell>
          <cell r="W291" t="str">
            <v>Vigencia Presupuestal</v>
          </cell>
        </row>
        <row r="292">
          <cell r="A292">
            <v>28814</v>
          </cell>
          <cell r="B292" t="str">
            <v>Contrato</v>
          </cell>
          <cell r="C292">
            <v>178</v>
          </cell>
          <cell r="D292">
            <v>28414</v>
          </cell>
          <cell r="E292">
            <v>41677</v>
          </cell>
          <cell r="F292" t="str">
            <v>DIRECCION DE BOSQUES, BIODIVERSIDAD Y SERVICIOS ECOSISTEMICOS</v>
          </cell>
          <cell r="G292">
            <v>19342385</v>
          </cell>
          <cell r="H292" t="str">
            <v>RICARDO LINARES PRIETO</v>
          </cell>
          <cell r="I292" t="str">
            <v>PAGO FRA 0039 PRIMER DESEMBOLSO SEGÚN CERTIFICACION DEL SUPERVISOR  (Desc Base Rte Fte por Dependientes)</v>
          </cell>
          <cell r="J292">
            <v>2253731</v>
          </cell>
          <cell r="K292">
            <v>9.66</v>
          </cell>
          <cell r="M292">
            <v>16</v>
          </cell>
          <cell r="O292" t="str">
            <v>RECURSO 11</v>
          </cell>
          <cell r="V292" t="str">
            <v>Desc. 10% Dependientes</v>
          </cell>
          <cell r="W292" t="str">
            <v>Vigencia Presupuestal</v>
          </cell>
        </row>
        <row r="293">
          <cell r="A293">
            <v>28914</v>
          </cell>
          <cell r="B293" t="str">
            <v>Factura</v>
          </cell>
          <cell r="C293">
            <v>4393125586</v>
          </cell>
          <cell r="D293">
            <v>55914</v>
          </cell>
          <cell r="E293">
            <v>41677</v>
          </cell>
          <cell r="F293" t="str">
            <v>SERVICIOS ADMINISTRATIVOS, ATENCIONA AL USUARIO, ARCHIVO Y CORRESPONDENCIA</v>
          </cell>
          <cell r="G293">
            <v>8001539937</v>
          </cell>
          <cell r="H293" t="str">
            <v>COMUNICACIÓN CELULAR S.A - COMCEL S.A</v>
          </cell>
          <cell r="I293" t="str">
            <v>PAGO FRA 4393125586 CEL 3118990094 DEL 22 DIC/2013 AL 21 ENE/2014</v>
          </cell>
          <cell r="J293">
            <v>330877.59999999998</v>
          </cell>
          <cell r="N293" t="str">
            <v>RECURSO 2-10</v>
          </cell>
          <cell r="W293" t="str">
            <v>Vigencia Presupuestal</v>
          </cell>
        </row>
        <row r="294">
          <cell r="A294">
            <v>29014</v>
          </cell>
          <cell r="B294" t="str">
            <v>Resolución</v>
          </cell>
          <cell r="C294">
            <v>123</v>
          </cell>
          <cell r="D294">
            <v>55314</v>
          </cell>
          <cell r="E294">
            <v>41677</v>
          </cell>
          <cell r="F294" t="str">
            <v>TALENTO HUMANO ACTIVO Y NO ACTIVO</v>
          </cell>
          <cell r="G294">
            <v>52144613</v>
          </cell>
          <cell r="H294" t="str">
            <v>NIDIA PILAR PINTO GOMEZ</v>
          </cell>
          <cell r="I294" t="str">
            <v xml:space="preserve">RECONOCIMIENTO Y PAGO DE PRESTACIONES SOCIALES </v>
          </cell>
          <cell r="J294">
            <v>518627</v>
          </cell>
          <cell r="N294" t="str">
            <v>RECURSO 1-10</v>
          </cell>
          <cell r="Q294" t="str">
            <v>REINTEGRO PRIMA-FAVI-FEMINDE</v>
          </cell>
          <cell r="R294">
            <v>518627</v>
          </cell>
          <cell r="W294" t="str">
            <v>Vigencia Presupuestal</v>
          </cell>
        </row>
        <row r="295">
          <cell r="A295">
            <v>29114</v>
          </cell>
          <cell r="B295" t="str">
            <v>Comisión</v>
          </cell>
          <cell r="C295" t="str">
            <v>2014-1-0001</v>
          </cell>
          <cell r="D295">
            <v>4214</v>
          </cell>
          <cell r="E295">
            <v>41680</v>
          </cell>
          <cell r="F295" t="str">
            <v>SUBDIRECCION ADMINISTRATIVA Y FINANCIERA</v>
          </cell>
          <cell r="G295">
            <v>80882158</v>
          </cell>
          <cell r="H295" t="str">
            <v>HAYATO JOSE GARCIA CUESTA</v>
          </cell>
          <cell r="I295" t="str">
            <v>COMISION A SANTA MARTA EL 08 DE ENERO DE 2014</v>
          </cell>
          <cell r="J295">
            <v>101063</v>
          </cell>
          <cell r="L295">
            <v>10</v>
          </cell>
          <cell r="O295" t="str">
            <v>RECURSO 11</v>
          </cell>
        </row>
        <row r="296">
          <cell r="A296">
            <v>29214</v>
          </cell>
          <cell r="B296" t="str">
            <v>Comisión</v>
          </cell>
          <cell r="C296" t="str">
            <v>2014-1-0022</v>
          </cell>
          <cell r="D296">
            <v>48014</v>
          </cell>
          <cell r="E296">
            <v>41680</v>
          </cell>
          <cell r="F296" t="str">
            <v>SUBDIRECCION ADMINISTRATIVA Y FINANCIERA</v>
          </cell>
          <cell r="G296">
            <v>80232638</v>
          </cell>
          <cell r="H296" t="str">
            <v>WILSON ALEXANDER CASTAÑEDA RAMIREZ</v>
          </cell>
          <cell r="I296" t="str">
            <v>COMISION A ZIPAQUIRA EL 31 DE ENERO DE 2014</v>
          </cell>
          <cell r="J296">
            <v>51248</v>
          </cell>
          <cell r="L296">
            <v>10</v>
          </cell>
          <cell r="O296" t="str">
            <v>RECURSO 11</v>
          </cell>
        </row>
        <row r="297">
          <cell r="A297">
            <v>29314</v>
          </cell>
          <cell r="B297" t="str">
            <v>Comisión</v>
          </cell>
          <cell r="C297">
            <v>20140055</v>
          </cell>
          <cell r="D297">
            <v>16814</v>
          </cell>
          <cell r="E297">
            <v>41680</v>
          </cell>
          <cell r="F297" t="str">
            <v>SUBDIRECCION ADMINISTRATIVA Y FINANCIERA</v>
          </cell>
          <cell r="G297">
            <v>52821816</v>
          </cell>
          <cell r="H297" t="str">
            <v>MARTA LUCIA RODRIGUEZ</v>
          </cell>
          <cell r="I297" t="str">
            <v>COMISION A BARRANQUILLA DEL 30 DE ENERO AL 01 DE FEBRERO DE 2014</v>
          </cell>
          <cell r="J297">
            <v>544187</v>
          </cell>
          <cell r="N297" t="str">
            <v>RECURSO 2-10</v>
          </cell>
        </row>
        <row r="298">
          <cell r="A298">
            <v>29414</v>
          </cell>
          <cell r="B298" t="str">
            <v>Comisión</v>
          </cell>
          <cell r="C298">
            <v>20140058</v>
          </cell>
          <cell r="D298">
            <v>16714</v>
          </cell>
          <cell r="E298">
            <v>41680</v>
          </cell>
          <cell r="F298" t="str">
            <v>SUBDIRECCION ADMINISTRATIVA Y FINANCIERA</v>
          </cell>
          <cell r="G298">
            <v>51982340</v>
          </cell>
          <cell r="H298" t="str">
            <v>HILDER YAMILE UYAZAN SANCHEZ</v>
          </cell>
          <cell r="I298" t="str">
            <v>COMISION A ARMENIA EL 21 DE ENERO DE 2014</v>
          </cell>
          <cell r="J298">
            <v>154889</v>
          </cell>
          <cell r="N298" t="str">
            <v>RECURSO 2-10</v>
          </cell>
        </row>
        <row r="299">
          <cell r="A299">
            <v>29514</v>
          </cell>
          <cell r="B299" t="str">
            <v>Comisión</v>
          </cell>
          <cell r="C299">
            <v>20140069</v>
          </cell>
          <cell r="D299">
            <v>22514</v>
          </cell>
          <cell r="E299">
            <v>41680</v>
          </cell>
          <cell r="F299" t="str">
            <v>SUBDIRECCION ADMINISTRATIVA Y FINANCIERA</v>
          </cell>
          <cell r="G299">
            <v>51982340</v>
          </cell>
          <cell r="H299" t="str">
            <v>HILDER YAMILE UYAZAN SANCHEZ</v>
          </cell>
          <cell r="I299" t="str">
            <v>COMISION A BUCARAMANGA EL 24 DE ENERO DE 2014</v>
          </cell>
          <cell r="J299">
            <v>154889</v>
          </cell>
          <cell r="N299" t="str">
            <v>RECURSO 2-10</v>
          </cell>
        </row>
        <row r="300">
          <cell r="A300">
            <v>29614</v>
          </cell>
          <cell r="B300" t="str">
            <v>Comisión</v>
          </cell>
          <cell r="C300">
            <v>20140070</v>
          </cell>
          <cell r="D300">
            <v>22714</v>
          </cell>
          <cell r="E300">
            <v>41680</v>
          </cell>
          <cell r="F300" t="str">
            <v>SUBDIRECCION ADMINISTRATIVA Y FINANCIERA</v>
          </cell>
          <cell r="G300">
            <v>91423177</v>
          </cell>
          <cell r="H300" t="str">
            <v>LUIS FRANCISCO CAMARGO FAJARDO</v>
          </cell>
          <cell r="I300" t="str">
            <v>COMISION A VILLAVICENCIO EL 27 DE ENERO DE 2014</v>
          </cell>
          <cell r="J300">
            <v>66422</v>
          </cell>
          <cell r="O300" t="str">
            <v>RECURSO 11</v>
          </cell>
        </row>
        <row r="301">
          <cell r="A301">
            <v>29714</v>
          </cell>
          <cell r="B301" t="str">
            <v>Comisión</v>
          </cell>
          <cell r="C301">
            <v>20140150</v>
          </cell>
          <cell r="D301">
            <v>47514</v>
          </cell>
          <cell r="E301">
            <v>41680</v>
          </cell>
          <cell r="F301" t="str">
            <v>SUBDIRECCION ADMINISTRATIVA Y FINANCIERA</v>
          </cell>
          <cell r="G301">
            <v>79256007</v>
          </cell>
          <cell r="H301" t="str">
            <v>JOSE MANUEL JAIMES GOMEZ</v>
          </cell>
          <cell r="I301" t="str">
            <v>COMISION A TOTA EL 30 DE ENERO DE 2014</v>
          </cell>
          <cell r="J301">
            <v>51854</v>
          </cell>
          <cell r="O301" t="str">
            <v>RECURSO 11</v>
          </cell>
        </row>
        <row r="302">
          <cell r="A302">
            <v>29814</v>
          </cell>
          <cell r="B302" t="str">
            <v>Comisión</v>
          </cell>
          <cell r="C302">
            <v>20140152</v>
          </cell>
          <cell r="D302">
            <v>47114</v>
          </cell>
          <cell r="E302">
            <v>41680</v>
          </cell>
          <cell r="F302" t="str">
            <v>SUBDIRECCION ADMINISTRATIVA Y FINANCIERA</v>
          </cell>
          <cell r="G302">
            <v>20876010</v>
          </cell>
          <cell r="H302" t="str">
            <v>NANY HEIDY ALONSO TRIANA</v>
          </cell>
          <cell r="I302" t="str">
            <v>COMISION A TOTA EL 30 DE ENERO DE 2014</v>
          </cell>
          <cell r="J302">
            <v>108837</v>
          </cell>
          <cell r="O302" t="str">
            <v>RECURSO 11</v>
          </cell>
        </row>
        <row r="303">
          <cell r="A303">
            <v>29914</v>
          </cell>
          <cell r="B303" t="str">
            <v>Comisión</v>
          </cell>
          <cell r="C303" t="str">
            <v>2014-1-0023</v>
          </cell>
          <cell r="D303">
            <v>48514</v>
          </cell>
          <cell r="E303">
            <v>41680</v>
          </cell>
          <cell r="F303" t="str">
            <v>SUBDIRECCION ADMINISTRATIVA Y FINANCIERA</v>
          </cell>
          <cell r="G303">
            <v>80111519</v>
          </cell>
          <cell r="H303" t="str">
            <v>DIEGO ALEJANDRO MORENO BARCO</v>
          </cell>
          <cell r="I303" t="str">
            <v>COMISION A RIOACHA DEL 31 DE ENERO AL 02 DE FEBRERO DE 2014</v>
          </cell>
          <cell r="J303">
            <v>332110</v>
          </cell>
          <cell r="L303">
            <v>10</v>
          </cell>
          <cell r="O303" t="str">
            <v>RECURSO 11</v>
          </cell>
        </row>
        <row r="304">
          <cell r="A304">
            <v>30014</v>
          </cell>
          <cell r="B304" t="str">
            <v>Comisión</v>
          </cell>
          <cell r="C304" t="str">
            <v>2014-1-0013</v>
          </cell>
          <cell r="D304">
            <v>45814</v>
          </cell>
          <cell r="E304">
            <v>41681</v>
          </cell>
          <cell r="F304" t="str">
            <v>SUBDIRECCION ADMINISTRATIVA Y FINANCIERA</v>
          </cell>
          <cell r="G304">
            <v>51881783</v>
          </cell>
          <cell r="H304" t="str">
            <v>IRMA GARDEAZABAL JARAMILLO</v>
          </cell>
          <cell r="I304" t="str">
            <v>COMISION A TOTA DEL 29 AL 31 DE ENERO DE 2014</v>
          </cell>
          <cell r="J304">
            <v>505313</v>
          </cell>
          <cell r="L304">
            <v>10</v>
          </cell>
          <cell r="O304" t="str">
            <v>RECURSO 11</v>
          </cell>
          <cell r="W304" t="str">
            <v>Vigencia Presupuestal</v>
          </cell>
        </row>
        <row r="305">
          <cell r="A305">
            <v>30114</v>
          </cell>
          <cell r="B305" t="str">
            <v>Comisión</v>
          </cell>
          <cell r="C305" t="str">
            <v>2014-1-0015</v>
          </cell>
          <cell r="D305">
            <v>45914</v>
          </cell>
          <cell r="E305">
            <v>41681</v>
          </cell>
          <cell r="F305" t="str">
            <v>SUBDIRECCION ADMINISTRATIVA Y FINANCIERA</v>
          </cell>
          <cell r="G305">
            <v>80882158</v>
          </cell>
          <cell r="H305" t="str">
            <v>HAYATO JOSE GARCIA CUESTA</v>
          </cell>
          <cell r="I305" t="str">
            <v>COMISION A TOTA EL 30 DE ENERO DE 2014</v>
          </cell>
          <cell r="J305">
            <v>101063</v>
          </cell>
          <cell r="L305">
            <v>10</v>
          </cell>
          <cell r="O305" t="str">
            <v>RECURSO 11</v>
          </cell>
          <cell r="W305" t="str">
            <v>Vigencia Presupuestal</v>
          </cell>
        </row>
        <row r="306">
          <cell r="A306">
            <v>30214</v>
          </cell>
          <cell r="B306" t="str">
            <v>Comisión</v>
          </cell>
          <cell r="C306" t="str">
            <v>2014-1-0026</v>
          </cell>
          <cell r="D306">
            <v>52714</v>
          </cell>
          <cell r="E306">
            <v>41681</v>
          </cell>
          <cell r="F306" t="str">
            <v>SUBDIRECCION ADMINISTRATIVA Y FINANCIERA</v>
          </cell>
          <cell r="G306">
            <v>18009973</v>
          </cell>
          <cell r="H306" t="str">
            <v>LINCON CALVIN BENT LLERENA</v>
          </cell>
          <cell r="I306" t="str">
            <v>COMISION A BOGOTA DEL 4-6 DE FEBRERO DE 2014</v>
          </cell>
          <cell r="J306">
            <v>288143</v>
          </cell>
          <cell r="L306">
            <v>10</v>
          </cell>
          <cell r="O306" t="str">
            <v>RECURSO 11</v>
          </cell>
          <cell r="W306" t="str">
            <v>Vigencia Presupuestal</v>
          </cell>
        </row>
        <row r="307">
          <cell r="A307">
            <v>30314</v>
          </cell>
          <cell r="B307" t="str">
            <v>Comisión</v>
          </cell>
          <cell r="C307">
            <v>20140031</v>
          </cell>
          <cell r="D307">
            <v>10814</v>
          </cell>
          <cell r="E307">
            <v>41681</v>
          </cell>
          <cell r="F307" t="str">
            <v>SUBDIRECCION ADMINISTRATIVA Y FINANCIERA</v>
          </cell>
          <cell r="G307">
            <v>52538471</v>
          </cell>
          <cell r="H307" t="str">
            <v>MARIA MARGARITA GUTIERREZ ARIAS</v>
          </cell>
          <cell r="I307" t="str">
            <v>COMISION A QUIBDO EL 15 DE ENERO DE 2014</v>
          </cell>
          <cell r="J307">
            <v>141488</v>
          </cell>
          <cell r="O307" t="str">
            <v>RECURSO 11</v>
          </cell>
          <cell r="W307" t="str">
            <v>Vigencia Presupuestal</v>
          </cell>
        </row>
        <row r="308">
          <cell r="A308">
            <v>30414</v>
          </cell>
          <cell r="B308" t="str">
            <v>Comisión</v>
          </cell>
          <cell r="C308">
            <v>20140035</v>
          </cell>
          <cell r="D308">
            <v>10914</v>
          </cell>
          <cell r="E308">
            <v>41681</v>
          </cell>
          <cell r="F308" t="str">
            <v>SUBDIRECCION ADMINISTRATIVA Y FINANCIERA</v>
          </cell>
          <cell r="G308">
            <v>53122487</v>
          </cell>
          <cell r="H308" t="str">
            <v>PAULA ANDREA ROJAS GUTIERREZ</v>
          </cell>
          <cell r="I308" t="str">
            <v>COMISION A MEDELLIN EL 16 DE ENERO DE 2014</v>
          </cell>
          <cell r="J308">
            <v>166422</v>
          </cell>
          <cell r="O308" t="str">
            <v>RECURSO 11</v>
          </cell>
          <cell r="W308" t="str">
            <v>Vigencia Presupuestal</v>
          </cell>
        </row>
        <row r="309">
          <cell r="A309">
            <v>30514</v>
          </cell>
          <cell r="B309" t="str">
            <v>Comisión</v>
          </cell>
          <cell r="C309">
            <v>20140043</v>
          </cell>
          <cell r="D309">
            <v>11414</v>
          </cell>
          <cell r="E309">
            <v>41681</v>
          </cell>
          <cell r="F309" t="str">
            <v>SUBDIRECCION ADMINISTRATIVA Y FINANCIERA</v>
          </cell>
          <cell r="G309">
            <v>39790569</v>
          </cell>
          <cell r="H309" t="str">
            <v>MARIA CLAUDIA GARCIA DAVILA</v>
          </cell>
          <cell r="I309" t="str">
            <v>COMISION A QUIBDO EL 15 DE ENERO DE 2014</v>
          </cell>
          <cell r="J309">
            <v>141488</v>
          </cell>
          <cell r="O309" t="str">
            <v>RECURSO 11</v>
          </cell>
          <cell r="W309" t="str">
            <v>Vigencia Presupuestal</v>
          </cell>
        </row>
        <row r="310">
          <cell r="A310">
            <v>30614</v>
          </cell>
          <cell r="B310" t="str">
            <v>Comisión</v>
          </cell>
          <cell r="C310">
            <v>20140045</v>
          </cell>
          <cell r="D310">
            <v>12614</v>
          </cell>
          <cell r="E310">
            <v>41681</v>
          </cell>
          <cell r="F310" t="str">
            <v>SUBDIRECCION ADMINISTRATIVA Y FINANCIERA</v>
          </cell>
          <cell r="G310">
            <v>60250256</v>
          </cell>
          <cell r="H310" t="str">
            <v>CLAUDIA ADALGIZA ARIAS CUADROS</v>
          </cell>
          <cell r="I310" t="str">
            <v>COMISION A MEDELLIN DEL 23-24 DE ENERO DE 2014</v>
          </cell>
          <cell r="J310">
            <v>326512</v>
          </cell>
          <cell r="O310" t="str">
            <v>RECURSO 11</v>
          </cell>
          <cell r="W310" t="str">
            <v>Vigencia Presupuestal</v>
          </cell>
        </row>
        <row r="311">
          <cell r="A311">
            <v>30714</v>
          </cell>
          <cell r="B311" t="str">
            <v>Comisión</v>
          </cell>
          <cell r="C311">
            <v>20140050</v>
          </cell>
          <cell r="D311">
            <v>16614</v>
          </cell>
          <cell r="E311">
            <v>41681</v>
          </cell>
          <cell r="F311" t="str">
            <v>SUBDIRECCION ADMINISTRATIVA Y FINANCIERA</v>
          </cell>
          <cell r="G311">
            <v>52261383</v>
          </cell>
          <cell r="H311" t="str">
            <v>CLAUDIA LILIANA BUITRATO AGUIRRE</v>
          </cell>
          <cell r="I311" t="str">
            <v>COMISION A VILLAVICENCIO EL 30 DE ENERO DE 2014</v>
          </cell>
          <cell r="J311">
            <v>160680</v>
          </cell>
          <cell r="O311" t="str">
            <v>RECURSO 11</v>
          </cell>
          <cell r="W311" t="str">
            <v>Vigencia Presupuestal</v>
          </cell>
        </row>
        <row r="312">
          <cell r="A312">
            <v>30814</v>
          </cell>
          <cell r="B312" t="str">
            <v>Comisión</v>
          </cell>
          <cell r="C312">
            <v>20140064</v>
          </cell>
          <cell r="D312">
            <v>21714</v>
          </cell>
          <cell r="E312">
            <v>41681</v>
          </cell>
          <cell r="F312" t="str">
            <v>SUBDIRECCION ADMINISTRATIVA Y FINANCIERA</v>
          </cell>
          <cell r="G312">
            <v>79141567</v>
          </cell>
          <cell r="H312" t="str">
            <v>ALFREDO FORERO ROMERO</v>
          </cell>
          <cell r="I312" t="str">
            <v>COMISION A TUNJA EL 21 DE ENERO DE 2014</v>
          </cell>
          <cell r="J312">
            <v>144889</v>
          </cell>
          <cell r="N312" t="str">
            <v>RECURSO 2-10</v>
          </cell>
          <cell r="W312" t="str">
            <v>Vigencia Presupuestal</v>
          </cell>
        </row>
        <row r="313">
          <cell r="A313">
            <v>30914</v>
          </cell>
          <cell r="B313" t="str">
            <v>Comisión</v>
          </cell>
          <cell r="C313">
            <v>20140072</v>
          </cell>
          <cell r="D313">
            <v>22814</v>
          </cell>
          <cell r="E313">
            <v>41681</v>
          </cell>
          <cell r="F313" t="str">
            <v>SUBDIRECCION ADMINISTRATIVA Y FINANCIERA</v>
          </cell>
          <cell r="G313">
            <v>35455050</v>
          </cell>
          <cell r="H313" t="str">
            <v>SILVIA ALICIA POMBO CARRILLO</v>
          </cell>
          <cell r="I313" t="str">
            <v>COMISION A POPAYAN EL 30 DE ENERO DE 2014</v>
          </cell>
          <cell r="J313">
            <v>108837</v>
          </cell>
          <cell r="O313" t="str">
            <v>RECURSO 11</v>
          </cell>
          <cell r="W313" t="str">
            <v>Vigencia Presupuestal</v>
          </cell>
        </row>
        <row r="314">
          <cell r="A314">
            <v>31014</v>
          </cell>
          <cell r="B314" t="str">
            <v>Comisión</v>
          </cell>
          <cell r="C314">
            <v>20140080</v>
          </cell>
          <cell r="D314">
            <v>32414</v>
          </cell>
          <cell r="E314">
            <v>41681</v>
          </cell>
          <cell r="F314" t="str">
            <v>SUBDIRECCION ADMINISTRATIVA Y FINANCIERA</v>
          </cell>
          <cell r="G314">
            <v>35455050</v>
          </cell>
          <cell r="H314" t="str">
            <v>SILVIA ALICIA POMBO CARRILLO</v>
          </cell>
          <cell r="I314" t="str">
            <v>COMISION A CALI EL 29 DE ENERO DE 2014</v>
          </cell>
          <cell r="J314">
            <v>108837</v>
          </cell>
          <cell r="O314" t="str">
            <v>RECURSO 11</v>
          </cell>
          <cell r="W314" t="str">
            <v>Vigencia Presupuestal</v>
          </cell>
        </row>
        <row r="315">
          <cell r="A315">
            <v>31114</v>
          </cell>
          <cell r="B315" t="str">
            <v>Comisión</v>
          </cell>
          <cell r="C315">
            <v>20140094</v>
          </cell>
          <cell r="D315">
            <v>42314</v>
          </cell>
          <cell r="E315">
            <v>41681</v>
          </cell>
          <cell r="F315" t="str">
            <v>SUBDIRECCION ADMINISTRATIVA Y FINANCIERA</v>
          </cell>
          <cell r="G315">
            <v>52157164</v>
          </cell>
          <cell r="H315" t="str">
            <v>CLAUDIA PATRICIA PINEDA</v>
          </cell>
          <cell r="I315" t="str">
            <v>COMISION A BUCARAMANGA EL 27 DE ENERO DE 2014</v>
          </cell>
          <cell r="J315">
            <v>141488</v>
          </cell>
          <cell r="O315" t="str">
            <v>RECURSO 11</v>
          </cell>
          <cell r="W315" t="str">
            <v>Vigencia Presupuestal</v>
          </cell>
        </row>
        <row r="316">
          <cell r="A316">
            <v>31214</v>
          </cell>
          <cell r="B316" t="str">
            <v>Comisión</v>
          </cell>
          <cell r="C316">
            <v>20140103</v>
          </cell>
          <cell r="D316">
            <v>43114</v>
          </cell>
          <cell r="E316">
            <v>41681</v>
          </cell>
          <cell r="F316" t="str">
            <v>SUBDIRECCION ADMINISTRATIVA Y FINANCIERA</v>
          </cell>
          <cell r="G316">
            <v>91243202</v>
          </cell>
          <cell r="H316" t="str">
            <v>CARLOS EDUARDO RANGEL RUEDA</v>
          </cell>
          <cell r="I316" t="str">
            <v>COMISION A MOCOA DEL 30-31 DE ENERO DE 2014</v>
          </cell>
          <cell r="J316">
            <v>399267</v>
          </cell>
          <cell r="O316" t="str">
            <v>RECURSO 11</v>
          </cell>
          <cell r="W316" t="str">
            <v>Vigencia Presupuestal</v>
          </cell>
        </row>
        <row r="317">
          <cell r="A317">
            <v>31314</v>
          </cell>
          <cell r="B317" t="str">
            <v>Comisión</v>
          </cell>
          <cell r="C317">
            <v>20140104</v>
          </cell>
          <cell r="D317">
            <v>44814</v>
          </cell>
          <cell r="E317">
            <v>41681</v>
          </cell>
          <cell r="F317" t="str">
            <v>SUBDIRECCION ADMINISTRATIVA Y FINANCIERA</v>
          </cell>
          <cell r="G317">
            <v>35455050</v>
          </cell>
          <cell r="H317" t="str">
            <v>SILVIA ALICIA POMBO CARRILLO</v>
          </cell>
          <cell r="I317" t="str">
            <v>COMISION A BARRANQUILLA EL 28 DE ENERO DE 2014</v>
          </cell>
          <cell r="J317">
            <v>108837</v>
          </cell>
          <cell r="O317" t="str">
            <v>RECURSO 11</v>
          </cell>
          <cell r="W317" t="str">
            <v>Vigencia Presupuestal</v>
          </cell>
        </row>
        <row r="318">
          <cell r="A318">
            <v>31414</v>
          </cell>
          <cell r="B318" t="str">
            <v>Comisión</v>
          </cell>
          <cell r="C318">
            <v>20140108</v>
          </cell>
          <cell r="D318">
            <v>45114</v>
          </cell>
          <cell r="E318">
            <v>41681</v>
          </cell>
          <cell r="F318" t="str">
            <v>SUBDIRECCION ADMINISTRATIVA Y FINANCIERA</v>
          </cell>
          <cell r="G318">
            <v>79273340</v>
          </cell>
          <cell r="H318" t="str">
            <v>OSCAR HERNAN MANRIQUE BETANCOURT</v>
          </cell>
          <cell r="I318" t="str">
            <v>COMISION A TOTA EL 27 DE ENERO DE 2014</v>
          </cell>
          <cell r="J318">
            <v>89422</v>
          </cell>
          <cell r="O318" t="str">
            <v>RECURSO 11</v>
          </cell>
          <cell r="W318" t="str">
            <v>Vigencia Presupuestal</v>
          </cell>
        </row>
        <row r="319">
          <cell r="A319">
            <v>31514</v>
          </cell>
          <cell r="B319" t="str">
            <v>Comisión</v>
          </cell>
          <cell r="C319">
            <v>20140109</v>
          </cell>
          <cell r="D319">
            <v>45314</v>
          </cell>
          <cell r="E319">
            <v>41681</v>
          </cell>
          <cell r="F319" t="str">
            <v>SUBDIRECCION ADMINISTRATIVA Y FINANCIERA</v>
          </cell>
          <cell r="G319">
            <v>52157164</v>
          </cell>
          <cell r="H319" t="str">
            <v>CLAUDIA PATRICIA PINEDA</v>
          </cell>
          <cell r="I319" t="str">
            <v>COMISION A CALI DEL 30-31 DE ENERO DE 2014</v>
          </cell>
          <cell r="J319">
            <v>424464</v>
          </cell>
          <cell r="O319" t="str">
            <v>RECURSO 11</v>
          </cell>
          <cell r="W319" t="str">
            <v>Vigencia Presupuestal</v>
          </cell>
        </row>
        <row r="320">
          <cell r="A320">
            <v>31614</v>
          </cell>
          <cell r="B320" t="str">
            <v>Comisión</v>
          </cell>
          <cell r="C320">
            <v>20140126</v>
          </cell>
          <cell r="D320">
            <v>46214</v>
          </cell>
          <cell r="E320">
            <v>41681</v>
          </cell>
          <cell r="F320" t="str">
            <v>SUBDIRECCION ADMINISTRATIVA Y FINANCIERA</v>
          </cell>
          <cell r="G320">
            <v>52969536</v>
          </cell>
          <cell r="H320" t="str">
            <v>ANA KARINA QUINTERO MORALES</v>
          </cell>
          <cell r="I320" t="str">
            <v>COMISION A IBAGUE EL 30 DE ENERO DE 2014</v>
          </cell>
          <cell r="J320">
            <v>108322</v>
          </cell>
          <cell r="O320" t="str">
            <v>RECURSO 11</v>
          </cell>
          <cell r="W320" t="str">
            <v>Vigencia Presupuestal</v>
          </cell>
        </row>
        <row r="321">
          <cell r="A321">
            <v>31714</v>
          </cell>
          <cell r="B321" t="str">
            <v>Comisión</v>
          </cell>
          <cell r="C321">
            <v>20140140</v>
          </cell>
          <cell r="D321">
            <v>46714</v>
          </cell>
          <cell r="E321">
            <v>41681</v>
          </cell>
          <cell r="F321" t="str">
            <v>SUBDIRECCION ADMINISTRATIVA Y FINANCIERA</v>
          </cell>
          <cell r="G321">
            <v>52548288</v>
          </cell>
          <cell r="H321" t="str">
            <v>ANDREA RAMIREZ MARTINEZ</v>
          </cell>
          <cell r="I321" t="str">
            <v>COMISION A SANTA MARTA DEL 31 DE ENERO AL 01 DE FEBRERO DE 2014</v>
          </cell>
          <cell r="J321">
            <v>199267</v>
          </cell>
          <cell r="O321" t="str">
            <v>RECURSO 11</v>
          </cell>
          <cell r="W321" t="str">
            <v>Vigencia Presupuestal</v>
          </cell>
        </row>
        <row r="322">
          <cell r="A322">
            <v>31814</v>
          </cell>
          <cell r="B322" t="str">
            <v>Comisión</v>
          </cell>
          <cell r="C322">
            <v>20140141</v>
          </cell>
          <cell r="D322">
            <v>46814</v>
          </cell>
          <cell r="E322">
            <v>41681</v>
          </cell>
          <cell r="F322" t="str">
            <v>SUBDIRECCION ADMINISTRATIVA Y FINANCIERA</v>
          </cell>
          <cell r="G322">
            <v>35455050</v>
          </cell>
          <cell r="H322" t="str">
            <v>SILVIA ALICIA POMBO CARRILLO</v>
          </cell>
          <cell r="I322" t="str">
            <v>COMISION A BARRANQUILLA DEL 30 DE ENERO AL 01 DE FEBRERO DE 2014</v>
          </cell>
          <cell r="J322">
            <v>424464</v>
          </cell>
          <cell r="O322" t="str">
            <v>RECURSO 11</v>
          </cell>
          <cell r="W322" t="str">
            <v>Vigencia Presupuestal</v>
          </cell>
        </row>
        <row r="323">
          <cell r="A323">
            <v>31914</v>
          </cell>
          <cell r="B323" t="str">
            <v>Comisión</v>
          </cell>
          <cell r="C323">
            <v>20140145</v>
          </cell>
          <cell r="D323">
            <v>47314</v>
          </cell>
          <cell r="E323">
            <v>41681</v>
          </cell>
          <cell r="F323" t="str">
            <v>SUBDIRECCION ADMINISTRATIVA Y FINANCIERA</v>
          </cell>
          <cell r="G323">
            <v>79273340</v>
          </cell>
          <cell r="H323" t="str">
            <v>OSCAR HERNAN MANRIQUE BETANCOURT</v>
          </cell>
          <cell r="I323" t="str">
            <v>COMISION A TOTA EL 30 DE ENERO DE 2014</v>
          </cell>
          <cell r="J323">
            <v>106422</v>
          </cell>
          <cell r="O323" t="str">
            <v>RECURSO 11</v>
          </cell>
          <cell r="W323" t="str">
            <v>Vigencia Presupuestal</v>
          </cell>
        </row>
        <row r="324">
          <cell r="A324">
            <v>32014</v>
          </cell>
          <cell r="B324" t="str">
            <v>Comisión</v>
          </cell>
          <cell r="C324">
            <v>20140147</v>
          </cell>
          <cell r="D324">
            <v>46614</v>
          </cell>
          <cell r="E324">
            <v>41681</v>
          </cell>
          <cell r="F324" t="str">
            <v>SUBDIRECCION ADMINISTRATIVA Y FINANCIERA</v>
          </cell>
          <cell r="G324">
            <v>37547431</v>
          </cell>
          <cell r="H324" t="str">
            <v>CONSTANZA ATUESTA CEPEDA</v>
          </cell>
          <cell r="I324" t="str">
            <v>COMISION A LETICIA EL 31 DE ENERO DE 2014</v>
          </cell>
          <cell r="J324">
            <v>108837</v>
          </cell>
          <cell r="N324" t="str">
            <v>RECURSO 2-10</v>
          </cell>
          <cell r="W324" t="str">
            <v>Vigencia Presupuestal</v>
          </cell>
        </row>
        <row r="325">
          <cell r="A325">
            <v>32114</v>
          </cell>
          <cell r="B325" t="str">
            <v>Comisión</v>
          </cell>
          <cell r="C325">
            <v>20140153</v>
          </cell>
          <cell r="D325">
            <v>49214</v>
          </cell>
          <cell r="E325">
            <v>41681</v>
          </cell>
          <cell r="F325" t="str">
            <v>SUBDIRECCION ADMINISTRATIVA Y FINANCIERA</v>
          </cell>
          <cell r="G325">
            <v>94524661</v>
          </cell>
          <cell r="H325" t="str">
            <v>JOSE MANUEL DIAZ HOYOS</v>
          </cell>
          <cell r="I325" t="str">
            <v>COMISION A SANTA MARTA DEL 5 AL 6 DE FEBRERO DE 2014</v>
          </cell>
          <cell r="J325">
            <v>364667</v>
          </cell>
          <cell r="O325" t="str">
            <v>RECURSO 11</v>
          </cell>
          <cell r="W325" t="str">
            <v>Vigencia Presupuestal</v>
          </cell>
        </row>
        <row r="326">
          <cell r="A326">
            <v>32214</v>
          </cell>
          <cell r="B326" t="str">
            <v>Comisión</v>
          </cell>
          <cell r="C326">
            <v>20140158</v>
          </cell>
          <cell r="D326">
            <v>49014</v>
          </cell>
          <cell r="E326">
            <v>41681</v>
          </cell>
          <cell r="F326" t="str">
            <v>SUBDIRECCION ADMINISTRATIVA Y FINANCIERA</v>
          </cell>
          <cell r="G326">
            <v>79778817</v>
          </cell>
          <cell r="H326" t="str">
            <v>PABLO ABBA VIEIRA SAMPER</v>
          </cell>
          <cell r="I326" t="str">
            <v>COMISION A MITU EL 31 DE ENERO DE 2014</v>
          </cell>
          <cell r="J326">
            <v>141488</v>
          </cell>
          <cell r="O326" t="str">
            <v>RECURSO 11</v>
          </cell>
          <cell r="W326" t="str">
            <v>Vigencia Presupuestal</v>
          </cell>
        </row>
        <row r="327">
          <cell r="A327">
            <v>32314</v>
          </cell>
          <cell r="B327" t="str">
            <v>Comisión</v>
          </cell>
          <cell r="C327">
            <v>20140157</v>
          </cell>
          <cell r="D327">
            <v>49414</v>
          </cell>
          <cell r="E327">
            <v>41681</v>
          </cell>
          <cell r="F327" t="str">
            <v>SUBDIRECCION ADMINISTRATIVA Y FINANCIERA</v>
          </cell>
          <cell r="G327">
            <v>20876010</v>
          </cell>
          <cell r="H327" t="str">
            <v>NANY HEIDY ALONSO TRIANA</v>
          </cell>
          <cell r="I327" t="str">
            <v>COMISION A GUAJIRA EL 01 DE FEBRERO DE 2014</v>
          </cell>
          <cell r="J327">
            <v>108837</v>
          </cell>
          <cell r="O327" t="str">
            <v>RECURSO 11</v>
          </cell>
          <cell r="W327" t="str">
            <v>Vigencia Presupuestal</v>
          </cell>
        </row>
        <row r="328">
          <cell r="A328">
            <v>32414</v>
          </cell>
          <cell r="B328" t="str">
            <v>Oficio</v>
          </cell>
          <cell r="C328">
            <v>3273</v>
          </cell>
          <cell r="D328">
            <v>61014</v>
          </cell>
          <cell r="E328">
            <v>41681</v>
          </cell>
          <cell r="F328" t="str">
            <v>SUBDIRECCION ADMINISTRATIVA Y FINANCIERA</v>
          </cell>
          <cell r="G328">
            <v>8301153951</v>
          </cell>
          <cell r="H328" t="str">
            <v>MINISTERIO DE AMBIENTE Y DESARROLLO SOSTENIBLE</v>
          </cell>
          <cell r="I328" t="str">
            <v xml:space="preserve">REEMBOLSO N.1 - CAJA MENOR 214 GASTOS DE VIAJE     </v>
          </cell>
          <cell r="J328">
            <v>6608285</v>
          </cell>
          <cell r="N328" t="str">
            <v>RECURSO 2-10</v>
          </cell>
          <cell r="W328" t="str">
            <v>Vigencia Presupuestal</v>
          </cell>
        </row>
        <row r="329">
          <cell r="A329">
            <v>32514</v>
          </cell>
          <cell r="B329" t="str">
            <v>Contrato</v>
          </cell>
          <cell r="C329">
            <v>107</v>
          </cell>
          <cell r="D329">
            <v>19414</v>
          </cell>
          <cell r="E329">
            <v>41681</v>
          </cell>
          <cell r="F329" t="str">
            <v>OFICINA ASESORA DE PLANEACION</v>
          </cell>
          <cell r="G329">
            <v>42111704</v>
          </cell>
          <cell r="H329" t="str">
            <v>LUZ ANGELA QUINTERO AGUDELO</v>
          </cell>
          <cell r="I329" t="str">
            <v>PRIMER DESEMBOLSO SEGÚN CERTIFICACION DEL SUPERVISOR (Desc Base Rte Fte por Dependientes)</v>
          </cell>
          <cell r="J329">
            <v>2100000</v>
          </cell>
          <cell r="K329">
            <v>9.66</v>
          </cell>
          <cell r="O329" t="str">
            <v>RECURSO 11</v>
          </cell>
          <cell r="V329" t="str">
            <v>Desc. 10% Dependientes</v>
          </cell>
          <cell r="W329" t="str">
            <v>Vigencia Presupuestal</v>
          </cell>
        </row>
        <row r="330">
          <cell r="A330">
            <v>32614</v>
          </cell>
          <cell r="B330" t="str">
            <v>Contrato</v>
          </cell>
          <cell r="C330">
            <v>263</v>
          </cell>
          <cell r="D330">
            <v>34814</v>
          </cell>
          <cell r="E330">
            <v>41681</v>
          </cell>
          <cell r="F330" t="str">
            <v>SUBDIRECCION ADMINISTRATIVA Y FINANCIERA</v>
          </cell>
          <cell r="G330">
            <v>80255548</v>
          </cell>
          <cell r="H330" t="str">
            <v>MAURICIO ALEJANDRO ERAZO</v>
          </cell>
          <cell r="I330" t="str">
            <v>PRIMER DESEMBOLSO SEGÚN CERTIFICACION DEL SUPERVISOR (Desc Base Rte Fte por Dependientes)</v>
          </cell>
          <cell r="J330">
            <v>240000</v>
          </cell>
          <cell r="K330">
            <v>9.66</v>
          </cell>
          <cell r="O330" t="str">
            <v>RECURSO 11</v>
          </cell>
          <cell r="V330" t="str">
            <v>Desc. 10% Dependientes</v>
          </cell>
          <cell r="W330" t="str">
            <v>Vigencia Presupuestal</v>
          </cell>
        </row>
        <row r="331">
          <cell r="A331">
            <v>32714</v>
          </cell>
          <cell r="B331" t="str">
            <v>Contrato</v>
          </cell>
          <cell r="C331">
            <v>226</v>
          </cell>
          <cell r="D331">
            <v>35314</v>
          </cell>
          <cell r="E331">
            <v>41681</v>
          </cell>
          <cell r="F331" t="str">
            <v>SUBDIRECCION ADMINISTRATIVA Y FINANCIERA</v>
          </cell>
          <cell r="G331">
            <v>52545196</v>
          </cell>
          <cell r="H331" t="str">
            <v>OLGA LUCIA LADINO HERRERA</v>
          </cell>
          <cell r="I331" t="str">
            <v>PRIMER DESEMBOLSO SEGÚN CERTIFICACION DEL SUPERVISOR (Desc Base Rte Fte por Dependientes)</v>
          </cell>
          <cell r="J331">
            <v>800005</v>
          </cell>
          <cell r="K331">
            <v>9.66</v>
          </cell>
          <cell r="O331" t="str">
            <v>RECURSO 11</v>
          </cell>
          <cell r="V331" t="str">
            <v>Desc. 10% Dependientes</v>
          </cell>
          <cell r="W331" t="str">
            <v>Vigencia Presupuestal</v>
          </cell>
        </row>
        <row r="332">
          <cell r="A332">
            <v>32814</v>
          </cell>
          <cell r="B332" t="str">
            <v>Contrato</v>
          </cell>
          <cell r="C332">
            <v>109</v>
          </cell>
          <cell r="D332">
            <v>20214</v>
          </cell>
          <cell r="E332">
            <v>41681</v>
          </cell>
          <cell r="F332" t="str">
            <v>OFICINA ASESORA DE PLANEACION</v>
          </cell>
          <cell r="G332">
            <v>80111519</v>
          </cell>
          <cell r="H332" t="str">
            <v>DIEGO ALEJANDRO MORENO BARCO</v>
          </cell>
          <cell r="I332" t="str">
            <v>PRIMER DESEMBOLSO SEGÚN CERTIFICACION DEL SUPERVISOR</v>
          </cell>
          <cell r="J332">
            <v>1200000</v>
          </cell>
          <cell r="K332">
            <v>9.66</v>
          </cell>
          <cell r="O332" t="str">
            <v>RECURSO 11</v>
          </cell>
          <cell r="V332" t="str">
            <v>Desc. 10% Dependientes</v>
          </cell>
          <cell r="W332" t="str">
            <v>Vigencia Presupuestal</v>
          </cell>
        </row>
        <row r="333">
          <cell r="A333">
            <v>32914</v>
          </cell>
          <cell r="B333" t="str">
            <v>Contrato</v>
          </cell>
          <cell r="C333">
            <v>108</v>
          </cell>
          <cell r="D333">
            <v>19814</v>
          </cell>
          <cell r="E333">
            <v>41681</v>
          </cell>
          <cell r="F333" t="str">
            <v>OFICINA ASESORA DE PLANEACION</v>
          </cell>
          <cell r="G333">
            <v>39800954</v>
          </cell>
          <cell r="H333" t="str">
            <v>DINEIDA ORTIZ ROJAS</v>
          </cell>
          <cell r="I333" t="str">
            <v>PRIMER DESEMBOLSO SEGÚN CERTIFICACION DEL SUPERVISOR</v>
          </cell>
          <cell r="J333">
            <v>990000</v>
          </cell>
          <cell r="K333">
            <v>9.66</v>
          </cell>
          <cell r="O333" t="str">
            <v>RECURSO 11</v>
          </cell>
          <cell r="V333" t="str">
            <v>No tiene Dependientes</v>
          </cell>
          <cell r="W333" t="str">
            <v>Vigencia Presupuestal</v>
          </cell>
        </row>
        <row r="334">
          <cell r="A334">
            <v>33014</v>
          </cell>
          <cell r="B334" t="str">
            <v>Contrato</v>
          </cell>
          <cell r="C334">
            <v>81</v>
          </cell>
          <cell r="D334">
            <v>14414</v>
          </cell>
          <cell r="E334">
            <v>41681</v>
          </cell>
          <cell r="F334" t="str">
            <v>OFICINA ASESORA JURIDICA</v>
          </cell>
          <cell r="G334">
            <v>51838162</v>
          </cell>
          <cell r="H334" t="str">
            <v>LILIAN BIBIANA ROJAS MEJIA</v>
          </cell>
          <cell r="I334" t="str">
            <v>PRIMER DESEMBOLSO SEGÚN CERTIFICACION DEL SUPERVISOR (Desc Base Rte Fte por Dependientes)</v>
          </cell>
          <cell r="J334">
            <v>3907255</v>
          </cell>
          <cell r="K334">
            <v>9.66</v>
          </cell>
          <cell r="O334" t="str">
            <v>RECURSO 11</v>
          </cell>
          <cell r="V334" t="str">
            <v>Desc. 10% Dependientes</v>
          </cell>
          <cell r="W334" t="str">
            <v>Vigencia Presupuestal</v>
          </cell>
        </row>
        <row r="335">
          <cell r="A335">
            <v>33114</v>
          </cell>
          <cell r="B335" t="str">
            <v>Factura</v>
          </cell>
          <cell r="C335">
            <v>355999572</v>
          </cell>
          <cell r="D335">
            <v>61214</v>
          </cell>
          <cell r="E335">
            <v>41681</v>
          </cell>
          <cell r="F335" t="str">
            <v>SUBDIRECCION ADMINISTRATIVA Y FINANCIERA</v>
          </cell>
          <cell r="G335">
            <v>8300538004</v>
          </cell>
          <cell r="H335" t="str">
            <v>TELMEX COLOMBIA S.A</v>
          </cell>
          <cell r="I335" t="str">
            <v xml:space="preserve">PAGO FRA 355999572 SERVICIO TELEVISION DEL 2 FEB/2014 AL 01 MAR/2014 </v>
          </cell>
          <cell r="J335">
            <v>53400</v>
          </cell>
          <cell r="N335" t="str">
            <v>RECURSO 2-10</v>
          </cell>
          <cell r="W335" t="str">
            <v>Vigencia Presupuestal</v>
          </cell>
        </row>
        <row r="336">
          <cell r="A336">
            <v>33214</v>
          </cell>
          <cell r="B336" t="str">
            <v>Contrato</v>
          </cell>
          <cell r="C336">
            <v>288</v>
          </cell>
          <cell r="D336">
            <v>39914</v>
          </cell>
          <cell r="E336">
            <v>41681</v>
          </cell>
          <cell r="F336" t="str">
            <v>SUBDIRECCION DE EDUCACION Y PARTICIPACION</v>
          </cell>
          <cell r="G336">
            <v>52185841</v>
          </cell>
          <cell r="H336" t="str">
            <v>ANDREA MILENA OVALLE PINZON</v>
          </cell>
          <cell r="I336" t="str">
            <v>PRIMER DESEMBOLSO SEGÚN CERTIFICACION DEL SUPERVISOR (Desc Base Rte Fte por Dependientes)</v>
          </cell>
          <cell r="J336">
            <v>1750000</v>
          </cell>
          <cell r="K336">
            <v>9.66</v>
          </cell>
          <cell r="O336" t="str">
            <v>RECURSO 11</v>
          </cell>
          <cell r="V336" t="str">
            <v>Desc. 10% Dependientes</v>
          </cell>
          <cell r="W336" t="str">
            <v>Vigencia Presupuestal</v>
          </cell>
        </row>
        <row r="337">
          <cell r="A337">
            <v>33314</v>
          </cell>
          <cell r="B337" t="str">
            <v>Contrato</v>
          </cell>
          <cell r="C337">
            <v>75</v>
          </cell>
          <cell r="D337">
            <v>15114</v>
          </cell>
          <cell r="E337">
            <v>41681</v>
          </cell>
          <cell r="F337" t="str">
            <v>OFICINA ASESORA DE PLANEACION</v>
          </cell>
          <cell r="G337">
            <v>88213055</v>
          </cell>
          <cell r="H337" t="str">
            <v>JOSE EDUARDO PATIÑO SANTAFE</v>
          </cell>
          <cell r="I337" t="str">
            <v>PRIMER DESEMBOLSO SEGÚN CERTIFICACION DEL SUPERVISOR (Desc Base Rte Fte por Dependientes)</v>
          </cell>
          <cell r="J337">
            <v>2950000</v>
          </cell>
          <cell r="K337">
            <v>9.66</v>
          </cell>
          <cell r="O337" t="str">
            <v>RECURSO 11</v>
          </cell>
          <cell r="V337" t="str">
            <v>Desc. 10% Dependientes</v>
          </cell>
          <cell r="W337" t="str">
            <v>Vigencia Presupuestal</v>
          </cell>
        </row>
        <row r="338">
          <cell r="A338">
            <v>33414</v>
          </cell>
          <cell r="B338" t="str">
            <v>Contrato</v>
          </cell>
          <cell r="C338">
            <v>140</v>
          </cell>
          <cell r="D338">
            <v>9214</v>
          </cell>
          <cell r="E338">
            <v>41681</v>
          </cell>
          <cell r="F338" t="str">
            <v>SERVICIOS ADMINISTRATIVOS, ATENCIONA AL USUARIO, ARCHIVO Y CORRESPONDENCIA</v>
          </cell>
          <cell r="G338">
            <v>8604038353</v>
          </cell>
          <cell r="H338" t="str">
            <v>MANTENIMIENTO DE ELEVADORES SAS</v>
          </cell>
          <cell r="I338" t="str">
            <v>PAGO FRA 5287 NOVENO DESEMBOLSO SEGÚN CERTIFICACION DEL SUPERVISOR (REGIMEN COMUN)</v>
          </cell>
          <cell r="J338">
            <v>365650</v>
          </cell>
          <cell r="K338">
            <v>9.66</v>
          </cell>
          <cell r="L338">
            <v>4</v>
          </cell>
          <cell r="M338">
            <v>16</v>
          </cell>
          <cell r="N338" t="str">
            <v>RECURSO 2-10</v>
          </cell>
          <cell r="W338" t="str">
            <v>Vigencia Presupuestal</v>
          </cell>
        </row>
        <row r="339">
          <cell r="A339">
            <v>33514</v>
          </cell>
          <cell r="B339" t="str">
            <v>Contrato</v>
          </cell>
          <cell r="C339">
            <v>23</v>
          </cell>
          <cell r="D339">
            <v>3414</v>
          </cell>
          <cell r="E339">
            <v>41681</v>
          </cell>
          <cell r="F339" t="str">
            <v>SECRETARIA GENERAL</v>
          </cell>
          <cell r="G339">
            <v>39538743</v>
          </cell>
          <cell r="H339" t="str">
            <v>DAISSY YAMILE PATIÑO POVEDA</v>
          </cell>
          <cell r="I339" t="str">
            <v xml:space="preserve">PAGO FRA 0079 PRIMER DESEMBOLSO SEGÚN CERTIFICACION DEL SUPERVISOR </v>
          </cell>
          <cell r="J339">
            <v>3853000</v>
          </cell>
          <cell r="K339">
            <v>9.66</v>
          </cell>
          <cell r="M339">
            <v>16</v>
          </cell>
          <cell r="O339" t="str">
            <v>RECURSO 11</v>
          </cell>
          <cell r="V339" t="str">
            <v>No tiene Dependientes</v>
          </cell>
          <cell r="W339" t="str">
            <v>Vigencia Presupuestal</v>
          </cell>
        </row>
        <row r="340">
          <cell r="A340">
            <v>33614</v>
          </cell>
          <cell r="B340" t="str">
            <v>Contrato</v>
          </cell>
          <cell r="C340">
            <v>98</v>
          </cell>
          <cell r="D340">
            <v>18014</v>
          </cell>
          <cell r="E340">
            <v>41682</v>
          </cell>
          <cell r="F340" t="str">
            <v>OFICINA DE ASUNTOS INTERNACIONALES</v>
          </cell>
          <cell r="G340">
            <v>52437472</v>
          </cell>
          <cell r="H340" t="str">
            <v>VIVIANA ANGELICA CASTRO PORRAS</v>
          </cell>
          <cell r="I340" t="str">
            <v>PRIMER DESEMBOLSO SEGÚN CERTIFICACION DEL SUPERVISOR (Desc Base Rte Fte por Dependientes)</v>
          </cell>
          <cell r="J340">
            <v>3290000</v>
          </cell>
          <cell r="K340">
            <v>9.66</v>
          </cell>
          <cell r="O340" t="str">
            <v>RECURSO 11</v>
          </cell>
          <cell r="V340" t="str">
            <v>Desc. 10% Dependientes</v>
          </cell>
          <cell r="W340" t="str">
            <v>Vigencia Presupuestal</v>
          </cell>
        </row>
        <row r="341">
          <cell r="A341">
            <v>33714</v>
          </cell>
          <cell r="B341" t="str">
            <v>Contrato</v>
          </cell>
          <cell r="C341">
            <v>78</v>
          </cell>
          <cell r="D341">
            <v>14514</v>
          </cell>
          <cell r="E341">
            <v>41682</v>
          </cell>
          <cell r="F341" t="str">
            <v>DIRECCION DE ASUNTOS MARINOS, COSTEROS Y RECURSOS ACUATICOS</v>
          </cell>
          <cell r="G341">
            <v>52713119</v>
          </cell>
          <cell r="H341" t="str">
            <v>MARIA ANGELICA MARTINEZ SILVA</v>
          </cell>
          <cell r="I341" t="str">
            <v xml:space="preserve">PRIMER DESEMBOLSO SEGÚN CERTIFICACION DEL SUPERVISOR </v>
          </cell>
          <cell r="J341">
            <v>1520000</v>
          </cell>
          <cell r="K341">
            <v>9.66</v>
          </cell>
          <cell r="O341" t="str">
            <v>RECURSO 11</v>
          </cell>
          <cell r="V341" t="str">
            <v>No tiene Dependientes</v>
          </cell>
          <cell r="W341" t="str">
            <v>Vigencia Presupuestal</v>
          </cell>
        </row>
        <row r="342">
          <cell r="A342">
            <v>33814</v>
          </cell>
          <cell r="B342" t="str">
            <v>Contrato</v>
          </cell>
          <cell r="C342">
            <v>202</v>
          </cell>
          <cell r="D342">
            <v>30214</v>
          </cell>
          <cell r="E342">
            <v>41683</v>
          </cell>
          <cell r="F342" t="str">
            <v>DIRECCION DE ASUNTOS MARINOS, COSTEROS Y RECURSOS ACUATICOS</v>
          </cell>
          <cell r="G342">
            <v>18009973</v>
          </cell>
          <cell r="H342" t="str">
            <v>LINCON CALVIN BENT LLERENA</v>
          </cell>
          <cell r="I342" t="str">
            <v>PRIMER DESEMBOLSO SEGÚN CERTIFICACION DEL SUPERVISOR ( Desc de Base Rte Fte por Dependientes)</v>
          </cell>
          <cell r="J342">
            <v>2750000</v>
          </cell>
          <cell r="K342">
            <v>9.66</v>
          </cell>
          <cell r="O342" t="str">
            <v>RECURSO 11</v>
          </cell>
          <cell r="V342" t="str">
            <v>Desc. 10% Dependientes</v>
          </cell>
          <cell r="W342" t="str">
            <v>Vigencia Presupuestal</v>
          </cell>
        </row>
        <row r="343">
          <cell r="A343">
            <v>33914</v>
          </cell>
          <cell r="B343" t="str">
            <v>Contrato</v>
          </cell>
          <cell r="C343">
            <v>267</v>
          </cell>
          <cell r="D343">
            <v>38814</v>
          </cell>
          <cell r="E343">
            <v>41683</v>
          </cell>
          <cell r="F343" t="str">
            <v>DIRECCION DE BOSQUES, BIODIVERSIDAD Y SERVICIOS ECOSISTEMICOS</v>
          </cell>
          <cell r="G343">
            <v>1032436810</v>
          </cell>
          <cell r="H343" t="str">
            <v>ALVARO ANDRES CUBILLOS BUITRAGO</v>
          </cell>
          <cell r="I343" t="str">
            <v xml:space="preserve">PRIMER DESEMBOLSO SEGÚN CERTIFICACION DEL SUPERVISOR </v>
          </cell>
          <cell r="J343">
            <v>750000</v>
          </cell>
          <cell r="K343">
            <v>9.66</v>
          </cell>
          <cell r="O343" t="str">
            <v>RECURSO 11</v>
          </cell>
          <cell r="V343" t="str">
            <v>No tiene Dependientes</v>
          </cell>
          <cell r="W343" t="str">
            <v>Vigencia Presupuestal</v>
          </cell>
        </row>
        <row r="344">
          <cell r="A344">
            <v>34014</v>
          </cell>
          <cell r="B344" t="str">
            <v>Factura</v>
          </cell>
          <cell r="C344">
            <v>13469328</v>
          </cell>
          <cell r="D344">
            <v>62614</v>
          </cell>
          <cell r="E344">
            <v>41683</v>
          </cell>
          <cell r="F344" t="str">
            <v>SERVICIOS ADMINISTRATIVOS, ATENCIONA AL USUARIO, ARCHIVO Y CORRESPONDENCIA</v>
          </cell>
          <cell r="G344">
            <v>8301225661</v>
          </cell>
          <cell r="H344" t="str">
            <v>COLOMBIA TELECOMUNICACIONES S.A. E.S.P.</v>
          </cell>
          <cell r="I344" t="str">
            <v>PAGO SERVICIO PUBLICO FRA 13469328 CTA CLIENTE 8002263660001 SERVICIO LARGA DISTANCIA  PERIODO DEL 1 AL 31 ENERO 2014</v>
          </cell>
          <cell r="J344">
            <v>1147390</v>
          </cell>
          <cell r="N344" t="str">
            <v>RECURSO 2-10</v>
          </cell>
          <cell r="W344" t="str">
            <v>Vigencia Presupuestal</v>
          </cell>
        </row>
        <row r="345">
          <cell r="A345">
            <v>34114</v>
          </cell>
          <cell r="B345" t="str">
            <v>Oficio</v>
          </cell>
          <cell r="C345">
            <v>831034112</v>
          </cell>
          <cell r="D345">
            <v>62714</v>
          </cell>
          <cell r="E345">
            <v>41683</v>
          </cell>
          <cell r="F345" t="str">
            <v>SUBDIRECCION ADMINISTRATIVA Y FINANCIERA</v>
          </cell>
          <cell r="G345">
            <v>860011153</v>
          </cell>
          <cell r="H345" t="str">
            <v>POSITIVA COMPAÑÍA DE SEGUROS S.A.</v>
          </cell>
          <cell r="I345" t="str">
            <v>PAGO ARL FEBRERO 2014 CONDUCTORES CONTRATISTAS - RIESGO IV</v>
          </cell>
          <cell r="J345">
            <v>220000</v>
          </cell>
          <cell r="O345" t="str">
            <v>RECURSO 11</v>
          </cell>
          <cell r="W345" t="str">
            <v>Vigencia Presupuestal</v>
          </cell>
        </row>
        <row r="346">
          <cell r="A346">
            <v>34214</v>
          </cell>
          <cell r="B346" t="str">
            <v>Otro</v>
          </cell>
          <cell r="C346">
            <v>4332</v>
          </cell>
          <cell r="D346">
            <v>64114</v>
          </cell>
          <cell r="E346">
            <v>41684</v>
          </cell>
          <cell r="F346" t="str">
            <v>SUBDIRECCION ADMINISTRATIVA Y FINANCIERA</v>
          </cell>
          <cell r="G346">
            <v>8301153951</v>
          </cell>
          <cell r="H346" t="str">
            <v>MINISTERIO DE AMBIENTE Y DESARROLLO SOSTENIBLE</v>
          </cell>
          <cell r="I346" t="str">
            <v>NOMINA FUNCIONARIOS FEBRERO 2014</v>
          </cell>
          <cell r="J346">
            <v>1399471468</v>
          </cell>
          <cell r="N346" t="str">
            <v>RECURSO 1-10</v>
          </cell>
          <cell r="Q346" t="str">
            <v>DEDUCCIONES</v>
          </cell>
          <cell r="R346">
            <v>243684650</v>
          </cell>
          <cell r="W346" t="str">
            <v>Vigencia Presupuestal</v>
          </cell>
        </row>
        <row r="347">
          <cell r="A347">
            <v>34314</v>
          </cell>
          <cell r="B347" t="str">
            <v>Contrato</v>
          </cell>
          <cell r="C347">
            <v>120</v>
          </cell>
          <cell r="D347">
            <v>20614</v>
          </cell>
          <cell r="E347">
            <v>41687</v>
          </cell>
          <cell r="F347" t="str">
            <v>DIRECCION DE BOSQUES, BIODIVERSIDAD Y SERVICIOS ECOSISTEMICOS</v>
          </cell>
          <cell r="G347">
            <v>52429474</v>
          </cell>
          <cell r="H347" t="str">
            <v>MARIA NATALIA PATIÑO GUTIERREZ</v>
          </cell>
          <cell r="I347" t="str">
            <v>PRIMER DESEMBOLSO SEGÚN CERTIFICACION DEL SUPERVISOR</v>
          </cell>
          <cell r="J347">
            <v>2179800</v>
          </cell>
          <cell r="K347">
            <v>9.66</v>
          </cell>
          <cell r="O347" t="str">
            <v>RECURSO 11</v>
          </cell>
          <cell r="W347" t="str">
            <v>Vigencia Presupuestal</v>
          </cell>
        </row>
        <row r="348">
          <cell r="A348">
            <v>34414</v>
          </cell>
          <cell r="B348" t="str">
            <v>Comisiòn</v>
          </cell>
          <cell r="C348" t="str">
            <v>2014-1-0012</v>
          </cell>
          <cell r="D348">
            <v>44914</v>
          </cell>
          <cell r="E348">
            <v>41687</v>
          </cell>
          <cell r="F348" t="str">
            <v>SUBDIRECCION ADMINISTRATIVA Y FINANCIERA</v>
          </cell>
          <cell r="G348">
            <v>79295230</v>
          </cell>
          <cell r="H348" t="str">
            <v>WALTER LEONARDO NIÑO PARRA</v>
          </cell>
          <cell r="I348" t="str">
            <v>COMISION A AQUITANIA EL 27 DE ENERO DE 2014</v>
          </cell>
          <cell r="J348">
            <v>122245</v>
          </cell>
          <cell r="L348">
            <v>11</v>
          </cell>
          <cell r="O348" t="str">
            <v>RECURSO 11</v>
          </cell>
          <cell r="W348" t="str">
            <v>Vigencia Presupuestal</v>
          </cell>
        </row>
        <row r="349">
          <cell r="A349">
            <v>34514</v>
          </cell>
          <cell r="B349" t="str">
            <v>Comisiòn</v>
          </cell>
          <cell r="C349" t="str">
            <v>2014-1-0017</v>
          </cell>
          <cell r="D349">
            <v>48414</v>
          </cell>
          <cell r="E349">
            <v>41687</v>
          </cell>
          <cell r="F349" t="str">
            <v>SUBDIRECCION ADMINISTRATIVA Y FINANCIERA</v>
          </cell>
          <cell r="G349">
            <v>52834577</v>
          </cell>
          <cell r="H349" t="str">
            <v>JAZMIN BRIJALDO FLECHAS</v>
          </cell>
          <cell r="I349" t="str">
            <v>COMISION A ARMENIA EL 31 DE ENERO DE 2014</v>
          </cell>
          <cell r="J349">
            <v>181063</v>
          </cell>
          <cell r="L349">
            <v>10</v>
          </cell>
          <cell r="O349" t="str">
            <v>RECURSO 11</v>
          </cell>
          <cell r="W349" t="str">
            <v>Vigencia Presupuestal</v>
          </cell>
        </row>
        <row r="350">
          <cell r="A350">
            <v>34614</v>
          </cell>
          <cell r="B350" t="str">
            <v>Comisiòn</v>
          </cell>
          <cell r="C350" t="str">
            <v>2014-1-0025</v>
          </cell>
          <cell r="D350">
            <v>52914</v>
          </cell>
          <cell r="E350">
            <v>41687</v>
          </cell>
          <cell r="F350" t="str">
            <v>SUBDIRECCION ADMINISTRATIVA Y FINANCIERA</v>
          </cell>
          <cell r="G350">
            <v>56078300</v>
          </cell>
          <cell r="H350" t="str">
            <v>SANDRA MILENA ACOSTA GONZALEZ</v>
          </cell>
          <cell r="I350" t="str">
            <v>COMISION A BOGOTA DEL 5-6 DE FEBRERO DE 2014</v>
          </cell>
          <cell r="J350">
            <v>233223</v>
          </cell>
          <cell r="L350">
            <v>10</v>
          </cell>
          <cell r="O350" t="str">
            <v>RECURSO 11</v>
          </cell>
          <cell r="W350" t="str">
            <v>Vigencia Presupuestal</v>
          </cell>
        </row>
        <row r="351">
          <cell r="A351">
            <v>34714</v>
          </cell>
          <cell r="B351" t="str">
            <v>Comisiòn</v>
          </cell>
          <cell r="C351" t="str">
            <v>2014-1-0028</v>
          </cell>
          <cell r="D351">
            <v>54614</v>
          </cell>
          <cell r="E351">
            <v>41687</v>
          </cell>
          <cell r="F351" t="str">
            <v>SUBDIRECCION ADMINISTRATIVA Y FINANCIERA</v>
          </cell>
          <cell r="G351">
            <v>52430539</v>
          </cell>
          <cell r="H351" t="str">
            <v>JOSEFINA HELENA SANCHEZ CUERVO</v>
          </cell>
          <cell r="I351" t="str">
            <v>COMISION A CARTAGENA EL 6 DE FEBRERO DE 2014</v>
          </cell>
          <cell r="J351">
            <v>101063</v>
          </cell>
          <cell r="L351">
            <v>10</v>
          </cell>
          <cell r="O351" t="str">
            <v>RECURSO 11</v>
          </cell>
          <cell r="W351" t="str">
            <v>Vigencia Presupuestal</v>
          </cell>
        </row>
        <row r="352">
          <cell r="A352">
            <v>34814</v>
          </cell>
          <cell r="B352" t="str">
            <v>Comisiòn</v>
          </cell>
          <cell r="C352" t="str">
            <v>2014-1-0029</v>
          </cell>
          <cell r="D352">
            <v>55414</v>
          </cell>
          <cell r="E352">
            <v>41687</v>
          </cell>
          <cell r="F352" t="str">
            <v>SUBDIRECCION ADMINISTRATIVA Y FINANCIERA</v>
          </cell>
          <cell r="G352">
            <v>16071055</v>
          </cell>
          <cell r="H352" t="str">
            <v>DAVID FERNANDO ARIAS ARISTIZABAL</v>
          </cell>
          <cell r="I352" t="str">
            <v>COMISION A BARRANQUILLA DEL 6-7 DE FEBRERO DE 2014</v>
          </cell>
          <cell r="J352">
            <v>353188</v>
          </cell>
          <cell r="L352">
            <v>10</v>
          </cell>
          <cell r="O352" t="str">
            <v>RECURSO 11</v>
          </cell>
          <cell r="W352" t="str">
            <v>Vigencia Presupuestal</v>
          </cell>
        </row>
        <row r="353">
          <cell r="A353">
            <v>34914</v>
          </cell>
          <cell r="B353" t="str">
            <v>Comisiòn</v>
          </cell>
          <cell r="C353" t="str">
            <v>2014-1-0030</v>
          </cell>
          <cell r="D353">
            <v>55514</v>
          </cell>
          <cell r="E353">
            <v>41687</v>
          </cell>
          <cell r="F353" t="str">
            <v>SUBDIRECCION ADMINISTRATIVA Y FINANCIERA</v>
          </cell>
          <cell r="G353">
            <v>71875120</v>
          </cell>
          <cell r="H353" t="str">
            <v>JOSE DIDIER ZAPATA SUAREZ</v>
          </cell>
          <cell r="I353" t="str">
            <v>COMISION A BARRANQUILLA DEL 6-7 DE FEBRERO DE 2014</v>
          </cell>
          <cell r="J353">
            <v>283223</v>
          </cell>
          <cell r="L353">
            <v>10</v>
          </cell>
          <cell r="O353" t="str">
            <v>RECURSO 11</v>
          </cell>
          <cell r="W353" t="str">
            <v>Vigencia Presupuestal</v>
          </cell>
        </row>
        <row r="354">
          <cell r="A354">
            <v>35014</v>
          </cell>
          <cell r="B354" t="str">
            <v>Comisiòn</v>
          </cell>
          <cell r="C354">
            <v>20140042</v>
          </cell>
          <cell r="D354">
            <v>11914</v>
          </cell>
          <cell r="E354">
            <v>41687</v>
          </cell>
          <cell r="F354" t="str">
            <v>SUBDIRECCION ADMINISTRATIVA Y FINANCIERA</v>
          </cell>
          <cell r="G354">
            <v>39701805</v>
          </cell>
          <cell r="H354" t="str">
            <v>MARTHA EDDY ARTEAGA DIAS</v>
          </cell>
          <cell r="I354" t="str">
            <v>COMISION A BARRANQUILLA DEL 20-21 DE ENERO DE 2014</v>
          </cell>
          <cell r="J354">
            <v>284667</v>
          </cell>
          <cell r="O354" t="str">
            <v>RECURSO 11</v>
          </cell>
          <cell r="W354" t="str">
            <v>Vigencia Presupuestal</v>
          </cell>
        </row>
        <row r="355">
          <cell r="A355">
            <v>35114</v>
          </cell>
          <cell r="B355" t="str">
            <v>Comisiòn</v>
          </cell>
          <cell r="C355">
            <v>20140057</v>
          </cell>
          <cell r="D355">
            <v>16914</v>
          </cell>
          <cell r="E355">
            <v>41687</v>
          </cell>
          <cell r="F355" t="str">
            <v>SUBDIRECCION ADMINISTRATIVA Y FINANCIERA</v>
          </cell>
          <cell r="G355">
            <v>52821816</v>
          </cell>
          <cell r="H355" t="str">
            <v>MARTHA LUCIA RODRIGUEZ</v>
          </cell>
          <cell r="I355" t="str">
            <v>COMISION A PEREIRA DEL 5-8 DE FEBRERO DE 2014</v>
          </cell>
          <cell r="J355">
            <v>761862</v>
          </cell>
          <cell r="N355" t="str">
            <v>RECURSO 2-10</v>
          </cell>
          <cell r="W355" t="str">
            <v>Vigencia Presupuestal</v>
          </cell>
        </row>
        <row r="356">
          <cell r="A356">
            <v>35214</v>
          </cell>
          <cell r="B356" t="str">
            <v>Comisiòn</v>
          </cell>
          <cell r="C356">
            <v>20140065</v>
          </cell>
          <cell r="D356">
            <v>21914</v>
          </cell>
          <cell r="E356">
            <v>41687</v>
          </cell>
          <cell r="F356" t="str">
            <v>SUBDIRECCION ADMINISTRATIVA Y FINANCIERA</v>
          </cell>
          <cell r="G356">
            <v>46667625</v>
          </cell>
          <cell r="H356" t="str">
            <v>EMMA JUDITH SALAMANCA GUAUQUE</v>
          </cell>
          <cell r="I356" t="str">
            <v>COMISION A VILLAVICENCIO DEL 22-25 DE ENERO DE 2014</v>
          </cell>
          <cell r="J356">
            <v>688759</v>
          </cell>
          <cell r="O356" t="str">
            <v>RECURSO 11</v>
          </cell>
          <cell r="W356" t="str">
            <v>Vigencia Presupuestal</v>
          </cell>
        </row>
        <row r="357">
          <cell r="A357">
            <v>35314</v>
          </cell>
          <cell r="B357" t="str">
            <v>Comisiòn</v>
          </cell>
          <cell r="C357">
            <v>20140105</v>
          </cell>
          <cell r="D357">
            <v>44714</v>
          </cell>
          <cell r="E357">
            <v>41687</v>
          </cell>
          <cell r="F357" t="str">
            <v>SUBDIRECCION ADMINISTRATIVA Y FINANCIERA</v>
          </cell>
          <cell r="G357">
            <v>23248957</v>
          </cell>
          <cell r="H357" t="str">
            <v>ELIZABETH TAYLOR JAY</v>
          </cell>
          <cell r="I357" t="str">
            <v>COMISION A BARRANQUILLA EL 01 DE FEBRERO DE 2014</v>
          </cell>
          <cell r="J357">
            <v>141488</v>
          </cell>
          <cell r="O357" t="str">
            <v>RECURSO 11</v>
          </cell>
          <cell r="W357" t="str">
            <v>Vigencia Presupuestal</v>
          </cell>
        </row>
        <row r="358">
          <cell r="A358">
            <v>35414</v>
          </cell>
          <cell r="B358" t="str">
            <v>Comisiòn</v>
          </cell>
          <cell r="C358">
            <v>20140107</v>
          </cell>
          <cell r="D358">
            <v>45214</v>
          </cell>
          <cell r="E358">
            <v>41687</v>
          </cell>
          <cell r="F358" t="str">
            <v>SUBDIRECCION ADMINISTRATIVA Y FINANCIERA</v>
          </cell>
          <cell r="G358">
            <v>93288645</v>
          </cell>
          <cell r="H358" t="str">
            <v>HUGO GIRALDO BARRERA</v>
          </cell>
          <cell r="I358" t="str">
            <v>COMISION A RIOACHA DEL 4-7 DE FEBRERO DE 2014</v>
          </cell>
          <cell r="J358">
            <v>464956</v>
          </cell>
          <cell r="O358" t="str">
            <v>RECURSO 11</v>
          </cell>
          <cell r="W358" t="str">
            <v>Vigencia Presupuestal</v>
          </cell>
        </row>
        <row r="359">
          <cell r="A359">
            <v>35514</v>
          </cell>
          <cell r="B359" t="str">
            <v>Comisiòn</v>
          </cell>
          <cell r="C359">
            <v>20140144</v>
          </cell>
          <cell r="D359">
            <v>47914</v>
          </cell>
          <cell r="E359">
            <v>41687</v>
          </cell>
          <cell r="F359" t="str">
            <v>SUBDIRECCION ADMINISTRATIVA Y FINANCIERA</v>
          </cell>
          <cell r="G359">
            <v>52409234</v>
          </cell>
          <cell r="H359" t="str">
            <v>MARCELA GALVIS HERNANDEZ</v>
          </cell>
          <cell r="I359" t="str">
            <v>COMISION A MISTRATO DEL 5-7 DE FEBRERO DE 2014</v>
          </cell>
          <cell r="J359">
            <v>403400</v>
          </cell>
          <cell r="O359" t="str">
            <v>RECURSO 11</v>
          </cell>
          <cell r="W359" t="str">
            <v>Vigencia Presupuestal</v>
          </cell>
        </row>
        <row r="360">
          <cell r="A360">
            <v>35614</v>
          </cell>
          <cell r="B360" t="str">
            <v>Comisiòn</v>
          </cell>
          <cell r="C360">
            <v>20140151</v>
          </cell>
          <cell r="D360">
            <v>48114</v>
          </cell>
          <cell r="E360">
            <v>41687</v>
          </cell>
          <cell r="F360" t="str">
            <v>SUBDIRECCION ADMINISTRATIVA Y FINANCIERA</v>
          </cell>
          <cell r="G360">
            <v>46667625</v>
          </cell>
          <cell r="H360" t="str">
            <v>EMMA JUDITH SALAMANCA GUAUQUE</v>
          </cell>
          <cell r="I360" t="str">
            <v>COMISION A TUNJA DEL 4-5 DE FEBRERO DE 2014</v>
          </cell>
          <cell r="J360">
            <v>242040</v>
          </cell>
          <cell r="O360" t="str">
            <v>RECURSO 11</v>
          </cell>
          <cell r="W360" t="str">
            <v>Vigencia Presupuestal</v>
          </cell>
        </row>
        <row r="361">
          <cell r="A361">
            <v>35714</v>
          </cell>
          <cell r="B361" t="str">
            <v>Comisiòn</v>
          </cell>
          <cell r="C361">
            <v>20140166</v>
          </cell>
          <cell r="D361">
            <v>53114</v>
          </cell>
          <cell r="E361">
            <v>41687</v>
          </cell>
          <cell r="F361" t="str">
            <v>SUBDIRECCION ADMINISTRATIVA Y FINANCIERA</v>
          </cell>
          <cell r="G361">
            <v>71610890</v>
          </cell>
          <cell r="H361" t="str">
            <v>LUIS ALFONSO ESCOBAR TRUJILLO</v>
          </cell>
          <cell r="I361" t="str">
            <v>COMISION A BARRANQUILLA DEL 6-7 DE FEBRERO DE 2014</v>
          </cell>
          <cell r="J361">
            <v>424464</v>
          </cell>
          <cell r="O361" t="str">
            <v>RECURSO 11</v>
          </cell>
          <cell r="W361" t="str">
            <v>Vigencia Presupuestal</v>
          </cell>
        </row>
        <row r="362">
          <cell r="A362">
            <v>35814</v>
          </cell>
          <cell r="B362" t="str">
            <v>Comisiòn</v>
          </cell>
          <cell r="C362">
            <v>20140171</v>
          </cell>
          <cell r="D362">
            <v>53614</v>
          </cell>
          <cell r="E362">
            <v>41687</v>
          </cell>
          <cell r="F362" t="str">
            <v>SUBDIRECCION ADMINISTRATIVA Y FINANCIERA</v>
          </cell>
          <cell r="G362">
            <v>53104007</v>
          </cell>
          <cell r="H362" t="str">
            <v>ROSA ALEJANDRA RUIZ</v>
          </cell>
          <cell r="I362" t="str">
            <v>COMISION A TUNJA DEL 7-8 DE FEBRERO DE 2014</v>
          </cell>
          <cell r="J362">
            <v>324667</v>
          </cell>
          <cell r="O362" t="str">
            <v>RECURSO 11</v>
          </cell>
          <cell r="W362" t="str">
            <v>Vigencia Presupuestal</v>
          </cell>
        </row>
        <row r="363">
          <cell r="A363">
            <v>35914</v>
          </cell>
          <cell r="B363" t="str">
            <v>Comisiòn</v>
          </cell>
          <cell r="C363">
            <v>20140182</v>
          </cell>
          <cell r="D363">
            <v>55114</v>
          </cell>
          <cell r="E363">
            <v>41687</v>
          </cell>
          <cell r="F363" t="str">
            <v>SUBDIRECCION ADMINISTRATIVA Y FINANCIERA</v>
          </cell>
          <cell r="G363">
            <v>19387607</v>
          </cell>
          <cell r="H363" t="str">
            <v>CARLOS AUGUSTO PINILLOS S.</v>
          </cell>
          <cell r="I363" t="str">
            <v>COMISION A NEIVA DEL 6-7 DE FEBRERO DE 2014</v>
          </cell>
          <cell r="J363">
            <v>252207</v>
          </cell>
          <cell r="O363" t="str">
            <v>RECURSO 11</v>
          </cell>
          <cell r="W363" t="str">
            <v>Vigencia Presupuestal</v>
          </cell>
        </row>
        <row r="364">
          <cell r="A364">
            <v>36014</v>
          </cell>
          <cell r="B364" t="str">
            <v>Comisiòn</v>
          </cell>
          <cell r="C364">
            <v>20140184</v>
          </cell>
          <cell r="D364">
            <v>55614</v>
          </cell>
          <cell r="E364">
            <v>41687</v>
          </cell>
          <cell r="F364" t="str">
            <v>SUBDIRECCION ADMINISTRATIVA Y FINANCIERA</v>
          </cell>
          <cell r="G364">
            <v>46667625</v>
          </cell>
          <cell r="H364" t="str">
            <v>EMMA JUDITH SALAMANCA GUAUQUE</v>
          </cell>
          <cell r="I364" t="str">
            <v>COMISION A YOPAL EL 07 DE FEBRERO DE 2014</v>
          </cell>
          <cell r="J364">
            <v>80680</v>
          </cell>
          <cell r="O364" t="str">
            <v>RECURSO 11</v>
          </cell>
          <cell r="W364" t="str">
            <v>Vigencia Presupuestal</v>
          </cell>
        </row>
        <row r="365">
          <cell r="A365">
            <v>36114</v>
          </cell>
          <cell r="B365" t="str">
            <v>Comisiòn</v>
          </cell>
          <cell r="C365">
            <v>20140185</v>
          </cell>
          <cell r="D365">
            <v>55714</v>
          </cell>
          <cell r="E365">
            <v>41687</v>
          </cell>
          <cell r="F365" t="str">
            <v>SUBDIRECCION ADMINISTRATIVA Y FINANCIERA</v>
          </cell>
          <cell r="G365">
            <v>23248957</v>
          </cell>
          <cell r="H365" t="str">
            <v>ELIZABETH TAYLOR JAY</v>
          </cell>
          <cell r="I365" t="str">
            <v>COMISION A BARRANQUILLA EL 07 DE FEBRERO DE 2014</v>
          </cell>
          <cell r="J365">
            <v>141488</v>
          </cell>
          <cell r="O365" t="str">
            <v>RECURSO 11</v>
          </cell>
          <cell r="W365" t="str">
            <v>Vigencia Presupuestal</v>
          </cell>
        </row>
        <row r="366">
          <cell r="A366">
            <v>36214</v>
          </cell>
          <cell r="B366" t="str">
            <v>Contrato</v>
          </cell>
          <cell r="C366">
            <v>209</v>
          </cell>
          <cell r="D366">
            <v>31114</v>
          </cell>
          <cell r="E366">
            <v>41687</v>
          </cell>
          <cell r="F366" t="str">
            <v>DIRECCION DE BOSQUES, BIODIVERSIDAD Y SERVICIOS ECOSISTEMICOS</v>
          </cell>
          <cell r="G366">
            <v>1010161419</v>
          </cell>
          <cell r="H366" t="str">
            <v>MIGUEL FERNANDO ARIAS PATIÑO</v>
          </cell>
          <cell r="I366" t="str">
            <v>PRIMER DESEMBOLSO SEGÚN CERTIFICACION DEL SUPERVISOR</v>
          </cell>
          <cell r="J366">
            <v>1015000</v>
          </cell>
          <cell r="K366">
            <v>9.66</v>
          </cell>
          <cell r="O366" t="str">
            <v>RECURSO 11</v>
          </cell>
          <cell r="V366" t="str">
            <v>No tiene Dependientes</v>
          </cell>
          <cell r="W366" t="str">
            <v>Vigencia Presupuestal</v>
          </cell>
        </row>
        <row r="367">
          <cell r="A367">
            <v>36314</v>
          </cell>
          <cell r="B367" t="str">
            <v>Resolucion</v>
          </cell>
          <cell r="C367">
            <v>7</v>
          </cell>
          <cell r="D367">
            <v>6814</v>
          </cell>
          <cell r="E367">
            <v>41687</v>
          </cell>
          <cell r="F367" t="str">
            <v>SUBDIRECCION ADMINISTRATIVA Y FINANCIERA</v>
          </cell>
          <cell r="G367">
            <v>1818141</v>
          </cell>
          <cell r="H367" t="str">
            <v>MAURICIO GAITAN VARON</v>
          </cell>
          <cell r="I367" t="str">
            <v>PAGO TOTAL COMISION INTERNACIONAL A EEUU DEL 12 AL 19 ENERO 2014</v>
          </cell>
          <cell r="J367">
            <v>1818141</v>
          </cell>
          <cell r="O367" t="str">
            <v>RECURSO 11</v>
          </cell>
          <cell r="W367" t="str">
            <v>Vigencia Presupuestal</v>
          </cell>
        </row>
        <row r="368">
          <cell r="A368">
            <v>36414</v>
          </cell>
          <cell r="B368" t="str">
            <v>Contrato</v>
          </cell>
          <cell r="C368">
            <v>97</v>
          </cell>
          <cell r="D368">
            <v>17914</v>
          </cell>
          <cell r="E368">
            <v>41687</v>
          </cell>
          <cell r="F368" t="str">
            <v>DIRECCION DE ASUNTOS MARINOS, COSTEROS Y RECURSOS ACUATICOS</v>
          </cell>
          <cell r="G368">
            <v>79799400</v>
          </cell>
          <cell r="H368" t="str">
            <v>ABEL BARRERA HURTADO</v>
          </cell>
          <cell r="I368" t="str">
            <v>PRIMER DESEMBOLSO SEGÚN CERTIFICACION DEL SUPERVISOR</v>
          </cell>
          <cell r="J368">
            <v>3290000</v>
          </cell>
          <cell r="K368">
            <v>9.66</v>
          </cell>
          <cell r="O368" t="str">
            <v>RECURSO 11</v>
          </cell>
          <cell r="V368" t="str">
            <v>No tiene Dependientes</v>
          </cell>
          <cell r="W368" t="str">
            <v>Vigencia Presupuestal</v>
          </cell>
        </row>
        <row r="369">
          <cell r="A369">
            <v>36514</v>
          </cell>
          <cell r="B369" t="str">
            <v>Convenio</v>
          </cell>
          <cell r="C369">
            <v>190</v>
          </cell>
          <cell r="D369">
            <v>28614</v>
          </cell>
          <cell r="E369">
            <v>41687</v>
          </cell>
          <cell r="F369" t="str">
            <v>DIRECCION DE ASUNTOS MARINOS, COSTEROS Y RECURSOS ACUATICOS</v>
          </cell>
          <cell r="G369">
            <v>8002500620</v>
          </cell>
          <cell r="H369" t="str">
            <v>INST.INVEST.MARINAS Y COSTERAS JOSE BENITO VIVES - INVEMAR</v>
          </cell>
          <cell r="I369" t="str">
            <v>CTA CBO 680 PRIMER DESEMBOLSO SEGUN CERTIFICACION DEL SUPERVISOR</v>
          </cell>
          <cell r="J369">
            <v>244600000</v>
          </cell>
          <cell r="O369" t="str">
            <v>RECURSO 11</v>
          </cell>
          <cell r="W369" t="str">
            <v>Vigencia Presupuestal</v>
          </cell>
        </row>
        <row r="370">
          <cell r="A370">
            <v>36614</v>
          </cell>
          <cell r="B370" t="str">
            <v>Contrato</v>
          </cell>
          <cell r="C370">
            <v>244</v>
          </cell>
          <cell r="D370">
            <v>266413</v>
          </cell>
          <cell r="E370">
            <v>41687</v>
          </cell>
          <cell r="F370" t="str">
            <v>SERVICIOS ADMINISTRATIVOS, ATENCIONA AL USUARIO, ARCHIVO Y CORRESPONDENCIA</v>
          </cell>
          <cell r="G370">
            <v>8300011131</v>
          </cell>
          <cell r="H370" t="str">
            <v>IMPRENTA NACIONAL DE COLOMBIA</v>
          </cell>
          <cell r="I370" t="str">
            <v>PAGO PARCIAL FRA 77091-77100 SEPTIMO DESEMBOLSO SEGÚN CERTIFICACION DEL SUPERVISOR - ENTIDAD DEL ESTADO  - LOS ORIGINALES REPOSAN EN LA OP 36714 DE LA MISMA FECHA</v>
          </cell>
          <cell r="J370">
            <v>2417930</v>
          </cell>
          <cell r="N370" t="str">
            <v>RECURSO 2-10</v>
          </cell>
          <cell r="W370" t="str">
            <v>Reserva Presupuestal</v>
          </cell>
        </row>
        <row r="371">
          <cell r="A371">
            <v>36714</v>
          </cell>
          <cell r="B371" t="str">
            <v>Contrato</v>
          </cell>
          <cell r="C371">
            <v>244</v>
          </cell>
          <cell r="D371">
            <v>9514</v>
          </cell>
          <cell r="E371">
            <v>41687</v>
          </cell>
          <cell r="F371" t="str">
            <v>SERVICIOS ADMINISTRATIVOS, ATENCIONA AL USUARIO, ARCHIVO Y CORRESPONDENCIA</v>
          </cell>
          <cell r="G371">
            <v>8300011131</v>
          </cell>
          <cell r="H371" t="str">
            <v>IMPRENTA NACIONAL DE COLOMBIA</v>
          </cell>
          <cell r="I371" t="str">
            <v>PAGO SALDO FRA 77091-77100 SEPTIMO DESEMBOLSO SEGÚN CERTIFICACION DEL SUPERVISOR - ENTIDAD DEL ESTADO</v>
          </cell>
          <cell r="J371">
            <v>13719614</v>
          </cell>
          <cell r="N371" t="str">
            <v>RECURSO 2-10</v>
          </cell>
          <cell r="W371" t="str">
            <v>Vigencia Presupuestal</v>
          </cell>
        </row>
        <row r="372">
          <cell r="A372">
            <v>36814</v>
          </cell>
          <cell r="B372" t="str">
            <v>Contrato</v>
          </cell>
          <cell r="C372">
            <v>244</v>
          </cell>
          <cell r="D372">
            <v>9514</v>
          </cell>
          <cell r="E372">
            <v>41687</v>
          </cell>
          <cell r="F372" t="str">
            <v>SERVICIOS ADMINISTRATIVOS, ATENCIONA AL USUARIO, ARCHIVO Y CORRESPONDENCIA</v>
          </cell>
          <cell r="G372">
            <v>8300011131</v>
          </cell>
          <cell r="H372" t="str">
            <v>IMPRENTA NACIONAL DE COLOMBIA</v>
          </cell>
          <cell r="I372" t="str">
            <v xml:space="preserve">PAGO FRA 76900 SEXTO DESEMBOLSO SEGÚN CERTIFICACION DEL SUPERVISOR - ENTIDAD DEL ESTADO </v>
          </cell>
          <cell r="J372">
            <v>1901000</v>
          </cell>
          <cell r="N372" t="str">
            <v>RECURSO 2-10</v>
          </cell>
          <cell r="W372" t="str">
            <v>Vigencia Presupuestal</v>
          </cell>
        </row>
        <row r="373">
          <cell r="A373">
            <v>36914</v>
          </cell>
          <cell r="B373" t="str">
            <v>Comisiòn</v>
          </cell>
          <cell r="C373">
            <v>20140099</v>
          </cell>
          <cell r="D373">
            <v>42714</v>
          </cell>
          <cell r="E373">
            <v>41687</v>
          </cell>
          <cell r="F373" t="str">
            <v>SUBDIRECCION ADMINISTRATIVA Y FINANCIERA</v>
          </cell>
          <cell r="G373">
            <v>23248957</v>
          </cell>
          <cell r="H373" t="str">
            <v>ELIZABETH TAYLOR JAY</v>
          </cell>
          <cell r="I373" t="str">
            <v>COMISION A SAN ANDRES Y PROVIDENCIA DEL 28-30 DE ENERO DE 2014</v>
          </cell>
          <cell r="J373">
            <v>707439</v>
          </cell>
          <cell r="O373" t="str">
            <v>RECURSO 11</v>
          </cell>
          <cell r="W373" t="str">
            <v>Vigencia Presupuestal</v>
          </cell>
        </row>
        <row r="374">
          <cell r="A374">
            <v>37014</v>
          </cell>
          <cell r="B374" t="str">
            <v>Comisiòn</v>
          </cell>
          <cell r="C374" t="str">
            <v>2014-1-0009</v>
          </cell>
          <cell r="D374">
            <v>42614</v>
          </cell>
          <cell r="E374">
            <v>41688</v>
          </cell>
          <cell r="F374" t="str">
            <v>SUBDIRECCION ADMINISTRATIVA Y FINANCIERA</v>
          </cell>
          <cell r="G374">
            <v>19370198</v>
          </cell>
          <cell r="H374" t="str">
            <v>ANGEL GUSTAVO ZAPATA FERRO</v>
          </cell>
          <cell r="I374" t="str">
            <v>COMISION A BUCARAMANGA EL 27 DE ENERO DE 2014</v>
          </cell>
          <cell r="J374">
            <v>114422</v>
          </cell>
          <cell r="L374">
            <v>10</v>
          </cell>
          <cell r="O374" t="str">
            <v>RECURSO 11</v>
          </cell>
          <cell r="W374" t="str">
            <v>Vigencia Presupuestal</v>
          </cell>
        </row>
        <row r="375">
          <cell r="A375">
            <v>37114</v>
          </cell>
          <cell r="B375" t="str">
            <v>Comisiòn</v>
          </cell>
          <cell r="C375" t="str">
            <v>2014-1-0020</v>
          </cell>
          <cell r="D375">
            <v>46914</v>
          </cell>
          <cell r="E375">
            <v>41688</v>
          </cell>
          <cell r="F375" t="str">
            <v>SUBDIRECCION ADMINISTRATIVA Y FINANCIERA</v>
          </cell>
          <cell r="G375">
            <v>19370198</v>
          </cell>
          <cell r="H375" t="str">
            <v>ANGEL GUSTAVO ZAPATA FERRO</v>
          </cell>
          <cell r="I375" t="str">
            <v>COMISION A TOTA EL 30 DE ENERO DE 2014</v>
          </cell>
          <cell r="J375">
            <v>129422</v>
          </cell>
          <cell r="L375">
            <v>10</v>
          </cell>
          <cell r="O375" t="str">
            <v>RECURSO 11</v>
          </cell>
          <cell r="W375" t="str">
            <v>Vigencia Presupuestal</v>
          </cell>
        </row>
        <row r="376">
          <cell r="A376">
            <v>37214</v>
          </cell>
          <cell r="B376" t="str">
            <v>Comisiòn</v>
          </cell>
          <cell r="C376" t="str">
            <v>2014-1-0048</v>
          </cell>
          <cell r="D376">
            <v>61414</v>
          </cell>
          <cell r="E376">
            <v>41688</v>
          </cell>
          <cell r="F376" t="str">
            <v>SUBDIRECCION ADMINISTRATIVA Y FINANCIERA</v>
          </cell>
          <cell r="G376">
            <v>51881783</v>
          </cell>
          <cell r="H376" t="str">
            <v>IRMA GARDEAZABAL JARAMILLO</v>
          </cell>
          <cell r="I376" t="str">
            <v>COMISION A PUERTO BERRIO DEL 11-13 DE FEBRERO DE 2014</v>
          </cell>
          <cell r="J376">
            <v>600170</v>
          </cell>
          <cell r="L376">
            <v>10</v>
          </cell>
          <cell r="O376" t="str">
            <v>RECURSO 11</v>
          </cell>
          <cell r="W376" t="str">
            <v>Vigencia Presupuestal</v>
          </cell>
        </row>
        <row r="377">
          <cell r="A377">
            <v>37314</v>
          </cell>
          <cell r="B377" t="str">
            <v>Comisiòn</v>
          </cell>
          <cell r="C377" t="str">
            <v>2014-1-0054</v>
          </cell>
          <cell r="D377">
            <v>65914</v>
          </cell>
          <cell r="E377">
            <v>41688</v>
          </cell>
          <cell r="F377" t="str">
            <v>SUBDIRECCION ADMINISTRATIVA Y FINANCIERA</v>
          </cell>
          <cell r="G377">
            <v>19370198</v>
          </cell>
          <cell r="H377" t="str">
            <v>ANGEL GUSTAVO ZAPATA FERRO</v>
          </cell>
          <cell r="I377" t="str">
            <v>COMISION A NUQUI CHOCO EL 13 DE FEBRERO DE 2014</v>
          </cell>
          <cell r="J377">
            <v>68375</v>
          </cell>
          <cell r="L377">
            <v>10</v>
          </cell>
          <cell r="O377" t="str">
            <v>RECURSO 11</v>
          </cell>
          <cell r="W377" t="str">
            <v>Vigencia Presupuestal</v>
          </cell>
        </row>
        <row r="378">
          <cell r="A378">
            <v>37414</v>
          </cell>
          <cell r="B378" t="str">
            <v>Comisiòn</v>
          </cell>
          <cell r="C378">
            <v>20140051</v>
          </cell>
          <cell r="D378">
            <v>16214</v>
          </cell>
          <cell r="E378">
            <v>41688</v>
          </cell>
          <cell r="F378" t="str">
            <v>SUBDIRECCION ADMINISTRATIVA Y FINANCIERA</v>
          </cell>
          <cell r="G378">
            <v>52269310</v>
          </cell>
          <cell r="H378" t="str">
            <v>EVELYN PAOLA MORENO NIETO</v>
          </cell>
          <cell r="I378" t="str">
            <v>COMISION A CALI DEL 31 DE ENERO AL 2 DE FEBRERO DE 2014</v>
          </cell>
          <cell r="J378">
            <v>474445</v>
          </cell>
          <cell r="O378" t="str">
            <v>RECURSO 11</v>
          </cell>
          <cell r="W378" t="str">
            <v>Vigencia Presupuestal</v>
          </cell>
        </row>
        <row r="379">
          <cell r="A379">
            <v>37514</v>
          </cell>
          <cell r="B379" t="str">
            <v>Comisiòn</v>
          </cell>
          <cell r="C379">
            <v>20140071</v>
          </cell>
          <cell r="D379">
            <v>29114</v>
          </cell>
          <cell r="E379">
            <v>41688</v>
          </cell>
          <cell r="F379" t="str">
            <v>SUBDIRECCION ADMINISTRATIVA Y FINANCIERA</v>
          </cell>
          <cell r="G379">
            <v>46667625</v>
          </cell>
          <cell r="H379" t="str">
            <v>EMMA JUDITH SALAMANCA GUAUQUE</v>
          </cell>
          <cell r="I379" t="str">
            <v>COMISION A TUNJA DEL 28-29 DE ENERO DE 2014</v>
          </cell>
          <cell r="J379">
            <v>242040</v>
          </cell>
          <cell r="O379" t="str">
            <v>RECURSO 11</v>
          </cell>
          <cell r="W379" t="str">
            <v>Vigencia Presupuestal</v>
          </cell>
        </row>
        <row r="380">
          <cell r="A380">
            <v>37614</v>
          </cell>
          <cell r="B380" t="str">
            <v>Comisiòn</v>
          </cell>
          <cell r="C380">
            <v>20140081</v>
          </cell>
          <cell r="D380">
            <v>31914</v>
          </cell>
          <cell r="E380">
            <v>41688</v>
          </cell>
          <cell r="F380" t="str">
            <v>SUBDIRECCION ADMINISTRATIVA Y FINANCIERA</v>
          </cell>
          <cell r="G380">
            <v>46667625</v>
          </cell>
          <cell r="H380" t="str">
            <v>EMMA JUDITH SALAMANCA GUAUQUE</v>
          </cell>
          <cell r="I380" t="str">
            <v>PRORROGA COMISION A TUNJA DEL 30-31 DE ENERO DE 2014</v>
          </cell>
          <cell r="J380">
            <v>322720</v>
          </cell>
          <cell r="O380" t="str">
            <v>RECURSO 11</v>
          </cell>
          <cell r="W380" t="str">
            <v>Vigencia Presupuestal</v>
          </cell>
        </row>
        <row r="381">
          <cell r="A381">
            <v>37714</v>
          </cell>
          <cell r="B381" t="str">
            <v>Comisiòn</v>
          </cell>
          <cell r="C381">
            <v>20140093</v>
          </cell>
          <cell r="D381">
            <v>40914</v>
          </cell>
          <cell r="E381">
            <v>41688</v>
          </cell>
          <cell r="F381" t="str">
            <v>SUBDIRECCION ADMINISTRATIVA Y FINANCIERA</v>
          </cell>
          <cell r="G381">
            <v>11520000</v>
          </cell>
          <cell r="H381" t="str">
            <v>NEIDER EDUARDO ABELLO ALDANA</v>
          </cell>
          <cell r="I381" t="str">
            <v>COMISION A BUCARAMANGA DEL 26-27 DE ENERO DE 2014</v>
          </cell>
          <cell r="J381">
            <v>326512</v>
          </cell>
          <cell r="O381" t="str">
            <v>RECURSO 11</v>
          </cell>
          <cell r="W381" t="str">
            <v>Vigencia Presupuestal</v>
          </cell>
        </row>
        <row r="382">
          <cell r="A382">
            <v>37814</v>
          </cell>
          <cell r="B382" t="str">
            <v>Comisiòn</v>
          </cell>
          <cell r="C382">
            <v>20140173</v>
          </cell>
          <cell r="D382">
            <v>53914</v>
          </cell>
          <cell r="E382">
            <v>41688</v>
          </cell>
          <cell r="F382" t="str">
            <v>SUBDIRECCION ADMINISTRATIVA Y FINANCIERA</v>
          </cell>
          <cell r="G382">
            <v>51877810</v>
          </cell>
          <cell r="H382" t="str">
            <v>LISBET NAIDU PRECIADO GUEVARA</v>
          </cell>
          <cell r="I382" t="str">
            <v>COMISION A MEDELLIN DEL 6-7 DE FEBRERO DE 2014</v>
          </cell>
          <cell r="J382">
            <v>374267</v>
          </cell>
          <cell r="O382" t="str">
            <v>RECURSO 11</v>
          </cell>
          <cell r="W382" t="str">
            <v>Vigencia Presupuestal</v>
          </cell>
        </row>
        <row r="383">
          <cell r="A383">
            <v>37914</v>
          </cell>
          <cell r="B383" t="str">
            <v>Comisiòn</v>
          </cell>
          <cell r="C383">
            <v>20140174</v>
          </cell>
          <cell r="D383">
            <v>53814</v>
          </cell>
          <cell r="E383">
            <v>41688</v>
          </cell>
          <cell r="F383" t="str">
            <v>SUBDIRECCION ADMINISTRATIVA Y FINANCIERA</v>
          </cell>
          <cell r="G383">
            <v>63498690</v>
          </cell>
          <cell r="H383" t="str">
            <v>ISABEL CRISTINA ALVAREZ OJEDA</v>
          </cell>
          <cell r="I383" t="str">
            <v>COMISION A TUNJA EL 7 DE FEBRERO DE 2014</v>
          </cell>
          <cell r="J383">
            <v>96422</v>
          </cell>
          <cell r="O383" t="str">
            <v>RECURSO 11</v>
          </cell>
          <cell r="W383" t="str">
            <v>Vigencia Presupuestal</v>
          </cell>
        </row>
        <row r="384">
          <cell r="A384">
            <v>38014</v>
          </cell>
          <cell r="B384" t="str">
            <v>Comisiòn</v>
          </cell>
          <cell r="C384">
            <v>20140175</v>
          </cell>
          <cell r="D384">
            <v>54714</v>
          </cell>
          <cell r="E384">
            <v>41688</v>
          </cell>
          <cell r="F384" t="str">
            <v>SUBDIRECCION ADMINISTRATIVA Y FINANCIERA</v>
          </cell>
          <cell r="G384">
            <v>79411773</v>
          </cell>
          <cell r="H384" t="str">
            <v>LUIS ALFONSO SIERRA CASTRO</v>
          </cell>
          <cell r="I384" t="str">
            <v>COMISION A NEIVA EL 10 DE FEBRERO DE 2014</v>
          </cell>
          <cell r="J384">
            <v>80680</v>
          </cell>
          <cell r="O384" t="str">
            <v>RECURSO 11</v>
          </cell>
          <cell r="W384" t="str">
            <v>Vigencia Presupuestal</v>
          </cell>
        </row>
        <row r="385">
          <cell r="A385">
            <v>38114</v>
          </cell>
          <cell r="B385" t="str">
            <v>Comisiòn</v>
          </cell>
          <cell r="C385">
            <v>20140177</v>
          </cell>
          <cell r="D385">
            <v>54814</v>
          </cell>
          <cell r="E385">
            <v>41688</v>
          </cell>
          <cell r="F385" t="str">
            <v>SUBDIRECCION ADMINISTRATIVA Y FINANCIERA</v>
          </cell>
          <cell r="G385">
            <v>79876259</v>
          </cell>
          <cell r="H385" t="str">
            <v>JAIRO KAPILA TORRES BENITEZ</v>
          </cell>
          <cell r="I385" t="str">
            <v>COMISION A TUNJA EL 6 DE FEBRERO DE 2014</v>
          </cell>
          <cell r="J385">
            <v>118069</v>
          </cell>
          <cell r="N385" t="str">
            <v>RECURSO 2-10</v>
          </cell>
          <cell r="W385" t="str">
            <v>Vigencia Presupuestal</v>
          </cell>
        </row>
        <row r="386">
          <cell r="A386">
            <v>38214</v>
          </cell>
          <cell r="B386" t="str">
            <v>Comisiòn</v>
          </cell>
          <cell r="C386">
            <v>20140183</v>
          </cell>
          <cell r="D386">
            <v>55814</v>
          </cell>
          <cell r="E386">
            <v>41688</v>
          </cell>
          <cell r="F386" t="str">
            <v>SUBDIRECCION ADMINISTRATIVA Y FINANCIERA</v>
          </cell>
          <cell r="G386">
            <v>98554292</v>
          </cell>
          <cell r="H386" t="str">
            <v>JAVIER EDUARDO POSADA MUÑOZ</v>
          </cell>
          <cell r="I386" t="str">
            <v>COMISION A TUNJA EL 7 DE FEBRERO DE 2014</v>
          </cell>
          <cell r="J386">
            <v>100422</v>
          </cell>
          <cell r="O386" t="str">
            <v>RECURSO 11</v>
          </cell>
          <cell r="W386" t="str">
            <v>Vigencia Presupuestal</v>
          </cell>
        </row>
        <row r="387">
          <cell r="A387">
            <v>38314</v>
          </cell>
          <cell r="B387" t="str">
            <v>Comisiòn</v>
          </cell>
          <cell r="C387">
            <v>20140197</v>
          </cell>
          <cell r="D387">
            <v>58214</v>
          </cell>
          <cell r="E387">
            <v>41688</v>
          </cell>
          <cell r="F387" t="str">
            <v>SUBDIRECCION ADMINISTRATIVA Y FINANCIERA</v>
          </cell>
          <cell r="G387">
            <v>14237801</v>
          </cell>
          <cell r="H387" t="str">
            <v>EDGAR OLAYA OSPINA</v>
          </cell>
          <cell r="I387" t="str">
            <v>COMISION A PEREIRA DEL 11-12 DE FEBRERO DE 2014</v>
          </cell>
          <cell r="J387">
            <v>267157</v>
          </cell>
          <cell r="O387" t="str">
            <v>RECURSO 11</v>
          </cell>
          <cell r="W387" t="str">
            <v>Vigencia Presupuestal</v>
          </cell>
        </row>
        <row r="388">
          <cell r="A388">
            <v>38414</v>
          </cell>
          <cell r="B388" t="str">
            <v>Comisiòn</v>
          </cell>
          <cell r="C388">
            <v>20140236</v>
          </cell>
          <cell r="D388">
            <v>62014</v>
          </cell>
          <cell r="E388">
            <v>41688</v>
          </cell>
          <cell r="F388" t="str">
            <v>SUBDIRECCION ADMINISTRATIVA Y FINANCIERA</v>
          </cell>
          <cell r="G388">
            <v>71610890</v>
          </cell>
          <cell r="H388" t="str">
            <v>LUIS ALFONSO ESCOBAR TRUJILLO</v>
          </cell>
          <cell r="I388" t="str">
            <v>COMISION A CARTAGENA EL 11 DE FEBRERO DE 2014</v>
          </cell>
          <cell r="J388">
            <v>195648</v>
          </cell>
          <cell r="O388" t="str">
            <v>RECURSO 11</v>
          </cell>
          <cell r="W388" t="str">
            <v>Vigencia Presupuestal</v>
          </cell>
        </row>
        <row r="389">
          <cell r="A389">
            <v>38514</v>
          </cell>
          <cell r="B389" t="str">
            <v>Contrato</v>
          </cell>
          <cell r="C389">
            <v>245</v>
          </cell>
          <cell r="D389">
            <v>271713</v>
          </cell>
          <cell r="E389">
            <v>41688</v>
          </cell>
          <cell r="F389" t="str">
            <v>SERVICIOS ADMINISTRATIVOS, ATENCIONA AL USUARIO, ARCHIVO Y CORRESPONDENCIA</v>
          </cell>
          <cell r="G389">
            <v>8604500222</v>
          </cell>
          <cell r="H389" t="str">
            <v>ESCOBAR OSPINA Y CIA LTDA - VIAJES CALITOUR</v>
          </cell>
          <cell r="I389" t="str">
            <v>PAGO FACTURAS VARIAS SEGUN CERTIFICACION DEL SUPERVISOR</v>
          </cell>
          <cell r="J389">
            <v>19861477</v>
          </cell>
          <cell r="K389">
            <v>9.66</v>
          </cell>
          <cell r="L389">
            <v>4</v>
          </cell>
          <cell r="M389">
            <v>16</v>
          </cell>
          <cell r="O389" t="str">
            <v>RECURSO 11</v>
          </cell>
          <cell r="W389" t="str">
            <v>Reserva Presupuestal</v>
          </cell>
        </row>
        <row r="390">
          <cell r="A390">
            <v>38614</v>
          </cell>
          <cell r="B390" t="str">
            <v>Contrato</v>
          </cell>
          <cell r="C390">
            <v>245</v>
          </cell>
          <cell r="D390">
            <v>271913</v>
          </cell>
          <cell r="E390">
            <v>41688</v>
          </cell>
          <cell r="F390" t="str">
            <v>SERVICIOS ADMINISTRATIVOS, ATENCIONA AL USUARIO, ARCHIVO Y CORRESPONDENCIA</v>
          </cell>
          <cell r="G390">
            <v>8604500222</v>
          </cell>
          <cell r="H390" t="str">
            <v>ESCOBAR OSPINA Y CIA LTDA - VIAJES CALITOUR</v>
          </cell>
          <cell r="I390" t="str">
            <v xml:space="preserve">PAGO  PARCIAL FACTURAS VARIAS SEGUN CERTIFICACION DEL SUPERVISOR. LOS ORIGINALES REPOSAN EN LA OP 511913 DE LA MISMA FECHA </v>
          </cell>
          <cell r="J390">
            <v>3618369</v>
          </cell>
          <cell r="K390" t="str">
            <v>9.66</v>
          </cell>
          <cell r="L390">
            <v>4</v>
          </cell>
          <cell r="M390">
            <v>16</v>
          </cell>
          <cell r="O390" t="str">
            <v>RECURSO 11</v>
          </cell>
          <cell r="W390" t="str">
            <v>Reserva Presupuestal</v>
          </cell>
        </row>
        <row r="391">
          <cell r="A391">
            <v>38714</v>
          </cell>
          <cell r="B391" t="str">
            <v>Contrato</v>
          </cell>
          <cell r="C391">
            <v>245</v>
          </cell>
          <cell r="D391">
            <v>272013</v>
          </cell>
          <cell r="E391">
            <v>41688</v>
          </cell>
          <cell r="F391" t="str">
            <v>SERVICIOS ADMINISTRATIVOS, ATENCIONA AL USUARIO, ARCHIVO Y CORRESPONDENCIA</v>
          </cell>
          <cell r="G391">
            <v>8604500222</v>
          </cell>
          <cell r="H391" t="str">
            <v>ESCOBAR OSPINA Y CIA LTDA - VIAJES CALITOUR</v>
          </cell>
          <cell r="I391" t="str">
            <v xml:space="preserve">PAGO  PARCIAL FACTURAS VARIAS SEGUN CERTIFICACION DEL SUPERVISOR. LOS ORIGINALES REPOSAN EN LA OP 511913 DE LA MISMA FECHA </v>
          </cell>
          <cell r="J391">
            <v>4098024</v>
          </cell>
          <cell r="K391" t="str">
            <v>9.66</v>
          </cell>
          <cell r="L391">
            <v>4</v>
          </cell>
          <cell r="M391">
            <v>16</v>
          </cell>
          <cell r="O391" t="str">
            <v>RECURSO 11</v>
          </cell>
          <cell r="W391" t="str">
            <v>Reserva Presupuestal</v>
          </cell>
        </row>
        <row r="392">
          <cell r="A392">
            <v>38814</v>
          </cell>
          <cell r="B392" t="str">
            <v>Contrato</v>
          </cell>
          <cell r="C392">
            <v>245</v>
          </cell>
          <cell r="D392">
            <v>272113</v>
          </cell>
          <cell r="E392">
            <v>41688</v>
          </cell>
          <cell r="F392" t="str">
            <v>SERVICIOS ADMINISTRATIVOS, ATENCIONA AL USUARIO, ARCHIVO Y CORRESPONDENCIA</v>
          </cell>
          <cell r="G392">
            <v>8604500222</v>
          </cell>
          <cell r="H392" t="str">
            <v>ESCOBAR OSPINA Y CIA LTDA - VIAJES CALITOUR</v>
          </cell>
          <cell r="I392" t="str">
            <v xml:space="preserve">PAGO  PARCIAL FACTURAS VARIAS SEGUN CERTIFICACION DEL SUPERVISOR. LOS ORIGINALES REPOSAN EN LA OP 511913 DE LA MISMA FECHA </v>
          </cell>
          <cell r="J392">
            <v>6313028</v>
          </cell>
          <cell r="K392" t="str">
            <v>9.66</v>
          </cell>
          <cell r="L392">
            <v>4</v>
          </cell>
          <cell r="M392">
            <v>16</v>
          </cell>
          <cell r="O392" t="str">
            <v>RECURSO 11</v>
          </cell>
          <cell r="W392" t="str">
            <v>Reserva Presupuestal</v>
          </cell>
        </row>
        <row r="393">
          <cell r="A393">
            <v>38914</v>
          </cell>
          <cell r="B393" t="str">
            <v>Contrato</v>
          </cell>
          <cell r="C393">
            <v>245</v>
          </cell>
          <cell r="D393">
            <v>272213</v>
          </cell>
          <cell r="E393">
            <v>41688</v>
          </cell>
          <cell r="F393" t="str">
            <v>SERVICIOS ADMINISTRATIVOS, ATENCIONA AL USUARIO, ARCHIVO Y CORRESPONDENCIA</v>
          </cell>
          <cell r="G393">
            <v>8604500222</v>
          </cell>
          <cell r="H393" t="str">
            <v>ESCOBAR OSPINA Y CIA LTDA - VIAJES CALITOUR</v>
          </cell>
          <cell r="I393" t="str">
            <v xml:space="preserve">PAGO  PARCIAL FACTURAS VARIAS SEGUN CERTIFICACION DEL SUPERVISOR. LOS ORIGINALES REPOSAN EN LA OP 511913 DE LA MISMA FECHA </v>
          </cell>
          <cell r="J393">
            <v>7834176</v>
          </cell>
          <cell r="K393" t="str">
            <v>9.66</v>
          </cell>
          <cell r="L393">
            <v>4</v>
          </cell>
          <cell r="M393">
            <v>16</v>
          </cell>
          <cell r="O393" t="str">
            <v>RECURSO 11</v>
          </cell>
          <cell r="W393" t="str">
            <v>Reserva Presupuestal</v>
          </cell>
        </row>
        <row r="394">
          <cell r="A394">
            <v>39014</v>
          </cell>
          <cell r="B394" t="str">
            <v>Contrato</v>
          </cell>
          <cell r="C394">
            <v>245</v>
          </cell>
          <cell r="D394">
            <v>272313</v>
          </cell>
          <cell r="E394">
            <v>41688</v>
          </cell>
          <cell r="F394" t="str">
            <v>SERVICIOS ADMINISTRATIVOS, ATENCIONA AL USUARIO, ARCHIVO Y CORRESPONDENCIA</v>
          </cell>
          <cell r="G394">
            <v>8604500222</v>
          </cell>
          <cell r="H394" t="str">
            <v>ESCOBAR OSPINA Y CIA LTDA - VIAJES CALITOUR</v>
          </cell>
          <cell r="I394" t="str">
            <v xml:space="preserve">PAGO  COMPLEMENTARIO FACTURAS VARIAS SEGUN CERTIFICACION DEL SUPERVISOR. LOS ORIGINALES REPOSAN EN LA OP 511913 DE LA MISMA FECHA </v>
          </cell>
          <cell r="J394">
            <v>5159352</v>
          </cell>
          <cell r="K394" t="str">
            <v>9.66</v>
          </cell>
          <cell r="L394">
            <v>4</v>
          </cell>
          <cell r="M394">
            <v>16</v>
          </cell>
          <cell r="O394" t="str">
            <v>RECURSO 11</v>
          </cell>
          <cell r="W394" t="str">
            <v>Reserva Presupuestal</v>
          </cell>
        </row>
        <row r="395">
          <cell r="A395">
            <v>39114</v>
          </cell>
          <cell r="B395" t="str">
            <v>Contrato</v>
          </cell>
          <cell r="C395">
            <v>245</v>
          </cell>
          <cell r="D395">
            <v>272413</v>
          </cell>
          <cell r="E395">
            <v>41688</v>
          </cell>
          <cell r="F395" t="str">
            <v>SERVICIOS ADMINISTRATIVOS, ATENCIONA AL USUARIO, ARCHIVO Y CORRESPONDENCIA</v>
          </cell>
          <cell r="G395">
            <v>8604500222</v>
          </cell>
          <cell r="H395" t="str">
            <v>ESCOBAR OSPINA Y CIA LTDA - VIAJES CALITOUR</v>
          </cell>
          <cell r="I395" t="str">
            <v>PAGO FACTURAS VARIAS SEGUN CERTIFICACION DEL SUPERVISOR</v>
          </cell>
          <cell r="J395">
            <v>753672</v>
          </cell>
          <cell r="K395">
            <v>9.66</v>
          </cell>
          <cell r="L395">
            <v>4</v>
          </cell>
          <cell r="M395">
            <v>16</v>
          </cell>
          <cell r="O395" t="str">
            <v>RECURSO 11</v>
          </cell>
          <cell r="W395" t="str">
            <v>Reserva Presupuestal</v>
          </cell>
        </row>
        <row r="396">
          <cell r="A396">
            <v>39214</v>
          </cell>
          <cell r="B396" t="str">
            <v>Contrato</v>
          </cell>
          <cell r="C396">
            <v>245</v>
          </cell>
          <cell r="D396">
            <v>45414</v>
          </cell>
          <cell r="E396">
            <v>41688</v>
          </cell>
          <cell r="F396" t="str">
            <v>SERVICIOS ADMINISTRATIVOS, ATENCIONA AL USUARIO, ARCHIVO Y CORRESPONDENCIA</v>
          </cell>
          <cell r="G396">
            <v>8604500222</v>
          </cell>
          <cell r="H396" t="str">
            <v>ESCOBAR OSPINA Y CIA LTDA - VIAJES CALITOUR</v>
          </cell>
          <cell r="I396" t="str">
            <v>PAGO FACTURAS VARIAS SEGUN CERTIFICACION DEL SUPERVISOR</v>
          </cell>
          <cell r="J396">
            <v>5747930</v>
          </cell>
          <cell r="K396">
            <v>9.66</v>
          </cell>
          <cell r="L396">
            <v>4</v>
          </cell>
          <cell r="M396">
            <v>16</v>
          </cell>
          <cell r="O396" t="str">
            <v>RECURSO 11</v>
          </cell>
          <cell r="W396" t="str">
            <v>Vigencia Presupuestal</v>
          </cell>
        </row>
        <row r="397">
          <cell r="A397">
            <v>39314</v>
          </cell>
          <cell r="B397" t="str">
            <v>Factura</v>
          </cell>
          <cell r="C397">
            <v>182894124</v>
          </cell>
          <cell r="D397">
            <v>64014</v>
          </cell>
          <cell r="E397">
            <v>41688</v>
          </cell>
          <cell r="F397" t="str">
            <v>SERVICIOS ADMINISTRATIVOS, ATENCIONA AL USUARIO, ARCHIVO Y CORRESPONDENCIA</v>
          </cell>
          <cell r="G397">
            <v>899999115</v>
          </cell>
          <cell r="H397" t="str">
            <v>EMPRESA DE TELECOMUNICACIONES DE BOGOTA SA ESP</v>
          </cell>
          <cell r="I397" t="str">
            <v>PAGO SERVICIO PUBLICO TELEFONO ETB,CTA CLIENTE 4363026 FRA 182894124 PERIODO DE CONSUMO ENERO DE 2014</v>
          </cell>
          <cell r="J397">
            <v>13018410</v>
          </cell>
          <cell r="N397" t="str">
            <v>RECURSO 2-10</v>
          </cell>
          <cell r="W397" t="str">
            <v>Vigencia Presupuestal</v>
          </cell>
        </row>
        <row r="398">
          <cell r="A398">
            <v>39414</v>
          </cell>
          <cell r="B398" t="str">
            <v>Factura</v>
          </cell>
          <cell r="C398">
            <v>45450173</v>
          </cell>
          <cell r="D398">
            <v>70314</v>
          </cell>
          <cell r="E398">
            <v>41688</v>
          </cell>
          <cell r="F398" t="str">
            <v>SERVICIOS ADMINISTRATIVOS, ATENCIONA AL USUARIO, ARCHIVO Y CORRESPONDENCIA</v>
          </cell>
          <cell r="G398">
            <v>8301225661</v>
          </cell>
          <cell r="H398" t="str">
            <v>COLOMBIA TELECOMUNICACIONES  S.A ESP</v>
          </cell>
          <cell r="I398" t="str">
            <v>PAGO SERVICIO PUBLICO DE TELEFONIA CELULAR FRA 45450173 CTA CLIENTE 8604974 PERIODO DEL 6 DE FEB/2014 AL 5 MAR/2014</v>
          </cell>
          <cell r="J398">
            <v>2914466</v>
          </cell>
          <cell r="N398" t="str">
            <v>RECURSO 2-10</v>
          </cell>
          <cell r="W398" t="str">
            <v>Vigencia Presupuestal</v>
          </cell>
        </row>
        <row r="399">
          <cell r="A399">
            <v>39514</v>
          </cell>
          <cell r="B399" t="str">
            <v>Contrato</v>
          </cell>
          <cell r="C399">
            <v>176</v>
          </cell>
          <cell r="D399">
            <v>28114</v>
          </cell>
          <cell r="E399">
            <v>41688</v>
          </cell>
          <cell r="F399" t="str">
            <v>SUBDIRECCION ADMINISTRATIVA Y FINANCIERA</v>
          </cell>
          <cell r="G399">
            <v>6757664</v>
          </cell>
          <cell r="H399" t="str">
            <v>BELISARIO NEIRA MUÑOZ</v>
          </cell>
          <cell r="I399" t="str">
            <v>PRIMER DESEMBOLSO SEGÚN CERTIFICACION DEL SUPERVISOR (Desc Base Rte Fte por Dependientes)</v>
          </cell>
          <cell r="J399">
            <v>1666667</v>
          </cell>
          <cell r="K399">
            <v>9.66</v>
          </cell>
          <cell r="O399" t="str">
            <v>RECURSO 11</v>
          </cell>
          <cell r="V399" t="str">
            <v>Desc. 10% Dependientes</v>
          </cell>
          <cell r="W399" t="str">
            <v>Vigencia Presupuestal</v>
          </cell>
        </row>
        <row r="400">
          <cell r="A400">
            <v>39614</v>
          </cell>
          <cell r="B400" t="str">
            <v>Contrato</v>
          </cell>
          <cell r="C400">
            <v>217</v>
          </cell>
          <cell r="D400">
            <v>30514</v>
          </cell>
          <cell r="E400">
            <v>41688</v>
          </cell>
          <cell r="F400" t="str">
            <v>DIRECCION DE ASUNTOS MARINOS, COSTEROS Y RECURSOS ACUATICOS</v>
          </cell>
          <cell r="G400">
            <v>56078300</v>
          </cell>
          <cell r="H400" t="str">
            <v>SANDRA MILENA ACOSTA GONZALEZ</v>
          </cell>
          <cell r="I400" t="str">
            <v>PRIMER DESEMBOLSO SEGÚN CERTIFICACION DEL SUPERVISOR (Desc Base Rte Fte por Dependientes)</v>
          </cell>
          <cell r="J400">
            <v>1900000</v>
          </cell>
          <cell r="K400">
            <v>9.66</v>
          </cell>
          <cell r="O400" t="str">
            <v>RECURSO 11</v>
          </cell>
          <cell r="V400" t="str">
            <v>Desc. 10% Dependientes</v>
          </cell>
          <cell r="W400" t="str">
            <v>Vigencia Presupuestal</v>
          </cell>
        </row>
        <row r="401">
          <cell r="A401">
            <v>39714</v>
          </cell>
          <cell r="B401" t="str">
            <v>Contrato</v>
          </cell>
          <cell r="C401">
            <v>210</v>
          </cell>
          <cell r="D401">
            <v>31514</v>
          </cell>
          <cell r="E401">
            <v>41688</v>
          </cell>
          <cell r="F401" t="str">
            <v>DIRECCION DE BOSQUES, BIODIVERSIDAD Y SERVICIOS ECOSISTEMICOS</v>
          </cell>
          <cell r="G401">
            <v>13743885</v>
          </cell>
          <cell r="H401" t="str">
            <v>JOSE JULIAN GONZALEZ ARENAS</v>
          </cell>
          <cell r="I401" t="str">
            <v>PRIMER DESEMBOLSO SEGÚN CERTIFICACION DEL SUPERVISOR</v>
          </cell>
          <cell r="J401">
            <v>1500000</v>
          </cell>
          <cell r="K401">
            <v>9.66</v>
          </cell>
          <cell r="O401" t="str">
            <v>RECURSO 11</v>
          </cell>
          <cell r="V401" t="str">
            <v>No tiene Dependientes</v>
          </cell>
          <cell r="W401" t="str">
            <v>Vigencia Presupuestal</v>
          </cell>
        </row>
        <row r="402">
          <cell r="A402">
            <v>39814</v>
          </cell>
          <cell r="B402" t="str">
            <v>Contrato</v>
          </cell>
          <cell r="C402">
            <v>96</v>
          </cell>
          <cell r="D402">
            <v>17814</v>
          </cell>
          <cell r="E402">
            <v>41688</v>
          </cell>
          <cell r="F402" t="str">
            <v>DIRECCION DE ASUNTOS MARINOS, COSTEROS Y RECURSOS ACUATICOS</v>
          </cell>
          <cell r="G402">
            <v>52794345</v>
          </cell>
          <cell r="H402" t="str">
            <v>PAOLA ANDREA BAUTISTA DUARTE</v>
          </cell>
          <cell r="I402" t="str">
            <v>PRIMER DESEMBOLSO SEGÚN CERTIFICACION DEL SUPERVISOR</v>
          </cell>
          <cell r="J402">
            <v>3060000</v>
          </cell>
          <cell r="K402">
            <v>9.66</v>
          </cell>
          <cell r="O402" t="str">
            <v>RECURSO 11</v>
          </cell>
          <cell r="V402" t="str">
            <v>No tiene Dependientes</v>
          </cell>
          <cell r="W402" t="str">
            <v>Vigencia Presupuestal</v>
          </cell>
        </row>
        <row r="403">
          <cell r="A403">
            <v>39914</v>
          </cell>
          <cell r="B403" t="str">
            <v>Contrato</v>
          </cell>
          <cell r="C403">
            <v>247</v>
          </cell>
          <cell r="D403">
            <v>36014</v>
          </cell>
          <cell r="E403">
            <v>41688</v>
          </cell>
          <cell r="F403" t="str">
            <v>DIRECCION DE BOSQUES, BIODIVERSIDAD Y SERVICIOS ECOSISTEMICOS</v>
          </cell>
          <cell r="G403">
            <v>21492482</v>
          </cell>
          <cell r="H403" t="str">
            <v>BEATRIZ ZAPATA ARBELAEZ</v>
          </cell>
          <cell r="I403" t="str">
            <v>PRIMER DESEMBOLSO SEGÚN CERTIFICACION DEL SUPERVISOR</v>
          </cell>
          <cell r="J403">
            <v>1015000</v>
          </cell>
          <cell r="K403">
            <v>9.66</v>
          </cell>
          <cell r="O403" t="str">
            <v>RECURSO 11</v>
          </cell>
          <cell r="V403" t="str">
            <v>No tiene Dependientes</v>
          </cell>
          <cell r="W403" t="str">
            <v>Vigencia Presupuestal</v>
          </cell>
        </row>
        <row r="404">
          <cell r="A404">
            <v>40014</v>
          </cell>
          <cell r="B404" t="str">
            <v>Contrato</v>
          </cell>
          <cell r="C404">
            <v>71</v>
          </cell>
          <cell r="D404">
            <v>15314</v>
          </cell>
          <cell r="E404">
            <v>41688</v>
          </cell>
          <cell r="F404" t="str">
            <v>TALENTO HUMANO ACTIVO Y NO ACTIVO</v>
          </cell>
          <cell r="G404">
            <v>13346567</v>
          </cell>
          <cell r="H404" t="str">
            <v>MANUEL FRANCISCO PARADA CARVAJAL</v>
          </cell>
          <cell r="I404" t="str">
            <v>SEGUNDO DESEMBOLSO SEGÚN CERTIFICACION DEL SUPERVISOR (Desc.de la Base RF x Dependientes)</v>
          </cell>
          <cell r="J404">
            <v>3600000</v>
          </cell>
          <cell r="K404">
            <v>9.66</v>
          </cell>
          <cell r="O404" t="str">
            <v>RECURSO 11</v>
          </cell>
          <cell r="V404" t="str">
            <v>Desc. 10% Dependientes - Base RF $4,094,550 RF $287,562</v>
          </cell>
          <cell r="W404" t="str">
            <v>Vigencia Presupuestal</v>
          </cell>
        </row>
        <row r="405">
          <cell r="A405">
            <v>40114</v>
          </cell>
          <cell r="B405" t="str">
            <v>Resolución</v>
          </cell>
          <cell r="C405">
            <v>168</v>
          </cell>
          <cell r="D405">
            <v>54014</v>
          </cell>
          <cell r="E405">
            <v>41688</v>
          </cell>
          <cell r="F405" t="str">
            <v>SUBDIRECCION ADMINISTRATIVA Y FINANCIERA</v>
          </cell>
          <cell r="G405">
            <v>52538471</v>
          </cell>
          <cell r="H405" t="str">
            <v>MARIA MARGARITA GUTIERREZ ARIAS</v>
          </cell>
          <cell r="I405" t="str">
            <v>PAGO TOTAL COMISION INTERNACIONAL A LIMA-PERU DEL 5 AL 8 FEBRERO 2014</v>
          </cell>
          <cell r="J405">
            <v>1918519</v>
          </cell>
          <cell r="O405" t="str">
            <v>RECURSO 11</v>
          </cell>
          <cell r="W405" t="str">
            <v>Vigencia Presupuestal</v>
          </cell>
        </row>
        <row r="406">
          <cell r="A406">
            <v>40214</v>
          </cell>
          <cell r="B406" t="str">
            <v>Contrato</v>
          </cell>
          <cell r="C406">
            <v>183</v>
          </cell>
          <cell r="D406">
            <v>10214</v>
          </cell>
          <cell r="E406">
            <v>41688</v>
          </cell>
          <cell r="F406" t="str">
            <v>SERVICIOS ADMINISTRATIVOS, ATENCIONA AL USUARIO, ARCHIVO Y CORRESPONDENCIA</v>
          </cell>
          <cell r="G406">
            <v>9002540352</v>
          </cell>
          <cell r="H406" t="str">
            <v>TEC - CONS S.A.S</v>
          </cell>
          <cell r="I406" t="str">
            <v>PAGO FRA 453 SEPTIMO DESEMBOLSO SEGÚN CERTIFICACION DEL SUPERVISOR - REGIMEN COMUN  IVA $1,081,977</v>
          </cell>
          <cell r="J406">
            <v>7844336</v>
          </cell>
          <cell r="K406">
            <v>4.1399999999999997</v>
          </cell>
          <cell r="L406">
            <v>4</v>
          </cell>
          <cell r="M406">
            <v>16</v>
          </cell>
          <cell r="N406" t="str">
            <v>RECURSO 2-10</v>
          </cell>
          <cell r="V406" t="str">
            <v>CIIU 4663</v>
          </cell>
          <cell r="W406" t="str">
            <v>Vigencia Presupuestal</v>
          </cell>
        </row>
        <row r="407">
          <cell r="A407">
            <v>40314</v>
          </cell>
          <cell r="B407" t="str">
            <v>Contrato</v>
          </cell>
          <cell r="C407">
            <v>106</v>
          </cell>
          <cell r="D407">
            <v>19214</v>
          </cell>
          <cell r="E407">
            <v>41689</v>
          </cell>
          <cell r="F407" t="str">
            <v>OFICINA ASESORA DE PLANEACION</v>
          </cell>
          <cell r="G407">
            <v>1032383639</v>
          </cell>
          <cell r="H407" t="str">
            <v>CARLOS EDUARDO ORTEGA PEÑA</v>
          </cell>
          <cell r="I407" t="str">
            <v>PRIMER DESEMBOLSO SEGÚN CERTIFICACION DEL SUPERVISOR</v>
          </cell>
          <cell r="J407">
            <v>996000</v>
          </cell>
          <cell r="K407">
            <v>9.66</v>
          </cell>
          <cell r="O407" t="str">
            <v>RECURSO 11</v>
          </cell>
          <cell r="V407" t="str">
            <v>No tiene Dependientes</v>
          </cell>
          <cell r="W407" t="str">
            <v>Vigencia Presupuestal</v>
          </cell>
        </row>
        <row r="408">
          <cell r="A408">
            <v>40414</v>
          </cell>
          <cell r="B408" t="str">
            <v>Contrato</v>
          </cell>
          <cell r="C408">
            <v>263</v>
          </cell>
          <cell r="D408">
            <v>37714</v>
          </cell>
          <cell r="E408">
            <v>41689</v>
          </cell>
          <cell r="F408" t="str">
            <v>DIRECCION DE BOSQUES, BIODIVERSIDAD Y SERVICIOS ECOSISTEMICOS</v>
          </cell>
          <cell r="G408">
            <v>38227057</v>
          </cell>
          <cell r="H408" t="str">
            <v>MARIA FANNY MONDRAGON LEONEL</v>
          </cell>
          <cell r="I408" t="str">
            <v>SEGUNDO DESEMBOLSO SEGÚN CERTIFICACION DEL SUPERVISOR</v>
          </cell>
          <cell r="J408">
            <v>7990000</v>
          </cell>
          <cell r="K408">
            <v>9.66</v>
          </cell>
          <cell r="O408" t="str">
            <v>RECURSO 11</v>
          </cell>
          <cell r="V408" t="str">
            <v>No tiene Dependientes a Cargo</v>
          </cell>
          <cell r="W408" t="str">
            <v>Vigencia Presupuestal</v>
          </cell>
        </row>
        <row r="409">
          <cell r="A409">
            <v>40514</v>
          </cell>
          <cell r="B409" t="str">
            <v>Contrato</v>
          </cell>
          <cell r="C409">
            <v>264</v>
          </cell>
          <cell r="D409">
            <v>37614</v>
          </cell>
          <cell r="E409">
            <v>41689</v>
          </cell>
          <cell r="F409" t="str">
            <v>DIRECCION DE BOSQUES, BIODIVERSIDAD Y SERVICIOS ECOSISTEMICOS</v>
          </cell>
          <cell r="G409">
            <v>79699715</v>
          </cell>
          <cell r="H409" t="str">
            <v>MARCEL CORZO GARCIA</v>
          </cell>
          <cell r="I409" t="str">
            <v>SEGUNDO DESEMBOLSO SEGÚN CERTIFICACION DEL SUPERVISOR (Desc.de la Base RF x Dependientes)</v>
          </cell>
          <cell r="J409">
            <v>6124260</v>
          </cell>
          <cell r="K409">
            <v>9.66</v>
          </cell>
          <cell r="O409" t="str">
            <v>RECURSO 11</v>
          </cell>
          <cell r="V409" t="str">
            <v>Desc.x Dependientes</v>
          </cell>
          <cell r="W409" t="str">
            <v>Vigencia Presupuestal</v>
          </cell>
        </row>
        <row r="410">
          <cell r="A410">
            <v>40614</v>
          </cell>
          <cell r="B410" t="str">
            <v>Anulada</v>
          </cell>
          <cell r="C410">
            <v>199</v>
          </cell>
          <cell r="D410">
            <v>30614</v>
          </cell>
          <cell r="E410">
            <v>41689</v>
          </cell>
          <cell r="F410" t="str">
            <v>DIRECCION DE BOSQUES, BIODIVERSIDAD YSERVICIOS ECOSISTEMICOS</v>
          </cell>
          <cell r="G410">
            <v>1032365212</v>
          </cell>
          <cell r="H410" t="str">
            <v>ALEXANDRA MELO ARDILA</v>
          </cell>
          <cell r="I410" t="str">
            <v>ANULADA ----- PRIMER DESEMBOLSO SEGÚN CERTIFICACION DEL SUPERVISOR</v>
          </cell>
          <cell r="J410">
            <v>1414290</v>
          </cell>
          <cell r="K410">
            <v>9.66</v>
          </cell>
          <cell r="O410" t="str">
            <v>RECURSO 11</v>
          </cell>
          <cell r="V410" t="str">
            <v>No tiene Dependientes</v>
          </cell>
          <cell r="W410" t="str">
            <v>Vigencia Presupuestal</v>
          </cell>
        </row>
        <row r="411">
          <cell r="A411">
            <v>40714</v>
          </cell>
          <cell r="B411" t="str">
            <v>Anulada</v>
          </cell>
          <cell r="C411">
            <v>199</v>
          </cell>
          <cell r="D411">
            <v>30614</v>
          </cell>
          <cell r="E411">
            <v>41689</v>
          </cell>
          <cell r="F411" t="str">
            <v>DIRECCION DE BOSQUES, BIODIVERSIDAD YSERVICIOS ECOSISTEMICOS</v>
          </cell>
          <cell r="G411">
            <v>1032365212</v>
          </cell>
          <cell r="H411" t="str">
            <v>ALEXANDRA MELO ARDILA</v>
          </cell>
          <cell r="I411" t="str">
            <v>ANULADA ----- PRIMER DESEMBOLSO SEGÚN CERTIFICACION DEL SUPERVISOR</v>
          </cell>
          <cell r="J411">
            <v>5303610</v>
          </cell>
          <cell r="K411">
            <v>9.66</v>
          </cell>
          <cell r="O411" t="str">
            <v>RECURSO 11</v>
          </cell>
          <cell r="V411" t="str">
            <v>No tiene Dependientes</v>
          </cell>
          <cell r="W411" t="str">
            <v>Vigencia Presupuestal</v>
          </cell>
        </row>
        <row r="412">
          <cell r="A412">
            <v>40814</v>
          </cell>
          <cell r="B412" t="str">
            <v>Contrato</v>
          </cell>
          <cell r="C412">
            <v>96</v>
          </cell>
          <cell r="D412">
            <v>17814</v>
          </cell>
          <cell r="E412">
            <v>41688</v>
          </cell>
          <cell r="F412" t="str">
            <v>DIRECCION DE ASUNTOS MARINOS, COSTEROS Y RECURSOS ACUATICOS</v>
          </cell>
          <cell r="G412">
            <v>52794345</v>
          </cell>
          <cell r="H412" t="str">
            <v>PAOLA ANDREA BAUTISTA DUARTE</v>
          </cell>
          <cell r="I412" t="str">
            <v>SEGUNDO DESEMBOLSO SEGÚN CERTIFICACION DEL SUPERVISOR (SE AJU RTE FTE SOBRE EL TOTAL DE INGRESOS RECIBIDOS EN EL MES OP 39814 DEL 18 FEB 2014) BASE DE RTE FTE $5,583,042</v>
          </cell>
          <cell r="J412">
            <v>5400000</v>
          </cell>
          <cell r="K412">
            <v>9.66</v>
          </cell>
          <cell r="O412" t="str">
            <v>RECURSO 11</v>
          </cell>
          <cell r="V412" t="str">
            <v>No tiene Dependientes</v>
          </cell>
          <cell r="W412" t="str">
            <v>Vigencia Presupuestal</v>
          </cell>
        </row>
        <row r="413">
          <cell r="A413">
            <v>40914</v>
          </cell>
          <cell r="B413" t="str">
            <v>Contrato</v>
          </cell>
          <cell r="C413">
            <v>43</v>
          </cell>
          <cell r="D413">
            <v>5114</v>
          </cell>
          <cell r="E413">
            <v>41689</v>
          </cell>
          <cell r="F413" t="str">
            <v>GRUPO DE COMUNICACIONES</v>
          </cell>
          <cell r="G413">
            <v>80443180</v>
          </cell>
          <cell r="H413" t="str">
            <v>DIEGO MAURICIO PINEDA ROMERO</v>
          </cell>
          <cell r="I413" t="str">
            <v>SEGUNDO DESEMBOLSO SEGÚN CERTIFICACION DEL SUPERVISOR</v>
          </cell>
          <cell r="J413">
            <v>4283286</v>
          </cell>
          <cell r="K413">
            <v>9.66</v>
          </cell>
          <cell r="O413" t="str">
            <v>RECURSO 11</v>
          </cell>
          <cell r="V413" t="str">
            <v>No tiene Dependientes</v>
          </cell>
          <cell r="W413" t="str">
            <v>Vigencia Presupuestal</v>
          </cell>
        </row>
        <row r="414">
          <cell r="A414">
            <v>41014</v>
          </cell>
          <cell r="B414" t="str">
            <v>Resolución</v>
          </cell>
          <cell r="C414">
            <v>212</v>
          </cell>
          <cell r="D414">
            <v>61114</v>
          </cell>
          <cell r="E414">
            <v>41689</v>
          </cell>
          <cell r="F414" t="str">
            <v>SUBDIRECCION ADMINISTRATIVA Y FINANCIERA</v>
          </cell>
          <cell r="G414">
            <v>63366054</v>
          </cell>
          <cell r="H414" t="str">
            <v>LUZ HELENA SARMIENTO VILLAMIZAR</v>
          </cell>
          <cell r="I414" t="str">
            <v>PAGO TOTAL COMISION INTERNACIONAL A PARIS-FRANCIA DEL 11 AL 18 FEB/2014</v>
          </cell>
          <cell r="J414">
            <v>8437104</v>
          </cell>
          <cell r="N414" t="str">
            <v>RECURSO 2-10</v>
          </cell>
          <cell r="W414" t="str">
            <v>Vigencia Presupuestal</v>
          </cell>
        </row>
        <row r="415">
          <cell r="A415">
            <v>41114</v>
          </cell>
          <cell r="B415" t="str">
            <v>Contrato</v>
          </cell>
          <cell r="C415">
            <v>11</v>
          </cell>
          <cell r="D415">
            <v>514</v>
          </cell>
          <cell r="E415">
            <v>41689</v>
          </cell>
          <cell r="F415" t="str">
            <v>SUBDIRECCION ADMINISTRATIVA Y FINANCIERA</v>
          </cell>
          <cell r="G415">
            <v>37828595</v>
          </cell>
          <cell r="H415" t="str">
            <v xml:space="preserve">MARIA TERESA COTE DE ABRIL </v>
          </cell>
          <cell r="I415" t="str">
            <v>SEGUNDO DESEMBOLSO SEGÚN CERTIFICACION DEL SUPERVISOR</v>
          </cell>
          <cell r="J415">
            <v>4513636</v>
          </cell>
          <cell r="K415">
            <v>9.66</v>
          </cell>
          <cell r="O415" t="str">
            <v>RECURSO 11</v>
          </cell>
          <cell r="V415" t="str">
            <v>Beneficion Int Vivienda 7.656.139,39/12 $ -No tiene Dependientes</v>
          </cell>
          <cell r="W415" t="str">
            <v>Vigencia Presupuestal</v>
          </cell>
        </row>
        <row r="416">
          <cell r="A416">
            <v>41214</v>
          </cell>
          <cell r="B416" t="str">
            <v>Contrato</v>
          </cell>
          <cell r="C416">
            <v>266</v>
          </cell>
          <cell r="D416">
            <v>38914</v>
          </cell>
          <cell r="E416">
            <v>41689</v>
          </cell>
          <cell r="F416" t="str">
            <v>DIRECCION DE BOSQUES, BIODIVERSIDAD Y SERVICIOS ECOSISTEMICOS</v>
          </cell>
          <cell r="G416">
            <v>79984170</v>
          </cell>
          <cell r="H416" t="str">
            <v>FREDY ALEXANDER NIÑO MORALES</v>
          </cell>
          <cell r="I416" t="str">
            <v>PRIMER DESEMBOLSO SEGÚN CERTIFICACION DEL SUPERVISOR</v>
          </cell>
          <cell r="J416">
            <v>816570</v>
          </cell>
          <cell r="K416">
            <v>9.66</v>
          </cell>
          <cell r="O416" t="str">
            <v>RECURSO 11</v>
          </cell>
          <cell r="V416" t="str">
            <v>No tiene Dependientes</v>
          </cell>
          <cell r="W416" t="str">
            <v>Vigencia Presupuestal</v>
          </cell>
        </row>
        <row r="417">
          <cell r="A417">
            <v>41314</v>
          </cell>
          <cell r="B417" t="str">
            <v>Contrato</v>
          </cell>
          <cell r="C417">
            <v>39</v>
          </cell>
          <cell r="D417">
            <v>5214</v>
          </cell>
          <cell r="E417">
            <v>41689</v>
          </cell>
          <cell r="F417" t="str">
            <v>GRUPO DE COMUNICACIONES</v>
          </cell>
          <cell r="G417">
            <v>79949823</v>
          </cell>
          <cell r="H417" t="str">
            <v>DIEGO ALEXANDER CUEVAS GALVIS</v>
          </cell>
          <cell r="I417" t="str">
            <v>SEGUNDO DESEMBOLSO SEGÚN CERTIFICACION DEL SUPERVISOR (Desc.de la Base RF x Dependientes)</v>
          </cell>
          <cell r="J417">
            <v>4119433</v>
          </cell>
          <cell r="K417">
            <v>9.66</v>
          </cell>
          <cell r="O417" t="str">
            <v>RECURSO 11</v>
          </cell>
          <cell r="V417" t="str">
            <v>Desc. 10% Dependientes - Base RF $ 4,094,538 RF $ 287,559</v>
          </cell>
          <cell r="W417" t="str">
            <v>Vigencia Presupuestal</v>
          </cell>
        </row>
        <row r="418">
          <cell r="A418">
            <v>41414</v>
          </cell>
          <cell r="B418" t="str">
            <v>Contrato</v>
          </cell>
          <cell r="C418">
            <v>37</v>
          </cell>
          <cell r="D418">
            <v>4914</v>
          </cell>
          <cell r="E418">
            <v>41689</v>
          </cell>
          <cell r="F418" t="str">
            <v>GRUPO DE COMUNICACIONES</v>
          </cell>
          <cell r="G418">
            <v>1032391719</v>
          </cell>
          <cell r="H418" t="str">
            <v>JAIME ALBERTO SILVA RODRIGUEZ</v>
          </cell>
          <cell r="I418" t="str">
            <v>SEGUNDO DESEMBOLSO SEGÚN CERTIFICACION DEL SUPERVISOR</v>
          </cell>
          <cell r="J418">
            <v>4119433</v>
          </cell>
          <cell r="K418">
            <v>9.66</v>
          </cell>
          <cell r="O418" t="str">
            <v>RECURSO 11</v>
          </cell>
          <cell r="V418" t="str">
            <v>No tiene Dependientes</v>
          </cell>
          <cell r="W418" t="str">
            <v>Vigencia Presupuestal</v>
          </cell>
        </row>
        <row r="419">
          <cell r="A419">
            <v>41514</v>
          </cell>
          <cell r="B419" t="str">
            <v>Contrato</v>
          </cell>
          <cell r="C419">
            <v>38</v>
          </cell>
          <cell r="D419">
            <v>5314</v>
          </cell>
          <cell r="E419">
            <v>41689</v>
          </cell>
          <cell r="F419" t="str">
            <v>GRUPO DE COMUNICACIONES</v>
          </cell>
          <cell r="G419">
            <v>79147965</v>
          </cell>
          <cell r="H419" t="str">
            <v>JOSE ROBERTO ARANGO ROMERO</v>
          </cell>
          <cell r="I419" t="str">
            <v>SEGUNDO DESEMBOLSO SEGÚN CERTIFICACION DEL SUPERVISOR (Desc.de la Base RF x Dependientes)</v>
          </cell>
          <cell r="J419">
            <v>4283286</v>
          </cell>
          <cell r="K419">
            <v>9.66</v>
          </cell>
          <cell r="O419" t="str">
            <v>RECURSO 11</v>
          </cell>
          <cell r="V419" t="str">
            <v>Desc. 10% Dependientes - Base RF $ 4,094,538 RF $ 287,559</v>
          </cell>
          <cell r="W419" t="str">
            <v>Vigencia Presupuestal</v>
          </cell>
        </row>
        <row r="420">
          <cell r="A420">
            <v>41614</v>
          </cell>
          <cell r="B420" t="str">
            <v>Contrato</v>
          </cell>
          <cell r="C420">
            <v>41</v>
          </cell>
          <cell r="D420">
            <v>5014</v>
          </cell>
          <cell r="E420">
            <v>41689</v>
          </cell>
          <cell r="F420" t="str">
            <v>GRUPO DE COMUNICACIONES</v>
          </cell>
          <cell r="G420">
            <v>79690254</v>
          </cell>
          <cell r="H420" t="str">
            <v>GABRIEL GONZALO CLAVIJO SERRANO</v>
          </cell>
          <cell r="I420" t="str">
            <v>SEGUNDO DESEMBOLSO SEGÚN CERTIFICACION DEL SUPERVISOR (Desc.de la Base RF x Dependientes)</v>
          </cell>
          <cell r="J420">
            <v>4283286</v>
          </cell>
          <cell r="K420">
            <v>9.66</v>
          </cell>
          <cell r="O420" t="str">
            <v>RECURSO 11</v>
          </cell>
          <cell r="V420" t="str">
            <v>Desc. 10% Dependientes - Base RF $ 4,094,538 RF $ 287,559</v>
          </cell>
          <cell r="W420" t="str">
            <v>Vigencia Presupuestal</v>
          </cell>
        </row>
        <row r="421">
          <cell r="A421">
            <v>41714</v>
          </cell>
          <cell r="B421" t="str">
            <v>Contrato</v>
          </cell>
          <cell r="C421">
            <v>22</v>
          </cell>
          <cell r="D421">
            <v>3014</v>
          </cell>
          <cell r="E421">
            <v>41689</v>
          </cell>
          <cell r="F421" t="str">
            <v>GRUPO DE COMUNICACIONES</v>
          </cell>
          <cell r="G421">
            <v>19370198</v>
          </cell>
          <cell r="H421" t="str">
            <v>ANGEL GUSTAVO ZAPATA FERRO</v>
          </cell>
          <cell r="I421" t="str">
            <v>SEGUNDO DESEMBOLSO SEGÚN CERTIFICACION DEL SUPERVISOR (Desc.de la Base RF x Dependientes)</v>
          </cell>
          <cell r="J421">
            <v>3050847</v>
          </cell>
          <cell r="K421">
            <v>9.66</v>
          </cell>
          <cell r="O421" t="str">
            <v>RECURSO 11</v>
          </cell>
          <cell r="V421" t="str">
            <v>Desc. 10% Dependientes - Base RF $4,094,550 RF $287,562</v>
          </cell>
          <cell r="W421" t="str">
            <v>Vigencia Presupuestal</v>
          </cell>
        </row>
        <row r="422">
          <cell r="A422">
            <v>41814</v>
          </cell>
          <cell r="B422" t="str">
            <v>Contrato</v>
          </cell>
          <cell r="C422">
            <v>52</v>
          </cell>
          <cell r="D422">
            <v>8114</v>
          </cell>
          <cell r="E422">
            <v>41689</v>
          </cell>
          <cell r="F422" t="str">
            <v>DIRECCION DE ASUNTOS AMBIENTALES, SECTORIAL Y URBANA</v>
          </cell>
          <cell r="G422">
            <v>64700784</v>
          </cell>
          <cell r="H422" t="str">
            <v>ANDREA LUCIA ARANGO HERNANDEZ</v>
          </cell>
          <cell r="I422" t="str">
            <v>SEGUNDO DESEMBOLSO SEGÚN CERTIFICACION DEL SUPERVISOR</v>
          </cell>
          <cell r="J422">
            <v>6272727</v>
          </cell>
          <cell r="K422">
            <v>9.66</v>
          </cell>
          <cell r="O422" t="str">
            <v>RECURSO 11</v>
          </cell>
          <cell r="V422" t="str">
            <v>No tiene Dependientes</v>
          </cell>
          <cell r="W422" t="str">
            <v>Vigencia Presupuestal</v>
          </cell>
        </row>
        <row r="423">
          <cell r="A423">
            <v>41914</v>
          </cell>
          <cell r="B423" t="str">
            <v>Contrato</v>
          </cell>
          <cell r="C423">
            <v>155</v>
          </cell>
          <cell r="D423">
            <v>25414</v>
          </cell>
          <cell r="E423">
            <v>41689</v>
          </cell>
          <cell r="F423" t="str">
            <v>DESPACHO VICEMINISTRA DE AMBIENTE Y DESARROLLO SOSTENIBLE</v>
          </cell>
          <cell r="G423">
            <v>1140832065</v>
          </cell>
          <cell r="H423" t="str">
            <v>JENNIFER DARLEEN CHAIN GRANADOS</v>
          </cell>
          <cell r="I423" t="str">
            <v>SEGUNDO DESEMBOLSO SEGÚN CERTIFICACION DEL SUPERVISOR</v>
          </cell>
          <cell r="J423">
            <v>2660000</v>
          </cell>
          <cell r="K423">
            <v>9.66</v>
          </cell>
          <cell r="O423" t="str">
            <v>RECURSO 11</v>
          </cell>
          <cell r="V423" t="str">
            <v>No tiene Dependientes</v>
          </cell>
          <cell r="W423" t="str">
            <v>Vigencia Presupuestal</v>
          </cell>
        </row>
        <row r="424">
          <cell r="A424">
            <v>42014</v>
          </cell>
          <cell r="B424" t="str">
            <v>Contrato</v>
          </cell>
          <cell r="C424">
            <v>178</v>
          </cell>
          <cell r="D424">
            <v>28414</v>
          </cell>
          <cell r="E424">
            <v>41689</v>
          </cell>
          <cell r="F424" t="str">
            <v>DIRECCION DE BOSQUES, BIODIVERSIDAD Y SERVICIOS ECOSISTEMICOS</v>
          </cell>
          <cell r="G424">
            <v>19342385</v>
          </cell>
          <cell r="H424" t="str">
            <v>RICARDO LINARES PRIETO</v>
          </cell>
          <cell r="I424" t="str">
            <v>PAGO FRA 0040 SEGUNDO DESEMBOLSO SEGÚN CERTIFICACION DEL SUPERVISOR  (Desc Base Rte Fte por Dependientes) SE AJUS RTE FTE POR TOTAL DE INGRESOS RECIBIDOS EN EL MES OP 28814 DEL 7 FEB/2014 BASE RTE FTE $5,445,647</v>
          </cell>
          <cell r="J424">
            <v>8451479</v>
          </cell>
          <cell r="K424">
            <v>9.66</v>
          </cell>
          <cell r="M424">
            <v>16</v>
          </cell>
          <cell r="O424" t="str">
            <v>RECURSO 11</v>
          </cell>
          <cell r="V424" t="str">
            <v>Desc. 10% Dependientes</v>
          </cell>
          <cell r="W424" t="str">
            <v>Vigencia Presupuestal</v>
          </cell>
        </row>
        <row r="425">
          <cell r="A425">
            <v>42114</v>
          </cell>
          <cell r="B425" t="str">
            <v>Contrato</v>
          </cell>
          <cell r="C425">
            <v>295</v>
          </cell>
          <cell r="D425">
            <v>41614</v>
          </cell>
          <cell r="E425">
            <v>41689</v>
          </cell>
          <cell r="F425" t="str">
            <v>SUBDIRECCION ADMINISTRATIVA Y FINANCIERA</v>
          </cell>
          <cell r="G425">
            <v>53080337</v>
          </cell>
          <cell r="H425" t="str">
            <v>BRIGITTE DELGADO GARCIA</v>
          </cell>
          <cell r="I425" t="str">
            <v>SEGUNDO DESEMBOLSO SEGÚN CERTIFICACION DEL SUPERVISOR (Desc Base Rte Fte por Dependientes)</v>
          </cell>
          <cell r="J425">
            <v>1898334</v>
          </cell>
          <cell r="K425">
            <v>9.66</v>
          </cell>
          <cell r="O425" t="str">
            <v>RECURSO 11</v>
          </cell>
          <cell r="V425" t="str">
            <v>Desc. 10% Dependientes</v>
          </cell>
          <cell r="W425" t="str">
            <v>Vigencia Presupuestal</v>
          </cell>
        </row>
        <row r="426">
          <cell r="A426">
            <v>42214</v>
          </cell>
          <cell r="B426" t="str">
            <v>Contrato</v>
          </cell>
          <cell r="C426">
            <v>199</v>
          </cell>
          <cell r="D426">
            <v>30614</v>
          </cell>
          <cell r="E426">
            <v>41689</v>
          </cell>
          <cell r="F426" t="str">
            <v>DIRECCION DE BOSQUES, BIODIVERSIDAD Y SERVICIOS ECOSISTEMICOS</v>
          </cell>
          <cell r="G426">
            <v>1032365212</v>
          </cell>
          <cell r="H426" t="str">
            <v>ALEXANDRA MELO ARDILA</v>
          </cell>
          <cell r="I426" t="str">
            <v>PRIMER Y SEGUNDO DESEMBOLSO SEGÚN CERTIFICACION DEL SUPERVISOR (Desc Base Rte Fte por Dependientes)</v>
          </cell>
          <cell r="J426">
            <v>6717900</v>
          </cell>
          <cell r="K426">
            <v>9.66</v>
          </cell>
          <cell r="O426" t="str">
            <v>RECURSO 11</v>
          </cell>
          <cell r="V426" t="str">
            <v>No tiene Dependientes</v>
          </cell>
          <cell r="W426" t="str">
            <v>Vigencia Presupuestal</v>
          </cell>
        </row>
        <row r="427">
          <cell r="A427">
            <v>42314</v>
          </cell>
          <cell r="B427" t="str">
            <v>Oficio</v>
          </cell>
          <cell r="C427">
            <v>5282</v>
          </cell>
          <cell r="D427">
            <v>75114</v>
          </cell>
          <cell r="E427">
            <v>41690</v>
          </cell>
          <cell r="F427" t="str">
            <v>TALENTO HUMANO ACTIVO Y NO ACTIVO</v>
          </cell>
          <cell r="G427">
            <v>8301153951</v>
          </cell>
          <cell r="H427" t="str">
            <v>MINISTERIO DE AMBIENTE Y DESARROLLO SOSTENIBLE</v>
          </cell>
          <cell r="I427" t="str">
            <v>MESADA PENSIONAL CORRESPONDIENTE AL MES DE FEBRERO DE 2014</v>
          </cell>
          <cell r="J427">
            <v>953202881</v>
          </cell>
          <cell r="N427" t="str">
            <v>RECURSO 3-10</v>
          </cell>
          <cell r="Q427" t="str">
            <v>DEDUCCIONES GENERALES</v>
          </cell>
          <cell r="R427">
            <v>229448105</v>
          </cell>
          <cell r="W427" t="str">
            <v>Vigencia Presupuestal</v>
          </cell>
        </row>
        <row r="428">
          <cell r="A428">
            <v>42414</v>
          </cell>
          <cell r="B428" t="str">
            <v>Contrato</v>
          </cell>
          <cell r="C428">
            <v>226</v>
          </cell>
          <cell r="D428">
            <v>35314</v>
          </cell>
          <cell r="E428">
            <v>41691</v>
          </cell>
          <cell r="F428" t="str">
            <v>SUBDIRECCION ADMINISTRATIVA Y FINANCIERA</v>
          </cell>
          <cell r="G428">
            <v>52545196</v>
          </cell>
          <cell r="H428" t="str">
            <v>OLGA LUCIA LADINO HERRERA</v>
          </cell>
          <cell r="I428" t="str">
            <v>SEGUNDO DESEMBOLSO SEGÚN CERTIFICACION DEL SUPERVISOR (Desc Base Rte Fte por Dependientes)</v>
          </cell>
          <cell r="J428">
            <v>2654545</v>
          </cell>
          <cell r="K428">
            <v>9.66</v>
          </cell>
          <cell r="O428" t="str">
            <v>RECURSO 11</v>
          </cell>
          <cell r="V428" t="str">
            <v>Desc. 10% Dependientes</v>
          </cell>
          <cell r="W428" t="str">
            <v>Vigencia Presupuestal</v>
          </cell>
        </row>
        <row r="429">
          <cell r="A429">
            <v>42514</v>
          </cell>
          <cell r="B429" t="str">
            <v>Contrato</v>
          </cell>
          <cell r="C429">
            <v>2</v>
          </cell>
          <cell r="D429">
            <v>214</v>
          </cell>
          <cell r="E429">
            <v>41691</v>
          </cell>
          <cell r="F429" t="str">
            <v>DESPACHO MINISTRO DE AMBIENTE Y DESARROLLO SOSTENIBLE</v>
          </cell>
          <cell r="G429">
            <v>80882158</v>
          </cell>
          <cell r="H429" t="str">
            <v xml:space="preserve">HAYATO JOSE GARCIA CUESTA </v>
          </cell>
          <cell r="I429" t="str">
            <v>SEGUNDO DESEMBOLSO SEGÚN CERTIFICACION DEL SUPERVISOR</v>
          </cell>
          <cell r="J429">
            <v>7021212</v>
          </cell>
          <cell r="K429">
            <v>9.66</v>
          </cell>
          <cell r="O429" t="str">
            <v>RECURSO 11</v>
          </cell>
          <cell r="V429" t="str">
            <v>No tiene Dependientes</v>
          </cell>
          <cell r="W429" t="str">
            <v>Vigencia Presupuestal</v>
          </cell>
        </row>
        <row r="430">
          <cell r="A430">
            <v>42614</v>
          </cell>
          <cell r="B430" t="str">
            <v>Contrato</v>
          </cell>
          <cell r="C430">
            <v>104</v>
          </cell>
          <cell r="D430">
            <v>19014</v>
          </cell>
          <cell r="E430">
            <v>41691</v>
          </cell>
          <cell r="F430" t="str">
            <v>SUBDIRECCION ADMINISTRATIVA Y FINANCIERA</v>
          </cell>
          <cell r="G430">
            <v>20568110</v>
          </cell>
          <cell r="H430" t="str">
            <v>MARTHA ROSA BARRETO PERILLA</v>
          </cell>
          <cell r="I430" t="str">
            <v>SEGUNDO DESEMBOLSO SEGÚN CERTIFICACION DEL SUPERVISOR (Desc.de la Base RF x Dependientes)</v>
          </cell>
          <cell r="J430">
            <v>4759090</v>
          </cell>
          <cell r="K430">
            <v>9.66</v>
          </cell>
          <cell r="O430" t="str">
            <v>RECURSO 11</v>
          </cell>
          <cell r="V430" t="str">
            <v>Desc. 10% Dependientes - Base RF $ 4,094,538 RF $ 287,559</v>
          </cell>
          <cell r="W430" t="str">
            <v>Vigencia Presupuestal</v>
          </cell>
        </row>
        <row r="431">
          <cell r="A431">
            <v>42714</v>
          </cell>
          <cell r="B431" t="str">
            <v>Contrato</v>
          </cell>
          <cell r="C431">
            <v>12</v>
          </cell>
          <cell r="D431">
            <v>814</v>
          </cell>
          <cell r="E431">
            <v>41691</v>
          </cell>
          <cell r="F431" t="str">
            <v>SUBDIRECCION ADMINISTRATIVA Y FINANCIERA</v>
          </cell>
          <cell r="G431">
            <v>40610737</v>
          </cell>
          <cell r="H431" t="str">
            <v>CAROLINA POLANCO HOLGUIN</v>
          </cell>
          <cell r="I431" t="str">
            <v xml:space="preserve"> SEGUNDO DESEMBOLSO SEGÚN CERTIFICACION DEL SUPERVISOR ( DESC BASE RF DEPENDIENTES)</v>
          </cell>
          <cell r="J431">
            <v>3009091</v>
          </cell>
          <cell r="K431">
            <v>9.66</v>
          </cell>
          <cell r="O431" t="str">
            <v>RECURSO 11</v>
          </cell>
          <cell r="V431" t="str">
            <v>Desc. 10% Dependientes - Base RF $3,529,774 RF $388,275</v>
          </cell>
          <cell r="W431" t="str">
            <v>Vigencia Presupuestal</v>
          </cell>
        </row>
        <row r="432">
          <cell r="A432">
            <v>42814</v>
          </cell>
          <cell r="B432" t="str">
            <v>Contrato</v>
          </cell>
          <cell r="C432">
            <v>224</v>
          </cell>
          <cell r="D432">
            <v>35814</v>
          </cell>
          <cell r="E432">
            <v>41694</v>
          </cell>
          <cell r="F432" t="str">
            <v>DIRECCION DE ORDENAMIENTO AMBIENTAL Y COORDINACION DEL SINA</v>
          </cell>
          <cell r="G432">
            <v>40040854</v>
          </cell>
          <cell r="H432" t="str">
            <v>DIANA MARCELA OCHOA PARRA</v>
          </cell>
          <cell r="I432" t="str">
            <v>PRIMER DESEMBOLSO SEGÚN CERTIFICACION DEL SUPERVISOR (DESC BASE POR DEPENDIENTES)</v>
          </cell>
          <cell r="J432">
            <v>9240000</v>
          </cell>
          <cell r="K432">
            <v>9.66</v>
          </cell>
          <cell r="O432" t="str">
            <v>RECURSO 11</v>
          </cell>
          <cell r="V432" t="str">
            <v>Desc. 10% Dependientes - Base RF $3,529,774 RF $388,275</v>
          </cell>
          <cell r="W432" t="str">
            <v>Vigencia Presupuestal</v>
          </cell>
        </row>
        <row r="433">
          <cell r="A433">
            <v>42914</v>
          </cell>
          <cell r="B433" t="str">
            <v>Contrato</v>
          </cell>
          <cell r="C433">
            <v>274</v>
          </cell>
          <cell r="D433">
            <v>38114</v>
          </cell>
          <cell r="E433">
            <v>41694</v>
          </cell>
          <cell r="F433" t="str">
            <v>OFICINA DE ASUNTOS INTERNACIONALES</v>
          </cell>
          <cell r="G433">
            <v>51958614</v>
          </cell>
          <cell r="H433" t="str">
            <v>JIMENA NIETO CARRASCO</v>
          </cell>
          <cell r="I433" t="str">
            <v xml:space="preserve">PRIMER DESEMBOLSO SEGÚN CERTIFICACION DEL SUPERVISOR </v>
          </cell>
          <cell r="J433">
            <v>3750001</v>
          </cell>
          <cell r="K433">
            <v>9.66</v>
          </cell>
          <cell r="O433" t="str">
            <v>RECURSO 11</v>
          </cell>
          <cell r="V433" t="str">
            <v>No tiene Dependientes a Cargo</v>
          </cell>
          <cell r="W433" t="str">
            <v>Vigencia Presupuestal</v>
          </cell>
        </row>
        <row r="434">
          <cell r="A434">
            <v>43014</v>
          </cell>
          <cell r="B434" t="str">
            <v>Comisión</v>
          </cell>
          <cell r="C434" t="str">
            <v>2014-1-0031</v>
          </cell>
          <cell r="D434">
            <v>57714</v>
          </cell>
          <cell r="E434">
            <v>41694</v>
          </cell>
          <cell r="F434" t="str">
            <v>SERVICIOS ADMINISTRATIVOS, ATENCIONA AL USUARIO, ARCHIVO Y CORRESPONDENCIA</v>
          </cell>
          <cell r="G434">
            <v>52855392</v>
          </cell>
          <cell r="H434" t="str">
            <v>YESMIN M VILLAMIZAR ALARRACIN</v>
          </cell>
          <cell r="I434" t="str">
            <v>COMISION A RONCESVALLES-TOLIMA DEL 13-15 DE FEBRERO DE 2014</v>
          </cell>
          <cell r="J434">
            <v>341877</v>
          </cell>
          <cell r="L434">
            <v>10</v>
          </cell>
          <cell r="O434" t="str">
            <v>RECURSO 11</v>
          </cell>
          <cell r="W434" t="str">
            <v>Vigencia Presupuestal</v>
          </cell>
        </row>
        <row r="435">
          <cell r="A435">
            <v>43114</v>
          </cell>
          <cell r="B435" t="str">
            <v>Comisión</v>
          </cell>
          <cell r="C435" t="str">
            <v>2014-1-0032</v>
          </cell>
          <cell r="D435">
            <v>57614</v>
          </cell>
          <cell r="E435">
            <v>41694</v>
          </cell>
          <cell r="F435" t="str">
            <v>SERVICIOS ADMINISTRATIVOS, ATENCIONA AL USUARIO, ARCHIVO Y CORRESPONDENCIA</v>
          </cell>
          <cell r="G435">
            <v>79984170</v>
          </cell>
          <cell r="H435" t="str">
            <v>FREDDY ALEXANDER NIÑO MORALES</v>
          </cell>
          <cell r="I435" t="str">
            <v>COMISION A BUCARAMANGA DEL 13-14 DE FEBRERO DE 2014</v>
          </cell>
          <cell r="J435">
            <v>205126</v>
          </cell>
          <cell r="L435">
            <v>10</v>
          </cell>
          <cell r="O435" t="str">
            <v>RECURSO 11</v>
          </cell>
          <cell r="W435" t="str">
            <v>Vigencia Presupuestal</v>
          </cell>
        </row>
        <row r="436">
          <cell r="A436">
            <v>43214</v>
          </cell>
          <cell r="B436" t="str">
            <v>Comisión</v>
          </cell>
          <cell r="C436" t="str">
            <v>2014-1-0033</v>
          </cell>
          <cell r="D436">
            <v>57514</v>
          </cell>
          <cell r="E436">
            <v>41694</v>
          </cell>
          <cell r="F436" t="str">
            <v>SERVICIOS ADMINISTRATIVOS, ATENCIONA AL USUARIO, ARCHIVO Y CORRESPONDENCIA</v>
          </cell>
          <cell r="G436">
            <v>1032365212</v>
          </cell>
          <cell r="H436" t="str">
            <v>ALEXANDRA MELO ARDILA</v>
          </cell>
          <cell r="I436" t="str">
            <v>COMISION A BUCARAMANGA DEL 13-14 DE FEBRERO DE 2014</v>
          </cell>
          <cell r="J436">
            <v>177969</v>
          </cell>
          <cell r="L436">
            <v>10</v>
          </cell>
          <cell r="O436" t="str">
            <v>RECURSO 11</v>
          </cell>
          <cell r="W436" t="str">
            <v>Vigencia Presupuestal</v>
          </cell>
        </row>
        <row r="437">
          <cell r="A437">
            <v>43314</v>
          </cell>
          <cell r="B437" t="str">
            <v>Comisión</v>
          </cell>
          <cell r="C437" t="str">
            <v>2014-1-0037</v>
          </cell>
          <cell r="D437">
            <v>57314</v>
          </cell>
          <cell r="E437">
            <v>41694</v>
          </cell>
          <cell r="F437" t="str">
            <v>SERVICIOS ADMINISTRATIVOS, ATENCIONA AL USUARIO, ARCHIVO Y CORRESPONDENCIA</v>
          </cell>
          <cell r="G437">
            <v>1023863075</v>
          </cell>
          <cell r="H437" t="str">
            <v>DAVID FERNANDO URREGO HERNANDEZ</v>
          </cell>
          <cell r="I437" t="str">
            <v>COMISION A VALLEDUPAR DEL 11-15 DE FEBRERO DE 2014</v>
          </cell>
          <cell r="J437">
            <v>615378</v>
          </cell>
          <cell r="L437">
            <v>10</v>
          </cell>
          <cell r="O437" t="str">
            <v>RECURSO 11</v>
          </cell>
          <cell r="W437" t="str">
            <v>Vigencia Presupuestal</v>
          </cell>
        </row>
        <row r="438">
          <cell r="A438">
            <v>43414</v>
          </cell>
          <cell r="B438" t="str">
            <v>Comisión</v>
          </cell>
          <cell r="C438" t="str">
            <v>2014-1-0042</v>
          </cell>
          <cell r="D438">
            <v>59914</v>
          </cell>
          <cell r="E438">
            <v>41694</v>
          </cell>
          <cell r="F438" t="str">
            <v>SERVICIOS ADMINISTRATIVOS, ATENCIONA AL USUARIO, ARCHIVO Y CORRESPONDENCIA</v>
          </cell>
          <cell r="G438">
            <v>79866324</v>
          </cell>
          <cell r="H438" t="str">
            <v>MANUEL DAVID CORTES PARDO</v>
          </cell>
          <cell r="I438" t="str">
            <v>COMISION A RONCESVALLES-TOLIMA DEL 13-15 DE FEBRERO DE 2014</v>
          </cell>
          <cell r="J438">
            <v>296615</v>
          </cell>
          <cell r="L438">
            <v>10</v>
          </cell>
          <cell r="O438" t="str">
            <v>RECURSO 11</v>
          </cell>
          <cell r="W438" t="str">
            <v>Vigencia Presupuestal</v>
          </cell>
        </row>
        <row r="439">
          <cell r="A439">
            <v>43514</v>
          </cell>
          <cell r="B439" t="str">
            <v>Comisión</v>
          </cell>
          <cell r="C439" t="str">
            <v>2014-1-0044</v>
          </cell>
          <cell r="D439">
            <v>60314</v>
          </cell>
          <cell r="E439">
            <v>41694</v>
          </cell>
          <cell r="F439" t="str">
            <v>SERVICIOS ADMINISTRATIVOS, ATENCIONA AL USUARIO, ARCHIVO Y CORRESPONDENCIA</v>
          </cell>
          <cell r="G439">
            <v>42111704</v>
          </cell>
          <cell r="H439" t="str">
            <v>LUZ ANGELA QUINTERO AGUDELA</v>
          </cell>
          <cell r="I439" t="str">
            <v>COMISION A PEREIRA EL 10 DE FEBRERO DE 2014</v>
          </cell>
          <cell r="J439">
            <v>101063</v>
          </cell>
          <cell r="L439">
            <v>10</v>
          </cell>
          <cell r="O439" t="str">
            <v>RECURSO 11</v>
          </cell>
          <cell r="W439" t="str">
            <v>Vigencia Presupuestal</v>
          </cell>
        </row>
        <row r="440">
          <cell r="A440">
            <v>43614</v>
          </cell>
          <cell r="B440" t="str">
            <v>Comisión</v>
          </cell>
          <cell r="C440" t="str">
            <v>2014-1-0045</v>
          </cell>
          <cell r="D440">
            <v>61314</v>
          </cell>
          <cell r="E440">
            <v>41694</v>
          </cell>
          <cell r="F440" t="str">
            <v>SERVICIOS ADMINISTRATIVOS, ATENCIONA AL USUARIO, ARCHIVO Y CORRESPONDENCIA</v>
          </cell>
          <cell r="G440">
            <v>42111704</v>
          </cell>
          <cell r="H440" t="str">
            <v>LUZ ANGELA QUINTERO AGUDELA</v>
          </cell>
          <cell r="I440" t="str">
            <v>COMISION PRORROGA A PEREIRA EL 11 DE FEBRERO DE 2014</v>
          </cell>
          <cell r="J440">
            <v>208068</v>
          </cell>
          <cell r="L440">
            <v>10</v>
          </cell>
          <cell r="O440" t="str">
            <v>RECURSO 11</v>
          </cell>
          <cell r="W440" t="str">
            <v>Vigencia Presupuestal</v>
          </cell>
        </row>
        <row r="441">
          <cell r="A441">
            <v>43714</v>
          </cell>
          <cell r="B441" t="str">
            <v>Comisión</v>
          </cell>
          <cell r="C441" t="str">
            <v>2014-1-0046</v>
          </cell>
          <cell r="D441">
            <v>62914</v>
          </cell>
          <cell r="E441">
            <v>41694</v>
          </cell>
          <cell r="F441" t="str">
            <v>SERVICIOS ADMINISTRATIVOS, ATENCIONA AL USUARIO, ARCHIVO Y CORRESPONDENCIA</v>
          </cell>
          <cell r="G441">
            <v>52411563</v>
          </cell>
          <cell r="H441" t="str">
            <v>MARIA STELLA SACHICA ALVAREZ</v>
          </cell>
          <cell r="I441" t="str">
            <v>COMISION A CUCUTA EL 12 DE FEBRERO DE 2014</v>
          </cell>
          <cell r="J441">
            <v>104034</v>
          </cell>
          <cell r="L441">
            <v>10</v>
          </cell>
          <cell r="O441" t="str">
            <v>RECURSO 11</v>
          </cell>
          <cell r="W441" t="str">
            <v>Vigencia Presupuestal</v>
          </cell>
        </row>
        <row r="442">
          <cell r="A442">
            <v>43814</v>
          </cell>
          <cell r="B442" t="str">
            <v>Comisión</v>
          </cell>
          <cell r="C442" t="str">
            <v>2014-1-0047</v>
          </cell>
          <cell r="D442">
            <v>61514</v>
          </cell>
          <cell r="E442">
            <v>41694</v>
          </cell>
          <cell r="F442" t="str">
            <v>SERVICIOS ADMINISTRATIVOS, ATENCIONA AL USUARIO, ARCHIVO Y CORRESPONDENCIA</v>
          </cell>
          <cell r="G442">
            <v>42867515</v>
          </cell>
          <cell r="H442" t="str">
            <v>BLANCA OLIVIA POSADA POSADA</v>
          </cell>
          <cell r="I442" t="str">
            <v>COMISION A SANTA MARTA DEL 11-13 DE FEBRERO DE 2014</v>
          </cell>
          <cell r="J442">
            <v>629196</v>
          </cell>
          <cell r="L442">
            <v>10</v>
          </cell>
          <cell r="O442" t="str">
            <v>RECURSO 11</v>
          </cell>
          <cell r="W442" t="str">
            <v>Vigencia Presupuestal</v>
          </cell>
        </row>
        <row r="443">
          <cell r="A443">
            <v>43914</v>
          </cell>
          <cell r="B443" t="str">
            <v>Comisión</v>
          </cell>
          <cell r="C443" t="str">
            <v>2014-1-0049</v>
          </cell>
          <cell r="D443">
            <v>61814</v>
          </cell>
          <cell r="E443">
            <v>41694</v>
          </cell>
          <cell r="F443" t="str">
            <v>SERVICIOS ADMINISTRATIVOS, ATENCIONA AL USUARIO, ARCHIVO Y CORRESPONDENCIA</v>
          </cell>
          <cell r="G443">
            <v>19370198</v>
          </cell>
          <cell r="H443" t="str">
            <v>ANGEL GUSTAVO ZAPATA FERRO</v>
          </cell>
          <cell r="I443" t="str">
            <v>COMISION A PUERTO BERRIO DEL 11-12 DE FEBRERO DE 2014</v>
          </cell>
          <cell r="J443">
            <v>305126</v>
          </cell>
          <cell r="L443">
            <v>10</v>
          </cell>
          <cell r="O443" t="str">
            <v>RECURSO 11</v>
          </cell>
          <cell r="W443" t="str">
            <v>Vigencia Presupuestal</v>
          </cell>
        </row>
        <row r="444">
          <cell r="A444">
            <v>44014</v>
          </cell>
          <cell r="B444" t="str">
            <v>Comisión</v>
          </cell>
          <cell r="C444" t="str">
            <v>2014-1-0051</v>
          </cell>
          <cell r="D444">
            <v>63814</v>
          </cell>
          <cell r="E444">
            <v>41694</v>
          </cell>
          <cell r="F444" t="str">
            <v>SERVICIOS ADMINISTRATIVOS, ATENCIONA AL USUARIO, ARCHIVO Y CORRESPONDENCIA</v>
          </cell>
          <cell r="G444">
            <v>52437472</v>
          </cell>
          <cell r="H444" t="str">
            <v>VVIVIANA ANGELICA CASTRO PORRAS</v>
          </cell>
          <cell r="I444" t="str">
            <v>COMISION A BARRANQUILLA EL 12 DE FEBRERO DE 2014</v>
          </cell>
          <cell r="J444">
            <v>80027</v>
          </cell>
          <cell r="L444">
            <v>10</v>
          </cell>
          <cell r="O444" t="str">
            <v>RECURSO 11</v>
          </cell>
          <cell r="W444" t="str">
            <v>Vigencia Presupuestal</v>
          </cell>
        </row>
        <row r="445">
          <cell r="A445">
            <v>44114</v>
          </cell>
          <cell r="B445" t="str">
            <v>Comisión</v>
          </cell>
          <cell r="C445" t="str">
            <v>2014-1-0062</v>
          </cell>
          <cell r="D445">
            <v>67814</v>
          </cell>
          <cell r="E445">
            <v>41694</v>
          </cell>
          <cell r="F445" t="str">
            <v>SERVICIOS ADMINISTRATIVOS, ATENCIONA AL USUARIO, ARCHIVO Y CORRESPONDENCIA</v>
          </cell>
          <cell r="G445">
            <v>51881783</v>
          </cell>
          <cell r="H445" t="str">
            <v>IRMA GARDEAZABAL JARAMILLO</v>
          </cell>
          <cell r="I445" t="str">
            <v>COMISION A SANTA MARTA DEL 16-17 DE FEBRERO DE 2014</v>
          </cell>
          <cell r="J445">
            <v>312102</v>
          </cell>
          <cell r="L445">
            <v>10</v>
          </cell>
          <cell r="O445" t="str">
            <v>RECURSO 11</v>
          </cell>
          <cell r="W445" t="str">
            <v>Vigencia Presupuestal</v>
          </cell>
        </row>
        <row r="446">
          <cell r="A446">
            <v>44214</v>
          </cell>
          <cell r="B446" t="str">
            <v>Comisión</v>
          </cell>
          <cell r="C446">
            <v>20140061</v>
          </cell>
          <cell r="D446">
            <v>21414</v>
          </cell>
          <cell r="E446">
            <v>41694</v>
          </cell>
          <cell r="F446" t="str">
            <v>SERVICIOS ADMINISTRATIVOS, ATENCIONA AL USUARIO, ARCHIVO Y CORRESPONDENCIA</v>
          </cell>
          <cell r="G446">
            <v>39701805</v>
          </cell>
          <cell r="H446" t="str">
            <v>MARTA EDDY ARTEAGA DIAZ</v>
          </cell>
          <cell r="I446" t="str">
            <v>COMISION A CARTAGENA DEL 10-11 DE FEBRERO DE 2014</v>
          </cell>
          <cell r="J446">
            <v>284667</v>
          </cell>
          <cell r="O446" t="str">
            <v>RECURSO 11</v>
          </cell>
          <cell r="W446" t="str">
            <v>Vigencia Presupuestal</v>
          </cell>
        </row>
        <row r="447">
          <cell r="A447">
            <v>44314</v>
          </cell>
          <cell r="B447" t="str">
            <v>Comisión</v>
          </cell>
          <cell r="C447">
            <v>20140097</v>
          </cell>
          <cell r="D447">
            <v>42414</v>
          </cell>
          <cell r="E447">
            <v>41694</v>
          </cell>
          <cell r="F447" t="str">
            <v>SERVICIOS ADMINISTRATIVOS, ATENCIONA AL USUARIO, ARCHIVO Y CORRESPONDENCIA</v>
          </cell>
          <cell r="G447">
            <v>7550202</v>
          </cell>
          <cell r="H447" t="str">
            <v>JORGE EDUARDO RAMIREZ HINCAPIE</v>
          </cell>
          <cell r="I447" t="str">
            <v>COMISION A RIOACHA DEL 27-29 DE ENERO DE 2014</v>
          </cell>
          <cell r="J447">
            <v>332112</v>
          </cell>
          <cell r="O447" t="str">
            <v>RECURSO 11</v>
          </cell>
          <cell r="W447" t="str">
            <v>Vigencia Presupuestal</v>
          </cell>
        </row>
        <row r="448">
          <cell r="A448">
            <v>44414</v>
          </cell>
          <cell r="B448" t="str">
            <v>Comisión</v>
          </cell>
          <cell r="C448">
            <v>20140100</v>
          </cell>
          <cell r="D448">
            <v>42814</v>
          </cell>
          <cell r="E448">
            <v>41694</v>
          </cell>
          <cell r="F448" t="str">
            <v>SERVICIOS ADMINISTRATIVOS, ATENCIONA AL USUARIO, ARCHIVO Y CORRESPONDENCIA</v>
          </cell>
          <cell r="G448">
            <v>10542906</v>
          </cell>
          <cell r="H448" t="str">
            <v>OSCAR DARÍO TOSSE LUNA</v>
          </cell>
          <cell r="I448" t="str">
            <v>COMISION A YOPAL DEL 28-29 DE ENERO DE 2014</v>
          </cell>
          <cell r="J448">
            <v>242040</v>
          </cell>
          <cell r="O448" t="str">
            <v>RECURSO 11</v>
          </cell>
          <cell r="W448" t="str">
            <v>Vigencia Presupuestal</v>
          </cell>
        </row>
        <row r="449">
          <cell r="A449">
            <v>44514</v>
          </cell>
          <cell r="B449" t="str">
            <v>Comisión</v>
          </cell>
          <cell r="C449">
            <v>20140146</v>
          </cell>
          <cell r="D449">
            <v>47214</v>
          </cell>
          <cell r="E449">
            <v>41694</v>
          </cell>
          <cell r="F449" t="str">
            <v>SERVICIOS ADMINISTRATIVOS, ATENCIONA AL USUARIO, ARCHIVO Y CORRESPONDENCIA</v>
          </cell>
          <cell r="G449">
            <v>79601548</v>
          </cell>
          <cell r="H449" t="str">
            <v>JAIME EDUARDO SARMIENTO</v>
          </cell>
          <cell r="I449" t="str">
            <v>COMISION A TOTA DEL 30 DE ENERO DE 2014</v>
          </cell>
          <cell r="J449">
            <v>141488</v>
          </cell>
          <cell r="O449" t="str">
            <v>RECURSO 11</v>
          </cell>
          <cell r="W449" t="str">
            <v>Vigencia Presupuestal</v>
          </cell>
        </row>
        <row r="450">
          <cell r="A450">
            <v>44614</v>
          </cell>
          <cell r="B450" t="str">
            <v>Comisión</v>
          </cell>
          <cell r="C450">
            <v>20140159</v>
          </cell>
          <cell r="D450">
            <v>52414</v>
          </cell>
          <cell r="E450">
            <v>41694</v>
          </cell>
          <cell r="F450" t="str">
            <v>SERVICIOS ADMINISTRATIVOS, ATENCIONA AL USUARIO, ARCHIVO Y CORRESPONDENCIA</v>
          </cell>
          <cell r="G450">
            <v>52779544</v>
          </cell>
          <cell r="H450" t="str">
            <v>MARIANA ROJAS LASERNA</v>
          </cell>
          <cell r="I450" t="str">
            <v>COMISION A CARTAGENA DEL 6-7 DE FEBRERO DE 2014</v>
          </cell>
          <cell r="J450">
            <v>199267</v>
          </cell>
          <cell r="O450" t="str">
            <v>RECURSO 11</v>
          </cell>
          <cell r="W450" t="str">
            <v>Vigencia Presupuestal</v>
          </cell>
        </row>
        <row r="451">
          <cell r="A451">
            <v>44714</v>
          </cell>
          <cell r="B451" t="str">
            <v>Comisión</v>
          </cell>
          <cell r="C451">
            <v>20140160</v>
          </cell>
          <cell r="D451">
            <v>52314</v>
          </cell>
          <cell r="E451">
            <v>41694</v>
          </cell>
          <cell r="F451" t="str">
            <v>SERVICIOS ADMINISTRATIVOS, ATENCIONA AL USUARIO, ARCHIVO Y CORRESPONDENCIA</v>
          </cell>
          <cell r="G451">
            <v>79870933</v>
          </cell>
          <cell r="H451" t="str">
            <v>RODRIGO SUAREZ CASTAÑO</v>
          </cell>
          <cell r="I451" t="str">
            <v>COMISION A CARTAGENA DEL 6-7 DE FEBRERO DE 2014</v>
          </cell>
          <cell r="J451">
            <v>326512</v>
          </cell>
          <cell r="O451" t="str">
            <v>RECURSO 11</v>
          </cell>
          <cell r="W451" t="str">
            <v>Vigencia Presupuestal</v>
          </cell>
        </row>
        <row r="452">
          <cell r="A452">
            <v>44814</v>
          </cell>
          <cell r="B452" t="str">
            <v>Comisión</v>
          </cell>
          <cell r="C452">
            <v>20140163</v>
          </cell>
          <cell r="D452">
            <v>52814</v>
          </cell>
          <cell r="E452">
            <v>41694</v>
          </cell>
          <cell r="F452" t="str">
            <v>SERVICIOS ADMINISTRATIVOS, ATENCIONA AL USUARIO, ARCHIVO Y CORRESPONDENCIA</v>
          </cell>
          <cell r="G452">
            <v>52548288</v>
          </cell>
          <cell r="H452" t="str">
            <v>ANDREA RAMIREZ MARTINEZ</v>
          </cell>
          <cell r="I452" t="str">
            <v>COMISION A BARRANQUILLA EL 7 DE FEBRERO DE 2014</v>
          </cell>
          <cell r="J452">
            <v>66422</v>
          </cell>
          <cell r="O452" t="str">
            <v>RECURSO 11</v>
          </cell>
          <cell r="W452" t="str">
            <v>Vigencia Presupuestal</v>
          </cell>
        </row>
        <row r="453">
          <cell r="A453">
            <v>44914</v>
          </cell>
          <cell r="B453" t="str">
            <v>Comisión</v>
          </cell>
          <cell r="C453">
            <v>20140164</v>
          </cell>
          <cell r="D453">
            <v>52614</v>
          </cell>
          <cell r="E453">
            <v>41694</v>
          </cell>
          <cell r="F453" t="str">
            <v>SERVICIOS ADMINISTRATIVOS, ATENCIONA AL USUARIO, ARCHIVO Y CORRESPONDENCIA</v>
          </cell>
          <cell r="G453">
            <v>52548288</v>
          </cell>
          <cell r="H453" t="str">
            <v>ANDREA RAMIREZ MARTINEZ</v>
          </cell>
          <cell r="I453" t="str">
            <v>COMISION A SANTA MARTA DEL 10-11 DE FEBRERO DE 2014</v>
          </cell>
          <cell r="J453">
            <v>199267</v>
          </cell>
          <cell r="O453" t="str">
            <v>RECURSO 11</v>
          </cell>
          <cell r="W453" t="str">
            <v>Vigencia Presupuestal</v>
          </cell>
        </row>
        <row r="454">
          <cell r="A454">
            <v>45014</v>
          </cell>
          <cell r="B454" t="str">
            <v>Comisión</v>
          </cell>
          <cell r="C454">
            <v>20140172</v>
          </cell>
          <cell r="D454">
            <v>53714</v>
          </cell>
          <cell r="E454">
            <v>41694</v>
          </cell>
          <cell r="F454" t="str">
            <v>SERVICIOS ADMINISTRATIVOS, ATENCIONA AL USUARIO, ARCHIVO Y CORRESPONDENCIA</v>
          </cell>
          <cell r="G454">
            <v>14237801</v>
          </cell>
          <cell r="H454" t="str">
            <v>EDGAR OLAYA OSPINA</v>
          </cell>
          <cell r="I454" t="str">
            <v>COMISION A BARRANQUILLA DEL 5-6 DE FEBRERO DE 2014</v>
          </cell>
          <cell r="J454">
            <v>270040</v>
          </cell>
          <cell r="O454" t="str">
            <v>RECURSO 11</v>
          </cell>
          <cell r="W454" t="str">
            <v>Vigencia Presupuestal</v>
          </cell>
        </row>
        <row r="455">
          <cell r="A455">
            <v>45114</v>
          </cell>
          <cell r="B455" t="str">
            <v>Comisión</v>
          </cell>
          <cell r="C455">
            <v>20140198</v>
          </cell>
          <cell r="D455">
            <v>56914</v>
          </cell>
          <cell r="E455">
            <v>41694</v>
          </cell>
          <cell r="F455" t="str">
            <v>SERVICIOS ADMINISTRATIVOS, ATENCIONA AL USUARIO, ARCHIVO Y CORRESPONDENCIA</v>
          </cell>
          <cell r="G455">
            <v>79391387</v>
          </cell>
          <cell r="H455" t="str">
            <v xml:space="preserve">GUILLERMO ORLANDO MURCIA ORJUELA </v>
          </cell>
          <cell r="I455" t="str">
            <v>COMISION A POPAYAN DEL 10-14 DE FEBRERO DE 2014</v>
          </cell>
          <cell r="J455">
            <v>622801</v>
          </cell>
          <cell r="O455" t="str">
            <v>RECURSO 11</v>
          </cell>
          <cell r="W455" t="str">
            <v>Vigencia Presupuestal</v>
          </cell>
        </row>
        <row r="456">
          <cell r="A456">
            <v>45214</v>
          </cell>
          <cell r="B456" t="str">
            <v>Comisión</v>
          </cell>
          <cell r="C456">
            <v>20140206</v>
          </cell>
          <cell r="D456">
            <v>57914</v>
          </cell>
          <cell r="E456">
            <v>41694</v>
          </cell>
          <cell r="F456" t="str">
            <v>SERVICIOS ADMINISTRATIVOS, ATENCIONA AL USUARIO, ARCHIVO Y CORRESPONDENCIA</v>
          </cell>
          <cell r="G456">
            <v>52548288</v>
          </cell>
          <cell r="H456" t="str">
            <v>ANDREA RAMIREZ MARTINEZ</v>
          </cell>
          <cell r="I456" t="str">
            <v>COMISION A BUENAVENTURA DEL 12-13 DE FEBRERO DE 2014</v>
          </cell>
          <cell r="J456">
            <v>265126</v>
          </cell>
          <cell r="O456" t="str">
            <v>RECURSO 11</v>
          </cell>
          <cell r="W456" t="str">
            <v>Vigencia Presupuestal</v>
          </cell>
        </row>
        <row r="457">
          <cell r="A457">
            <v>45314</v>
          </cell>
          <cell r="B457" t="str">
            <v>Comisión</v>
          </cell>
          <cell r="C457">
            <v>20140221</v>
          </cell>
          <cell r="D457">
            <v>58114</v>
          </cell>
          <cell r="E457">
            <v>41694</v>
          </cell>
          <cell r="F457" t="str">
            <v>SERVICIOS ADMINISTRATIVOS, ATENCIONA AL USUARIO, ARCHIVO Y CORRESPONDENCIA</v>
          </cell>
          <cell r="G457">
            <v>11520000</v>
          </cell>
          <cell r="H457" t="str">
            <v>NEIDER EDUARDO ABELLO ALDANA</v>
          </cell>
          <cell r="I457" t="str">
            <v>COMISION A BUCARAMANGA EL 10 DE FEBRERO DE 2014</v>
          </cell>
          <cell r="J457">
            <v>108837</v>
          </cell>
          <cell r="O457" t="str">
            <v>RECURSO 11</v>
          </cell>
          <cell r="W457" t="str">
            <v>Vigencia Presupuestal</v>
          </cell>
        </row>
        <row r="458">
          <cell r="A458">
            <v>45414</v>
          </cell>
          <cell r="B458" t="str">
            <v>Comisión</v>
          </cell>
          <cell r="C458">
            <v>20140232</v>
          </cell>
          <cell r="D458">
            <v>62114</v>
          </cell>
          <cell r="E458">
            <v>41694</v>
          </cell>
          <cell r="F458" t="str">
            <v>SERVICIOS ADMINISTRATIVOS, ATENCIONA AL USUARIO, ARCHIVO Y CORRESPONDENCIA</v>
          </cell>
          <cell r="G458">
            <v>39701805</v>
          </cell>
          <cell r="H458" t="str">
            <v>MARTA EDDY ARTEAGA DIAZ</v>
          </cell>
          <cell r="I458" t="str">
            <v>COMISION PRORROGA A SANTA MARTA EL 12 DE FEBRERO DE 2014</v>
          </cell>
          <cell r="J458">
            <v>195358</v>
          </cell>
          <cell r="O458" t="str">
            <v>RECURSO 11</v>
          </cell>
          <cell r="W458" t="str">
            <v>Vigencia Presupuestal</v>
          </cell>
        </row>
        <row r="459">
          <cell r="A459">
            <v>45514</v>
          </cell>
          <cell r="B459" t="str">
            <v>Comisión</v>
          </cell>
          <cell r="C459">
            <v>20140235</v>
          </cell>
          <cell r="D459">
            <v>62214</v>
          </cell>
          <cell r="E459">
            <v>41694</v>
          </cell>
          <cell r="F459" t="str">
            <v>SERVICIOS ADMINISTRATIVOS, ATENCIONA AL USUARIO, ARCHIVO Y CORRESPONDENCIA</v>
          </cell>
          <cell r="G459">
            <v>52821816</v>
          </cell>
          <cell r="H459" t="str">
            <v>MARTA LUCIA RODRIGUEZ</v>
          </cell>
          <cell r="I459" t="str">
            <v>COMISION A ARAUCA DEL 12-15 DE FEBRERO DE 2014</v>
          </cell>
          <cell r="J459">
            <v>844262</v>
          </cell>
          <cell r="O459" t="str">
            <v>RECURSO 11</v>
          </cell>
          <cell r="W459" t="str">
            <v>Vigencia Presupuestal</v>
          </cell>
        </row>
        <row r="460">
          <cell r="A460">
            <v>45614</v>
          </cell>
          <cell r="B460" t="str">
            <v>Comisión</v>
          </cell>
          <cell r="C460">
            <v>20140239</v>
          </cell>
          <cell r="D460">
            <v>61714</v>
          </cell>
          <cell r="E460">
            <v>41694</v>
          </cell>
          <cell r="F460" t="str">
            <v>SERVICIOS ADMINISTRATIVOS, ATENCIONA AL USUARIO, ARCHIVO Y CORRESPONDENCIA</v>
          </cell>
          <cell r="G460">
            <v>79601548</v>
          </cell>
          <cell r="H460" t="str">
            <v>JAIME EDUARDO SARMIENTO</v>
          </cell>
          <cell r="I460" t="str">
            <v>COMISION A PUERTO BERRIO DEL 11-12 DE FEBRERO DE 2014</v>
          </cell>
          <cell r="J460">
            <v>436943</v>
          </cell>
          <cell r="O460" t="str">
            <v>RECURSO 11</v>
          </cell>
          <cell r="W460" t="str">
            <v>Vigencia Presupuestal</v>
          </cell>
        </row>
        <row r="461">
          <cell r="A461">
            <v>45714</v>
          </cell>
          <cell r="B461" t="str">
            <v>Comisión</v>
          </cell>
          <cell r="C461">
            <v>20140240</v>
          </cell>
          <cell r="D461">
            <v>62814</v>
          </cell>
          <cell r="E461">
            <v>41694</v>
          </cell>
          <cell r="F461" t="str">
            <v>SERVICIOS ADMINISTRATIVOS, ATENCIONA AL USUARIO, ARCHIVO Y CORRESPONDENCIA</v>
          </cell>
          <cell r="G461">
            <v>52699306</v>
          </cell>
          <cell r="H461" t="str">
            <v>NATALIA MARIA RAMIREZ MARTINEZ</v>
          </cell>
          <cell r="I461" t="str">
            <v>COMISION A CUCUTA EL 12 DE FEBRERO DE 2014</v>
          </cell>
          <cell r="J461">
            <v>97679</v>
          </cell>
          <cell r="O461" t="str">
            <v>RECURSO 11</v>
          </cell>
          <cell r="W461" t="str">
            <v>Vigencia Presupuestal</v>
          </cell>
        </row>
        <row r="462">
          <cell r="A462">
            <v>45814</v>
          </cell>
          <cell r="B462" t="str">
            <v>Comisión</v>
          </cell>
          <cell r="C462">
            <v>20140247</v>
          </cell>
          <cell r="D462">
            <v>63914</v>
          </cell>
          <cell r="E462">
            <v>41694</v>
          </cell>
          <cell r="F462" t="str">
            <v>SERVICIOS ADMINISTRATIVOS, ATENCIONA AL USUARIO, ARCHIVO Y CORRESPONDENCIA</v>
          </cell>
          <cell r="G462">
            <v>79555292</v>
          </cell>
          <cell r="H462" t="str">
            <v>MAURICIO ENRIQUE BLANCO REDONDO</v>
          </cell>
          <cell r="I462" t="str">
            <v>COMISION A UBATE EL 12 DE FEBRERO DE 2014</v>
          </cell>
          <cell r="J462">
            <v>117579</v>
          </cell>
          <cell r="O462" t="str">
            <v>RECURSO 11</v>
          </cell>
          <cell r="W462" t="str">
            <v>Vigencia Presupuestal</v>
          </cell>
        </row>
        <row r="463">
          <cell r="A463">
            <v>45914</v>
          </cell>
          <cell r="B463" t="str">
            <v>Comisión</v>
          </cell>
          <cell r="C463">
            <v>20140249</v>
          </cell>
          <cell r="D463">
            <v>63214</v>
          </cell>
          <cell r="E463">
            <v>41694</v>
          </cell>
          <cell r="F463" t="str">
            <v>SERVICIOS ADMINISTRATIVOS, ATENCIONA AL USUARIO, ARCHIVO Y CORRESPONDENCIA</v>
          </cell>
          <cell r="G463">
            <v>10542906</v>
          </cell>
          <cell r="H463" t="str">
            <v>OSCAR DARÍO TOSSE LUNA</v>
          </cell>
          <cell r="I463" t="str">
            <v>COMISION A CUCUTA EL 12 DE FEBRERO DE 2014</v>
          </cell>
          <cell r="J463">
            <v>83052</v>
          </cell>
          <cell r="O463" t="str">
            <v>RECURSO 11</v>
          </cell>
          <cell r="W463" t="str">
            <v>Vigencia Presupuestal</v>
          </cell>
        </row>
        <row r="464">
          <cell r="A464">
            <v>46014</v>
          </cell>
          <cell r="B464" t="str">
            <v>Comisión</v>
          </cell>
          <cell r="C464">
            <v>20140253</v>
          </cell>
          <cell r="D464">
            <v>65314</v>
          </cell>
          <cell r="E464">
            <v>41694</v>
          </cell>
          <cell r="F464" t="str">
            <v>SERVICIOS ADMINISTRATIVOS, ATENCIONA AL USUARIO, ARCHIVO Y CORRESPONDENCIA</v>
          </cell>
          <cell r="G464">
            <v>84083179</v>
          </cell>
          <cell r="H464" t="str">
            <v>JUAN PABLO CALDAS ARISTIZABAL</v>
          </cell>
          <cell r="I464" t="str">
            <v>COMISION A SANTA MARTA DEL 13-14 DE FEBRERO DE 2014</v>
          </cell>
          <cell r="J464">
            <v>293037</v>
          </cell>
          <cell r="O464" t="str">
            <v>RECURSO 11</v>
          </cell>
          <cell r="W464" t="str">
            <v>Vigencia Presupuestal</v>
          </cell>
        </row>
        <row r="465">
          <cell r="A465">
            <v>46114</v>
          </cell>
          <cell r="B465" t="str">
            <v>Comisión</v>
          </cell>
          <cell r="C465">
            <v>20140255</v>
          </cell>
          <cell r="D465">
            <v>64514</v>
          </cell>
          <cell r="E465">
            <v>41694</v>
          </cell>
          <cell r="F465" t="str">
            <v>SERVICIOS ADMINISTRATIVOS, ATENCIONA AL USUARIO, ARCHIVO Y CORRESPONDENCIA</v>
          </cell>
          <cell r="G465">
            <v>43220679</v>
          </cell>
          <cell r="H465" t="str">
            <v>NATALIA GARCES CUARTAS</v>
          </cell>
          <cell r="I465" t="str">
            <v>COMISION A SANTA MARTA DEL 13-14 DE FEBRERO DE 2014</v>
          </cell>
          <cell r="J465">
            <v>328037</v>
          </cell>
          <cell r="O465" t="str">
            <v>RECURSO 11</v>
          </cell>
          <cell r="W465" t="str">
            <v>Vigencia Presupuestal</v>
          </cell>
        </row>
        <row r="466">
          <cell r="A466">
            <v>46214</v>
          </cell>
          <cell r="B466" t="str">
            <v>Comisión</v>
          </cell>
          <cell r="C466">
            <v>20140258</v>
          </cell>
          <cell r="D466">
            <v>65414</v>
          </cell>
          <cell r="E466">
            <v>41694</v>
          </cell>
          <cell r="F466" t="str">
            <v>SERVICIOS ADMINISTRATIVOS, ATENCIONA AL USUARIO, ARCHIVO Y CORRESPONDENCIA</v>
          </cell>
          <cell r="G466">
            <v>77023158</v>
          </cell>
          <cell r="H466" t="str">
            <v>OMAR ERNESTO QUIÑONES SERRANO</v>
          </cell>
          <cell r="I466" t="str">
            <v>COMISION A MOCOA DEL 14 DE FEBRERO DE 2014</v>
          </cell>
          <cell r="J466">
            <v>83052</v>
          </cell>
          <cell r="O466" t="str">
            <v>RECURSO 11</v>
          </cell>
          <cell r="W466" t="str">
            <v>Vigencia Presupuestal</v>
          </cell>
        </row>
        <row r="467">
          <cell r="A467">
            <v>46314</v>
          </cell>
          <cell r="B467" t="str">
            <v>Comisión</v>
          </cell>
          <cell r="C467">
            <v>20140279</v>
          </cell>
          <cell r="D467">
            <v>68314</v>
          </cell>
          <cell r="E467">
            <v>41694</v>
          </cell>
          <cell r="F467" t="str">
            <v>SERVICIOS ADMINISTRATIVOS, ATENCIONA AL USUARIO, ARCHIVO Y CORRESPONDENCIA</v>
          </cell>
          <cell r="G467">
            <v>11202449</v>
          </cell>
          <cell r="H467" t="str">
            <v>SERGIO RODRIGO HERNANDEZ CRUZ</v>
          </cell>
          <cell r="I467" t="str">
            <v>COMISION A VALLEDUPAR DEL 16-17 DE FEBRERO DE 2014</v>
          </cell>
          <cell r="J467">
            <v>205126</v>
          </cell>
          <cell r="O467" t="str">
            <v>RECURSO 11</v>
          </cell>
          <cell r="W467" t="str">
            <v>Vigencia Presupuestal</v>
          </cell>
        </row>
        <row r="468">
          <cell r="A468">
            <v>46414</v>
          </cell>
          <cell r="B468" t="str">
            <v>Comisión</v>
          </cell>
          <cell r="C468">
            <v>20140282</v>
          </cell>
          <cell r="D468">
            <v>67714</v>
          </cell>
          <cell r="E468">
            <v>41694</v>
          </cell>
          <cell r="F468" t="str">
            <v>SERVICIOS ADMINISTRATIVOS, ATENCIONA AL USUARIO, ARCHIVO Y CORRESPONDENCIA</v>
          </cell>
          <cell r="G468">
            <v>71610890</v>
          </cell>
          <cell r="H468" t="str">
            <v>LUIS ALFONSO ESCOBAR TRUJILLO</v>
          </cell>
          <cell r="I468" t="str">
            <v>COMISION A SANTA MARTA DEL 16-17 DE FEBRERO DE 2014</v>
          </cell>
          <cell r="J468">
            <v>436943</v>
          </cell>
          <cell r="O468" t="str">
            <v>RECURSO 11</v>
          </cell>
          <cell r="W468" t="str">
            <v>Vigencia Presupuestal</v>
          </cell>
        </row>
        <row r="469">
          <cell r="A469">
            <v>46514</v>
          </cell>
          <cell r="B469" t="str">
            <v>Comisión</v>
          </cell>
          <cell r="C469">
            <v>20140304</v>
          </cell>
          <cell r="D469">
            <v>72114</v>
          </cell>
          <cell r="E469">
            <v>41694</v>
          </cell>
          <cell r="F469" t="str">
            <v>SERVICIOS ADMINISTRATIVOS, ATENCIONA AL USUARIO, ARCHIVO Y CORRESPONDENCIA</v>
          </cell>
          <cell r="G469">
            <v>71610890</v>
          </cell>
          <cell r="H469" t="str">
            <v>LUIS ALFONSO ESCOBAR TRUJILLO</v>
          </cell>
          <cell r="I469" t="str">
            <v>COMISION A SINCELEJO EL 18 DE FEBRERO DE 2014</v>
          </cell>
          <cell r="J469">
            <v>145648</v>
          </cell>
          <cell r="O469" t="str">
            <v>RECURSO 11</v>
          </cell>
          <cell r="W469" t="str">
            <v>Vigencia Presupuestal</v>
          </cell>
        </row>
        <row r="470">
          <cell r="A470">
            <v>46614</v>
          </cell>
          <cell r="B470" t="str">
            <v>Contrato</v>
          </cell>
          <cell r="C470">
            <v>89</v>
          </cell>
          <cell r="D470">
            <v>18614</v>
          </cell>
          <cell r="E470">
            <v>41694</v>
          </cell>
          <cell r="F470" t="str">
            <v>DIRECCION DE BOSQUES, BIODIVERSIDAD Y SERVICIOS ECOSISTEMICOS</v>
          </cell>
          <cell r="G470">
            <v>52258642</v>
          </cell>
          <cell r="H470" t="str">
            <v>EUGENIA MENDEZ REYEZ</v>
          </cell>
          <cell r="I470" t="str">
            <v>PAGO FRA 01 Y 03 PRIMER Y SEGUNDO DESEMBOLSO SEGÚN CERTIFICACION DEL SUPERVISOR (DESC BASE POR DEPENDIENTES)</v>
          </cell>
          <cell r="J470">
            <v>15000000</v>
          </cell>
          <cell r="K470">
            <v>9.66</v>
          </cell>
          <cell r="M470">
            <v>16</v>
          </cell>
          <cell r="O470" t="str">
            <v>RECURSO 11</v>
          </cell>
          <cell r="V470" t="str">
            <v>Desc. 10% Dependientes - Base RF $3,529,774 RF $388,275</v>
          </cell>
          <cell r="W470" t="str">
            <v>Vigencia Presupuestal</v>
          </cell>
        </row>
        <row r="471">
          <cell r="A471">
            <v>46714</v>
          </cell>
          <cell r="B471" t="str">
            <v>Contrato</v>
          </cell>
          <cell r="C471">
            <v>45</v>
          </cell>
          <cell r="D471">
            <v>7514</v>
          </cell>
          <cell r="E471">
            <v>41694</v>
          </cell>
          <cell r="F471" t="str">
            <v>DIRECCION DE BOSQUES, BIODIVERSIDAD YSERVICIOS ECOSISTEMICOS</v>
          </cell>
          <cell r="G471">
            <v>91108705</v>
          </cell>
          <cell r="H471" t="str">
            <v>HECTOR JAVIER GRISALES GOMEZ</v>
          </cell>
          <cell r="I471" t="str">
            <v>SEGUNDO DESEMBOLSO SEGÚN CERTIFICACION DEL SUPERVISOR (Desc.de la Base RF x Dependientes)</v>
          </cell>
          <cell r="J471">
            <v>6124260</v>
          </cell>
          <cell r="K471">
            <v>9.66</v>
          </cell>
          <cell r="O471" t="str">
            <v>RECURSO 11</v>
          </cell>
          <cell r="V471" t="str">
            <v>Desc. 10% Dependientes - Base RF $ 4,094,538 RF $ 287,559</v>
          </cell>
          <cell r="W471" t="str">
            <v>Vigencia Presupuestal</v>
          </cell>
        </row>
        <row r="472">
          <cell r="A472">
            <v>46814</v>
          </cell>
          <cell r="B472" t="str">
            <v>Contrato</v>
          </cell>
          <cell r="C472">
            <v>201</v>
          </cell>
          <cell r="D472">
            <v>30114</v>
          </cell>
          <cell r="E472">
            <v>41694</v>
          </cell>
          <cell r="F472" t="str">
            <v>DIRECCION DE BOSQUES, BIODIVERSIDAD Y SERVICIOS ECOSISTEMICOS</v>
          </cell>
          <cell r="G472">
            <v>1019029489</v>
          </cell>
          <cell r="H472" t="str">
            <v>IVAN ANDRES ROJAS SARMIENTO</v>
          </cell>
          <cell r="I472" t="str">
            <v>SEGUNDO DESEMBOLSO SEGÚN CERTIFICACION DEL SUPERVISOR</v>
          </cell>
          <cell r="J472">
            <v>3062130</v>
          </cell>
          <cell r="K472">
            <v>9.66</v>
          </cell>
          <cell r="O472" t="str">
            <v>RECURSO 11</v>
          </cell>
          <cell r="V472" t="str">
            <v>No tiene Dependientes a Cargo</v>
          </cell>
          <cell r="W472" t="str">
            <v>Vigencia Presupuestal</v>
          </cell>
        </row>
        <row r="473">
          <cell r="A473">
            <v>46914</v>
          </cell>
          <cell r="B473" t="str">
            <v>Contrato</v>
          </cell>
          <cell r="C473">
            <v>175</v>
          </cell>
          <cell r="D473">
            <v>27914</v>
          </cell>
          <cell r="E473">
            <v>41694</v>
          </cell>
          <cell r="F473" t="str">
            <v>GRUPO DE COMUNICACIONES</v>
          </cell>
          <cell r="G473">
            <v>79163299</v>
          </cell>
          <cell r="H473" t="str">
            <v>LUIS HERNANDO MARROQUIN FRANCO</v>
          </cell>
          <cell r="I473" t="str">
            <v>PAGO FRA 002 SEGUNDO DESEMBOLSO SEGÚN CERTIFICACION DEL SUPERVISOR (Desc de la Base x Dependientes)</v>
          </cell>
          <cell r="J473">
            <v>8869380</v>
          </cell>
          <cell r="K473">
            <v>9.66</v>
          </cell>
          <cell r="M473">
            <v>16</v>
          </cell>
          <cell r="O473" t="str">
            <v>RECURSO 11</v>
          </cell>
          <cell r="V473" t="str">
            <v>Desc.x Dependientes</v>
          </cell>
          <cell r="W473" t="str">
            <v>Vigencia Presupuestal</v>
          </cell>
        </row>
        <row r="474">
          <cell r="A474">
            <v>47014</v>
          </cell>
          <cell r="B474" t="str">
            <v>Contrato</v>
          </cell>
          <cell r="C474">
            <v>127</v>
          </cell>
          <cell r="D474">
            <v>21014</v>
          </cell>
          <cell r="E474">
            <v>41694</v>
          </cell>
          <cell r="F474" t="str">
            <v>SUBDIRECCION ADMINISTRATIVA Y FINANCIERA</v>
          </cell>
          <cell r="G474">
            <v>1030556883</v>
          </cell>
          <cell r="H474" t="str">
            <v>YEFERSSON ALEXANDER MELO GARCIA</v>
          </cell>
          <cell r="I474" t="str">
            <v>SEGUNDO DESEMBOLSO SEGÚN CERTIFICACION DEL SUPERVISOR</v>
          </cell>
          <cell r="J474">
            <v>1741250</v>
          </cell>
          <cell r="K474">
            <v>9.66</v>
          </cell>
          <cell r="O474" t="str">
            <v>RECURSO 11</v>
          </cell>
          <cell r="V474" t="str">
            <v>No tiene Dependientes</v>
          </cell>
          <cell r="W474" t="str">
            <v>Vigencia Presupuestal</v>
          </cell>
        </row>
        <row r="475">
          <cell r="A475">
            <v>47114</v>
          </cell>
          <cell r="B475" t="str">
            <v>Contrato</v>
          </cell>
          <cell r="C475">
            <v>1</v>
          </cell>
          <cell r="D475">
            <v>414</v>
          </cell>
          <cell r="E475">
            <v>41694</v>
          </cell>
          <cell r="F475" t="str">
            <v>SUBDIRECCION ADMINISTRATIVA Y FINANCIERA</v>
          </cell>
          <cell r="G475">
            <v>79883661</v>
          </cell>
          <cell r="H475" t="str">
            <v>RONALD STIVE SANCHEZ POSADA</v>
          </cell>
          <cell r="I475" t="str">
            <v>SEGUNDO DESEMBOLSO SEGÚN CERTIFICACION DEL SUPERVISOR (Desc.de la Base RF x Dependientes)</v>
          </cell>
          <cell r="J475">
            <v>5015152</v>
          </cell>
          <cell r="K475">
            <v>9.66</v>
          </cell>
          <cell r="O475" t="str">
            <v>RECURSO 11</v>
          </cell>
          <cell r="V475" t="str">
            <v>Desc. 10% Dependientes - Base RF $4,094,550 RF $287,562</v>
          </cell>
          <cell r="W475" t="str">
            <v>Vigencia Presupuestal</v>
          </cell>
        </row>
        <row r="476">
          <cell r="A476">
            <v>47214</v>
          </cell>
          <cell r="B476" t="str">
            <v>Contrato</v>
          </cell>
          <cell r="C476">
            <v>67</v>
          </cell>
          <cell r="D476">
            <v>14214</v>
          </cell>
          <cell r="E476">
            <v>41694</v>
          </cell>
          <cell r="F476" t="str">
            <v>TALENTO HUMANO ACTIVO Y NO ACTIVO</v>
          </cell>
          <cell r="G476">
            <v>52748159</v>
          </cell>
          <cell r="H476" t="str">
            <v>NOHORA ANGELICA MOLINA MOLINA</v>
          </cell>
          <cell r="I476" t="str">
            <v>SEGUNDO DESEMBOLSO SEGÚN CERTIFICACION DEL SUPERVISOR</v>
          </cell>
          <cell r="J476">
            <v>3300000</v>
          </cell>
          <cell r="K476">
            <v>9.66</v>
          </cell>
          <cell r="O476" t="str">
            <v>RECURSO 11</v>
          </cell>
          <cell r="V476" t="str">
            <v>No tiene Dependientes</v>
          </cell>
          <cell r="W476" t="str">
            <v>Vigencia Presupuestal</v>
          </cell>
        </row>
        <row r="477">
          <cell r="A477">
            <v>47314</v>
          </cell>
          <cell r="B477" t="str">
            <v>Contrato</v>
          </cell>
          <cell r="C477">
            <v>223</v>
          </cell>
          <cell r="D477">
            <v>36114</v>
          </cell>
          <cell r="E477">
            <v>41694</v>
          </cell>
          <cell r="F477" t="str">
            <v>SUBDIRECCION ADMINISTRATIVA Y FINANCIERA</v>
          </cell>
          <cell r="G477">
            <v>80778307</v>
          </cell>
          <cell r="H477" t="str">
            <v>JOSE LEONARDO LOPEZ</v>
          </cell>
          <cell r="I477" t="str">
            <v>PRIMER DESEMBOLSO SEGÚN CERTIFICACION DEL SUPERVISOR</v>
          </cell>
          <cell r="J477">
            <v>799996</v>
          </cell>
          <cell r="K477">
            <v>9.66</v>
          </cell>
          <cell r="O477" t="str">
            <v>RECURSO 11</v>
          </cell>
          <cell r="V477" t="str">
            <v>No tiene Dependientes</v>
          </cell>
          <cell r="W477" t="str">
            <v>Vigencia Presupuestal</v>
          </cell>
        </row>
        <row r="478">
          <cell r="A478">
            <v>47414</v>
          </cell>
          <cell r="B478" t="str">
            <v>Contrato</v>
          </cell>
          <cell r="C478">
            <v>268</v>
          </cell>
          <cell r="D478">
            <v>38414</v>
          </cell>
          <cell r="E478">
            <v>41694</v>
          </cell>
          <cell r="F478" t="str">
            <v>OFICINA DE TECNOLOGIAS, INFORMACION Y COMUNICACIONES TIC</v>
          </cell>
          <cell r="G478">
            <v>80794818</v>
          </cell>
          <cell r="H478" t="str">
            <v>RODRIGO ANTONIO CUBILLOS SANCHEZ</v>
          </cell>
          <cell r="I478" t="str">
            <v>SEGUNDO DESEMBOLSO SEGÚN CERTIFICACION DEL SUPERVISOR -  SE AJUSTA RETE FTE POR INGRESOS RECIBIDOS EN EL MES OP 28314 DEL 7FEB/2014</v>
          </cell>
          <cell r="J478">
            <v>3500000</v>
          </cell>
          <cell r="K478">
            <v>9.66</v>
          </cell>
          <cell r="O478" t="str">
            <v>RECURSO 11</v>
          </cell>
          <cell r="V478" t="str">
            <v xml:space="preserve">No tiene Dependientes </v>
          </cell>
          <cell r="W478" t="str">
            <v>Vigencia Presupuestal</v>
          </cell>
        </row>
        <row r="479">
          <cell r="A479">
            <v>47514</v>
          </cell>
          <cell r="B479" t="str">
            <v>Contrato</v>
          </cell>
          <cell r="C479">
            <v>134</v>
          </cell>
          <cell r="D479">
            <v>24414</v>
          </cell>
          <cell r="E479">
            <v>41694</v>
          </cell>
          <cell r="F479" t="str">
            <v>DIRECCION DE BOSQUES, BIODIVERSIDAD Y SERVICIOS ECOSISTEMICOS</v>
          </cell>
          <cell r="G479">
            <v>38070121</v>
          </cell>
          <cell r="H479" t="str">
            <v>TANIA ROCIO OSPINA DELGADO</v>
          </cell>
          <cell r="I479" t="str">
            <v>SEGUNDO DESEMBOLSO SEGÚN CERTIFICACION DEL SUPERVISOR</v>
          </cell>
          <cell r="J479">
            <v>5166052</v>
          </cell>
          <cell r="K479">
            <v>9.66</v>
          </cell>
          <cell r="O479" t="str">
            <v>RECURSO 11</v>
          </cell>
          <cell r="V479" t="str">
            <v>No tiene Dependientes a Cargo</v>
          </cell>
          <cell r="W479" t="str">
            <v>Vigencia Presupuestal</v>
          </cell>
        </row>
        <row r="480">
          <cell r="A480">
            <v>47614</v>
          </cell>
          <cell r="B480" t="str">
            <v>Contrato</v>
          </cell>
          <cell r="C480">
            <v>9</v>
          </cell>
          <cell r="D480">
            <v>1014</v>
          </cell>
          <cell r="E480">
            <v>41694</v>
          </cell>
          <cell r="F480" t="str">
            <v>SUBDIRECCION ADMINISTRATIVA Y FINANCIERA</v>
          </cell>
          <cell r="G480">
            <v>79797240</v>
          </cell>
          <cell r="H480" t="str">
            <v>JONATHAN FELIPE RODRIGUEZ MARTINEZ</v>
          </cell>
          <cell r="I480" t="str">
            <v>SEGUNDO DESEMBOLSO SEGÚN CERTIFICACION DEL SUPERVISOR</v>
          </cell>
          <cell r="J480">
            <v>1805455</v>
          </cell>
          <cell r="K480">
            <v>9.66</v>
          </cell>
          <cell r="O480" t="str">
            <v>RECURSO 11</v>
          </cell>
          <cell r="V480" t="str">
            <v>No tiene Dependientes</v>
          </cell>
          <cell r="W480" t="str">
            <v>Vigencia Presupuestal</v>
          </cell>
        </row>
        <row r="481">
          <cell r="A481">
            <v>47714</v>
          </cell>
          <cell r="B481" t="str">
            <v>Contrato</v>
          </cell>
          <cell r="C481">
            <v>34</v>
          </cell>
          <cell r="D481">
            <v>4614</v>
          </cell>
          <cell r="E481">
            <v>41694</v>
          </cell>
          <cell r="F481" t="str">
            <v>SUBDIRECCION ADMINISTRATIVA Y FINANCIERA</v>
          </cell>
          <cell r="G481">
            <v>1032368586</v>
          </cell>
          <cell r="H481" t="str">
            <v>ANDRES FERNANDO MENDOZA CHUNZA</v>
          </cell>
          <cell r="I481" t="str">
            <v>SEGUNDO DESEMBOLSO SEGÚN CERTIFICACION DEL SUPERVISOR</v>
          </cell>
          <cell r="J481">
            <v>1805455</v>
          </cell>
          <cell r="K481">
            <v>9.66</v>
          </cell>
          <cell r="O481" t="str">
            <v>RECURSO 11</v>
          </cell>
          <cell r="V481" t="str">
            <v>No tiene Dependientes</v>
          </cell>
          <cell r="W481" t="str">
            <v>Vigencia Presupuestal</v>
          </cell>
        </row>
        <row r="482">
          <cell r="A482">
            <v>47814</v>
          </cell>
          <cell r="B482" t="str">
            <v>Contrato</v>
          </cell>
          <cell r="C482">
            <v>5</v>
          </cell>
          <cell r="D482">
            <v>714</v>
          </cell>
          <cell r="E482">
            <v>41694</v>
          </cell>
          <cell r="F482" t="str">
            <v>SUBDIRECCION ADMINISTRATIVA Y FINANCIERA</v>
          </cell>
          <cell r="G482">
            <v>79051428</v>
          </cell>
          <cell r="H482" t="str">
            <v>JAIME ALBERTO GONZALEZ QUIROGA</v>
          </cell>
          <cell r="I482" t="str">
            <v>SEGUNDO DESEMBOLSO SEGÚN CERTIFICACION DEL SUPERVISOR (Desc.de la Base RF x Dependientes)</v>
          </cell>
          <cell r="J482">
            <v>1805455</v>
          </cell>
          <cell r="K482">
            <v>9.66</v>
          </cell>
          <cell r="O482" t="str">
            <v>RECURSO 11</v>
          </cell>
          <cell r="V482" t="str">
            <v>Desc. 10% Dependientes - Base RF $3,529,774 RF $388,275</v>
          </cell>
          <cell r="W482" t="str">
            <v>Vigencia Presupuestal</v>
          </cell>
        </row>
        <row r="483">
          <cell r="A483">
            <v>47914</v>
          </cell>
          <cell r="B483" t="str">
            <v>Oficio</v>
          </cell>
          <cell r="C483">
            <v>5430</v>
          </cell>
          <cell r="D483">
            <v>60714</v>
          </cell>
          <cell r="E483">
            <v>41694</v>
          </cell>
          <cell r="F483" t="str">
            <v>SUBDIRECCION ADMINISTRATIVA Y FINANCIERA</v>
          </cell>
          <cell r="G483">
            <v>51912875</v>
          </cell>
          <cell r="H483" t="str">
            <v>ANDREA LOPEZ ARIAS</v>
          </cell>
          <cell r="I483" t="str">
            <v xml:space="preserve">PAGO TOTAL COMISION INTERNACIONAL DEL 9 AL 14 FEBRERO 2014 A PARIS-FRANCIA </v>
          </cell>
          <cell r="J483">
            <v>4153781</v>
          </cell>
          <cell r="O483" t="str">
            <v>RECURSO 11</v>
          </cell>
          <cell r="W483" t="str">
            <v>Vigencia Presupuestal</v>
          </cell>
        </row>
        <row r="484">
          <cell r="A484">
            <v>48014</v>
          </cell>
          <cell r="B484" t="str">
            <v>Resolucion</v>
          </cell>
          <cell r="C484">
            <v>1411</v>
          </cell>
          <cell r="D484">
            <v>314413</v>
          </cell>
          <cell r="E484">
            <v>41576</v>
          </cell>
          <cell r="F484" t="str">
            <v>TALENTO HUMANO ACTIVO Y NO ACTIVO</v>
          </cell>
          <cell r="G484">
            <v>8002297390</v>
          </cell>
          <cell r="H484" t="str">
            <v>FONDO DE PENSIONES PROTECCION</v>
          </cell>
          <cell r="I484" t="str">
            <v xml:space="preserve">RECONOCIMIENTO BONO PENSIONAL DE CUOTAS PARTES PENSIONALES TIPO A 1/2 CON REDENCION NORMAL </v>
          </cell>
          <cell r="J484">
            <v>138417000</v>
          </cell>
          <cell r="N484" t="str">
            <v>RECURSO 3-10</v>
          </cell>
          <cell r="W484" t="str">
            <v>Vigencia Presupuestal</v>
          </cell>
        </row>
        <row r="485">
          <cell r="A485">
            <v>48114</v>
          </cell>
          <cell r="B485" t="str">
            <v>Resolucion</v>
          </cell>
        </row>
        <row r="486">
          <cell r="A486">
            <v>48214</v>
          </cell>
          <cell r="B486" t="str">
            <v>Resolucion</v>
          </cell>
        </row>
        <row r="487">
          <cell r="A487">
            <v>48314</v>
          </cell>
          <cell r="B487" t="str">
            <v>Resolucion</v>
          </cell>
        </row>
        <row r="488">
          <cell r="A488">
            <v>48414</v>
          </cell>
          <cell r="B488" t="str">
            <v>Resolucion</v>
          </cell>
        </row>
        <row r="489">
          <cell r="A489">
            <v>48514</v>
          </cell>
          <cell r="B489" t="str">
            <v>Resolucion</v>
          </cell>
        </row>
        <row r="490">
          <cell r="A490">
            <v>48614</v>
          </cell>
          <cell r="B490" t="str">
            <v>Resolucion</v>
          </cell>
        </row>
        <row r="491">
          <cell r="A491">
            <v>48714</v>
          </cell>
          <cell r="B491" t="str">
            <v>Resolucion</v>
          </cell>
        </row>
        <row r="492">
          <cell r="A492">
            <v>48814</v>
          </cell>
          <cell r="B492" t="str">
            <v>Resolucion</v>
          </cell>
        </row>
        <row r="493">
          <cell r="A493">
            <v>48914</v>
          </cell>
          <cell r="B493" t="str">
            <v>Resolucion</v>
          </cell>
        </row>
        <row r="494">
          <cell r="A494">
            <v>49014</v>
          </cell>
          <cell r="B494" t="str">
            <v>Resolucion</v>
          </cell>
        </row>
        <row r="495">
          <cell r="A495">
            <v>49114</v>
          </cell>
          <cell r="B495" t="str">
            <v>Resolucion</v>
          </cell>
        </row>
        <row r="496">
          <cell r="A496">
            <v>49214</v>
          </cell>
          <cell r="B496" t="str">
            <v>Resolucion</v>
          </cell>
        </row>
        <row r="497">
          <cell r="A497">
            <v>49314</v>
          </cell>
          <cell r="B497" t="str">
            <v>Resolucion</v>
          </cell>
        </row>
        <row r="498">
          <cell r="A498">
            <v>49414</v>
          </cell>
          <cell r="B498" t="str">
            <v>Resolucion</v>
          </cell>
        </row>
        <row r="499">
          <cell r="A499">
            <v>49514</v>
          </cell>
          <cell r="B499" t="str">
            <v>Resolucion</v>
          </cell>
        </row>
        <row r="500">
          <cell r="A500">
            <v>49614</v>
          </cell>
          <cell r="B500" t="str">
            <v>Contrato</v>
          </cell>
          <cell r="C500">
            <v>8</v>
          </cell>
          <cell r="D500">
            <v>914</v>
          </cell>
          <cell r="E500">
            <v>41694</v>
          </cell>
          <cell r="F500" t="str">
            <v>SUBDIRECCION ADMINISTRATIVA Y FINANCIERA</v>
          </cell>
          <cell r="G500">
            <v>80458697</v>
          </cell>
          <cell r="H500" t="str">
            <v>MELCO CIFUENTES MAHECHA</v>
          </cell>
          <cell r="I500" t="str">
            <v>SEGUNDO  DESEMBOLSO SEGÚN CERTIFICACION DEL SUPERVISOR ( DESC BASE RF DEPENDIENTES)</v>
          </cell>
          <cell r="J500">
            <v>1805455</v>
          </cell>
          <cell r="K500">
            <v>9.66</v>
          </cell>
          <cell r="O500" t="str">
            <v>RECURSO 11</v>
          </cell>
          <cell r="V500" t="str">
            <v>Desc. 10% Dependientes - Base RF $3,529,774 RF $388,275</v>
          </cell>
          <cell r="W500" t="str">
            <v>Vigencia Presupuestal</v>
          </cell>
        </row>
        <row r="501">
          <cell r="A501">
            <v>49714</v>
          </cell>
          <cell r="B501" t="str">
            <v>Contrato</v>
          </cell>
          <cell r="C501">
            <v>139</v>
          </cell>
          <cell r="D501">
            <v>23814</v>
          </cell>
          <cell r="E501">
            <v>41694</v>
          </cell>
          <cell r="F501" t="str">
            <v>DIRECCION DE BOSQUES, BIODIVERSIDAD Y SERVICIOS ECOSISTEMICOS</v>
          </cell>
          <cell r="G501">
            <v>40047300</v>
          </cell>
          <cell r="H501" t="str">
            <v>MARIA FERNANDA RODRIGUEZ SANTAMARIA</v>
          </cell>
          <cell r="I501" t="str">
            <v>SEGUNDO DESEMBOLSO SEGÚN CERTIFICACION DEL SUPERVISOR</v>
          </cell>
          <cell r="J501">
            <v>3349582</v>
          </cell>
          <cell r="K501">
            <v>9.66</v>
          </cell>
          <cell r="O501" t="str">
            <v>RECURSO 11</v>
          </cell>
          <cell r="V501" t="str">
            <v>No tiene Dependientes-RF $206,650</v>
          </cell>
          <cell r="W501" t="str">
            <v>Vigencia Presupuestal</v>
          </cell>
        </row>
        <row r="502">
          <cell r="A502">
            <v>49814</v>
          </cell>
          <cell r="B502" t="str">
            <v>Convenio</v>
          </cell>
          <cell r="C502">
            <v>338</v>
          </cell>
          <cell r="D502">
            <v>366313</v>
          </cell>
          <cell r="E502">
            <v>41694</v>
          </cell>
          <cell r="F502" t="str">
            <v>ORDENAMIENTO AMBIENTAL TERRITORIAL Y COORD SINA</v>
          </cell>
          <cell r="G502">
            <v>9005197294</v>
          </cell>
          <cell r="H502" t="str">
            <v xml:space="preserve">AUTORIDADES INDIGENAS DE COLOMBIA -AICO </v>
          </cell>
          <cell r="I502" t="str">
            <v>SEGUNDO PAGO AL CONVENIO SEGÚN CERTIFICACION DEL SUPERVISOR</v>
          </cell>
          <cell r="J502">
            <v>74704000</v>
          </cell>
          <cell r="O502" t="str">
            <v>RECURSO 11</v>
          </cell>
          <cell r="W502" t="str">
            <v>Reserva Presupuestal</v>
          </cell>
        </row>
        <row r="503">
          <cell r="A503">
            <v>49914</v>
          </cell>
          <cell r="B503" t="str">
            <v>Convenio</v>
          </cell>
          <cell r="C503">
            <v>301</v>
          </cell>
          <cell r="D503">
            <v>13514</v>
          </cell>
          <cell r="E503">
            <v>41694</v>
          </cell>
          <cell r="F503" t="str">
            <v>GESTION INTEGRAL DEL RECURSO HIDRICO</v>
          </cell>
          <cell r="G503">
            <v>8914103544</v>
          </cell>
          <cell r="H503" t="str">
            <v>CORPORACION AUTONOMA REGIONAL DE RISARALDA - CARDER</v>
          </cell>
          <cell r="I503" t="str">
            <v>SEGUNDO PAGO AL CONVENIO SEGÚN CERTIFICACION DEL SUPERVISOR</v>
          </cell>
          <cell r="J503">
            <v>112000000</v>
          </cell>
          <cell r="O503" t="str">
            <v>RECURSO 11</v>
          </cell>
          <cell r="W503" t="str">
            <v>Vigencia Presupuestal</v>
          </cell>
        </row>
        <row r="504">
          <cell r="A504">
            <v>50014</v>
          </cell>
          <cell r="B504" t="str">
            <v>Convenio</v>
          </cell>
          <cell r="C504">
            <v>321</v>
          </cell>
          <cell r="D504">
            <v>13814</v>
          </cell>
          <cell r="E504">
            <v>41694</v>
          </cell>
          <cell r="F504" t="str">
            <v>GESTION INTEGRAL DEL RECURSO HIDRICO</v>
          </cell>
          <cell r="G504">
            <v>8002528435</v>
          </cell>
          <cell r="H504" t="str">
            <v>CORPORACION AUTONOMA REGIONAL DE BOYACA - CORPOBOYACA</v>
          </cell>
          <cell r="I504" t="str">
            <v>SEGUNDO PAGO AL CONVENIO SEGÚN CERTIFICACION DEL SUPERVISOR</v>
          </cell>
          <cell r="J504">
            <v>157427200</v>
          </cell>
          <cell r="O504" t="str">
            <v>RECURSO 11</v>
          </cell>
          <cell r="W504" t="str">
            <v>Vigencia Presupuestal</v>
          </cell>
        </row>
        <row r="505">
          <cell r="A505">
            <v>50114</v>
          </cell>
          <cell r="B505" t="str">
            <v>Convenio</v>
          </cell>
          <cell r="C505">
            <v>265</v>
          </cell>
          <cell r="D505">
            <v>37014</v>
          </cell>
          <cell r="E505">
            <v>41694</v>
          </cell>
          <cell r="F505" t="str">
            <v>DIRECCION  DE BOSQUES</v>
          </cell>
          <cell r="G505">
            <v>8300006025</v>
          </cell>
          <cell r="H505" t="str">
            <v>INSTITUTO  IDEAM</v>
          </cell>
          <cell r="I505" t="str">
            <v>PRIMER PAGO AL CONVENIO SEGÚN CERTIFICACION DEL SUPERVISOR</v>
          </cell>
          <cell r="J505">
            <v>1417704000</v>
          </cell>
          <cell r="O505" t="str">
            <v>RECURSO 11</v>
          </cell>
          <cell r="W505" t="str">
            <v>Vigencia Presupuestal</v>
          </cell>
        </row>
        <row r="506">
          <cell r="A506">
            <v>50214</v>
          </cell>
          <cell r="B506" t="str">
            <v>Convenio</v>
          </cell>
          <cell r="C506">
            <v>157</v>
          </cell>
          <cell r="D506">
            <v>26014</v>
          </cell>
          <cell r="E506">
            <v>41694</v>
          </cell>
          <cell r="F506" t="str">
            <v>ASUNTOS AMBIENTALES SECTORIAL Y URBANA</v>
          </cell>
          <cell r="G506">
            <v>8300272757</v>
          </cell>
          <cell r="H506" t="str">
            <v>ASOCARS - ASOCIACION DE CORPORACIONES AUTONOMAS REGIONALES Y DE DESARROLLO SOSTENIBLE</v>
          </cell>
          <cell r="I506" t="str">
            <v>PRIMER PAGO AL CONVENIO SEGÚN CERTIFICACION DEL SUPERVISOR</v>
          </cell>
          <cell r="J506">
            <v>106225000</v>
          </cell>
          <cell r="O506" t="str">
            <v>RECURSO 11</v>
          </cell>
          <cell r="W506" t="str">
            <v>Vigencia Presupuestal</v>
          </cell>
        </row>
        <row r="507">
          <cell r="A507">
            <v>50314</v>
          </cell>
          <cell r="B507" t="str">
            <v>Convenio</v>
          </cell>
          <cell r="C507">
            <v>166</v>
          </cell>
          <cell r="D507">
            <v>26514</v>
          </cell>
          <cell r="E507">
            <v>41694</v>
          </cell>
          <cell r="F507" t="str">
            <v>ASUNTOS MARINOS Y COSTEROS</v>
          </cell>
          <cell r="G507">
            <v>9000297474</v>
          </cell>
          <cell r="H507" t="str">
            <v>ORFA -ORGANIZACIÓN DE LA COMUNIDAD  RAIZAL CON RESIDENCIA FUERA DEL ARCHIPIELAGO</v>
          </cell>
          <cell r="I507" t="str">
            <v>PRIMER PAGO AL CONVENIO SEGÚN CERTIFICACION DEL SUPERVISOR</v>
          </cell>
          <cell r="J507">
            <v>36000000</v>
          </cell>
          <cell r="O507" t="str">
            <v>RECURSO 11</v>
          </cell>
          <cell r="W507" t="str">
            <v>Vigencia Presupuestal</v>
          </cell>
        </row>
        <row r="508">
          <cell r="A508">
            <v>50414</v>
          </cell>
          <cell r="B508" t="str">
            <v>Convenio</v>
          </cell>
          <cell r="C508">
            <v>84</v>
          </cell>
          <cell r="D508">
            <v>16014</v>
          </cell>
          <cell r="E508">
            <v>41694</v>
          </cell>
          <cell r="F508" t="str">
            <v>OFICINA DE NEGOCIOS VERDES</v>
          </cell>
          <cell r="G508">
            <v>8300272757</v>
          </cell>
          <cell r="H508" t="str">
            <v>ASOCARS - ASOCIACION DE CORPORACIONES AUTONOMAS REGIONALES Y DE DESARROLLO SOSTENIBLE</v>
          </cell>
          <cell r="I508" t="str">
            <v>PRIMER PAGO AL CONVENIO SEGÚN CERTIFICACION DEL SUPERVISOR</v>
          </cell>
          <cell r="J508">
            <v>153459418</v>
          </cell>
          <cell r="O508" t="str">
            <v>RECURSO 11</v>
          </cell>
          <cell r="W508" t="str">
            <v>Vigencia Presupuestal</v>
          </cell>
        </row>
        <row r="509">
          <cell r="A509">
            <v>50514</v>
          </cell>
          <cell r="B509" t="str">
            <v>Convenio</v>
          </cell>
          <cell r="C509">
            <v>156</v>
          </cell>
          <cell r="D509">
            <v>25714</v>
          </cell>
          <cell r="E509">
            <v>41694</v>
          </cell>
          <cell r="F509" t="str">
            <v>ASUNTOS MARINOS Y COSTEROS</v>
          </cell>
          <cell r="G509">
            <v>8300272757</v>
          </cell>
          <cell r="H509" t="str">
            <v>ASOCARS - ASOCIACION DE CORPORACIONES AUTONOMAS REGIONALES Y DE DESARROLLO SOSTENIBLE</v>
          </cell>
          <cell r="I509" t="str">
            <v>PRIMER PAGO AL CONVENIO SEGÚN CERTIFICACION DEL SUPERVISOR</v>
          </cell>
          <cell r="J509">
            <v>174607000</v>
          </cell>
          <cell r="O509" t="str">
            <v>RECURSO 11</v>
          </cell>
          <cell r="W509" t="str">
            <v>Vigencia Presupuestal</v>
          </cell>
        </row>
        <row r="510">
          <cell r="A510">
            <v>50614</v>
          </cell>
          <cell r="B510" t="str">
            <v>Convenio</v>
          </cell>
          <cell r="C510">
            <v>299</v>
          </cell>
          <cell r="D510">
            <v>42114</v>
          </cell>
          <cell r="E510">
            <v>41694</v>
          </cell>
          <cell r="F510" t="str">
            <v>ORDENAMIENTO AMBIENTAL TERRITORIAL Y COORD SINA</v>
          </cell>
          <cell r="G510">
            <v>8300764365</v>
          </cell>
          <cell r="H510" t="str">
            <v>AUTORIDADES TRADICIONALES INDIGENAS DE COLOMBIA " GIOBIERNO MAYOR"</v>
          </cell>
          <cell r="I510" t="str">
            <v>PRIMER PAGO AL CONVENIO SEGÚN CERTIFICACION DEL SUPERVISOR</v>
          </cell>
          <cell r="J510">
            <v>78800000</v>
          </cell>
          <cell r="O510" t="str">
            <v>RECURSO 11</v>
          </cell>
          <cell r="W510" t="str">
            <v>Vigencia Presupuestal</v>
          </cell>
        </row>
        <row r="511">
          <cell r="A511">
            <v>50714</v>
          </cell>
          <cell r="B511" t="str">
            <v>Convenio</v>
          </cell>
          <cell r="C511">
            <v>220</v>
          </cell>
          <cell r="D511">
            <v>32914</v>
          </cell>
          <cell r="E511">
            <v>41694</v>
          </cell>
          <cell r="F511" t="str">
            <v>DIRECCION  DE BOSQUES</v>
          </cell>
          <cell r="G511">
            <v>8999990633</v>
          </cell>
          <cell r="H511" t="str">
            <v>UNIVERSIDAD NACIONAL DE COLOMBIA</v>
          </cell>
          <cell r="I511" t="str">
            <v>FACTURA 2063-000258  PRIMER PAGO AL CONVENIO SEGÚN CERTIFICACION DEL SUPERVISOR</v>
          </cell>
          <cell r="J511">
            <v>45200000</v>
          </cell>
          <cell r="O511" t="str">
            <v>RECURSO 11</v>
          </cell>
          <cell r="W511" t="str">
            <v>Vigencia Presupuestal</v>
          </cell>
        </row>
        <row r="512">
          <cell r="A512">
            <v>50814</v>
          </cell>
          <cell r="B512" t="str">
            <v>Convenio</v>
          </cell>
          <cell r="C512">
            <v>298</v>
          </cell>
          <cell r="D512">
            <v>41814</v>
          </cell>
          <cell r="E512">
            <v>41694</v>
          </cell>
          <cell r="F512" t="str">
            <v>DIRECCION  DE BOSQUES</v>
          </cell>
          <cell r="G512">
            <v>8999990633</v>
          </cell>
          <cell r="H512" t="str">
            <v>UNIVERSIDAD NACIONAL DE COLOMBIA</v>
          </cell>
          <cell r="I512" t="str">
            <v>FACTURA 2072-000145 PRIMER PAGO AL CONVENIO SEGÚN CERTIFICACION DEL SUPERVISOR</v>
          </cell>
          <cell r="J512">
            <v>70000000</v>
          </cell>
          <cell r="O512" t="str">
            <v>RECURSO 11</v>
          </cell>
          <cell r="W512" t="str">
            <v>Vigencia Presupuestal</v>
          </cell>
        </row>
        <row r="513">
          <cell r="A513">
            <v>50914</v>
          </cell>
          <cell r="B513" t="str">
            <v>Convenio</v>
          </cell>
          <cell r="C513">
            <v>258</v>
          </cell>
          <cell r="D513">
            <v>37414</v>
          </cell>
          <cell r="E513">
            <v>41694</v>
          </cell>
          <cell r="F513" t="str">
            <v>ASUNTOS MARINOS Y COSTEROS</v>
          </cell>
          <cell r="G513">
            <v>8909077483</v>
          </cell>
          <cell r="H513" t="str">
            <v>CORPORACION PARA EL DESARROLLO SOSTENIBLE DE URABA - CORPOURABA</v>
          </cell>
          <cell r="I513" t="str">
            <v>PRIMER PAGO AL CONVENIO SEGÚN CERTIFICACION DEL SUPERVISOR</v>
          </cell>
          <cell r="J513">
            <v>50000000</v>
          </cell>
          <cell r="O513" t="str">
            <v>RECURSO 11</v>
          </cell>
          <cell r="W513" t="str">
            <v>Vigencia Presupuestal</v>
          </cell>
        </row>
        <row r="514">
          <cell r="A514">
            <v>51014</v>
          </cell>
          <cell r="B514" t="str">
            <v>Convenio</v>
          </cell>
          <cell r="C514">
            <v>277</v>
          </cell>
          <cell r="D514">
            <v>39314</v>
          </cell>
          <cell r="E514">
            <v>41694</v>
          </cell>
          <cell r="F514" t="str">
            <v>DIRECCION DE CAMBIO CLIMATICO</v>
          </cell>
          <cell r="G514">
            <v>8002500620</v>
          </cell>
          <cell r="H514" t="str">
            <v>INSTITUTO INVEMAR</v>
          </cell>
          <cell r="I514" t="str">
            <v>PRIMER PAGO AL CONVENIO SEGÚN CERTIFICACION DEL SUPERVISOR</v>
          </cell>
          <cell r="J514">
            <v>39000000</v>
          </cell>
          <cell r="O514" t="str">
            <v>RECURSO 11</v>
          </cell>
          <cell r="W514" t="str">
            <v>Vigencia Presupuestal</v>
          </cell>
        </row>
        <row r="515">
          <cell r="A515">
            <v>51114</v>
          </cell>
          <cell r="B515" t="str">
            <v>Convenio</v>
          </cell>
          <cell r="C515">
            <v>297</v>
          </cell>
          <cell r="D515">
            <v>41914</v>
          </cell>
          <cell r="E515">
            <v>41694</v>
          </cell>
          <cell r="F515" t="str">
            <v>ORDENAMIENTO AMBIENTAL TERRITORIAL Y COORD SINA</v>
          </cell>
          <cell r="G515">
            <v>8300006025</v>
          </cell>
          <cell r="H515" t="str">
            <v>INSTITUTO  IDEAM</v>
          </cell>
          <cell r="I515" t="str">
            <v>PRIMER PAGO AL CONVENIO SEGÚN CERTIFICACION DEL SUPERVISOR</v>
          </cell>
          <cell r="J515">
            <v>55490000</v>
          </cell>
          <cell r="O515" t="str">
            <v>RECURSO 11</v>
          </cell>
          <cell r="W515" t="str">
            <v>Vigencia Presupuestal</v>
          </cell>
        </row>
        <row r="516">
          <cell r="A516">
            <v>51214</v>
          </cell>
          <cell r="B516" t="str">
            <v>Convenio</v>
          </cell>
          <cell r="C516">
            <v>219</v>
          </cell>
          <cell r="D516">
            <v>33314</v>
          </cell>
          <cell r="E516">
            <v>41694</v>
          </cell>
          <cell r="F516" t="str">
            <v>ASUNTOS MARINOS Y COSTEROS</v>
          </cell>
          <cell r="G516">
            <v>8999990633</v>
          </cell>
          <cell r="H516" t="str">
            <v>UNIVERSIDAD NACIONAL DE COLOMBIA - SEDE MEDELLIN FAC MINAS</v>
          </cell>
          <cell r="I516" t="str">
            <v>FACTURA 3065-000433 PRIMER PAGO AL CONVENIO SEGÚN CERTIFICACION DEL SUPERVISOR</v>
          </cell>
          <cell r="J516">
            <v>20000000</v>
          </cell>
          <cell r="O516" t="str">
            <v>RECURSO 11</v>
          </cell>
          <cell r="W516" t="str">
            <v>Vigencia Presupuestal</v>
          </cell>
        </row>
        <row r="517">
          <cell r="A517">
            <v>51314</v>
          </cell>
          <cell r="B517" t="str">
            <v>Contrato</v>
          </cell>
          <cell r="C517">
            <v>165</v>
          </cell>
          <cell r="D517">
            <v>27114</v>
          </cell>
          <cell r="E517">
            <v>41694</v>
          </cell>
          <cell r="F517" t="str">
            <v>ASUNTOS MARINOS Y COSTEROS</v>
          </cell>
          <cell r="G517">
            <v>9000245966</v>
          </cell>
          <cell r="H517" t="str">
            <v>CORPORACION ECOVERSA</v>
          </cell>
          <cell r="I517" t="str">
            <v xml:space="preserve">FACTURA 190  PRIMER PAGO AL CONVENIO SEGÚN CERTIFICACION DEL SUPERVISOR ( REGIMEN COMUN, ENTIDAD SIN ANIMO DE LUCRO -SE APLICA RETEICA Y RETEIVA) </v>
          </cell>
          <cell r="J517">
            <v>33000000</v>
          </cell>
          <cell r="K517">
            <v>9.66</v>
          </cell>
          <cell r="M517">
            <v>16</v>
          </cell>
          <cell r="O517" t="str">
            <v>RECURSO 11</v>
          </cell>
          <cell r="W517" t="str">
            <v>Vigencia Presupuestal</v>
          </cell>
        </row>
        <row r="518">
          <cell r="A518">
            <v>51414</v>
          </cell>
          <cell r="B518" t="str">
            <v>Contrato</v>
          </cell>
          <cell r="C518">
            <v>107</v>
          </cell>
          <cell r="D518">
            <v>19414</v>
          </cell>
          <cell r="E518">
            <v>41681</v>
          </cell>
          <cell r="F518" t="str">
            <v>OFICINA ASESORA DE PLANEACION</v>
          </cell>
          <cell r="G518">
            <v>42111704</v>
          </cell>
          <cell r="H518" t="str">
            <v>LUZ ANGELA QUINTERO AGUDELO</v>
          </cell>
          <cell r="I518" t="str">
            <v>PRIMER DESEMBOLSO SEGÚN CERTIFICACION DEL SUPERVISOR (Desc Base Rte Fte por Dependientes)</v>
          </cell>
          <cell r="J518">
            <v>2100000</v>
          </cell>
          <cell r="K518">
            <v>9.66</v>
          </cell>
          <cell r="O518" t="str">
            <v>RECURSO 11</v>
          </cell>
          <cell r="V518" t="str">
            <v>Desc. 10% Dependientes</v>
          </cell>
          <cell r="W518" t="str">
            <v>Vigencia Presupuestal</v>
          </cell>
        </row>
        <row r="519">
          <cell r="A519">
            <v>51514</v>
          </cell>
          <cell r="B519" t="str">
            <v>Contrato</v>
          </cell>
          <cell r="C519">
            <v>116</v>
          </cell>
          <cell r="D519">
            <v>20014</v>
          </cell>
          <cell r="E519">
            <v>41695</v>
          </cell>
          <cell r="F519" t="str">
            <v>DESPACHO MINISTRO DE AMBIENTE Y DESARROLLO SOSTENIBLE</v>
          </cell>
          <cell r="G519">
            <v>35472517</v>
          </cell>
          <cell r="H519" t="str">
            <v>ROSA ESMERALDA HOYOS BAZURTO</v>
          </cell>
          <cell r="I519" t="str">
            <v>SEGUNDO DESEMBOLSO SEGÚN CERTIFICACION DEL SUPERVISOR</v>
          </cell>
          <cell r="J519">
            <v>2734820</v>
          </cell>
          <cell r="K519">
            <v>9.66</v>
          </cell>
          <cell r="O519" t="str">
            <v>RECURSO 11</v>
          </cell>
          <cell r="V519" t="str">
            <v>No tiene Dependientes</v>
          </cell>
          <cell r="W519" t="str">
            <v>Vigencia Presupuestal</v>
          </cell>
        </row>
        <row r="520">
          <cell r="A520">
            <v>51614</v>
          </cell>
          <cell r="B520" t="str">
            <v>Contrato</v>
          </cell>
          <cell r="C520">
            <v>115</v>
          </cell>
          <cell r="D520">
            <v>19914</v>
          </cell>
          <cell r="E520">
            <v>41695</v>
          </cell>
          <cell r="F520" t="str">
            <v>DESPACHO MINISTRO DE AMBIENTE Y DESARROLLO SOSTENIBLE</v>
          </cell>
          <cell r="G520">
            <v>22086663</v>
          </cell>
          <cell r="H520" t="str">
            <v>GIRLEZA DEL SOCORRO GOMEZ SIERRA</v>
          </cell>
          <cell r="I520" t="str">
            <v>SEGUNDO DESEMBOLSO SEGÚN CERTIFICACION DEL SUPERVISOR</v>
          </cell>
          <cell r="J520">
            <v>2734820</v>
          </cell>
          <cell r="K520">
            <v>9.66</v>
          </cell>
          <cell r="O520" t="str">
            <v>RECURSO 11</v>
          </cell>
          <cell r="V520" t="str">
            <v>No tiene Dependientes</v>
          </cell>
          <cell r="W520" t="str">
            <v>Vigencia Presupuestal</v>
          </cell>
        </row>
        <row r="521">
          <cell r="A521">
            <v>51714</v>
          </cell>
          <cell r="B521" t="str">
            <v>Contrato</v>
          </cell>
          <cell r="C521">
            <v>273</v>
          </cell>
          <cell r="D521">
            <v>37814</v>
          </cell>
          <cell r="E521">
            <v>41695</v>
          </cell>
          <cell r="F521" t="str">
            <v>SUBDIRECCION DE EDUCACION Y PARTICIPACION</v>
          </cell>
          <cell r="G521">
            <v>53038369</v>
          </cell>
          <cell r="H521" t="str">
            <v>DIANA MARCELA MENDOZA OSPINA</v>
          </cell>
          <cell r="I521" t="str">
            <v>SEGUNDO DESEMBOLSO SEGÚN CERTIFICACION DEL SUPERVISOR</v>
          </cell>
          <cell r="J521">
            <v>5500000</v>
          </cell>
          <cell r="K521">
            <v>9.66</v>
          </cell>
          <cell r="O521" t="str">
            <v>RECURSO 11</v>
          </cell>
          <cell r="V521" t="str">
            <v>No tiene Dependientes</v>
          </cell>
          <cell r="W521" t="str">
            <v>Vigencia Presupuestal</v>
          </cell>
        </row>
        <row r="522">
          <cell r="A522">
            <v>51814</v>
          </cell>
          <cell r="B522" t="str">
            <v>Contrato</v>
          </cell>
          <cell r="C522">
            <v>91</v>
          </cell>
          <cell r="D522">
            <v>18814</v>
          </cell>
          <cell r="E522">
            <v>41695</v>
          </cell>
          <cell r="F522" t="str">
            <v>DIRECCION DE BOSQUES, BIODIVERSIDAD Y SERVICIOS ECOSISTEMICOS</v>
          </cell>
          <cell r="G522">
            <v>33376130</v>
          </cell>
          <cell r="H522" t="str">
            <v>GINA CAROLINA AVELLA CASTIBLANCO</v>
          </cell>
          <cell r="I522" t="str">
            <v>SEGUNDO DESEMBOLSO SEGÚN CERTIFICACION DEL SUPERVISOR</v>
          </cell>
          <cell r="J522">
            <v>5000000</v>
          </cell>
          <cell r="K522">
            <v>9.66</v>
          </cell>
          <cell r="O522" t="str">
            <v>RECURSO 11</v>
          </cell>
          <cell r="V522" t="str">
            <v>No tiene Dependientes a Cargo</v>
          </cell>
          <cell r="W522" t="str">
            <v>Vigencia Presupuestal</v>
          </cell>
        </row>
        <row r="523">
          <cell r="A523">
            <v>51914</v>
          </cell>
          <cell r="B523" t="str">
            <v>Contrato</v>
          </cell>
          <cell r="C523">
            <v>266</v>
          </cell>
          <cell r="D523">
            <v>38914</v>
          </cell>
          <cell r="E523">
            <v>41695</v>
          </cell>
          <cell r="F523" t="str">
            <v>DIRECCION DE BOSQUES, BIODIVERSIDAD Y SERVICIOS ECOSISTEMICOS</v>
          </cell>
          <cell r="G523">
            <v>79984170</v>
          </cell>
          <cell r="H523" t="str">
            <v>FREDY ALEXANDER NIÑO MORALES</v>
          </cell>
          <cell r="I523" t="str">
            <v>SEGUNDO DESEMBOLSO SEGÚN CERTIFICACION DEL SUPERVISOR</v>
          </cell>
          <cell r="J523">
            <v>3062130</v>
          </cell>
          <cell r="K523">
            <v>9.66</v>
          </cell>
          <cell r="O523" t="str">
            <v>RECURSO 11</v>
          </cell>
          <cell r="V523" t="str">
            <v>No tiene Dependientes</v>
          </cell>
          <cell r="W523" t="str">
            <v>Vigencia Presupuestal</v>
          </cell>
        </row>
        <row r="524">
          <cell r="A524">
            <v>52014</v>
          </cell>
          <cell r="B524" t="str">
            <v>Contrato</v>
          </cell>
          <cell r="C524">
            <v>143</v>
          </cell>
          <cell r="D524">
            <v>22614</v>
          </cell>
          <cell r="E524">
            <v>41695</v>
          </cell>
          <cell r="F524" t="str">
            <v>DIRECCION DE BOSQUES, BIODIVERSIDAD Y SERVICIOS ECOSISTEMICOS</v>
          </cell>
          <cell r="G524">
            <v>53016588</v>
          </cell>
          <cell r="H524" t="str">
            <v>ASTRID MILENA CARO ROA</v>
          </cell>
          <cell r="I524" t="str">
            <v>SEGUNDO DESEMBOLSO SEGÚN CERTIFICACION DEL SUPERVISOR</v>
          </cell>
          <cell r="J524">
            <v>1690201</v>
          </cell>
          <cell r="K524">
            <v>9.66</v>
          </cell>
          <cell r="O524" t="str">
            <v>RECURSO 11</v>
          </cell>
          <cell r="V524" t="str">
            <v>No tiene Dependientes - Firma del Contrato 30 Oct/13-Afiliación ARL 18 Nov/13- Pago Novedad ARL Dic/2013</v>
          </cell>
          <cell r="W524" t="str">
            <v>Vigencia Presupuestal</v>
          </cell>
        </row>
        <row r="525">
          <cell r="A525">
            <v>52114</v>
          </cell>
          <cell r="B525" t="str">
            <v>Contrato</v>
          </cell>
          <cell r="C525">
            <v>228</v>
          </cell>
          <cell r="D525">
            <v>33814</v>
          </cell>
          <cell r="E525">
            <v>41695</v>
          </cell>
          <cell r="F525" t="str">
            <v>DIRECCION DE ORDENAMIENTO AMBIENTAL Y COORDINACION DEL SINA</v>
          </cell>
          <cell r="G525">
            <v>71875120</v>
          </cell>
          <cell r="H525" t="str">
            <v>JOSE DIDIER ZAPATA SUAREZ</v>
          </cell>
          <cell r="I525" t="str">
            <v>SEGUNDO DESEMBOLSO SEGÚN CERTIFICACION DEL SUPERVISOR</v>
          </cell>
          <cell r="J525">
            <v>9240000</v>
          </cell>
          <cell r="K525">
            <v>9.66</v>
          </cell>
          <cell r="O525" t="str">
            <v>RECURSO 11</v>
          </cell>
          <cell r="V525" t="str">
            <v>No tiene Dependientes a Cargo</v>
          </cell>
          <cell r="W525" t="str">
            <v>Vigencia Presupuestal</v>
          </cell>
        </row>
        <row r="526">
          <cell r="A526">
            <v>52214</v>
          </cell>
          <cell r="B526" t="str">
            <v>Contrato</v>
          </cell>
          <cell r="C526">
            <v>57</v>
          </cell>
          <cell r="D526">
            <v>12714</v>
          </cell>
          <cell r="E526">
            <v>41695</v>
          </cell>
          <cell r="F526" t="str">
            <v>DIRECCION DE GENTION INTEGRAL DEL RECURSO HIDRICO</v>
          </cell>
          <cell r="G526">
            <v>1010166732</v>
          </cell>
          <cell r="H526" t="str">
            <v>ADRIANA CARRIAZO BAQUERO</v>
          </cell>
          <cell r="I526" t="str">
            <v>SEGUNDO DESEMBOLSO SEGÚN CERTIFICACION DEL SUPERVISOR</v>
          </cell>
          <cell r="J526">
            <v>2660000</v>
          </cell>
          <cell r="K526">
            <v>9.66</v>
          </cell>
          <cell r="O526" t="str">
            <v>RECURSO 11</v>
          </cell>
          <cell r="V526" t="str">
            <v>No tiene Dependientes</v>
          </cell>
          <cell r="W526" t="str">
            <v>Vigencia Presupuestal</v>
          </cell>
        </row>
        <row r="527">
          <cell r="A527">
            <v>52314</v>
          </cell>
          <cell r="B527" t="str">
            <v>Contrato</v>
          </cell>
          <cell r="C527">
            <v>254</v>
          </cell>
          <cell r="D527">
            <v>38714</v>
          </cell>
          <cell r="E527">
            <v>41695</v>
          </cell>
          <cell r="F527" t="str">
            <v>DIRECCION DE ASUNTOS MARINOS, COSTEROS Y RECURSOS ACUATICOS</v>
          </cell>
          <cell r="G527">
            <v>42867515</v>
          </cell>
          <cell r="H527" t="str">
            <v>BLANCA OLIVA POSADA POSADA</v>
          </cell>
          <cell r="I527" t="str">
            <v>PRIMER DESEMBOLSO SEGÚN CERTIFICACION DEL SUPERVISOR</v>
          </cell>
          <cell r="J527">
            <v>9500000</v>
          </cell>
          <cell r="K527">
            <v>9.66</v>
          </cell>
          <cell r="O527" t="str">
            <v>RECURSO 11</v>
          </cell>
          <cell r="V527" t="str">
            <v>No tiene Dependientes</v>
          </cell>
          <cell r="W527" t="str">
            <v>Vigencia Presupuestal</v>
          </cell>
        </row>
        <row r="528">
          <cell r="A528">
            <v>52414</v>
          </cell>
          <cell r="B528" t="str">
            <v>Contrato</v>
          </cell>
          <cell r="C528">
            <v>222</v>
          </cell>
          <cell r="D528">
            <v>32714</v>
          </cell>
          <cell r="E528">
            <v>41695</v>
          </cell>
          <cell r="F528" t="str">
            <v>SUBDIRECCION ADMINISTRATIVA Y FINANCIERA</v>
          </cell>
          <cell r="G528">
            <v>79626003</v>
          </cell>
          <cell r="H528" t="str">
            <v>CARLOS ERNESTO FUENTES TASCON</v>
          </cell>
          <cell r="I528" t="str">
            <v>SEGUNDO DESEMBOLSO SEGÚN CERTIFICACION DEL SUPERVISOR</v>
          </cell>
          <cell r="J528">
            <v>420000</v>
          </cell>
          <cell r="K528">
            <v>9.66</v>
          </cell>
          <cell r="O528" t="str">
            <v>RECURSO 11</v>
          </cell>
          <cell r="V528" t="str">
            <v>No tiene Dependientes a Cargo</v>
          </cell>
          <cell r="W528" t="str">
            <v>Vigencia Presupuestal</v>
          </cell>
        </row>
        <row r="529">
          <cell r="A529">
            <v>52514</v>
          </cell>
          <cell r="B529" t="str">
            <v>Contrato</v>
          </cell>
          <cell r="C529">
            <v>15</v>
          </cell>
          <cell r="D529">
            <v>2214</v>
          </cell>
          <cell r="E529">
            <v>41695</v>
          </cell>
          <cell r="F529" t="str">
            <v>SUBDIRECCION ADMINISTRATIVA Y FINANCIERA</v>
          </cell>
          <cell r="G529">
            <v>1010207237</v>
          </cell>
          <cell r="H529" t="str">
            <v>NANCY KATHERIN ARIAS GAITAN</v>
          </cell>
          <cell r="I529" t="str">
            <v>SEGUNDO DESEMBOLSO SEGÚN CERTIFICACION DEL SUPERVISOR</v>
          </cell>
          <cell r="J529">
            <v>1709444</v>
          </cell>
          <cell r="K529">
            <v>9.66</v>
          </cell>
          <cell r="O529" t="str">
            <v>RECURSO 11</v>
          </cell>
          <cell r="V529" t="str">
            <v>No tiene Dependientes</v>
          </cell>
          <cell r="W529" t="str">
            <v>Vigencia Presupuestal</v>
          </cell>
        </row>
        <row r="530">
          <cell r="A530">
            <v>52614</v>
          </cell>
          <cell r="B530" t="str">
            <v>Contrato</v>
          </cell>
          <cell r="C530">
            <v>236</v>
          </cell>
          <cell r="D530">
            <v>33914</v>
          </cell>
          <cell r="E530">
            <v>41695</v>
          </cell>
          <cell r="F530" t="str">
            <v>DIRECCION DE BOSQUES, BIODIVERSIDAD Y SERVICIOS ECOSISTEMICOS</v>
          </cell>
          <cell r="G530">
            <v>1019036153</v>
          </cell>
          <cell r="H530" t="str">
            <v>ANDRES FELIPE MIRANDA DIAZ</v>
          </cell>
          <cell r="I530" t="str">
            <v>PAGO 2/12 SEGÚN CERTIFICACION DEL SUPERVISOR</v>
          </cell>
          <cell r="J530">
            <v>2723254</v>
          </cell>
          <cell r="K530">
            <v>9.66</v>
          </cell>
          <cell r="O530" t="str">
            <v>RECURSO 11</v>
          </cell>
          <cell r="V530" t="str">
            <v>No tiene Dependientes</v>
          </cell>
          <cell r="W530" t="str">
            <v>Vigencia Presupuestal</v>
          </cell>
        </row>
        <row r="531">
          <cell r="A531">
            <v>52714</v>
          </cell>
          <cell r="B531" t="str">
            <v>Contrato</v>
          </cell>
          <cell r="C531">
            <v>237</v>
          </cell>
          <cell r="D531">
            <v>34214</v>
          </cell>
          <cell r="E531">
            <v>41695</v>
          </cell>
          <cell r="F531" t="str">
            <v>DIRECCION DE BOSQUES, BIODIVERSIDAD Y SERVICIOS ECOSISTEMICOS</v>
          </cell>
          <cell r="G531">
            <v>1015431834</v>
          </cell>
          <cell r="H531" t="str">
            <v>LIDA ANDREA VALBUENA MUÑOZ</v>
          </cell>
          <cell r="I531" t="str">
            <v>SEGUNDO DESEMBOLSO SEGÚN CERTIFICACION DEL SUPERVISOR</v>
          </cell>
          <cell r="J531">
            <v>2723254</v>
          </cell>
          <cell r="K531">
            <v>9.66</v>
          </cell>
          <cell r="O531" t="str">
            <v>RECURSO 11</v>
          </cell>
          <cell r="V531" t="str">
            <v>No tiene Dependientes a Cargo</v>
          </cell>
          <cell r="W531" t="str">
            <v>Vigencia Presupuestal</v>
          </cell>
        </row>
        <row r="532">
          <cell r="A532">
            <v>52814</v>
          </cell>
          <cell r="B532" t="str">
            <v>Contrato</v>
          </cell>
          <cell r="C532">
            <v>194</v>
          </cell>
          <cell r="D532">
            <v>29614</v>
          </cell>
          <cell r="E532">
            <v>41695</v>
          </cell>
          <cell r="F532" t="str">
            <v>DIRECCION DE ORDENAMIENTO AMBIENTAL Y COORDINACION DEL SINA</v>
          </cell>
          <cell r="G532">
            <v>42123833</v>
          </cell>
          <cell r="H532" t="str">
            <v>PAOLA ANDREA MORALES RAMIREZ</v>
          </cell>
          <cell r="I532" t="str">
            <v>PRIMER DESEMBOLSO SEGÚN CERTIFICACION DEL SUPERVISOR</v>
          </cell>
          <cell r="J532">
            <v>7200000</v>
          </cell>
          <cell r="K532">
            <v>9.66</v>
          </cell>
          <cell r="O532" t="str">
            <v>RECURSO 11</v>
          </cell>
          <cell r="V532" t="str">
            <v>No tiene Dependientes a Cargo</v>
          </cell>
          <cell r="W532" t="str">
            <v>Vigencia Presupuestal</v>
          </cell>
        </row>
        <row r="533">
          <cell r="A533">
            <v>52914</v>
          </cell>
          <cell r="B533" t="str">
            <v>Contrato</v>
          </cell>
          <cell r="C533">
            <v>72</v>
          </cell>
          <cell r="D533">
            <v>15414</v>
          </cell>
          <cell r="E533">
            <v>41695</v>
          </cell>
          <cell r="F533" t="str">
            <v>DIRECCION DE BOSQUES, BIODIVERSIDAD Y SERVICIOS ECOSISTEMICOS</v>
          </cell>
          <cell r="G533">
            <v>80074172</v>
          </cell>
          <cell r="H533" t="str">
            <v>LUIS ALEJANDRO GARCIA ROMERO</v>
          </cell>
          <cell r="I533" t="str">
            <v>SEGUNDO DESEMBOLSO SEGÚN CERTIFICACION DEL SUPERVISOR</v>
          </cell>
          <cell r="J533">
            <v>3052000</v>
          </cell>
          <cell r="K533">
            <v>9.66</v>
          </cell>
          <cell r="O533" t="str">
            <v>RECURSO 11</v>
          </cell>
          <cell r="V533" t="str">
            <v>No tiene Dependientes</v>
          </cell>
          <cell r="W533" t="str">
            <v>Vigencia Presupuestal</v>
          </cell>
        </row>
        <row r="534">
          <cell r="A534">
            <v>53014</v>
          </cell>
          <cell r="B534" t="str">
            <v>Contrato</v>
          </cell>
          <cell r="C534">
            <v>147</v>
          </cell>
          <cell r="D534">
            <v>23314</v>
          </cell>
          <cell r="E534">
            <v>41668</v>
          </cell>
          <cell r="F534" t="str">
            <v>SUBDIRECCION ADMINISTRATIVA Y FINANCIERA</v>
          </cell>
          <cell r="G534">
            <v>80121924</v>
          </cell>
          <cell r="H534" t="str">
            <v>JONATHAN JIMENEZ ALVARADO</v>
          </cell>
          <cell r="I534" t="str">
            <v>SEGUNDO DESEMBOLSO SEGÚN CERTIFICACION DEL SUPERVISOR</v>
          </cell>
          <cell r="J534">
            <v>1983333</v>
          </cell>
          <cell r="K534">
            <v>9.66</v>
          </cell>
          <cell r="O534" t="str">
            <v>RECURSO 11</v>
          </cell>
          <cell r="V534" t="str">
            <v>No tiene Dependientes</v>
          </cell>
          <cell r="W534" t="str">
            <v>Vigencia Presupuestal</v>
          </cell>
        </row>
        <row r="535">
          <cell r="A535">
            <v>53114</v>
          </cell>
          <cell r="B535" t="str">
            <v>Contrato</v>
          </cell>
          <cell r="C535">
            <v>203</v>
          </cell>
          <cell r="D535">
            <v>29914</v>
          </cell>
          <cell r="E535">
            <v>41695</v>
          </cell>
          <cell r="F535" t="str">
            <v>DIRECCION DE ORDENAMIENTO AMBIENTAL Y COORDINACION DEL SINA</v>
          </cell>
          <cell r="G535">
            <v>52694062</v>
          </cell>
          <cell r="H535" t="str">
            <v>LILIANA RAMIREZ HERNANDEZ</v>
          </cell>
          <cell r="I535" t="str">
            <v>PRIMER DESEMBOLSO SEGÚN CERTIFICACION DEL SUPERVISOR</v>
          </cell>
          <cell r="J535">
            <v>7941000</v>
          </cell>
          <cell r="K535">
            <v>9.66</v>
          </cell>
          <cell r="O535" t="str">
            <v>RECURSO 11</v>
          </cell>
          <cell r="V535" t="str">
            <v>No tiene Dependientes a Cargo</v>
          </cell>
          <cell r="W535" t="str">
            <v>Vigencia Presupuestal</v>
          </cell>
        </row>
        <row r="536">
          <cell r="A536">
            <v>53214</v>
          </cell>
          <cell r="B536" t="str">
            <v>Contrato</v>
          </cell>
          <cell r="C536">
            <v>259</v>
          </cell>
          <cell r="D536">
            <v>37514</v>
          </cell>
          <cell r="E536">
            <v>41695</v>
          </cell>
          <cell r="F536" t="str">
            <v>DIRECCION DE ORDENAMIENTO AMBIENTAL Y COORDINACION DEL SINA</v>
          </cell>
          <cell r="G536">
            <v>80085094</v>
          </cell>
          <cell r="H536" t="str">
            <v>JUAN CARLOS MESA CARVAJAL</v>
          </cell>
          <cell r="I536" t="str">
            <v>PRIMER DESEMBOLSO SEGÚN CERTIFICACION DEL SUPERVISOR</v>
          </cell>
          <cell r="J536">
            <v>7941000</v>
          </cell>
          <cell r="K536">
            <v>9.66</v>
          </cell>
          <cell r="O536" t="str">
            <v>RECURSO 11</v>
          </cell>
          <cell r="Q536" t="str">
            <v>PENSIONES VOLUNTARIAS SKANDIA</v>
          </cell>
          <cell r="R536">
            <v>1430000</v>
          </cell>
          <cell r="V536" t="str">
            <v>Aporte Voluntario y Prepagada</v>
          </cell>
          <cell r="W536" t="str">
            <v>Vigencia Presupuestal</v>
          </cell>
        </row>
        <row r="537">
          <cell r="A537">
            <v>53314</v>
          </cell>
          <cell r="B537" t="str">
            <v>Contrato</v>
          </cell>
          <cell r="C537">
            <v>141</v>
          </cell>
          <cell r="D537">
            <v>24214</v>
          </cell>
          <cell r="E537">
            <v>41695</v>
          </cell>
          <cell r="F537" t="str">
            <v>DIRECCION DE BOSQUES, BIODIVERSIDAD Y SERVICIOS ECOSISTEMICOS</v>
          </cell>
          <cell r="G537">
            <v>7184973</v>
          </cell>
          <cell r="H537" t="str">
            <v>WINSTON WILCHES ALVAREZ</v>
          </cell>
          <cell r="I537" t="str">
            <v>PRIMER Y SEGUNDO DESEMBOLSO SEGÚN CERTIFICACION DEL SUPERVISOR  ( DESC BASE RF DEPENDIENTES)</v>
          </cell>
          <cell r="J537">
            <v>5247680</v>
          </cell>
          <cell r="K537">
            <v>9.66</v>
          </cell>
          <cell r="O537" t="str">
            <v>RECURSO 11</v>
          </cell>
          <cell r="V537" t="str">
            <v>Desc. 10% Dependientes - Base RF $3,529,774 RF $388,275</v>
          </cell>
          <cell r="W537" t="str">
            <v>Vigencia Presupuestal</v>
          </cell>
        </row>
        <row r="538">
          <cell r="A538">
            <v>53414</v>
          </cell>
          <cell r="B538" t="str">
            <v>Contrato</v>
          </cell>
          <cell r="C538">
            <v>126</v>
          </cell>
          <cell r="D538">
            <v>21114</v>
          </cell>
          <cell r="E538">
            <v>41695</v>
          </cell>
          <cell r="F538" t="str">
            <v>SUBDIRECCION ADMINISTRATIVA Y FINANCIERA</v>
          </cell>
          <cell r="G538">
            <v>52390218</v>
          </cell>
          <cell r="H538" t="str">
            <v>ROCIO RODRIGUEZ GRANADOS</v>
          </cell>
          <cell r="I538" t="str">
            <v>SEGUNDO DESEMBOLSO SEGÚN CERTIFICACION DEL SUPERVISOR (Desc. Base RF x Dependientes)</v>
          </cell>
          <cell r="J538">
            <v>4950000</v>
          </cell>
          <cell r="K538">
            <v>9.66</v>
          </cell>
          <cell r="O538" t="str">
            <v>RECURSO 11</v>
          </cell>
          <cell r="V538" t="str">
            <v>Desc.x Dependientes</v>
          </cell>
          <cell r="W538" t="str">
            <v>Vigencia Presupuestal</v>
          </cell>
        </row>
        <row r="539">
          <cell r="A539">
            <v>53514</v>
          </cell>
          <cell r="B539" t="str">
            <v>Contrato</v>
          </cell>
          <cell r="C539">
            <v>172</v>
          </cell>
          <cell r="D539">
            <v>26414</v>
          </cell>
          <cell r="E539">
            <v>41695</v>
          </cell>
          <cell r="F539" t="str">
            <v>GRUPO DE COMUNICACIONES</v>
          </cell>
          <cell r="G539">
            <v>79589559</v>
          </cell>
          <cell r="H539" t="str">
            <v>FERNANDO MURIEL PIEDRAHITA</v>
          </cell>
          <cell r="I539" t="str">
            <v>SEGUNDO DESEMBOLSO SEGÚN CERTIFICACION DEL SUPERVISOR (Desc.de la Base RF x Dependientes)</v>
          </cell>
          <cell r="J539">
            <v>4173913</v>
          </cell>
          <cell r="K539">
            <v>9.66</v>
          </cell>
          <cell r="O539" t="str">
            <v>RECURSO 11</v>
          </cell>
          <cell r="V539" t="str">
            <v>Desc. 10% Dependientes RF $129,456</v>
          </cell>
          <cell r="W539" t="str">
            <v>Vigencia Presupuestal</v>
          </cell>
        </row>
        <row r="540">
          <cell r="A540">
            <v>53614</v>
          </cell>
          <cell r="B540" t="str">
            <v>Contrato</v>
          </cell>
          <cell r="C540">
            <v>74</v>
          </cell>
          <cell r="D540">
            <v>15614</v>
          </cell>
          <cell r="E540">
            <v>41695</v>
          </cell>
          <cell r="F540" t="str">
            <v>DIRECCION DE BOSQUES, BIODIVERSIDAD Y SERVICIOS ECOSISTEMICOS</v>
          </cell>
          <cell r="G540">
            <v>52855392</v>
          </cell>
          <cell r="H540" t="str">
            <v>YESMIN MAYERLLY VILLAMIZAR ALBARRACIN</v>
          </cell>
          <cell r="I540" t="str">
            <v>SEGUNDO DESEMBOLSO SEGÚN CERTIFICACION DEL SUPERVISOR (Desc.de la Base RF x Dependientes)</v>
          </cell>
          <cell r="J540">
            <v>3438759</v>
          </cell>
          <cell r="K540">
            <v>9.66</v>
          </cell>
          <cell r="O540" t="str">
            <v>RECURSO 11</v>
          </cell>
          <cell r="V540" t="str">
            <v>Desc. 10% Dependientes RF $129,456</v>
          </cell>
          <cell r="W540" t="str">
            <v>Vigencia Presupuestal</v>
          </cell>
        </row>
        <row r="541">
          <cell r="A541">
            <v>53714</v>
          </cell>
          <cell r="B541" t="str">
            <v>Contrato</v>
          </cell>
          <cell r="C541">
            <v>17</v>
          </cell>
          <cell r="D541">
            <v>2414</v>
          </cell>
          <cell r="E541">
            <v>41695</v>
          </cell>
          <cell r="F541" t="str">
            <v>SUBDIRECCION ADMINISTRATIVA Y FINANCIERA</v>
          </cell>
          <cell r="G541">
            <v>80415684</v>
          </cell>
          <cell r="H541" t="str">
            <v>LUIS HUMBERTO ESPINOSA FULA</v>
          </cell>
          <cell r="I541" t="str">
            <v>SEGUNDO DESEMBOLSO SEGÚN CERTIFICACION DEL SUPERVISOR</v>
          </cell>
          <cell r="J541">
            <v>1742125</v>
          </cell>
          <cell r="K541">
            <v>9.66</v>
          </cell>
          <cell r="O541" t="str">
            <v>RECURSO 11</v>
          </cell>
          <cell r="V541" t="str">
            <v>No tiene Dependientes</v>
          </cell>
          <cell r="W541" t="str">
            <v>Vigencia Presupuestal</v>
          </cell>
        </row>
        <row r="542">
          <cell r="A542">
            <v>53814</v>
          </cell>
          <cell r="B542" t="str">
            <v>Contrato</v>
          </cell>
          <cell r="C542">
            <v>148</v>
          </cell>
          <cell r="D542">
            <v>23414</v>
          </cell>
          <cell r="E542">
            <v>41695</v>
          </cell>
          <cell r="F542" t="str">
            <v>SUBDIRECCION ADMINISTRATIVA Y FINANCIERA</v>
          </cell>
          <cell r="G542">
            <v>1018453657</v>
          </cell>
          <cell r="H542" t="str">
            <v>ANDRES FELIPE CABRERA RENDON</v>
          </cell>
          <cell r="I542" t="str">
            <v>SEGUNDO DESEMBOLSO SEGÚN CERTIFICACION DEL SUPERVISOR (Desc.de la Base RF x Dependientes)</v>
          </cell>
          <cell r="J542">
            <v>1847127</v>
          </cell>
          <cell r="K542">
            <v>9.66</v>
          </cell>
          <cell r="O542" t="str">
            <v>RECURSO 11</v>
          </cell>
          <cell r="V542" t="str">
            <v>Desc. 10% Dependientes - Base RF $4,094,550 RF $287,562</v>
          </cell>
          <cell r="W542" t="str">
            <v>Vigencia Presupuestal</v>
          </cell>
        </row>
        <row r="543">
          <cell r="A543">
            <v>53914</v>
          </cell>
          <cell r="B543" t="str">
            <v>Oficio</v>
          </cell>
          <cell r="C543">
            <v>5232</v>
          </cell>
          <cell r="D543">
            <v>79614</v>
          </cell>
          <cell r="E543">
            <v>41695</v>
          </cell>
          <cell r="F543" t="str">
            <v>SECRETARIA GENERAL</v>
          </cell>
          <cell r="G543">
            <v>25219</v>
          </cell>
          <cell r="H543" t="str">
            <v>ORGANIZACIÓN INTERNACIONAL DE LAS MADERAS TROPICALES</v>
          </cell>
          <cell r="I543" t="str">
            <v>PAGO UNICO CONTRIBUCION AL CONVENIO INTERNACIONAL DE MADERAS TROPICALES</v>
          </cell>
          <cell r="J543">
            <v>200134000</v>
          </cell>
          <cell r="O543" t="str">
            <v>RECURSO 11</v>
          </cell>
          <cell r="W543" t="str">
            <v>Vigencia Presupuestal</v>
          </cell>
        </row>
        <row r="544">
          <cell r="A544">
            <v>54014</v>
          </cell>
          <cell r="B544" t="str">
            <v>Contrato</v>
          </cell>
          <cell r="C544">
            <v>206</v>
          </cell>
          <cell r="D544">
            <v>31414</v>
          </cell>
          <cell r="E544">
            <v>41695</v>
          </cell>
          <cell r="F544" t="str">
            <v>OFICINA ASESORA JURIDICA</v>
          </cell>
          <cell r="G544">
            <v>79948885</v>
          </cell>
          <cell r="H544" t="str">
            <v>ANDRES GOMEZ REY</v>
          </cell>
          <cell r="I544" t="str">
            <v>SEGUNDO DESEMBOLSO SEGÚN CERTIFICACION DEL SUPERVISOR (Desc Base Rte Fte por Dependientes)</v>
          </cell>
          <cell r="J544">
            <v>7000000</v>
          </cell>
          <cell r="K544">
            <v>9.66</v>
          </cell>
          <cell r="O544" t="str">
            <v>RECURSO 11</v>
          </cell>
          <cell r="V544" t="str">
            <v>Desc. 10% Dependientes RF $129,456</v>
          </cell>
          <cell r="W544" t="str">
            <v>Vigencia Presupuestal</v>
          </cell>
        </row>
        <row r="545">
          <cell r="A545">
            <v>54114</v>
          </cell>
          <cell r="B545" t="str">
            <v>Contrato</v>
          </cell>
          <cell r="C545">
            <v>4</v>
          </cell>
          <cell r="D545">
            <v>614</v>
          </cell>
          <cell r="E545">
            <v>41695</v>
          </cell>
          <cell r="F545" t="str">
            <v>SUBDIRECCION ADMINISTRATIVA Y FINANCIERA</v>
          </cell>
          <cell r="G545">
            <v>51995430</v>
          </cell>
          <cell r="H545" t="str">
            <v>LILIANA DEL PILAR BECERRA CANDIA</v>
          </cell>
          <cell r="I545" t="str">
            <v>SEGUNDO  DESEMBOLSO SEGÚN CERTIFICACION DEL SUPERVISOR (DESC BASE RF DEPENDIENTES)</v>
          </cell>
          <cell r="J545">
            <v>5015152</v>
          </cell>
          <cell r="K545">
            <v>9.66</v>
          </cell>
          <cell r="O545" t="str">
            <v>RECURSO 11</v>
          </cell>
          <cell r="V545" t="str">
            <v>Desc. 10% Dependientes - Base RF $3,529,774 RF $388,275</v>
          </cell>
          <cell r="W545" t="str">
            <v>Vigencia Presupuestal</v>
          </cell>
        </row>
        <row r="546">
          <cell r="A546">
            <v>54214</v>
          </cell>
          <cell r="B546" t="str">
            <v>Contrato</v>
          </cell>
          <cell r="C546">
            <v>18</v>
          </cell>
          <cell r="D546">
            <v>2514</v>
          </cell>
          <cell r="E546">
            <v>41695</v>
          </cell>
          <cell r="F546" t="str">
            <v>SUBDIRECCION ADMINISTRATIVA Y FINANCIERA</v>
          </cell>
          <cell r="G546">
            <v>79221739</v>
          </cell>
          <cell r="H546" t="str">
            <v>JOSE MANUEL MORENO MORA</v>
          </cell>
          <cell r="I546" t="str">
            <v>SEGUNDO DESEMBOLSO SEGÚN CERTIFICACION DEL SUPERVISOR (Desc.de la Base RF x Dependientes)</v>
          </cell>
          <cell r="J546">
            <v>1924230</v>
          </cell>
          <cell r="K546">
            <v>9.66</v>
          </cell>
          <cell r="O546" t="str">
            <v>RECURSO 11</v>
          </cell>
          <cell r="V546" t="str">
            <v>Desc. 10% Dependientes - Base RF $4,094,550 RF $287,562</v>
          </cell>
          <cell r="W546" t="str">
            <v>Vigencia Presupuestal</v>
          </cell>
        </row>
        <row r="547">
          <cell r="A547">
            <v>54314</v>
          </cell>
          <cell r="B547" t="str">
            <v>Contrato</v>
          </cell>
          <cell r="C547">
            <v>142</v>
          </cell>
          <cell r="D547">
            <v>24314</v>
          </cell>
          <cell r="E547">
            <v>41695</v>
          </cell>
          <cell r="F547" t="str">
            <v>DIRECCION DE BOSQUES, BIODIVERSIDAD Y SERVICIOS ECOSISTEMICOS</v>
          </cell>
          <cell r="G547">
            <v>51993845</v>
          </cell>
          <cell r="H547" t="str">
            <v xml:space="preserve">EMILCE MORA JAIME </v>
          </cell>
          <cell r="I547" t="str">
            <v>SEGUNDO DESEMBOLSO SEGÚN CERTIFICACION DEL SUPERVISOR</v>
          </cell>
          <cell r="J547">
            <v>6000000</v>
          </cell>
          <cell r="K547">
            <v>9.66</v>
          </cell>
          <cell r="O547" t="str">
            <v>RECURSO 11</v>
          </cell>
          <cell r="V547" t="str">
            <v>No tiene Dependientes a Cargo</v>
          </cell>
          <cell r="W547" t="str">
            <v>Vigencia Presupuestal</v>
          </cell>
        </row>
        <row r="548">
          <cell r="A548">
            <v>54414</v>
          </cell>
          <cell r="B548" t="str">
            <v>Contrato</v>
          </cell>
          <cell r="C548">
            <v>223</v>
          </cell>
          <cell r="D548">
            <v>36114</v>
          </cell>
          <cell r="E548">
            <v>41695</v>
          </cell>
          <cell r="F548" t="str">
            <v>SUBDIRECCION ADMINISTRATIVA Y FINANCIERA</v>
          </cell>
          <cell r="G548">
            <v>80778307</v>
          </cell>
          <cell r="H548" t="str">
            <v>JOSE LEONARDO LOPEZ</v>
          </cell>
          <cell r="I548" t="str">
            <v>SEGUNDO DESEMBOLSO SEGÚN CERTIFICACION DEL SUPERVISOR</v>
          </cell>
          <cell r="J548">
            <v>1733334</v>
          </cell>
          <cell r="K548">
            <v>9.66</v>
          </cell>
          <cell r="O548" t="str">
            <v>RECURSO 11</v>
          </cell>
          <cell r="V548" t="str">
            <v>No tiene Dependientes</v>
          </cell>
          <cell r="W548" t="str">
            <v>Vigencia Presupuestal</v>
          </cell>
        </row>
        <row r="549">
          <cell r="A549">
            <v>54514</v>
          </cell>
          <cell r="B549" t="str">
            <v>Contrato</v>
          </cell>
          <cell r="C549">
            <v>125</v>
          </cell>
          <cell r="D549">
            <v>20714</v>
          </cell>
          <cell r="E549">
            <v>41695</v>
          </cell>
          <cell r="F549" t="str">
            <v>DIRECCION DE BOSQUES, BIODIVERSIDAD Y SERVICIOS ECOSISTEMICOS</v>
          </cell>
          <cell r="G549">
            <v>52909876</v>
          </cell>
          <cell r="H549" t="str">
            <v>LUZ STELLA CARRERO MORALES</v>
          </cell>
          <cell r="I549" t="str">
            <v>SEGUNDO DESEMBOLSO SEGÚN CERTIFICACION DEL SUPERVISOR (Desc.de la Base RF x Dependientes)</v>
          </cell>
          <cell r="J549">
            <v>4334473</v>
          </cell>
          <cell r="K549">
            <v>9.66</v>
          </cell>
          <cell r="O549" t="str">
            <v>RECURSO 11</v>
          </cell>
          <cell r="V549" t="str">
            <v>Desc. 10% Dependientes RF $129,456</v>
          </cell>
          <cell r="W549" t="str">
            <v>Vigencia Presupuestal</v>
          </cell>
        </row>
        <row r="550">
          <cell r="A550">
            <v>54614</v>
          </cell>
          <cell r="B550" t="str">
            <v>Contrato</v>
          </cell>
          <cell r="C550">
            <v>198</v>
          </cell>
          <cell r="D550">
            <v>31714</v>
          </cell>
          <cell r="E550">
            <v>41695</v>
          </cell>
          <cell r="F550" t="str">
            <v>DIRECCION DE ORDENAMIENTO AMBIENTAL Y COORDINACION DEL SINA</v>
          </cell>
          <cell r="G550">
            <v>42127326</v>
          </cell>
          <cell r="H550" t="str">
            <v>DOROTEA CARDONA HERNANDEZ</v>
          </cell>
          <cell r="I550" t="str">
            <v>PRIMER DESEMBOLSO SEGÚN CERTIFICACION DEL SUPERVISOR (Desc.de la Base RF x Dependientes)</v>
          </cell>
          <cell r="J550">
            <v>5500000</v>
          </cell>
          <cell r="K550">
            <v>9.66</v>
          </cell>
          <cell r="O550" t="str">
            <v>RECURSO 11</v>
          </cell>
          <cell r="V550" t="str">
            <v>Desc. 10% Dependientes RF $129,456</v>
          </cell>
          <cell r="W550" t="str">
            <v>Vigencia Presupuestal</v>
          </cell>
        </row>
        <row r="551">
          <cell r="A551">
            <v>54714</v>
          </cell>
          <cell r="B551" t="str">
            <v>Contrato</v>
          </cell>
          <cell r="C551">
            <v>212</v>
          </cell>
          <cell r="D551">
            <v>31214</v>
          </cell>
          <cell r="E551">
            <v>41695</v>
          </cell>
          <cell r="F551" t="str">
            <v>DIRECCION DE BOSQUES, BIODIVERSIDAD Y SERVICIOS ECOSISTEMICOS</v>
          </cell>
          <cell r="G551">
            <v>80544407</v>
          </cell>
          <cell r="H551" t="str">
            <v>ANDRES FERNANDO FRANCO FANDIÑO</v>
          </cell>
          <cell r="I551" t="str">
            <v>SEGUNDO DESEMBOLSO SEGÚN CERTIFICACION DEL SUPERVISOR (Desc.de la Base RF x Dependientes)</v>
          </cell>
          <cell r="J551">
            <v>5214196</v>
          </cell>
          <cell r="K551">
            <v>9.66</v>
          </cell>
          <cell r="O551" t="str">
            <v>RECURSO 11</v>
          </cell>
          <cell r="V551" t="str">
            <v>Desc. 10% Dependientes RF $129,456</v>
          </cell>
          <cell r="W551" t="str">
            <v>Vigencia Presupuestal</v>
          </cell>
        </row>
        <row r="552">
          <cell r="A552">
            <v>54814</v>
          </cell>
          <cell r="B552" t="str">
            <v>Contrato</v>
          </cell>
          <cell r="C552">
            <v>257</v>
          </cell>
          <cell r="D552">
            <v>284613</v>
          </cell>
          <cell r="E552">
            <v>41696</v>
          </cell>
          <cell r="F552" t="str">
            <v>GRUPO DE GESTION DOCUMENTAL</v>
          </cell>
          <cell r="G552">
            <v>9000629179</v>
          </cell>
          <cell r="H552" t="str">
            <v>SERVICIOS POSTALES NACIONALES</v>
          </cell>
          <cell r="I552" t="str">
            <v>PAGO FRA 16830 TERCER DESEMBOLSO SEGUN CERTIFICACION DEL SUPERVISOR- ENTIDAD PUBLICA, AUTORRETENEDORES Y GC</v>
          </cell>
          <cell r="J552">
            <v>9690600</v>
          </cell>
          <cell r="N552" t="str">
            <v>RECURSO 2-10</v>
          </cell>
          <cell r="W552" t="str">
            <v>Reserva Presupuestal</v>
          </cell>
        </row>
        <row r="553">
          <cell r="A553">
            <v>54914</v>
          </cell>
          <cell r="B553" t="str">
            <v>Contrato</v>
          </cell>
          <cell r="C553">
            <v>79</v>
          </cell>
          <cell r="D553">
            <v>10014</v>
          </cell>
          <cell r="E553">
            <v>41696</v>
          </cell>
          <cell r="F553" t="str">
            <v>SERVICIOS ADMINISTRATIVOS, ATENCIONA AL USUARIO, ARCHIVO Y CORRESPONDENCIA</v>
          </cell>
          <cell r="G553">
            <v>9006031982</v>
          </cell>
          <cell r="H553" t="str">
            <v>UNION TEMPORAL ARRIENDO 2013</v>
          </cell>
          <cell r="I553" t="str">
            <v>PAGO SALDO FRA 15 DECIMO DESEMBOLSO SEGÚN CERTIFICACION DEL SUPERVISOR - IVA $526,931</v>
          </cell>
          <cell r="J553">
            <v>33460100</v>
          </cell>
          <cell r="K553">
            <v>9.66</v>
          </cell>
          <cell r="L553">
            <v>4</v>
          </cell>
          <cell r="M553">
            <v>1.6</v>
          </cell>
          <cell r="N553" t="str">
            <v>RECURSO 2-10</v>
          </cell>
          <cell r="W553" t="str">
            <v>Vigencia Presupuestal</v>
          </cell>
        </row>
        <row r="554">
          <cell r="A554">
            <v>55014</v>
          </cell>
          <cell r="B554" t="str">
            <v>Contrato</v>
          </cell>
          <cell r="C554">
            <v>337</v>
          </cell>
          <cell r="D554">
            <v>9914</v>
          </cell>
          <cell r="E554">
            <v>41696</v>
          </cell>
          <cell r="F554" t="str">
            <v>SUBDIRECCION ADMINISTRATIVA Y FINANCIERA</v>
          </cell>
          <cell r="G554">
            <v>8300562831</v>
          </cell>
          <cell r="H554" t="str">
            <v>COMPAÑÍA DE VIGILANCIA  VER LTDA</v>
          </cell>
          <cell r="I554" t="str">
            <v>PAGO FRA 12262 SEGUNDO DESEMBOLSO SEGÚN CERTIFICACION DEL SUPERVISOR - iva $700,249</v>
          </cell>
          <cell r="J554">
            <v>44465786</v>
          </cell>
          <cell r="K554">
            <v>13.8</v>
          </cell>
          <cell r="L554">
            <v>2</v>
          </cell>
          <cell r="M554">
            <v>1.6</v>
          </cell>
          <cell r="N554" t="str">
            <v>RECURSO 2-10</v>
          </cell>
          <cell r="W554" t="str">
            <v>Vigencia Presupuestal</v>
          </cell>
        </row>
        <row r="555">
          <cell r="A555">
            <v>55114</v>
          </cell>
          <cell r="B555" t="str">
            <v>Contrato</v>
          </cell>
          <cell r="C555">
            <v>280</v>
          </cell>
          <cell r="D555">
            <v>9714</v>
          </cell>
          <cell r="E555">
            <v>41696</v>
          </cell>
          <cell r="F555" t="str">
            <v>COORDINADOR GRUPO DE SERVICIOS ADMINISTRATIVOS</v>
          </cell>
          <cell r="G555">
            <v>8300350374</v>
          </cell>
          <cell r="H555" t="str">
            <v>EMINSER - EMPRESA DE SERVICIOS INTEGRALES S.A.S</v>
          </cell>
          <cell r="I555" t="str">
            <v>PAGO PARCIAL FRA 0132 TERCER DESEMBOLSO SEGÚN CERTIFICACION DEL SUPERVISOR  (REG. COMUN) - IVA $ 1,545,734</v>
          </cell>
          <cell r="J555">
            <v>26762054</v>
          </cell>
          <cell r="K555">
            <v>9.66</v>
          </cell>
          <cell r="L555">
            <v>2</v>
          </cell>
          <cell r="M555">
            <v>16</v>
          </cell>
          <cell r="N555" t="str">
            <v>RECURSO 2-10</v>
          </cell>
          <cell r="W555" t="str">
            <v>Vigencia Presupuestal</v>
          </cell>
        </row>
        <row r="556">
          <cell r="A556">
            <v>55214</v>
          </cell>
          <cell r="B556" t="str">
            <v>Contrato</v>
          </cell>
          <cell r="C556">
            <v>280</v>
          </cell>
          <cell r="D556">
            <v>310013</v>
          </cell>
          <cell r="E556">
            <v>41696</v>
          </cell>
          <cell r="F556" t="str">
            <v>COORDINADOR GRUPO DE SERVICIOS ADMINISTRATIVOS</v>
          </cell>
          <cell r="G556">
            <v>8300350374</v>
          </cell>
          <cell r="H556" t="str">
            <v>EMINSER - EMPRESA DE SERVICIOS INTEGRALES S.A.S</v>
          </cell>
          <cell r="I556" t="str">
            <v>PAGO SALDO FRA 0132 TERCER DESEMBOLSO SEGÚN CERTIFICACION DEL SUPERVISOR  (REG. COMUN) - EL IVA $ 1,545,734 Y LOS SOPORTES ORIGINALES REPOSAN EN LA OP 55014 DE LA MISMA FECHA</v>
          </cell>
          <cell r="J556">
            <v>3115488</v>
          </cell>
          <cell r="N556" t="str">
            <v>RECURSO 2-10</v>
          </cell>
          <cell r="W556" t="str">
            <v>Reserva Presupuestal</v>
          </cell>
        </row>
        <row r="557">
          <cell r="A557">
            <v>55314</v>
          </cell>
          <cell r="B557" t="str">
            <v>Anulada</v>
          </cell>
        </row>
        <row r="558">
          <cell r="A558">
            <v>55414</v>
          </cell>
          <cell r="B558" t="str">
            <v>Contrato</v>
          </cell>
          <cell r="C558">
            <v>144</v>
          </cell>
          <cell r="D558">
            <v>23014</v>
          </cell>
          <cell r="E558">
            <v>41696</v>
          </cell>
          <cell r="F558" t="str">
            <v>DIRECCION DE BOSQUES, BIODIVERSIDAD Y SERVICIOS ECOSISTEMICOS</v>
          </cell>
          <cell r="G558">
            <v>1023863075</v>
          </cell>
          <cell r="H558" t="str">
            <v>DAVID FERNANDO URREGO HERNANDEZ</v>
          </cell>
          <cell r="I558" t="str">
            <v>SEGUNDO DESEMBOLSO SEGÚN CERTIFICACION DEL SUPERVISOR</v>
          </cell>
          <cell r="J558">
            <v>2982709</v>
          </cell>
          <cell r="K558">
            <v>9.66</v>
          </cell>
          <cell r="O558" t="str">
            <v>RECURSO 11</v>
          </cell>
          <cell r="V558" t="str">
            <v>No tiene Dependientes a Cargo</v>
          </cell>
          <cell r="W558" t="str">
            <v>Vigencia Presupuestal</v>
          </cell>
        </row>
        <row r="559">
          <cell r="A559">
            <v>55514</v>
          </cell>
          <cell r="B559" t="str">
            <v>Contrato</v>
          </cell>
          <cell r="C559">
            <v>78</v>
          </cell>
          <cell r="D559">
            <v>14514</v>
          </cell>
          <cell r="E559">
            <v>41696</v>
          </cell>
          <cell r="F559" t="str">
            <v>DIRECCION DE ASUNTOS MARINOS, COSTEROS Y RECURSOS ACUATICOS</v>
          </cell>
          <cell r="G559">
            <v>52713119</v>
          </cell>
          <cell r="H559" t="str">
            <v>MARIA ANGELICA MARTINEZ SILVA</v>
          </cell>
          <cell r="I559" t="str">
            <v>SEGUNDO DESEMBOLSO SEGÚN CERTIFICACION DEL SUPERVISOR -  SE AJUSTA RETE FTE POR INGRESOS RECIBIDOS EN EL MES OP 33714 DEL 12 FEB/2014</v>
          </cell>
          <cell r="J559">
            <v>3500000</v>
          </cell>
          <cell r="K559">
            <v>9.66</v>
          </cell>
          <cell r="O559" t="str">
            <v>RECURSO 11</v>
          </cell>
          <cell r="V559" t="str">
            <v>No tiene Dependientes</v>
          </cell>
          <cell r="W559" t="str">
            <v>Vigencia Presupuestal</v>
          </cell>
        </row>
        <row r="560">
          <cell r="A560">
            <v>55614</v>
          </cell>
          <cell r="B560" t="str">
            <v>Contrato</v>
          </cell>
          <cell r="C560">
            <v>23</v>
          </cell>
          <cell r="D560">
            <v>3414</v>
          </cell>
          <cell r="E560">
            <v>41696</v>
          </cell>
          <cell r="F560" t="str">
            <v>SECRETARIA GENERAL</v>
          </cell>
          <cell r="G560">
            <v>39538743</v>
          </cell>
          <cell r="H560" t="str">
            <v>DAISSY YAMILE PATIÑO POVEDA</v>
          </cell>
          <cell r="I560" t="str">
            <v>PAGO FRA 0081 SEGUNDO DESEMBOLSO SEGÚN CERTIFICACION DEL SUPERVISOR  -  SE AJUSTA RETE FTE POR INGRESOS RECIBIDOS EN EL MES OP 33514 DEL 11 FEB/2014</v>
          </cell>
          <cell r="J560">
            <v>6800000</v>
          </cell>
          <cell r="K560">
            <v>9.66</v>
          </cell>
          <cell r="M560">
            <v>16</v>
          </cell>
          <cell r="O560" t="str">
            <v>RECURSO 11</v>
          </cell>
          <cell r="V560" t="str">
            <v>No tiene Dependientes</v>
          </cell>
          <cell r="W560" t="str">
            <v>Vigencia Presupuestal</v>
          </cell>
        </row>
        <row r="561">
          <cell r="A561">
            <v>55714</v>
          </cell>
          <cell r="B561" t="str">
            <v>Contrato</v>
          </cell>
          <cell r="C561">
            <v>149</v>
          </cell>
          <cell r="D561">
            <v>23614</v>
          </cell>
          <cell r="E561">
            <v>41696</v>
          </cell>
          <cell r="F561" t="str">
            <v>SUBDIRECCION ADMINISTRATIVA Y FINANCIERA</v>
          </cell>
          <cell r="G561">
            <v>1079262664</v>
          </cell>
          <cell r="H561" t="str">
            <v>LAURA VIVIANA HERNANDEZ MARROQUIN</v>
          </cell>
          <cell r="I561" t="str">
            <v>SEGUNDO DESEMBOLSO SEGÚN CERTIFICACION DEL SUPERVISOR (Desc Base Rte Fte por Dependientes)</v>
          </cell>
          <cell r="J561">
            <v>1733333</v>
          </cell>
          <cell r="K561">
            <v>9.66</v>
          </cell>
          <cell r="O561" t="str">
            <v>RECURSO 11</v>
          </cell>
          <cell r="V561" t="str">
            <v>Desc. 10% Dependientes</v>
          </cell>
          <cell r="W561" t="str">
            <v>Vigencia Presupuestal</v>
          </cell>
        </row>
        <row r="562">
          <cell r="A562">
            <v>55814</v>
          </cell>
          <cell r="B562" t="str">
            <v>Contrato</v>
          </cell>
          <cell r="C562">
            <v>263</v>
          </cell>
          <cell r="D562">
            <v>34814</v>
          </cell>
          <cell r="E562">
            <v>41696</v>
          </cell>
          <cell r="F562" t="str">
            <v>SUBDIRECCION ADMINISTRATIVA Y FINANCIERA</v>
          </cell>
          <cell r="G562">
            <v>80255548</v>
          </cell>
          <cell r="H562" t="str">
            <v>MAURICIO ALEJANDRO ERAZO</v>
          </cell>
          <cell r="I562" t="str">
            <v>SEGUNDO DESEMBOLSO SEGÚN CERTIFICACION DEL SUPERVISOR (Desc Base Rte Fte por Dependientes)</v>
          </cell>
          <cell r="J562">
            <v>1230000</v>
          </cell>
          <cell r="K562">
            <v>9.66</v>
          </cell>
          <cell r="O562" t="str">
            <v>RECURSO 11</v>
          </cell>
          <cell r="V562" t="str">
            <v>Desc. 10% Dependientes</v>
          </cell>
          <cell r="W562" t="str">
            <v>Vigencia Presupuestal</v>
          </cell>
        </row>
        <row r="563">
          <cell r="A563">
            <v>55914</v>
          </cell>
          <cell r="B563" t="str">
            <v>Contrato</v>
          </cell>
          <cell r="C563">
            <v>260</v>
          </cell>
          <cell r="D563">
            <v>37314</v>
          </cell>
          <cell r="E563">
            <v>41696</v>
          </cell>
          <cell r="F563" t="str">
            <v>SUBDIRECCION ADMINISTRATIVA Y FINANCIERA</v>
          </cell>
          <cell r="G563">
            <v>1013646998</v>
          </cell>
          <cell r="H563" t="str">
            <v>JHONNATAN STEVE GOMEZ GUTIERREZ</v>
          </cell>
          <cell r="I563" t="str">
            <v>SEGUNDO DESEMBOLSO SEGÚN CERTIFICACION DEL SUPERVISOR</v>
          </cell>
          <cell r="J563">
            <v>1215000</v>
          </cell>
          <cell r="K563">
            <v>9.66</v>
          </cell>
          <cell r="O563" t="str">
            <v>RECURSO 11</v>
          </cell>
          <cell r="V563" t="str">
            <v>No tiene Dependientes</v>
          </cell>
          <cell r="W563" t="str">
            <v>Vigencia Presupuestal</v>
          </cell>
        </row>
        <row r="564">
          <cell r="A564">
            <v>56014</v>
          </cell>
          <cell r="B564" t="str">
            <v>Contrato</v>
          </cell>
          <cell r="C564">
            <v>97</v>
          </cell>
          <cell r="D564">
            <v>17914</v>
          </cell>
          <cell r="E564">
            <v>41696</v>
          </cell>
          <cell r="F564" t="str">
            <v>DIRECCION DE ASUNTOS MARINOS, COSTEROS Y RECURSOS ACUATICOS</v>
          </cell>
          <cell r="G564">
            <v>79799400</v>
          </cell>
          <cell r="H564" t="str">
            <v>ABEL BARRERA HURTADO</v>
          </cell>
          <cell r="I564" t="str">
            <v>SEGUNDO DESEMBOLSO SEGÚN CERTIFICACION DEL SUPERVISOR</v>
          </cell>
          <cell r="J564">
            <v>6580000</v>
          </cell>
          <cell r="K564">
            <v>9.66</v>
          </cell>
          <cell r="O564" t="str">
            <v>RECURSO 11</v>
          </cell>
          <cell r="V564" t="str">
            <v>No tiene Dependientes</v>
          </cell>
          <cell r="W564" t="str">
            <v>Vigencia Presupuestal</v>
          </cell>
        </row>
        <row r="565">
          <cell r="A565">
            <v>56114</v>
          </cell>
          <cell r="B565" t="str">
            <v>Contrato</v>
          </cell>
          <cell r="C565">
            <v>77</v>
          </cell>
          <cell r="D565">
            <v>15014</v>
          </cell>
          <cell r="E565">
            <v>41696</v>
          </cell>
          <cell r="F565" t="str">
            <v>TALENTO HUMANO ACTIVO Y NO ACTIVO</v>
          </cell>
          <cell r="G565">
            <v>20735657</v>
          </cell>
          <cell r="H565" t="str">
            <v>MARTHA NYDIA LOZANO PORTELA</v>
          </cell>
          <cell r="I565" t="str">
            <v>SEGUNDO DESEMBOLSO SEGÚN CERTIFICACION DEL SUPERVISOR (Desc. Base RF x Dependientes)</v>
          </cell>
          <cell r="J565">
            <v>6026000</v>
          </cell>
          <cell r="K565">
            <v>9.66</v>
          </cell>
          <cell r="O565" t="str">
            <v>RECURSO 11</v>
          </cell>
          <cell r="V565" t="str">
            <v>Desc. 10% Dependientes</v>
          </cell>
          <cell r="W565" t="str">
            <v>Vigencia Presupuestal</v>
          </cell>
        </row>
        <row r="566">
          <cell r="A566">
            <v>56214</v>
          </cell>
          <cell r="B566" t="str">
            <v>Contrato</v>
          </cell>
          <cell r="C566">
            <v>208</v>
          </cell>
          <cell r="D566">
            <v>31614</v>
          </cell>
          <cell r="E566">
            <v>41696</v>
          </cell>
          <cell r="F566" t="str">
            <v>DIRECCION DE ORDENAMIENTO AMBIENTAL Y COORDINACION DEL SINA</v>
          </cell>
          <cell r="G566">
            <v>41738865</v>
          </cell>
          <cell r="H566" t="str">
            <v>CLAUDIA MARIA CORDOBA GARCIA</v>
          </cell>
          <cell r="I566" t="str">
            <v>SEGUNDO DESEMBOLSO SEGÚN CERTIFICACION DEL SUPERVISOR (Desc. Base RF x Dependientes)</v>
          </cell>
          <cell r="J566">
            <v>11250000</v>
          </cell>
          <cell r="K566">
            <v>9.66</v>
          </cell>
          <cell r="O566" t="str">
            <v>RECURSO 11</v>
          </cell>
          <cell r="V566" t="str">
            <v>Desc. 10% Dependientes</v>
          </cell>
          <cell r="W566" t="str">
            <v>Vigencia Presupuestal</v>
          </cell>
        </row>
        <row r="567">
          <cell r="A567">
            <v>56314</v>
          </cell>
          <cell r="B567" t="str">
            <v>Contrato</v>
          </cell>
          <cell r="C567">
            <v>227</v>
          </cell>
          <cell r="D567">
            <v>33714</v>
          </cell>
          <cell r="E567">
            <v>41696</v>
          </cell>
          <cell r="F567" t="str">
            <v>DIRECCION GESTION INTEGRAL DEL RECURSO HIDRICO</v>
          </cell>
          <cell r="G567">
            <v>46361834</v>
          </cell>
          <cell r="H567" t="str">
            <v>NANCY YOLANDA ALFONSO BERNAL</v>
          </cell>
          <cell r="I567" t="str">
            <v>SEGUNDO DESEMBOLSO SEGÚN CERTIFICACION DEL SUPERVISOR (Desc. Base RF x Dependientes-Plan Complem.Salud)</v>
          </cell>
          <cell r="J567">
            <v>9240000</v>
          </cell>
          <cell r="K567">
            <v>9.66</v>
          </cell>
          <cell r="O567" t="str">
            <v>RECURSO 11</v>
          </cell>
          <cell r="V567" t="str">
            <v xml:space="preserve">Plan Complementario Salud+Desc. 10% Dependientes </v>
          </cell>
          <cell r="W567" t="str">
            <v>Vigencia Presupuestal</v>
          </cell>
        </row>
        <row r="568">
          <cell r="A568">
            <v>56414</v>
          </cell>
          <cell r="B568" t="str">
            <v>Contrato</v>
          </cell>
          <cell r="C568">
            <v>7</v>
          </cell>
          <cell r="D568">
            <v>1514</v>
          </cell>
          <cell r="E568">
            <v>41696</v>
          </cell>
          <cell r="F568" t="str">
            <v>GRUPO CONTRATOS</v>
          </cell>
          <cell r="G568">
            <v>1032431429</v>
          </cell>
          <cell r="H568" t="str">
            <v>JUAN FRANCISCO CORREDOR ORDOÑEZ</v>
          </cell>
          <cell r="I568" t="str">
            <v>SEGUNDO DESEMBOLSO SEGÚN CERTIFICACION DEL SUPERVISOR (Desc. Base RF x Dependientes)</v>
          </cell>
          <cell r="J568">
            <v>2005636</v>
          </cell>
          <cell r="K568">
            <v>9.66</v>
          </cell>
          <cell r="O568" t="str">
            <v>RECURSO 11</v>
          </cell>
          <cell r="V568" t="str">
            <v>Desc. 10% Dependientes - Base RF $3,529,774 RF $388,275</v>
          </cell>
          <cell r="W568" t="str">
            <v>Vigencia Presupuestal</v>
          </cell>
        </row>
        <row r="569">
          <cell r="A569">
            <v>56514</v>
          </cell>
          <cell r="B569" t="str">
            <v>Contrato</v>
          </cell>
          <cell r="C569">
            <v>106</v>
          </cell>
          <cell r="D569">
            <v>19214</v>
          </cell>
          <cell r="E569">
            <v>41696</v>
          </cell>
          <cell r="F569" t="str">
            <v>OFICINA ASESORA DE PLANEACION</v>
          </cell>
          <cell r="G569">
            <v>1032383639</v>
          </cell>
          <cell r="H569" t="str">
            <v>CARLOS EDUARDO ORTEGA PEÑA</v>
          </cell>
          <cell r="I569" t="str">
            <v>SEGUNDO DESEMBOLSO SEGÚN CERTIFICACION DEL SUPERVISOR - AJU RTE FTE SOBRE TOTAL INGRESOS RECIBIDOS EN EL MES OP 40314 DEL 19 FEB 2014</v>
          </cell>
          <cell r="J569">
            <v>3320000</v>
          </cell>
          <cell r="K569">
            <v>9.66</v>
          </cell>
          <cell r="O569" t="str">
            <v>RECURSO 11</v>
          </cell>
          <cell r="V569" t="str">
            <v>No tiene Dependientes</v>
          </cell>
          <cell r="W569" t="str">
            <v>Vigencia Presupuestal</v>
          </cell>
        </row>
        <row r="570">
          <cell r="A570">
            <v>56614</v>
          </cell>
          <cell r="B570" t="str">
            <v>Contrato</v>
          </cell>
          <cell r="C570">
            <v>251</v>
          </cell>
          <cell r="D570">
            <v>36414</v>
          </cell>
          <cell r="E570">
            <v>41696</v>
          </cell>
          <cell r="F570" t="str">
            <v>SUBDIRECCION ADMINISTRATIVA Y FINANCIERA</v>
          </cell>
          <cell r="G570">
            <v>52758625</v>
          </cell>
          <cell r="H570" t="str">
            <v>BLANCA MILENA GORDILLO LUGO</v>
          </cell>
          <cell r="I570" t="str">
            <v>SEGUNDO DESEMBOLSO SEGÚN CERTIFICACION DEL SUPERVISOR (Desc Base Rte Fte por Dependientes)</v>
          </cell>
          <cell r="J570">
            <v>1640000</v>
          </cell>
          <cell r="K570">
            <v>9.66</v>
          </cell>
          <cell r="O570" t="str">
            <v>RECURSO 11</v>
          </cell>
          <cell r="V570" t="str">
            <v>Desc. 10% Dependientes</v>
          </cell>
          <cell r="W570" t="str">
            <v>Vigencia Presupuestal</v>
          </cell>
        </row>
        <row r="571">
          <cell r="A571">
            <v>56714</v>
          </cell>
          <cell r="B571" t="str">
            <v>Contrato</v>
          </cell>
          <cell r="C571">
            <v>79</v>
          </cell>
          <cell r="D571">
            <v>14714</v>
          </cell>
          <cell r="E571">
            <v>41696</v>
          </cell>
          <cell r="F571" t="str">
            <v>DIRECCION DE GENTION INTEGRAL DEL RECURSO HIDRICO</v>
          </cell>
          <cell r="G571">
            <v>1018421457</v>
          </cell>
          <cell r="H571" t="str">
            <v>JUAN SEBASTIAN HERNANDEZ SUAREZ</v>
          </cell>
          <cell r="I571" t="str">
            <v>SEGUNDO DESEMBOLSO SEGÚN CERTIFICACION DEL SUPERVISOR</v>
          </cell>
          <cell r="J571">
            <v>4220000</v>
          </cell>
          <cell r="K571">
            <v>9.66</v>
          </cell>
          <cell r="O571" t="str">
            <v>RECURSO 11</v>
          </cell>
          <cell r="V571" t="str">
            <v>No tiene Dependientes a Cargo</v>
          </cell>
          <cell r="W571" t="str">
            <v>Vigencia Presupuestal</v>
          </cell>
        </row>
        <row r="572">
          <cell r="A572">
            <v>56814</v>
          </cell>
          <cell r="B572" t="str">
            <v>Contrato</v>
          </cell>
          <cell r="C572">
            <v>68</v>
          </cell>
          <cell r="D572">
            <v>14014</v>
          </cell>
          <cell r="E572">
            <v>41696</v>
          </cell>
          <cell r="F572" t="str">
            <v>TALENTO HUMANO ACTIVO Y NO ACTIVO</v>
          </cell>
          <cell r="G572">
            <v>1024472818</v>
          </cell>
          <cell r="H572" t="str">
            <v>JENIFER LADY CAMARGO PARRA</v>
          </cell>
          <cell r="I572" t="str">
            <v>SEGUNDO DESEMBOLSO SEGÚN CERTIFICACION DEL SUPERVISOR (Desc.de la Base RF x Dependientes)</v>
          </cell>
          <cell r="J572">
            <v>1800000</v>
          </cell>
          <cell r="K572">
            <v>9.66</v>
          </cell>
          <cell r="O572" t="str">
            <v>RECURSO 11</v>
          </cell>
          <cell r="V572" t="str">
            <v>Desc. 10% Dependientes - Base RF $4,094,550 RF $287,562</v>
          </cell>
          <cell r="W572" t="str">
            <v>Vigencia Presupuestal</v>
          </cell>
        </row>
        <row r="573">
          <cell r="A573">
            <v>56914</v>
          </cell>
          <cell r="B573" t="str">
            <v>Contrato</v>
          </cell>
          <cell r="C573">
            <v>269</v>
          </cell>
          <cell r="D573">
            <v>38214</v>
          </cell>
          <cell r="E573">
            <v>41696</v>
          </cell>
          <cell r="F573" t="str">
            <v>OFICINA DE NEGOCIOS VERDES Y SOSTENIBLES</v>
          </cell>
          <cell r="G573">
            <v>19316905</v>
          </cell>
          <cell r="H573" t="str">
            <v>ROBERTO ESGUERRA BARRAGAN</v>
          </cell>
          <cell r="I573" t="str">
            <v>PRIMER DESEMBOLSO SEGÚN CERTIFICACION DEL SUPERVISOR (Desc.de la Base RF x Dependientes)</v>
          </cell>
          <cell r="J573">
            <v>5000000</v>
          </cell>
          <cell r="K573">
            <v>9.66</v>
          </cell>
          <cell r="O573" t="str">
            <v>RECURSO 11</v>
          </cell>
          <cell r="V573" t="str">
            <v xml:space="preserve">Desc. 10% Dependientes </v>
          </cell>
          <cell r="W573" t="str">
            <v>Vigencia Presupuestal</v>
          </cell>
        </row>
        <row r="574">
          <cell r="A574">
            <v>57014</v>
          </cell>
          <cell r="B574" t="str">
            <v>Contrato</v>
          </cell>
          <cell r="C574">
            <v>112</v>
          </cell>
          <cell r="D574">
            <v>19614</v>
          </cell>
          <cell r="E574">
            <v>41696</v>
          </cell>
          <cell r="F574" t="str">
            <v>DIRECCION DE CAMBIO CLIMATICO</v>
          </cell>
          <cell r="G574">
            <v>1020727432</v>
          </cell>
          <cell r="H574" t="str">
            <v>DIANA CAMILA RODRIGUEZ VARGAS</v>
          </cell>
          <cell r="I574" t="str">
            <v>SEGUNDO DESEMBOLSO SEGÚN CERTIFICACION DEL SUPERVISOR</v>
          </cell>
          <cell r="J574">
            <v>3500000</v>
          </cell>
          <cell r="K574">
            <v>9.66</v>
          </cell>
          <cell r="O574" t="str">
            <v>RECURSO 11</v>
          </cell>
          <cell r="V574" t="str">
            <v>No tiene Dependientes</v>
          </cell>
          <cell r="W574" t="str">
            <v>Vigencia Presupuestal</v>
          </cell>
        </row>
        <row r="575">
          <cell r="A575">
            <v>57114</v>
          </cell>
          <cell r="B575" t="str">
            <v>Contrato</v>
          </cell>
          <cell r="C575">
            <v>83</v>
          </cell>
          <cell r="D575">
            <v>14814</v>
          </cell>
          <cell r="E575">
            <v>41696</v>
          </cell>
          <cell r="F575" t="str">
            <v>DIRECCION DE BOSQUES, BIODIVERSIDAD Y SERVICIOS ECOSISTEMICOS</v>
          </cell>
          <cell r="G575">
            <v>52539015</v>
          </cell>
          <cell r="H575" t="str">
            <v>LUZ HELENA ESCOBAR MARTINEZ</v>
          </cell>
          <cell r="I575" t="str">
            <v>SEGUNDO DESEMBOLSO SEGÚN CERTIFICACION DEL SUPERVISOR</v>
          </cell>
          <cell r="J575">
            <v>6217000</v>
          </cell>
          <cell r="K575">
            <v>9.66</v>
          </cell>
          <cell r="O575" t="str">
            <v>RECURSO 11</v>
          </cell>
          <cell r="V575" t="str">
            <v>No tiene Dependientes a Cargo</v>
          </cell>
          <cell r="W575" t="str">
            <v>Vigencia Presupuestal</v>
          </cell>
        </row>
        <row r="576">
          <cell r="A576">
            <v>57214</v>
          </cell>
          <cell r="B576" t="str">
            <v>Contrato</v>
          </cell>
          <cell r="C576">
            <v>186</v>
          </cell>
          <cell r="D576">
            <v>28814</v>
          </cell>
          <cell r="E576">
            <v>41696</v>
          </cell>
          <cell r="F576" t="str">
            <v>OFICINA DE ASUNTOS INTERNACIONALES</v>
          </cell>
          <cell r="G576">
            <v>1019035820</v>
          </cell>
          <cell r="H576" t="str">
            <v>LAURA JULIANA ARCINIEGAS ROJAS</v>
          </cell>
          <cell r="I576" t="str">
            <v>SEGUNDO DESEMBOLSO SEGÚN CERTIFICACION DEL SUPERVISOR</v>
          </cell>
          <cell r="J576">
            <v>3500000</v>
          </cell>
          <cell r="K576">
            <v>9.66</v>
          </cell>
          <cell r="O576" t="str">
            <v>RECURSO 11</v>
          </cell>
          <cell r="V576" t="str">
            <v>No tiene Dependientes a Cargo</v>
          </cell>
          <cell r="W576" t="str">
            <v>Vigencia Presupuestal</v>
          </cell>
        </row>
        <row r="577">
          <cell r="A577">
            <v>57314</v>
          </cell>
          <cell r="B577" t="str">
            <v>Contrato</v>
          </cell>
          <cell r="C577">
            <v>50</v>
          </cell>
          <cell r="D577">
            <v>7914</v>
          </cell>
          <cell r="E577">
            <v>41696</v>
          </cell>
          <cell r="F577" t="str">
            <v>DIRECCION DE ASUNTOS AMBIENTALES, SECTORIAL Y URBANA</v>
          </cell>
          <cell r="G577">
            <v>63459707</v>
          </cell>
          <cell r="H577" t="str">
            <v>RUTH MARGARITA OCHOA RAMIREZ</v>
          </cell>
          <cell r="I577" t="str">
            <v>SEGUNDO DESEMBOLSO SEGÚN CERTIFICACION DEL SUPERVISOR (Desc.de la Base RF x Dependientes)</v>
          </cell>
          <cell r="J577">
            <v>4781212</v>
          </cell>
          <cell r="K577">
            <v>9.66</v>
          </cell>
          <cell r="O577" t="str">
            <v>RECURSO 11</v>
          </cell>
          <cell r="V577" t="str">
            <v>No tiene Dependientes</v>
          </cell>
          <cell r="W577" t="str">
            <v>Vigencia Presupuestal</v>
          </cell>
        </row>
        <row r="578">
          <cell r="A578">
            <v>57414</v>
          </cell>
          <cell r="B578" t="str">
            <v>Contrato</v>
          </cell>
          <cell r="C578">
            <v>44</v>
          </cell>
          <cell r="D578">
            <v>7314</v>
          </cell>
          <cell r="E578">
            <v>41696</v>
          </cell>
          <cell r="F578" t="str">
            <v>DIRECCION DE BOSQUES, BIODIVERSIDAD Y SERVICIOS ECOSISTEMICOS</v>
          </cell>
          <cell r="G578">
            <v>52217561</v>
          </cell>
          <cell r="H578" t="str">
            <v>LEDYS FARLEY PARRA CUELLAR</v>
          </cell>
          <cell r="I578" t="str">
            <v>SEGUNDO DESEMBOLSO SEGÚN CERTIFICACION DEL SUPERVISOR</v>
          </cell>
          <cell r="J578">
            <v>3062130</v>
          </cell>
          <cell r="K578">
            <v>9.66</v>
          </cell>
          <cell r="O578" t="str">
            <v>RECURSO 11</v>
          </cell>
          <cell r="V578" t="str">
            <v>No tiene Dependientes</v>
          </cell>
          <cell r="W578" t="str">
            <v>Vigencia Presupuestal</v>
          </cell>
        </row>
        <row r="579">
          <cell r="A579">
            <v>57514</v>
          </cell>
          <cell r="B579" t="str">
            <v>Contrato</v>
          </cell>
          <cell r="C579">
            <v>174</v>
          </cell>
          <cell r="D579">
            <v>27414</v>
          </cell>
          <cell r="E579">
            <v>41696</v>
          </cell>
          <cell r="F579" t="str">
            <v>DIRECCION DE GENTION INTEGRAL DEL RECURSO HIDRICO</v>
          </cell>
          <cell r="G579">
            <v>51901855</v>
          </cell>
          <cell r="H579" t="str">
            <v>JANETH DIAZ GIL</v>
          </cell>
          <cell r="I579" t="str">
            <v>PRIMER DESEMBOLSO SEGÚN CERTIFICACION DEL SUPERVISOR</v>
          </cell>
          <cell r="J579">
            <v>11000000</v>
          </cell>
          <cell r="K579">
            <v>9.66</v>
          </cell>
          <cell r="O579" t="str">
            <v>RECURSO 11</v>
          </cell>
          <cell r="V579" t="str">
            <v>Desc. 10% Dependientes</v>
          </cell>
          <cell r="W579" t="str">
            <v>Vigencia Presupuestal</v>
          </cell>
        </row>
        <row r="580">
          <cell r="A580">
            <v>57614</v>
          </cell>
          <cell r="B580" t="str">
            <v>Contrato</v>
          </cell>
          <cell r="C580">
            <v>281</v>
          </cell>
          <cell r="D580">
            <v>39014</v>
          </cell>
          <cell r="E580">
            <v>41696</v>
          </cell>
          <cell r="F580" t="str">
            <v>DIRECCION DE ORDENAMIENTO AMBIENTAL Y COORDINACION DEL SINA</v>
          </cell>
          <cell r="G580">
            <v>52807876</v>
          </cell>
          <cell r="H580" t="str">
            <v>MARIA ANGELICA BERNAL GRANADOS</v>
          </cell>
          <cell r="I580" t="str">
            <v>PRIMER DESEMBOLSO SEGÚN CERTIFICACION DEL SUPERVISOR</v>
          </cell>
          <cell r="J580">
            <v>5500000</v>
          </cell>
          <cell r="K580">
            <v>9.66</v>
          </cell>
          <cell r="O580" t="str">
            <v>RECURSO 11</v>
          </cell>
          <cell r="V580" t="str">
            <v>No tiene Dependientes</v>
          </cell>
          <cell r="W580" t="str">
            <v>Vigencia Presupuestal</v>
          </cell>
        </row>
        <row r="581">
          <cell r="A581">
            <v>57714</v>
          </cell>
          <cell r="B581" t="str">
            <v>Contrato</v>
          </cell>
          <cell r="C581">
            <v>182</v>
          </cell>
          <cell r="D581">
            <v>28914</v>
          </cell>
          <cell r="E581">
            <v>41696</v>
          </cell>
          <cell r="F581" t="str">
            <v>OFICINA DE ASUNTOS INTERNACIONALES</v>
          </cell>
          <cell r="G581">
            <v>79968625</v>
          </cell>
          <cell r="H581" t="str">
            <v>IVAN DARIO VALENCIA RODRIGUEZ</v>
          </cell>
          <cell r="I581" t="str">
            <v>SEGUNDO DESEMBOLSO SEGÚN CERTIFICACION DEL SUPERVISOR</v>
          </cell>
          <cell r="J581">
            <v>7826087</v>
          </cell>
          <cell r="K581">
            <v>9.66</v>
          </cell>
          <cell r="O581" t="str">
            <v>RECURSO 11</v>
          </cell>
          <cell r="V581" t="str">
            <v>Desc. X Prepagada - No tiene Dependientes</v>
          </cell>
          <cell r="W581" t="str">
            <v>Vigencia Presupuestal</v>
          </cell>
        </row>
        <row r="582">
          <cell r="A582">
            <v>57814</v>
          </cell>
          <cell r="B582" t="str">
            <v>Contrato</v>
          </cell>
          <cell r="C582">
            <v>111</v>
          </cell>
          <cell r="D582">
            <v>19314</v>
          </cell>
          <cell r="E582">
            <v>41696</v>
          </cell>
          <cell r="F582" t="str">
            <v>DIRECCION DE CAMBIO CLIMATICO</v>
          </cell>
          <cell r="G582">
            <v>1032413304</v>
          </cell>
          <cell r="H582" t="str">
            <v>LAURA MARIA ARANGURE NIÑO</v>
          </cell>
          <cell r="I582" t="str">
            <v>SEGUNDO DESEMBOLSO SEGÚN CERTIFICACION DEL SUPERVISOR</v>
          </cell>
          <cell r="J582">
            <v>3600000</v>
          </cell>
          <cell r="K582">
            <v>9.66</v>
          </cell>
          <cell r="O582" t="str">
            <v>RECURSO 11</v>
          </cell>
          <cell r="V582" t="str">
            <v>No tiene Dependientes</v>
          </cell>
          <cell r="W582" t="str">
            <v>Vigencia Presupuestal</v>
          </cell>
        </row>
        <row r="583">
          <cell r="A583">
            <v>57914</v>
          </cell>
          <cell r="B583" t="str">
            <v>Contrato</v>
          </cell>
          <cell r="C583">
            <v>197</v>
          </cell>
          <cell r="D583">
            <v>31814</v>
          </cell>
          <cell r="E583">
            <v>41696</v>
          </cell>
          <cell r="F583" t="str">
            <v>OFICINA DE ASUNTOS INTERNACIONALES</v>
          </cell>
          <cell r="G583">
            <v>80076285</v>
          </cell>
          <cell r="H583" t="str">
            <v>JUAN PABLO LIEVANO GAMBOA</v>
          </cell>
          <cell r="I583" t="str">
            <v>SEGUNDO DESEMBOLSO SEGÚN CERTIFICACION DEL SUPERVISOR</v>
          </cell>
          <cell r="J583">
            <v>3867267</v>
          </cell>
          <cell r="K583">
            <v>9.66</v>
          </cell>
          <cell r="O583" t="str">
            <v>RECURSO 11</v>
          </cell>
          <cell r="V583" t="str">
            <v>No tiene Dependientes a Cargo</v>
          </cell>
          <cell r="W583" t="str">
            <v>Vigencia Presupuestal</v>
          </cell>
        </row>
        <row r="584">
          <cell r="A584">
            <v>58014</v>
          </cell>
          <cell r="B584" t="str">
            <v>Contrato</v>
          </cell>
          <cell r="C584">
            <v>120</v>
          </cell>
          <cell r="D584">
            <v>20614</v>
          </cell>
          <cell r="E584">
            <v>41696</v>
          </cell>
          <cell r="F584" t="str">
            <v>DIRECCION DE BOSQUES, BIODIVERSIDAD Y SERVICIOS ECOSISTEMICOS</v>
          </cell>
          <cell r="G584">
            <v>52429474</v>
          </cell>
          <cell r="H584" t="str">
            <v>MARIA NATALIA PATIÑO GUTIERREZ</v>
          </cell>
          <cell r="I584" t="str">
            <v>SEGUNDO DESEMBOLSO SEGÚN CERTIFICACION DEL SUPERVISOR  - AJU RTE FTE SOBRE TOTAL INGRESOS RECIBIDOS EN EL MES OP 34314 DEL 17 FEB 2014</v>
          </cell>
          <cell r="J584">
            <v>4359600</v>
          </cell>
          <cell r="K584">
            <v>9.66</v>
          </cell>
          <cell r="O584" t="str">
            <v>RECURSO 11</v>
          </cell>
          <cell r="V584" t="str">
            <v>No tiene Dependientes</v>
          </cell>
          <cell r="W584" t="str">
            <v>Vigencia Presupuestal</v>
          </cell>
        </row>
        <row r="585">
          <cell r="A585">
            <v>58114</v>
          </cell>
          <cell r="B585" t="str">
            <v>Contrato</v>
          </cell>
          <cell r="C585">
            <v>54</v>
          </cell>
          <cell r="D585">
            <v>8314</v>
          </cell>
          <cell r="E585">
            <v>41696</v>
          </cell>
          <cell r="F585" t="str">
            <v>DIRECCION DE BOSQUES, BIODIVERSIDAD Y SERVICIOS ECOSISTEMICOS</v>
          </cell>
          <cell r="G585">
            <v>52268579</v>
          </cell>
          <cell r="H585" t="str">
            <v>GIOVANNA DEL CARMEN FERNANDEZ ORJUELA</v>
          </cell>
          <cell r="I585" t="str">
            <v>SEGUNDO DESEMBOLSO SEGÚN CERTIFICACION DEL SUPERVISOR (Desc.de la Base RF x Dependientes)</v>
          </cell>
          <cell r="J585">
            <v>5627256</v>
          </cell>
          <cell r="K585">
            <v>9.66</v>
          </cell>
          <cell r="O585" t="str">
            <v>RECURSO 11</v>
          </cell>
          <cell r="V585" t="str">
            <v>Desc. 10% Dependientes</v>
          </cell>
          <cell r="W585" t="str">
            <v>Vigencia Presupuestal</v>
          </cell>
        </row>
        <row r="586">
          <cell r="A586">
            <v>58214</v>
          </cell>
          <cell r="B586" t="str">
            <v>Contrato</v>
          </cell>
          <cell r="C586">
            <v>213</v>
          </cell>
          <cell r="D586">
            <v>30914</v>
          </cell>
          <cell r="E586">
            <v>41696</v>
          </cell>
          <cell r="F586" t="str">
            <v>DIRECCION DE BOSQUES, BIODIVERSIDAD Y SERVICIOS ECOSISTEMICOS</v>
          </cell>
          <cell r="G586">
            <v>52258551</v>
          </cell>
          <cell r="H586" t="str">
            <v>MARIA CLAUDIA ORJUELA MARQUEZ</v>
          </cell>
          <cell r="I586" t="str">
            <v>SEGUDO DESEMBOLSO SEGÚN CERTIFICACION DEL SUPERVISOR (Desc Base Rte Fte por Dependientes)   - AJU RTE FTE SOBRE TOTAL INGRESOS RECIBIDOS EN EL MES OP 27414 DEL 07 FEB 2014</v>
          </cell>
          <cell r="J586">
            <v>6880000</v>
          </cell>
          <cell r="K586">
            <v>9.66</v>
          </cell>
          <cell r="O586" t="str">
            <v>RECURSO 11</v>
          </cell>
          <cell r="V586" t="str">
            <v>Desc. 10% Dependientes RF $129,456</v>
          </cell>
          <cell r="W586" t="str">
            <v>Vigencia Presupuestal</v>
          </cell>
        </row>
        <row r="587">
          <cell r="A587">
            <v>58314</v>
          </cell>
          <cell r="B587" t="str">
            <v>Contrato</v>
          </cell>
          <cell r="C587">
            <v>181</v>
          </cell>
          <cell r="D587">
            <v>28514</v>
          </cell>
          <cell r="E587">
            <v>41696</v>
          </cell>
          <cell r="F587" t="str">
            <v>OFICINA DE ASUNTOS INTERNACIONALES</v>
          </cell>
          <cell r="G587">
            <v>52418599</v>
          </cell>
          <cell r="H587" t="str">
            <v>TATIANA NUÑEZ SUAREZ</v>
          </cell>
          <cell r="I587" t="str">
            <v>PAGO FRA 002 SEGUNDO DESEMBOLSO SEGÚN CERTIFICACION DEL SUPERVISOR (Beneficio AFC $246,990)</v>
          </cell>
          <cell r="J587">
            <v>8600000</v>
          </cell>
          <cell r="K587">
            <v>9.66</v>
          </cell>
          <cell r="M587">
            <v>16</v>
          </cell>
          <cell r="O587" t="str">
            <v>RECURSO 11</v>
          </cell>
          <cell r="Q587" t="str">
            <v>AFC BANCOLOMBIA</v>
          </cell>
          <cell r="R587">
            <v>2500000</v>
          </cell>
          <cell r="V587" t="str">
            <v>No tiene Dependientes a Cargo</v>
          </cell>
          <cell r="W587" t="str">
            <v>Vigencia Presupuestal</v>
          </cell>
        </row>
        <row r="588">
          <cell r="A588">
            <v>58414</v>
          </cell>
          <cell r="B588" t="str">
            <v>Contrato</v>
          </cell>
          <cell r="C588">
            <v>291</v>
          </cell>
          <cell r="D588">
            <v>42014</v>
          </cell>
          <cell r="E588">
            <v>41696</v>
          </cell>
          <cell r="F588" t="str">
            <v>DIRECCION DE ORDENAMIENTO AMBIENTAL Y COORDINACION DEL SINA</v>
          </cell>
          <cell r="G588">
            <v>80761251</v>
          </cell>
          <cell r="H588" t="str">
            <v>NICOLAS NEIRA MANOTAS</v>
          </cell>
          <cell r="I588" t="str">
            <v xml:space="preserve">PRIMER DESEMBOLSO SEGÚN CERTIFICACION DEL SUPERVISOR </v>
          </cell>
          <cell r="J588">
            <v>7090000</v>
          </cell>
          <cell r="K588">
            <v>9.66</v>
          </cell>
          <cell r="O588" t="str">
            <v>RECURSO 11</v>
          </cell>
          <cell r="V588" t="str">
            <v xml:space="preserve">No tiene Dependientes - Base RF $ 3.226.650, RF $128.583 </v>
          </cell>
          <cell r="W588" t="str">
            <v>Vigencia Presupuestal</v>
          </cell>
        </row>
        <row r="589">
          <cell r="A589">
            <v>58514</v>
          </cell>
          <cell r="B589" t="str">
            <v>Contrato</v>
          </cell>
          <cell r="C589">
            <v>109</v>
          </cell>
          <cell r="D589">
            <v>20214</v>
          </cell>
          <cell r="E589">
            <v>41696</v>
          </cell>
          <cell r="F589" t="str">
            <v>OFICINA ASESORA DE PLANEACION</v>
          </cell>
          <cell r="G589">
            <v>80111519</v>
          </cell>
          <cell r="H589" t="str">
            <v>DIEGO ALEJANDRO MORENO BARCO</v>
          </cell>
          <cell r="I589" t="str">
            <v>SEGUNDO DESEMBOLSO SEGÚN CERTIFICACION DEL SUPERVISOR (Desc de la Bse por Dependientes)- AJU RTE FTE SOBRE TOTAL INGRESOS RECIBIDOS EN EL MES OP 32814 DEL 11 FEB 2014</v>
          </cell>
          <cell r="J589">
            <v>4000000</v>
          </cell>
          <cell r="K589">
            <v>9.66</v>
          </cell>
          <cell r="O589" t="str">
            <v>RECURSO 11</v>
          </cell>
          <cell r="V589" t="str">
            <v>Desc. 10% Dependientes</v>
          </cell>
          <cell r="W589" t="str">
            <v>Vigencia Presupuestal</v>
          </cell>
        </row>
        <row r="590">
          <cell r="A590">
            <v>58614</v>
          </cell>
          <cell r="B590" t="str">
            <v>Contrato</v>
          </cell>
          <cell r="C590">
            <v>107</v>
          </cell>
          <cell r="D590">
            <v>19414</v>
          </cell>
          <cell r="E590">
            <v>41696</v>
          </cell>
          <cell r="F590" t="str">
            <v>OFICINA ASESORA DE PLANEACION</v>
          </cell>
          <cell r="G590">
            <v>42111704</v>
          </cell>
          <cell r="H590" t="str">
            <v>LUZ ANGELA QUINTERO AGUDELO</v>
          </cell>
          <cell r="I590" t="str">
            <v>SEGUNDO DESEMBOLSO SEGÚN CERTIFICACION DEL SUPERVISOR (Desc Base Rte Fte por Dependientes)</v>
          </cell>
          <cell r="J590">
            <v>7000000</v>
          </cell>
          <cell r="K590">
            <v>9.66</v>
          </cell>
          <cell r="O590" t="str">
            <v>RECURSO 11</v>
          </cell>
          <cell r="V590" t="str">
            <v>Desc. 10% Dependientes</v>
          </cell>
          <cell r="W590" t="str">
            <v>Vigencia Presupuestal</v>
          </cell>
        </row>
        <row r="591">
          <cell r="A591">
            <v>58714</v>
          </cell>
          <cell r="B591" t="str">
            <v>Contrato</v>
          </cell>
          <cell r="C591">
            <v>55</v>
          </cell>
          <cell r="D591">
            <v>10714</v>
          </cell>
          <cell r="E591">
            <v>41696</v>
          </cell>
          <cell r="F591" t="str">
            <v>DESPACHO MINISTRO DE AMBIENTE Y DESARROLLO SOSTENIBLE</v>
          </cell>
          <cell r="G591">
            <v>52416225</v>
          </cell>
          <cell r="H591" t="str">
            <v>ANA CRISTINA SANCHEZ THORIN</v>
          </cell>
          <cell r="I591" t="str">
            <v>SEGUNDO DESEMBOLSO SEGÚN CERTIFICACION DEL SUPERVISOR - Beneficio AFC $506,272</v>
          </cell>
          <cell r="J591">
            <v>13400000</v>
          </cell>
          <cell r="K591">
            <v>9.66</v>
          </cell>
          <cell r="O591" t="str">
            <v>RECURSO 11</v>
          </cell>
          <cell r="Q591" t="str">
            <v>AFC BANCOLOMBIA</v>
          </cell>
          <cell r="R591">
            <v>2500000</v>
          </cell>
          <cell r="V591" t="str">
            <v>No tiene Dependientes</v>
          </cell>
          <cell r="W591" t="str">
            <v>Vigencia Presupuestal</v>
          </cell>
        </row>
        <row r="592">
          <cell r="A592">
            <v>58814</v>
          </cell>
          <cell r="B592" t="str">
            <v>Contrato</v>
          </cell>
          <cell r="C592">
            <v>239</v>
          </cell>
          <cell r="D592">
            <v>34714</v>
          </cell>
          <cell r="E592">
            <v>41696</v>
          </cell>
          <cell r="F592" t="str">
            <v>SUBDIRECCION ADMINISTRATIVA Y FINANCIERA</v>
          </cell>
          <cell r="G592">
            <v>51845216</v>
          </cell>
          <cell r="H592" t="str">
            <v>CLAUDIA PATRICIA FORERO TELLEZ</v>
          </cell>
          <cell r="I592" t="str">
            <v>SEGUNDO DESEMBOLSO SEGÚN CERTIFICACION DEL SUPERVISOR</v>
          </cell>
          <cell r="J592">
            <v>1706250</v>
          </cell>
          <cell r="K592">
            <v>9.66</v>
          </cell>
          <cell r="O592" t="str">
            <v>RECURSO 11</v>
          </cell>
          <cell r="V592" t="str">
            <v>No tiene Dependientes</v>
          </cell>
          <cell r="W592" t="str">
            <v>Vigencia Presupuestal</v>
          </cell>
        </row>
        <row r="593">
          <cell r="A593">
            <v>58914</v>
          </cell>
          <cell r="B593" t="str">
            <v>Contrato</v>
          </cell>
          <cell r="C593">
            <v>16</v>
          </cell>
          <cell r="D593">
            <v>2314</v>
          </cell>
          <cell r="E593">
            <v>41696</v>
          </cell>
          <cell r="F593" t="str">
            <v>SUBDIRECCION ADMINISTRATIVA Y FINANCIERA</v>
          </cell>
          <cell r="G593">
            <v>80154185</v>
          </cell>
          <cell r="H593" t="str">
            <v>JOHN RAUL APONTE CASTEBLANCO</v>
          </cell>
          <cell r="I593" t="str">
            <v>SEGUNDO DESEMBOLSO SEGÚN CERTIFICACION DEL SUPERVISOR</v>
          </cell>
          <cell r="J593">
            <v>1709444</v>
          </cell>
          <cell r="K593">
            <v>9.66</v>
          </cell>
          <cell r="O593" t="str">
            <v>RECURSO 11</v>
          </cell>
          <cell r="V593" t="str">
            <v>No tiene Dependientes</v>
          </cell>
          <cell r="W593" t="str">
            <v>Vigencia Presupuestal</v>
          </cell>
        </row>
        <row r="594">
          <cell r="A594">
            <v>59014</v>
          </cell>
          <cell r="B594" t="str">
            <v>Contrato</v>
          </cell>
          <cell r="C594">
            <v>176</v>
          </cell>
          <cell r="D594">
            <v>28114</v>
          </cell>
          <cell r="E594">
            <v>41696</v>
          </cell>
          <cell r="F594" t="str">
            <v>SUBDIRECCION ADMINISTRATIVA Y FINANCIERA</v>
          </cell>
          <cell r="G594">
            <v>6757664</v>
          </cell>
          <cell r="H594" t="str">
            <v>BELISARIO NEIRA MUÑOZ</v>
          </cell>
          <cell r="I594" t="str">
            <v>SEGUNDO DESEMBOLSO SEGÚN CERTIFICACION DEL SUPERVISOR (Desc de la Bse por Dependientes)- AJU RTE FTE SOBRE TOTAL INGRESOS RECIBIDOS EN EL MES OP 39514 DEL 18 FEB 2014</v>
          </cell>
          <cell r="J594">
            <v>5000000</v>
          </cell>
          <cell r="K594">
            <v>9.66</v>
          </cell>
          <cell r="O594" t="str">
            <v>RECURSO 11</v>
          </cell>
          <cell r="V594" t="str">
            <v>Desc. 10% Dependientes</v>
          </cell>
          <cell r="W594" t="str">
            <v>Vigencia Presupuestal</v>
          </cell>
        </row>
        <row r="595">
          <cell r="A595">
            <v>59114</v>
          </cell>
          <cell r="B595" t="str">
            <v>Contrato</v>
          </cell>
          <cell r="C595">
            <v>252</v>
          </cell>
          <cell r="D595">
            <v>36514</v>
          </cell>
          <cell r="E595">
            <v>41696</v>
          </cell>
          <cell r="F595" t="str">
            <v>DIRECCION DE BOSQUES, BIODIVERSIDAD Y SERVICIOS ECOSISTEMICOS</v>
          </cell>
          <cell r="G595">
            <v>53012198</v>
          </cell>
          <cell r="H595" t="str">
            <v>SANDRA MILENA YAZO MARTINEZ</v>
          </cell>
          <cell r="I595" t="str">
            <v>SEGUNDO DESEMBOLSO SEGÚN CERTIFICACION DEL SUPERVISOR</v>
          </cell>
          <cell r="J595">
            <v>2723254</v>
          </cell>
          <cell r="K595">
            <v>9.66</v>
          </cell>
          <cell r="O595" t="str">
            <v>RECURSO 11</v>
          </cell>
          <cell r="V595" t="str">
            <v>No tiene Dependientes</v>
          </cell>
          <cell r="W595" t="str">
            <v>Vigencia Presupuestal</v>
          </cell>
        </row>
        <row r="596">
          <cell r="A596">
            <v>59214</v>
          </cell>
          <cell r="B596" t="str">
            <v>Contrato</v>
          </cell>
          <cell r="C596">
            <v>123</v>
          </cell>
          <cell r="D596">
            <v>20414</v>
          </cell>
          <cell r="E596">
            <v>41696</v>
          </cell>
          <cell r="F596" t="str">
            <v>DIRECCION DE BOSQUES, BIODIVERSIDAD Y SERVICIOS ECOSISTEMICOS</v>
          </cell>
          <cell r="G596">
            <v>52887997</v>
          </cell>
          <cell r="H596" t="str">
            <v>INGRID REVOLLO CASTAÑEDA</v>
          </cell>
          <cell r="I596" t="str">
            <v>SEGUNDO DESEMBOLSO SEGÚN CERTIFICACION DEL SUPERVISOR (Desc Base Rte Fte por Dependientes)</v>
          </cell>
          <cell r="J596">
            <v>5659690</v>
          </cell>
          <cell r="K596">
            <v>9.66</v>
          </cell>
          <cell r="O596" t="str">
            <v>RECURSO 11</v>
          </cell>
          <cell r="V596" t="str">
            <v>Desc. 10% Dependientes RF $129,456</v>
          </cell>
          <cell r="W596" t="str">
            <v>Vigencia Presupuestal</v>
          </cell>
        </row>
        <row r="597">
          <cell r="A597">
            <v>59314</v>
          </cell>
          <cell r="B597" t="str">
            <v>Contrato</v>
          </cell>
          <cell r="C597">
            <v>249</v>
          </cell>
          <cell r="D597">
            <v>36314</v>
          </cell>
          <cell r="E597">
            <v>41696</v>
          </cell>
          <cell r="F597" t="str">
            <v>DIRECCION DE BOSQUES, BIODIVERSIDAD Y SERVICIOS ECOSISTEMICOS</v>
          </cell>
          <cell r="G597">
            <v>52771733</v>
          </cell>
          <cell r="H597" t="str">
            <v>MARIA ALEXANDRA GARZON PATIÑO</v>
          </cell>
          <cell r="I597" t="str">
            <v>SEGUNDO DESEMBOLSO SEGÚN CERTIFICACION DEL SUPERVISOR (Desc. Base RF x Dependientes)</v>
          </cell>
          <cell r="J597">
            <v>2723254</v>
          </cell>
          <cell r="K597">
            <v>9.66</v>
          </cell>
          <cell r="O597" t="str">
            <v>RECURSO 11</v>
          </cell>
          <cell r="V597" t="str">
            <v>Desc.x Dependientes</v>
          </cell>
          <cell r="W597" t="str">
            <v>Vigencia Presupuestal</v>
          </cell>
        </row>
        <row r="598">
          <cell r="A598">
            <v>59414</v>
          </cell>
          <cell r="B598" t="str">
            <v>Anulada</v>
          </cell>
          <cell r="C598">
            <v>98</v>
          </cell>
          <cell r="D598">
            <v>18014</v>
          </cell>
          <cell r="E598">
            <v>41696</v>
          </cell>
          <cell r="F598" t="str">
            <v>OFICINA DE ASUNTOS INTERNACIONALES</v>
          </cell>
          <cell r="G598">
            <v>52437472</v>
          </cell>
          <cell r="H598" t="str">
            <v>VIVIANA ANGELICA CASTRO PORRAS</v>
          </cell>
          <cell r="I598" t="str">
            <v>PRIMER DESEMBOLSO SEGÚN CERTIFICACION DEL SUPERVISOR (Desc Base Rte Fte por Dependientes)</v>
          </cell>
          <cell r="J598">
            <v>6580000</v>
          </cell>
          <cell r="K598">
            <v>9.66</v>
          </cell>
          <cell r="O598" t="str">
            <v>RECURSO 11</v>
          </cell>
          <cell r="V598" t="str">
            <v>Desc. 10% Dependientes</v>
          </cell>
          <cell r="W598" t="str">
            <v>Vigencia Presupuestal</v>
          </cell>
        </row>
        <row r="599">
          <cell r="A599">
            <v>59514</v>
          </cell>
          <cell r="B599" t="str">
            <v>Contrato</v>
          </cell>
          <cell r="C599">
            <v>247</v>
          </cell>
          <cell r="D599">
            <v>36014</v>
          </cell>
          <cell r="E599">
            <v>41696</v>
          </cell>
          <cell r="F599" t="str">
            <v>DIRECCION DE BOSQUES, BIODIVERSIDAD Y SERVICIOS ECOSISTEMICOS</v>
          </cell>
          <cell r="G599">
            <v>21492482</v>
          </cell>
          <cell r="H599" t="str">
            <v>BEATRIZ ZAPATA ARBELAEZ</v>
          </cell>
          <cell r="I599" t="str">
            <v>SEGUNDO DESEMBOLSO SEGÚN CERTIFICACION DEL SUPERVISOR - AJU RTE FTE SOBRE TOTAL INGRESOS RECIBIDOS EN EL MES OP 39914 DEL 18 FEB 2014</v>
          </cell>
          <cell r="J599">
            <v>3800000</v>
          </cell>
          <cell r="K599">
            <v>9.66</v>
          </cell>
          <cell r="O599" t="str">
            <v>RECURSO 11</v>
          </cell>
          <cell r="V599" t="str">
            <v>No tiene Dependientes</v>
          </cell>
          <cell r="W599" t="str">
            <v>Vigencia Presupuestal</v>
          </cell>
        </row>
        <row r="600">
          <cell r="A600">
            <v>59614</v>
          </cell>
          <cell r="B600" t="str">
            <v>Contrato</v>
          </cell>
          <cell r="C600">
            <v>209</v>
          </cell>
          <cell r="D600">
            <v>31114</v>
          </cell>
          <cell r="E600">
            <v>41696</v>
          </cell>
          <cell r="F600" t="str">
            <v>DIRECCION DE BOSQUES, BIODIVERSIDAD Y SERVICIOS ECOSISTEMICOS</v>
          </cell>
          <cell r="G600">
            <v>1010161419</v>
          </cell>
          <cell r="H600" t="str">
            <v>MIGUEL FERNANDO ARIAS PATIÑO</v>
          </cell>
          <cell r="I600" t="str">
            <v>SEGUNDO DESEMBOLSO SEGÚN CERTIFICACION DEL SUPERVISOR - AJU RTE FTE SOBRE TOTAL INGRESOS RECIBIDOS EN EL MES OP 36214 DEL 17 FEB 2014</v>
          </cell>
          <cell r="J600">
            <v>3800000</v>
          </cell>
          <cell r="K600">
            <v>9.66</v>
          </cell>
          <cell r="O600" t="str">
            <v>RECURSO 11</v>
          </cell>
          <cell r="V600" t="str">
            <v>No tiene Dependientes</v>
          </cell>
          <cell r="W600" t="str">
            <v>Vigencia Presupuestal</v>
          </cell>
        </row>
        <row r="601">
          <cell r="A601">
            <v>59714</v>
          </cell>
          <cell r="B601" t="str">
            <v>Contrato</v>
          </cell>
          <cell r="C601">
            <v>98</v>
          </cell>
          <cell r="D601">
            <v>18014</v>
          </cell>
          <cell r="E601">
            <v>41696</v>
          </cell>
          <cell r="F601" t="str">
            <v>OFICINA DE ASUNTOS INTERNACIONALES</v>
          </cell>
          <cell r="G601">
            <v>52437472</v>
          </cell>
          <cell r="H601" t="str">
            <v>VIVIANA ANGELICA CASTRO PORRAS</v>
          </cell>
          <cell r="I601" t="str">
            <v>SEGUNDO DESEMBOLSO SEGÚN CERTIFICACION DEL SUPERVISOR (Desc de la Bse por Dependientes)- AJU RTE FTE SOBRE TOTAL INGRESOS RECIBIDOS EN EL MES OP 33614 DEL 12 FEB 2014</v>
          </cell>
          <cell r="J601">
            <v>6580000</v>
          </cell>
          <cell r="K601">
            <v>9.66</v>
          </cell>
          <cell r="O601" t="str">
            <v>RECURSO 11</v>
          </cell>
          <cell r="V601" t="str">
            <v>Desc. 10% Dependientes</v>
          </cell>
          <cell r="W601" t="str">
            <v>Vigencia Presupuestal</v>
          </cell>
        </row>
        <row r="602">
          <cell r="A602">
            <v>59814</v>
          </cell>
          <cell r="B602" t="str">
            <v>Contrato</v>
          </cell>
          <cell r="C602">
            <v>195</v>
          </cell>
          <cell r="D602">
            <v>29414</v>
          </cell>
          <cell r="E602">
            <v>41696</v>
          </cell>
          <cell r="F602" t="str">
            <v>DIRECCION DE ORDENAMIENTO AMBIENTAL Y COORDINACION DEL SINA</v>
          </cell>
          <cell r="G602">
            <v>80083703</v>
          </cell>
          <cell r="H602" t="str">
            <v>NICOLAI CIONTESCU CAMARGO</v>
          </cell>
          <cell r="I602" t="str">
            <v>PRIMER DESEMBOLSO SEGÚN CERTIFICACION DEL SUPERVISOR (Desc. Base RF x Dependientes)</v>
          </cell>
          <cell r="J602">
            <v>5500000</v>
          </cell>
          <cell r="K602">
            <v>9.66</v>
          </cell>
          <cell r="O602" t="str">
            <v>RECURSO 11</v>
          </cell>
          <cell r="V602" t="str">
            <v>Desc. 10% Dependientes - Base RF $4,094,550 RF $287,562</v>
          </cell>
          <cell r="W602" t="str">
            <v>Vigencia Presupuestal</v>
          </cell>
        </row>
        <row r="603">
          <cell r="A603">
            <v>59914</v>
          </cell>
          <cell r="B603" t="str">
            <v>Contrato</v>
          </cell>
          <cell r="C603">
            <v>240</v>
          </cell>
          <cell r="D603">
            <v>34314</v>
          </cell>
          <cell r="E603">
            <v>41696</v>
          </cell>
          <cell r="F603" t="str">
            <v>DIRECCION DE BOSQUES, BIODIVERSIDAD Y SERVICIOS ECOSISTEMICOS</v>
          </cell>
          <cell r="G603">
            <v>1010172281</v>
          </cell>
          <cell r="H603" t="str">
            <v>ESTEFANIA ARDILA ROBLES</v>
          </cell>
          <cell r="I603" t="str">
            <v>SEGUNDO DESEMBOLSO SEGÚN CERTIFICACION DEL SUPERVISOR</v>
          </cell>
          <cell r="J603">
            <v>5000000</v>
          </cell>
          <cell r="K603">
            <v>9.66</v>
          </cell>
          <cell r="O603" t="str">
            <v>RECURSO 11</v>
          </cell>
          <cell r="V603" t="str">
            <v>No tiene Dependientes a Cargo</v>
          </cell>
          <cell r="W603" t="str">
            <v>Vigencia Presupuestal</v>
          </cell>
        </row>
        <row r="604">
          <cell r="A604">
            <v>60014</v>
          </cell>
          <cell r="B604" t="str">
            <v>Contrato</v>
          </cell>
          <cell r="C604">
            <v>167</v>
          </cell>
          <cell r="D604">
            <v>26614</v>
          </cell>
          <cell r="E604">
            <v>41696</v>
          </cell>
          <cell r="F604" t="str">
            <v>DIRECCION DE ORDENAMIENTO AMBIENTAL Y COORDINACION DEL SINA</v>
          </cell>
          <cell r="G604">
            <v>53911075</v>
          </cell>
          <cell r="H604" t="str">
            <v>DIANA MARCELA CLAVIJO TELLEZ</v>
          </cell>
          <cell r="I604" t="str">
            <v>PRIMER DESEMBOLSO SEGÚN CERTIFICACION DEL SUPERVISOR</v>
          </cell>
          <cell r="J604">
            <v>6750000</v>
          </cell>
          <cell r="K604">
            <v>9.66</v>
          </cell>
          <cell r="O604" t="str">
            <v>RECURSO 11</v>
          </cell>
          <cell r="V604" t="str">
            <v>No tiene dependientes</v>
          </cell>
          <cell r="W604" t="str">
            <v>Vigencia Presupuestal</v>
          </cell>
        </row>
        <row r="605">
          <cell r="A605">
            <v>60114</v>
          </cell>
          <cell r="B605" t="str">
            <v>Contrato</v>
          </cell>
          <cell r="C605">
            <v>267</v>
          </cell>
          <cell r="D605">
            <v>38814</v>
          </cell>
          <cell r="E605">
            <v>41696</v>
          </cell>
          <cell r="F605" t="str">
            <v>DIRECCION DE BOSQUES, BIODIVERSIDAD Y SERVICIOS ECOSISTEMICOS</v>
          </cell>
          <cell r="G605">
            <v>1032436810</v>
          </cell>
          <cell r="H605" t="str">
            <v>ALVARO ANDRES CUBILLOS BUITRAGO</v>
          </cell>
          <cell r="I605" t="str">
            <v>SEGUNDO DESEMBOLSO SEGÚN CERTIFICACION DEL SUPERVISOR</v>
          </cell>
          <cell r="J605">
            <v>2500000</v>
          </cell>
          <cell r="K605">
            <v>9.66</v>
          </cell>
          <cell r="O605" t="str">
            <v>RECURSO 11</v>
          </cell>
          <cell r="V605" t="str">
            <v>No tiene Dependientes</v>
          </cell>
          <cell r="W605" t="str">
            <v>Vigencia Presupuestal</v>
          </cell>
        </row>
        <row r="606">
          <cell r="A606">
            <v>60214</v>
          </cell>
          <cell r="B606" t="str">
            <v>Anulada</v>
          </cell>
          <cell r="C606">
            <v>171</v>
          </cell>
          <cell r="D606">
            <v>26314</v>
          </cell>
          <cell r="E606">
            <v>41696</v>
          </cell>
          <cell r="F606" t="str">
            <v>DIRECCION DE ORDENAMIENTO AMBIENTAL Y COORDINACION DEL SINA</v>
          </cell>
          <cell r="G606">
            <v>32503855</v>
          </cell>
          <cell r="H606" t="str">
            <v>NORA ELENA MOLINA LINCE</v>
          </cell>
          <cell r="I606" t="str">
            <v>ANULADA ---- PRIMER DESEMBOLSO SEGÚN CERTIFICACION DEL SUPERVISOR (Desc. Base RF x Dependientes)</v>
          </cell>
          <cell r="J606">
            <v>6750000</v>
          </cell>
          <cell r="K606">
            <v>9.66</v>
          </cell>
          <cell r="O606" t="str">
            <v>RECURSO 11</v>
          </cell>
          <cell r="V606" t="str">
            <v>Desc. 10% Dependientes - Base RF $4,094,550 RF $287,562</v>
          </cell>
          <cell r="W606" t="str">
            <v>Vigencia Presupuestal</v>
          </cell>
        </row>
        <row r="607">
          <cell r="A607">
            <v>60314</v>
          </cell>
          <cell r="B607" t="str">
            <v>Contrato</v>
          </cell>
          <cell r="C607">
            <v>76</v>
          </cell>
          <cell r="D607">
            <v>14914</v>
          </cell>
          <cell r="E607">
            <v>41696</v>
          </cell>
          <cell r="F607" t="str">
            <v>DIRECCION DE GENTION INTEGRAL DEL RECURSO HIDRICO</v>
          </cell>
          <cell r="G607">
            <v>1057918195</v>
          </cell>
          <cell r="H607" t="str">
            <v>LIZBETH GISELLA RAMIREZ RAMIREZ</v>
          </cell>
          <cell r="I607" t="str">
            <v>SEGUNDO DESEMBOLSO SEGÚN CERTIFICACION DEL SUPERVISOR</v>
          </cell>
          <cell r="J607">
            <v>4220000</v>
          </cell>
          <cell r="K607">
            <v>9.66</v>
          </cell>
          <cell r="O607" t="str">
            <v>RECURSO 11</v>
          </cell>
          <cell r="V607" t="str">
            <v>No tiene Dependientes</v>
          </cell>
          <cell r="W607" t="str">
            <v>Vigencia Presupuestal</v>
          </cell>
        </row>
        <row r="608">
          <cell r="A608">
            <v>60414</v>
          </cell>
          <cell r="B608" t="str">
            <v>Contrato</v>
          </cell>
          <cell r="C608">
            <v>129</v>
          </cell>
          <cell r="D608">
            <v>21314</v>
          </cell>
          <cell r="E608">
            <v>41696</v>
          </cell>
          <cell r="F608" t="str">
            <v>SUBDIRECCION ADMINISTRATIVA Y FINANCIERA</v>
          </cell>
          <cell r="G608">
            <v>10770944</v>
          </cell>
          <cell r="H608" t="str">
            <v>LEVER CIRON ORTIZ MORALES</v>
          </cell>
          <cell r="I608" t="str">
            <v>SEGUNDO DESEMBOLSO SEGÚN CERTIFICACION DEL SUPERVISOR (Desc. Base RF x Dependientes)</v>
          </cell>
          <cell r="J608">
            <v>1741250</v>
          </cell>
          <cell r="K608">
            <v>9.66</v>
          </cell>
          <cell r="O608" t="str">
            <v>RECURSO 11</v>
          </cell>
          <cell r="V608" t="str">
            <v>Desc.x Dependientes</v>
          </cell>
          <cell r="W608" t="str">
            <v>Vigencia Presupuestal</v>
          </cell>
        </row>
        <row r="609">
          <cell r="A609">
            <v>60514</v>
          </cell>
          <cell r="B609" t="str">
            <v>Contrato</v>
          </cell>
          <cell r="C609">
            <v>105</v>
          </cell>
          <cell r="D609">
            <v>19114</v>
          </cell>
          <cell r="E609">
            <v>41696</v>
          </cell>
          <cell r="F609" t="str">
            <v>SUBDIRECCION ADMINISTRATIVA Y FINANCIERA</v>
          </cell>
          <cell r="G609">
            <v>51709470</v>
          </cell>
          <cell r="H609" t="str">
            <v>LUZ DERI ROJAS DE MENESES</v>
          </cell>
          <cell r="I609" t="str">
            <v>SEGUNDO DESEMBOLSO SEGÚN CERTIFICACION DEL SUPERVISOR</v>
          </cell>
          <cell r="J609">
            <v>1741250</v>
          </cell>
          <cell r="K609">
            <v>9.66</v>
          </cell>
          <cell r="O609" t="str">
            <v>RECURSO 11</v>
          </cell>
          <cell r="V609" t="str">
            <v>Desc. 10% Dependientes - Base RF $4,094,550 RF $287,562</v>
          </cell>
          <cell r="W609" t="str">
            <v>Vigencia Presupuestal</v>
          </cell>
        </row>
        <row r="610">
          <cell r="A610">
            <v>60614</v>
          </cell>
          <cell r="B610" t="str">
            <v>Contrato</v>
          </cell>
          <cell r="C610">
            <v>207</v>
          </cell>
          <cell r="D610">
            <v>31314</v>
          </cell>
          <cell r="E610">
            <v>41696</v>
          </cell>
          <cell r="F610" t="str">
            <v>DIRECCION DE GENTION INTEGRAL DEL RECURSO HIDRICO</v>
          </cell>
          <cell r="G610">
            <v>10527523</v>
          </cell>
          <cell r="H610" t="str">
            <v>GUSTAVO WILCHES CHAUX</v>
          </cell>
          <cell r="I610" t="str">
            <v>PAGO FRA 0303 SEGUNDO DESEMBOLSO SEGÚN CERTIFICACION DEL SUPERVISOR - AJU RTE FTE SOBRE TOTAL INGRESOS RECIBIDOS EN EL MES OP 27914 DEL 07 FEB 2014</v>
          </cell>
          <cell r="J610">
            <v>10000000</v>
          </cell>
          <cell r="K610">
            <v>9.66</v>
          </cell>
          <cell r="M610">
            <v>16</v>
          </cell>
          <cell r="O610" t="str">
            <v>RECURSO 11</v>
          </cell>
          <cell r="V610" t="str">
            <v>No tiene Dependientes</v>
          </cell>
          <cell r="W610" t="str">
            <v>Vigencia Presupuestal</v>
          </cell>
        </row>
        <row r="611">
          <cell r="A611">
            <v>60714</v>
          </cell>
          <cell r="B611" t="str">
            <v>Contrato</v>
          </cell>
          <cell r="C611">
            <v>114</v>
          </cell>
          <cell r="D611">
            <v>19714</v>
          </cell>
          <cell r="E611">
            <v>41696</v>
          </cell>
          <cell r="F611" t="str">
            <v>DIRECCION DE CAMBIO CLIMATICO</v>
          </cell>
          <cell r="G611">
            <v>1020759690</v>
          </cell>
          <cell r="H611" t="str">
            <v>JENNY ANDREA ACOSTA GIRALDO</v>
          </cell>
          <cell r="I611" t="str">
            <v>SEGUNDO DESEMBOLSO SEGÚN CERTIFICACION DEL SUPERVISOR</v>
          </cell>
          <cell r="J611">
            <v>2900000</v>
          </cell>
          <cell r="K611">
            <v>9.66</v>
          </cell>
          <cell r="O611" t="str">
            <v>RECURSO 11</v>
          </cell>
          <cell r="V611" t="str">
            <v>No tiene Dependientes</v>
          </cell>
          <cell r="W611" t="str">
            <v>Vigencia Presupuestal</v>
          </cell>
        </row>
        <row r="612">
          <cell r="A612">
            <v>60814</v>
          </cell>
          <cell r="B612" t="str">
            <v>Contrato</v>
          </cell>
          <cell r="C612">
            <v>19</v>
          </cell>
          <cell r="D612">
            <v>2614</v>
          </cell>
          <cell r="E612">
            <v>41696</v>
          </cell>
          <cell r="F612" t="str">
            <v>SUBDIRECCION ADMINISTRATIVA Y FINANCIERA</v>
          </cell>
          <cell r="G612">
            <v>1032366573</v>
          </cell>
          <cell r="H612" t="str">
            <v>KAREN XIMENA MAHECHA PEREZ</v>
          </cell>
          <cell r="I612" t="str">
            <v>SEGUNDO DESEMBOLSO SEGÚN CERTIFICACION DEL SUPERVISOR</v>
          </cell>
          <cell r="J612">
            <v>1583750</v>
          </cell>
          <cell r="K612">
            <v>9.66</v>
          </cell>
          <cell r="O612" t="str">
            <v>RECURSO 11</v>
          </cell>
          <cell r="V612" t="str">
            <v>No tiene Dependientes</v>
          </cell>
          <cell r="W612" t="str">
            <v>Vigencia Presupuestal</v>
          </cell>
        </row>
        <row r="613">
          <cell r="A613">
            <v>60914</v>
          </cell>
          <cell r="B613" t="str">
            <v>Contrato</v>
          </cell>
          <cell r="C613">
            <v>103</v>
          </cell>
          <cell r="D613">
            <v>18914</v>
          </cell>
          <cell r="E613">
            <v>41696</v>
          </cell>
          <cell r="F613" t="str">
            <v>SUBDIRECCION ADMINISTRATIVA Y FINANCIERA</v>
          </cell>
          <cell r="G613">
            <v>1014216096</v>
          </cell>
          <cell r="H613" t="str">
            <v>MARIA ANDREA ROMERO MONTEJO</v>
          </cell>
          <cell r="I613" t="str">
            <v>SEGUNDO DESEMBOLSO SEGÚN CERTIFICACION DEL SUPERVISOR</v>
          </cell>
          <cell r="J613">
            <v>1741250</v>
          </cell>
          <cell r="K613">
            <v>9.66</v>
          </cell>
          <cell r="O613" t="str">
            <v>RECURSO 11</v>
          </cell>
          <cell r="V613" t="str">
            <v>No tiene Dependientes</v>
          </cell>
          <cell r="W613" t="str">
            <v>Vigencia Presupuestal</v>
          </cell>
        </row>
        <row r="614">
          <cell r="A614">
            <v>61014</v>
          </cell>
          <cell r="B614" t="str">
            <v>Contrato</v>
          </cell>
          <cell r="C614">
            <v>99</v>
          </cell>
          <cell r="D614">
            <v>18114</v>
          </cell>
          <cell r="E614">
            <v>41628</v>
          </cell>
          <cell r="F614" t="str">
            <v>DIRECCION DE CAMBIO CLIMATICO</v>
          </cell>
          <cell r="G614">
            <v>1016022479</v>
          </cell>
          <cell r="H614" t="str">
            <v>ANGIE CAROLINA CORTES SALGADO</v>
          </cell>
          <cell r="I614" t="str">
            <v>PRIMER  Y SEGUNDO DESEMBOLSO SEGÚN CERTIFICACION DEL SUPERVISOR (Desc. Base RF x Dependientes)</v>
          </cell>
          <cell r="J614">
            <v>3300000</v>
          </cell>
          <cell r="K614">
            <v>9.66</v>
          </cell>
          <cell r="O614" t="str">
            <v>RECURSO 11</v>
          </cell>
          <cell r="V614" t="str">
            <v>No tiene dependientes</v>
          </cell>
          <cell r="W614" t="str">
            <v>Vigencia Presupuestal</v>
          </cell>
        </row>
        <row r="615">
          <cell r="A615">
            <v>61114</v>
          </cell>
          <cell r="B615" t="str">
            <v>Contrato</v>
          </cell>
          <cell r="C615">
            <v>161</v>
          </cell>
          <cell r="D615">
            <v>25914</v>
          </cell>
          <cell r="E615">
            <v>41696</v>
          </cell>
          <cell r="F615" t="str">
            <v>OFICINA ASESORA DE PLANEACION</v>
          </cell>
          <cell r="G615">
            <v>6775088</v>
          </cell>
          <cell r="H615" t="str">
            <v>JOSE MIGUEL GARAY BARRERA</v>
          </cell>
          <cell r="I615" t="str">
            <v>PRIMER DESEMBOLSO SEGÚN CERTIFICACION DEL SUPERVISOR (Desc. Base RF x Dependientes)</v>
          </cell>
          <cell r="J615">
            <v>2100000</v>
          </cell>
          <cell r="K615">
            <v>9.66</v>
          </cell>
          <cell r="O615" t="str">
            <v>RECURSO 11</v>
          </cell>
          <cell r="V615" t="str">
            <v>Desc. 10% Dependientes - Base RF $ 4,094,538 RF $ 287,559</v>
          </cell>
          <cell r="W615" t="str">
            <v>Vigencia Presupuestal</v>
          </cell>
        </row>
        <row r="616">
          <cell r="A616">
            <v>61214</v>
          </cell>
          <cell r="B616" t="str">
            <v>Contrato</v>
          </cell>
          <cell r="C616">
            <v>211</v>
          </cell>
          <cell r="D616">
            <v>31014</v>
          </cell>
          <cell r="E616">
            <v>41696</v>
          </cell>
          <cell r="F616" t="str">
            <v>DIRECCION DE BOSQUES, BIODIVERSIDAD Y SERVICIOS ECOSISTEMICOS</v>
          </cell>
          <cell r="G616">
            <v>28557782</v>
          </cell>
          <cell r="H616" t="str">
            <v>XIMENA CARRANZA HERNANDEZ</v>
          </cell>
          <cell r="I616" t="str">
            <v>SEGUNDO DESEMBOLSO SEGÚN CERTIFICACION DEL SUPERVISOR (Desc Base Rte Fte por Dependientes)  - AJU RTE FTE SOBRE TOTAL INGRESOS RECIBIDOS EN EL MES OP 27314 DEL 07 FEB 2014</v>
          </cell>
          <cell r="J616">
            <v>3052000</v>
          </cell>
          <cell r="K616">
            <v>9.66</v>
          </cell>
          <cell r="O616" t="str">
            <v>RECURSO 11</v>
          </cell>
          <cell r="V616" t="str">
            <v>Desc. 10% Dependientes RF $129,456</v>
          </cell>
          <cell r="W616" t="str">
            <v>Vigencia Presupuestal</v>
          </cell>
        </row>
        <row r="617">
          <cell r="A617">
            <v>61314</v>
          </cell>
          <cell r="B617" t="str">
            <v>Contrato</v>
          </cell>
          <cell r="C617">
            <v>108</v>
          </cell>
          <cell r="D617">
            <v>19814</v>
          </cell>
          <cell r="E617">
            <v>41696</v>
          </cell>
          <cell r="F617" t="str">
            <v>OFICINA ASESORA DE PLANEACION</v>
          </cell>
          <cell r="G617">
            <v>39800954</v>
          </cell>
          <cell r="H617" t="str">
            <v>DINEIDA ORTIZ ROJAS</v>
          </cell>
          <cell r="I617" t="str">
            <v>SEGUNDO DESEMBOLSO SEGÚN CERTIFICACION DEL SUPERVISOR - AJU RTE FTE SOBRE TOTAL INGRESOS RECIBIDOS EN EL MES OP 32914 DEL 11 FEB 2014</v>
          </cell>
          <cell r="J617">
            <v>3300000</v>
          </cell>
          <cell r="K617">
            <v>9.66</v>
          </cell>
          <cell r="O617" t="str">
            <v>RECURSO 11</v>
          </cell>
          <cell r="V617" t="str">
            <v>No tiene Dependientes</v>
          </cell>
          <cell r="W617" t="str">
            <v>Vigencia Presupuestal</v>
          </cell>
        </row>
        <row r="618">
          <cell r="A618">
            <v>61414</v>
          </cell>
          <cell r="B618" t="str">
            <v>Contrato</v>
          </cell>
          <cell r="C618">
            <v>137</v>
          </cell>
          <cell r="D618">
            <v>25014</v>
          </cell>
          <cell r="E618">
            <v>41696</v>
          </cell>
          <cell r="F618" t="str">
            <v>DIRECCION DE BOSQUES, BIODIVERSIDAD YSERVICIOS ECOSISTEMICOS</v>
          </cell>
          <cell r="G618">
            <v>79866324</v>
          </cell>
          <cell r="H618" t="str">
            <v>MANUEL DAVID CORTES PARDO</v>
          </cell>
          <cell r="I618" t="str">
            <v>PRIMER DESEMBOLSO SEGÚN CERTIFICACION DEL SUPERVISOR (Desc. Base RF x Dependientes)</v>
          </cell>
          <cell r="J618">
            <v>2927428</v>
          </cell>
          <cell r="K618">
            <v>9.66</v>
          </cell>
          <cell r="O618" t="str">
            <v>RECURSO 11</v>
          </cell>
          <cell r="V618" t="str">
            <v>Desc. 10% Dependientes - Base RF $2.563.157 RF $2.520</v>
          </cell>
          <cell r="W618" t="str">
            <v>Vigencia Presupuestal</v>
          </cell>
        </row>
        <row r="619">
          <cell r="A619">
            <v>61514</v>
          </cell>
          <cell r="B619" t="str">
            <v>Contrato</v>
          </cell>
          <cell r="C619">
            <v>242</v>
          </cell>
          <cell r="D619">
            <v>35214</v>
          </cell>
          <cell r="E619">
            <v>41696</v>
          </cell>
          <cell r="F619" t="str">
            <v>DIRECCION DE BOSQUES, BIODIVERSIDAD YSERVICIOS ECOSISTEMICOS</v>
          </cell>
          <cell r="G619">
            <v>52707803</v>
          </cell>
          <cell r="H619" t="str">
            <v>LUZ ANDREA SILVA RESTREPO</v>
          </cell>
          <cell r="I619" t="str">
            <v>PRIMER Y SEGUNDO DESEMBOLSO SEGÚN CERTIFICACION DEL SUPERVISOR (Desc.de la Base x Dependientes)</v>
          </cell>
          <cell r="J619">
            <v>6657108</v>
          </cell>
          <cell r="K619">
            <v>9.66</v>
          </cell>
          <cell r="O619" t="str">
            <v>RECURSO 11</v>
          </cell>
          <cell r="V619" t="str">
            <v>Desc. 10% Dependientes - Base RF $ 4,094,538 RF $ 287,559</v>
          </cell>
          <cell r="W619" t="str">
            <v>Vigencia Presupuestal</v>
          </cell>
        </row>
        <row r="620">
          <cell r="A620">
            <v>61614</v>
          </cell>
          <cell r="B620" t="str">
            <v>Contrato</v>
          </cell>
          <cell r="C620">
            <v>3</v>
          </cell>
          <cell r="D620">
            <v>1314</v>
          </cell>
          <cell r="E620">
            <v>41696</v>
          </cell>
          <cell r="F620" t="str">
            <v>OFICINA ASESORA DE PLANEACION</v>
          </cell>
          <cell r="G620">
            <v>39778512</v>
          </cell>
          <cell r="H620" t="str">
            <v>BEATRIZ RINCON NIETO</v>
          </cell>
          <cell r="I620" t="str">
            <v>SEGUNDO DESEMBOLSO SEGÚN CERTIFICACION DEL SUPERVISOR (Desc.de la Base RF x Dependientes)</v>
          </cell>
          <cell r="J620">
            <v>6018181</v>
          </cell>
          <cell r="K620">
            <v>9.66</v>
          </cell>
          <cell r="O620" t="str">
            <v>RECURSO 11</v>
          </cell>
          <cell r="V620" t="str">
            <v>Desc. 10% Dependientes - Base RF $3,529,774 RF $388,275</v>
          </cell>
          <cell r="W620" t="str">
            <v>Vigencia Presupuestal</v>
          </cell>
        </row>
        <row r="621">
          <cell r="A621">
            <v>61714</v>
          </cell>
          <cell r="B621" t="str">
            <v>Contrato</v>
          </cell>
          <cell r="C621">
            <v>75</v>
          </cell>
          <cell r="D621">
            <v>15114</v>
          </cell>
          <cell r="E621">
            <v>41696</v>
          </cell>
          <cell r="F621" t="str">
            <v>OFICINA ASESORA DE PLANEACION</v>
          </cell>
          <cell r="G621">
            <v>88213055</v>
          </cell>
          <cell r="H621" t="str">
            <v>JOSE EDUARDO PATIÑO SANTAFE</v>
          </cell>
          <cell r="I621" t="str">
            <v>SEGUNDO DESEMBOLSO SEGÚN CERTIFICACION DEL SUPERVISOR (Desc Base Rte Fte por Dependientes) - AJU RTE FTE SOBRE TOTAL INGRESOS RECIBIDOS EN EL MES OP 33314 DEL 11 FEB 2014</v>
          </cell>
          <cell r="J621">
            <v>5900000</v>
          </cell>
          <cell r="K621">
            <v>9.66</v>
          </cell>
          <cell r="O621" t="str">
            <v>RECURSO 11</v>
          </cell>
          <cell r="V621" t="str">
            <v>Desc. 10% Dependientes</v>
          </cell>
          <cell r="W621" t="str">
            <v>Vigencia Presupuestal</v>
          </cell>
        </row>
        <row r="622">
          <cell r="A622">
            <v>61814</v>
          </cell>
          <cell r="B622" t="str">
            <v>Contrato</v>
          </cell>
          <cell r="C622">
            <v>274</v>
          </cell>
          <cell r="D622">
            <v>38114</v>
          </cell>
          <cell r="E622">
            <v>41696</v>
          </cell>
          <cell r="F622" t="str">
            <v>OFICINA DE ASUNTOS INTERNACIONALES</v>
          </cell>
          <cell r="G622">
            <v>51958614</v>
          </cell>
          <cell r="H622" t="str">
            <v>JIMENA NIETO CARRASCO</v>
          </cell>
          <cell r="I622" t="str">
            <v>SEGUNDO DESEMBOLSO SEGÚN CERTIFICACION DEL SUPERVISOR - AJU RTE FTE SOBRE TOTAL INGRESOS RECIBIDOS EN EL MES OP 42914 DEL 24 FEB 2014</v>
          </cell>
          <cell r="J622">
            <v>7840909</v>
          </cell>
          <cell r="K622">
            <v>9.66</v>
          </cell>
          <cell r="O622" t="str">
            <v>RECURSO 11</v>
          </cell>
          <cell r="V622" t="str">
            <v>No tiene Dependientes a Cargo</v>
          </cell>
          <cell r="W622" t="str">
            <v>Vigencia Presupuestal</v>
          </cell>
        </row>
        <row r="623">
          <cell r="A623">
            <v>61914</v>
          </cell>
          <cell r="B623" t="str">
            <v>Contrato</v>
          </cell>
          <cell r="C623">
            <v>270</v>
          </cell>
          <cell r="D623">
            <v>38614</v>
          </cell>
          <cell r="E623">
            <v>41696</v>
          </cell>
          <cell r="F623" t="str">
            <v>SUBDIRECCION ADMINISTRATIVA Y FINANCIERA</v>
          </cell>
          <cell r="G623">
            <v>1065607597</v>
          </cell>
          <cell r="H623" t="str">
            <v>CAROLINA CARRASCAL LOZANO</v>
          </cell>
          <cell r="I623" t="str">
            <v xml:space="preserve">PRIMER DESEMBOLSO SEGÚN CERTIFICACION DEL SUPERVISOR </v>
          </cell>
          <cell r="J623">
            <v>2600000</v>
          </cell>
          <cell r="K623">
            <v>9.66</v>
          </cell>
          <cell r="O623" t="str">
            <v>RECURSO 11</v>
          </cell>
          <cell r="V623" t="str">
            <v>No tiene Dependientes</v>
          </cell>
          <cell r="W623" t="str">
            <v>Vigencia Presupuestal</v>
          </cell>
        </row>
        <row r="624">
          <cell r="A624">
            <v>62014</v>
          </cell>
          <cell r="B624" t="str">
            <v>Contrato</v>
          </cell>
          <cell r="C624">
            <v>196</v>
          </cell>
          <cell r="D624">
            <v>29714</v>
          </cell>
          <cell r="E624">
            <v>41696</v>
          </cell>
          <cell r="F624" t="str">
            <v>DIRECCION DE ORDENAMIENTO AMBIENTAL Y COORDINACION DEL SINA</v>
          </cell>
          <cell r="G624">
            <v>79946823</v>
          </cell>
          <cell r="H624" t="str">
            <v>ANDRES MEJIA PIZANO</v>
          </cell>
          <cell r="I624" t="str">
            <v xml:space="preserve">PRIMER DESEMBOLSO SEGÚN CERTIFICACION DEL SUPERVISOR </v>
          </cell>
          <cell r="J624">
            <v>5500000</v>
          </cell>
          <cell r="K624">
            <v>9.66</v>
          </cell>
          <cell r="O624" t="str">
            <v>RECURSO 11</v>
          </cell>
          <cell r="V624" t="str">
            <v>No tiene Dependientes</v>
          </cell>
          <cell r="W624" t="str">
            <v>Vigencia Presupuestal</v>
          </cell>
        </row>
        <row r="625">
          <cell r="A625">
            <v>62114</v>
          </cell>
          <cell r="B625" t="str">
            <v>Contrato</v>
          </cell>
          <cell r="C625">
            <v>225</v>
          </cell>
          <cell r="D625">
            <v>35614</v>
          </cell>
          <cell r="E625">
            <v>41696</v>
          </cell>
          <cell r="F625" t="str">
            <v>DIRECCION GESTION INTEGRAL DEL RECURSO HIDRICO</v>
          </cell>
          <cell r="G625">
            <v>79295230</v>
          </cell>
          <cell r="H625" t="str">
            <v>WALTER LEONARDO NIÑO PARRA</v>
          </cell>
          <cell r="I625" t="str">
            <v>PAGO FRA 0081 PRIMER DESEMBOLSO SEGÚN CERTIFICACION DEL SUPERVISOR (Desc. De la Base x Dependientes)</v>
          </cell>
          <cell r="J625">
            <v>8912500</v>
          </cell>
          <cell r="K625">
            <v>9.66</v>
          </cell>
          <cell r="M625">
            <v>16</v>
          </cell>
          <cell r="O625" t="str">
            <v>RECURSO 11</v>
          </cell>
          <cell r="V625" t="str">
            <v>Desc. 10% Dependientes</v>
          </cell>
          <cell r="W625" t="str">
            <v>Vigencia Presupuestal</v>
          </cell>
        </row>
        <row r="626">
          <cell r="A626">
            <v>62214</v>
          </cell>
          <cell r="B626" t="str">
            <v>Contrato</v>
          </cell>
          <cell r="C626">
            <v>234</v>
          </cell>
          <cell r="D626">
            <v>34414</v>
          </cell>
          <cell r="E626">
            <v>41696</v>
          </cell>
          <cell r="F626" t="str">
            <v>DIRECCION DE BOSQUES, BIODIVERSIDAD YSERVICIOS ECOSISTEMICOS</v>
          </cell>
          <cell r="G626">
            <v>52714435</v>
          </cell>
          <cell r="H626" t="str">
            <v>JOHANNA ALEXANDRA RUIZ HERNANDEZ</v>
          </cell>
          <cell r="I626" t="str">
            <v xml:space="preserve">PRIMER Y SEGUNDO DESEMBOLSO SEGÚN CERTIFICACION DEL SUPERVISOR </v>
          </cell>
          <cell r="J626">
            <v>6657108</v>
          </cell>
          <cell r="K626">
            <v>9.66</v>
          </cell>
          <cell r="O626" t="str">
            <v>RECURSO 11</v>
          </cell>
          <cell r="V626" t="str">
            <v>No Pertenece a la Categoria de Empleados- No tiene desc x dependientes</v>
          </cell>
          <cell r="W626" t="str">
            <v>Vigencia Presupuestal</v>
          </cell>
        </row>
        <row r="627">
          <cell r="A627">
            <v>62314</v>
          </cell>
          <cell r="B627" t="str">
            <v>Contrato</v>
          </cell>
          <cell r="C627">
            <v>43</v>
          </cell>
          <cell r="D627">
            <v>7414</v>
          </cell>
          <cell r="E627">
            <v>41696</v>
          </cell>
          <cell r="F627" t="str">
            <v>DIRECCION DE BOSQUES, BIODIVERSIDAD YSERVICIOS ECOSISTEMICOS</v>
          </cell>
          <cell r="G627">
            <v>39693887</v>
          </cell>
          <cell r="H627" t="str">
            <v>CLAUDIA PATRICIA FONSECA TOBIAN</v>
          </cell>
          <cell r="I627" t="str">
            <v>SEGUNDO DESEMBOLSO SEGÚN CERTIFICACION DEL SUPERVISOR - Beneficio AFC $168,681</v>
          </cell>
          <cell r="J627">
            <v>6492848</v>
          </cell>
          <cell r="K627">
            <v>9.66</v>
          </cell>
          <cell r="O627" t="str">
            <v>RECURSO 11</v>
          </cell>
          <cell r="Q627" t="str">
            <v>AFC BANCOLOMBIA</v>
          </cell>
          <cell r="R627">
            <v>1947854</v>
          </cell>
          <cell r="V627" t="str">
            <v xml:space="preserve">No tiene Dependientes - Base RF $ 3.226.650, RF $128.583 </v>
          </cell>
          <cell r="W627" t="str">
            <v>Vigencia Presupuestal</v>
          </cell>
        </row>
        <row r="628">
          <cell r="A628">
            <v>62414</v>
          </cell>
          <cell r="B628" t="str">
            <v>Contrato</v>
          </cell>
          <cell r="C628">
            <v>58</v>
          </cell>
          <cell r="D628">
            <v>12914</v>
          </cell>
          <cell r="E628">
            <v>41696</v>
          </cell>
          <cell r="F628" t="str">
            <v>DIRECCION DE ASUNTOS AMBIENTALES, SECTORIAL Y URBANA</v>
          </cell>
          <cell r="G628">
            <v>35250839</v>
          </cell>
          <cell r="H628" t="str">
            <v>HEIDDY JOHANNA LAITON MORALES</v>
          </cell>
          <cell r="I628" t="str">
            <v>SEGUNDO DESEMBOLSO SEGUN CERTIFICACION DEL SUPERVISOR (Desc.de la Base x Dependientes)</v>
          </cell>
          <cell r="J628">
            <v>3868182</v>
          </cell>
          <cell r="K628">
            <v>9.66</v>
          </cell>
          <cell r="O628" t="str">
            <v>RECURSO 11</v>
          </cell>
          <cell r="V628" t="str">
            <v>Desc. 10% Dependientes RF $129,456</v>
          </cell>
          <cell r="W628" t="str">
            <v>Vigencia Presupuestal</v>
          </cell>
        </row>
        <row r="629">
          <cell r="A629">
            <v>62514</v>
          </cell>
          <cell r="B629" t="str">
            <v>Contrato</v>
          </cell>
          <cell r="C629">
            <v>193</v>
          </cell>
          <cell r="D629">
            <v>29514</v>
          </cell>
          <cell r="E629">
            <v>41696</v>
          </cell>
          <cell r="F629" t="str">
            <v>DIRECCION DE ORDENAMIENTO AMBIENTAL Y COORDINACION DEL SINA</v>
          </cell>
          <cell r="G629">
            <v>80027406</v>
          </cell>
          <cell r="H629" t="str">
            <v>DAVID ANDRES ESTRADA CARDONA</v>
          </cell>
          <cell r="I629" t="str">
            <v>PRIMER DESEMBOLSO SEGÚN CERTIFICACION DEL SUPERVISOR</v>
          </cell>
          <cell r="J629">
            <v>4500000</v>
          </cell>
          <cell r="K629">
            <v>9.66</v>
          </cell>
          <cell r="O629" t="str">
            <v>RECURSO 11</v>
          </cell>
          <cell r="V629" t="str">
            <v>No tiene Dependientes</v>
          </cell>
          <cell r="W629" t="str">
            <v>Vigencia Presupuestal</v>
          </cell>
        </row>
        <row r="630">
          <cell r="A630">
            <v>62614</v>
          </cell>
          <cell r="B630" t="str">
            <v>Contrato</v>
          </cell>
          <cell r="C630">
            <v>101</v>
          </cell>
          <cell r="D630">
            <v>18314</v>
          </cell>
          <cell r="E630">
            <v>41696</v>
          </cell>
          <cell r="F630" t="str">
            <v>DIRECCION DE BOSQUES, BIODIVERSIDAD Y SERVICIOS ECOSISTEMICOS</v>
          </cell>
          <cell r="G630">
            <v>80031924</v>
          </cell>
          <cell r="H630" t="str">
            <v>TELLY DE JESUS MONTH PARRA</v>
          </cell>
          <cell r="I630" t="str">
            <v>SEGUNDO DESEMBOLSO SEGÚN CERTIFICACION DEL SUPERVISOR</v>
          </cell>
          <cell r="J630">
            <v>5613905</v>
          </cell>
          <cell r="K630">
            <v>9.66</v>
          </cell>
          <cell r="O630" t="str">
            <v>RECURSO 11</v>
          </cell>
          <cell r="V630" t="str">
            <v>No tiene Dependientes a Cargo</v>
          </cell>
          <cell r="W630" t="str">
            <v>Vigencia Presupuestal</v>
          </cell>
        </row>
        <row r="631">
          <cell r="A631">
            <v>62714</v>
          </cell>
          <cell r="B631" t="str">
            <v>Contrato</v>
          </cell>
          <cell r="C631">
            <v>93</v>
          </cell>
          <cell r="D631">
            <v>17414</v>
          </cell>
          <cell r="E631">
            <v>41696</v>
          </cell>
          <cell r="F631" t="str">
            <v>DIRECCION DE BOSQUES, BIODIVERSIDAD Y SERVICIOS ECOSISTEMICOS</v>
          </cell>
          <cell r="G631">
            <v>1098678974</v>
          </cell>
          <cell r="H631" t="str">
            <v>JOHANA MARTINEZ REYES</v>
          </cell>
          <cell r="I631" t="str">
            <v>SEGUNDO DESEMBOLSO SEGÚN CERTIFICACION DEL SUPERVISOR</v>
          </cell>
          <cell r="J631">
            <v>2875000</v>
          </cell>
          <cell r="K631">
            <v>9.66</v>
          </cell>
          <cell r="O631" t="str">
            <v>RECURSO 11</v>
          </cell>
          <cell r="V631" t="str">
            <v>No tiene Dependientes</v>
          </cell>
          <cell r="W631" t="str">
            <v>Vigencia Presupuestal</v>
          </cell>
        </row>
        <row r="632">
          <cell r="A632">
            <v>62814</v>
          </cell>
          <cell r="B632" t="str">
            <v>Contrato</v>
          </cell>
          <cell r="C632">
            <v>113</v>
          </cell>
          <cell r="D632">
            <v>19514</v>
          </cell>
          <cell r="E632">
            <v>41696</v>
          </cell>
          <cell r="F632" t="str">
            <v>DIRECCION DE CAMBIO CLIMATICO</v>
          </cell>
          <cell r="G632">
            <v>52430539</v>
          </cell>
          <cell r="H632" t="str">
            <v>JOSEFINA HELENA SANCHEZ CUERVO</v>
          </cell>
          <cell r="I632" t="str">
            <v>SEGUNDO DESEMBOLSO SEGÚN CERTIFICACION DEL SUPERVISOR (Desc. Base RF x Dependientes)</v>
          </cell>
          <cell r="J632">
            <v>7000000</v>
          </cell>
          <cell r="K632">
            <v>9.66</v>
          </cell>
          <cell r="O632" t="str">
            <v>RECURSO 11</v>
          </cell>
          <cell r="V632" t="str">
            <v>Desc.x Dependientes</v>
          </cell>
          <cell r="W632" t="str">
            <v>Vigencia Presupuestal</v>
          </cell>
        </row>
        <row r="633">
          <cell r="A633">
            <v>62914</v>
          </cell>
          <cell r="B633" t="str">
            <v>Contrato</v>
          </cell>
          <cell r="C633">
            <v>47</v>
          </cell>
          <cell r="D633">
            <v>7614</v>
          </cell>
          <cell r="E633">
            <v>41696</v>
          </cell>
          <cell r="F633" t="str">
            <v>DIRECCION DE BOSQUES, BIODIVERSIDAD Y SERVICIOS ECOSISTEMICOS</v>
          </cell>
          <cell r="G633">
            <v>39775923</v>
          </cell>
          <cell r="H633" t="str">
            <v>MARIA CAROLINA CARDENAS VILLAMIL</v>
          </cell>
          <cell r="I633" t="str">
            <v>SEGUNDO DESEMBOLSO SEGÚN CERTIFICACION DEL SUPERVISOR (Desc.de la Base RF x Dependientes)</v>
          </cell>
          <cell r="J633">
            <v>8000000</v>
          </cell>
          <cell r="K633">
            <v>9.66</v>
          </cell>
          <cell r="O633" t="str">
            <v>RECURSO 11</v>
          </cell>
          <cell r="V633" t="str">
            <v>Desc. 10% Dependientes - Base RF $4,094,550 RF $287,562</v>
          </cell>
          <cell r="W633" t="str">
            <v>Vigencia Presupuestal</v>
          </cell>
        </row>
        <row r="634">
          <cell r="A634">
            <v>63014</v>
          </cell>
          <cell r="B634" t="str">
            <v>Contrato</v>
          </cell>
          <cell r="C634">
            <v>117</v>
          </cell>
          <cell r="D634">
            <v>20114</v>
          </cell>
          <cell r="E634">
            <v>41696</v>
          </cell>
          <cell r="F634" t="str">
            <v>DIRECCION DE ASUNTOS AMBIENTALES, SECTORIAL Y URBANA</v>
          </cell>
          <cell r="G634">
            <v>91235347</v>
          </cell>
          <cell r="H634" t="str">
            <v>ELIAS PINTO MARTINEZ</v>
          </cell>
          <cell r="I634" t="str">
            <v>PAGO FRA 073 SEGUNDO DESEMBOLSO SEGÚN CERTIFICACION DEL SUPERVISOR</v>
          </cell>
          <cell r="J634">
            <v>10800000</v>
          </cell>
          <cell r="K634">
            <v>9.66</v>
          </cell>
          <cell r="M634">
            <v>16</v>
          </cell>
          <cell r="O634" t="str">
            <v>RECURSO 11</v>
          </cell>
          <cell r="V634" t="str">
            <v>No tiene Dependientes</v>
          </cell>
          <cell r="W634" t="str">
            <v>Vigencia Presupuestal</v>
          </cell>
        </row>
        <row r="635">
          <cell r="A635">
            <v>63114</v>
          </cell>
          <cell r="B635" t="str">
            <v>Contrato</v>
          </cell>
          <cell r="C635">
            <v>35</v>
          </cell>
          <cell r="D635">
            <v>4514</v>
          </cell>
          <cell r="E635">
            <v>41696</v>
          </cell>
          <cell r="F635" t="str">
            <v>SUBDIRECCION ADMINISTRATIVA Y FINANCIERA</v>
          </cell>
          <cell r="G635">
            <v>80232638</v>
          </cell>
          <cell r="H635" t="str">
            <v>WILSON ALEXANDER CASTAÑEDA RAMIREZ</v>
          </cell>
          <cell r="I635" t="str">
            <v>SEGUNDO DESEMBOLSO SEGÚN CERTIFICACION DEL SUPERVISOR (Desc. Base RF x Dependientes)</v>
          </cell>
          <cell r="J635">
            <v>2549575</v>
          </cell>
          <cell r="K635">
            <v>9.66</v>
          </cell>
          <cell r="O635" t="str">
            <v>RECURSO 11</v>
          </cell>
          <cell r="V635" t="str">
            <v>Desc.x Dependientes</v>
          </cell>
          <cell r="W635" t="str">
            <v>Vigencia Presupuestal</v>
          </cell>
        </row>
        <row r="636">
          <cell r="A636">
            <v>63214</v>
          </cell>
          <cell r="B636" t="str">
            <v>Anulada</v>
          </cell>
          <cell r="C636">
            <v>248</v>
          </cell>
          <cell r="D636">
            <v>273413</v>
          </cell>
          <cell r="E636">
            <v>41624</v>
          </cell>
          <cell r="F636" t="str">
            <v>OFICINA DE ASUNTOS INTERNACIONALES</v>
          </cell>
          <cell r="G636">
            <v>80821039</v>
          </cell>
          <cell r="H636" t="str">
            <v>FABIAN NAVARRETE LE BAS</v>
          </cell>
          <cell r="I636" t="str">
            <v>ANULADA ------ PAGO FRA 3 PRIMER DESEMBOLSO SEGÚN CERTIFICACION DEL SUPERVISOR (Desc. Base RF x Dependientes)</v>
          </cell>
          <cell r="J636">
            <v>4999993</v>
          </cell>
          <cell r="K636">
            <v>9.66</v>
          </cell>
          <cell r="O636" t="str">
            <v>RECURSO 11</v>
          </cell>
          <cell r="V636" t="str">
            <v>Desc. 10% Dependientes</v>
          </cell>
          <cell r="W636" t="str">
            <v>Reserva Presupuestal</v>
          </cell>
        </row>
        <row r="637">
          <cell r="A637">
            <v>63314</v>
          </cell>
          <cell r="B637" t="str">
            <v>Contrato</v>
          </cell>
          <cell r="C637">
            <v>192</v>
          </cell>
          <cell r="D637">
            <v>29314</v>
          </cell>
          <cell r="E637">
            <v>41696</v>
          </cell>
          <cell r="F637" t="str">
            <v>DIRECCION DE ORDENAMIENTO AMBIENTAL Y COORDINACION DEL SINA</v>
          </cell>
          <cell r="G637">
            <v>91105686</v>
          </cell>
          <cell r="H637" t="str">
            <v>OSCAR JAVIER ACEVEDO AMAYA</v>
          </cell>
          <cell r="I637" t="str">
            <v>PRIMER DESEMBOLSO SEGÚN CERTIFICACION DEL SUPERVISOR (Desc. Base RF x Dependientes)</v>
          </cell>
          <cell r="J637">
            <v>5500000</v>
          </cell>
          <cell r="K637">
            <v>9.66</v>
          </cell>
          <cell r="O637" t="str">
            <v>RECURSO 11</v>
          </cell>
          <cell r="V637" t="str">
            <v>Desc.x Dependientes</v>
          </cell>
          <cell r="W637" t="str">
            <v>Vigencia Presupuestal</v>
          </cell>
        </row>
        <row r="638">
          <cell r="A638">
            <v>63414</v>
          </cell>
          <cell r="B638" t="str">
            <v>Contrato</v>
          </cell>
          <cell r="C638">
            <v>135</v>
          </cell>
          <cell r="D638">
            <v>24514</v>
          </cell>
          <cell r="E638">
            <v>41696</v>
          </cell>
          <cell r="F638" t="str">
            <v>DIRECCION DE BOSQUES, BIODIVERSIDAD Y SERVICIOS ECOSISTEMICOS</v>
          </cell>
          <cell r="G638">
            <v>52411563</v>
          </cell>
          <cell r="H638" t="str">
            <v>MARIA STELLA SACHICA ALVAREZ</v>
          </cell>
          <cell r="I638" t="str">
            <v>SEGUNDO DESEMBOLSO SEGÚN CERTIFICACION DEL SUPERVISOR</v>
          </cell>
          <cell r="J638">
            <v>7703805</v>
          </cell>
          <cell r="K638">
            <v>9.66</v>
          </cell>
          <cell r="O638" t="str">
            <v>RECURSO 11</v>
          </cell>
          <cell r="V638" t="str">
            <v>No tiene Dependientes a Cargo</v>
          </cell>
          <cell r="W638" t="str">
            <v>Vigencia Presupuestal</v>
          </cell>
        </row>
        <row r="639">
          <cell r="A639">
            <v>63514</v>
          </cell>
          <cell r="B639" t="str">
            <v>Contrato</v>
          </cell>
          <cell r="C639">
            <v>243</v>
          </cell>
          <cell r="D639">
            <v>35414</v>
          </cell>
          <cell r="E639">
            <v>41696</v>
          </cell>
          <cell r="F639" t="str">
            <v>DIRECCION DE BOSQUES, BIODIVERSIDAD Y SERVICIOS ECOSISTEMICOS</v>
          </cell>
          <cell r="G639">
            <v>80769799</v>
          </cell>
          <cell r="H639" t="str">
            <v>DEVIS REYES GONZALEZ</v>
          </cell>
          <cell r="I639" t="str">
            <v>PRIMER DESEMBOLSO SEGÚN CERTIFICACION DEL SUPERVISOR</v>
          </cell>
          <cell r="J639">
            <v>2179800</v>
          </cell>
          <cell r="K639">
            <v>9.66</v>
          </cell>
          <cell r="O639" t="str">
            <v>RECURSO 11</v>
          </cell>
          <cell r="V639" t="str">
            <v>No tiene Dependientes</v>
          </cell>
          <cell r="W639" t="str">
            <v>Vigencia Presupuestal</v>
          </cell>
        </row>
        <row r="640">
          <cell r="A640">
            <v>63614</v>
          </cell>
          <cell r="B640" t="str">
            <v>Contrato</v>
          </cell>
          <cell r="C640">
            <v>121</v>
          </cell>
          <cell r="D640">
            <v>20814</v>
          </cell>
          <cell r="E640">
            <v>41696</v>
          </cell>
          <cell r="F640" t="str">
            <v>DIRECCION DE BOSQUES, BIODIVERSIDAD Y SERVICIOS ECOSISTEMICOS</v>
          </cell>
          <cell r="G640">
            <v>80111644</v>
          </cell>
          <cell r="H640" t="str">
            <v>JAVIER EDUARDO ROJAS CALA</v>
          </cell>
          <cell r="I640" t="str">
            <v>SEGUNDO DESEMBOLSO SEGÚN CERTIFICACION DEL SUPERVISOR</v>
          </cell>
          <cell r="J640">
            <v>4359600</v>
          </cell>
          <cell r="K640">
            <v>9.66</v>
          </cell>
          <cell r="O640" t="str">
            <v>RECURSO 11</v>
          </cell>
          <cell r="V640" t="str">
            <v>No tiene Dependientes</v>
          </cell>
          <cell r="W640" t="str">
            <v>Vigencia Presupuestal</v>
          </cell>
        </row>
        <row r="641">
          <cell r="A641">
            <v>63714</v>
          </cell>
          <cell r="B641" t="str">
            <v>Contrato</v>
          </cell>
          <cell r="C641">
            <v>56</v>
          </cell>
          <cell r="D641">
            <v>13114</v>
          </cell>
          <cell r="E641">
            <v>41696</v>
          </cell>
          <cell r="F641" t="str">
            <v>DIRECCION DE ORDENAMIENTO AMBIENTAL Y COORDINACION DEL SINA</v>
          </cell>
          <cell r="G641">
            <v>34545710</v>
          </cell>
          <cell r="H641" t="str">
            <v>MARIA  CECILIA CONCHA ALBAN</v>
          </cell>
          <cell r="I641" t="str">
            <v>SEGUNDO DESEMBOLSO SEGÚN CERTIFICACION DEL SUPERVISOR (Desc.de la Base RF x Dependientes)</v>
          </cell>
          <cell r="J641">
            <v>8000000</v>
          </cell>
          <cell r="K641">
            <v>9.66</v>
          </cell>
          <cell r="O641" t="str">
            <v>RECURSO 11</v>
          </cell>
          <cell r="V641" t="str">
            <v>Desc. 10% Dependientes - Base RF $3,529,774 RF $388,275</v>
          </cell>
          <cell r="W641" t="str">
            <v>Vigencia Presupuestal</v>
          </cell>
        </row>
        <row r="642">
          <cell r="A642">
            <v>63814</v>
          </cell>
          <cell r="B642" t="str">
            <v>Resolución</v>
          </cell>
          <cell r="C642">
            <v>253</v>
          </cell>
          <cell r="D642">
            <v>75214</v>
          </cell>
          <cell r="E642">
            <v>41696</v>
          </cell>
          <cell r="F642" t="str">
            <v>SUBDIRECCION ADMINISTRATIVA Y FINANCIERA</v>
          </cell>
          <cell r="G642">
            <v>79778817</v>
          </cell>
          <cell r="H642" t="str">
            <v>PABLO ABBA VIEIRA SAMPER</v>
          </cell>
          <cell r="I642" t="str">
            <v>PAGO PARCIAL COMISION INTERNACIONAL A EEUU DEL 26 FEB AL 01 MARZO 2014</v>
          </cell>
          <cell r="J642">
            <v>1157625</v>
          </cell>
          <cell r="O642" t="str">
            <v>RECURSO 11</v>
          </cell>
          <cell r="W642" t="str">
            <v>Vigencia Presupuestal</v>
          </cell>
        </row>
        <row r="643">
          <cell r="A643">
            <v>63914</v>
          </cell>
          <cell r="B643" t="str">
            <v>Contrato</v>
          </cell>
          <cell r="C643">
            <v>132</v>
          </cell>
          <cell r="D643">
            <v>23714</v>
          </cell>
          <cell r="F643" t="str">
            <v>OFICINA ASESORA DE PLANEACION</v>
          </cell>
          <cell r="G643">
            <v>51985836</v>
          </cell>
          <cell r="H643" t="str">
            <v>MAGDA ROCIO GONZALEZ RODRIGUEZ</v>
          </cell>
          <cell r="I643" t="str">
            <v>PRIMER DESEMBOLSO SEGÚN CERTIFICACION DEL SUPERVISOR (Desc. Base RF x Dependientes)</v>
          </cell>
          <cell r="J643">
            <v>4500000</v>
          </cell>
          <cell r="K643">
            <v>9.66</v>
          </cell>
          <cell r="O643" t="str">
            <v>RECURSO 11</v>
          </cell>
          <cell r="V643" t="str">
            <v>Desc. 10% Dependientes - Base RF $3,529,774 RF $388,275</v>
          </cell>
          <cell r="W643" t="str">
            <v>Vigencia Presupuestal</v>
          </cell>
        </row>
        <row r="644">
          <cell r="A644">
            <v>64014</v>
          </cell>
          <cell r="B644" t="str">
            <v>Contrato</v>
          </cell>
          <cell r="C644">
            <v>248</v>
          </cell>
          <cell r="D644">
            <v>36614</v>
          </cell>
          <cell r="E644">
            <v>41696</v>
          </cell>
          <cell r="F644" t="str">
            <v>DIRECCION DE BOSQUES, BIODIVERSIDAD Y SERVICIOS ECOSISTEMICOS</v>
          </cell>
          <cell r="G644">
            <v>65778539</v>
          </cell>
          <cell r="H644" t="str">
            <v>LEDY NOHEMY TRUJILLO ORTIZ</v>
          </cell>
          <cell r="I644" t="str">
            <v>SEGUNDO DESEMBOLSO SEGÚN CERTIFICACION DEL SUPERVISOR</v>
          </cell>
          <cell r="J644">
            <v>5100000</v>
          </cell>
          <cell r="K644">
            <v>9.66</v>
          </cell>
          <cell r="O644" t="str">
            <v>RECURSO 11</v>
          </cell>
          <cell r="V644" t="str">
            <v>No tiene Dependientes a Cargo</v>
          </cell>
          <cell r="W644" t="str">
            <v>Vigencia Presupuestal</v>
          </cell>
        </row>
        <row r="645">
          <cell r="A645">
            <v>64114</v>
          </cell>
          <cell r="B645" t="str">
            <v>Contrato</v>
          </cell>
          <cell r="C645">
            <v>216</v>
          </cell>
          <cell r="D645">
            <v>30414</v>
          </cell>
          <cell r="E645">
            <v>41696</v>
          </cell>
          <cell r="F645" t="str">
            <v>DIRECCION DE ORDENAMIENTO AMBIENTAL Y COORDINACION DEL SINA</v>
          </cell>
          <cell r="G645">
            <v>16071055</v>
          </cell>
          <cell r="H645" t="str">
            <v>DAVID FERNANDO ARIAS ARISTIZABAL</v>
          </cell>
          <cell r="I645" t="str">
            <v>PRIMER Y SEGUNDO DESEMBOLSO SEGÚN CERTIFICACION DEL SUPERVISOR</v>
          </cell>
          <cell r="J645">
            <v>10010000</v>
          </cell>
          <cell r="K645">
            <v>9.66</v>
          </cell>
          <cell r="O645" t="str">
            <v>RECURSO 11</v>
          </cell>
          <cell r="V645" t="str">
            <v>no tiene dependienes</v>
          </cell>
          <cell r="W645" t="str">
            <v>Vigencia Presupuestal</v>
          </cell>
        </row>
        <row r="646">
          <cell r="A646">
            <v>64214</v>
          </cell>
          <cell r="B646" t="str">
            <v>Contrato</v>
          </cell>
          <cell r="C646">
            <v>21</v>
          </cell>
          <cell r="D646">
            <v>2814</v>
          </cell>
          <cell r="E646">
            <v>41696</v>
          </cell>
          <cell r="F646" t="str">
            <v>OFICINA ASESORA DE PLANEACION</v>
          </cell>
          <cell r="G646">
            <v>80350493</v>
          </cell>
          <cell r="H646" t="str">
            <v>HECTOR CAMELO PAEZ</v>
          </cell>
          <cell r="I646" t="str">
            <v>SEGUNDO DESEMBOLSO SEGÚN CERTIFICACION DEL SUPERVISOR   - AJU RTE FTE SOBRE TOTAL INGRESOS RECIBIDOS EN EL MES OP 27514 DEL 07 FEB 2014</v>
          </cell>
          <cell r="J646">
            <v>5000000</v>
          </cell>
          <cell r="K646">
            <v>9.66</v>
          </cell>
          <cell r="O646" t="str">
            <v>RECURSO 11</v>
          </cell>
          <cell r="V646" t="str">
            <v>No tiene Dependientes</v>
          </cell>
          <cell r="W646" t="str">
            <v>Vigencia Presupuestal</v>
          </cell>
        </row>
        <row r="647">
          <cell r="A647">
            <v>64314</v>
          </cell>
          <cell r="B647" t="str">
            <v>Contrato</v>
          </cell>
          <cell r="C647">
            <v>261</v>
          </cell>
          <cell r="D647">
            <v>37114</v>
          </cell>
          <cell r="E647">
            <v>41696</v>
          </cell>
          <cell r="F647" t="str">
            <v>DIRECCION DE ORDENAMIENTO AMBIENTAL Y COORDINACION DEL SINA</v>
          </cell>
          <cell r="G647">
            <v>51714629</v>
          </cell>
          <cell r="H647" t="str">
            <v>MARIA TERESA PALACIOS LOZANO</v>
          </cell>
          <cell r="I647" t="str">
            <v>PAGO FRA 038 PRIMER DESEMBOLSO SEGÚN CERTIFICACION DEL SUPERVISOR (Desc. Base RF x Dependientes)</v>
          </cell>
          <cell r="J647">
            <v>7100000</v>
          </cell>
          <cell r="K647">
            <v>9.66</v>
          </cell>
          <cell r="M647">
            <v>16</v>
          </cell>
          <cell r="O647" t="str">
            <v>RECURSO 11</v>
          </cell>
          <cell r="V647" t="str">
            <v>No tiene Dependientes</v>
          </cell>
          <cell r="W647" t="str">
            <v>Vigencia Presupuestal</v>
          </cell>
        </row>
        <row r="648">
          <cell r="A648">
            <v>64414</v>
          </cell>
          <cell r="B648" t="str">
            <v>Contrato</v>
          </cell>
          <cell r="C648">
            <v>287</v>
          </cell>
          <cell r="D648">
            <v>39714</v>
          </cell>
          <cell r="E648">
            <v>41696</v>
          </cell>
          <cell r="F648" t="str">
            <v>DIRECCION DE BOSQUES, BIODIVERSIDAD Y SERVICIOS ECOSISTEMICOS</v>
          </cell>
          <cell r="G648">
            <v>26431577</v>
          </cell>
          <cell r="H648" t="str">
            <v>AZALIA INES PARRA CUELLAR</v>
          </cell>
          <cell r="I648" t="str">
            <v>SEGUNDO DESEMBOLSO SEGÚN CERTIFICACION DEL SUPERVISOR</v>
          </cell>
          <cell r="J648">
            <v>2755917</v>
          </cell>
          <cell r="K648">
            <v>9.66</v>
          </cell>
          <cell r="O648" t="str">
            <v>RECURSO 11</v>
          </cell>
          <cell r="V648" t="str">
            <v>No tiene Dependientes a Cargo</v>
          </cell>
          <cell r="W648" t="str">
            <v>Vigencia Presupuestal</v>
          </cell>
        </row>
        <row r="649">
          <cell r="A649">
            <v>64514</v>
          </cell>
          <cell r="B649" t="str">
            <v>Contrato</v>
          </cell>
          <cell r="C649">
            <v>110</v>
          </cell>
          <cell r="D649">
            <v>21814</v>
          </cell>
          <cell r="E649">
            <v>41696</v>
          </cell>
          <cell r="F649" t="str">
            <v>DIRECCION DE CAMBIO CLIMATICO</v>
          </cell>
          <cell r="G649">
            <v>53125079</v>
          </cell>
          <cell r="H649" t="str">
            <v>DIANA CATALINA QUINTERO PINZON</v>
          </cell>
          <cell r="I649" t="str">
            <v>SEGUNDO DESEMBOLSO SEGÚN CERTIFICACION DEL SUPERVISOR</v>
          </cell>
          <cell r="J649">
            <v>4090909</v>
          </cell>
          <cell r="K649">
            <v>9.66</v>
          </cell>
          <cell r="O649" t="str">
            <v>RECURSO 11</v>
          </cell>
          <cell r="V649" t="str">
            <v>No tiene Dependientes</v>
          </cell>
          <cell r="W649" t="str">
            <v>Vigencia Presupuestal</v>
          </cell>
        </row>
        <row r="650">
          <cell r="A650">
            <v>64614</v>
          </cell>
          <cell r="B650" t="str">
            <v>Contrato</v>
          </cell>
          <cell r="C650">
            <v>20</v>
          </cell>
          <cell r="D650">
            <v>2714</v>
          </cell>
          <cell r="E650">
            <v>41696</v>
          </cell>
          <cell r="F650" t="str">
            <v>OFICINA ASESORA DE PLANEACION</v>
          </cell>
          <cell r="G650">
            <v>51881783</v>
          </cell>
          <cell r="H650" t="str">
            <v>IRMA GARDEAZABAL JARAMILLO</v>
          </cell>
          <cell r="I650" t="str">
            <v>PRIMER DESEMBOLSO SEGÚN CERTIFICACION DEL SUPERVISOR (Desc.de la Base RF x Dependientes)</v>
          </cell>
          <cell r="J650">
            <v>5833333</v>
          </cell>
          <cell r="K650">
            <v>9.66</v>
          </cell>
          <cell r="O650" t="str">
            <v>RECURSO 11</v>
          </cell>
          <cell r="V650" t="str">
            <v xml:space="preserve">Desc. X Dependientes </v>
          </cell>
          <cell r="W650" t="str">
            <v>Vigencia Presupuestal</v>
          </cell>
        </row>
        <row r="651">
          <cell r="A651">
            <v>64714</v>
          </cell>
          <cell r="B651" t="str">
            <v>Contrato</v>
          </cell>
          <cell r="C651">
            <v>136</v>
          </cell>
          <cell r="D651">
            <v>24814</v>
          </cell>
          <cell r="E651">
            <v>41696</v>
          </cell>
          <cell r="F651" t="str">
            <v>DIRECCION DE BOSQUES, BIODIVERSIDAD Y SERVICIOS ECOSISTEMICOS</v>
          </cell>
          <cell r="G651">
            <v>52994360</v>
          </cell>
          <cell r="H651" t="str">
            <v>MONICA BORRAS ULLOA</v>
          </cell>
          <cell r="I651" t="str">
            <v>SEGUNDO DESEMBOLSO SEGÚN CERTIFICACION DEL SUPERVISOR</v>
          </cell>
          <cell r="J651">
            <v>5000000</v>
          </cell>
          <cell r="K651">
            <v>9.66</v>
          </cell>
          <cell r="O651" t="str">
            <v>RECURSO 11</v>
          </cell>
          <cell r="V651" t="str">
            <v>No tiene Dependientes a Cargo</v>
          </cell>
          <cell r="W651" t="str">
            <v>Vigencia Presupuestal</v>
          </cell>
        </row>
        <row r="652">
          <cell r="A652">
            <v>64814</v>
          </cell>
          <cell r="B652" t="str">
            <v>Contrato</v>
          </cell>
          <cell r="C652">
            <v>81</v>
          </cell>
          <cell r="D652">
            <v>14414</v>
          </cell>
          <cell r="E652">
            <v>41696</v>
          </cell>
          <cell r="F652" t="str">
            <v>OFICINA ASESORA JURIDICA</v>
          </cell>
          <cell r="G652">
            <v>51838162</v>
          </cell>
          <cell r="H652" t="str">
            <v>LILIAN BIBIANA ROJAS MEJIA</v>
          </cell>
          <cell r="I652" t="str">
            <v>SEGUNDO DESEMBOLSO SEGÚN CERTIFICACION DEL SUPERVISOR (Desc Base Rte Fte por Dependientes)  - AJU RTE FTE SOBRE TOTAL INGRESOS RECIBIDOS EN EL MES OP 33014 DEL 11 FEB 2014</v>
          </cell>
          <cell r="J652">
            <v>7814492</v>
          </cell>
          <cell r="K652">
            <v>9.66</v>
          </cell>
          <cell r="O652" t="str">
            <v>RECURSO 11</v>
          </cell>
          <cell r="V652" t="str">
            <v>Desc. 10% Dependientes</v>
          </cell>
          <cell r="W652" t="str">
            <v>Vigencia Presupuestal</v>
          </cell>
        </row>
        <row r="653">
          <cell r="A653">
            <v>64914</v>
          </cell>
          <cell r="B653" t="str">
            <v>Contrato</v>
          </cell>
          <cell r="C653">
            <v>179</v>
          </cell>
          <cell r="D653">
            <v>28214</v>
          </cell>
          <cell r="E653">
            <v>41698</v>
          </cell>
          <cell r="F653" t="str">
            <v>DIRECCION DE ORDENAMIENTO AMBIENTAL Y COORDINACION DEL SINA</v>
          </cell>
          <cell r="G653">
            <v>40022236</v>
          </cell>
          <cell r="H653" t="str">
            <v>ANA ELVIA OCHOA JIMENEZ</v>
          </cell>
          <cell r="I653" t="str">
            <v>PRIMER DESEMBOLSO SEGÚN CERTIFICACION DEL SUPERVISOR</v>
          </cell>
          <cell r="J653">
            <v>10000000</v>
          </cell>
          <cell r="K653">
            <v>9.66</v>
          </cell>
          <cell r="O653" t="str">
            <v>RECURSO 11</v>
          </cell>
          <cell r="V653" t="str">
            <v>Desc. 10% Dependientes</v>
          </cell>
          <cell r="W653" t="str">
            <v>Vigencia Presupuestal</v>
          </cell>
        </row>
        <row r="654">
          <cell r="A654">
            <v>65014</v>
          </cell>
          <cell r="B654" t="str">
            <v>Contrato</v>
          </cell>
          <cell r="C654">
            <v>229</v>
          </cell>
          <cell r="D654">
            <v>33614</v>
          </cell>
          <cell r="E654">
            <v>41698</v>
          </cell>
          <cell r="F654" t="str">
            <v>DIRECCION DE BOSQUES, BIODIVERSIDAD Y SERVICIOS ECOSISTEMICOS</v>
          </cell>
          <cell r="G654">
            <v>63506593</v>
          </cell>
          <cell r="H654" t="str">
            <v>NOHORA YOLANDA ARDILA GONZALEZ</v>
          </cell>
          <cell r="I654" t="str">
            <v>PAGO 1 Y 2 DE 12 DESEMBOLSO SEGÚN CERTIFICACION DEL SUPERVISOR - (Desc Base Rte Fte por Dependientes)</v>
          </cell>
          <cell r="J654">
            <v>6657108</v>
          </cell>
          <cell r="K654">
            <v>9.66</v>
          </cell>
          <cell r="O654" t="str">
            <v>RECURSO 11</v>
          </cell>
          <cell r="V654" t="str">
            <v>Desc. 10% Dependientes - Base RF $ 4,094,538 RF $ 287,559</v>
          </cell>
          <cell r="W654" t="str">
            <v>Vigencia Presupuestal</v>
          </cell>
        </row>
        <row r="655">
          <cell r="A655">
            <v>65114</v>
          </cell>
          <cell r="B655" t="str">
            <v>Contrato</v>
          </cell>
          <cell r="C655">
            <v>271</v>
          </cell>
          <cell r="D655">
            <v>38014</v>
          </cell>
          <cell r="E655">
            <v>41696</v>
          </cell>
          <cell r="F655" t="str">
            <v>DIRECCION DE BOSQUES, BIODIVERSIDAD Y SERVICIOS ECOSISTEMICOS</v>
          </cell>
          <cell r="G655">
            <v>80164442</v>
          </cell>
          <cell r="H655" t="str">
            <v>JOHN JAIRO SANCHEZ CORREA</v>
          </cell>
          <cell r="I655" t="str">
            <v>SEGUNDO DESEMBOLSO SEGÚN CERTIFICACION DEL SUPERVISOR (Desc. Base RF x Dependientes)</v>
          </cell>
          <cell r="J655">
            <v>5103550</v>
          </cell>
          <cell r="K655">
            <v>9.66</v>
          </cell>
          <cell r="O655" t="str">
            <v>RECURSO 11</v>
          </cell>
          <cell r="V655" t="str">
            <v>Desc. 10% Dependientes - Base RF $4,094,550 RF $287,562</v>
          </cell>
          <cell r="W655" t="str">
            <v>Vigencia Presupuestal</v>
          </cell>
        </row>
        <row r="656">
          <cell r="A656">
            <v>65214</v>
          </cell>
          <cell r="B656" t="str">
            <v>Contrato</v>
          </cell>
          <cell r="C656">
            <v>152</v>
          </cell>
          <cell r="D656">
            <v>25114</v>
          </cell>
          <cell r="E656">
            <v>41696</v>
          </cell>
          <cell r="F656" t="str">
            <v>OFICINA ASESORA JURIDICA</v>
          </cell>
          <cell r="G656">
            <v>52818031</v>
          </cell>
          <cell r="H656" t="str">
            <v>SANDRA CAROLINA SIMANCAS CARDENAS</v>
          </cell>
          <cell r="I656" t="str">
            <v>SEGUNDO DESEMBOLSO SEGÚN CERTIFICACION DEL SUPERVISOR</v>
          </cell>
          <cell r="J656">
            <v>4000000</v>
          </cell>
          <cell r="K656">
            <v>9.66</v>
          </cell>
          <cell r="O656" t="str">
            <v>RECURSO 11</v>
          </cell>
          <cell r="V656" t="str">
            <v>No tiene Dependientes a Cargo</v>
          </cell>
          <cell r="W656" t="str">
            <v>Vigencia Presupuestal</v>
          </cell>
        </row>
        <row r="657">
          <cell r="A657">
            <v>65314</v>
          </cell>
          <cell r="B657" t="str">
            <v>Contrato</v>
          </cell>
          <cell r="C657">
            <v>82</v>
          </cell>
          <cell r="D657">
            <v>14614</v>
          </cell>
          <cell r="E657">
            <v>41696</v>
          </cell>
          <cell r="F657" t="str">
            <v>OFICINA ASESORA JURIDICA</v>
          </cell>
          <cell r="G657">
            <v>40043339</v>
          </cell>
          <cell r="H657" t="str">
            <v>SANDRA PATRICIA ALFONSO PALACIOS</v>
          </cell>
          <cell r="I657" t="str">
            <v>SEGUNDO DESEMBOLSO SEGÚN CERTIFICACION DEL SUPERVISOR (Desc Base Rte Fte por Dependientes)</v>
          </cell>
          <cell r="J657">
            <v>3500000</v>
          </cell>
          <cell r="K657">
            <v>9.66</v>
          </cell>
          <cell r="O657" t="str">
            <v>RECURSO 11</v>
          </cell>
          <cell r="V657" t="str">
            <v>Desc. 10% Dependientes RF $129,456</v>
          </cell>
          <cell r="W657" t="str">
            <v>Vigencia Presupuestal</v>
          </cell>
        </row>
        <row r="658">
          <cell r="A658">
            <v>65414</v>
          </cell>
          <cell r="B658" t="str">
            <v>Contrato</v>
          </cell>
          <cell r="C658">
            <v>102</v>
          </cell>
          <cell r="D658">
            <v>18414</v>
          </cell>
          <cell r="E658">
            <v>41697</v>
          </cell>
          <cell r="F658" t="str">
            <v>SUBDIRECCION DE EDUCACION Y PARTICIPACION</v>
          </cell>
          <cell r="G658">
            <v>1032392064</v>
          </cell>
          <cell r="H658" t="str">
            <v>DORA JACQUELINE ORJUELA CALDERON</v>
          </cell>
          <cell r="I658" t="str">
            <v>SEGUNDO DESEMBOLSO SEGÚN CERTIFICACION DEL SUPERVISOR</v>
          </cell>
          <cell r="J658">
            <v>3000000</v>
          </cell>
          <cell r="K658">
            <v>9.66</v>
          </cell>
          <cell r="O658" t="str">
            <v>RECURSO 11</v>
          </cell>
          <cell r="V658" t="str">
            <v>No tiene Dependientes</v>
          </cell>
          <cell r="W658" t="str">
            <v>Vigencia Presupuestal</v>
          </cell>
        </row>
        <row r="659">
          <cell r="A659">
            <v>65514</v>
          </cell>
        </row>
        <row r="660">
          <cell r="A660">
            <v>65614</v>
          </cell>
          <cell r="B660" t="str">
            <v>Contrato</v>
          </cell>
          <cell r="C660">
            <v>188</v>
          </cell>
          <cell r="D660">
            <v>27514</v>
          </cell>
          <cell r="E660">
            <v>41697</v>
          </cell>
          <cell r="F660" t="str">
            <v>SUBDIRECCION DE EDUCACION Y PARTICIPACION</v>
          </cell>
          <cell r="G660">
            <v>41365653</v>
          </cell>
          <cell r="H660" t="str">
            <v>HILDA DUGAND CARLING</v>
          </cell>
          <cell r="I660" t="str">
            <v>SEGUNDO DESEMBOLSO SEGÚN CERTIFICACION DEL SUPERVISOR  - AJU RTE FTE SOBRE TOTAL INGRESOS RECIBIDOS EN EL MES OP 27814 DEL 7 FEB 2014</v>
          </cell>
          <cell r="J660">
            <v>4285000</v>
          </cell>
          <cell r="K660">
            <v>9.66</v>
          </cell>
          <cell r="O660" t="str">
            <v>RECURSO 11</v>
          </cell>
          <cell r="V660" t="str">
            <v>No tiene Dependientes</v>
          </cell>
          <cell r="W660" t="str">
            <v>Vigencia Presupuestal</v>
          </cell>
        </row>
        <row r="661">
          <cell r="A661">
            <v>65714</v>
          </cell>
          <cell r="B661" t="str">
            <v>Contrato</v>
          </cell>
          <cell r="C661">
            <v>288</v>
          </cell>
          <cell r="D661">
            <v>39914</v>
          </cell>
          <cell r="E661">
            <v>41697</v>
          </cell>
          <cell r="F661" t="str">
            <v>SUBDIRECCION DE EDUCACION Y PARTICIPACION</v>
          </cell>
          <cell r="G661">
            <v>52185841</v>
          </cell>
          <cell r="H661" t="str">
            <v>ANDREA MILENA OVALLE PINZON</v>
          </cell>
          <cell r="I661" t="str">
            <v>SEGUNDO DESEMBOLSO SEGÚN CERTIFICACION DEL SUPERVISOR (Desc Base Rte Fte por Dependientes)</v>
          </cell>
          <cell r="J661">
            <v>3500000</v>
          </cell>
          <cell r="K661">
            <v>9.66</v>
          </cell>
          <cell r="O661" t="str">
            <v>RECURSO 11</v>
          </cell>
          <cell r="V661" t="str">
            <v>Desc. 10% Dependientes</v>
          </cell>
          <cell r="W661" t="str">
            <v>Vigencia Presupuestal</v>
          </cell>
        </row>
        <row r="662">
          <cell r="A662">
            <v>65814</v>
          </cell>
          <cell r="B662" t="str">
            <v>Contrato</v>
          </cell>
          <cell r="C662">
            <v>183</v>
          </cell>
          <cell r="D662">
            <v>28714</v>
          </cell>
          <cell r="E662">
            <v>41697</v>
          </cell>
          <cell r="F662" t="str">
            <v>SUBDIRECCION DE EDUCACION Y PARTICIPACION</v>
          </cell>
          <cell r="G662">
            <v>52927596</v>
          </cell>
          <cell r="H662" t="str">
            <v>SANDRA LILIANA ROJAS PAEZ</v>
          </cell>
          <cell r="I662" t="str">
            <v>PRIMER Y SEGUNDO DESEMBOLSO SEGÚN CERTIFICACION DEL SUPERVISOR</v>
          </cell>
          <cell r="J662">
            <v>9000000</v>
          </cell>
          <cell r="K662">
            <v>9.66</v>
          </cell>
          <cell r="O662" t="str">
            <v>RECURSO 11</v>
          </cell>
          <cell r="V662" t="str">
            <v>no tiene dependienes</v>
          </cell>
          <cell r="W662" t="str">
            <v>Vigencia Presupuestal</v>
          </cell>
        </row>
        <row r="663">
          <cell r="A663">
            <v>65914</v>
          </cell>
          <cell r="B663" t="str">
            <v>Contrato</v>
          </cell>
          <cell r="C663">
            <v>140</v>
          </cell>
          <cell r="D663">
            <v>23914</v>
          </cell>
          <cell r="E663">
            <v>41697</v>
          </cell>
          <cell r="F663" t="str">
            <v>DIRECCION DE BOSQUES, BIODIVERSIDAD YSERVICIOS ECOSISTEMICOS</v>
          </cell>
          <cell r="G663">
            <v>1032380732</v>
          </cell>
          <cell r="H663" t="str">
            <v>LAURA MANUELA LOPEZ GUTIERREZ</v>
          </cell>
          <cell r="I663" t="str">
            <v>PRIMER Y SEGUNDO DESEMBOLSO SEGÚN CERTIFICACION DEL SUPERVISOR</v>
          </cell>
          <cell r="J663">
            <v>5247680</v>
          </cell>
          <cell r="K663">
            <v>9.66</v>
          </cell>
          <cell r="O663" t="str">
            <v>RECURSO 11</v>
          </cell>
          <cell r="V663" t="str">
            <v>No tiene Dependientes a Cargo</v>
          </cell>
          <cell r="W663" t="str">
            <v>Vigencia Presupuestal</v>
          </cell>
        </row>
        <row r="664">
          <cell r="A664">
            <v>66014</v>
          </cell>
          <cell r="B664" t="str">
            <v>Contrato</v>
          </cell>
          <cell r="C664">
            <v>145</v>
          </cell>
          <cell r="D664">
            <v>23114</v>
          </cell>
          <cell r="E664">
            <v>41697</v>
          </cell>
          <cell r="F664" t="str">
            <v>DIRECCION DE BOSQUES, BIODIVERSIDAD YSERVICIOS ECOSISTEMICOS</v>
          </cell>
          <cell r="G664">
            <v>53074556</v>
          </cell>
          <cell r="H664" t="str">
            <v>NATHALIA ANDREA RAMIREZ MORAN</v>
          </cell>
          <cell r="I664" t="str">
            <v>PRIMER Y SEGUNDO DESEMBOLSO SEGÚN CERTIFICACION DEL SUPERVISOR</v>
          </cell>
          <cell r="J664">
            <v>4672910</v>
          </cell>
          <cell r="K664">
            <v>9.66</v>
          </cell>
          <cell r="O664" t="str">
            <v>RECURSO 11</v>
          </cell>
          <cell r="V664" t="str">
            <v>No tiene Dependientes</v>
          </cell>
          <cell r="W664" t="str">
            <v>Vigencia Presupuestal</v>
          </cell>
        </row>
        <row r="665">
          <cell r="A665">
            <v>66114</v>
          </cell>
          <cell r="B665" t="str">
            <v>Contrato</v>
          </cell>
          <cell r="C665">
            <v>246</v>
          </cell>
          <cell r="D665">
            <v>66114</v>
          </cell>
          <cell r="E665">
            <v>41697</v>
          </cell>
          <cell r="F665" t="str">
            <v>DIRECCION DE BOSQUES, BIODIVERSIDAD Y SERVICIOS ECOSISTEMICOS</v>
          </cell>
          <cell r="G665">
            <v>80433842</v>
          </cell>
          <cell r="H665" t="str">
            <v>MANUEL ANTONIO ZAMBRANO GUERRERO</v>
          </cell>
          <cell r="I665" t="str">
            <v>PRIMER Y SEGUNDO DESEMBOLSO SEGÚN CERTIFICACION DEL SUPERVISOR (Desc. De la Base Por Dependientes)</v>
          </cell>
          <cell r="J665">
            <v>4355910</v>
          </cell>
          <cell r="K665">
            <v>9.66</v>
          </cell>
          <cell r="O665" t="str">
            <v>RECURSO 11</v>
          </cell>
          <cell r="V665" t="str">
            <v>Desc. 10% Dependientes - Base RF $4,094,550 RF $287,562</v>
          </cell>
          <cell r="W665" t="str">
            <v>Vigencia Presupuestal</v>
          </cell>
        </row>
        <row r="666">
          <cell r="A666">
            <v>66214</v>
          </cell>
          <cell r="B666" t="str">
            <v>Contrato</v>
          </cell>
          <cell r="C666">
            <v>245</v>
          </cell>
          <cell r="D666">
            <v>35714</v>
          </cell>
          <cell r="E666">
            <v>41697</v>
          </cell>
          <cell r="F666" t="str">
            <v>DIRECCION DE BOSQUES, BIODIVERSIDAD Y SERVICIOS ECOSISTEMICOS</v>
          </cell>
          <cell r="G666">
            <v>63395913</v>
          </cell>
          <cell r="H666" t="str">
            <v>YUDY ALEXANDRA AVILA PARRA</v>
          </cell>
          <cell r="I666" t="str">
            <v>PRIMER Y SEGUNDO DESEMBOLSO SEGÚN CERTIFICACION DEL SUPERVISOR</v>
          </cell>
          <cell r="J666">
            <v>6539400</v>
          </cell>
          <cell r="K666">
            <v>9.66</v>
          </cell>
          <cell r="O666" t="str">
            <v>RECURSO 11</v>
          </cell>
          <cell r="V666" t="str">
            <v>No tiene Dependientes</v>
          </cell>
          <cell r="W666" t="str">
            <v>Vigencia Presupuestal</v>
          </cell>
        </row>
        <row r="667">
          <cell r="A667">
            <v>66314</v>
          </cell>
          <cell r="B667" t="str">
            <v>Contrato</v>
          </cell>
          <cell r="C667">
            <v>119</v>
          </cell>
          <cell r="D667">
            <v>20514</v>
          </cell>
          <cell r="E667">
            <v>41697</v>
          </cell>
          <cell r="F667" t="str">
            <v>DIRECCION DE BOSQUES, BIODIVERSIDAD Y SERVICIOS ECOSISTEMICOS</v>
          </cell>
          <cell r="G667">
            <v>53050037</v>
          </cell>
          <cell r="H667" t="str">
            <v>DENISSE CASTRO ROA</v>
          </cell>
          <cell r="I667" t="str">
            <v>PRIMER Y SEGUNDO DESEMBOLSO SEGÚN CERTIFICACION DEL SUPERVISOR</v>
          </cell>
          <cell r="J667">
            <v>6539400</v>
          </cell>
          <cell r="K667">
            <v>9.66</v>
          </cell>
          <cell r="O667" t="str">
            <v>RECURSO 11</v>
          </cell>
          <cell r="V667" t="str">
            <v>No tiene Dependientes</v>
          </cell>
          <cell r="W667" t="str">
            <v>Vigencia Presupuestal</v>
          </cell>
        </row>
        <row r="668">
          <cell r="A668">
            <v>66414</v>
          </cell>
          <cell r="B668" t="str">
            <v>Contrato</v>
          </cell>
          <cell r="C668">
            <v>169</v>
          </cell>
          <cell r="D668">
            <v>26914</v>
          </cell>
          <cell r="E668">
            <v>41697</v>
          </cell>
          <cell r="F668" t="str">
            <v>DIRECCION DE ASUNTOS AMBIENTALES, SECTORIAL Y URBANA</v>
          </cell>
          <cell r="G668">
            <v>10317177</v>
          </cell>
          <cell r="H668" t="str">
            <v>DIMER YASMANI SOTELO ZEMANATE</v>
          </cell>
          <cell r="I668" t="str">
            <v>SEGUNDO DESEMBOLSO SEGÚN CERTIFICACION DEL SUPERVISOR</v>
          </cell>
          <cell r="J668">
            <v>4000000</v>
          </cell>
          <cell r="K668">
            <v>9.66</v>
          </cell>
          <cell r="O668" t="str">
            <v>RECURSO 11</v>
          </cell>
          <cell r="V668" t="str">
            <v>No tiene Dependientes</v>
          </cell>
          <cell r="W668" t="str">
            <v>Vigencia Presupuestal</v>
          </cell>
        </row>
        <row r="669">
          <cell r="A669">
            <v>66514</v>
          </cell>
          <cell r="B669" t="str">
            <v>Contrato</v>
          </cell>
          <cell r="C669">
            <v>278</v>
          </cell>
          <cell r="D669">
            <v>40814</v>
          </cell>
          <cell r="E669">
            <v>41697</v>
          </cell>
          <cell r="F669" t="str">
            <v>DIRECCION DE BOSQUES, BIODIVERSIDAD Y SERVICIOS ECOSISTEMICOS</v>
          </cell>
          <cell r="G669">
            <v>19384110</v>
          </cell>
          <cell r="H669" t="str">
            <v>JAFET BEJARANO SANCHEZ</v>
          </cell>
          <cell r="I669" t="str">
            <v>SEGUNDO DESEMBOLSO SEGÚN CERTIFICACION DEL SUPERVISOR</v>
          </cell>
          <cell r="J669">
            <v>6634615</v>
          </cell>
          <cell r="K669">
            <v>9.66</v>
          </cell>
          <cell r="O669" t="str">
            <v>RECURSO 11</v>
          </cell>
          <cell r="V669" t="str">
            <v>No tiene Dependientes a Cargo</v>
          </cell>
          <cell r="W669" t="str">
            <v>Vigencia Presupuestal</v>
          </cell>
        </row>
        <row r="670">
          <cell r="A670">
            <v>66614</v>
          </cell>
          <cell r="B670" t="str">
            <v>Contrato</v>
          </cell>
          <cell r="C670">
            <v>250</v>
          </cell>
          <cell r="D670">
            <v>36214</v>
          </cell>
          <cell r="E670">
            <v>41697</v>
          </cell>
          <cell r="F670" t="str">
            <v>DIRECCION DE BOSQUES, BIODIVERSIDAD Y SERVICIOS ECOSISTEMICOS</v>
          </cell>
          <cell r="G670">
            <v>79314746</v>
          </cell>
          <cell r="H670" t="str">
            <v>LEONARDO MOLINA SUAREZ</v>
          </cell>
          <cell r="I670" t="str">
            <v>SEGUNDO DESEMBOLSO SEGÚN CERTIFICACION DEL SUPERVISOR (Desc.de la Base RF x Dependientes)</v>
          </cell>
          <cell r="J670">
            <v>6634615</v>
          </cell>
          <cell r="K670">
            <v>9.66</v>
          </cell>
          <cell r="O670" t="str">
            <v>RECURSO 11</v>
          </cell>
          <cell r="V670" t="str">
            <v>Desc. 10% Dependientes RF $129,456</v>
          </cell>
          <cell r="W670" t="str">
            <v>Vigencia Presupuestal</v>
          </cell>
        </row>
        <row r="671">
          <cell r="A671">
            <v>66714</v>
          </cell>
          <cell r="B671" t="str">
            <v>Contrato</v>
          </cell>
          <cell r="C671">
            <v>51</v>
          </cell>
          <cell r="D671">
            <v>8014</v>
          </cell>
          <cell r="E671">
            <v>41697</v>
          </cell>
          <cell r="F671" t="str">
            <v>DIRECCION DE ASUNTOS AMBIENTALES, SECTORIAL Y URBANA</v>
          </cell>
          <cell r="G671">
            <v>34602626</v>
          </cell>
          <cell r="H671" t="str">
            <v>ASTRID ELIANA REYES PEÑA</v>
          </cell>
          <cell r="I671" t="str">
            <v>SEGUNDO DESEMBOLSO SEGÚN CERTIFICACION DEL SUPERVISOR</v>
          </cell>
          <cell r="J671">
            <v>7000000</v>
          </cell>
          <cell r="K671">
            <v>9.66</v>
          </cell>
          <cell r="O671" t="str">
            <v>RECURSO 11</v>
          </cell>
          <cell r="V671" t="str">
            <v>No tiene Dependientes</v>
          </cell>
          <cell r="W671" t="str">
            <v>Vigencia Presupuestal</v>
          </cell>
        </row>
        <row r="672">
          <cell r="A672">
            <v>66814</v>
          </cell>
          <cell r="B672" t="str">
            <v>Contrato</v>
          </cell>
          <cell r="C672">
            <v>286</v>
          </cell>
          <cell r="D672">
            <v>40514</v>
          </cell>
          <cell r="E672">
            <v>41697</v>
          </cell>
          <cell r="F672" t="str">
            <v>SUBDIRECCION ADMINISTRATIVA Y FINANCIERA</v>
          </cell>
          <cell r="G672">
            <v>80725460</v>
          </cell>
          <cell r="H672" t="str">
            <v>JAIME ANDRES LOPEZ GARZON</v>
          </cell>
          <cell r="I672" t="str">
            <v>SEGUNDO DESEMBOLSO SEGÚN CERTIFICACION DEL SUPERVISOR</v>
          </cell>
          <cell r="J672">
            <v>2240000</v>
          </cell>
          <cell r="K672">
            <v>9.66</v>
          </cell>
          <cell r="O672" t="str">
            <v>RECURSO 11</v>
          </cell>
          <cell r="V672" t="str">
            <v>No tiene Dependientes</v>
          </cell>
          <cell r="W672" t="str">
            <v>Vigencia Presupuestal</v>
          </cell>
        </row>
        <row r="673">
          <cell r="A673">
            <v>66914</v>
          </cell>
          <cell r="B673" t="str">
            <v>Contrato</v>
          </cell>
          <cell r="C673">
            <v>177</v>
          </cell>
          <cell r="D673">
            <v>28314</v>
          </cell>
          <cell r="E673">
            <v>41697</v>
          </cell>
          <cell r="F673" t="str">
            <v>SUBDIRECCION ADMINISTRATIVA Y FINANCIERA</v>
          </cell>
          <cell r="G673">
            <v>35325209</v>
          </cell>
          <cell r="H673" t="str">
            <v>LUZ ESMERALDA MANRIQUE DIAZ</v>
          </cell>
          <cell r="I673" t="str">
            <v>PRIMER Y SEGUNDO DESEMBOLSO SEGÚN CERTIFICACION DEL SUPERVISOR</v>
          </cell>
          <cell r="J673">
            <v>8400000</v>
          </cell>
          <cell r="K673">
            <v>9.66</v>
          </cell>
          <cell r="O673" t="str">
            <v>RECURSO 11</v>
          </cell>
          <cell r="V673" t="str">
            <v>No tiene Dependientes</v>
          </cell>
          <cell r="W673" t="str">
            <v>Vigencia Presupuestal</v>
          </cell>
        </row>
        <row r="674">
          <cell r="A674">
            <v>67014</v>
          </cell>
          <cell r="B674" t="str">
            <v>Contrato</v>
          </cell>
          <cell r="C674">
            <v>14</v>
          </cell>
          <cell r="D674">
            <v>2114</v>
          </cell>
          <cell r="E674">
            <v>41697</v>
          </cell>
          <cell r="F674" t="str">
            <v>SUBDIRECCION ADMINISTRATIVA Y FINANCIERA</v>
          </cell>
          <cell r="G674">
            <v>52544132</v>
          </cell>
          <cell r="H674" t="str">
            <v>CLARA PAULINA MARTHA BASTIDAS</v>
          </cell>
          <cell r="I674" t="str">
            <v>SEGUNDO DESEMBOLSO SEGÚN CERTIFICACION DEL SUPERVISOR (Desc.de la Base RF x Dependientes)</v>
          </cell>
          <cell r="J674">
            <v>1583750</v>
          </cell>
          <cell r="K674">
            <v>9.66</v>
          </cell>
          <cell r="O674" t="str">
            <v>RECURSO 11</v>
          </cell>
          <cell r="V674" t="str">
            <v>Desc. 10% Dependientes - Base RF $4,094,550 RF $287,562</v>
          </cell>
          <cell r="W674" t="str">
            <v>Vigencia Presupuestal</v>
          </cell>
        </row>
        <row r="675">
          <cell r="A675">
            <v>67114</v>
          </cell>
          <cell r="B675" t="str">
            <v>Contrato</v>
          </cell>
          <cell r="C675">
            <v>200</v>
          </cell>
          <cell r="D675">
            <v>30314</v>
          </cell>
          <cell r="E675">
            <v>41697</v>
          </cell>
          <cell r="F675" t="str">
            <v>DIRECCION DE BOSQUES, BIODIVERSIDAD Y SERVICIOS ECOSISTEMICOS</v>
          </cell>
          <cell r="G675">
            <v>63337114</v>
          </cell>
          <cell r="H675" t="str">
            <v>CAROLINA ESLAVA GALVIS</v>
          </cell>
          <cell r="I675" t="str">
            <v>SEGUNDO DESEMBOLSO SEGÚN CERTIFICACION DEL SUPERVISOR (Desc. Base RF x Dependientes)</v>
          </cell>
          <cell r="J675">
            <v>7395044</v>
          </cell>
          <cell r="K675">
            <v>9.66</v>
          </cell>
          <cell r="O675" t="str">
            <v>RECURSO 11</v>
          </cell>
          <cell r="V675" t="str">
            <v>Desc.x Dependientes</v>
          </cell>
          <cell r="W675" t="str">
            <v>Vigencia Presupuestal</v>
          </cell>
        </row>
        <row r="676">
          <cell r="A676">
            <v>67214</v>
          </cell>
          <cell r="B676" t="str">
            <v>Contrato</v>
          </cell>
          <cell r="C676">
            <v>170</v>
          </cell>
          <cell r="D676">
            <v>27014</v>
          </cell>
          <cell r="E676">
            <v>41697</v>
          </cell>
          <cell r="F676" t="str">
            <v>DIRECCION GESTION INTEGRAL DEL RECURSO HIDRICO</v>
          </cell>
          <cell r="G676">
            <v>11343210</v>
          </cell>
          <cell r="H676" t="str">
            <v>MAURICIO BAYONA PULIDO</v>
          </cell>
          <cell r="I676" t="str">
            <v xml:space="preserve">PAGO FRA 128 PRIMER DESEMBOLSO SEGÚN CERTIFICACION DEL SUPERVISOR (DESC </v>
          </cell>
          <cell r="J676">
            <v>10353450</v>
          </cell>
          <cell r="K676">
            <v>9.66</v>
          </cell>
          <cell r="M676">
            <v>16</v>
          </cell>
          <cell r="O676" t="str">
            <v>RECURSO 11</v>
          </cell>
          <cell r="V676" t="str">
            <v>Desc.x Dependientes</v>
          </cell>
          <cell r="W676" t="str">
            <v>Vigencia Presupuestal</v>
          </cell>
        </row>
        <row r="677">
          <cell r="A677">
            <v>67314</v>
          </cell>
          <cell r="B677" t="str">
            <v>Contrato</v>
          </cell>
          <cell r="C677">
            <v>60</v>
          </cell>
          <cell r="D677">
            <v>12814</v>
          </cell>
          <cell r="E677">
            <v>41697</v>
          </cell>
          <cell r="F677" t="str">
            <v>OFICINA DE ASUNTOS INTERNACIONALES</v>
          </cell>
          <cell r="G677">
            <v>1020725091</v>
          </cell>
          <cell r="H677" t="str">
            <v>MARIA ALEJANDRA RIAÑO RODRIGUEZ</v>
          </cell>
          <cell r="I677" t="str">
            <v>SEGUNDO DESEMBOLSO SEGÚN CERTIFICACION DEL SUPERVISOR</v>
          </cell>
          <cell r="J677">
            <v>7179200</v>
          </cell>
          <cell r="K677">
            <v>9.66</v>
          </cell>
          <cell r="O677" t="str">
            <v>RECURSO 11</v>
          </cell>
          <cell r="V677" t="str">
            <v>No tiene Dependientes</v>
          </cell>
          <cell r="W677" t="str">
            <v>Vigencia Presupuestal</v>
          </cell>
        </row>
        <row r="678">
          <cell r="A678">
            <v>67414</v>
          </cell>
          <cell r="B678" t="str">
            <v>Contrato</v>
          </cell>
          <cell r="C678">
            <v>150</v>
          </cell>
          <cell r="D678">
            <v>24614</v>
          </cell>
          <cell r="E678">
            <v>41697</v>
          </cell>
          <cell r="F678" t="str">
            <v>SUBDIRECCION ADMINISTRATIVA Y FINANCIERA</v>
          </cell>
          <cell r="G678">
            <v>51699085</v>
          </cell>
          <cell r="H678" t="str">
            <v>SILVIA PILAR RODRIGUEZ SILVA</v>
          </cell>
          <cell r="I678" t="str">
            <v>PRIMER DESEMBOLSO SEGÚN CERTIFICACION DEL SUPERVISOR (Desc.de la Base RF x Dependientes)</v>
          </cell>
          <cell r="J678">
            <v>682500</v>
          </cell>
          <cell r="K678">
            <v>9.66</v>
          </cell>
          <cell r="O678" t="str">
            <v>RECURSO 11</v>
          </cell>
          <cell r="V678" t="str">
            <v>Desc. 10% Dependientes - Base RF $4,094,550 RF $287,562</v>
          </cell>
          <cell r="W678" t="str">
            <v>Vigencia Presupuestal</v>
          </cell>
        </row>
        <row r="679">
          <cell r="A679">
            <v>67514</v>
          </cell>
          <cell r="B679" t="str">
            <v>Contrato</v>
          </cell>
          <cell r="C679">
            <v>238</v>
          </cell>
          <cell r="D679">
            <v>34614</v>
          </cell>
          <cell r="E679">
            <v>41698</v>
          </cell>
          <cell r="F679" t="str">
            <v>SUBDIRECCION ADMINISTRATIVA Y FINANCIERA</v>
          </cell>
          <cell r="G679">
            <v>1074129339</v>
          </cell>
          <cell r="H679" t="str">
            <v>ANGELICA MARIA RICAURTE GOMEZ</v>
          </cell>
          <cell r="I679" t="str">
            <v>SEGUNDO DESEMBOLSO SEGÚN CERTIFICACION DEL SUPERVISOR</v>
          </cell>
          <cell r="J679">
            <v>4181818</v>
          </cell>
          <cell r="K679">
            <v>9.66</v>
          </cell>
          <cell r="O679" t="str">
            <v>RECURSO 11</v>
          </cell>
          <cell r="V679" t="str">
            <v>No tiene Dependientes</v>
          </cell>
          <cell r="W679" t="str">
            <v>Vigencia Presupuestal</v>
          </cell>
        </row>
        <row r="680">
          <cell r="A680">
            <v>67614</v>
          </cell>
          <cell r="B680" t="str">
            <v>Contrato</v>
          </cell>
          <cell r="C680">
            <v>13</v>
          </cell>
          <cell r="D680">
            <v>1614</v>
          </cell>
          <cell r="E680">
            <v>41698</v>
          </cell>
          <cell r="F680" t="str">
            <v>SECRETARIA GENERAL</v>
          </cell>
          <cell r="G680">
            <v>51938927</v>
          </cell>
          <cell r="H680" t="str">
            <v>LIDIA PATRICIA TOVAR SALAMANCA</v>
          </cell>
          <cell r="I680" t="str">
            <v>SEGUNDO DESEMBOLSO SEGÚN CERTIFICACION DEL SUPERVISOR (Desc.de la Base RF x Dependientes)</v>
          </cell>
          <cell r="J680">
            <v>3519553</v>
          </cell>
          <cell r="K680">
            <v>9.66</v>
          </cell>
          <cell r="O680" t="str">
            <v>RECURSO 11</v>
          </cell>
          <cell r="V680" t="str">
            <v>Desc. 10% Dependientes - Base RF $3,529,774 RF $388,275</v>
          </cell>
          <cell r="W680" t="str">
            <v>Vigencia Presupuestal</v>
          </cell>
        </row>
        <row r="681">
          <cell r="A681">
            <v>67714</v>
          </cell>
          <cell r="B681" t="str">
            <v>Contrato</v>
          </cell>
          <cell r="C681">
            <v>133</v>
          </cell>
          <cell r="D681">
            <v>24114</v>
          </cell>
          <cell r="E681">
            <v>41698</v>
          </cell>
          <cell r="F681" t="str">
            <v>DIRECCION DE ASUNTOS AMBIENTALES, SECTORIAL Y URBANA</v>
          </cell>
          <cell r="G681">
            <v>5946720</v>
          </cell>
          <cell r="H681" t="str">
            <v>LUIS ERNESTO LOMBANA ARROYAVE</v>
          </cell>
          <cell r="I681" t="str">
            <v>SEGUNDO DESEMBOLSO SEGÚN CERTIFICACION DEL SUPERVISOR</v>
          </cell>
          <cell r="J681">
            <v>6500000</v>
          </cell>
          <cell r="K681">
            <v>9.66</v>
          </cell>
          <cell r="O681" t="str">
            <v>RECURSO 11</v>
          </cell>
          <cell r="V681" t="str">
            <v>No tiene Dependientes</v>
          </cell>
          <cell r="W681" t="str">
            <v>Vigencia Presupuestal</v>
          </cell>
        </row>
        <row r="682">
          <cell r="A682">
            <v>67814</v>
          </cell>
          <cell r="B682" t="str">
            <v>Contrato</v>
          </cell>
          <cell r="C682">
            <v>131</v>
          </cell>
          <cell r="D682">
            <v>23514</v>
          </cell>
          <cell r="E682">
            <v>41698</v>
          </cell>
          <cell r="F682" t="str">
            <v>DIRECCION DE CAMBIO CLIMATICO</v>
          </cell>
          <cell r="G682">
            <v>52515167</v>
          </cell>
          <cell r="H682" t="str">
            <v>ASTRID EUGENIA CRUZ JIMENEZ</v>
          </cell>
          <cell r="I682" t="str">
            <v>SEGUNDO DESEMBOLSO SEGÚN CERTIFICACION DEL SUPERVISOR</v>
          </cell>
          <cell r="J682">
            <v>6000000</v>
          </cell>
          <cell r="K682">
            <v>9.66</v>
          </cell>
          <cell r="O682" t="str">
            <v>RECURSO 11</v>
          </cell>
          <cell r="V682" t="str">
            <v>No tiene Dependientes a Cargo</v>
          </cell>
          <cell r="W682" t="str">
            <v>Vigencia Presupuestal</v>
          </cell>
        </row>
        <row r="683">
          <cell r="A683">
            <v>67914</v>
          </cell>
          <cell r="B683" t="str">
            <v>Contrato</v>
          </cell>
          <cell r="C683">
            <v>233</v>
          </cell>
          <cell r="D683">
            <v>34514</v>
          </cell>
          <cell r="E683">
            <v>41698</v>
          </cell>
          <cell r="F683" t="str">
            <v>DIRECCION DE BOSQUES, BIODIVERSIDAD Y SERVICIOS ECOSISTEMICOS</v>
          </cell>
          <cell r="G683">
            <v>80244702</v>
          </cell>
          <cell r="H683" t="str">
            <v>FRANCISCO BELTRAN CARRASCO</v>
          </cell>
          <cell r="I683" t="str">
            <v>SEGUNDO DESEMBOLSO SEGÚN CERTIFICACION DEL SUPERVISOR</v>
          </cell>
          <cell r="J683">
            <v>6634615</v>
          </cell>
          <cell r="K683">
            <v>9.66</v>
          </cell>
          <cell r="O683" t="str">
            <v>RECURSO 11</v>
          </cell>
          <cell r="V683" t="str">
            <v>No tiene Dependientes a Cargo</v>
          </cell>
          <cell r="W683" t="str">
            <v>Vigencia Presupuestal</v>
          </cell>
        </row>
        <row r="684">
          <cell r="A684">
            <v>68014</v>
          </cell>
        </row>
        <row r="685">
          <cell r="A685">
            <v>68114</v>
          </cell>
          <cell r="B685" t="str">
            <v>Contrato</v>
          </cell>
          <cell r="C685">
            <v>80</v>
          </cell>
          <cell r="D685">
            <v>14314</v>
          </cell>
          <cell r="E685">
            <v>41698</v>
          </cell>
          <cell r="F685" t="str">
            <v>DIRECCION DE ASUNTOS AMBIENTALES, SECTORIAL Y URBANA</v>
          </cell>
          <cell r="G685">
            <v>18490857</v>
          </cell>
          <cell r="H685" t="str">
            <v>CARLOS ANTONIO BELLO QUINTERO</v>
          </cell>
          <cell r="I685" t="str">
            <v>PAGO FRA 0082 SEGUNDO DESEMBOLSO SEGÚN CERTIFICACION DEL SUPERVISOR (Desc. Base RF x Dependientes)</v>
          </cell>
          <cell r="J685">
            <v>8000000</v>
          </cell>
          <cell r="K685">
            <v>9.66</v>
          </cell>
          <cell r="M685">
            <v>16</v>
          </cell>
          <cell r="O685" t="str">
            <v>RECURSO 11</v>
          </cell>
          <cell r="V685" t="str">
            <v>Desc.x Dependientes</v>
          </cell>
          <cell r="W685" t="str">
            <v>Vigencia Presupuestal</v>
          </cell>
        </row>
        <row r="686">
          <cell r="A686">
            <v>68214</v>
          </cell>
          <cell r="B686" t="str">
            <v>Contrato</v>
          </cell>
          <cell r="C686">
            <v>244</v>
          </cell>
          <cell r="D686">
            <v>35514</v>
          </cell>
          <cell r="E686">
            <v>41698</v>
          </cell>
          <cell r="F686" t="str">
            <v>DIRECCION DE BOSQUES, BIODIVERSIDAD Y SERVICIOS ECOSISTEMICOS</v>
          </cell>
          <cell r="G686">
            <v>7180263</v>
          </cell>
          <cell r="H686" t="str">
            <v>DAVID ORLANDO HERNANEZ REYES</v>
          </cell>
          <cell r="I686" t="str">
            <v xml:space="preserve">PRIMER Y SEGUNDO DESEMBOLSO SEGÚN CERTIFICACION DEL SUPERVISOR (Desc.de la Base x Dependientes) </v>
          </cell>
          <cell r="J686">
            <v>6657108</v>
          </cell>
          <cell r="K686">
            <v>9.66</v>
          </cell>
          <cell r="O686" t="str">
            <v>RECURSO 11</v>
          </cell>
          <cell r="V686" t="str">
            <v>Desc. 10% Dependientes - Base RF $4,094,550 RF $287,562</v>
          </cell>
          <cell r="W686" t="str">
            <v>Vigencia Presupuestal</v>
          </cell>
        </row>
        <row r="687">
          <cell r="A687">
            <v>68314</v>
          </cell>
          <cell r="B687" t="str">
            <v>Contrato</v>
          </cell>
          <cell r="C687">
            <v>146</v>
          </cell>
          <cell r="D687">
            <v>23214</v>
          </cell>
          <cell r="E687">
            <v>41698</v>
          </cell>
          <cell r="F687" t="str">
            <v>DIRECCION DE BOSQUES, BIODIVERSIDAD Y SERVICIOS ECOSISTEMICOS</v>
          </cell>
          <cell r="G687">
            <v>52264205</v>
          </cell>
          <cell r="H687" t="str">
            <v>PAULA ANDREA CASTAÑEDA GARCIA</v>
          </cell>
          <cell r="I687" t="str">
            <v>PRIMER DESEMBOLSO SEGÚN CERTIFICACION DEL SUPERVISOR (Desc.de la Base RF x Dependientes)</v>
          </cell>
          <cell r="J687">
            <v>1549438</v>
          </cell>
          <cell r="K687">
            <v>9.66</v>
          </cell>
          <cell r="O687" t="str">
            <v>RECURSO 11</v>
          </cell>
          <cell r="V687" t="str">
            <v>Desc. 10% Dependientes - Base RF $4,094,550 RF $287,562</v>
          </cell>
          <cell r="W687" t="str">
            <v>Vigencia Presupuestal</v>
          </cell>
        </row>
        <row r="688">
          <cell r="A688">
            <v>68414</v>
          </cell>
          <cell r="B688" t="str">
            <v>Convenio</v>
          </cell>
          <cell r="C688">
            <v>160</v>
          </cell>
          <cell r="D688">
            <v>25814</v>
          </cell>
          <cell r="E688">
            <v>41698</v>
          </cell>
          <cell r="F688" t="str">
            <v>SUBDIRECCION DE EDUCACION Y PARTICIPACION</v>
          </cell>
          <cell r="G688">
            <v>8908030052</v>
          </cell>
          <cell r="H688" t="str">
            <v>CORPOCALDAS - CORPORACION AUTONOMA REGIONAL DE CALDAS</v>
          </cell>
          <cell r="I688" t="str">
            <v>PRIMER DESEMBOLSO SEGÚN CERTIFICACION DEL SUPERVISOR</v>
          </cell>
          <cell r="J688">
            <v>30000000</v>
          </cell>
          <cell r="O688" t="str">
            <v>RECURSO 11</v>
          </cell>
          <cell r="W688" t="str">
            <v>Vigencia Presupuestal</v>
          </cell>
        </row>
        <row r="689">
          <cell r="A689">
            <v>68514</v>
          </cell>
          <cell r="B689" t="str">
            <v>Contrato</v>
          </cell>
          <cell r="C689">
            <v>202</v>
          </cell>
          <cell r="D689">
            <v>30214</v>
          </cell>
          <cell r="E689">
            <v>41698</v>
          </cell>
          <cell r="F689" t="str">
            <v>DIRECCION DE ASUNTOS MARINOS, COSTEROS Y RECURSOS ACUATICOS</v>
          </cell>
          <cell r="G689">
            <v>18009973</v>
          </cell>
          <cell r="H689" t="str">
            <v>LINCON CALVIN BENT LLERENA</v>
          </cell>
          <cell r="I689" t="str">
            <v>PRIMER DESEMBOLSO SEGÚN CERTIFICACION DEL SUPERVISOR ( Desc de Base Rte Fte por Dependientes)</v>
          </cell>
          <cell r="J689">
            <v>5500000</v>
          </cell>
          <cell r="K689">
            <v>9.66</v>
          </cell>
          <cell r="O689" t="str">
            <v>RECURSO 11</v>
          </cell>
          <cell r="V689" t="str">
            <v>Desc. 10% Dependientes</v>
          </cell>
          <cell r="W689" t="str">
            <v>Vigencia Presupuestal</v>
          </cell>
        </row>
        <row r="690">
          <cell r="A690">
            <v>68614</v>
          </cell>
          <cell r="B690" t="str">
            <v>Contrato</v>
          </cell>
          <cell r="C690">
            <v>262</v>
          </cell>
          <cell r="D690">
            <v>37914</v>
          </cell>
          <cell r="E690">
            <v>41698</v>
          </cell>
          <cell r="F690" t="str">
            <v>SUBDIRECCION ADMINISTRATIVA Y FINANCIERA</v>
          </cell>
          <cell r="G690">
            <v>80022525</v>
          </cell>
          <cell r="H690" t="str">
            <v>CARLOS JULIO VANEGAS YUMAYUZA</v>
          </cell>
          <cell r="I690" t="str">
            <v xml:space="preserve">PRIMER Y SEGUNDO DESEMBOLSO SEGÚN CERTIFICACION DEL SUPERVISOR (Desc.de la Base x Dependientes) </v>
          </cell>
          <cell r="J690">
            <v>1554670</v>
          </cell>
          <cell r="K690">
            <v>9.66</v>
          </cell>
          <cell r="O690" t="str">
            <v>RECURSO 11</v>
          </cell>
          <cell r="V690" t="str">
            <v>Desc. 10% Dependientes - Base RF $4,094,550 RF $287,562</v>
          </cell>
          <cell r="W690" t="str">
            <v>Vigencia Presupuestal</v>
          </cell>
        </row>
        <row r="691">
          <cell r="A691">
            <v>68714</v>
          </cell>
          <cell r="B691" t="str">
            <v>Contrato</v>
          </cell>
          <cell r="C691">
            <v>294</v>
          </cell>
          <cell r="D691">
            <v>41714</v>
          </cell>
          <cell r="E691">
            <v>41698</v>
          </cell>
          <cell r="F691" t="str">
            <v>DESPACHO VICEMINISTRO DE AMBIENTE Y DESARROLLO SOSTENIBLE</v>
          </cell>
          <cell r="G691">
            <v>79695197</v>
          </cell>
          <cell r="H691" t="str">
            <v>PEDRO JOSE FERNANDEZ AYALA</v>
          </cell>
          <cell r="I691" t="str">
            <v>PRIMER DESEMBOLSO SEGÚN CERTIFICACION DEL SUPERVISOR (Desc. Base RF x Dependientes)</v>
          </cell>
          <cell r="J691">
            <v>9000000</v>
          </cell>
          <cell r="K691">
            <v>9.66</v>
          </cell>
          <cell r="O691" t="str">
            <v>RECURSO 11</v>
          </cell>
          <cell r="V691" t="str">
            <v>Desc.x Dependientes</v>
          </cell>
          <cell r="W691" t="str">
            <v>Vigencia Presupuestal</v>
          </cell>
        </row>
        <row r="692">
          <cell r="A692">
            <v>68814</v>
          </cell>
          <cell r="B692" t="str">
            <v>Contrato</v>
          </cell>
          <cell r="C692">
            <v>280</v>
          </cell>
          <cell r="D692">
            <v>39114</v>
          </cell>
          <cell r="E692">
            <v>41698</v>
          </cell>
          <cell r="F692" t="str">
            <v>OFICINA DE TECNOLOGIAS, INFORMACION Y COMUNICACIONES TIC</v>
          </cell>
          <cell r="G692">
            <v>80778973</v>
          </cell>
          <cell r="H692" t="str">
            <v>FABIO FELIPE BELTRAN PINTO</v>
          </cell>
          <cell r="I692" t="str">
            <v>SEGUNDO DESEMBOLSO SEGÚN CERTIFICACION DEL SUPERVISOR (Desc Base Rte Fte por Dependientes+ Prepagada 12feb/2014)- AJU RTE FTE SOBRE TOTAL INGRESOS RECIBIDOS EN EL MES OP 28014 DEL 7 FEB 2014</v>
          </cell>
          <cell r="J692">
            <v>4500000</v>
          </cell>
          <cell r="K692">
            <v>9.66</v>
          </cell>
          <cell r="O692" t="str">
            <v>RECURSO 11</v>
          </cell>
          <cell r="V692" t="str">
            <v>Desc. 10% Dependientes + Prepagada 12feb/2014</v>
          </cell>
          <cell r="W692" t="str">
            <v>Vigencia Presupuestal</v>
          </cell>
        </row>
        <row r="693">
          <cell r="A693">
            <v>68914</v>
          </cell>
          <cell r="B693" t="str">
            <v>Contrato</v>
          </cell>
          <cell r="C693">
            <v>128</v>
          </cell>
          <cell r="D693">
            <v>21214</v>
          </cell>
          <cell r="E693">
            <v>41698</v>
          </cell>
          <cell r="F693" t="str">
            <v>SUBDIRECCION ADMINISTRATIVA Y FINANCIERA</v>
          </cell>
          <cell r="G693">
            <v>79859642</v>
          </cell>
          <cell r="H693" t="str">
            <v>CARLOS HERNAN USECHE JARAMILLO</v>
          </cell>
          <cell r="I693" t="str">
            <v xml:space="preserve">PRIMER Y SEGUNDO DESEMBOLSO SEGÚN CERTIFICACION DEL SUPERVISOR (Desc.de la Base x Dependientes) </v>
          </cell>
          <cell r="J693">
            <v>6409100</v>
          </cell>
          <cell r="K693">
            <v>9.66</v>
          </cell>
          <cell r="O693" t="str">
            <v>RECURSO 11</v>
          </cell>
          <cell r="V693" t="str">
            <v>Desc. 10% Dependientes - Base RF $4,094,550 RF $287,562</v>
          </cell>
          <cell r="W693" t="str">
            <v>Vigencia Presupuestal</v>
          </cell>
        </row>
        <row r="694">
          <cell r="A694">
            <v>69014</v>
          </cell>
          <cell r="B694" t="str">
            <v>Contrato</v>
          </cell>
          <cell r="C694">
            <v>193</v>
          </cell>
          <cell r="D694">
            <v>201513</v>
          </cell>
          <cell r="E694">
            <v>41698</v>
          </cell>
          <cell r="F694" t="str">
            <v>SUBDIRECCION ADMINISTRATIVA Y FINANCIERA</v>
          </cell>
          <cell r="G694">
            <v>89005352</v>
          </cell>
          <cell r="H694" t="str">
            <v>RICARDO BERMUDEZ RAMIREZ</v>
          </cell>
          <cell r="I694" t="str">
            <v>CUARTO DESEMBOLSO SEGÚN CERTIFICACION DEL SUPERVISOR</v>
          </cell>
          <cell r="J694">
            <v>6100000</v>
          </cell>
          <cell r="K694">
            <v>9.66</v>
          </cell>
          <cell r="O694" t="str">
            <v>RECURSO 11</v>
          </cell>
          <cell r="V694" t="str">
            <v>No tiene Dependientes</v>
          </cell>
          <cell r="W694" t="str">
            <v>Reserva Presupuestal</v>
          </cell>
        </row>
        <row r="695">
          <cell r="A695">
            <v>69114</v>
          </cell>
          <cell r="B695" t="str">
            <v>Contrato</v>
          </cell>
          <cell r="C695">
            <v>92</v>
          </cell>
          <cell r="D695">
            <v>17214</v>
          </cell>
          <cell r="E695">
            <v>41698</v>
          </cell>
          <cell r="F695" t="str">
            <v>DIRECCION DE BOSQUES, BIODIVERSIDAD Y SERVICIOS ECOSISTEMICOS</v>
          </cell>
          <cell r="G695">
            <v>21032764</v>
          </cell>
          <cell r="H695" t="str">
            <v>LENNY HAEL GUERRERO URREGO</v>
          </cell>
          <cell r="I695" t="str">
            <v>SEGUNDO DESEMBOLSO SEGÚN CERTIFICACION DEL SUPERVISOR</v>
          </cell>
          <cell r="J695">
            <v>4971181</v>
          </cell>
          <cell r="K695">
            <v>9.66</v>
          </cell>
          <cell r="O695" t="str">
            <v>RECURSO 11</v>
          </cell>
          <cell r="V695" t="str">
            <v>No tiene Dependientes a Cargo</v>
          </cell>
          <cell r="W695" t="str">
            <v>Vigencia Presupuestal</v>
          </cell>
        </row>
        <row r="696">
          <cell r="A696">
            <v>69214</v>
          </cell>
          <cell r="B696" t="str">
            <v>Contrato</v>
          </cell>
          <cell r="C696">
            <v>153</v>
          </cell>
          <cell r="D696">
            <v>24714</v>
          </cell>
          <cell r="E696">
            <v>41698</v>
          </cell>
          <cell r="F696" t="str">
            <v>DIRECCION DE ASUNTOS AMBIENTALES, SECTORIAL Y URBANA</v>
          </cell>
          <cell r="G696">
            <v>52410498</v>
          </cell>
          <cell r="H696" t="str">
            <v>CAROLINA GONZALEZ BARRETO</v>
          </cell>
          <cell r="I696" t="str">
            <v>SEGUNDO DESEMBOLSO SEGÚN CERTIFICACION DEL SUPERVISOR (Desc. Base RF x Dependientes)</v>
          </cell>
          <cell r="J696">
            <v>8000000</v>
          </cell>
          <cell r="K696">
            <v>9.66</v>
          </cell>
          <cell r="O696" t="str">
            <v>RECURSO 11</v>
          </cell>
          <cell r="V696" t="str">
            <v>Desc. X Dependientes</v>
          </cell>
          <cell r="W696" t="str">
            <v>Vigencia Presupuestal</v>
          </cell>
        </row>
        <row r="697">
          <cell r="A697">
            <v>69314</v>
          </cell>
          <cell r="B697" t="str">
            <v>Contrato</v>
          </cell>
          <cell r="C697">
            <v>48</v>
          </cell>
          <cell r="D697">
            <v>7714</v>
          </cell>
          <cell r="E697">
            <v>41698</v>
          </cell>
          <cell r="F697" t="str">
            <v>DIRECCION DE BOSQUES, BIODIVERSIDAD YSERVICIOS ECOSISTEMICOS</v>
          </cell>
          <cell r="G697">
            <v>80095795</v>
          </cell>
          <cell r="H697" t="str">
            <v>DIEGO ANDRES RUIZ VILLEGAS</v>
          </cell>
          <cell r="I697" t="str">
            <v>SEGUNDO DESEMBOLSO SEGÚN CERTIFICACION DEL SUPERVISOR</v>
          </cell>
          <cell r="J697">
            <v>5177763</v>
          </cell>
          <cell r="K697">
            <v>9.66</v>
          </cell>
          <cell r="O697" t="str">
            <v>RECURSO 11</v>
          </cell>
          <cell r="V697" t="str">
            <v>No tiene Dependientes</v>
          </cell>
          <cell r="W697" t="str">
            <v>Vigencia Presupuestal</v>
          </cell>
        </row>
        <row r="698">
          <cell r="A698">
            <v>69414</v>
          </cell>
          <cell r="B698" t="str">
            <v>Contrato</v>
          </cell>
          <cell r="C698">
            <v>217</v>
          </cell>
          <cell r="D698">
            <v>30514</v>
          </cell>
          <cell r="E698">
            <v>41698</v>
          </cell>
          <cell r="F698" t="str">
            <v>DIRECCION DE ASUNTOS MARINOS, COSTEROS Y RECURSOS ACUATICOS</v>
          </cell>
          <cell r="G698">
            <v>56078300</v>
          </cell>
          <cell r="H698" t="str">
            <v>SANDRA MILENA ACOSTA GONZALEZ</v>
          </cell>
          <cell r="I698" t="str">
            <v>SEGUNDO DESEMBOLSO SEGÚN CERTIFICACION DEL SUPERVISOR (Desc Base Rte Fte por Dependientes)- AJU RTE FTE SOBRE TOTAL INGRESOS RECIBIDOS EN EL MES OP 39614 DEL 18 FEB 2014</v>
          </cell>
          <cell r="J698">
            <v>5700000</v>
          </cell>
          <cell r="K698">
            <v>9.66</v>
          </cell>
          <cell r="O698" t="str">
            <v>RECURSO 11</v>
          </cell>
          <cell r="V698" t="str">
            <v>Desc. 10% Dependientes</v>
          </cell>
          <cell r="W698" t="str">
            <v>Vigencia Presupuestal</v>
          </cell>
        </row>
        <row r="699">
          <cell r="A699">
            <v>69514</v>
          </cell>
          <cell r="B699" t="str">
            <v>Contrato</v>
          </cell>
          <cell r="C699">
            <v>73</v>
          </cell>
          <cell r="D699">
            <v>15514</v>
          </cell>
          <cell r="E699">
            <v>41698</v>
          </cell>
          <cell r="F699" t="str">
            <v>DIRECCION DE ASUNTOS AMBIENTALES, SECTORIAL Y URBANA</v>
          </cell>
          <cell r="G699">
            <v>53152846</v>
          </cell>
          <cell r="H699" t="str">
            <v>YUDY LIZETH CANTOR CANTOR</v>
          </cell>
          <cell r="I699" t="str">
            <v>SEGUNDO DESEMBOLSO SEGÚN CERTIFICACION DEL SUPERVISOR</v>
          </cell>
          <cell r="J699">
            <v>6600000</v>
          </cell>
          <cell r="K699">
            <v>9.66</v>
          </cell>
          <cell r="O699" t="str">
            <v>RECURSO 11</v>
          </cell>
          <cell r="V699" t="str">
            <v>No tiene Dependientes</v>
          </cell>
          <cell r="W699" t="str">
            <v>Vigencia Presupuestal</v>
          </cell>
        </row>
        <row r="700">
          <cell r="A700">
            <v>69614</v>
          </cell>
          <cell r="B700" t="str">
            <v>Contrato</v>
          </cell>
          <cell r="C700">
            <v>235</v>
          </cell>
          <cell r="D700">
            <v>34114</v>
          </cell>
          <cell r="E700">
            <v>41698</v>
          </cell>
          <cell r="F700" t="str">
            <v>OFICINA DE ASUNTOS INTERNACIONALES</v>
          </cell>
          <cell r="G700">
            <v>80821039</v>
          </cell>
          <cell r="H700" t="str">
            <v>FABIAN NAVARRETE LE BAS</v>
          </cell>
          <cell r="I700" t="str">
            <v>PAGO FRA 3 Y 4 PRIMER Y SEGUNDO DESEMBOLSO SEGÚN CERTIFICACION DEL SUPERVISOR - (DESC.DE LA BASE RF X DEPENDIENTES)</v>
          </cell>
          <cell r="J700">
            <v>14999993</v>
          </cell>
          <cell r="K700">
            <v>9.66</v>
          </cell>
          <cell r="M700">
            <v>16</v>
          </cell>
          <cell r="O700" t="str">
            <v>RECURSO 11</v>
          </cell>
          <cell r="V700" t="str">
            <v>Desc. 10% Dependientes</v>
          </cell>
          <cell r="W700" t="str">
            <v>Vigencia Presupuestal</v>
          </cell>
        </row>
        <row r="701">
          <cell r="A701">
            <v>69714</v>
          </cell>
          <cell r="B701" t="str">
            <v>Contrato</v>
          </cell>
          <cell r="C701">
            <v>95</v>
          </cell>
          <cell r="D701">
            <v>17614</v>
          </cell>
          <cell r="E701">
            <v>41698</v>
          </cell>
          <cell r="F701" t="str">
            <v>OFICINA DE TECNOLOGIAS, INFORMACION Y COMUNICACIONES TIC</v>
          </cell>
          <cell r="G701">
            <v>52538575</v>
          </cell>
          <cell r="H701" t="str">
            <v>MARITZABEL MUÑOZ CARRERO</v>
          </cell>
          <cell r="I701" t="str">
            <v>SEGUNDO DESEMBOLSO SEGÚN CERTIFICACION DEL SUPERVISOR (Desc.de la Base RF x Dependientes)</v>
          </cell>
          <cell r="J701">
            <v>1700000</v>
          </cell>
          <cell r="K701">
            <v>9.66</v>
          </cell>
          <cell r="O701" t="str">
            <v>RECURSO 11</v>
          </cell>
          <cell r="V701" t="str">
            <v>Desc. 10% Dependientes RF $129,456</v>
          </cell>
          <cell r="W701" t="str">
            <v>Vigencia Presupuestal</v>
          </cell>
        </row>
        <row r="702">
          <cell r="A702">
            <v>69814</v>
          </cell>
          <cell r="B702" t="str">
            <v>Contrato</v>
          </cell>
          <cell r="C702">
            <v>6</v>
          </cell>
          <cell r="D702">
            <v>1414</v>
          </cell>
          <cell r="E702">
            <v>41698</v>
          </cell>
          <cell r="F702" t="str">
            <v>SUBDIRECCION ADMINISTRATIVA Y FINANCIERA</v>
          </cell>
          <cell r="G702">
            <v>1033722027</v>
          </cell>
          <cell r="H702" t="str">
            <v>ANDERSON STEEVEN PINZON VARGAS</v>
          </cell>
          <cell r="I702" t="str">
            <v>SEGUNDO DESEMBOLSO SEGÚN CERTIFICACION DEL SUPERVISOR</v>
          </cell>
          <cell r="J702">
            <v>1805455</v>
          </cell>
          <cell r="K702">
            <v>9.66</v>
          </cell>
          <cell r="O702" t="str">
            <v>RECURSO 11</v>
          </cell>
          <cell r="V702" t="str">
            <v>No tiene Dependientes</v>
          </cell>
          <cell r="W702" t="str">
            <v>Vigencia Presupuestal</v>
          </cell>
        </row>
        <row r="703">
          <cell r="A703">
            <v>69914</v>
          </cell>
          <cell r="B703" t="str">
            <v>Contrato</v>
          </cell>
          <cell r="C703">
            <v>90</v>
          </cell>
          <cell r="D703">
            <v>18714</v>
          </cell>
          <cell r="E703">
            <v>41698</v>
          </cell>
          <cell r="F703" t="str">
            <v>SUBDIRECCION DE EDUCACION Y PARTICIPACION</v>
          </cell>
          <cell r="G703">
            <v>38222274</v>
          </cell>
          <cell r="H703" t="str">
            <v>MARIA MERCEDES CALLEJAS</v>
          </cell>
          <cell r="I703" t="str">
            <v xml:space="preserve">PRIMER Y SEGUNDO DESEMBOLSO SEGÚN CERTIFICACION DEL SUPERVISOR (Desc.de la Base x Dependientes) </v>
          </cell>
          <cell r="J703">
            <v>7500000</v>
          </cell>
          <cell r="K703">
            <v>9.66</v>
          </cell>
          <cell r="O703" t="str">
            <v>RECURSO 11</v>
          </cell>
          <cell r="V703" t="str">
            <v>No tiene Dependientes</v>
          </cell>
          <cell r="W703" t="str">
            <v>Vigencia Presupuestal</v>
          </cell>
        </row>
        <row r="704">
          <cell r="A704">
            <v>70014</v>
          </cell>
          <cell r="B704" t="str">
            <v>Contrato</v>
          </cell>
          <cell r="C704">
            <v>173</v>
          </cell>
          <cell r="D704">
            <v>27314</v>
          </cell>
          <cell r="E704">
            <v>41698</v>
          </cell>
          <cell r="F704" t="str">
            <v>DIRECCION DE CAMBIO CLIMATICO</v>
          </cell>
          <cell r="G704">
            <v>49777207</v>
          </cell>
          <cell r="H704" t="str">
            <v>MARIA LOURDES ZIMMERMANN</v>
          </cell>
          <cell r="I704" t="str">
            <v>SEGUNDO DESEMBOLSO SEGÚN CERTIFICACION DEL SUPERVISOR (Desc.de la Base RF x Dependientes)</v>
          </cell>
          <cell r="J704">
            <v>5400000</v>
          </cell>
          <cell r="K704">
            <v>9.66</v>
          </cell>
          <cell r="O704" t="str">
            <v>RECURSO 11</v>
          </cell>
          <cell r="V704" t="str">
            <v>Desc.x Dependientes</v>
          </cell>
          <cell r="W704" t="str">
            <v>Vigencia Presupuestal</v>
          </cell>
        </row>
        <row r="705">
          <cell r="A705">
            <v>70114</v>
          </cell>
          <cell r="B705" t="str">
            <v>Contrato</v>
          </cell>
          <cell r="C705">
            <v>294</v>
          </cell>
          <cell r="D705">
            <v>316513</v>
          </cell>
          <cell r="E705">
            <v>41698</v>
          </cell>
          <cell r="F705" t="str">
            <v>OFICINA DE TECNOLOGIAS, INFORMACION Y COMUNICACIONES TIC</v>
          </cell>
          <cell r="G705">
            <v>9001284940</v>
          </cell>
          <cell r="H705" t="str">
            <v>IMAGINAMOS S.A.S</v>
          </cell>
          <cell r="I705" t="str">
            <v>PAGO FRA 7034 TERCER DESEMBOLSO SEGÚN CERTIFICACION DEL SUPERVISOR ( REGIMEN COMUN)</v>
          </cell>
          <cell r="J705">
            <v>101500000</v>
          </cell>
          <cell r="K705">
            <v>9.66</v>
          </cell>
          <cell r="L705">
            <v>6</v>
          </cell>
          <cell r="M705">
            <v>16</v>
          </cell>
          <cell r="O705" t="str">
            <v>RECURSO 11</v>
          </cell>
          <cell r="W705" t="str">
            <v>Reserva Presupuestal</v>
          </cell>
        </row>
        <row r="706">
          <cell r="A706">
            <v>70214</v>
          </cell>
          <cell r="B706" t="str">
            <v>Contrato</v>
          </cell>
          <cell r="C706">
            <v>350</v>
          </cell>
          <cell r="D706">
            <v>392313</v>
          </cell>
          <cell r="E706">
            <v>41698</v>
          </cell>
          <cell r="F706" t="str">
            <v>OFICINA DE TECNOLOGIAS, INFORMACION Y COMUNICACIONES TIC</v>
          </cell>
          <cell r="G706">
            <v>8300013381</v>
          </cell>
          <cell r="H706" t="str">
            <v>SUMIMAS S.A.S</v>
          </cell>
          <cell r="I706" t="str">
            <v xml:space="preserve">PAGO PARCIAL UNICO DESEMBOLSO FRA 11133 SEGÚN CERTIFICACION DEL SUPERVISOR EA 614 (GRAN CONTRIBUYENTEC, UBICADOS EN COTA, SOLO SE APLICA RTE FTE DEC. RENTA)  </v>
          </cell>
          <cell r="J706">
            <v>275583224</v>
          </cell>
          <cell r="L706">
            <v>2.5</v>
          </cell>
          <cell r="M706">
            <v>16</v>
          </cell>
          <cell r="O706" t="str">
            <v>RECURSO 11</v>
          </cell>
          <cell r="W706" t="str">
            <v>Reserva Presupuestal</v>
          </cell>
        </row>
        <row r="707">
          <cell r="A707">
            <v>70314</v>
          </cell>
          <cell r="B707" t="str">
            <v>Contrato</v>
          </cell>
          <cell r="C707">
            <v>350</v>
          </cell>
          <cell r="D707">
            <v>392413</v>
          </cell>
          <cell r="E707">
            <v>41698</v>
          </cell>
          <cell r="F707" t="str">
            <v>OFICINA DE TECNOLOGIAS, INFORMACION Y COMUNICACIONES TIC</v>
          </cell>
          <cell r="G707">
            <v>8300013381</v>
          </cell>
          <cell r="H707" t="str">
            <v>SUMIMAS S.A.S</v>
          </cell>
          <cell r="I707" t="str">
            <v>PAGO SALDO UNICO DESEMBOLSO FRA 11133 SEGÚN CERTIFICAION DEL SUPERVISOR EA 614 (GRAN CONTRIBUYENTE , UBICADOS EN COTA, SOLO SE APLICA RTE FTE DEC. RENTA)  LOS ORIGINALES REPOSAN EN LA OP 70214 DE LA MISMA FECHA</v>
          </cell>
          <cell r="J707">
            <v>158312776</v>
          </cell>
          <cell r="O707" t="str">
            <v>RECURSO 11</v>
          </cell>
          <cell r="W707" t="str">
            <v>Reserva Presupuestal</v>
          </cell>
        </row>
        <row r="708">
          <cell r="A708">
            <v>70414</v>
          </cell>
          <cell r="B708" t="str">
            <v>Contrato</v>
          </cell>
          <cell r="C708">
            <v>550</v>
          </cell>
          <cell r="D708">
            <v>7813</v>
          </cell>
          <cell r="E708">
            <v>41698</v>
          </cell>
          <cell r="F708" t="str">
            <v>OFICINA TECNOLOGIAS DE INFORMACION Y COMUNICACIÓN</v>
          </cell>
          <cell r="G708">
            <v>8999991158</v>
          </cell>
          <cell r="H708" t="str">
            <v>EMPRESA DE TELECOMUNICACIONES DE BOGOTA SA ESP</v>
          </cell>
          <cell r="I708" t="str">
            <v>PAGO FACTURAS 43078 CORRESPONDIENTE AL DECIMO CUARTO DESEMBOLSO SEGUN CERTIFICACION DEL SUPERVISOR. IVA $5,672,571</v>
          </cell>
          <cell r="J708">
            <v>41126141</v>
          </cell>
          <cell r="M708">
            <v>16</v>
          </cell>
          <cell r="N708" t="str">
            <v>RECURSO 2-10</v>
          </cell>
          <cell r="W708" t="str">
            <v>Reserva Presupuestal</v>
          </cell>
        </row>
        <row r="709">
          <cell r="A709">
            <v>70514</v>
          </cell>
          <cell r="B709" t="str">
            <v>Convenio</v>
          </cell>
          <cell r="C709">
            <v>85</v>
          </cell>
          <cell r="D709">
            <v>15914</v>
          </cell>
          <cell r="E709">
            <v>41698</v>
          </cell>
          <cell r="F709" t="str">
            <v>SUBDIRECCION DE EDUCACION Y PARTICIPACION</v>
          </cell>
          <cell r="G709">
            <v>8002528435</v>
          </cell>
          <cell r="H709" t="str">
            <v xml:space="preserve">CORPOBOYACA - CORPORACION AUTONOMA REGIONAL DE BOYACA   </v>
          </cell>
          <cell r="I709" t="str">
            <v>PRIMER DESEMBOLSO SEGÚN CERTIFICACION DEL SUPERVISOR</v>
          </cell>
          <cell r="J709">
            <v>15000000</v>
          </cell>
          <cell r="O709" t="str">
            <v>RECURSO 11</v>
          </cell>
          <cell r="W709" t="str">
            <v>Vigencia Presupuestal</v>
          </cell>
        </row>
        <row r="710">
          <cell r="A710">
            <v>70614</v>
          </cell>
          <cell r="B710" t="str">
            <v>Factura</v>
          </cell>
          <cell r="C710">
            <v>354998309</v>
          </cell>
          <cell r="D710">
            <v>86914</v>
          </cell>
          <cell r="E710">
            <v>41698</v>
          </cell>
          <cell r="F710" t="str">
            <v>SUBDIRECCION ADMINISTRATIVA Y FINANCIERA</v>
          </cell>
          <cell r="G710">
            <v>8300372480</v>
          </cell>
          <cell r="H710" t="str">
            <v>CODENSA S.A ESP</v>
          </cell>
          <cell r="I710" t="str">
            <v>PAGO FACTURA SERVICIO PUBLICO - ENERGIA CUENTA  No. 760782-7 PERIODO 21-ENE/2014 AL 21 FEB / 2014</v>
          </cell>
          <cell r="J710">
            <v>24083420</v>
          </cell>
          <cell r="N710" t="str">
            <v>RECURSO 2-10</v>
          </cell>
          <cell r="W710" t="str">
            <v>Vigencia Presupuestal</v>
          </cell>
        </row>
        <row r="711">
          <cell r="A711">
            <v>70714</v>
          </cell>
        </row>
        <row r="712">
          <cell r="A712">
            <v>70814</v>
          </cell>
        </row>
        <row r="713">
          <cell r="A713">
            <v>70914</v>
          </cell>
        </row>
        <row r="714">
          <cell r="A714">
            <v>71014</v>
          </cell>
        </row>
        <row r="715">
          <cell r="A715">
            <v>71114</v>
          </cell>
        </row>
        <row r="716">
          <cell r="A716">
            <v>71214</v>
          </cell>
          <cell r="B716" t="str">
            <v>Oficio</v>
          </cell>
          <cell r="C716">
            <v>5984</v>
          </cell>
          <cell r="D716">
            <v>85714</v>
          </cell>
          <cell r="E716">
            <v>41698</v>
          </cell>
          <cell r="F716" t="str">
            <v>TALENTO HUMANO ACTIVO Y NO ACTIVO</v>
          </cell>
          <cell r="G716">
            <v>8999992844</v>
          </cell>
          <cell r="H716" t="str">
            <v>FONDO NACIONAL DEL AHORRO</v>
          </cell>
          <cell r="I716" t="str">
            <v>APORTES FNA CESANTIAS PERIODO FEBRERO /2014</v>
          </cell>
          <cell r="J716">
            <v>111377533</v>
          </cell>
          <cell r="N716" t="str">
            <v>RECURSO 1-10</v>
          </cell>
          <cell r="W716" t="str">
            <v>Vigencia Presupuestal</v>
          </cell>
        </row>
        <row r="717">
          <cell r="A717">
            <v>71314</v>
          </cell>
        </row>
        <row r="718">
          <cell r="A718">
            <v>71414</v>
          </cell>
        </row>
        <row r="719">
          <cell r="A719">
            <v>71514</v>
          </cell>
        </row>
        <row r="720">
          <cell r="A720">
            <v>71614</v>
          </cell>
        </row>
        <row r="721">
          <cell r="A721">
            <v>71714</v>
          </cell>
        </row>
        <row r="722">
          <cell r="A722">
            <v>71814</v>
          </cell>
        </row>
        <row r="723">
          <cell r="A723">
            <v>71914</v>
          </cell>
        </row>
        <row r="724">
          <cell r="A724">
            <v>72014</v>
          </cell>
        </row>
        <row r="725">
          <cell r="A725">
            <v>72114</v>
          </cell>
        </row>
        <row r="726">
          <cell r="A726">
            <v>72214</v>
          </cell>
        </row>
        <row r="727">
          <cell r="A727">
            <v>72314</v>
          </cell>
        </row>
        <row r="728">
          <cell r="A728">
            <v>72414</v>
          </cell>
        </row>
        <row r="729">
          <cell r="A729">
            <v>72514</v>
          </cell>
        </row>
        <row r="730">
          <cell r="A730">
            <v>72614</v>
          </cell>
        </row>
        <row r="731">
          <cell r="A731">
            <v>72714</v>
          </cell>
        </row>
        <row r="732">
          <cell r="A732">
            <v>72814</v>
          </cell>
        </row>
        <row r="733">
          <cell r="A733">
            <v>72914</v>
          </cell>
        </row>
        <row r="734">
          <cell r="A734">
            <v>73014</v>
          </cell>
        </row>
        <row r="735">
          <cell r="A735">
            <v>73114</v>
          </cell>
        </row>
        <row r="736">
          <cell r="A736">
            <v>73214</v>
          </cell>
          <cell r="B736" t="str">
            <v>Contrato</v>
          </cell>
          <cell r="C736">
            <v>230</v>
          </cell>
          <cell r="D736">
            <v>35114</v>
          </cell>
          <cell r="E736">
            <v>41698</v>
          </cell>
          <cell r="F736" t="str">
            <v>DIRECCION DE BOSQUES, BIODIVERSIDAD Y SERVICIOS ECOSISTEMICOS</v>
          </cell>
          <cell r="G736">
            <v>93238609</v>
          </cell>
          <cell r="H736" t="str">
            <v>ALEXANDER IBAGON MONTES</v>
          </cell>
          <cell r="I736" t="str">
            <v>SEGUNDO DESEMBOLSO SEGÚN CERTIFICACION DEL SUPERVISOR</v>
          </cell>
          <cell r="J736">
            <v>4359600</v>
          </cell>
          <cell r="K736">
            <v>9.66</v>
          </cell>
          <cell r="O736" t="str">
            <v>RECURSO 11</v>
          </cell>
          <cell r="V736" t="str">
            <v>No tiene Dependientes a Cargo</v>
          </cell>
          <cell r="W736" t="str">
            <v>Vigencia Presupuestal</v>
          </cell>
        </row>
        <row r="737">
          <cell r="A737">
            <v>73314</v>
          </cell>
          <cell r="B737" t="str">
            <v>Contrato</v>
          </cell>
          <cell r="C737">
            <v>10</v>
          </cell>
          <cell r="D737">
            <v>1114</v>
          </cell>
          <cell r="E737">
            <v>41698</v>
          </cell>
          <cell r="F737" t="str">
            <v>SUBDIRECCION ADMINISTRATIVA Y FINANCIERA</v>
          </cell>
          <cell r="G737">
            <v>65738273</v>
          </cell>
          <cell r="H737" t="str">
            <v>VICTORIA EUGENIA GUTIERREZ MALO</v>
          </cell>
          <cell r="I737" t="str">
            <v>PRIMER DESEMBOLSO SEGÚN CERTIFICACION DEL SUPERVISOR (Desc.de la Base RF x Dependientes)</v>
          </cell>
          <cell r="J737">
            <v>5799998</v>
          </cell>
          <cell r="K737">
            <v>9.66</v>
          </cell>
          <cell r="O737" t="str">
            <v>RECURSO 11</v>
          </cell>
          <cell r="V737" t="str">
            <v>Desc. 10% Dependientes - Base RF $4,094,550 RF $287,562</v>
          </cell>
          <cell r="W737" t="str">
            <v>Vigencia Presupuestal</v>
          </cell>
        </row>
        <row r="738">
          <cell r="A738">
            <v>73414</v>
          </cell>
          <cell r="B738" t="str">
            <v>Contrato</v>
          </cell>
          <cell r="C738">
            <v>151</v>
          </cell>
          <cell r="D738">
            <v>24914</v>
          </cell>
          <cell r="E738">
            <v>41698</v>
          </cell>
          <cell r="F738" t="str">
            <v>DIRECCION DE ASUNTOS AMBIENTALES, SECTORIAL Y URBANA</v>
          </cell>
          <cell r="G738">
            <v>66947078</v>
          </cell>
          <cell r="H738" t="str">
            <v>ANA MARIA OCAMPO GOMEZ</v>
          </cell>
          <cell r="I738" t="str">
            <v>PAGO FRA 0002 SEGUNDO DESEMBOLSO SEGÚN CERTIFICACION DEL SUPERVISOR</v>
          </cell>
          <cell r="J738">
            <v>10000000</v>
          </cell>
          <cell r="K738">
            <v>9.66</v>
          </cell>
          <cell r="M738">
            <v>16</v>
          </cell>
          <cell r="O738" t="str">
            <v>RECURSO 11</v>
          </cell>
          <cell r="V738" t="str">
            <v xml:space="preserve">No tiene Dependientes </v>
          </cell>
          <cell r="W738" t="str">
            <v>Vigencia Presupuestal</v>
          </cell>
        </row>
        <row r="739">
          <cell r="A739">
            <v>73514</v>
          </cell>
          <cell r="B739" t="str">
            <v>Contrato</v>
          </cell>
          <cell r="C739">
            <v>231</v>
          </cell>
          <cell r="D739">
            <v>35014</v>
          </cell>
          <cell r="E739">
            <v>41698</v>
          </cell>
          <cell r="F739" t="str">
            <v>OFICINA DE TECNOLOGIAS, INFORMACION Y COMUNICACIONES TIC</v>
          </cell>
          <cell r="G739">
            <v>1019062803</v>
          </cell>
          <cell r="H739" t="str">
            <v>CAMILO ANDRES PULIDO RODRIGUEZ</v>
          </cell>
          <cell r="I739" t="str">
            <v>SEGUNDO DESEMBOLSO SEGÚN CERTIFICACION DEL SUPERVISOR - AJU RTE FTE SOBRE TOTAL INGRESOS RECIBIDOS EN EL MES OP 27714 DEL 7 FEB 2014</v>
          </cell>
          <cell r="J739">
            <v>3500000</v>
          </cell>
          <cell r="K739">
            <v>9.66</v>
          </cell>
          <cell r="O739" t="str">
            <v>RECURSO 11</v>
          </cell>
          <cell r="V739" t="str">
            <v>No tiene Dependientes</v>
          </cell>
          <cell r="W739" t="str">
            <v>Vigencia Presupuestal</v>
          </cell>
        </row>
        <row r="740">
          <cell r="A740">
            <v>73614</v>
          </cell>
          <cell r="B740" t="str">
            <v>Contrato</v>
          </cell>
          <cell r="C740">
            <v>187</v>
          </cell>
          <cell r="D740">
            <v>27614</v>
          </cell>
          <cell r="E740">
            <v>41698</v>
          </cell>
          <cell r="F740" t="str">
            <v>OFICINA ASESORA JURIDICA</v>
          </cell>
          <cell r="G740">
            <v>1014200539</v>
          </cell>
          <cell r="H740" t="str">
            <v>LAURA ANGELICA RUBIO MONCADA</v>
          </cell>
          <cell r="I740" t="str">
            <v>SEGUNDO DESEMBOLSO SEGÚN CERTIFICACION DEL SUPERVISOR</v>
          </cell>
          <cell r="J740">
            <v>1700000</v>
          </cell>
          <cell r="K740">
            <v>9.66</v>
          </cell>
          <cell r="O740" t="str">
            <v>RECURSO 11</v>
          </cell>
          <cell r="V740" t="str">
            <v>No tiene Dependientes a Cargo</v>
          </cell>
          <cell r="W740" t="str">
            <v>Vigencia Presupuestal</v>
          </cell>
        </row>
        <row r="741">
          <cell r="A741">
            <v>73714</v>
          </cell>
          <cell r="B741" t="str">
            <v>Contrato</v>
          </cell>
          <cell r="C741">
            <v>279</v>
          </cell>
          <cell r="D741">
            <v>39214</v>
          </cell>
          <cell r="E741">
            <v>41698</v>
          </cell>
          <cell r="F741" t="str">
            <v>SUBDIRECCION ADMINISTRATIVA Y FINANCIERA</v>
          </cell>
          <cell r="G741">
            <v>80768695</v>
          </cell>
          <cell r="H741" t="str">
            <v>WILBER LEONARDO JIMENEZ CASTRO</v>
          </cell>
          <cell r="I741" t="str">
            <v>PRIMER Y SEGUNDO DESEMBOLSO SEGÚN CERTIFICACION DEL SUPERVISOR (Desc. Base RF x Dependientes)</v>
          </cell>
          <cell r="J741">
            <v>1485000</v>
          </cell>
          <cell r="K741">
            <v>9.66</v>
          </cell>
          <cell r="O741" t="str">
            <v>RECURSO 11</v>
          </cell>
          <cell r="V741" t="str">
            <v>Desc. X Dependientes</v>
          </cell>
          <cell r="W741" t="str">
            <v>Vigencia Presupuestal</v>
          </cell>
        </row>
        <row r="742">
          <cell r="A742">
            <v>73814</v>
          </cell>
          <cell r="B742" t="str">
            <v>Contrato</v>
          </cell>
          <cell r="C742">
            <v>384</v>
          </cell>
          <cell r="D742">
            <v>7713</v>
          </cell>
          <cell r="E742">
            <v>41698</v>
          </cell>
          <cell r="F742" t="str">
            <v>OFICINA TECNOLOGIAS DE INFORMACION Y COMUNICACIÓN</v>
          </cell>
          <cell r="G742">
            <v>9000923859</v>
          </cell>
          <cell r="H742" t="str">
            <v>UNE EPM TELECOMUNICACIONES</v>
          </cell>
          <cell r="I742" t="str">
            <v>PAGO 17 PARCIAL FRA 244494 SERVICIO DE INTERNET MES FEB 2014 IVA $2,620,690 - LOS SOPORTES ORIGINALES REPOSAN EN LA OP 73914 DE LA MISMA FECHA</v>
          </cell>
          <cell r="J742">
            <v>9734993</v>
          </cell>
          <cell r="N742" t="str">
            <v>RECURSO 2-10</v>
          </cell>
          <cell r="W742" t="str">
            <v>Reserva Presupuestal</v>
          </cell>
        </row>
        <row r="743">
          <cell r="A743">
            <v>73914</v>
          </cell>
          <cell r="B743" t="str">
            <v>Contrato</v>
          </cell>
          <cell r="C743">
            <v>384</v>
          </cell>
          <cell r="D743">
            <v>8814</v>
          </cell>
          <cell r="E743">
            <v>41698</v>
          </cell>
          <cell r="F743" t="str">
            <v>OFICINA TECNOLOGIAS DE INFORMACION Y COMUNICACIÓN</v>
          </cell>
          <cell r="G743">
            <v>9000923859</v>
          </cell>
          <cell r="H743" t="str">
            <v>UNE EPM TELECOMUNICACIONES</v>
          </cell>
          <cell r="I743" t="str">
            <v>PAGO 17 FRA 244494 SERVICIO DE INTERNET MES FEB 2014 IVA $2,620,690</v>
          </cell>
          <cell r="J743">
            <v>9265007</v>
          </cell>
          <cell r="M743">
            <v>16</v>
          </cell>
          <cell r="N743" t="str">
            <v>RECURSO 2-10</v>
          </cell>
          <cell r="W743" t="str">
            <v>Vigencia Presupuestal</v>
          </cell>
        </row>
        <row r="744">
          <cell r="A744">
            <v>74014</v>
          </cell>
        </row>
        <row r="745">
          <cell r="A745">
            <v>74114</v>
          </cell>
          <cell r="B745" t="str">
            <v>Anulada</v>
          </cell>
        </row>
        <row r="746">
          <cell r="A746">
            <v>74214</v>
          </cell>
          <cell r="B746" t="str">
            <v>Contrato</v>
          </cell>
          <cell r="C746">
            <v>124</v>
          </cell>
          <cell r="D746">
            <v>24014</v>
          </cell>
          <cell r="E746">
            <v>41698</v>
          </cell>
          <cell r="F746" t="str">
            <v>DIRECCION DE BOSQUES, BIODIVERSIDAD Y SERVICIOS ECOSISTEMICOS</v>
          </cell>
          <cell r="G746">
            <v>1018407749</v>
          </cell>
          <cell r="H746" t="str">
            <v>WILLIAN GILBERTO PINTO MUÑOZ</v>
          </cell>
          <cell r="I746" t="str">
            <v>PAGO 2 DE 12 SEGÚN CERTIFICACION DEL SUPERVISOR</v>
          </cell>
          <cell r="J746">
            <v>3656052</v>
          </cell>
          <cell r="K746">
            <v>9.66</v>
          </cell>
          <cell r="O746" t="str">
            <v>RECURSO 11</v>
          </cell>
          <cell r="V746" t="str">
            <v>No presento decl Juramentada</v>
          </cell>
          <cell r="W746" t="str">
            <v>Vigencia Presupuestal</v>
          </cell>
        </row>
        <row r="747">
          <cell r="A747">
            <v>74314</v>
          </cell>
          <cell r="B747" t="str">
            <v>Contrato</v>
          </cell>
          <cell r="C747">
            <v>130</v>
          </cell>
          <cell r="D747">
            <v>22914</v>
          </cell>
          <cell r="E747">
            <v>41698</v>
          </cell>
          <cell r="F747" t="str">
            <v>GRUPO DE COMUNICACIONES</v>
          </cell>
          <cell r="G747">
            <v>9000025836</v>
          </cell>
          <cell r="H747" t="str">
            <v>RADIO Y TELEVISION NACIONAL DE COLOMBIA RTVC</v>
          </cell>
          <cell r="I747" t="str">
            <v>PAGO FACTURA 12238 PRIMER DESEMBOLSO SEGÚN  CERTIFIACION DEL SUPERVISOR (ENTIDAD PUBLICA Y GRAND CONT)</v>
          </cell>
          <cell r="J747">
            <v>547612690</v>
          </cell>
          <cell r="M747">
            <v>16</v>
          </cell>
          <cell r="O747" t="str">
            <v>RECURSO 11</v>
          </cell>
          <cell r="W747" t="str">
            <v>Vigencia Presupuestal</v>
          </cell>
        </row>
        <row r="748">
          <cell r="A748">
            <v>74414</v>
          </cell>
          <cell r="B748" t="str">
            <v>Contrato</v>
          </cell>
          <cell r="C748">
            <v>36</v>
          </cell>
          <cell r="D748">
            <v>4414</v>
          </cell>
          <cell r="E748">
            <v>41698</v>
          </cell>
          <cell r="F748" t="str">
            <v>SECRETARIA GENERAL</v>
          </cell>
          <cell r="G748">
            <v>1094900821</v>
          </cell>
          <cell r="H748" t="str">
            <v>PABLO ESTEBAN QUIÑONES OSORIO</v>
          </cell>
          <cell r="I748" t="str">
            <v>SEGUNDO DESEMBOLSO SEGÚN CERTIFICACION DEL SUPERVISOR</v>
          </cell>
          <cell r="J748">
            <v>3519553</v>
          </cell>
          <cell r="K748">
            <v>9.66</v>
          </cell>
          <cell r="O748" t="str">
            <v>RECURSO 11</v>
          </cell>
          <cell r="V748" t="str">
            <v>No tiene Dependientes</v>
          </cell>
          <cell r="W748" t="str">
            <v>Vigencia Presupuestal</v>
          </cell>
        </row>
        <row r="749">
          <cell r="A749">
            <v>74514</v>
          </cell>
        </row>
        <row r="750">
          <cell r="A750">
            <v>74614</v>
          </cell>
          <cell r="B750" t="str">
            <v>Oficio</v>
          </cell>
          <cell r="C750">
            <v>81303539</v>
          </cell>
          <cell r="D750">
            <v>8414</v>
          </cell>
          <cell r="E750">
            <v>41702</v>
          </cell>
          <cell r="F750" t="str">
            <v>SUBDIRECCION ADMINISTRATIVA Y FINANCIERA</v>
          </cell>
          <cell r="G750">
            <v>8600611103</v>
          </cell>
          <cell r="H750" t="str">
            <v>INSTITUTO AMAZONICO DE INVESTIGACIONES CIENTIFICAS SINCHI</v>
          </cell>
          <cell r="I750" t="str">
            <v>SEGUNDO DESEMBOLSO GASTOS DE FUNCIONAMIENTO AÑO 2014</v>
          </cell>
          <cell r="J750">
            <v>1939282000</v>
          </cell>
          <cell r="N750" t="str">
            <v>RECURSO 3-10</v>
          </cell>
          <cell r="W750" t="str">
            <v>Vigencia Presupuestal</v>
          </cell>
        </row>
        <row r="751">
          <cell r="A751">
            <v>74714</v>
          </cell>
          <cell r="B751" t="str">
            <v>Anulada</v>
          </cell>
          <cell r="C751">
            <v>81303539</v>
          </cell>
          <cell r="D751">
            <v>8514</v>
          </cell>
          <cell r="E751">
            <v>41702</v>
          </cell>
          <cell r="F751" t="str">
            <v>SUBDIRECCION ADMINISTRATIVA Y FINANCIERA</v>
          </cell>
          <cell r="G751">
            <v>8180001568</v>
          </cell>
          <cell r="H751" t="str">
            <v>INST.INVEST.AMBIENTALES DEL PACIFICO JOHN VON NEUMAN</v>
          </cell>
          <cell r="I751" t="str">
            <v>ANULADA ---- SEGUNDO DESEMBOLSO GASTOS DE FUNCIONAMIENTO AÑO 2014</v>
          </cell>
          <cell r="J751">
            <v>1095392556</v>
          </cell>
          <cell r="N751" t="str">
            <v>RECURSO 3-10</v>
          </cell>
          <cell r="W751" t="str">
            <v>Vigencia Presupuestal</v>
          </cell>
        </row>
        <row r="752">
          <cell r="A752">
            <v>74814</v>
          </cell>
          <cell r="B752" t="str">
            <v>Oficio</v>
          </cell>
          <cell r="C752">
            <v>81303539</v>
          </cell>
          <cell r="D752">
            <v>8614</v>
          </cell>
          <cell r="E752">
            <v>41702</v>
          </cell>
          <cell r="F752" t="str">
            <v>SUBDIRECCION ADMINISTRATIVA Y FINANCIERA</v>
          </cell>
          <cell r="G752">
            <v>8200001422</v>
          </cell>
          <cell r="H752" t="str">
            <v>INST.INVEST.RECURSO BIOLOGICO ALEXANDER VON HUMBOLDT</v>
          </cell>
          <cell r="I752" t="str">
            <v>SEGUNDO DESEMBOLSO GASTOS DE FUNCIONAMIENTO AÑO 2014</v>
          </cell>
          <cell r="J752">
            <v>2002552500</v>
          </cell>
          <cell r="N752" t="str">
            <v>RECURSO 3-10</v>
          </cell>
          <cell r="W752" t="str">
            <v>Vigencia Presupuestal</v>
          </cell>
        </row>
        <row r="753">
          <cell r="A753">
            <v>74914</v>
          </cell>
          <cell r="B753" t="str">
            <v>Oficio</v>
          </cell>
          <cell r="C753">
            <v>81303539</v>
          </cell>
          <cell r="D753">
            <v>8714</v>
          </cell>
          <cell r="E753">
            <v>41702</v>
          </cell>
          <cell r="F753" t="str">
            <v>SUBDIRECCION ADMINISTRATIVA Y FINANCIERA</v>
          </cell>
          <cell r="G753">
            <v>8002500620</v>
          </cell>
          <cell r="H753" t="str">
            <v>INST.INVEST.MARINAS Y COSTERAS JOSE BENITO VIVES - INVEMAR</v>
          </cell>
          <cell r="I753" t="str">
            <v>SEGUNDO DESEMBOLSO GASTOS DE FUNCIONAMIENTO AÑO 2014</v>
          </cell>
          <cell r="J753">
            <v>1503000000</v>
          </cell>
          <cell r="N753" t="str">
            <v>RECURSO 3-10</v>
          </cell>
          <cell r="W753" t="str">
            <v>Vigencia Presupuestal</v>
          </cell>
        </row>
        <row r="754">
          <cell r="A754">
            <v>75014</v>
          </cell>
        </row>
        <row r="755">
          <cell r="A755">
            <v>75114</v>
          </cell>
        </row>
        <row r="756">
          <cell r="A756">
            <v>75214</v>
          </cell>
        </row>
        <row r="757">
          <cell r="A757">
            <v>75314</v>
          </cell>
        </row>
        <row r="758">
          <cell r="A758">
            <v>75414</v>
          </cell>
        </row>
        <row r="759">
          <cell r="A759">
            <v>75514</v>
          </cell>
        </row>
        <row r="760">
          <cell r="A760">
            <v>75614</v>
          </cell>
        </row>
        <row r="761">
          <cell r="A761">
            <v>75714</v>
          </cell>
        </row>
        <row r="762">
          <cell r="A762">
            <v>75814</v>
          </cell>
        </row>
        <row r="763">
          <cell r="A763">
            <v>75914</v>
          </cell>
        </row>
        <row r="764">
          <cell r="A764">
            <v>76014</v>
          </cell>
        </row>
        <row r="765">
          <cell r="A765">
            <v>76114</v>
          </cell>
        </row>
        <row r="766">
          <cell r="A766">
            <v>76214</v>
          </cell>
        </row>
        <row r="767">
          <cell r="A767">
            <v>76314</v>
          </cell>
        </row>
        <row r="768">
          <cell r="A768">
            <v>76414</v>
          </cell>
        </row>
        <row r="769">
          <cell r="A769">
            <v>76514</v>
          </cell>
        </row>
        <row r="770">
          <cell r="A770">
            <v>76614</v>
          </cell>
        </row>
        <row r="771">
          <cell r="A771">
            <v>76714</v>
          </cell>
        </row>
        <row r="772">
          <cell r="A772">
            <v>76814</v>
          </cell>
        </row>
        <row r="773">
          <cell r="A773">
            <v>76914</v>
          </cell>
        </row>
        <row r="774">
          <cell r="A774">
            <v>77014</v>
          </cell>
        </row>
        <row r="775">
          <cell r="A775">
            <v>77114</v>
          </cell>
        </row>
        <row r="776">
          <cell r="A776">
            <v>77214</v>
          </cell>
        </row>
        <row r="777">
          <cell r="A777">
            <v>77314</v>
          </cell>
        </row>
        <row r="778">
          <cell r="A778">
            <v>77414</v>
          </cell>
        </row>
        <row r="779">
          <cell r="A779">
            <v>77514</v>
          </cell>
        </row>
        <row r="780">
          <cell r="A780">
            <v>77614</v>
          </cell>
        </row>
        <row r="781">
          <cell r="A781">
            <v>77714</v>
          </cell>
        </row>
        <row r="782">
          <cell r="A782">
            <v>77814</v>
          </cell>
        </row>
        <row r="783">
          <cell r="A783">
            <v>77914</v>
          </cell>
        </row>
        <row r="784">
          <cell r="A784">
            <v>78014</v>
          </cell>
        </row>
        <row r="785">
          <cell r="A785">
            <v>78114</v>
          </cell>
        </row>
        <row r="786">
          <cell r="A786">
            <v>78214</v>
          </cell>
        </row>
        <row r="787">
          <cell r="A787">
            <v>78314</v>
          </cell>
        </row>
        <row r="788">
          <cell r="A788">
            <v>78414</v>
          </cell>
        </row>
        <row r="789">
          <cell r="A789">
            <v>78514</v>
          </cell>
        </row>
        <row r="790">
          <cell r="A790">
            <v>78614</v>
          </cell>
          <cell r="B790" t="str">
            <v>Factura</v>
          </cell>
          <cell r="C790">
            <v>4396236123</v>
          </cell>
          <cell r="D790">
            <v>91714</v>
          </cell>
          <cell r="E790">
            <v>41703</v>
          </cell>
          <cell r="F790" t="str">
            <v>SERVICIOS ADMINISTRATIVOS, ATENCIONA AL USUARIO, ARCHIVO Y CORRESPONDENCIA</v>
          </cell>
          <cell r="G790">
            <v>8001539937</v>
          </cell>
          <cell r="H790" t="str">
            <v>COMUNICACIÓN CELULAR S.A - COMCEL S.A</v>
          </cell>
          <cell r="I790" t="str">
            <v>PAGO FRA 4396236123 CEL 3212638558 DEL 11 ENE/2014 AL 10 FEB 2014</v>
          </cell>
          <cell r="J790">
            <v>234725.44</v>
          </cell>
          <cell r="N790" t="str">
            <v>RECURSO 2-10</v>
          </cell>
          <cell r="W790" t="str">
            <v>Vigencia Presupuestal</v>
          </cell>
        </row>
        <row r="791">
          <cell r="A791">
            <v>78714</v>
          </cell>
          <cell r="B791" t="str">
            <v>Oficio</v>
          </cell>
          <cell r="C791">
            <v>831436655</v>
          </cell>
          <cell r="D791">
            <v>90914</v>
          </cell>
          <cell r="E791">
            <v>41703</v>
          </cell>
          <cell r="F791" t="str">
            <v>SUBDIRECCION ADMINISTRATIVA Y FINANCIERA</v>
          </cell>
          <cell r="G791">
            <v>860011153</v>
          </cell>
          <cell r="H791" t="str">
            <v>POSITIVA COMPAÑÍA DE SEGUROS S.A.</v>
          </cell>
          <cell r="I791" t="str">
            <v>PAGO DE AFILIACION AL SISTEMA GENERAL DE RIESGOS LABORALES MES DE MARZO DE 2014 - CONDUCTORES</v>
          </cell>
          <cell r="J791">
            <v>220000</v>
          </cell>
          <cell r="O791" t="str">
            <v>RECURSO 11</v>
          </cell>
          <cell r="W791" t="str">
            <v>Vigencia Presupuestal</v>
          </cell>
        </row>
        <row r="792">
          <cell r="A792">
            <v>78814</v>
          </cell>
          <cell r="B792" t="str">
            <v>Comisiòn</v>
          </cell>
          <cell r="C792" t="str">
            <v>2014-1-0021</v>
          </cell>
          <cell r="D792">
            <v>47414</v>
          </cell>
          <cell r="E792">
            <v>41701</v>
          </cell>
          <cell r="F792" t="str">
            <v>SERVICIOS ADMINISTRATIVOS, ATENCIONA AL USUARIO, ARCHIVO Y CORRESPONDENCIA</v>
          </cell>
          <cell r="G792">
            <v>79295230</v>
          </cell>
          <cell r="H792" t="str">
            <v>WALTER LEONARDO NIÑO PARRA</v>
          </cell>
          <cell r="I792" t="str">
            <v>COMISION A TOTA EL 30 DE ENERO DE 2014</v>
          </cell>
          <cell r="J792">
            <v>122245</v>
          </cell>
          <cell r="L792">
            <v>11</v>
          </cell>
          <cell r="O792" t="str">
            <v>RECURSO 11</v>
          </cell>
          <cell r="W792" t="str">
            <v>Vigencia Presupuestal</v>
          </cell>
        </row>
        <row r="793">
          <cell r="A793">
            <v>78914</v>
          </cell>
          <cell r="B793" t="str">
            <v>Comisiòn</v>
          </cell>
          <cell r="C793" t="str">
            <v>2014-1-0034</v>
          </cell>
          <cell r="D793">
            <v>57214</v>
          </cell>
          <cell r="E793">
            <v>41701</v>
          </cell>
          <cell r="F793" t="str">
            <v>SERVICIOS ADMINISTRATIVOS, ATENCIONA AL USUARIO, ARCHIVO Y CORRESPONDENCIA</v>
          </cell>
          <cell r="G793">
            <v>40047300</v>
          </cell>
          <cell r="H793" t="str">
            <v>MARIA FERNANDA RODRIGUEZ SANTAMARIA</v>
          </cell>
          <cell r="I793" t="str">
            <v>COMISION A VALLEDUPAR DEL 11-15 DE FEBRERO DE 2014</v>
          </cell>
          <cell r="J793">
            <v>615378</v>
          </cell>
          <cell r="L793">
            <v>10</v>
          </cell>
          <cell r="O793" t="str">
            <v>RECURSO 11</v>
          </cell>
          <cell r="W793" t="str">
            <v>Vigencia Presupuestal</v>
          </cell>
        </row>
        <row r="794">
          <cell r="A794">
            <v>79014</v>
          </cell>
          <cell r="B794" t="str">
            <v>Comisiòn</v>
          </cell>
          <cell r="C794" t="str">
            <v>2014-1-0035</v>
          </cell>
          <cell r="D794">
            <v>57014</v>
          </cell>
          <cell r="E794">
            <v>41701</v>
          </cell>
          <cell r="F794" t="str">
            <v>SERVICIOS ADMINISTRATIVOS, ATENCIONA AL USUARIO, ARCHIVO Y CORRESPONDENCIA</v>
          </cell>
          <cell r="G794">
            <v>19342385</v>
          </cell>
          <cell r="H794" t="str">
            <v>RICARDO LINARES PRIETO</v>
          </cell>
          <cell r="I794" t="str">
            <v>COMISION A POPAYAN DEL 10-14 DE FEBRERO DE 2014</v>
          </cell>
          <cell r="J794">
            <v>1125205</v>
          </cell>
          <cell r="L794">
            <v>11</v>
          </cell>
          <cell r="O794" t="str">
            <v>RECURSO 11</v>
          </cell>
          <cell r="W794" t="str">
            <v>Vigencia Presupuestal</v>
          </cell>
        </row>
        <row r="795">
          <cell r="A795">
            <v>79114</v>
          </cell>
          <cell r="B795" t="str">
            <v>Comisiòn</v>
          </cell>
          <cell r="C795" t="str">
            <v>2014-1-0052</v>
          </cell>
          <cell r="D795">
            <v>63614</v>
          </cell>
          <cell r="E795">
            <v>41701</v>
          </cell>
          <cell r="F795" t="str">
            <v>SERVICIOS ADMINISTRATIVOS, ATENCIONA AL USUARIO, ARCHIVO Y CORRESPONDENCIA</v>
          </cell>
          <cell r="G795">
            <v>79314746</v>
          </cell>
          <cell r="H795" t="str">
            <v>LEONARDO MOLINA SUAREZ</v>
          </cell>
          <cell r="I795" t="str">
            <v>COMISION A FLORENCIA DEL 12-14 DE FEBRERO DE 2014</v>
          </cell>
          <cell r="J795">
            <v>400134</v>
          </cell>
          <cell r="L795">
            <v>10</v>
          </cell>
          <cell r="O795" t="str">
            <v>RECURSO 11</v>
          </cell>
          <cell r="W795" t="str">
            <v>Vigencia Presupuestal</v>
          </cell>
        </row>
        <row r="796">
          <cell r="A796">
            <v>79214</v>
          </cell>
          <cell r="B796" t="str">
            <v>Comisiòn</v>
          </cell>
          <cell r="C796" t="str">
            <v>2014-1-0056</v>
          </cell>
          <cell r="D796">
            <v>64614</v>
          </cell>
          <cell r="E796">
            <v>41701</v>
          </cell>
          <cell r="F796" t="str">
            <v>SERVICIOS ADMINISTRATIVOS, ATENCIONA AL USUARIO, ARCHIVO Y CORRESPONDENCIA</v>
          </cell>
          <cell r="G796">
            <v>53050037</v>
          </cell>
          <cell r="H796" t="str">
            <v>DENNISE CASTRO ROA</v>
          </cell>
          <cell r="I796" t="str">
            <v>COMISION A RESTREPO-VALLE DEL CAUCA DEL 13-15 DE FEBRERO DE 2014</v>
          </cell>
          <cell r="J796">
            <v>296615</v>
          </cell>
          <cell r="L796">
            <v>10</v>
          </cell>
          <cell r="O796" t="str">
            <v>RECURSO 11</v>
          </cell>
          <cell r="W796" t="str">
            <v>Vigencia Presupuestal</v>
          </cell>
        </row>
        <row r="797">
          <cell r="A797">
            <v>79314</v>
          </cell>
          <cell r="B797" t="str">
            <v>Comisiòn</v>
          </cell>
          <cell r="C797" t="str">
            <v>2014-1-0060</v>
          </cell>
          <cell r="D797">
            <v>68614</v>
          </cell>
          <cell r="E797">
            <v>41701</v>
          </cell>
          <cell r="F797" t="str">
            <v>SERVICIOS ADMINISTRATIVOS, ATENCIONA AL USUARIO, ARCHIVO Y CORRESPONDENCIA</v>
          </cell>
          <cell r="G797">
            <v>79295230</v>
          </cell>
          <cell r="H797" t="str">
            <v>WALTER LEONARDO NIÑO PARRA</v>
          </cell>
          <cell r="I797" t="str">
            <v>COMISION A AQUITANIA-BOYACA EL 14 DE FEBRERO DE 2014</v>
          </cell>
          <cell r="J797">
            <v>125839</v>
          </cell>
          <cell r="L797">
            <v>11</v>
          </cell>
          <cell r="O797" t="str">
            <v>RECURSO 11</v>
          </cell>
          <cell r="W797" t="str">
            <v>Vigencia Presupuestal</v>
          </cell>
        </row>
        <row r="798">
          <cell r="A798">
            <v>79414</v>
          </cell>
          <cell r="B798" t="str">
            <v>Oficio</v>
          </cell>
          <cell r="C798">
            <v>800036670</v>
          </cell>
          <cell r="D798">
            <v>91814</v>
          </cell>
          <cell r="E798">
            <v>41703</v>
          </cell>
          <cell r="F798" t="str">
            <v>SUBDIRECCION ADMINISTRATIVA Y FINANCIERA</v>
          </cell>
          <cell r="G798">
            <v>8301153951</v>
          </cell>
          <cell r="H798" t="str">
            <v>MINISTERIO DE AMBIENTE Y DESARROLLO SOSTENIBLE</v>
          </cell>
          <cell r="I798" t="str">
            <v>SEGUNDO REEMBOLSO CAJA MENOR 414 GASTOS GENERALES VIATICOS Y GASTOS DE VIAJE</v>
          </cell>
          <cell r="J798">
            <v>4873886</v>
          </cell>
          <cell r="N798" t="str">
            <v>RECURSO 2-10</v>
          </cell>
          <cell r="W798" t="str">
            <v>Vigencia Presupuestal</v>
          </cell>
        </row>
        <row r="799">
          <cell r="A799">
            <v>79514</v>
          </cell>
          <cell r="B799" t="str">
            <v>Anulada</v>
          </cell>
          <cell r="C799">
            <v>4393125586</v>
          </cell>
          <cell r="D799">
            <v>87814</v>
          </cell>
          <cell r="E799">
            <v>41704</v>
          </cell>
          <cell r="F799" t="str">
            <v>SERVICIOS ADMINISTRATIVOS, ATENCIONA AL USUARIO, ARCHIVO Y CORRESPONDENCIA</v>
          </cell>
          <cell r="G799">
            <v>8001539937</v>
          </cell>
          <cell r="H799" t="str">
            <v>COMUNICACIÓN CELULAR S.A - COMCEL S.A</v>
          </cell>
          <cell r="I799" t="str">
            <v>ANULADA ------ PAGO FRA 4398326085 CEL 3118990094 DEL 22 ene/2014 AL 21 FEB/2014</v>
          </cell>
          <cell r="J799">
            <v>326202.44</v>
          </cell>
          <cell r="N799" t="str">
            <v>RECURSO 2-10</v>
          </cell>
          <cell r="W799" t="str">
            <v>Vigencia Presupuestal</v>
          </cell>
        </row>
        <row r="800">
          <cell r="A800">
            <v>79614</v>
          </cell>
          <cell r="B800" t="str">
            <v>Factura</v>
          </cell>
          <cell r="C800">
            <v>82591376</v>
          </cell>
          <cell r="D800">
            <v>91114</v>
          </cell>
          <cell r="E800">
            <v>41704</v>
          </cell>
          <cell r="F800" t="str">
            <v>SERVICIOS ADMINISTRATIVOS, ATENCIONA AL USUARIO, ARCHIVO Y CORRESPONDENCIA</v>
          </cell>
          <cell r="G800">
            <v>8300160461</v>
          </cell>
          <cell r="H800" t="str">
            <v>AVANTEL SAS</v>
          </cell>
          <cell r="I800" t="str">
            <v>PAGO SERVICIO PUBLICO DE AVANTEL FRA. FCM-2591376, PERIODO DEL 1-28 DE FEBRERO DE 2014</v>
          </cell>
          <cell r="J800">
            <v>2094000</v>
          </cell>
          <cell r="N800" t="str">
            <v>RECURSO 2-10</v>
          </cell>
          <cell r="W800" t="str">
            <v>Vigencia Presupuestal</v>
          </cell>
        </row>
        <row r="801">
          <cell r="A801">
            <v>79714</v>
          </cell>
          <cell r="B801" t="str">
            <v>Factura</v>
          </cell>
          <cell r="C801">
            <v>4128144310</v>
          </cell>
          <cell r="D801">
            <v>90814</v>
          </cell>
          <cell r="E801">
            <v>41704</v>
          </cell>
          <cell r="F801" t="str">
            <v>SERVICIOS ADMINISTRATIVOS, ATENCIONA AL USUARIO, ARCHIVO Y CORRESPONDENCIA</v>
          </cell>
          <cell r="G801">
            <v>8999990941</v>
          </cell>
          <cell r="H801" t="str">
            <v>EMPRESA DE ACUEDUCTO Y ALCANTARILLADO DE BOGOTA ESP</v>
          </cell>
          <cell r="I801" t="str">
            <v>PAGO FRA 4128144310 CTA CTO N.11442908 PERIODO DEL 05 DIC 2013 AL 03 FEB 2014</v>
          </cell>
          <cell r="J801">
            <v>5822140</v>
          </cell>
          <cell r="N801" t="str">
            <v>RECURSO 2-10</v>
          </cell>
          <cell r="W801" t="str">
            <v>Vigencia Presupuestal</v>
          </cell>
        </row>
        <row r="802">
          <cell r="A802">
            <v>79814</v>
          </cell>
          <cell r="B802" t="str">
            <v>Oficio</v>
          </cell>
          <cell r="C802">
            <v>831436398</v>
          </cell>
          <cell r="D802">
            <v>91014</v>
          </cell>
          <cell r="E802">
            <v>41704</v>
          </cell>
          <cell r="F802" t="str">
            <v>SERVICIOS ADMINISTRATIVOS, ATENCIONA AL USUARIO, ARCHIVO Y CORRESPONDENCIA</v>
          </cell>
          <cell r="G802">
            <v>8301153951</v>
          </cell>
          <cell r="H802" t="str">
            <v>MINISTERIO DE AMBIENTE Y DESARROLLO SOSTENIBLE</v>
          </cell>
          <cell r="I802" t="str">
            <v>REEMBOLSO CAJA MENOR GSTOS ADMINISTRATIVOS N.514</v>
          </cell>
          <cell r="J802">
            <v>2390065</v>
          </cell>
          <cell r="N802" t="str">
            <v>RECURSO 2-10</v>
          </cell>
          <cell r="W802" t="str">
            <v>Vigencia Presupuestal</v>
          </cell>
        </row>
        <row r="803">
          <cell r="A803">
            <v>79914</v>
          </cell>
          <cell r="B803" t="str">
            <v>Factura</v>
          </cell>
          <cell r="C803">
            <v>4393125586</v>
          </cell>
          <cell r="D803">
            <v>87814</v>
          </cell>
          <cell r="E803">
            <v>41704</v>
          </cell>
          <cell r="F803" t="str">
            <v>SERVICIOS ADMINISTRATIVOS, ATENCIONA AL USUARIO, ARCHIVO Y CORRESPONDENCIA</v>
          </cell>
          <cell r="G803">
            <v>8001539937</v>
          </cell>
          <cell r="H803" t="str">
            <v>COMUNICACIÓN CELULAR S.A - COMCEL S.A</v>
          </cell>
          <cell r="I803" t="str">
            <v>PAGO FRA 4398326085 CEL 3118990094 DEL 22 ene/2014 AL 21 FEB/2014</v>
          </cell>
          <cell r="J803">
            <v>326202.44</v>
          </cell>
          <cell r="N803" t="str">
            <v>RECURSO 2-10</v>
          </cell>
          <cell r="W803" t="str">
            <v>Vigencia Presupuestal</v>
          </cell>
        </row>
        <row r="804">
          <cell r="A804">
            <v>80014</v>
          </cell>
          <cell r="B804" t="str">
            <v>Resolución</v>
          </cell>
          <cell r="C804">
            <v>290</v>
          </cell>
          <cell r="D804">
            <v>91614</v>
          </cell>
          <cell r="E804">
            <v>41705</v>
          </cell>
          <cell r="F804" t="str">
            <v>TALENTO HUMANO ACTIVO Y NO ACTIVO</v>
          </cell>
          <cell r="G804">
            <v>88159945</v>
          </cell>
          <cell r="H804" t="str">
            <v>WILSON JERSON SANDOVAL ROMERO</v>
          </cell>
          <cell r="I804" t="str">
            <v>RECONOCIMIENTO Y PAGO DE PRESTACIONES SOCIALES</v>
          </cell>
          <cell r="J804">
            <v>6370408</v>
          </cell>
          <cell r="N804" t="str">
            <v>RECURSO 1-10</v>
          </cell>
          <cell r="Q804" t="str">
            <v>AFC BANCOLOMBIA</v>
          </cell>
          <cell r="R804">
            <v>3100000</v>
          </cell>
          <cell r="W804" t="str">
            <v>Vigencia Presupuestal</v>
          </cell>
        </row>
        <row r="805">
          <cell r="A805">
            <v>80114</v>
          </cell>
          <cell r="B805" t="str">
            <v>Contrato</v>
          </cell>
          <cell r="C805">
            <v>189</v>
          </cell>
          <cell r="D805">
            <v>29014</v>
          </cell>
          <cell r="E805">
            <v>41708</v>
          </cell>
          <cell r="F805" t="str">
            <v>SECRETARIA GENERAL</v>
          </cell>
          <cell r="G805">
            <v>1020741755</v>
          </cell>
          <cell r="H805" t="str">
            <v>HENRY ANDRES CEPEDA RUEDA</v>
          </cell>
          <cell r="I805" t="str">
            <v>SEGUNDO DESEMBOLSO SEGÚN CERTIFICACION DEL SUPERVISOR</v>
          </cell>
          <cell r="J805">
            <v>2000000</v>
          </cell>
          <cell r="K805">
            <v>9.66</v>
          </cell>
          <cell r="O805" t="str">
            <v>RECURSO 11</v>
          </cell>
          <cell r="V805" t="str">
            <v>No tiene Dependientes</v>
          </cell>
          <cell r="W805" t="str">
            <v>Vigencia Presupuestal</v>
          </cell>
        </row>
        <row r="806">
          <cell r="A806">
            <v>80214</v>
          </cell>
          <cell r="B806" t="str">
            <v>Oficio</v>
          </cell>
          <cell r="C806">
            <v>830026303</v>
          </cell>
          <cell r="D806">
            <v>54214</v>
          </cell>
          <cell r="E806">
            <v>41709</v>
          </cell>
          <cell r="F806" t="str">
            <v>OFICINA DE ASUNTOS INTERNACIONALES</v>
          </cell>
          <cell r="G806">
            <v>10106</v>
          </cell>
          <cell r="H806" t="str">
            <v>INTERNACIONAL WHALING COMMISSION</v>
          </cell>
          <cell r="I806" t="str">
            <v>PAGO CONVENIO COMISION BALLENERA INTERNACIONAL - CBI LEY 1348 DE 2009</v>
          </cell>
          <cell r="J806">
            <v>44621940</v>
          </cell>
          <cell r="O806" t="str">
            <v>RECURSO 11</v>
          </cell>
          <cell r="W806" t="str">
            <v>Vigencia Presupuestal</v>
          </cell>
        </row>
        <row r="807">
          <cell r="A807">
            <v>80314</v>
          </cell>
          <cell r="B807" t="str">
            <v>Oficio</v>
          </cell>
          <cell r="C807">
            <v>81303539</v>
          </cell>
          <cell r="D807">
            <v>8514</v>
          </cell>
          <cell r="E807">
            <v>41710</v>
          </cell>
          <cell r="F807" t="str">
            <v>SUBDIRECCION ADMINISTRATIVA Y FINANCIERA</v>
          </cell>
          <cell r="G807">
            <v>8180001568</v>
          </cell>
          <cell r="H807" t="str">
            <v>INST.INVEST.AMBIENTALES DEL PACIFICO JOHN VON NEUMAN</v>
          </cell>
          <cell r="I807" t="str">
            <v>SEGUNDO DESEMBOLSO GASTOS DE FUNCIONAMIENTO AÑO 2014</v>
          </cell>
          <cell r="J807">
            <v>1095392556</v>
          </cell>
          <cell r="N807" t="str">
            <v>RECURSO 3-10</v>
          </cell>
          <cell r="W807" t="str">
            <v>Vigencia Presupuestal</v>
          </cell>
        </row>
        <row r="808">
          <cell r="A808">
            <v>80414</v>
          </cell>
          <cell r="B808" t="str">
            <v>Comisión</v>
          </cell>
          <cell r="C808">
            <v>20140283</v>
          </cell>
          <cell r="D808">
            <v>69514</v>
          </cell>
          <cell r="E808">
            <v>41710</v>
          </cell>
          <cell r="F808" t="str">
            <v>SERVICIOS ADMINISTRATIVOS, ATENCIONA AL USUARIO, ARCHIVO Y CORRESPONDENCIA</v>
          </cell>
          <cell r="G808">
            <v>23248957</v>
          </cell>
          <cell r="H808" t="str">
            <v>ELIZABETH TAYLOR JAY</v>
          </cell>
          <cell r="I808" t="str">
            <v>COMISION A SAN ANDRES DEL 17-18 DE FEBRERO DE 2014</v>
          </cell>
          <cell r="J808">
            <v>436943</v>
          </cell>
          <cell r="O808" t="str">
            <v>RECURSO 11</v>
          </cell>
          <cell r="W808" t="str">
            <v>Vigencia Presupuestal</v>
          </cell>
        </row>
        <row r="809">
          <cell r="A809">
            <v>80514</v>
          </cell>
          <cell r="B809" t="str">
            <v>Comisión</v>
          </cell>
          <cell r="C809">
            <v>20140302</v>
          </cell>
          <cell r="D809">
            <v>71714</v>
          </cell>
          <cell r="E809">
            <v>41710</v>
          </cell>
          <cell r="F809" t="str">
            <v>SERVICIOS ADMINISTRATIVOS, ATENCIONA AL USUARIO, ARCHIVO Y CORRESPONDENCIA</v>
          </cell>
          <cell r="G809">
            <v>23248957</v>
          </cell>
          <cell r="H809" t="str">
            <v>ELIZABETH TAYLOR JAY</v>
          </cell>
          <cell r="I809" t="str">
            <v>COMISION A POPAYAN EL 21 DE FEBRERO DE 2014</v>
          </cell>
          <cell r="J809">
            <v>145648</v>
          </cell>
          <cell r="O809" t="str">
            <v>RECURSO 11</v>
          </cell>
          <cell r="W809" t="str">
            <v>Vigencia Presupuestal</v>
          </cell>
        </row>
        <row r="810">
          <cell r="A810">
            <v>80614</v>
          </cell>
          <cell r="B810" t="str">
            <v>Comisión</v>
          </cell>
          <cell r="C810">
            <v>20140366</v>
          </cell>
          <cell r="D810">
            <v>80314</v>
          </cell>
          <cell r="E810">
            <v>41710</v>
          </cell>
          <cell r="F810" t="str">
            <v>SERVICIOS ADMINISTRATIVOS, ATENCIONA AL USUARIO, ARCHIVO Y CORRESPONDENCIA</v>
          </cell>
          <cell r="G810">
            <v>23248957</v>
          </cell>
          <cell r="H810" t="str">
            <v>ELIZABETH TAYLOR JAY</v>
          </cell>
          <cell r="I810" t="str">
            <v>COMISION A SAN ANDRES DEL 2-3 DE MARZO DE 2014</v>
          </cell>
          <cell r="J810">
            <v>436943</v>
          </cell>
          <cell r="O810" t="str">
            <v>RECURSO 11</v>
          </cell>
          <cell r="W810" t="str">
            <v>Vigencia Presupuestal</v>
          </cell>
        </row>
        <row r="811">
          <cell r="A811">
            <v>80714</v>
          </cell>
          <cell r="B811" t="str">
            <v>Comisión</v>
          </cell>
          <cell r="C811" t="str">
            <v>2014-1-0036</v>
          </cell>
          <cell r="D811">
            <v>57114</v>
          </cell>
          <cell r="E811">
            <v>41710</v>
          </cell>
          <cell r="F811" t="str">
            <v>SERVICIOS ADMINISTRATIVOS, ATENCIONA AL USUARIO, ARCHIVO Y CORRESPONDENCIA</v>
          </cell>
          <cell r="G811">
            <v>91108705</v>
          </cell>
          <cell r="H811" t="str">
            <v>HECTOR JAVIER GRISALES GOMEZ</v>
          </cell>
          <cell r="I811" t="str">
            <v>COMISION A VALLEDUPAR DEL 13-15 DE FEBRERO DE 2014</v>
          </cell>
          <cell r="J811">
            <v>600134</v>
          </cell>
          <cell r="L811">
            <v>10</v>
          </cell>
          <cell r="O811" t="str">
            <v>RECURSO 11</v>
          </cell>
          <cell r="W811" t="str">
            <v>Vigencia Presupuestal</v>
          </cell>
        </row>
        <row r="812">
          <cell r="A812">
            <v>80814</v>
          </cell>
          <cell r="B812" t="str">
            <v>Comisión</v>
          </cell>
          <cell r="C812" t="str">
            <v>2014-1-0045A</v>
          </cell>
          <cell r="D812">
            <v>60614</v>
          </cell>
          <cell r="E812">
            <v>41710</v>
          </cell>
          <cell r="F812" t="str">
            <v>SERVICIOS ADMINISTRATIVOS, ATENCIONA AL USUARIO, ARCHIVO Y CORRESPONDENCIA</v>
          </cell>
          <cell r="G812">
            <v>80232638</v>
          </cell>
          <cell r="H812" t="str">
            <v>WILSON ALEXANDER CASTAÑEDA RAMIREZ</v>
          </cell>
          <cell r="I812" t="str">
            <v>COMISION A BARICHARA DEL 8-9 DE FEBRERO DE 2014</v>
          </cell>
          <cell r="J812">
            <v>176544</v>
          </cell>
          <cell r="L812">
            <v>10</v>
          </cell>
          <cell r="O812" t="str">
            <v>RECURSO 11</v>
          </cell>
          <cell r="W812" t="str">
            <v>Vigencia Presupuestal</v>
          </cell>
        </row>
        <row r="813">
          <cell r="A813">
            <v>80914</v>
          </cell>
          <cell r="B813" t="str">
            <v>Comisión</v>
          </cell>
          <cell r="C813" t="str">
            <v>2014-1-0058</v>
          </cell>
          <cell r="D813">
            <v>64814</v>
          </cell>
          <cell r="E813">
            <v>41710</v>
          </cell>
          <cell r="F813" t="str">
            <v>SERVICIOS ADMINISTRATIVOS, ATENCIONA AL USUARIO, ARCHIVO Y CORRESPONDENCIA</v>
          </cell>
          <cell r="G813">
            <v>52714435</v>
          </cell>
          <cell r="H813" t="str">
            <v>JOHANNA ALEXANDRA RUIZ HERNANDEZ</v>
          </cell>
          <cell r="I813" t="str">
            <v>COMISION A TOLEDO-NORTE DE SANTANDER DEL 17-18 DE FEBRERO DE 2014</v>
          </cell>
          <cell r="J813">
            <v>177969</v>
          </cell>
          <cell r="L813">
            <v>10</v>
          </cell>
          <cell r="O813" t="str">
            <v>RECURSO 11</v>
          </cell>
          <cell r="W813" t="str">
            <v>Vigencia Presupuestal</v>
          </cell>
        </row>
        <row r="814">
          <cell r="A814">
            <v>81014</v>
          </cell>
          <cell r="B814" t="str">
            <v>Comisión</v>
          </cell>
          <cell r="C814" t="str">
            <v>2014-1-0061</v>
          </cell>
          <cell r="D814">
            <v>68414</v>
          </cell>
          <cell r="E814">
            <v>41710</v>
          </cell>
          <cell r="F814" t="str">
            <v>SERVICIOS ADMINISTRATIVOS, ATENCIONA AL USUARIO, ARCHIVO Y CORRESPONDENCIA</v>
          </cell>
          <cell r="G814">
            <v>53911075</v>
          </cell>
          <cell r="H814" t="str">
            <v>DIANA MARCELA CLAVIJO TELLEZ</v>
          </cell>
          <cell r="I814" t="str">
            <v>COMISION A PASTO DEL 16-18 DE FEBRERO DE 2014</v>
          </cell>
          <cell r="J814">
            <v>408615</v>
          </cell>
          <cell r="L814">
            <v>10</v>
          </cell>
          <cell r="O814" t="str">
            <v>RECURSO 11</v>
          </cell>
          <cell r="W814" t="str">
            <v>Vigencia Presupuestal</v>
          </cell>
        </row>
        <row r="815">
          <cell r="A815">
            <v>81114</v>
          </cell>
          <cell r="B815" t="str">
            <v>Comisión</v>
          </cell>
          <cell r="C815" t="str">
            <v>2014-1-0063</v>
          </cell>
          <cell r="D815">
            <v>69614</v>
          </cell>
          <cell r="E815">
            <v>41710</v>
          </cell>
          <cell r="F815" t="str">
            <v>SERVICIOS ADMINISTRATIVOS, ATENCIONA AL USUARIO, ARCHIVO Y CORRESPONDENCIA</v>
          </cell>
          <cell r="G815">
            <v>19370198</v>
          </cell>
          <cell r="H815" t="str">
            <v>ANGEL GUSTAVO ZAPATA FERRO</v>
          </cell>
          <cell r="I815" t="str">
            <v>COMISION A SANTA MARTA EL 17 DE FEBRERO DE 2014</v>
          </cell>
          <cell r="J815">
            <v>68375</v>
          </cell>
          <cell r="L815">
            <v>10</v>
          </cell>
          <cell r="O815" t="str">
            <v>RECURSO 11</v>
          </cell>
          <cell r="W815" t="str">
            <v>Vigencia Presupuestal</v>
          </cell>
        </row>
        <row r="816">
          <cell r="A816">
            <v>81214</v>
          </cell>
          <cell r="B816" t="str">
            <v>Comisión</v>
          </cell>
          <cell r="C816" t="str">
            <v>2014-1-0066</v>
          </cell>
          <cell r="D816">
            <v>69114</v>
          </cell>
          <cell r="E816">
            <v>41710</v>
          </cell>
          <cell r="F816" t="str">
            <v>SERVICIOS ADMINISTRATIVOS, ATENCIONA AL USUARIO, ARCHIVO Y CORRESPONDENCIA</v>
          </cell>
          <cell r="G816">
            <v>39693887</v>
          </cell>
          <cell r="H816" t="str">
            <v>CLAUDIA PATRICIA FONSECA TOBIAN</v>
          </cell>
          <cell r="I816" t="str">
            <v>COMISION A MEDELLIN EL 17 DE FEBRERO DE 2014</v>
          </cell>
          <cell r="J816">
            <v>80027</v>
          </cell>
          <cell r="L816">
            <v>10</v>
          </cell>
          <cell r="O816" t="str">
            <v>RECURSO 11</v>
          </cell>
          <cell r="W816" t="str">
            <v>Vigencia Presupuestal</v>
          </cell>
        </row>
        <row r="817">
          <cell r="A817">
            <v>81314</v>
          </cell>
          <cell r="B817" t="str">
            <v>Comisión</v>
          </cell>
          <cell r="C817" t="str">
            <v>2014-1-0067</v>
          </cell>
          <cell r="D817">
            <v>69314</v>
          </cell>
          <cell r="E817">
            <v>41710</v>
          </cell>
          <cell r="F817" t="str">
            <v>SERVICIOS ADMINISTRATIVOS, ATENCIONA AL USUARIO, ARCHIVO Y CORRESPONDENCIA</v>
          </cell>
          <cell r="G817">
            <v>52804494</v>
          </cell>
          <cell r="H817" t="str">
            <v>JUANITA SAMPER ALVARADO</v>
          </cell>
          <cell r="I817" t="str">
            <v>COMISION A CACHIPAY-CUNDINAMARCA EL 17 DE FEBRERO DE 2014</v>
          </cell>
          <cell r="J817">
            <v>89375</v>
          </cell>
          <cell r="L817">
            <v>10</v>
          </cell>
          <cell r="O817" t="str">
            <v>RECURSO 11</v>
          </cell>
          <cell r="W817" t="str">
            <v>Vigencia Presupuestal</v>
          </cell>
        </row>
        <row r="818">
          <cell r="A818">
            <v>81414</v>
          </cell>
          <cell r="B818" t="str">
            <v>Comisión</v>
          </cell>
          <cell r="C818" t="str">
            <v>2014-1-0069</v>
          </cell>
          <cell r="D818">
            <v>69814</v>
          </cell>
          <cell r="E818">
            <v>41710</v>
          </cell>
          <cell r="F818" t="str">
            <v>SERVICIOS ADMINISTRATIVOS, ATENCIONA AL USUARIO, ARCHIVO Y CORRESPONDENCIA</v>
          </cell>
          <cell r="G818">
            <v>52804494</v>
          </cell>
          <cell r="H818" t="str">
            <v>JUANITA SAMPER ALVARADO</v>
          </cell>
          <cell r="I818" t="str">
            <v>COMISION A TOCANCIPA EL 19 DE FEBRERO DE 2014</v>
          </cell>
          <cell r="J818">
            <v>88375</v>
          </cell>
          <cell r="L818">
            <v>10</v>
          </cell>
          <cell r="O818" t="str">
            <v>RECURSO 11</v>
          </cell>
          <cell r="W818" t="str">
            <v>Vigencia Presupuestal</v>
          </cell>
        </row>
        <row r="819">
          <cell r="A819">
            <v>81514</v>
          </cell>
          <cell r="B819" t="str">
            <v>Comisión</v>
          </cell>
          <cell r="C819" t="str">
            <v>2014-1-0072</v>
          </cell>
          <cell r="D819">
            <v>71914</v>
          </cell>
          <cell r="E819">
            <v>41710</v>
          </cell>
          <cell r="F819" t="str">
            <v>SERVICIOS ADMINISTRATIVOS, ATENCIONA AL USUARIO, ARCHIVO Y CORRESPONDENCIA</v>
          </cell>
          <cell r="G819">
            <v>52713119</v>
          </cell>
          <cell r="H819" t="str">
            <v>MARIA ANGELICA MARTINEZ SILVA</v>
          </cell>
          <cell r="I819" t="str">
            <v>COMISION A BUENAVENTURA DEL 20-22 DE FEBRERO DE 2014</v>
          </cell>
          <cell r="J819">
            <v>341877</v>
          </cell>
          <cell r="L819">
            <v>10</v>
          </cell>
          <cell r="O819" t="str">
            <v>RECURSO 11</v>
          </cell>
          <cell r="W819" t="str">
            <v>Vigencia Presupuestal</v>
          </cell>
        </row>
        <row r="820">
          <cell r="A820">
            <v>81614</v>
          </cell>
          <cell r="B820" t="str">
            <v>Comisión</v>
          </cell>
          <cell r="C820" t="str">
            <v>2014-1-0081</v>
          </cell>
          <cell r="D820">
            <v>74814</v>
          </cell>
          <cell r="E820">
            <v>41710</v>
          </cell>
          <cell r="F820" t="str">
            <v>SERVICIOS ADMINISTRATIVOS, ATENCIONA AL USUARIO, ARCHIVO Y CORRESPONDENCIA</v>
          </cell>
          <cell r="G820">
            <v>93238609</v>
          </cell>
          <cell r="H820" t="str">
            <v xml:space="preserve">ALEXANDER IBAGON MONTES </v>
          </cell>
          <cell r="I820" t="str">
            <v>COMISION A CIMITARRA DEL 24-26 DE FEBRERO DE 2014</v>
          </cell>
          <cell r="J820">
            <v>411615</v>
          </cell>
          <cell r="L820">
            <v>10</v>
          </cell>
          <cell r="O820" t="str">
            <v>RECURSO 11</v>
          </cell>
          <cell r="W820" t="str">
            <v>Vigencia Presupuestal</v>
          </cell>
        </row>
        <row r="821">
          <cell r="A821">
            <v>81714</v>
          </cell>
          <cell r="B821" t="str">
            <v>Comisión</v>
          </cell>
          <cell r="C821" t="str">
            <v>2014-1-0085</v>
          </cell>
          <cell r="D821">
            <v>76014</v>
          </cell>
          <cell r="E821">
            <v>41710</v>
          </cell>
          <cell r="F821" t="str">
            <v>SERVICIOS ADMINISTRATIVOS, ATENCIONA AL USUARIO, ARCHIVO Y CORRESPONDENCIA</v>
          </cell>
          <cell r="G821">
            <v>52390218</v>
          </cell>
          <cell r="H821" t="str">
            <v>ROCIO RODRIGUEZ GRANADOS</v>
          </cell>
          <cell r="I821" t="str">
            <v>COMISION A VILLAVICENCIO EL 24 DE FEBRERO DE 2014</v>
          </cell>
          <cell r="J821">
            <v>59323</v>
          </cell>
          <cell r="L821">
            <v>10</v>
          </cell>
          <cell r="O821" t="str">
            <v>RECURSO 11</v>
          </cell>
          <cell r="W821" t="str">
            <v>Vigencia Presupuestal</v>
          </cell>
        </row>
        <row r="822">
          <cell r="A822">
            <v>81814</v>
          </cell>
          <cell r="B822" t="str">
            <v>Comisión</v>
          </cell>
          <cell r="C822" t="str">
            <v>2014-1-0089</v>
          </cell>
          <cell r="D822">
            <v>78914</v>
          </cell>
          <cell r="E822">
            <v>41710</v>
          </cell>
          <cell r="F822" t="str">
            <v>SERVICIOS ADMINISTRATIVOS, ATENCIONA AL USUARIO, ARCHIVO Y CORRESPONDENCIA</v>
          </cell>
          <cell r="G822">
            <v>80232638</v>
          </cell>
          <cell r="H822" t="str">
            <v>WILSON ALEXANDER CASTAÑEDA RAMIREZ</v>
          </cell>
          <cell r="I822" t="str">
            <v>COMISION A ANAPOIMA DEL 22-23 DE FEBRERO DE 2014</v>
          </cell>
          <cell r="J822">
            <v>181736</v>
          </cell>
          <cell r="L822">
            <v>10</v>
          </cell>
          <cell r="O822" t="str">
            <v>RECURSO 11</v>
          </cell>
          <cell r="W822" t="str">
            <v>Vigencia Presupuestal</v>
          </cell>
        </row>
        <row r="823">
          <cell r="A823">
            <v>81914</v>
          </cell>
          <cell r="B823" t="str">
            <v>Comisión</v>
          </cell>
          <cell r="C823" t="str">
            <v>2014-1-0092</v>
          </cell>
          <cell r="D823">
            <v>81014</v>
          </cell>
          <cell r="E823">
            <v>41710</v>
          </cell>
          <cell r="F823" t="str">
            <v>SERVICIOS ADMINISTRATIVOS, ATENCIONA AL USUARIO, ARCHIVO Y CORRESPONDENCIA</v>
          </cell>
          <cell r="G823">
            <v>52804494</v>
          </cell>
          <cell r="H823" t="str">
            <v>JUANITA SAMPER ALVARADO</v>
          </cell>
          <cell r="I823" t="str">
            <v>COMISION A FUSAGASUGA EL 25 DE FEBRERO DE 2014</v>
          </cell>
          <cell r="J823">
            <v>88375</v>
          </cell>
          <cell r="L823">
            <v>10</v>
          </cell>
          <cell r="O823" t="str">
            <v>RECURSO 11</v>
          </cell>
          <cell r="W823" t="str">
            <v>Vigencia Presupuestal</v>
          </cell>
        </row>
        <row r="824">
          <cell r="A824">
            <v>82014</v>
          </cell>
          <cell r="B824" t="str">
            <v>Comisión</v>
          </cell>
          <cell r="C824">
            <v>20140021</v>
          </cell>
          <cell r="D824">
            <v>6414</v>
          </cell>
          <cell r="E824">
            <v>41710</v>
          </cell>
          <cell r="F824" t="str">
            <v>SERVICIOS ADMINISTRATIVOS, ATENCIONA AL USUARIO, ARCHIVO Y CORRESPONDENCIA</v>
          </cell>
          <cell r="G824">
            <v>14252378</v>
          </cell>
          <cell r="H824" t="str">
            <v>JHON ALEXANDER HERNANDEZ PEREZ</v>
          </cell>
          <cell r="I824" t="str">
            <v>COMISION A PUERTO INIRIDA EL 10 DE ENERO DE 2014</v>
          </cell>
          <cell r="J824">
            <v>62917</v>
          </cell>
          <cell r="N824" t="str">
            <v>RECURSO 2-10</v>
          </cell>
          <cell r="W824" t="str">
            <v>Vigencia Presupuestal</v>
          </cell>
        </row>
        <row r="825">
          <cell r="A825">
            <v>82114</v>
          </cell>
          <cell r="B825" t="str">
            <v>Comisión</v>
          </cell>
          <cell r="C825">
            <v>20140095</v>
          </cell>
          <cell r="D825">
            <v>41014</v>
          </cell>
          <cell r="E825">
            <v>41710</v>
          </cell>
          <cell r="F825" t="str">
            <v>SERVICIOS ADMINISTRATIVOS, ATENCIONA AL USUARIO, ARCHIVO Y CORRESPONDENCIA</v>
          </cell>
          <cell r="G825">
            <v>39790569</v>
          </cell>
          <cell r="H825" t="str">
            <v>MARIA CLAUDIA GARCIA DAVILA</v>
          </cell>
          <cell r="I825" t="str">
            <v>COMISION A BUCARAMANGA DEL 26-27 DE ENERO DE 2014</v>
          </cell>
          <cell r="J825">
            <v>424464</v>
          </cell>
          <cell r="O825" t="str">
            <v>RECURSO 11</v>
          </cell>
          <cell r="W825" t="str">
            <v>Vigencia Presupuestal</v>
          </cell>
        </row>
        <row r="826">
          <cell r="A826">
            <v>82214</v>
          </cell>
          <cell r="B826" t="str">
            <v>Comisión</v>
          </cell>
          <cell r="C826">
            <v>20140176</v>
          </cell>
          <cell r="D826">
            <v>54514</v>
          </cell>
          <cell r="E826">
            <v>41710</v>
          </cell>
          <cell r="F826" t="str">
            <v>SERVICIOS ADMINISTRATIVOS, ATENCIONA AL USUARIO, ARCHIVO Y CORRESPONDENCIA</v>
          </cell>
          <cell r="G826">
            <v>10547587</v>
          </cell>
          <cell r="H826" t="str">
            <v>GUSTAVO ALFONSO LACERA LAGUNA</v>
          </cell>
          <cell r="I826" t="str">
            <v>COMISION A QUIBDO DEL 10-11 DE FEBRERO DE 2014</v>
          </cell>
          <cell r="J826">
            <v>284667</v>
          </cell>
          <cell r="O826" t="str">
            <v>RECURSO 11</v>
          </cell>
          <cell r="W826" t="str">
            <v>Vigencia Presupuestal</v>
          </cell>
        </row>
        <row r="827">
          <cell r="A827">
            <v>82314</v>
          </cell>
          <cell r="B827" t="str">
            <v>Comisión</v>
          </cell>
          <cell r="C827">
            <v>20140200</v>
          </cell>
          <cell r="D827">
            <v>57814</v>
          </cell>
          <cell r="E827">
            <v>41710</v>
          </cell>
          <cell r="F827" t="str">
            <v>SERVICIOS ADMINISTRATIVOS, ATENCIONA AL USUARIO, ARCHIVO Y CORRESPONDENCIA</v>
          </cell>
          <cell r="G827">
            <v>53104007</v>
          </cell>
          <cell r="H827" t="str">
            <v>ROSA ALEJANDRA RUIZ DIAZ</v>
          </cell>
          <cell r="I827" t="str">
            <v>COMISION A MAGANGUE DEL 19-22 DE FEBRERO DE 2014</v>
          </cell>
          <cell r="J827">
            <v>813753</v>
          </cell>
          <cell r="O827" t="str">
            <v>RECURSO 11</v>
          </cell>
          <cell r="W827" t="str">
            <v>Vigencia Presupuestal</v>
          </cell>
        </row>
        <row r="828">
          <cell r="A828">
            <v>82414</v>
          </cell>
          <cell r="B828" t="str">
            <v>Comisión</v>
          </cell>
          <cell r="C828">
            <v>20140201</v>
          </cell>
          <cell r="D828">
            <v>59314</v>
          </cell>
          <cell r="E828">
            <v>41710</v>
          </cell>
          <cell r="F828" t="str">
            <v>SERVICIOS ADMINISTRATIVOS, ATENCIONA AL USUARIO, ARCHIVO Y CORRESPONDENCIA</v>
          </cell>
          <cell r="G828">
            <v>51963949</v>
          </cell>
          <cell r="H828" t="str">
            <v>EDNA MARGARITA OSORIO GOMEZ</v>
          </cell>
          <cell r="I828" t="str">
            <v>COMISION A BARRANQUILLA DEL 10-11 DE FEBRERO DE 2014</v>
          </cell>
          <cell r="J828">
            <v>199267</v>
          </cell>
          <cell r="O828" t="str">
            <v>RECURSO 11</v>
          </cell>
          <cell r="W828" t="str">
            <v>Vigencia Presupuestal</v>
          </cell>
        </row>
        <row r="829">
          <cell r="A829">
            <v>82514</v>
          </cell>
          <cell r="B829" t="str">
            <v>Comisión</v>
          </cell>
          <cell r="C829">
            <v>20140209</v>
          </cell>
          <cell r="D829">
            <v>60014</v>
          </cell>
          <cell r="E829">
            <v>41710</v>
          </cell>
          <cell r="F829" t="str">
            <v>SERVICIOS ADMINISTRATIVOS, ATENCIONA AL USUARIO, ARCHIVO Y CORRESPONDENCIA</v>
          </cell>
          <cell r="G829">
            <v>93366055</v>
          </cell>
          <cell r="H829" t="str">
            <v>CARLOS GARRID RIVERA OSPINA</v>
          </cell>
          <cell r="I829" t="str">
            <v>COMISION A MAGANGUE DEL 19-22 DE FEBRERO DE 2014</v>
          </cell>
          <cell r="J829">
            <v>813753</v>
          </cell>
          <cell r="O829" t="str">
            <v>RECURSO 11</v>
          </cell>
          <cell r="W829" t="str">
            <v>Vigencia Presupuestal</v>
          </cell>
        </row>
        <row r="830">
          <cell r="A830">
            <v>82614</v>
          </cell>
          <cell r="B830" t="str">
            <v>Comisión</v>
          </cell>
          <cell r="C830">
            <v>20140222</v>
          </cell>
          <cell r="D830">
            <v>58014</v>
          </cell>
          <cell r="E830">
            <v>41710</v>
          </cell>
          <cell r="F830" t="str">
            <v>SERVICIOS ADMINISTRATIVOS, ATENCIONA AL USUARIO, ARCHIVO Y CORRESPONDENCIA</v>
          </cell>
          <cell r="G830">
            <v>79793151</v>
          </cell>
          <cell r="H830" t="str">
            <v>CARLOS ANDRES BORDA ALMANZA</v>
          </cell>
          <cell r="I830" t="str">
            <v>COMISION A BUCARAMANGA EL 10 DE FEBRERO DE 2014</v>
          </cell>
          <cell r="J830">
            <v>166422</v>
          </cell>
          <cell r="O830" t="str">
            <v>RECURSO 11</v>
          </cell>
          <cell r="W830" t="str">
            <v>Vigencia Presupuestal</v>
          </cell>
        </row>
        <row r="831">
          <cell r="A831">
            <v>82714</v>
          </cell>
          <cell r="B831" t="str">
            <v>Comisión</v>
          </cell>
          <cell r="C831">
            <v>20140231</v>
          </cell>
          <cell r="D831">
            <v>62514</v>
          </cell>
          <cell r="E831">
            <v>41710</v>
          </cell>
          <cell r="F831" t="str">
            <v>SERVICIOS ADMINISTRATIVOS, ATENCIONA AL USUARIO, ARCHIVO Y CORRESPONDENCIA</v>
          </cell>
          <cell r="G831">
            <v>41732216</v>
          </cell>
          <cell r="H831" t="str">
            <v>MERY ASUNCIÓN TONCEL GAVIRIA</v>
          </cell>
          <cell r="I831" t="str">
            <v>COMISION A MONTERIA DEL 11-13 DE FEBRERO DE 2014</v>
          </cell>
          <cell r="J831">
            <v>415261</v>
          </cell>
          <cell r="O831" t="str">
            <v>RECURSO 11</v>
          </cell>
          <cell r="W831" t="str">
            <v>Vigencia Presupuestal</v>
          </cell>
        </row>
        <row r="832">
          <cell r="A832">
            <v>82814</v>
          </cell>
          <cell r="B832" t="str">
            <v>Comisión</v>
          </cell>
          <cell r="C832">
            <v>20140233</v>
          </cell>
          <cell r="D832">
            <v>62414</v>
          </cell>
          <cell r="E832">
            <v>41710</v>
          </cell>
          <cell r="F832" t="str">
            <v>SERVICIOS ADMINISTRATIVOS, ATENCIONA AL USUARIO, ARCHIVO Y CORRESPONDENCIA</v>
          </cell>
          <cell r="G832">
            <v>79470202</v>
          </cell>
          <cell r="H832" t="str">
            <v>OMAR ARIEL GUEVARA MANCERA</v>
          </cell>
          <cell r="I832" t="str">
            <v>COMISION A BUCARAMANGA EL 11 DE FEBRERO DE 2014</v>
          </cell>
          <cell r="J832">
            <v>112037</v>
          </cell>
          <cell r="O832" t="str">
            <v>RECURSO 11</v>
          </cell>
          <cell r="W832" t="str">
            <v>Vigencia Presupuestal</v>
          </cell>
        </row>
        <row r="833">
          <cell r="A833">
            <v>82914</v>
          </cell>
          <cell r="B833" t="str">
            <v>Comisión</v>
          </cell>
          <cell r="C833">
            <v>20140237</v>
          </cell>
          <cell r="D833">
            <v>61614</v>
          </cell>
          <cell r="E833">
            <v>41710</v>
          </cell>
          <cell r="F833" t="str">
            <v>SERVICIOS ADMINISTRATIVOS, ATENCIONA AL USUARIO, ARCHIVO Y CORRESPONDENCIA</v>
          </cell>
          <cell r="G833">
            <v>52538471</v>
          </cell>
          <cell r="H833" t="str">
            <v>MARIA MARGARITA GUTIERREZ ARIAS</v>
          </cell>
          <cell r="I833" t="str">
            <v>COMISION A PUERTO BERRIO DEL 11-12 DE FEBRERO DE 2014</v>
          </cell>
          <cell r="J833">
            <v>436943</v>
          </cell>
          <cell r="O833" t="str">
            <v>RECURSO 11</v>
          </cell>
          <cell r="W833" t="str">
            <v>Vigencia Presupuestal</v>
          </cell>
        </row>
        <row r="834">
          <cell r="A834">
            <v>83014</v>
          </cell>
          <cell r="B834" t="str">
            <v>Comisión</v>
          </cell>
          <cell r="C834">
            <v>20140241</v>
          </cell>
          <cell r="D834">
            <v>63414</v>
          </cell>
          <cell r="E834">
            <v>41710</v>
          </cell>
          <cell r="F834" t="str">
            <v>SERVICIOS ADMINISTRATIVOS, ATENCIONA AL USUARIO, ARCHIVO Y CORRESPONDENCIA</v>
          </cell>
          <cell r="G834">
            <v>79470202</v>
          </cell>
          <cell r="H834" t="str">
            <v>OMAR ARIEL GUEVARA MANCERA</v>
          </cell>
          <cell r="I834" t="str">
            <v>COMISION A MONTERIA DEL 12-13 DE FEBRERO DE 2014</v>
          </cell>
          <cell r="J834">
            <v>336112</v>
          </cell>
          <cell r="O834" t="str">
            <v>RECURSO 11</v>
          </cell>
          <cell r="W834" t="str">
            <v>Vigencia Presupuestal</v>
          </cell>
        </row>
        <row r="835">
          <cell r="A835">
            <v>83114</v>
          </cell>
          <cell r="B835" t="str">
            <v>Comisión</v>
          </cell>
          <cell r="C835">
            <v>20140244</v>
          </cell>
          <cell r="D835">
            <v>64214</v>
          </cell>
          <cell r="E835">
            <v>41710</v>
          </cell>
          <cell r="F835" t="str">
            <v>SERVICIOS ADMINISTRATIVOS, ATENCIONA AL USUARIO, ARCHIVO Y CORRESPONDENCIA</v>
          </cell>
          <cell r="G835">
            <v>39790569</v>
          </cell>
          <cell r="H835" t="str">
            <v>MARIA CLAUDIA GARCIA DAVILA</v>
          </cell>
          <cell r="I835" t="str">
            <v>COMISION A CARTAGENA EL 13 DE FEBRERO DE 2014</v>
          </cell>
          <cell r="J835">
            <v>145648</v>
          </cell>
          <cell r="O835" t="str">
            <v>RECURSO 11</v>
          </cell>
          <cell r="W835" t="str">
            <v>Vigencia Presupuestal</v>
          </cell>
        </row>
        <row r="836">
          <cell r="A836">
            <v>83214</v>
          </cell>
          <cell r="B836" t="str">
            <v>Comisión</v>
          </cell>
          <cell r="C836">
            <v>20140246</v>
          </cell>
          <cell r="D836">
            <v>64314</v>
          </cell>
          <cell r="E836">
            <v>41710</v>
          </cell>
          <cell r="F836" t="str">
            <v>SERVICIOS ADMINISTRATIVOS, ATENCIONA AL USUARIO, ARCHIVO Y CORRESPONDENCIA</v>
          </cell>
          <cell r="G836">
            <v>91243202</v>
          </cell>
          <cell r="H836" t="str">
            <v>CARLOS EDUARDO RANGEL RUEDA</v>
          </cell>
          <cell r="I836" t="str">
            <v>COMISION A NUQUI EL 13 DE FEBRERO DE 2014</v>
          </cell>
          <cell r="J836">
            <v>228375</v>
          </cell>
          <cell r="O836" t="str">
            <v>RECURSO 11</v>
          </cell>
          <cell r="W836" t="str">
            <v>Vigencia Presupuestal</v>
          </cell>
        </row>
        <row r="837">
          <cell r="A837">
            <v>83314</v>
          </cell>
          <cell r="B837" t="str">
            <v>Comisión</v>
          </cell>
          <cell r="C837">
            <v>20140248</v>
          </cell>
          <cell r="D837">
            <v>63014</v>
          </cell>
          <cell r="E837">
            <v>41710</v>
          </cell>
          <cell r="F837" t="str">
            <v>SERVICIOS ADMINISTRATIVOS, ATENCIONA AL USUARIO, ARCHIVO Y CORRESPONDENCIA</v>
          </cell>
          <cell r="G837">
            <v>30323765</v>
          </cell>
          <cell r="H837" t="str">
            <v>DORIS LILIANA OTALVARO HOYOS</v>
          </cell>
          <cell r="I837" t="str">
            <v>COMISION A RIOACHA DEL 17-18 DE FEBRERO DE 2014</v>
          </cell>
          <cell r="J837">
            <v>205126</v>
          </cell>
          <cell r="O837" t="str">
            <v>RECURSO 11</v>
          </cell>
          <cell r="W837" t="str">
            <v>Vigencia Presupuestal</v>
          </cell>
        </row>
        <row r="838">
          <cell r="A838">
            <v>83414</v>
          </cell>
          <cell r="B838" t="str">
            <v>Comisión</v>
          </cell>
          <cell r="C838">
            <v>20140259</v>
          </cell>
          <cell r="D838">
            <v>65014</v>
          </cell>
          <cell r="E838">
            <v>41710</v>
          </cell>
          <cell r="F838" t="str">
            <v>SERVICIOS ADMINISTRATIVOS, ATENCIONA AL USUARIO, ARCHIVO Y CORRESPONDENCIA</v>
          </cell>
          <cell r="G838">
            <v>53122487</v>
          </cell>
          <cell r="H838" t="str">
            <v>PAULA ANDREA ROJAS GUTIERREZ</v>
          </cell>
          <cell r="I838" t="str">
            <v>COMISION A MEDELLIN EL 14 DE FEBRERO DE 2014</v>
          </cell>
          <cell r="J838">
            <v>178375</v>
          </cell>
          <cell r="O838" t="str">
            <v>RECURSO 11</v>
          </cell>
          <cell r="W838" t="str">
            <v>Vigencia Presupuestal</v>
          </cell>
        </row>
        <row r="839">
          <cell r="A839">
            <v>83514</v>
          </cell>
          <cell r="B839" t="str">
            <v>Comisión</v>
          </cell>
          <cell r="C839">
            <v>20140264</v>
          </cell>
          <cell r="D839">
            <v>66814</v>
          </cell>
          <cell r="E839">
            <v>41710</v>
          </cell>
          <cell r="F839" t="str">
            <v>SERVICIOS ADMINISTRATIVOS, ATENCIONA AL USUARIO, ARCHIVO Y CORRESPONDENCIA</v>
          </cell>
          <cell r="G839">
            <v>10547587</v>
          </cell>
          <cell r="H839" t="str">
            <v>GUSTAVO ALFONSO LACERA LAGUNA</v>
          </cell>
          <cell r="I839" t="str">
            <v>COMISION A SAN ANDRES Y PROVIDENCIA DEL 17-18 DE FEBRERO DE 2014</v>
          </cell>
          <cell r="J839">
            <v>293037</v>
          </cell>
          <cell r="O839" t="str">
            <v>RECURSO 11</v>
          </cell>
          <cell r="W839" t="str">
            <v>Vigencia Presupuestal</v>
          </cell>
        </row>
        <row r="840">
          <cell r="A840">
            <v>83614</v>
          </cell>
          <cell r="B840" t="str">
            <v>Comisión</v>
          </cell>
          <cell r="C840">
            <v>20140269</v>
          </cell>
          <cell r="D840">
            <v>67614</v>
          </cell>
          <cell r="E840">
            <v>41710</v>
          </cell>
          <cell r="F840" t="str">
            <v>SERVICIOS ADMINISTRATIVOS, ATENCIONA AL USUARIO, ARCHIVO Y CORRESPONDENCIA</v>
          </cell>
          <cell r="G840">
            <v>1010160439</v>
          </cell>
          <cell r="H840" t="str">
            <v>EDGAR EDUARDO MORA RODRIGUEZ</v>
          </cell>
          <cell r="I840" t="str">
            <v>COMISION A TOCANCIPA EL 19 DE FEBRERO DE 2014</v>
          </cell>
          <cell r="J840">
            <v>116541</v>
          </cell>
          <cell r="O840" t="str">
            <v>RECURSO 11</v>
          </cell>
          <cell r="W840" t="str">
            <v>Vigencia Presupuestal</v>
          </cell>
        </row>
        <row r="841">
          <cell r="A841">
            <v>83714</v>
          </cell>
          <cell r="B841" t="str">
            <v>Comisión</v>
          </cell>
          <cell r="C841">
            <v>20140270</v>
          </cell>
          <cell r="D841">
            <v>67414</v>
          </cell>
          <cell r="E841">
            <v>41710</v>
          </cell>
          <cell r="F841" t="str">
            <v>SERVICIOS ADMINISTRATIVOS, ATENCIONA AL USUARIO, ARCHIVO Y CORRESPONDENCIA</v>
          </cell>
          <cell r="G841">
            <v>35455050</v>
          </cell>
          <cell r="H841" t="str">
            <v>SILVIA ALICIA POMBO CARRILLO</v>
          </cell>
          <cell r="I841" t="str">
            <v>COMISION A POPAYAN EL 19 DE FEBRERO DE 2014</v>
          </cell>
          <cell r="J841">
            <v>145648</v>
          </cell>
          <cell r="O841" t="str">
            <v>RECURSO 11</v>
          </cell>
          <cell r="W841" t="str">
            <v>Vigencia Presupuestal</v>
          </cell>
        </row>
        <row r="842">
          <cell r="A842">
            <v>83814</v>
          </cell>
          <cell r="B842" t="str">
            <v>Comisión</v>
          </cell>
          <cell r="C842">
            <v>20140272</v>
          </cell>
          <cell r="D842">
            <v>67014</v>
          </cell>
          <cell r="E842">
            <v>41710</v>
          </cell>
          <cell r="F842" t="str">
            <v>SERVICIOS ADMINISTRATIVOS, ATENCIONA AL USUARIO, ARCHIVO Y CORRESPONDENCIA</v>
          </cell>
          <cell r="G842">
            <v>35455050</v>
          </cell>
          <cell r="H842" t="str">
            <v>SILVIA ALICIA POMBO CARRILLO</v>
          </cell>
          <cell r="I842" t="str">
            <v>COMISION A CALI EL 20 DE FEBRERO DE 2014</v>
          </cell>
          <cell r="J842">
            <v>145648</v>
          </cell>
          <cell r="O842" t="str">
            <v>RECURSO 11</v>
          </cell>
          <cell r="W842" t="str">
            <v>Vigencia Presupuestal</v>
          </cell>
        </row>
        <row r="843">
          <cell r="A843">
            <v>83914</v>
          </cell>
          <cell r="B843" t="str">
            <v>Comisión</v>
          </cell>
          <cell r="C843">
            <v>20140277</v>
          </cell>
          <cell r="D843">
            <v>68514</v>
          </cell>
          <cell r="E843">
            <v>41710</v>
          </cell>
          <cell r="F843" t="str">
            <v>SERVICIOS ADMINISTRATIVOS, ATENCIONA AL USUARIO, ARCHIVO Y CORRESPONDENCIA</v>
          </cell>
          <cell r="G843">
            <v>79470202</v>
          </cell>
          <cell r="H843" t="str">
            <v>OMAR ARIEL GUEVARA MANCERA</v>
          </cell>
          <cell r="I843" t="str">
            <v>COMISION A GUASCA EL 14 DE FEBRERO DE 2014</v>
          </cell>
          <cell r="J843">
            <v>112037</v>
          </cell>
          <cell r="O843" t="str">
            <v>RECURSO 11</v>
          </cell>
          <cell r="W843" t="str">
            <v>Vigencia Presupuestal</v>
          </cell>
        </row>
        <row r="844">
          <cell r="A844">
            <v>84014</v>
          </cell>
          <cell r="B844" t="str">
            <v>Comisión</v>
          </cell>
          <cell r="C844">
            <v>20140278</v>
          </cell>
          <cell r="D844">
            <v>69014</v>
          </cell>
          <cell r="E844">
            <v>41710</v>
          </cell>
          <cell r="F844" t="str">
            <v>SERVICIOS ADMINISTRATIVOS, ATENCIONA AL USUARIO, ARCHIVO Y CORRESPONDENCIA</v>
          </cell>
          <cell r="G844">
            <v>52821816</v>
          </cell>
          <cell r="H844" t="str">
            <v>MARTA LUCIA RODRIGUEZ</v>
          </cell>
          <cell r="I844" t="str">
            <v>COMISION A PASTO DEL 16-18 DE FEBRERO DE 2014</v>
          </cell>
          <cell r="J844">
            <v>624187</v>
          </cell>
          <cell r="O844" t="str">
            <v>RECURSO 11</v>
          </cell>
          <cell r="W844" t="str">
            <v>Vigencia Presupuestal</v>
          </cell>
        </row>
        <row r="845">
          <cell r="A845">
            <v>84114</v>
          </cell>
          <cell r="B845" t="str">
            <v>Comisión</v>
          </cell>
          <cell r="C845">
            <v>20140295</v>
          </cell>
          <cell r="D845">
            <v>70814</v>
          </cell>
          <cell r="E845">
            <v>41710</v>
          </cell>
          <cell r="F845" t="str">
            <v>SERVICIOS ADMINISTRATIVOS, ATENCIONA AL USUARIO, ARCHIVO Y CORRESPONDENCIA</v>
          </cell>
          <cell r="G845">
            <v>19392504</v>
          </cell>
          <cell r="H845" t="str">
            <v>LUIS FERNANDO OSPINA REYES</v>
          </cell>
          <cell r="I845" t="str">
            <v>COMISION A RIONEGRO DEL 18-19 DE FEBRERO DE 2014</v>
          </cell>
          <cell r="J845">
            <v>336112</v>
          </cell>
          <cell r="O845" t="str">
            <v>RECURSO 11</v>
          </cell>
          <cell r="W845" t="str">
            <v>Vigencia Presupuestal</v>
          </cell>
        </row>
        <row r="846">
          <cell r="A846">
            <v>84214</v>
          </cell>
          <cell r="B846" t="str">
            <v>Comisión</v>
          </cell>
          <cell r="C846">
            <v>20140301</v>
          </cell>
          <cell r="D846">
            <v>71614</v>
          </cell>
          <cell r="E846">
            <v>41710</v>
          </cell>
          <cell r="F846" t="str">
            <v>SERVICIOS ADMINISTRATIVOS, ATENCIONA AL USUARIO, ARCHIVO Y CORRESPONDENCIA</v>
          </cell>
          <cell r="G846">
            <v>52548288</v>
          </cell>
          <cell r="H846" t="str">
            <v>ANDREA RAMIREZ MARTINEZ</v>
          </cell>
          <cell r="I846" t="str">
            <v>COMISION A POPAYAN EL 21 DE FEBRERO DE 2014</v>
          </cell>
          <cell r="J846">
            <v>68375</v>
          </cell>
          <cell r="O846" t="str">
            <v>RECURSO 11</v>
          </cell>
          <cell r="W846" t="str">
            <v>Vigencia Presupuestal</v>
          </cell>
        </row>
        <row r="847">
          <cell r="A847">
            <v>84314</v>
          </cell>
          <cell r="B847" t="str">
            <v>Comisión</v>
          </cell>
          <cell r="C847">
            <v>20140303</v>
          </cell>
          <cell r="D847">
            <v>72014</v>
          </cell>
          <cell r="E847">
            <v>41710</v>
          </cell>
          <cell r="F847" t="str">
            <v>SERVICIOS ADMINISTRATIVOS, ATENCIONA AL USUARIO, ARCHIVO Y CORRESPONDENCIA</v>
          </cell>
          <cell r="G847">
            <v>79793151</v>
          </cell>
          <cell r="H847" t="str">
            <v>CARLOS ANDRES BORDA ALMANZA</v>
          </cell>
          <cell r="I847" t="str">
            <v>COMISION A RIONEGRO DEL 18-19 DE FEBRERO DE 2014</v>
          </cell>
          <cell r="J847">
            <v>355126</v>
          </cell>
          <cell r="O847" t="str">
            <v>RECURSO 11</v>
          </cell>
          <cell r="W847" t="str">
            <v>Vigencia Presupuestal</v>
          </cell>
        </row>
        <row r="848">
          <cell r="A848">
            <v>84414</v>
          </cell>
          <cell r="B848" t="str">
            <v>Comisión</v>
          </cell>
          <cell r="C848">
            <v>20140307</v>
          </cell>
          <cell r="D848">
            <v>72714</v>
          </cell>
          <cell r="E848">
            <v>41710</v>
          </cell>
          <cell r="F848" t="str">
            <v>SERVICIOS ADMINISTRATIVOS, ATENCIONA AL USUARIO, ARCHIVO Y CORRESPONDENCIA</v>
          </cell>
          <cell r="G848">
            <v>19387607</v>
          </cell>
          <cell r="H848" t="str">
            <v>CARLOS AUGUSTO PINILLOS S.</v>
          </cell>
          <cell r="I848" t="str">
            <v>COMISION A QUIBDO DEL 20-21 DE FEBRERO DE 2014</v>
          </cell>
          <cell r="J848">
            <v>259623</v>
          </cell>
          <cell r="O848" t="str">
            <v>RECURSO 11</v>
          </cell>
          <cell r="W848" t="str">
            <v>Vigencia Presupuestal</v>
          </cell>
        </row>
        <row r="849">
          <cell r="A849">
            <v>84514</v>
          </cell>
          <cell r="B849" t="str">
            <v>Comisión</v>
          </cell>
          <cell r="C849">
            <v>20140313</v>
          </cell>
          <cell r="D849">
            <v>72814</v>
          </cell>
          <cell r="E849">
            <v>41710</v>
          </cell>
          <cell r="F849" t="str">
            <v>SERVICIOS ADMINISTRATIVOS, ATENCIONA AL USUARIO, ARCHIVO Y CORRESPONDENCIA</v>
          </cell>
          <cell r="G849">
            <v>7550202</v>
          </cell>
          <cell r="H849" t="str">
            <v>JORGE EDUARDO RAMITEZ HINCAPIE</v>
          </cell>
          <cell r="I849" t="str">
            <v>COMISION A BARRANQUILLA EL 20 DE FEBRERO DE 2014</v>
          </cell>
          <cell r="J849">
            <v>89375</v>
          </cell>
          <cell r="O849" t="str">
            <v>RECURSO 11</v>
          </cell>
          <cell r="W849" t="str">
            <v>Vigencia Presupuestal</v>
          </cell>
        </row>
        <row r="850">
          <cell r="A850">
            <v>84614</v>
          </cell>
          <cell r="B850" t="str">
            <v>Comisión</v>
          </cell>
          <cell r="C850">
            <v>20140314</v>
          </cell>
          <cell r="D850">
            <v>72314</v>
          </cell>
          <cell r="E850">
            <v>41710</v>
          </cell>
          <cell r="F850" t="str">
            <v>SERVICIOS ADMINISTRATIVOS, ATENCIONA AL USUARIO, ARCHIVO Y CORRESPONDENCIA</v>
          </cell>
          <cell r="G850">
            <v>16589868</v>
          </cell>
          <cell r="H850" t="str">
            <v>RICARDO MESA GALVIS</v>
          </cell>
          <cell r="I850" t="str">
            <v>COMISION A PALMIRA DEL 20-21 DE FEBRERO DE 2014</v>
          </cell>
          <cell r="J850">
            <v>325126</v>
          </cell>
          <cell r="O850" t="str">
            <v>RECURSO 11</v>
          </cell>
          <cell r="W850" t="str">
            <v>Vigencia Presupuestal</v>
          </cell>
        </row>
        <row r="851">
          <cell r="A851">
            <v>84714</v>
          </cell>
          <cell r="B851" t="str">
            <v>Comisión</v>
          </cell>
          <cell r="C851">
            <v>20140315</v>
          </cell>
          <cell r="D851">
            <v>72414</v>
          </cell>
          <cell r="E851">
            <v>41710</v>
          </cell>
          <cell r="F851" t="str">
            <v>SERVICIOS ADMINISTRATIVOS, ATENCIONA AL USUARIO, ARCHIVO Y CORRESPONDENCIA</v>
          </cell>
          <cell r="G851">
            <v>52821816</v>
          </cell>
          <cell r="H851" t="str">
            <v>MARTA LUCIA RODRIGUEZ</v>
          </cell>
          <cell r="I851" t="str">
            <v>COMISION PRORROGA A PASTO EL 19 DE FEBRERO DE 2014-ORIGINALES DE PAGO OP 84014</v>
          </cell>
          <cell r="J851">
            <v>224075</v>
          </cell>
          <cell r="O851" t="str">
            <v>RECURSO 11</v>
          </cell>
          <cell r="W851" t="str">
            <v>Vigencia Presupuestal</v>
          </cell>
        </row>
        <row r="852">
          <cell r="A852">
            <v>84814</v>
          </cell>
          <cell r="B852" t="str">
            <v>Comisión</v>
          </cell>
          <cell r="C852">
            <v>20140320</v>
          </cell>
          <cell r="D852">
            <v>73114</v>
          </cell>
          <cell r="E852">
            <v>41710</v>
          </cell>
          <cell r="F852" t="str">
            <v>SERVICIOS ADMINISTRATIVOS, ATENCIONA AL USUARIO, ARCHIVO Y CORRESPONDENCIA</v>
          </cell>
          <cell r="G852">
            <v>10542906</v>
          </cell>
          <cell r="H852" t="str">
            <v>OSCAR DARÍO TOSSE LUNA</v>
          </cell>
          <cell r="I852" t="str">
            <v>COMISION A BARRANQUILLA DEL 19-20 DE FEBRERO DE 2014</v>
          </cell>
          <cell r="J852">
            <v>249157</v>
          </cell>
          <cell r="O852" t="str">
            <v>RECURSO 11</v>
          </cell>
          <cell r="W852" t="str">
            <v>Vigencia Presupuestal</v>
          </cell>
        </row>
        <row r="853">
          <cell r="A853">
            <v>84914</v>
          </cell>
          <cell r="B853" t="str">
            <v>Comisión</v>
          </cell>
          <cell r="C853">
            <v>20140321</v>
          </cell>
          <cell r="D853">
            <v>74014</v>
          </cell>
          <cell r="E853">
            <v>41710</v>
          </cell>
          <cell r="F853" t="str">
            <v>SERVICIOS ADMINISTRATIVOS, ATENCIONA AL USUARIO, ARCHIVO Y CORRESPONDENCIA</v>
          </cell>
          <cell r="G853">
            <v>39701805</v>
          </cell>
          <cell r="H853" t="str">
            <v>MARTA EDDY ARTEAGA DIAZ</v>
          </cell>
          <cell r="I853" t="str">
            <v>COMISION A SANTA MARTA EL 20 DE FEBRERO DE 2014</v>
          </cell>
          <cell r="J853">
            <v>97679</v>
          </cell>
          <cell r="O853" t="str">
            <v>RECURSO 11</v>
          </cell>
          <cell r="W853" t="str">
            <v>Vigencia Presupuestal</v>
          </cell>
        </row>
        <row r="854">
          <cell r="A854">
            <v>85014</v>
          </cell>
          <cell r="B854" t="str">
            <v>Comisión</v>
          </cell>
          <cell r="C854">
            <v>20140327</v>
          </cell>
          <cell r="D854">
            <v>73814</v>
          </cell>
          <cell r="E854">
            <v>41710</v>
          </cell>
          <cell r="F854" t="str">
            <v>SERVICIOS ADMINISTRATIVOS, ATENCIONA AL USUARIO, ARCHIVO Y CORRESPONDENCIA</v>
          </cell>
          <cell r="G854">
            <v>79778817</v>
          </cell>
          <cell r="H854" t="str">
            <v>PABLO ABBA VIEIRA SAMPER</v>
          </cell>
          <cell r="I854" t="str">
            <v>COMISION A QUIBDO EL 21 DE FEBRERO DE 2014</v>
          </cell>
          <cell r="J854">
            <v>145648</v>
          </cell>
          <cell r="O854" t="str">
            <v>RECURSO 11</v>
          </cell>
          <cell r="W854" t="str">
            <v>Vigencia Presupuestal</v>
          </cell>
        </row>
        <row r="855">
          <cell r="A855">
            <v>85114</v>
          </cell>
          <cell r="B855" t="str">
            <v>Comisión</v>
          </cell>
          <cell r="C855">
            <v>20140328</v>
          </cell>
          <cell r="D855">
            <v>74314</v>
          </cell>
          <cell r="E855">
            <v>41710</v>
          </cell>
          <cell r="F855" t="str">
            <v>SERVICIOS ADMINISTRATIVOS, ATENCIONA AL USUARIO, ARCHIVO Y CORRESPONDENCIA</v>
          </cell>
          <cell r="G855">
            <v>10542906</v>
          </cell>
          <cell r="H855" t="str">
            <v>OSCAR DARÍO TOSSE LUNA</v>
          </cell>
          <cell r="I855" t="str">
            <v>COMISION A MEDELLIN DEL 24-25 DE FEBRERO DE 2014</v>
          </cell>
          <cell r="J855">
            <v>349157</v>
          </cell>
          <cell r="O855" t="str">
            <v>RECURSO 11</v>
          </cell>
          <cell r="W855" t="str">
            <v>Vigencia Presupuestal</v>
          </cell>
        </row>
        <row r="856">
          <cell r="A856">
            <v>85214</v>
          </cell>
          <cell r="B856" t="str">
            <v>Comisión</v>
          </cell>
          <cell r="C856">
            <v>20140335</v>
          </cell>
          <cell r="D856">
            <v>79314</v>
          </cell>
          <cell r="E856">
            <v>41710</v>
          </cell>
          <cell r="F856" t="str">
            <v>SERVICIOS ADMINISTRATIVOS, ATENCIONA AL USUARIO, ARCHIVO Y CORRESPONDENCIA</v>
          </cell>
          <cell r="G856">
            <v>1010160439</v>
          </cell>
          <cell r="H856" t="str">
            <v>EDGAR EDUARDO MORA RODRIGUEZ</v>
          </cell>
          <cell r="I856" t="str">
            <v>COMISION A FUSAGASUGA EL 25 DE FEBRERO DE 2014</v>
          </cell>
          <cell r="J856">
            <v>106541</v>
          </cell>
          <cell r="O856" t="str">
            <v>RECURSO 11</v>
          </cell>
          <cell r="W856" t="str">
            <v>Vigencia Presupuestal</v>
          </cell>
        </row>
        <row r="857">
          <cell r="A857">
            <v>85314</v>
          </cell>
          <cell r="B857" t="str">
            <v>Comisión</v>
          </cell>
          <cell r="C857">
            <v>20140336</v>
          </cell>
          <cell r="D857">
            <v>78214</v>
          </cell>
          <cell r="E857">
            <v>41710</v>
          </cell>
          <cell r="F857" t="str">
            <v>SERVICIOS ADMINISTRATIVOS, ATENCIONA AL USUARIO, ARCHIVO Y CORRESPONDENCIA</v>
          </cell>
          <cell r="G857">
            <v>52548288</v>
          </cell>
          <cell r="H857" t="str">
            <v>ANDREA RAMIREZ MARTINEZ</v>
          </cell>
          <cell r="I857" t="str">
            <v>COMISION A CALI EL 25 DE FEBRERO DE 2014</v>
          </cell>
          <cell r="J857">
            <v>173375</v>
          </cell>
          <cell r="O857" t="str">
            <v>RECURSO 11</v>
          </cell>
          <cell r="W857" t="str">
            <v>Vigencia Presupuestal</v>
          </cell>
        </row>
        <row r="858">
          <cell r="A858">
            <v>85414</v>
          </cell>
          <cell r="B858" t="str">
            <v>Comisión</v>
          </cell>
          <cell r="C858">
            <v>20140337</v>
          </cell>
          <cell r="D858">
            <v>79114</v>
          </cell>
          <cell r="E858">
            <v>41710</v>
          </cell>
          <cell r="F858" t="str">
            <v>SERVICIOS ADMINISTRATIVOS, ATENCIONA AL USUARIO, ARCHIVO Y CORRESPONDENCIA</v>
          </cell>
          <cell r="G858">
            <v>23248957</v>
          </cell>
          <cell r="H858" t="str">
            <v>ELIZABETH TAYLOR JAY</v>
          </cell>
          <cell r="I858" t="str">
            <v>COMISION A CALI EL 25 DE FEBRERO DE 2014</v>
          </cell>
          <cell r="J858">
            <v>145648</v>
          </cell>
          <cell r="O858" t="str">
            <v>RECURSO 11</v>
          </cell>
          <cell r="W858" t="str">
            <v>Vigencia Presupuestal</v>
          </cell>
        </row>
        <row r="859">
          <cell r="A859">
            <v>85514</v>
          </cell>
          <cell r="B859" t="str">
            <v>Comisión</v>
          </cell>
          <cell r="C859">
            <v>20140345</v>
          </cell>
          <cell r="D859">
            <v>78614</v>
          </cell>
          <cell r="E859">
            <v>41710</v>
          </cell>
          <cell r="F859" t="str">
            <v>SERVICIOS ADMINISTRATIVOS, ATENCIONA AL USUARIO, ARCHIVO Y CORRESPONDENCIA</v>
          </cell>
          <cell r="G859">
            <v>80229264</v>
          </cell>
          <cell r="H859" t="str">
            <v>GIOVANNI ANDRES PABON RESTREPO</v>
          </cell>
          <cell r="I859" t="str">
            <v>COMISION A MEDELLIN EL 25 DE FEBRERO DE 2014</v>
          </cell>
          <cell r="J859">
            <v>143375</v>
          </cell>
          <cell r="O859" t="str">
            <v>RECURSO 11</v>
          </cell>
          <cell r="W859" t="str">
            <v>Vigencia Presupuestal</v>
          </cell>
        </row>
        <row r="860">
          <cell r="A860">
            <v>85614</v>
          </cell>
          <cell r="B860" t="str">
            <v>Resolucion</v>
          </cell>
          <cell r="C860">
            <v>367</v>
          </cell>
          <cell r="D860">
            <v>98114</v>
          </cell>
          <cell r="E860">
            <v>41710</v>
          </cell>
          <cell r="F860" t="str">
            <v>SUBDIRECCION ADMINISTRATIVA Y FINANCIERA</v>
          </cell>
          <cell r="G860">
            <v>23248957</v>
          </cell>
          <cell r="H860" t="str">
            <v>ELIZABETH TAYLOR JAY</v>
          </cell>
          <cell r="I860" t="str">
            <v>PAGO PARCIAL COMISION INTERNACIONAL A FRANCIA DEL 12 AL 19 MARZO 2014</v>
          </cell>
          <cell r="J860">
            <v>2955542</v>
          </cell>
          <cell r="O860" t="str">
            <v>RECURSO 11</v>
          </cell>
          <cell r="W860" t="str">
            <v>Vigencia Presupuestal</v>
          </cell>
        </row>
        <row r="861">
          <cell r="A861">
            <v>85714</v>
          </cell>
          <cell r="B861" t="str">
            <v>Resolucion</v>
          </cell>
          <cell r="C861">
            <v>260</v>
          </cell>
          <cell r="D861">
            <v>79514</v>
          </cell>
          <cell r="E861">
            <v>41710</v>
          </cell>
          <cell r="F861" t="str">
            <v>SUBDIRECCION ADMINISTRATIVA Y FINANCIERA</v>
          </cell>
          <cell r="G861">
            <v>79870933</v>
          </cell>
          <cell r="H861" t="str">
            <v>RODRIGO SUAREZ CASTAÑO</v>
          </cell>
          <cell r="I861" t="str">
            <v>PAGO TOTAL COMISION INTERNACIONAL WASHINGTON DEL 27 FEB AL 01 MARZO 2014</v>
          </cell>
          <cell r="J861">
            <v>1615627</v>
          </cell>
          <cell r="O861" t="str">
            <v>RECURSO 11</v>
          </cell>
          <cell r="W861" t="str">
            <v>Vigencia Presupuestal</v>
          </cell>
        </row>
        <row r="862">
          <cell r="A862">
            <v>85814</v>
          </cell>
          <cell r="B862" t="str">
            <v>Resolución</v>
          </cell>
          <cell r="C862">
            <v>253</v>
          </cell>
          <cell r="D862">
            <v>75214</v>
          </cell>
          <cell r="E862">
            <v>41710</v>
          </cell>
          <cell r="F862" t="str">
            <v>SUBDIRECCION ADMINISTRATIVA Y FINANCIERA</v>
          </cell>
          <cell r="G862">
            <v>79778817</v>
          </cell>
          <cell r="H862" t="str">
            <v>PABLO ABBA VIEIRA SAMPER</v>
          </cell>
          <cell r="I862" t="str">
            <v>PAGO SALDO COMISION INTERNACIONAL A EEUU DEL 26 FEB AL 01 MARZO 2014</v>
          </cell>
          <cell r="J862">
            <v>1102555</v>
          </cell>
          <cell r="O862" t="str">
            <v>RECURSO 11</v>
          </cell>
          <cell r="W862" t="str">
            <v>Vigencia Presupuestal</v>
          </cell>
        </row>
        <row r="863">
          <cell r="A863">
            <v>85914</v>
          </cell>
          <cell r="B863" t="str">
            <v>Contrato</v>
          </cell>
          <cell r="C863">
            <v>152</v>
          </cell>
          <cell r="D863">
            <v>142313</v>
          </cell>
          <cell r="E863">
            <v>41710</v>
          </cell>
          <cell r="F863" t="str">
            <v>SERVICIOS ADMINISTRATIVOS, ATENCIONA AL USUARIO, ARCHIVO Y CORRESPONDENCIA</v>
          </cell>
          <cell r="G863">
            <v>8605273892</v>
          </cell>
          <cell r="H863" t="str">
            <v>MOTOS EL CONDOR LTDA</v>
          </cell>
          <cell r="I863" t="str">
            <v>PAGO FRA 6843 QUINTO DESEMBOLSO SEGÚN CERTIFICACION DEL SUPERVISOR IVA $45.283 (REG.COMUN)</v>
          </cell>
          <cell r="J863">
            <v>373000</v>
          </cell>
          <cell r="K863">
            <v>9.66</v>
          </cell>
          <cell r="L863">
            <v>4</v>
          </cell>
          <cell r="M863">
            <v>16</v>
          </cell>
          <cell r="N863" t="str">
            <v>RECURSO 2-10</v>
          </cell>
          <cell r="V863" t="str">
            <v>CIIU 4542</v>
          </cell>
          <cell r="W863" t="str">
            <v>Reserva Presupuestal</v>
          </cell>
        </row>
        <row r="864">
          <cell r="A864">
            <v>86014</v>
          </cell>
          <cell r="B864" t="str">
            <v>Contrato</v>
          </cell>
          <cell r="C864">
            <v>354</v>
          </cell>
          <cell r="D864">
            <v>396213</v>
          </cell>
          <cell r="E864">
            <v>41710</v>
          </cell>
          <cell r="F864" t="str">
            <v>SERVICIOS ADMINISTRATIVOS, ATENCIONA AL USUARIO, ARCHIVO Y CORRESPONDENCIA</v>
          </cell>
          <cell r="G864">
            <v>9003405978</v>
          </cell>
          <cell r="H864" t="str">
            <v>CONSERAUTOS JR S.A.S</v>
          </cell>
          <cell r="I864" t="str">
            <v>PAGO FRAS 8113 PRIMER DESEMBOLSO SEGUN CERTIFICACION DEL SUPERVISOR - EA 616 REPUESTOS - IVA $ 451,353</v>
          </cell>
          <cell r="J864">
            <v>3272313</v>
          </cell>
          <cell r="K864">
            <v>9.66</v>
          </cell>
          <cell r="L864">
            <v>2.5</v>
          </cell>
          <cell r="M864">
            <v>16</v>
          </cell>
          <cell r="N864" t="str">
            <v>RECURSO 2-10</v>
          </cell>
          <cell r="W864" t="str">
            <v>Reserva Presupuestal</v>
          </cell>
        </row>
        <row r="865">
          <cell r="A865">
            <v>86114</v>
          </cell>
          <cell r="B865" t="str">
            <v>Contrato</v>
          </cell>
          <cell r="C865">
            <v>354</v>
          </cell>
          <cell r="D865">
            <v>396213</v>
          </cell>
          <cell r="E865">
            <v>41710</v>
          </cell>
          <cell r="F865" t="str">
            <v>SERVICIOS ADMINISTRATIVOS, ATENCIONA AL USUARIO, ARCHIVO Y CORRESPONDENCIA</v>
          </cell>
          <cell r="G865">
            <v>9003405978</v>
          </cell>
          <cell r="H865" t="str">
            <v>CONSERAUTOS JR S.A.S</v>
          </cell>
          <cell r="I865" t="str">
            <v>PAGO PARCIAL FRAS 8181-8182-8183 SEGUNDO DESEMBOLSO SEGUN CERTIFICACION DEL SUPERVISOR - MTTO PREVENTIVO VEHICULOS - LOS SOPORTES ORIGINALES Y EL IVA $80.407 REPOSAN EN LA OP 86214</v>
          </cell>
          <cell r="J865">
            <v>108855</v>
          </cell>
          <cell r="N865" t="str">
            <v>RECURSO 2-10</v>
          </cell>
          <cell r="W865" t="str">
            <v>Reserva Presupuestal</v>
          </cell>
        </row>
        <row r="866">
          <cell r="A866">
            <v>86214</v>
          </cell>
          <cell r="B866" t="str">
            <v>Contrato</v>
          </cell>
          <cell r="C866">
            <v>354</v>
          </cell>
          <cell r="D866">
            <v>10314</v>
          </cell>
          <cell r="E866">
            <v>41710</v>
          </cell>
          <cell r="F866" t="str">
            <v>SERVICIOS ADMINISTRATIVOS, ATENCIONA AL USUARIO, ARCHIVO Y CORRESPONDENCIA</v>
          </cell>
          <cell r="G866">
            <v>9003405978</v>
          </cell>
          <cell r="H866" t="str">
            <v>CONSERAUTOS JR S.A.S</v>
          </cell>
          <cell r="I866" t="str">
            <v>PAGO SALDO FRAS 8181-8182-8183 SEGUNDO DESEMBOLSO SEGUN CERTIFICACION DEL SUPERVISOR - MTTO PREVENTIVO VEHICULOS - LOS SOPORTES ORIGINALES Y EL IVA $80.407 REPOSAN EN LA OP 86214</v>
          </cell>
          <cell r="J866">
            <v>474092</v>
          </cell>
          <cell r="K866">
            <v>9.66</v>
          </cell>
          <cell r="L866">
            <v>4</v>
          </cell>
          <cell r="M866">
            <v>16</v>
          </cell>
          <cell r="N866" t="str">
            <v>RECURSO 2-10</v>
          </cell>
          <cell r="W866" t="str">
            <v>Vigencia Presupuestal</v>
          </cell>
        </row>
        <row r="867">
          <cell r="A867">
            <v>86314</v>
          </cell>
          <cell r="B867" t="str">
            <v>Contrato</v>
          </cell>
          <cell r="C867">
            <v>354</v>
          </cell>
          <cell r="D867">
            <v>10314</v>
          </cell>
          <cell r="E867">
            <v>41710</v>
          </cell>
          <cell r="F867" t="str">
            <v>SERVICIOS ADMINISTRATIVOS, ATENCIONA AL USUARIO, ARCHIVO Y CORRESPONDENCIA</v>
          </cell>
          <cell r="G867">
            <v>9003405978</v>
          </cell>
          <cell r="H867" t="str">
            <v>CONSERAUTOS JR S.A.S</v>
          </cell>
          <cell r="I867" t="str">
            <v>PAGO FRAS 8195-8197-8230-8240 TERCER DESEMBOLSO SEGUN CERTIFICACION DEL SUPERVISOR - MANTENIMIENTO VEHICULOS - IVA $ 273,252</v>
          </cell>
          <cell r="J867">
            <v>2003578</v>
          </cell>
          <cell r="K867">
            <v>9.66</v>
          </cell>
          <cell r="L867">
            <v>4</v>
          </cell>
          <cell r="M867">
            <v>16</v>
          </cell>
          <cell r="N867" t="str">
            <v>RECURSO 2-10</v>
          </cell>
          <cell r="W867" t="str">
            <v>Vigencia Presupuestal</v>
          </cell>
        </row>
        <row r="868">
          <cell r="A868">
            <v>86414</v>
          </cell>
          <cell r="B868" t="str">
            <v>Contrato</v>
          </cell>
          <cell r="C868">
            <v>337</v>
          </cell>
          <cell r="D868">
            <v>9914</v>
          </cell>
          <cell r="E868">
            <v>41710</v>
          </cell>
          <cell r="F868" t="str">
            <v>SUBDIRECCION ADMINISTRATIVA Y FINANCIERA</v>
          </cell>
          <cell r="G868">
            <v>8300562831</v>
          </cell>
          <cell r="H868" t="str">
            <v>COMPAÑÍA DE VIGILANCIA  VER LTDA</v>
          </cell>
          <cell r="I868" t="str">
            <v>PAGO FRA 12338 TERCER DESEMBOLSO SEGÚN CERTIFICACION DEL SUPERVISOR - iva $700,249</v>
          </cell>
          <cell r="J868">
            <v>44465786</v>
          </cell>
          <cell r="K868">
            <v>13.8</v>
          </cell>
          <cell r="L868">
            <v>2</v>
          </cell>
          <cell r="M868">
            <v>1.6</v>
          </cell>
          <cell r="N868" t="str">
            <v>RECURSO 2-10</v>
          </cell>
          <cell r="W868" t="str">
            <v>Vigencia Presupuestal</v>
          </cell>
        </row>
        <row r="869">
          <cell r="A869">
            <v>86514</v>
          </cell>
          <cell r="B869" t="str">
            <v>Contrato</v>
          </cell>
          <cell r="C869">
            <v>550</v>
          </cell>
          <cell r="D869">
            <v>7813</v>
          </cell>
          <cell r="E869">
            <v>41710</v>
          </cell>
          <cell r="F869" t="str">
            <v>OFICINA TECNOLOGIAS DE INFORMACION Y COMUNICACIÓN</v>
          </cell>
          <cell r="G869">
            <v>8999991158</v>
          </cell>
          <cell r="H869" t="str">
            <v>EMPRESA DE TELECOMUNICACIONES DE BOGOTA SA ESP</v>
          </cell>
          <cell r="I869" t="str">
            <v>PAGO FACTURAS 43256 CORRESPONDIENTE AL DECIMO QUINTO "FEBRERO 2014" DESEMBOLSO SEGUN CERTIFICACION DEL SUPERVISOR. IVA $5,672,571</v>
          </cell>
          <cell r="J869">
            <v>41126141</v>
          </cell>
          <cell r="M869">
            <v>16</v>
          </cell>
          <cell r="N869" t="str">
            <v>RECURSO 2-10</v>
          </cell>
          <cell r="W869" t="str">
            <v>Reserva Presupuestal</v>
          </cell>
        </row>
        <row r="870">
          <cell r="A870">
            <v>86614</v>
          </cell>
          <cell r="B870" t="str">
            <v>Contrato</v>
          </cell>
          <cell r="C870">
            <v>114</v>
          </cell>
          <cell r="D870">
            <v>97713</v>
          </cell>
          <cell r="E870">
            <v>41710</v>
          </cell>
          <cell r="F870" t="str">
            <v>DIRECCION DE ASUNTOS AMBIENTALES, SECTORIAL Y URBANA</v>
          </cell>
          <cell r="G870">
            <v>8908022212</v>
          </cell>
          <cell r="H870" t="str">
            <v>EXCURSIONES AMISTAD S.A.S - ADESCUBRIR TRAVEL ADVENTURE S.A.S</v>
          </cell>
          <cell r="I870" t="str">
            <v>PAGO PARCIAL FRA  2811 DECIMO QUINTO DESEMBOLSO SEGÚN CERTIFICACION DEL SUPERVISOR  - EL TOTAL DEL IVA $32,112,408 Y LOS SOPORTES ORIGINALES ESTAN EN LA OP 86814</v>
          </cell>
          <cell r="J870">
            <v>1958036</v>
          </cell>
          <cell r="O870" t="str">
            <v>RECURSO 11</v>
          </cell>
          <cell r="V870" t="str">
            <v>CIIU 8230</v>
          </cell>
          <cell r="W870" t="str">
            <v>Reserva Presupuestal</v>
          </cell>
        </row>
        <row r="871">
          <cell r="A871">
            <v>86714</v>
          </cell>
          <cell r="B871" t="str">
            <v>Contrato</v>
          </cell>
          <cell r="C871">
            <v>114</v>
          </cell>
          <cell r="D871">
            <v>97813</v>
          </cell>
          <cell r="E871">
            <v>41710</v>
          </cell>
          <cell r="F871" t="str">
            <v>DIRECCION DE BOSQUES, BIODIVERSIDAD Y SERVICIOS ECOSISTEMICOS</v>
          </cell>
          <cell r="G871">
            <v>8908022212</v>
          </cell>
          <cell r="H871" t="str">
            <v>EXCURSIONES AMISTAD S.A.S - ADESCUBRIR TRAVEL ADVENTURE S.A.S</v>
          </cell>
          <cell r="I871" t="str">
            <v>PAGO PARCIAL FRA  2811 DECIMO QUINTO DESEMBOLSO SEGÚN CERTIFICACION DEL SUPERVISOR  - EL TOTAL DEL IVA $32,112,408 Y LOS SOPORTES ORIGINALES ESTAN EN LA OP 86814</v>
          </cell>
          <cell r="J871">
            <v>17055616</v>
          </cell>
          <cell r="O871" t="str">
            <v>RECURSO 11</v>
          </cell>
          <cell r="V871" t="str">
            <v>CIIU 8230</v>
          </cell>
          <cell r="W871" t="str">
            <v>Reserva Presupuestal</v>
          </cell>
        </row>
        <row r="872">
          <cell r="A872">
            <v>86814</v>
          </cell>
          <cell r="B872" t="str">
            <v>Contrato</v>
          </cell>
          <cell r="C872">
            <v>114</v>
          </cell>
          <cell r="D872">
            <v>97913</v>
          </cell>
          <cell r="E872">
            <v>41710</v>
          </cell>
          <cell r="F872" t="str">
            <v>DIRECCION DE BOSQUES, BIODIVERSIDAD Y SERVICIOS ECOSISTEMICOS</v>
          </cell>
          <cell r="G872">
            <v>8908022212</v>
          </cell>
          <cell r="H872" t="str">
            <v>EXCURSIONES AMISTAD S.A.S - ADESCUBRIR TRAVEL ADVENTURE S.A.S</v>
          </cell>
          <cell r="I872" t="str">
            <v>PAGO PARCIAL FRA  2811 DECIMO QUINTO DESEMBOLSO SEGÚN CERTIFICACION DEL SUPERVISOR  - EL TOTAL DEL IVA $32,112,408 Y LOS SOPORTES ORIGINALES ESTAN EN LA OP 86814</v>
          </cell>
          <cell r="J872">
            <v>169316039</v>
          </cell>
          <cell r="L872">
            <v>4</v>
          </cell>
          <cell r="M872">
            <v>16</v>
          </cell>
          <cell r="O872" t="str">
            <v>RECURSO 11</v>
          </cell>
          <cell r="V872" t="str">
            <v>CIIU 8230</v>
          </cell>
          <cell r="W872" t="str">
            <v>Reserva Presupuestal</v>
          </cell>
        </row>
        <row r="873">
          <cell r="A873">
            <v>86914</v>
          </cell>
          <cell r="B873" t="str">
            <v>Anulada</v>
          </cell>
          <cell r="C873">
            <v>114</v>
          </cell>
          <cell r="D873">
            <v>97913</v>
          </cell>
          <cell r="E873">
            <v>41710</v>
          </cell>
          <cell r="F873" t="str">
            <v>DIRECCION DE BOSQUES, BIODIVERSIDAD Y SERVICIOS ECOSISTEMICOS</v>
          </cell>
          <cell r="G873">
            <v>8908022212</v>
          </cell>
          <cell r="H873" t="str">
            <v>EXCURSIONES AMISTAD S.A.S - ADESCUBRIR TRAVEL ADVENTURE S.A.S</v>
          </cell>
          <cell r="I873" t="str">
            <v>ANULADO ---- PAGO PARCIAL FRA  2811 DECIMO QUINTO DESEMBOLSO SEGÚN CERTIFICACION DEL SUPERVISOR  - EL TOTAL DEL IVA $32,112,408 Y LOS SOPORTES ORIGINALES ESTAN EN LA OP 86814</v>
          </cell>
          <cell r="J873">
            <v>169316039</v>
          </cell>
          <cell r="L873">
            <v>4</v>
          </cell>
          <cell r="M873">
            <v>16</v>
          </cell>
          <cell r="O873" t="str">
            <v>RECURSO 11</v>
          </cell>
          <cell r="V873" t="str">
            <v>CIIU 8230</v>
          </cell>
          <cell r="W873" t="str">
            <v>Reserva Presupuestal</v>
          </cell>
        </row>
        <row r="874">
          <cell r="A874">
            <v>87014</v>
          </cell>
          <cell r="B874" t="str">
            <v>Contrato</v>
          </cell>
          <cell r="C874">
            <v>114</v>
          </cell>
          <cell r="D874">
            <v>98113</v>
          </cell>
          <cell r="E874">
            <v>41710</v>
          </cell>
          <cell r="F874" t="str">
            <v>OFICINA DE NEGOCIOS VERDES Y SOSTENIBLES</v>
          </cell>
          <cell r="G874">
            <v>8908022212</v>
          </cell>
          <cell r="H874" t="str">
            <v>EXCURSIONES AMISTAD S.A.S - ADESCUBRIR TRAVEL ADVENTURE S.A.S</v>
          </cell>
          <cell r="I874" t="str">
            <v>PAGO PARCIAL FRA  2811 DECIMO QUINTO DESEMBOLSO SEGÚN CERTIFICACION DEL SUPERVISOR  - EL TOTAL DEL IVA $32,112,408 Y LOS SOPORTES ORIGINALES ESTAN EN LA OP 86814</v>
          </cell>
          <cell r="J874">
            <v>14701730</v>
          </cell>
          <cell r="O874" t="str">
            <v>RECURSO 11</v>
          </cell>
          <cell r="V874" t="str">
            <v>CIIU 8230</v>
          </cell>
          <cell r="W874" t="str">
            <v>Reserva Presupuestal</v>
          </cell>
        </row>
        <row r="875">
          <cell r="A875">
            <v>87114</v>
          </cell>
          <cell r="B875" t="str">
            <v>Contrato</v>
          </cell>
          <cell r="C875">
            <v>114</v>
          </cell>
          <cell r="D875">
            <v>98213</v>
          </cell>
          <cell r="E875">
            <v>41710</v>
          </cell>
          <cell r="F875" t="str">
            <v>DIRECCION DE ORDENAMIENTO AMBIENTAL Y COORDINACION DEL SINA</v>
          </cell>
          <cell r="G875">
            <v>8908022212</v>
          </cell>
          <cell r="H875" t="str">
            <v>EXCURSIONES AMISTAD S.A.S - ADESCUBRIR TRAVEL ADVENTURE S.A.S</v>
          </cell>
          <cell r="I875" t="str">
            <v>PAGO PARCIAL FRA  2811 DECIMO QUINTO DESEMBOLSO SEGÚN CERTIFICACION DEL SUPERVISOR  - EL TOTAL DEL IVA $32,112,408 Y LOS SOPORTES ORIGINALES ESTAN EN LA OP 86814</v>
          </cell>
          <cell r="J875">
            <v>24504237</v>
          </cell>
          <cell r="O875" t="str">
            <v>RECURSO 11</v>
          </cell>
          <cell r="V875" t="str">
            <v>CIIU 8230</v>
          </cell>
          <cell r="W875" t="str">
            <v>Reserva Presupuestal</v>
          </cell>
        </row>
        <row r="876">
          <cell r="A876">
            <v>87214</v>
          </cell>
          <cell r="B876" t="str">
            <v>Contrato</v>
          </cell>
          <cell r="C876">
            <v>114</v>
          </cell>
          <cell r="D876">
            <v>98513</v>
          </cell>
          <cell r="E876">
            <v>41710</v>
          </cell>
          <cell r="F876" t="str">
            <v>SECRETARIA GENERAL</v>
          </cell>
          <cell r="G876">
            <v>8908022212</v>
          </cell>
          <cell r="H876" t="str">
            <v>EXCURSIONES AMISTAD S.A.S - ADESCUBRIR TRAVEL ADVENTURE S.A.S</v>
          </cell>
          <cell r="I876" t="str">
            <v>PAGO SALDO FRA  2811 DECIMO QUINTO DESEMBOLSO SEGÚN CERTIFICACION DEL SUPERVISOR  - EL TOTAL DEL IVA $32,112,408 Y LOS SOPORTES ORIGINALES ESTAN EN LA OP 86814</v>
          </cell>
          <cell r="J876">
            <v>7266453</v>
          </cell>
          <cell r="O876" t="str">
            <v>RECURSO 11</v>
          </cell>
          <cell r="W876" t="str">
            <v>Reserva Presupuestal</v>
          </cell>
        </row>
        <row r="877">
          <cell r="A877">
            <v>87314</v>
          </cell>
        </row>
        <row r="878">
          <cell r="A878">
            <v>87414</v>
          </cell>
        </row>
        <row r="879">
          <cell r="A879">
            <v>87514</v>
          </cell>
        </row>
        <row r="880">
          <cell r="A880">
            <v>87614</v>
          </cell>
        </row>
        <row r="881">
          <cell r="A881">
            <v>87714</v>
          </cell>
        </row>
        <row r="882">
          <cell r="A882">
            <v>87814</v>
          </cell>
        </row>
        <row r="883">
          <cell r="A883">
            <v>87914</v>
          </cell>
        </row>
        <row r="884">
          <cell r="A884">
            <v>88014</v>
          </cell>
        </row>
        <row r="885">
          <cell r="A885">
            <v>88114</v>
          </cell>
          <cell r="B885" t="str">
            <v>Factura</v>
          </cell>
          <cell r="C885">
            <v>358574718</v>
          </cell>
          <cell r="D885">
            <v>99714</v>
          </cell>
          <cell r="E885">
            <v>41711</v>
          </cell>
          <cell r="F885" t="str">
            <v>SUBDIRECCION ADMINISTRATIVA Y FINANCIERA</v>
          </cell>
          <cell r="G885">
            <v>8300538004</v>
          </cell>
          <cell r="H885" t="str">
            <v>TELMEX COLOMBIA S.A</v>
          </cell>
          <cell r="I885" t="str">
            <v xml:space="preserve">PAGO FRA 358574718 SERVICIO TELEVISION DEL 2 MAR/2014 AL 01 ABR/2014 </v>
          </cell>
          <cell r="J885">
            <v>53400</v>
          </cell>
          <cell r="N885" t="str">
            <v>RECURSO 2-10</v>
          </cell>
          <cell r="W885" t="str">
            <v>Vigencia Presupuestal</v>
          </cell>
        </row>
        <row r="886">
          <cell r="A886">
            <v>88214</v>
          </cell>
          <cell r="B886" t="str">
            <v>Resolucion</v>
          </cell>
          <cell r="C886">
            <v>350</v>
          </cell>
          <cell r="D886">
            <v>100514</v>
          </cell>
          <cell r="E886">
            <v>41711</v>
          </cell>
          <cell r="F886" t="str">
            <v>TALENTO HUMANO ACTIVO Y NO ACTIVO</v>
          </cell>
          <cell r="G886">
            <v>860005216</v>
          </cell>
          <cell r="H886" t="str">
            <v>BANCO REPUBLICA</v>
          </cell>
          <cell r="I886" t="str">
            <v xml:space="preserve">RECONOCIMIENTO Y PAGO CUOTAS PARTES PENSIONALES </v>
          </cell>
          <cell r="J886">
            <v>392570</v>
          </cell>
          <cell r="N886" t="str">
            <v>RECURSO 3-10</v>
          </cell>
          <cell r="W886" t="str">
            <v>Vigencia Presupuestal</v>
          </cell>
        </row>
        <row r="887">
          <cell r="A887">
            <v>88314</v>
          </cell>
          <cell r="B887" t="str">
            <v>Resolución</v>
          </cell>
          <cell r="C887">
            <v>351</v>
          </cell>
          <cell r="D887">
            <v>100414</v>
          </cell>
          <cell r="E887">
            <v>41711</v>
          </cell>
          <cell r="F887" t="str">
            <v>TALENTO HUMANO ACTIVO Y NO ACTIVO</v>
          </cell>
          <cell r="G887">
            <v>8600077389</v>
          </cell>
          <cell r="H887" t="str">
            <v>BANCO POPULAR S.A</v>
          </cell>
          <cell r="I887" t="str">
            <v xml:space="preserve">RECONOCIMIENTO Y PAGO CUOTAS PARTES PENSIONALES </v>
          </cell>
          <cell r="J887">
            <v>460950</v>
          </cell>
          <cell r="N887" t="str">
            <v>RECURSO 3-10</v>
          </cell>
          <cell r="W887" t="str">
            <v>Vigencia Presupuestal</v>
          </cell>
        </row>
        <row r="888">
          <cell r="A888">
            <v>88414</v>
          </cell>
          <cell r="B888" t="str">
            <v>Resolucion</v>
          </cell>
          <cell r="C888">
            <v>352</v>
          </cell>
          <cell r="D888">
            <v>100314</v>
          </cell>
          <cell r="E888">
            <v>41711</v>
          </cell>
          <cell r="F888" t="str">
            <v>TALENTO HUMANO ACTIVO Y NO ACTIVO</v>
          </cell>
          <cell r="G888">
            <v>800112806</v>
          </cell>
          <cell r="H888" t="str">
            <v>FONDO PASIVO SOCIAL FFNN-SALUD</v>
          </cell>
          <cell r="I888" t="str">
            <v xml:space="preserve">RECONOCIMIENTO Y PAGO CUOTAS PARTES PENSIONALES </v>
          </cell>
          <cell r="J888">
            <v>237820</v>
          </cell>
          <cell r="N888" t="str">
            <v>RECURSO 3-10</v>
          </cell>
          <cell r="W888" t="str">
            <v>Vigencia Presupuestal</v>
          </cell>
        </row>
        <row r="889">
          <cell r="A889">
            <v>88514</v>
          </cell>
          <cell r="B889" t="str">
            <v>Resolucion</v>
          </cell>
          <cell r="C889">
            <v>355</v>
          </cell>
          <cell r="D889">
            <v>100214</v>
          </cell>
          <cell r="E889">
            <v>41711</v>
          </cell>
          <cell r="F889" t="str">
            <v>TALENTO HUMANO ACTIVO Y NO ACTIVO</v>
          </cell>
          <cell r="G889">
            <v>8999990941</v>
          </cell>
          <cell r="H889" t="str">
            <v>EMPRESA DE ACUEDUCTO Y LACANTARILLADO DE BOGOTA ESP</v>
          </cell>
          <cell r="I889" t="str">
            <v xml:space="preserve">RECONOCIMIENTO Y PAGO CUOTAS PARTES PENSIONALES </v>
          </cell>
          <cell r="J889">
            <v>1022622</v>
          </cell>
          <cell r="N889" t="str">
            <v>RECURSO 3-10</v>
          </cell>
          <cell r="W889" t="str">
            <v>Vigencia Presupuestal</v>
          </cell>
        </row>
        <row r="890">
          <cell r="A890">
            <v>88614</v>
          </cell>
          <cell r="B890" t="str">
            <v>Resolución</v>
          </cell>
          <cell r="C890">
            <v>356</v>
          </cell>
          <cell r="D890">
            <v>100014</v>
          </cell>
          <cell r="E890">
            <v>41711</v>
          </cell>
          <cell r="F890" t="str">
            <v>TALENTO HUMANO ACTIVO Y NO ACTIVO</v>
          </cell>
          <cell r="G890">
            <v>8999990823</v>
          </cell>
          <cell r="H890" t="str">
            <v>EMPRESA DE ENERGIA DE BOGOTA SA ESP</v>
          </cell>
          <cell r="I890" t="str">
            <v xml:space="preserve">RECONOCIMIENTO Y PAGO CUOTAS PARTES PENSIONALES </v>
          </cell>
          <cell r="J890">
            <v>2590207</v>
          </cell>
          <cell r="N890" t="str">
            <v>RECURSO 3-10</v>
          </cell>
          <cell r="W890" t="str">
            <v>Vigencia Presupuestal</v>
          </cell>
        </row>
        <row r="891">
          <cell r="A891">
            <v>88714</v>
          </cell>
          <cell r="B891" t="str">
            <v>Resolucion</v>
          </cell>
          <cell r="C891">
            <v>354</v>
          </cell>
          <cell r="D891">
            <v>99914</v>
          </cell>
          <cell r="E891">
            <v>41711</v>
          </cell>
          <cell r="F891" t="str">
            <v>TALENTO HUMANO ACTIVO Y NO ACTIVO</v>
          </cell>
          <cell r="G891">
            <v>8002279406</v>
          </cell>
          <cell r="H891" t="str">
            <v>FONDO DE PENSIONES OBLIGATORIAS COLFONDOS</v>
          </cell>
          <cell r="I891" t="str">
            <v>RECONOCIMIENTO BONO PENSIONAL TIPO A 2/1, CON RENDICION NORMAL</v>
          </cell>
          <cell r="J891">
            <v>88523000</v>
          </cell>
          <cell r="N891" t="str">
            <v>RECURSO 3-10</v>
          </cell>
          <cell r="W891" t="str">
            <v>Vigencia Presupuestal</v>
          </cell>
        </row>
        <row r="892">
          <cell r="A892">
            <v>88814</v>
          </cell>
          <cell r="B892" t="str">
            <v>Otro</v>
          </cell>
          <cell r="C892">
            <v>8147</v>
          </cell>
          <cell r="D892">
            <v>104414</v>
          </cell>
          <cell r="E892">
            <v>41711</v>
          </cell>
          <cell r="F892" t="str">
            <v>SUBDIRECCION ADMINISTRATIVA Y FINANCIERA</v>
          </cell>
          <cell r="G892">
            <v>8301153951</v>
          </cell>
          <cell r="H892" t="str">
            <v>MINISTERIO DE AMBIENTE Y DESARROLLO SOSTENIBLE</v>
          </cell>
          <cell r="I892" t="str">
            <v>NOMINA FUNCIONARIOS MARZO 2014</v>
          </cell>
          <cell r="J892">
            <v>1495583977</v>
          </cell>
          <cell r="N892" t="str">
            <v>RECURSO 1-10</v>
          </cell>
          <cell r="Q892" t="str">
            <v>DEDUCCIONES</v>
          </cell>
          <cell r="R892">
            <v>255696372</v>
          </cell>
          <cell r="W892" t="str">
            <v>Vigencia Presupuestal</v>
          </cell>
        </row>
        <row r="893">
          <cell r="A893">
            <v>88914</v>
          </cell>
          <cell r="B893" t="str">
            <v>Oficio</v>
          </cell>
          <cell r="E893">
            <v>41712</v>
          </cell>
          <cell r="H893" t="str">
            <v>RADICACION CAJA MENOR N. 614</v>
          </cell>
          <cell r="I893" t="str">
            <v>RADICACION CAJA MENOR N. 614</v>
          </cell>
          <cell r="W893" t="str">
            <v>Vigencia Presupuestal</v>
          </cell>
        </row>
        <row r="894">
          <cell r="A894">
            <v>89014</v>
          </cell>
          <cell r="B894" t="str">
            <v>Factura</v>
          </cell>
          <cell r="C894">
            <v>47808287</v>
          </cell>
          <cell r="D894">
            <v>103514</v>
          </cell>
          <cell r="E894">
            <v>41712</v>
          </cell>
          <cell r="F894" t="str">
            <v>SERVICIOS ADMINISTRATIVOS, ATENCIONA AL USUARIO, ARCHIVO Y CORRESPONDENCIA</v>
          </cell>
          <cell r="G894">
            <v>8301225661</v>
          </cell>
          <cell r="H894" t="str">
            <v>COLOMBIA TELECOMUNICACIONES S.A ESP</v>
          </cell>
          <cell r="I894" t="str">
            <v>PAGO SERVICIO PUBLICO DE TELEFONIA CELULAR FRA 47808287 CTA CLIENTE 8604974 PERIODO DEL 6 DE MAR/2014 AL 5 ABRIL/2014</v>
          </cell>
          <cell r="J894">
            <v>5630329</v>
          </cell>
          <cell r="N894" t="str">
            <v>RECURSO 2-10</v>
          </cell>
          <cell r="W894" t="str">
            <v>Vigencia Presupuestal</v>
          </cell>
        </row>
        <row r="895">
          <cell r="A895">
            <v>89114</v>
          </cell>
          <cell r="B895" t="str">
            <v>Contrato</v>
          </cell>
          <cell r="C895">
            <v>79</v>
          </cell>
          <cell r="D895">
            <v>10014</v>
          </cell>
          <cell r="E895">
            <v>41712</v>
          </cell>
          <cell r="F895" t="str">
            <v>SERVICIOS ADMINISTRATIVOS, ATENCIONA AL USUARIO, ARCHIVO Y CORRESPONDENCIA</v>
          </cell>
          <cell r="G895">
            <v>9006031982</v>
          </cell>
          <cell r="H895" t="str">
            <v>UNION TEMPORAL ARRIENDO 2013</v>
          </cell>
          <cell r="I895" t="str">
            <v>PAGO FRA 17 DECIMO PRIMER DESEMBOLSO SEGÚN CERTIFICACION DEL SUPERVISOR - IVA $526,931 ( RTE FTE ARREDAMIENTOS DE BIENES MUEBLES)</v>
          </cell>
          <cell r="J895">
            <v>33460100</v>
          </cell>
          <cell r="K895">
            <v>9.66</v>
          </cell>
          <cell r="L895">
            <v>4</v>
          </cell>
          <cell r="M895">
            <v>1.6</v>
          </cell>
          <cell r="N895" t="str">
            <v>RECURSO 2-10</v>
          </cell>
          <cell r="W895" t="str">
            <v>Vigencia Presupuestal</v>
          </cell>
        </row>
        <row r="896">
          <cell r="A896">
            <v>89214</v>
          </cell>
          <cell r="B896" t="str">
            <v>Contrato</v>
          </cell>
          <cell r="C896">
            <v>244</v>
          </cell>
          <cell r="D896">
            <v>9514</v>
          </cell>
          <cell r="E896">
            <v>41712</v>
          </cell>
          <cell r="F896" t="str">
            <v>SERVICIOS ADMINISTRATIVOS, ATENCIONA AL USUARIO, ARCHIVO Y CORRESPONDENCIA</v>
          </cell>
          <cell r="G896">
            <v>8300011131</v>
          </cell>
          <cell r="H896" t="str">
            <v>IMPRENTA NACIONAL DE COLOMBIA</v>
          </cell>
          <cell r="I896" t="str">
            <v>PAGO FRA 77191-77306 OCTAVO Y NOVENO DESEMBOLSO SEGÚN CERTIFICACION DEL SUPERVISOR - ENTIDAD DEL ESTADO</v>
          </cell>
          <cell r="J896">
            <v>22949542</v>
          </cell>
          <cell r="N896" t="str">
            <v>RECURSO 2-10</v>
          </cell>
          <cell r="W896" t="str">
            <v>Vigencia Presupuestal</v>
          </cell>
        </row>
        <row r="897">
          <cell r="A897">
            <v>89314</v>
          </cell>
          <cell r="B897" t="str">
            <v>Contrato</v>
          </cell>
          <cell r="C897">
            <v>140</v>
          </cell>
          <cell r="D897">
            <v>9214</v>
          </cell>
          <cell r="E897">
            <v>41712</v>
          </cell>
          <cell r="F897" t="str">
            <v>SERVICIOS ADMINISTRATIVOS, ATENCIONA AL USUARIO, ARCHIVO Y CORRESPONDENCIA</v>
          </cell>
          <cell r="G897">
            <v>8604038353</v>
          </cell>
          <cell r="H897" t="str">
            <v>MANTENIMIENTO DE ELEVADORES SAS</v>
          </cell>
          <cell r="I897" t="str">
            <v>PAGO FRA 5314 DECIMO DESEMBOLSO SEGÚN CERTIFICACION DEL SUPERVISOR (REGIMEN COMUN) IVA $50,435 (RTE FTE SERVICIOS EN GENERAL DECLARANTE DE RENTA)</v>
          </cell>
          <cell r="J897">
            <v>365650</v>
          </cell>
          <cell r="K897">
            <v>9.66</v>
          </cell>
          <cell r="L897">
            <v>4</v>
          </cell>
          <cell r="M897">
            <v>16</v>
          </cell>
          <cell r="N897" t="str">
            <v>RECURSO 2-10</v>
          </cell>
          <cell r="W897" t="str">
            <v>Vigencia Presupuestal</v>
          </cell>
        </row>
        <row r="898">
          <cell r="A898">
            <v>89414</v>
          </cell>
          <cell r="B898" t="str">
            <v>Contrato</v>
          </cell>
          <cell r="C898">
            <v>183</v>
          </cell>
          <cell r="D898">
            <v>10214</v>
          </cell>
          <cell r="E898">
            <v>41712</v>
          </cell>
          <cell r="F898" t="str">
            <v>SERVICIOS ADMINISTRATIVOS, ATENCIONA AL USUARIO, ARCHIVO Y CORRESPONDENCIA</v>
          </cell>
          <cell r="G898">
            <v>9002540352</v>
          </cell>
          <cell r="H898" t="str">
            <v>TEC - CONS S.A.S</v>
          </cell>
          <cell r="I898" t="str">
            <v>PAGO FRA 454 OCTAVO DESEMBOLSO SEGÚN CERTIFICACION DEL SUPERVISOR - REGIMEN COMUN  IVA $1,115,106 (RTE FTE SERVICIOS EN GENERAL DECLARANTE DE RENTA)</v>
          </cell>
          <cell r="J898">
            <v>8084519</v>
          </cell>
          <cell r="K898">
            <v>4.1399999999999997</v>
          </cell>
          <cell r="L898">
            <v>4</v>
          </cell>
          <cell r="M898">
            <v>16</v>
          </cell>
          <cell r="N898" t="str">
            <v>RECURSO 2-10</v>
          </cell>
          <cell r="V898" t="str">
            <v>CIIU 4663</v>
          </cell>
          <cell r="W898" t="str">
            <v>Vigencia Presupuestal</v>
          </cell>
        </row>
        <row r="899">
          <cell r="A899">
            <v>89514</v>
          </cell>
          <cell r="B899" t="str">
            <v>Contrato</v>
          </cell>
          <cell r="C899">
            <v>280</v>
          </cell>
          <cell r="D899">
            <v>9714</v>
          </cell>
          <cell r="E899">
            <v>41712</v>
          </cell>
          <cell r="F899" t="str">
            <v>COORDINADOR GRUPO DE SERVICIOS ADMINISTRATIVOS</v>
          </cell>
          <cell r="G899">
            <v>8300350374</v>
          </cell>
          <cell r="H899" t="str">
            <v>EMINSER - EMPRESA DE SERVICIOS INTEGRALES S.A.S</v>
          </cell>
          <cell r="I899" t="str">
            <v>PAGO FRA 0138 CUARTO DESEMBOLSO SEGÚN CERTIFICACION DEL SUPERVISOR  (REG. COMUN) - IVA $ 1,359,523 (RTE FTE SERVICIO DE ASEO)</v>
          </cell>
          <cell r="J899">
            <v>29492262</v>
          </cell>
          <cell r="K899">
            <v>9.66</v>
          </cell>
          <cell r="L899">
            <v>2</v>
          </cell>
          <cell r="M899">
            <v>16</v>
          </cell>
          <cell r="N899" t="str">
            <v>RECURSO 2-10</v>
          </cell>
          <cell r="W899" t="str">
            <v>Vigencia Presupuestal</v>
          </cell>
        </row>
        <row r="900">
          <cell r="A900">
            <v>89614</v>
          </cell>
          <cell r="B900" t="str">
            <v>Contrato</v>
          </cell>
          <cell r="C900">
            <v>196</v>
          </cell>
          <cell r="D900">
            <v>204513</v>
          </cell>
          <cell r="E900">
            <v>41712</v>
          </cell>
          <cell r="F900" t="str">
            <v>TALENTO HUMANO ACTIVO Y NO ACTIVO</v>
          </cell>
          <cell r="G900">
            <v>8001267857</v>
          </cell>
          <cell r="H900" t="str">
            <v>EMERMEDICA</v>
          </cell>
          <cell r="I900" t="str">
            <v>PAGO FRA 152573 QUINTO DESEMBOLSO SEGÚN CERTIFICACION DEL SUPERVISOR (RTE FTE SERVICIOS EN GENERAL DECLARANTE DE RENTA)</v>
          </cell>
          <cell r="J900">
            <v>4725000</v>
          </cell>
          <cell r="K900">
            <v>9.66</v>
          </cell>
          <cell r="L900">
            <v>4</v>
          </cell>
          <cell r="M900">
            <v>5</v>
          </cell>
          <cell r="N900" t="str">
            <v>RECURSO 2-10</v>
          </cell>
          <cell r="V900" t="str">
            <v>Se aplican todos los Impuestos Fte, Iva e Ica  ya que el provvedor no da Aclaración sobre el tipo de regimen al q pertenece</v>
          </cell>
          <cell r="W900" t="str">
            <v>Reserva Presupuestal</v>
          </cell>
        </row>
        <row r="901">
          <cell r="A901">
            <v>89714</v>
          </cell>
          <cell r="B901" t="str">
            <v>Contrato</v>
          </cell>
          <cell r="C901">
            <v>129</v>
          </cell>
          <cell r="D901">
            <v>9114</v>
          </cell>
          <cell r="E901">
            <v>41712</v>
          </cell>
          <cell r="F901" t="str">
            <v>SERVICIOS ADMINISTRATIVOS, ATENCIONA AL USUARIO, ARCHIVO Y CORRESPONDENCIA</v>
          </cell>
          <cell r="G901">
            <v>9001523681</v>
          </cell>
          <cell r="H901" t="str">
            <v>INGENIERIA DE BOMBAS Y PLANTAS ELECTRICAS</v>
          </cell>
          <cell r="I901" t="str">
            <v>PAGO FRA 7141 TERCER DESEMBOLSO SEGÚN CERTIFICACION DEL SUPERVISOR IVA $80,000 (RTE FTE SERVICIOS EN GENERAL DECLARANTE DE RENTA)</v>
          </cell>
          <cell r="J901">
            <v>580000</v>
          </cell>
          <cell r="K901">
            <v>9.66</v>
          </cell>
          <cell r="L901">
            <v>4</v>
          </cell>
          <cell r="M901">
            <v>16</v>
          </cell>
          <cell r="N901" t="str">
            <v>RECURSO 2-10</v>
          </cell>
          <cell r="W901" t="str">
            <v>Vigencia Presupuestal</v>
          </cell>
        </row>
        <row r="902">
          <cell r="A902">
            <v>89814</v>
          </cell>
          <cell r="B902" t="str">
            <v>Resolucion</v>
          </cell>
          <cell r="C902">
            <v>303</v>
          </cell>
          <cell r="D902">
            <v>103414</v>
          </cell>
          <cell r="E902">
            <v>41712</v>
          </cell>
          <cell r="F902" t="str">
            <v>TALENTO HUMANO ACTIVO Y NO ACTIVO</v>
          </cell>
          <cell r="G902">
            <v>52416177</v>
          </cell>
          <cell r="H902" t="str">
            <v>MONICA MARIA MUÑOZ BUITRAGO</v>
          </cell>
          <cell r="I902" t="str">
            <v>RECONOCIMIENTO Y PAGO DE PRESTACIONES SOCIALES</v>
          </cell>
          <cell r="J902">
            <v>3858289</v>
          </cell>
          <cell r="N902" t="str">
            <v>RECURSO 1-10</v>
          </cell>
          <cell r="W902" t="str">
            <v>Vigencia Presupuestal</v>
          </cell>
        </row>
        <row r="903">
          <cell r="A903">
            <v>89914</v>
          </cell>
          <cell r="B903" t="str">
            <v>Resolucion</v>
          </cell>
          <cell r="C903">
            <v>284</v>
          </cell>
          <cell r="D903">
            <v>103314</v>
          </cell>
          <cell r="E903">
            <v>41712</v>
          </cell>
          <cell r="F903" t="str">
            <v>TALENTO HUMANO ACTIVO Y NO ACTIVO</v>
          </cell>
          <cell r="G903">
            <v>71266545</v>
          </cell>
          <cell r="H903" t="str">
            <v>LEONARDO GARCIA</v>
          </cell>
          <cell r="I903" t="str">
            <v>RECONOCIMIENTO Y PAGO DE PRESTACIONES SOCIALES - RTE FTE $71,000</v>
          </cell>
          <cell r="J903">
            <v>5667590</v>
          </cell>
          <cell r="N903" t="str">
            <v>RECURSO 1-10</v>
          </cell>
          <cell r="W903" t="str">
            <v>Vigencia Presupuestal</v>
          </cell>
        </row>
        <row r="904">
          <cell r="A904">
            <v>90014</v>
          </cell>
          <cell r="B904" t="str">
            <v>Resolucion</v>
          </cell>
          <cell r="C904">
            <v>283</v>
          </cell>
          <cell r="D904">
            <v>102214</v>
          </cell>
          <cell r="E904">
            <v>41712</v>
          </cell>
          <cell r="F904" t="str">
            <v>TALENTO HUMANO ACTIVO Y NO ACTIVO</v>
          </cell>
          <cell r="G904">
            <v>52803252</v>
          </cell>
          <cell r="H904" t="str">
            <v>MARIA CAROLINA PERDOMO ROJAS</v>
          </cell>
          <cell r="I904" t="str">
            <v>RECONOCIMIENTO Y PAGO DE PRESTACIONES SOCIALES</v>
          </cell>
          <cell r="J904">
            <v>1972746</v>
          </cell>
          <cell r="N904" t="str">
            <v>RECURSO 1-10</v>
          </cell>
          <cell r="Q904" t="str">
            <v>LIBRANZA DAVIVIENDA</v>
          </cell>
          <cell r="R904">
            <v>1972746</v>
          </cell>
          <cell r="W904" t="str">
            <v>Vigencia Presupuestal</v>
          </cell>
        </row>
        <row r="905">
          <cell r="A905">
            <v>90114</v>
          </cell>
          <cell r="B905" t="str">
            <v>Contrato</v>
          </cell>
          <cell r="C905">
            <v>245</v>
          </cell>
          <cell r="D905">
            <v>271713</v>
          </cell>
          <cell r="E905">
            <v>41715</v>
          </cell>
          <cell r="F905" t="str">
            <v>SERVICIOS ADMINISTRATIVOS, ATENCIONA AL USUARIO, ARCHIVO Y CORRESPONDENCIA</v>
          </cell>
          <cell r="G905">
            <v>8604500222</v>
          </cell>
          <cell r="H905" t="str">
            <v>ESCOBAR OSPINA Y CIA LTDA - VIAJES CALITOUR</v>
          </cell>
          <cell r="I905" t="str">
            <v>PAGO PARCIAL FACTURAS VARIAS SEGUN CERTIFICACION DEL SUPERVISOR</v>
          </cell>
          <cell r="J905">
            <v>2814752</v>
          </cell>
          <cell r="K905">
            <v>9.66</v>
          </cell>
          <cell r="L905">
            <v>4</v>
          </cell>
          <cell r="M905">
            <v>16</v>
          </cell>
          <cell r="O905" t="str">
            <v>RECURSO 11</v>
          </cell>
          <cell r="W905" t="str">
            <v>Reserva Presupuestal</v>
          </cell>
        </row>
        <row r="906">
          <cell r="A906">
            <v>90214</v>
          </cell>
          <cell r="B906" t="str">
            <v>Contrato</v>
          </cell>
          <cell r="C906">
            <v>245</v>
          </cell>
          <cell r="D906">
            <v>271913</v>
          </cell>
          <cell r="E906">
            <v>41715</v>
          </cell>
          <cell r="F906" t="str">
            <v>SERVICIOS ADMINISTRATIVOS, ATENCIONA AL USUARIO, ARCHIVO Y CORRESPONDENCIA</v>
          </cell>
          <cell r="G906">
            <v>8604500222</v>
          </cell>
          <cell r="H906" t="str">
            <v>ESCOBAR OSPINA Y CIA LTDA - VIAJES CALITOUR</v>
          </cell>
          <cell r="I906" t="str">
            <v xml:space="preserve">PAGO PARCIAL FACTURAS VARIAS SEGUN CERTIFICACION DEL SUPERVISOR. LOS ORIGINALES REPOSAN EN LA OP 90114 DE LA MISMA FECHA </v>
          </cell>
          <cell r="J906">
            <v>1873658</v>
          </cell>
          <cell r="K906">
            <v>9.66</v>
          </cell>
          <cell r="L906">
            <v>4</v>
          </cell>
          <cell r="M906">
            <v>16</v>
          </cell>
          <cell r="O906" t="str">
            <v>RECURSO 11</v>
          </cell>
          <cell r="W906" t="str">
            <v>Reserva Presupuestal</v>
          </cell>
        </row>
        <row r="907">
          <cell r="A907">
            <v>90314</v>
          </cell>
          <cell r="B907" t="str">
            <v>Contrato</v>
          </cell>
          <cell r="C907">
            <v>245</v>
          </cell>
          <cell r="D907">
            <v>272013</v>
          </cell>
          <cell r="E907">
            <v>41715</v>
          </cell>
          <cell r="F907" t="str">
            <v>SERVICIOS ADMINISTRATIVOS, ATENCIONA AL USUARIO, ARCHIVO Y CORRESPONDENCIA</v>
          </cell>
          <cell r="G907">
            <v>8604500222</v>
          </cell>
          <cell r="H907" t="str">
            <v>ESCOBAR OSPINA Y CIA LTDA - VIAJES CALITOUR</v>
          </cell>
          <cell r="I907" t="str">
            <v xml:space="preserve">PAGO PARCIAL FACTURAS VARIAS SEGUN CERTIFICACION DEL SUPERVISOR. LOS ORIGINALES REPOSAN EN LA OP 90114 DE LA MISMA FECHA </v>
          </cell>
          <cell r="J907">
            <v>2337904</v>
          </cell>
          <cell r="K907">
            <v>9.66</v>
          </cell>
          <cell r="L907">
            <v>4</v>
          </cell>
          <cell r="M907">
            <v>16</v>
          </cell>
          <cell r="O907" t="str">
            <v>RECURSO 11</v>
          </cell>
          <cell r="W907" t="str">
            <v>Reserva Presupuestal</v>
          </cell>
        </row>
        <row r="908">
          <cell r="A908">
            <v>90414</v>
          </cell>
          <cell r="B908" t="str">
            <v>Contrato</v>
          </cell>
          <cell r="C908">
            <v>245</v>
          </cell>
          <cell r="D908">
            <v>272213</v>
          </cell>
          <cell r="E908">
            <v>41715</v>
          </cell>
          <cell r="F908" t="str">
            <v>SERVICIOS ADMINISTRATIVOS, ATENCIONA AL USUARIO, ARCHIVO Y CORRESPONDENCIA</v>
          </cell>
          <cell r="G908">
            <v>8604500222</v>
          </cell>
          <cell r="H908" t="str">
            <v>ESCOBAR OSPINA Y CIA LTDA - VIAJES CALITOUR</v>
          </cell>
          <cell r="I908" t="str">
            <v xml:space="preserve">PAGO PARCIAL FACTURAS VARIAS SEGUN CERTIFICACION DEL SUPERVISOR. LOS ORIGINALES REPOSAN EN LA OP 90114 DE LA MISMA FECHA </v>
          </cell>
          <cell r="J908">
            <v>1486136</v>
          </cell>
          <cell r="K908">
            <v>9.66</v>
          </cell>
          <cell r="L908">
            <v>4</v>
          </cell>
          <cell r="M908">
            <v>16</v>
          </cell>
          <cell r="O908" t="str">
            <v>RECURSO 11</v>
          </cell>
          <cell r="W908" t="str">
            <v>Reserva Presupuestal</v>
          </cell>
        </row>
        <row r="909">
          <cell r="A909">
            <v>90514</v>
          </cell>
          <cell r="B909" t="str">
            <v>Contrato</v>
          </cell>
          <cell r="C909">
            <v>245</v>
          </cell>
          <cell r="D909">
            <v>272513</v>
          </cell>
          <cell r="E909">
            <v>41715</v>
          </cell>
          <cell r="F909" t="str">
            <v>SERVICIOS ADMINISTRATIVOS, ATENCIONA AL USUARIO, ARCHIVO Y CORRESPONDENCIA</v>
          </cell>
          <cell r="G909">
            <v>8604500222</v>
          </cell>
          <cell r="H909" t="str">
            <v>ESCOBAR OSPINA Y CIA LTDA - VIAJES CALITOUR</v>
          </cell>
          <cell r="I909" t="str">
            <v xml:space="preserve">PAGO PARCIAL FACTURAS VARIAS SEGUN CERTIFICACION DEL SUPERVISOR. LOS ORIGINALES REPOSAN EN LA OP 90114 DE LA MISMA FECHA </v>
          </cell>
          <cell r="J909">
            <v>448868</v>
          </cell>
          <cell r="K909">
            <v>9.66</v>
          </cell>
          <cell r="L909">
            <v>4</v>
          </cell>
          <cell r="M909">
            <v>16</v>
          </cell>
          <cell r="O909" t="str">
            <v>RECURSO 11</v>
          </cell>
          <cell r="W909" t="str">
            <v>Reserva Presupuestal</v>
          </cell>
        </row>
        <row r="910">
          <cell r="A910">
            <v>90614</v>
          </cell>
          <cell r="B910" t="str">
            <v>Contrato</v>
          </cell>
          <cell r="C910">
            <v>245</v>
          </cell>
          <cell r="D910">
            <v>45414</v>
          </cell>
          <cell r="E910">
            <v>41715</v>
          </cell>
          <cell r="F910" t="str">
            <v>SERVICIOS ADMINISTRATIVOS, ATENCIONA AL USUARIO, ARCHIVO Y CORRESPONDENCIA</v>
          </cell>
          <cell r="G910">
            <v>8604500222</v>
          </cell>
          <cell r="H910" t="str">
            <v>ESCOBAR OSPINA Y CIA LTDA - VIAJES CALITOUR</v>
          </cell>
          <cell r="I910" t="str">
            <v xml:space="preserve">PAGO SALDO FACTURAS VARIAS SEGUN CERTIFICACION DEL SUPERVISOR. LOS ORIGINALES REPOSAN EN LA OP 90114 DE LA MISMA FECHA </v>
          </cell>
          <cell r="J910">
            <v>3269632</v>
          </cell>
          <cell r="K910">
            <v>9.66</v>
          </cell>
          <cell r="L910">
            <v>4</v>
          </cell>
          <cell r="M910">
            <v>16</v>
          </cell>
          <cell r="O910" t="str">
            <v>RECURSO 11</v>
          </cell>
          <cell r="W910" t="str">
            <v>Vigencia Presupuestal</v>
          </cell>
        </row>
        <row r="911">
          <cell r="A911">
            <v>90714</v>
          </cell>
          <cell r="B911" t="str">
            <v>Factura</v>
          </cell>
          <cell r="C911">
            <v>184383878</v>
          </cell>
          <cell r="D911">
            <v>105114</v>
          </cell>
          <cell r="E911">
            <v>41715</v>
          </cell>
          <cell r="F911" t="str">
            <v>SERVICIOS ADMINISTRATIVOS, ATENCIONA AL USUARIO, ARCHIVO Y CORRESPONDENCIA</v>
          </cell>
          <cell r="G911">
            <v>8999991158</v>
          </cell>
          <cell r="H911" t="str">
            <v>EMPRESA DE TELECOMUNICACIONES DE BOGOTA SA ESP</v>
          </cell>
          <cell r="I911" t="str">
            <v>PAGO SERVICIO PUBLICO TELEFONO ETB,CTA CLIENTE 4363026 FRA 184383878 PERIODO DE CONSUMO FEBRERO DE 2014</v>
          </cell>
          <cell r="J911">
            <v>13517710</v>
          </cell>
          <cell r="N911" t="str">
            <v>RECURSO 2-10</v>
          </cell>
          <cell r="W911" t="str">
            <v>Vigencia Presupuestal</v>
          </cell>
        </row>
        <row r="912">
          <cell r="A912">
            <v>90814</v>
          </cell>
          <cell r="B912" t="str">
            <v>Contrato</v>
          </cell>
          <cell r="C912">
            <v>171</v>
          </cell>
          <cell r="D912">
            <v>26314</v>
          </cell>
          <cell r="E912">
            <v>41715</v>
          </cell>
          <cell r="F912" t="str">
            <v>DIRECCION DE ORDENAMIENTO AMBIENTAL Y COORDINACION DEL SINA</v>
          </cell>
          <cell r="G912">
            <v>32503855</v>
          </cell>
          <cell r="H912" t="str">
            <v>NORA ELENA MOLINA LINCE</v>
          </cell>
          <cell r="I912" t="str">
            <v>PRIMER DESEMBOLSO SEGÚN CERTIFICACION DEL SUPERVISOR (Desc. Base RF x Dependientes)</v>
          </cell>
          <cell r="J912">
            <v>10500000</v>
          </cell>
          <cell r="K912">
            <v>9.66</v>
          </cell>
          <cell r="O912" t="str">
            <v>RECURSO 11</v>
          </cell>
          <cell r="V912" t="str">
            <v>Desc. 10% Dependientes</v>
          </cell>
          <cell r="W912" t="str">
            <v>Vigencia Presupuestal</v>
          </cell>
        </row>
        <row r="913">
          <cell r="A913">
            <v>90914</v>
          </cell>
          <cell r="B913" t="str">
            <v>Contrato</v>
          </cell>
          <cell r="C913">
            <v>255</v>
          </cell>
          <cell r="D913">
            <v>36914</v>
          </cell>
          <cell r="E913">
            <v>41715</v>
          </cell>
          <cell r="F913" t="str">
            <v>GRUPO CONTRATOS</v>
          </cell>
          <cell r="G913">
            <v>53176793</v>
          </cell>
          <cell r="H913" t="str">
            <v>MARIA JIMENA MAESTRE PIÑERES</v>
          </cell>
          <cell r="I913" t="str">
            <v>PRIMER Y SEGUNDO DESEMBOLSO SEGÚN CERTIFICACION DEL SUPERVISOR</v>
          </cell>
          <cell r="J913">
            <v>8866000</v>
          </cell>
          <cell r="K913">
            <v>9.66</v>
          </cell>
          <cell r="O913" t="str">
            <v>RECURSO 11</v>
          </cell>
          <cell r="V913" t="str">
            <v>No tiene Dependientes</v>
          </cell>
          <cell r="W913" t="str">
            <v>Vigencia Presupuestal</v>
          </cell>
        </row>
        <row r="914">
          <cell r="A914">
            <v>91014</v>
          </cell>
          <cell r="B914" t="str">
            <v>Contrato</v>
          </cell>
          <cell r="C914">
            <v>53</v>
          </cell>
          <cell r="D914">
            <v>8214</v>
          </cell>
          <cell r="E914">
            <v>41715</v>
          </cell>
          <cell r="F914" t="str">
            <v>DIRECCION DE ASUNTOS AMBIENTALES, SECTORIAL Y URBANA</v>
          </cell>
          <cell r="G914">
            <v>341036</v>
          </cell>
          <cell r="H914" t="str">
            <v>GREGORIO RODRIGUEZ</v>
          </cell>
          <cell r="I914" t="str">
            <v>SEGUNDO DESEMBOLSO SEGÚN CERTIFICACION DEL SUPERVISOR (Desc.de la Base RF x Dependientes)</v>
          </cell>
          <cell r="J914">
            <v>8000000</v>
          </cell>
          <cell r="K914">
            <v>9.66</v>
          </cell>
          <cell r="O914" t="str">
            <v>RECURSO 11</v>
          </cell>
          <cell r="V914" t="str">
            <v>Desc. 10% Dependientes</v>
          </cell>
          <cell r="W914" t="str">
            <v>Vigencia Presupuestal</v>
          </cell>
        </row>
        <row r="915">
          <cell r="A915">
            <v>91114</v>
          </cell>
          <cell r="B915" t="str">
            <v>Contrato</v>
          </cell>
          <cell r="C915">
            <v>214</v>
          </cell>
          <cell r="D915">
            <v>30814</v>
          </cell>
          <cell r="E915">
            <v>41715</v>
          </cell>
          <cell r="F915" t="str">
            <v>DIRECCION DE ORDENAMIENTO AMBIENTAL Y COORDINACION DEL SINA</v>
          </cell>
          <cell r="G915">
            <v>79297849</v>
          </cell>
          <cell r="H915" t="str">
            <v>KLAUS HERBERT SCHUTZA PAEZ</v>
          </cell>
          <cell r="I915" t="str">
            <v>PRIMER DESEMBOLSO SEGÚN CERTIFICACION DEL SUPERVISOR (Desc. Base RF x Dependientes)</v>
          </cell>
          <cell r="J915">
            <v>10000000</v>
          </cell>
          <cell r="K915">
            <v>9.66</v>
          </cell>
          <cell r="O915" t="str">
            <v>RECURSO 11</v>
          </cell>
          <cell r="V915" t="str">
            <v xml:space="preserve">Desc. 10% Dependientes </v>
          </cell>
          <cell r="W915" t="str">
            <v>Vigencia Presupuestal</v>
          </cell>
        </row>
        <row r="916">
          <cell r="A916">
            <v>91214</v>
          </cell>
          <cell r="B916" t="str">
            <v>Contrato</v>
          </cell>
          <cell r="C916">
            <v>10</v>
          </cell>
          <cell r="D916">
            <v>1114</v>
          </cell>
          <cell r="E916">
            <v>41715</v>
          </cell>
          <cell r="F916" t="str">
            <v>SUBDIRECCION ADMINISTRATIVA Y FINANCIERA</v>
          </cell>
          <cell r="G916">
            <v>65738273</v>
          </cell>
          <cell r="H916" t="str">
            <v>VICTORIA EUGENIA GUTIERREZ MALO</v>
          </cell>
          <cell r="I916" t="str">
            <v>SEGUNDO DESEMBOLSO SEGÚN CERTIFICACION DEL SUPERVISOR (Desc.de la Base RF x Dependientes)</v>
          </cell>
          <cell r="J916">
            <v>6018182</v>
          </cell>
          <cell r="K916">
            <v>9.66</v>
          </cell>
          <cell r="O916" t="str">
            <v>RECURSO 11</v>
          </cell>
          <cell r="V916" t="str">
            <v>Desc. 10% Dependientes</v>
          </cell>
          <cell r="W916" t="str">
            <v>Vigencia Presupuestal</v>
          </cell>
        </row>
        <row r="917">
          <cell r="A917">
            <v>91314</v>
          </cell>
          <cell r="B917" t="str">
            <v>Contrato</v>
          </cell>
          <cell r="C917">
            <v>100</v>
          </cell>
          <cell r="D917">
            <v>18214</v>
          </cell>
          <cell r="E917">
            <v>41715</v>
          </cell>
          <cell r="F917" t="str">
            <v>DIRECCION DE BOSQUES, BIODIVERSIDAD Y SERVICIOS ECOSISTEMICOS</v>
          </cell>
          <cell r="G917">
            <v>6768778</v>
          </cell>
          <cell r="H917" t="str">
            <v>SAMUEL LOZANO BARON</v>
          </cell>
          <cell r="I917" t="str">
            <v>PAGO FRA 1 Y 2 PRIMER Y SEGUNDO DESEMBOLSO SEGÚN CERTIFICACION DEL SUPERVISOR (Desc.de la Base RF x Dependientes+Benefic.x Int. Vivienda/2013)</v>
          </cell>
          <cell r="J917">
            <v>10769851</v>
          </cell>
          <cell r="K917">
            <v>9.66</v>
          </cell>
          <cell r="M917">
            <v>16</v>
          </cell>
          <cell r="V917" t="str">
            <v xml:space="preserve">Int. Vivienda $10,729,620/12meses $894,135- Desc. 10% Dependientes </v>
          </cell>
          <cell r="W917" t="str">
            <v>Vigencia Presupuestal</v>
          </cell>
        </row>
        <row r="918">
          <cell r="A918">
            <v>91414</v>
          </cell>
          <cell r="B918" t="str">
            <v>Contrato</v>
          </cell>
          <cell r="C918">
            <v>94</v>
          </cell>
          <cell r="D918">
            <v>17514</v>
          </cell>
          <cell r="E918">
            <v>41715</v>
          </cell>
          <cell r="F918" t="str">
            <v>DIRECCION DE CAMBIO CLIMATICO</v>
          </cell>
          <cell r="G918">
            <v>42124986</v>
          </cell>
          <cell r="H918" t="str">
            <v>KATHERINE ARCILA BURGOS</v>
          </cell>
          <cell r="I918" t="str">
            <v>SEGUNDO DESEMBOLSO SEGÚN CERTIFICACION DEL SUPERVISOR</v>
          </cell>
          <cell r="J918">
            <v>6000000</v>
          </cell>
          <cell r="K918">
            <v>9.66</v>
          </cell>
          <cell r="O918" t="str">
            <v>RECURSO 11</v>
          </cell>
          <cell r="V918" t="str">
            <v>No tiene Dependientes</v>
          </cell>
          <cell r="W918" t="str">
            <v>Vigencia Presupuestal</v>
          </cell>
        </row>
        <row r="919">
          <cell r="A919">
            <v>91514</v>
          </cell>
          <cell r="B919" t="str">
            <v>Contrato</v>
          </cell>
          <cell r="C919">
            <v>70</v>
          </cell>
          <cell r="D919">
            <v>15214</v>
          </cell>
          <cell r="E919">
            <v>41715</v>
          </cell>
          <cell r="F919" t="str">
            <v>DIRECCION DE GENTION INTEGRAL DEL RECURSO HIDRICO</v>
          </cell>
          <cell r="G919">
            <v>51987138</v>
          </cell>
          <cell r="H919" t="str">
            <v>LINDA IRENE GOMEZ FERNANDEZ</v>
          </cell>
          <cell r="I919" t="str">
            <v>PAGO 1 Y 2 DE 12 SEGÚN CERTIFICACION DEL SUPERVISOR (Desc. De la Base rte fte Por Dependientes)</v>
          </cell>
          <cell r="J919">
            <v>7935000</v>
          </cell>
          <cell r="K919">
            <v>9.66</v>
          </cell>
          <cell r="O919" t="str">
            <v>RECURSO 11</v>
          </cell>
          <cell r="V919" t="str">
            <v xml:space="preserve">Desc. 10% Dependientes </v>
          </cell>
          <cell r="W919" t="str">
            <v>Vigencia Presupuestal</v>
          </cell>
        </row>
        <row r="920">
          <cell r="A920">
            <v>91614</v>
          </cell>
          <cell r="B920" t="str">
            <v>Contrato</v>
          </cell>
          <cell r="C920">
            <v>118</v>
          </cell>
          <cell r="D920">
            <v>20314</v>
          </cell>
          <cell r="E920">
            <v>41715</v>
          </cell>
          <cell r="F920" t="str">
            <v>DIRECCION DE ASUNTOS AMBIENTALES, SECTORIAL Y URBANA</v>
          </cell>
          <cell r="G920">
            <v>84080370</v>
          </cell>
          <cell r="H920" t="str">
            <v>YONNY JAVIER ZARATE AMAYA</v>
          </cell>
          <cell r="I920" t="str">
            <v>SEGUNDO DESEMBOLSO SEGÚN CERTIFICACION DEL SUPERVISOR (Desc.de la Base RF x Dependientes)</v>
          </cell>
          <cell r="J920">
            <v>7000000</v>
          </cell>
          <cell r="K920">
            <v>9.66</v>
          </cell>
          <cell r="O920" t="str">
            <v>RECURSO 11</v>
          </cell>
          <cell r="V920" t="str">
            <v xml:space="preserve">Desc. 10% Dependientes </v>
          </cell>
          <cell r="W920" t="str">
            <v>Vigencia Presupuestal</v>
          </cell>
        </row>
        <row r="921">
          <cell r="A921">
            <v>91714</v>
          </cell>
          <cell r="B921" t="str">
            <v>Oficio</v>
          </cell>
          <cell r="C921">
            <v>8053</v>
          </cell>
          <cell r="D921">
            <v>105914</v>
          </cell>
          <cell r="E921">
            <v>41715</v>
          </cell>
          <cell r="F921" t="str">
            <v>SUBDIRECCION ADMINISTRATIVA Y FINANCIERA</v>
          </cell>
          <cell r="G921">
            <v>8999990619</v>
          </cell>
          <cell r="H921" t="str">
            <v>BOGOTA DISTRITO CAPITAL</v>
          </cell>
          <cell r="I921" t="str">
            <v>PAGO IMPUESTO PREDIAL INMUEBLE UBICADO EN LA CLL 37 N.8-40 y CRA 13 N. 37-38 REF PAGO: 14010394407</v>
          </cell>
          <cell r="J921">
            <v>67175000</v>
          </cell>
          <cell r="N921" t="str">
            <v>RECURSO 2-10</v>
          </cell>
          <cell r="W921" t="str">
            <v>Vigencia Presupuestal</v>
          </cell>
        </row>
        <row r="922">
          <cell r="A922">
            <v>91814</v>
          </cell>
          <cell r="B922" t="str">
            <v>Comisión</v>
          </cell>
          <cell r="C922">
            <v>20140018</v>
          </cell>
          <cell r="D922">
            <v>5614</v>
          </cell>
          <cell r="E922">
            <v>41715</v>
          </cell>
          <cell r="F922" t="str">
            <v>SUBDIRECCION ADMINISTRATIVA Y FINANCIERA</v>
          </cell>
          <cell r="G922">
            <v>79601548</v>
          </cell>
          <cell r="H922" t="str">
            <v>JAIME EDUARDO SARMIENTO</v>
          </cell>
          <cell r="I922" t="str">
            <v>COMISION PUERTO INIRIDA DEL 10 ENERO 2014</v>
          </cell>
          <cell r="J922">
            <v>141488</v>
          </cell>
          <cell r="O922" t="str">
            <v>RECURSO 11</v>
          </cell>
          <cell r="W922" t="str">
            <v>Vigencia Presupuestal</v>
          </cell>
        </row>
        <row r="923">
          <cell r="A923">
            <v>91914</v>
          </cell>
          <cell r="B923" t="str">
            <v>Comisión</v>
          </cell>
          <cell r="C923">
            <v>20140079</v>
          </cell>
          <cell r="D923">
            <v>32314</v>
          </cell>
          <cell r="E923">
            <v>41715</v>
          </cell>
          <cell r="F923" t="str">
            <v>SUBDIRECCION ADMINISTRATIVA Y FINANCIERA</v>
          </cell>
          <cell r="G923">
            <v>71610890</v>
          </cell>
          <cell r="H923" t="str">
            <v>LUIS ALFONSO ESCOBAR TRUJILLO</v>
          </cell>
          <cell r="I923" t="str">
            <v>COMISION BUCARAMANGA DEL 27 ENERO 2014</v>
          </cell>
          <cell r="J923">
            <v>141488</v>
          </cell>
          <cell r="O923" t="str">
            <v>RECURSO 11</v>
          </cell>
          <cell r="W923" t="str">
            <v>Vigencia Presupuestal</v>
          </cell>
        </row>
        <row r="924">
          <cell r="A924">
            <v>92014</v>
          </cell>
          <cell r="B924" t="str">
            <v>Anulada</v>
          </cell>
          <cell r="C924">
            <v>20140245</v>
          </cell>
          <cell r="D924">
            <v>63114</v>
          </cell>
          <cell r="E924">
            <v>41715</v>
          </cell>
          <cell r="F924" t="str">
            <v>SUBDIRECCION ADMINISTRATIVA Y FINANCIERA</v>
          </cell>
          <cell r="G924">
            <v>98554292</v>
          </cell>
          <cell r="H924" t="str">
            <v>JAVIER EDUARDO POSADA MUÑOZ</v>
          </cell>
          <cell r="I924" t="str">
            <v>ANULADA ----- COMISION CALI DEL 26 FEB 2014</v>
          </cell>
          <cell r="J924">
            <v>178375</v>
          </cell>
          <cell r="O924" t="str">
            <v>RECURSO 11</v>
          </cell>
          <cell r="W924" t="str">
            <v>Vigencia Presupuestal</v>
          </cell>
        </row>
        <row r="925">
          <cell r="A925">
            <v>92114</v>
          </cell>
          <cell r="B925" t="str">
            <v>Comisión</v>
          </cell>
          <cell r="C925">
            <v>20140251</v>
          </cell>
          <cell r="D925">
            <v>65814</v>
          </cell>
          <cell r="E925">
            <v>41715</v>
          </cell>
          <cell r="F925" t="str">
            <v>SUBDIRECCION ADMINISTRATIVA Y FINANCIERA</v>
          </cell>
          <cell r="G925">
            <v>71610890</v>
          </cell>
          <cell r="H925" t="str">
            <v>LUIS ALFONSO ESCOBAR TRUJILLO</v>
          </cell>
          <cell r="I925" t="str">
            <v>COMISION CALARCA DEL 13 FEB 2014</v>
          </cell>
          <cell r="J925">
            <v>145648</v>
          </cell>
          <cell r="O925" t="str">
            <v>RECURSO 11</v>
          </cell>
          <cell r="W925" t="str">
            <v>Vigencia Presupuestal</v>
          </cell>
        </row>
        <row r="926">
          <cell r="A926">
            <v>92214</v>
          </cell>
          <cell r="B926" t="str">
            <v>Comisión</v>
          </cell>
          <cell r="C926">
            <v>20140284</v>
          </cell>
          <cell r="D926">
            <v>68714</v>
          </cell>
          <cell r="E926">
            <v>41715</v>
          </cell>
          <cell r="F926" t="str">
            <v>SUBDIRECCION ADMINISTRATIVA Y FINANCIERA</v>
          </cell>
          <cell r="G926">
            <v>60250256</v>
          </cell>
          <cell r="H926" t="str">
            <v>CLAUDIA ADALGIZA ARIAS CUADROS</v>
          </cell>
          <cell r="I926" t="str">
            <v>COMISION CUCUTA-MEDELLIN-QUIBDO  DEL 17 AL 21 FEB 2014</v>
          </cell>
          <cell r="J926">
            <v>1008337</v>
          </cell>
          <cell r="O926" t="str">
            <v>RECURSO 11</v>
          </cell>
          <cell r="W926" t="str">
            <v>Vigencia Presupuestal</v>
          </cell>
        </row>
        <row r="927">
          <cell r="A927">
            <v>92314</v>
          </cell>
          <cell r="B927" t="str">
            <v>Comisión</v>
          </cell>
          <cell r="C927">
            <v>20140299</v>
          </cell>
          <cell r="D927">
            <v>71414</v>
          </cell>
          <cell r="E927">
            <v>41715</v>
          </cell>
          <cell r="F927" t="str">
            <v>SUBDIRECCION ADMINISTRATIVA Y FINANCIERA</v>
          </cell>
          <cell r="G927">
            <v>79470202</v>
          </cell>
          <cell r="H927" t="str">
            <v>OMAR ARIEL GUEVARA MANCERA</v>
          </cell>
          <cell r="I927" t="str">
            <v>COMISION BUCARAMANGA DEL 27 AL 28 FEB 2014</v>
          </cell>
          <cell r="J927">
            <v>336113</v>
          </cell>
          <cell r="O927" t="str">
            <v>RECURSO 11</v>
          </cell>
          <cell r="W927" t="str">
            <v>Vigencia Presupuestal</v>
          </cell>
        </row>
        <row r="928">
          <cell r="A928">
            <v>92414</v>
          </cell>
          <cell r="B928" t="str">
            <v>Comisión</v>
          </cell>
          <cell r="C928">
            <v>20140306</v>
          </cell>
          <cell r="D928">
            <v>72914</v>
          </cell>
          <cell r="E928">
            <v>41715</v>
          </cell>
          <cell r="F928" t="str">
            <v>SUBDIRECCION ADMINISTRATIVA Y FINANCIERA</v>
          </cell>
          <cell r="G928">
            <v>65733210</v>
          </cell>
          <cell r="H928" t="str">
            <v>ZORAIDA FAJARDO RODRIGUEZ</v>
          </cell>
          <cell r="I928" t="str">
            <v>COMISION TUNJA DEL 19 FEB 2014</v>
          </cell>
          <cell r="J928">
            <v>68375</v>
          </cell>
          <cell r="O928" t="str">
            <v>RECURSO 11</v>
          </cell>
          <cell r="W928" t="str">
            <v>Vigencia Presupuestal</v>
          </cell>
        </row>
        <row r="929">
          <cell r="A929">
            <v>92514</v>
          </cell>
          <cell r="B929" t="str">
            <v>Comisión</v>
          </cell>
          <cell r="C929">
            <v>20140318</v>
          </cell>
          <cell r="D929">
            <v>73414</v>
          </cell>
          <cell r="E929">
            <v>41716</v>
          </cell>
          <cell r="F929" t="str">
            <v>SUBDIRECCION ADMINISTRATIVA Y FINANCIERA</v>
          </cell>
          <cell r="G929">
            <v>79537633</v>
          </cell>
          <cell r="H929" t="str">
            <v>NESTOR ROBERTO GARZON CADENA</v>
          </cell>
          <cell r="I929" t="str">
            <v>COMISION YOPAL- CASANARE DEL 19 AL 21 FEB 2014</v>
          </cell>
          <cell r="J929">
            <v>415261</v>
          </cell>
          <cell r="O929" t="str">
            <v>RECURSO 11</v>
          </cell>
          <cell r="W929" t="str">
            <v>Vigencia Presupuestal</v>
          </cell>
        </row>
        <row r="930">
          <cell r="A930">
            <v>92614</v>
          </cell>
          <cell r="B930" t="str">
            <v>Comisión</v>
          </cell>
          <cell r="C930">
            <v>20140331</v>
          </cell>
          <cell r="D930">
            <v>75814</v>
          </cell>
          <cell r="E930">
            <v>41716</v>
          </cell>
          <cell r="F930" t="str">
            <v>SUBDIRECCION ADMINISTRATIVA Y FINANCIERA</v>
          </cell>
          <cell r="G930">
            <v>79316997</v>
          </cell>
          <cell r="H930" t="str">
            <v>JAIRO ORLANDO HOMEZ SANCHEZ</v>
          </cell>
          <cell r="I930" t="str">
            <v>COMISION VILLAVICENCIO DEL 24 AL 25 FEB 2014</v>
          </cell>
          <cell r="J930">
            <v>249157</v>
          </cell>
          <cell r="O930" t="str">
            <v>RECURSO 11</v>
          </cell>
          <cell r="W930" t="str">
            <v>Vigencia Presupuestal</v>
          </cell>
        </row>
        <row r="931">
          <cell r="A931">
            <v>92714</v>
          </cell>
          <cell r="B931" t="str">
            <v>Comisión</v>
          </cell>
          <cell r="C931">
            <v>20140332</v>
          </cell>
          <cell r="D931">
            <v>75914</v>
          </cell>
          <cell r="E931">
            <v>41716</v>
          </cell>
          <cell r="F931" t="str">
            <v>SUBDIRECCION ADMINISTRATIVA Y FINANCIERA</v>
          </cell>
          <cell r="G931">
            <v>79470202</v>
          </cell>
          <cell r="H931" t="str">
            <v>OMAR ARIEL GUEVARA MANCERA</v>
          </cell>
          <cell r="I931" t="str">
            <v>COMISION BUCARAMANGA DEL 24 FEB 2014</v>
          </cell>
          <cell r="J931">
            <v>112037</v>
          </cell>
          <cell r="O931" t="str">
            <v>RECURSO 11</v>
          </cell>
          <cell r="W931" t="str">
            <v>Vigencia Presupuestal</v>
          </cell>
        </row>
        <row r="932">
          <cell r="A932">
            <v>92814</v>
          </cell>
          <cell r="B932" t="str">
            <v>Comisión</v>
          </cell>
          <cell r="C932">
            <v>20140333</v>
          </cell>
          <cell r="D932">
            <v>75614</v>
          </cell>
          <cell r="E932">
            <v>41716</v>
          </cell>
          <cell r="F932" t="str">
            <v>SUBDIRECCION ADMINISTRATIVA Y FINANCIERA</v>
          </cell>
          <cell r="G932">
            <v>40987580</v>
          </cell>
          <cell r="H932" t="str">
            <v>LUZ FRANCY NAVARRO</v>
          </cell>
          <cell r="I932" t="str">
            <v>COMISION VILLAVICENCIO DEL 5 MARZO 2014</v>
          </cell>
          <cell r="J932">
            <v>83052</v>
          </cell>
          <cell r="O932" t="str">
            <v>RECURSO 11</v>
          </cell>
          <cell r="W932" t="str">
            <v>Vigencia Presupuestal</v>
          </cell>
        </row>
        <row r="933">
          <cell r="A933">
            <v>92914</v>
          </cell>
          <cell r="B933" t="str">
            <v>Comisión</v>
          </cell>
          <cell r="C933">
            <v>20140334</v>
          </cell>
          <cell r="D933">
            <v>75714</v>
          </cell>
          <cell r="E933">
            <v>41716</v>
          </cell>
          <cell r="F933" t="str">
            <v>SUBDIRECCION ADMINISTRATIVA Y FINANCIERA</v>
          </cell>
          <cell r="G933">
            <v>35455050</v>
          </cell>
          <cell r="H933" t="str">
            <v>SILVIA ALICIA POMBO CARRILLO</v>
          </cell>
          <cell r="I933" t="str">
            <v>COMISION SAN ANDRES DEL 27 AL 28 FEB 2014</v>
          </cell>
          <cell r="J933">
            <v>291295</v>
          </cell>
          <cell r="O933" t="str">
            <v>RECURSO 11</v>
          </cell>
          <cell r="W933" t="str">
            <v>Vigencia Presupuestal</v>
          </cell>
        </row>
        <row r="934">
          <cell r="A934">
            <v>93014</v>
          </cell>
          <cell r="B934" t="str">
            <v>Comisión</v>
          </cell>
          <cell r="C934">
            <v>20140339</v>
          </cell>
          <cell r="D934">
            <v>79414</v>
          </cell>
          <cell r="E934">
            <v>41716</v>
          </cell>
          <cell r="F934" t="str">
            <v>SUBDIRECCION ADMINISTRATIVA Y FINANCIERA</v>
          </cell>
          <cell r="G934">
            <v>52269310</v>
          </cell>
          <cell r="H934" t="str">
            <v>EVELYN PAOLA MORENO NIETO</v>
          </cell>
          <cell r="I934" t="str">
            <v>COMISION SAN ANDRES - PROVIDENCIA DEL 26 AL 28 FEB 2014</v>
          </cell>
          <cell r="J934">
            <v>488395</v>
          </cell>
          <cell r="O934" t="str">
            <v>RECURSO 11</v>
          </cell>
          <cell r="W934" t="str">
            <v>Vigencia Presupuestal</v>
          </cell>
        </row>
        <row r="935">
          <cell r="A935">
            <v>93114</v>
          </cell>
          <cell r="B935" t="str">
            <v>Comisión</v>
          </cell>
          <cell r="C935">
            <v>20140347</v>
          </cell>
          <cell r="D935">
            <v>77914</v>
          </cell>
          <cell r="E935">
            <v>41716</v>
          </cell>
          <cell r="F935" t="str">
            <v>SUBDIRECCION ADMINISTRATIVA Y FINANCIERA</v>
          </cell>
          <cell r="G935">
            <v>46667625</v>
          </cell>
          <cell r="H935" t="str">
            <v>EMMA JUDITH SALAMANCA GUAUQUE</v>
          </cell>
          <cell r="I935" t="str">
            <v>COMISION TUNJA - GARAGOA DEL 25 AL 27 FEB 2014</v>
          </cell>
          <cell r="J935">
            <v>415261</v>
          </cell>
          <cell r="O935" t="str">
            <v>RECURSO 11</v>
          </cell>
          <cell r="W935" t="str">
            <v>Vigencia Presupuestal</v>
          </cell>
        </row>
        <row r="936">
          <cell r="A936">
            <v>93214</v>
          </cell>
          <cell r="B936" t="str">
            <v>Comisión</v>
          </cell>
          <cell r="C936">
            <v>20140362</v>
          </cell>
          <cell r="D936">
            <v>80114</v>
          </cell>
          <cell r="E936">
            <v>41716</v>
          </cell>
          <cell r="F936" t="str">
            <v>SUBDIRECCION ADMINISTRATIVA Y FINANCIERA</v>
          </cell>
          <cell r="G936">
            <v>52157164</v>
          </cell>
          <cell r="H936" t="str">
            <v>CLAUDIA PATRICIA PINEDA</v>
          </cell>
          <cell r="I936" t="str">
            <v>COMISION RIONEGRO (ANTIOQUIA) DEL 27 AL 28 FEB 2014</v>
          </cell>
          <cell r="J936">
            <v>436943</v>
          </cell>
          <cell r="O936" t="str">
            <v>RECURSO 11</v>
          </cell>
          <cell r="W936" t="str">
            <v>Vigencia Presupuestal</v>
          </cell>
        </row>
        <row r="937">
          <cell r="A937">
            <v>93314</v>
          </cell>
          <cell r="B937" t="str">
            <v>Comisión</v>
          </cell>
          <cell r="C937">
            <v>20140364</v>
          </cell>
          <cell r="D937">
            <v>80214</v>
          </cell>
          <cell r="E937">
            <v>41716</v>
          </cell>
          <cell r="F937" t="str">
            <v>SUBDIRECCION ADMINISTRATIVA Y FINANCIERA</v>
          </cell>
          <cell r="G937">
            <v>39701805</v>
          </cell>
          <cell r="H937" t="str">
            <v>MARTA EDDY ARTEAGA DIAZ</v>
          </cell>
          <cell r="I937" t="str">
            <v>COMISION SANTA MARTA DEL 3 MARZO 2014</v>
          </cell>
          <cell r="J937">
            <v>97679</v>
          </cell>
          <cell r="O937" t="str">
            <v>RECURSO 11</v>
          </cell>
          <cell r="W937" t="str">
            <v>Vigencia Presupuestal</v>
          </cell>
        </row>
        <row r="938">
          <cell r="A938">
            <v>93414</v>
          </cell>
          <cell r="B938" t="str">
            <v>Comisión</v>
          </cell>
          <cell r="C938">
            <v>20140365</v>
          </cell>
          <cell r="D938">
            <v>82814</v>
          </cell>
          <cell r="E938">
            <v>41716</v>
          </cell>
          <cell r="F938" t="str">
            <v>SUBDIRECCION ADMINISTRATIVA Y FINANCIERA</v>
          </cell>
          <cell r="G938">
            <v>39701805</v>
          </cell>
          <cell r="H938" t="str">
            <v>MARTA EDDY ARTEAGA DIAZ</v>
          </cell>
          <cell r="I938" t="str">
            <v>COMISION APARTADO DEL 27 AL 28 FEB 2014</v>
          </cell>
          <cell r="J938">
            <v>293037</v>
          </cell>
          <cell r="O938" t="str">
            <v>RECURSO 11</v>
          </cell>
          <cell r="W938" t="str">
            <v>Vigencia Presupuestal</v>
          </cell>
        </row>
        <row r="939">
          <cell r="A939">
            <v>93514</v>
          </cell>
          <cell r="B939" t="str">
            <v>Comisión</v>
          </cell>
          <cell r="C939">
            <v>20140374</v>
          </cell>
          <cell r="D939">
            <v>80714</v>
          </cell>
          <cell r="E939">
            <v>41716</v>
          </cell>
          <cell r="F939" t="str">
            <v>SUBDIRECCION ADMINISTRATIVA Y FINANCIERA</v>
          </cell>
          <cell r="G939">
            <v>35455050</v>
          </cell>
          <cell r="H939" t="str">
            <v>SILVIA ALICIA POMBO CARRILLO</v>
          </cell>
          <cell r="I939" t="str">
            <v>COMISION SAN ANDRES DEL 3 MARZO 2014</v>
          </cell>
          <cell r="J939">
            <v>291295</v>
          </cell>
          <cell r="O939" t="str">
            <v>RECURSO 11</v>
          </cell>
          <cell r="W939" t="str">
            <v>Vigencia Presupuestal</v>
          </cell>
        </row>
        <row r="940">
          <cell r="A940">
            <v>93614</v>
          </cell>
          <cell r="B940" t="str">
            <v>Comisión</v>
          </cell>
          <cell r="C940">
            <v>20140380</v>
          </cell>
          <cell r="D940">
            <v>80914</v>
          </cell>
          <cell r="E940">
            <v>41716</v>
          </cell>
          <cell r="F940" t="str">
            <v>SUBDIRECCION ADMINISTRATIVA Y FINANCIERA</v>
          </cell>
          <cell r="G940">
            <v>14237801</v>
          </cell>
          <cell r="H940" t="str">
            <v>EDGAR OLAYA OSPINA</v>
          </cell>
          <cell r="I940" t="str">
            <v>COMISION RIONEGRO (MEDELLIN) DEL 27 AL 28 FEB 2014</v>
          </cell>
          <cell r="J940">
            <v>249157</v>
          </cell>
          <cell r="O940" t="str">
            <v>RECURSO 11</v>
          </cell>
          <cell r="W940" t="str">
            <v>Vigencia Presupuestal</v>
          </cell>
        </row>
        <row r="941">
          <cell r="A941">
            <v>93714</v>
          </cell>
          <cell r="B941" t="str">
            <v>Comisión</v>
          </cell>
          <cell r="C941">
            <v>20140392</v>
          </cell>
          <cell r="D941">
            <v>87114</v>
          </cell>
          <cell r="E941">
            <v>41716</v>
          </cell>
          <cell r="F941" t="str">
            <v>SUBDIRECCION ADMINISTRATIVA Y FINANCIERA</v>
          </cell>
          <cell r="G941">
            <v>51982340</v>
          </cell>
          <cell r="H941" t="str">
            <v>HILDER YAMILE UYAZAN SANCHEZ</v>
          </cell>
          <cell r="I941" t="str">
            <v>COMISION NEIVA NEIVA DEL 3 MARZO 2014</v>
          </cell>
          <cell r="J941">
            <v>117679</v>
          </cell>
          <cell r="N941" t="str">
            <v>RECURSO 2-10</v>
          </cell>
          <cell r="W941" t="str">
            <v>Vigencia Presupuestal</v>
          </cell>
        </row>
        <row r="942">
          <cell r="A942">
            <v>93814</v>
          </cell>
          <cell r="B942" t="str">
            <v>Comisión</v>
          </cell>
          <cell r="C942">
            <v>20140393</v>
          </cell>
          <cell r="D942">
            <v>88614</v>
          </cell>
          <cell r="E942">
            <v>41716</v>
          </cell>
          <cell r="F942" t="str">
            <v>SUBDIRECCION ADMINISTRATIVA Y FINANCIERA</v>
          </cell>
          <cell r="G942">
            <v>39688819</v>
          </cell>
          <cell r="H942" t="str">
            <v>MARCELA MONCADA BARRERA</v>
          </cell>
          <cell r="I942" t="str">
            <v>COMISION TUNJA, PAIPA, VILLA DE LEYVA DEL 5 AL 7 MARZO 2014</v>
          </cell>
          <cell r="J942">
            <v>602187</v>
          </cell>
          <cell r="O942" t="str">
            <v>RECURSO 11</v>
          </cell>
          <cell r="W942" t="str">
            <v>Vigencia Presupuestal</v>
          </cell>
        </row>
        <row r="943">
          <cell r="A943">
            <v>93914</v>
          </cell>
          <cell r="B943" t="str">
            <v>Comisión</v>
          </cell>
          <cell r="C943">
            <v>20140401</v>
          </cell>
          <cell r="D943">
            <v>89714</v>
          </cell>
          <cell r="E943">
            <v>41716</v>
          </cell>
          <cell r="F943" t="str">
            <v>SUBDIRECCION ADMINISTRATIVA Y FINANCIERA</v>
          </cell>
          <cell r="G943">
            <v>35455050</v>
          </cell>
          <cell r="H943" t="str">
            <v>SILVIA ALICIA POMBO CARRILLO</v>
          </cell>
          <cell r="I943" t="str">
            <v>COMISION POPAYAN DEL 4 AL 5 MARZO 2014</v>
          </cell>
          <cell r="J943">
            <v>436943</v>
          </cell>
          <cell r="O943" t="str">
            <v>RECURSO 11</v>
          </cell>
          <cell r="W943" t="str">
            <v>Vigencia Presupuestal</v>
          </cell>
        </row>
        <row r="944">
          <cell r="A944">
            <v>94014</v>
          </cell>
          <cell r="B944" t="str">
            <v>Comisión</v>
          </cell>
          <cell r="C944">
            <v>20140409</v>
          </cell>
          <cell r="D944">
            <v>90414</v>
          </cell>
          <cell r="E944">
            <v>41716</v>
          </cell>
          <cell r="F944" t="str">
            <v>SUBDIRECCION ADMINISTRATIVA Y FINANCIERA</v>
          </cell>
          <cell r="G944">
            <v>46667625</v>
          </cell>
          <cell r="H944" t="str">
            <v>EMMA JUDITH SALAMANCA GUAUQUE</v>
          </cell>
          <cell r="I944" t="str">
            <v>COMISION GARAGOA DEL 5  MARZO 2014</v>
          </cell>
          <cell r="J944">
            <v>83052</v>
          </cell>
          <cell r="O944" t="str">
            <v>RECURSO 11</v>
          </cell>
          <cell r="W944" t="str">
            <v>Vigencia Presupuestal</v>
          </cell>
        </row>
        <row r="945">
          <cell r="A945">
            <v>94114</v>
          </cell>
          <cell r="B945" t="str">
            <v>Comisión</v>
          </cell>
          <cell r="C945">
            <v>20140416</v>
          </cell>
          <cell r="D945">
            <v>91414</v>
          </cell>
          <cell r="E945">
            <v>41716</v>
          </cell>
          <cell r="F945" t="str">
            <v>SUBDIRECCION ADMINISTRATIVA Y FINANCIERA</v>
          </cell>
          <cell r="G945">
            <v>79753480</v>
          </cell>
          <cell r="H945" t="str">
            <v>MAURICIO ALDEMAR ARANZAZU OSPINA</v>
          </cell>
          <cell r="I945" t="str">
            <v>COMISION APARTADO DEL 5 AL 7 MARZO 2014</v>
          </cell>
          <cell r="J945">
            <v>608595</v>
          </cell>
          <cell r="O945" t="str">
            <v>RECURSO 11</v>
          </cell>
          <cell r="W945" t="str">
            <v>Vigencia Presupuestal</v>
          </cell>
        </row>
        <row r="946">
          <cell r="A946">
            <v>94214</v>
          </cell>
          <cell r="B946" t="str">
            <v>Comisión</v>
          </cell>
          <cell r="C946">
            <v>20140432</v>
          </cell>
          <cell r="D946">
            <v>92514</v>
          </cell>
          <cell r="E946">
            <v>41716</v>
          </cell>
          <cell r="F946" t="str">
            <v>SUBDIRECCION ADMINISTRATIVA Y FINANCIERA</v>
          </cell>
          <cell r="G946">
            <v>46667625</v>
          </cell>
          <cell r="H946" t="str">
            <v>EMMA JUDITH SALAMANCA GUAUQUE</v>
          </cell>
          <cell r="I946" t="str">
            <v>COMISION GARAGOA  DEL 6 MARZO 2014</v>
          </cell>
          <cell r="J946">
            <v>166104</v>
          </cell>
          <cell r="O946" t="str">
            <v>RECURSO 11</v>
          </cell>
          <cell r="W946" t="str">
            <v>Vigencia Presupuestal</v>
          </cell>
        </row>
        <row r="947">
          <cell r="A947">
            <v>94314</v>
          </cell>
          <cell r="B947" t="str">
            <v>Factura</v>
          </cell>
          <cell r="C947">
            <v>13490608</v>
          </cell>
          <cell r="D947">
            <v>105714</v>
          </cell>
          <cell r="E947">
            <v>41716</v>
          </cell>
          <cell r="F947" t="str">
            <v>SERVICIOS ADMINISTRATIVOS, ATENCIONA AL USUARIO, ARCHIVO Y CORRESPONDENCIA</v>
          </cell>
          <cell r="G947">
            <v>8301225661</v>
          </cell>
          <cell r="H947" t="str">
            <v>COLOMBIA TELECOMUNICACIONES S.A. E.S.P.</v>
          </cell>
          <cell r="I947" t="str">
            <v>PAGO SERVICIO PUBLICO FRA 13490608 CTA CLIENTE 800226366-0001 SERVICIO LARGA DISTANCIA  PERIODO DEL 1 AL 28 FEB 2014</v>
          </cell>
          <cell r="J947">
            <v>1039140</v>
          </cell>
          <cell r="N947" t="str">
            <v>RECURSO 2-10</v>
          </cell>
          <cell r="W947" t="str">
            <v>Vigencia Presupuestal</v>
          </cell>
        </row>
        <row r="948">
          <cell r="A948">
            <v>94414</v>
          </cell>
          <cell r="B948" t="str">
            <v>Oficio</v>
          </cell>
          <cell r="C948">
            <v>8083</v>
          </cell>
          <cell r="D948">
            <v>105214</v>
          </cell>
          <cell r="E948">
            <v>41716</v>
          </cell>
          <cell r="F948" t="str">
            <v>SUBDIRECCION ADMINISTRATIVA Y FINANCIERA</v>
          </cell>
          <cell r="G948">
            <v>8301153951</v>
          </cell>
          <cell r="H948" t="str">
            <v>MINISTERIO DE AMBIENTE Y DESARROLLO SOSTENIBLE</v>
          </cell>
          <cell r="I948" t="str">
            <v>REEMBOLSO CAJA MENOR VIATICOS N.614</v>
          </cell>
          <cell r="J948">
            <v>5476921</v>
          </cell>
          <cell r="N948" t="str">
            <v>RECURSO 2-10</v>
          </cell>
          <cell r="W948" t="str">
            <v>Vigencia Presupuestal</v>
          </cell>
        </row>
        <row r="949">
          <cell r="A949">
            <v>94514</v>
          </cell>
          <cell r="B949" t="str">
            <v>Comisión</v>
          </cell>
          <cell r="C949" t="str">
            <v>2014-1-0014</v>
          </cell>
          <cell r="D949">
            <v>45614</v>
          </cell>
          <cell r="E949">
            <v>41716</v>
          </cell>
          <cell r="F949" t="str">
            <v>SUBDIRECCION ADMINISTRATIVA Y FINANCIERA</v>
          </cell>
          <cell r="G949">
            <v>34602626</v>
          </cell>
          <cell r="H949" t="str">
            <v>ASTRID ELIANA REYES</v>
          </cell>
          <cell r="I949" t="str">
            <v>PAGO COMISION A QUIBDO 30-31 ENERO 2014</v>
          </cell>
          <cell r="J949">
            <v>303188</v>
          </cell>
          <cell r="L949">
            <v>10</v>
          </cell>
          <cell r="O949" t="str">
            <v>RECURSO 11</v>
          </cell>
          <cell r="W949" t="str">
            <v>Vigencia Presupuestal</v>
          </cell>
        </row>
        <row r="950">
          <cell r="A950">
            <v>94614</v>
          </cell>
          <cell r="B950" t="str">
            <v>Comisión</v>
          </cell>
          <cell r="C950" t="str">
            <v>2014-1-0059</v>
          </cell>
          <cell r="D950">
            <v>65514</v>
          </cell>
          <cell r="E950">
            <v>41716</v>
          </cell>
          <cell r="F950" t="str">
            <v>SUBDIRECCION ADMINISTRATIVA Y FINANCIERA</v>
          </cell>
          <cell r="G950">
            <v>73096641</v>
          </cell>
          <cell r="H950" t="str">
            <v>WILLIAM BATISTA JINETE</v>
          </cell>
          <cell r="I950" t="str">
            <v>PAGO COMISION A CARTAGENA 13-14 FEBRERO 2014</v>
          </cell>
          <cell r="J950">
            <v>312102</v>
          </cell>
          <cell r="L950">
            <v>10</v>
          </cell>
          <cell r="O950" t="str">
            <v>RECURSO 11</v>
          </cell>
          <cell r="W950" t="str">
            <v>Vigencia Presupuestal</v>
          </cell>
        </row>
        <row r="951">
          <cell r="A951">
            <v>94714</v>
          </cell>
          <cell r="B951" t="str">
            <v>Comisión</v>
          </cell>
          <cell r="C951" t="str">
            <v>2014-1-0076</v>
          </cell>
          <cell r="D951">
            <v>73014</v>
          </cell>
          <cell r="E951">
            <v>41716</v>
          </cell>
          <cell r="F951" t="str">
            <v>SUBDIRECCION ADMINISTRATIVA Y FINANCIERA</v>
          </cell>
          <cell r="G951">
            <v>56078300</v>
          </cell>
          <cell r="H951" t="str">
            <v>SANDRA MILENA ACOSTA</v>
          </cell>
          <cell r="I951" t="str">
            <v>PAGO COMISION A RIOHACHA  19-20 FEBERRO 2014</v>
          </cell>
          <cell r="J951">
            <v>307292</v>
          </cell>
          <cell r="L951">
            <v>10</v>
          </cell>
          <cell r="O951" t="str">
            <v>RECURSO 11</v>
          </cell>
          <cell r="W951" t="str">
            <v>Vigencia Presupuestal</v>
          </cell>
        </row>
        <row r="952">
          <cell r="A952">
            <v>94814</v>
          </cell>
          <cell r="B952" t="str">
            <v>Comisión</v>
          </cell>
          <cell r="C952" t="str">
            <v>2014-1-0078</v>
          </cell>
          <cell r="D952">
            <v>73614</v>
          </cell>
          <cell r="E952">
            <v>41716</v>
          </cell>
          <cell r="F952" t="str">
            <v>SUBDIRECCION ADMINISTRATIVA Y FINANCIERA</v>
          </cell>
          <cell r="G952">
            <v>46361834</v>
          </cell>
          <cell r="H952" t="str">
            <v>NANCY YOLANDA ALFONSO</v>
          </cell>
          <cell r="I952" t="str">
            <v>PAGO COMISION A YOPAL 19-21 FEBRERO 2014</v>
          </cell>
          <cell r="J952">
            <v>400134</v>
          </cell>
          <cell r="L952">
            <v>10</v>
          </cell>
          <cell r="O952" t="str">
            <v>RECURSO 11</v>
          </cell>
          <cell r="W952" t="str">
            <v>Vigencia Presupuestal</v>
          </cell>
        </row>
        <row r="953">
          <cell r="A953">
            <v>94914</v>
          </cell>
          <cell r="B953" t="str">
            <v>Comisión</v>
          </cell>
          <cell r="C953" t="str">
            <v>2014-1-0079</v>
          </cell>
          <cell r="D953">
            <v>74514</v>
          </cell>
          <cell r="E953">
            <v>41716</v>
          </cell>
          <cell r="F953" t="str">
            <v>SUBDIRECCION ADMINISTRATIVA Y FINANCIERA</v>
          </cell>
          <cell r="G953">
            <v>79297849</v>
          </cell>
          <cell r="H953" t="str">
            <v>KLUAUS HERBERT SCHUTZE</v>
          </cell>
          <cell r="I953" t="str">
            <v>PAGO COMISION A IBAGUE  20-22 FEBRERO 2014</v>
          </cell>
          <cell r="J953">
            <v>598170</v>
          </cell>
          <cell r="L953">
            <v>10</v>
          </cell>
          <cell r="O953" t="str">
            <v>RECURSO 11</v>
          </cell>
          <cell r="W953" t="str">
            <v>Vigencia Presupuestal</v>
          </cell>
        </row>
        <row r="954">
          <cell r="A954">
            <v>95014</v>
          </cell>
          <cell r="B954" t="str">
            <v>Comisión</v>
          </cell>
          <cell r="C954" t="str">
            <v>2014-1-0088</v>
          </cell>
          <cell r="D954">
            <v>78714</v>
          </cell>
          <cell r="E954">
            <v>41716</v>
          </cell>
          <cell r="F954" t="str">
            <v>SUBDIRECCION ADMINISTRATIVA Y FINANCIERA</v>
          </cell>
          <cell r="G954">
            <v>19342385</v>
          </cell>
          <cell r="H954" t="str">
            <v>RICARDO LINARES</v>
          </cell>
          <cell r="I954" t="str">
            <v>PAGO COMISION A BUCARAMANGA 24-28 FEBRERO 2014</v>
          </cell>
          <cell r="J954">
            <v>964306</v>
          </cell>
          <cell r="L954">
            <v>11</v>
          </cell>
          <cell r="O954" t="str">
            <v>RECURSO 11</v>
          </cell>
          <cell r="W954" t="str">
            <v>Vigencia Presupuestal</v>
          </cell>
        </row>
        <row r="955">
          <cell r="A955">
            <v>95114</v>
          </cell>
          <cell r="B955" t="str">
            <v>Comisión</v>
          </cell>
          <cell r="C955" t="str">
            <v>2014-1-0091</v>
          </cell>
          <cell r="D955">
            <v>82214</v>
          </cell>
          <cell r="E955">
            <v>41716</v>
          </cell>
          <cell r="F955" t="str">
            <v>SUBDIRECCION ADMINISTRATIVA Y FINANCIERA</v>
          </cell>
          <cell r="G955">
            <v>80769799</v>
          </cell>
          <cell r="H955" t="str">
            <v>DEVIS REYES</v>
          </cell>
          <cell r="I955" t="str">
            <v>PAGO COMISION A EL COCUY 26 FEBRERO - 1 AMRZO 2014</v>
          </cell>
          <cell r="J955">
            <v>500261</v>
          </cell>
          <cell r="L955">
            <v>10</v>
          </cell>
          <cell r="O955" t="str">
            <v>RECURSO 11</v>
          </cell>
          <cell r="W955" t="str">
            <v>Vigencia Presupuestal</v>
          </cell>
        </row>
        <row r="956">
          <cell r="A956">
            <v>95214</v>
          </cell>
          <cell r="B956" t="str">
            <v>Comisión</v>
          </cell>
          <cell r="C956" t="str">
            <v>2014-1-0093</v>
          </cell>
          <cell r="D956">
            <v>82014</v>
          </cell>
          <cell r="E956">
            <v>41716</v>
          </cell>
          <cell r="F956" t="str">
            <v>SUBDIRECCION ADMINISTRATIVA Y FINANCIERA</v>
          </cell>
          <cell r="G956">
            <v>80111644</v>
          </cell>
          <cell r="H956" t="str">
            <v>JAVIER EDUARDO ROJAS</v>
          </cell>
          <cell r="I956" t="str">
            <v>PAGO COMISION A MANIZALES 26-27 FEBRERO 2014</v>
          </cell>
          <cell r="J956">
            <v>214969</v>
          </cell>
          <cell r="L956">
            <v>10</v>
          </cell>
          <cell r="O956" t="str">
            <v>RECURSO 11</v>
          </cell>
          <cell r="W956" t="str">
            <v>Vigencia Presupuestal</v>
          </cell>
        </row>
        <row r="957">
          <cell r="A957">
            <v>95314</v>
          </cell>
          <cell r="B957" t="str">
            <v>Comisión</v>
          </cell>
          <cell r="C957" t="str">
            <v>2014-1-0094</v>
          </cell>
          <cell r="D957">
            <v>81114</v>
          </cell>
          <cell r="E957">
            <v>41716</v>
          </cell>
          <cell r="F957" t="str">
            <v>SUBDIRECCION ADMINISTRATIVA Y FINANCIERA</v>
          </cell>
          <cell r="G957">
            <v>53050037</v>
          </cell>
          <cell r="H957" t="str">
            <v>DENNISE CASTRO</v>
          </cell>
          <cell r="I957" t="str">
            <v>PAGO COMISION A MANIZALES 26-27 FEBRERO 2014</v>
          </cell>
          <cell r="J957">
            <v>274969</v>
          </cell>
          <cell r="L957">
            <v>10</v>
          </cell>
          <cell r="O957" t="str">
            <v>RECURSO 11</v>
          </cell>
          <cell r="W957" t="str">
            <v>Vigencia Presupuestal</v>
          </cell>
        </row>
        <row r="958">
          <cell r="A958">
            <v>95414</v>
          </cell>
          <cell r="B958" t="str">
            <v>Comisión</v>
          </cell>
          <cell r="C958" t="str">
            <v>2014-1-0095</v>
          </cell>
          <cell r="D958">
            <v>82114</v>
          </cell>
          <cell r="E958">
            <v>41716</v>
          </cell>
          <cell r="F958" t="str">
            <v>SUBDIRECCION ADMINISTRATIVA Y FINANCIERA</v>
          </cell>
          <cell r="G958">
            <v>7180263</v>
          </cell>
          <cell r="H958" t="str">
            <v>DAVID ORLANDO HERNANDEZ</v>
          </cell>
          <cell r="I958" t="str">
            <v>PAGO COMISION A MANIZALES 26-27 FEBRERO 2014</v>
          </cell>
          <cell r="J958">
            <v>214969</v>
          </cell>
          <cell r="L958">
            <v>10</v>
          </cell>
          <cell r="O958" t="str">
            <v>RECURSO 11</v>
          </cell>
          <cell r="W958" t="str">
            <v>Vigencia Presupuestal</v>
          </cell>
        </row>
        <row r="959">
          <cell r="A959">
            <v>95514</v>
          </cell>
          <cell r="B959" t="str">
            <v>Comisión</v>
          </cell>
          <cell r="C959" t="str">
            <v>2014-1-0096</v>
          </cell>
          <cell r="D959">
            <v>81214</v>
          </cell>
          <cell r="E959">
            <v>41716</v>
          </cell>
          <cell r="F959" t="str">
            <v>SUBDIRECCION ADMINISTRATIVA Y FINANCIERA</v>
          </cell>
          <cell r="G959">
            <v>63395913</v>
          </cell>
          <cell r="H959" t="str">
            <v>YUDY ALEXANDRA AVILA</v>
          </cell>
          <cell r="I959" t="str">
            <v>PAGO COMISION A MANIZALES 26-27 FEBRERO 2014</v>
          </cell>
          <cell r="J959">
            <v>262969</v>
          </cell>
          <cell r="L959">
            <v>10</v>
          </cell>
          <cell r="O959" t="str">
            <v>RECURSO 11</v>
          </cell>
          <cell r="W959" t="str">
            <v>Vigencia Presupuestal</v>
          </cell>
        </row>
        <row r="960">
          <cell r="A960">
            <v>95614</v>
          </cell>
          <cell r="B960" t="str">
            <v>Comisión</v>
          </cell>
          <cell r="C960" t="str">
            <v>2014-1-0100</v>
          </cell>
          <cell r="D960">
            <v>82914</v>
          </cell>
          <cell r="E960">
            <v>41716</v>
          </cell>
          <cell r="F960" t="str">
            <v>SUBDIRECCION ADMINISTRATIVA Y FINANCIERA</v>
          </cell>
          <cell r="G960">
            <v>79297849</v>
          </cell>
          <cell r="H960" t="str">
            <v>KLUAUS HERBERT SCHUTZE</v>
          </cell>
          <cell r="I960" t="str">
            <v>PAGO COMISION A ARAUCA 26 FEBRERO 1 MARZO 2014</v>
          </cell>
          <cell r="J960">
            <v>860238</v>
          </cell>
          <cell r="L960">
            <v>10</v>
          </cell>
          <cell r="O960" t="str">
            <v>RECURSO 11</v>
          </cell>
          <cell r="W960" t="str">
            <v>Vigencia Presupuestal</v>
          </cell>
        </row>
        <row r="961">
          <cell r="A961">
            <v>95714</v>
          </cell>
          <cell r="B961" t="str">
            <v>Comisión</v>
          </cell>
          <cell r="C961" t="str">
            <v>2014-1-0102</v>
          </cell>
          <cell r="D961">
            <v>86614</v>
          </cell>
          <cell r="E961">
            <v>41716</v>
          </cell>
          <cell r="F961" t="str">
            <v>SUBDIRECCION ADMINISTRATIVA Y FINANCIERA</v>
          </cell>
          <cell r="G961">
            <v>79314746</v>
          </cell>
          <cell r="H961" t="str">
            <v>LEONARDO MOLINA</v>
          </cell>
          <cell r="I961" t="str">
            <v>PAGO COMISION A FLORENCIA 3-5 MARZO 2014</v>
          </cell>
          <cell r="J961">
            <v>400134</v>
          </cell>
          <cell r="L961">
            <v>10</v>
          </cell>
          <cell r="O961" t="str">
            <v>RECURSO 11</v>
          </cell>
          <cell r="W961" t="str">
            <v>Vigencia Presupuestal</v>
          </cell>
        </row>
        <row r="962">
          <cell r="A962">
            <v>95814</v>
          </cell>
          <cell r="B962" t="str">
            <v>Comisión</v>
          </cell>
          <cell r="C962" t="str">
            <v>2014-1-0116</v>
          </cell>
          <cell r="D962">
            <v>90674</v>
          </cell>
          <cell r="E962">
            <v>41716</v>
          </cell>
          <cell r="F962" t="str">
            <v>SUBDIRECCION ADMINISTRATIVA Y FINANCIERA</v>
          </cell>
          <cell r="G962">
            <v>40043339</v>
          </cell>
          <cell r="H962" t="str">
            <v>SANDRA ALFONSO PALACIOS</v>
          </cell>
          <cell r="I962" t="str">
            <v>PAGO COMISION A DUITAMA 3 MARZO 2014</v>
          </cell>
          <cell r="J962">
            <v>168375</v>
          </cell>
          <cell r="L962">
            <v>10</v>
          </cell>
          <cell r="O962" t="str">
            <v>RECURSO 11</v>
          </cell>
          <cell r="W962" t="str">
            <v>Vigencia Presupuestal</v>
          </cell>
        </row>
        <row r="963">
          <cell r="A963">
            <v>95914</v>
          </cell>
          <cell r="B963" t="str">
            <v>Comisión</v>
          </cell>
          <cell r="C963">
            <v>20140161</v>
          </cell>
          <cell r="D963">
            <v>52214</v>
          </cell>
          <cell r="E963">
            <v>41716</v>
          </cell>
          <cell r="F963" t="str">
            <v>SUBDIRECCION ADMINISTRATIVA Y FINANCIERA</v>
          </cell>
          <cell r="G963">
            <v>60250256</v>
          </cell>
          <cell r="H963" t="str">
            <v>CLAUDIA ADALGIZA ARIAS</v>
          </cell>
          <cell r="I963" t="str">
            <v>PAGO COMISION A SANTUARIO ANTIOQUIA 13 FEBRERO 2014</v>
          </cell>
          <cell r="J963">
            <v>108837</v>
          </cell>
          <cell r="O963" t="str">
            <v>RECURSO 11</v>
          </cell>
          <cell r="W963" t="str">
            <v>Vigencia Presupuestal</v>
          </cell>
        </row>
        <row r="964">
          <cell r="A964">
            <v>96014</v>
          </cell>
          <cell r="B964" t="str">
            <v>Comisión</v>
          </cell>
          <cell r="C964">
            <v>20140196</v>
          </cell>
          <cell r="D964">
            <v>58314</v>
          </cell>
          <cell r="E964">
            <v>41716</v>
          </cell>
          <cell r="F964" t="str">
            <v>SUBDIRECCION ADMINISTRATIVA Y FINANCIERA</v>
          </cell>
          <cell r="G964">
            <v>14237801</v>
          </cell>
          <cell r="H964" t="str">
            <v>EDGAR OLAYA</v>
          </cell>
          <cell r="I964" t="str">
            <v>PAGO COMISION A CUCUTA 23-24 FEBRERO 2014</v>
          </cell>
          <cell r="J964">
            <v>249157</v>
          </cell>
          <cell r="O964" t="str">
            <v>RECURSO 11</v>
          </cell>
          <cell r="W964" t="str">
            <v>Vigencia Presupuestal</v>
          </cell>
        </row>
        <row r="965">
          <cell r="A965">
            <v>96114</v>
          </cell>
          <cell r="B965" t="str">
            <v>Comisión</v>
          </cell>
          <cell r="C965">
            <v>20140202</v>
          </cell>
          <cell r="D965">
            <v>60114</v>
          </cell>
          <cell r="E965">
            <v>41716</v>
          </cell>
          <cell r="F965" t="str">
            <v>SUBDIRECCION ADMINISTRATIVA Y FINANCIERA</v>
          </cell>
          <cell r="G965">
            <v>14237801</v>
          </cell>
          <cell r="H965" t="str">
            <v>EDGAR OLAYA</v>
          </cell>
          <cell r="I965" t="str">
            <v>PAGO COMISION A CARTAGENA 20-21 FEBRERO 2014</v>
          </cell>
          <cell r="J965">
            <v>249157</v>
          </cell>
          <cell r="O965" t="str">
            <v>RECURSO 11</v>
          </cell>
          <cell r="W965" t="str">
            <v>Vigencia Presupuestal</v>
          </cell>
        </row>
        <row r="966">
          <cell r="A966">
            <v>96214</v>
          </cell>
          <cell r="B966" t="str">
            <v>Comisión</v>
          </cell>
          <cell r="C966">
            <v>20140252</v>
          </cell>
          <cell r="D966">
            <v>65714</v>
          </cell>
          <cell r="E966">
            <v>41716</v>
          </cell>
          <cell r="F966" t="str">
            <v>SUBDIRECCION ADMINISTRATIVA Y FINANCIERA</v>
          </cell>
          <cell r="G966">
            <v>46667625</v>
          </cell>
          <cell r="H966" t="str">
            <v>EMMA JUDITH SALAMANCA</v>
          </cell>
          <cell r="I966" t="str">
            <v>PAGO COMISION A YOPAL 13-14 FEBRERO 2014</v>
          </cell>
          <cell r="J966">
            <v>249157</v>
          </cell>
          <cell r="O966" t="str">
            <v>RECURSO 11</v>
          </cell>
          <cell r="W966" t="str">
            <v>Vigencia Presupuestal</v>
          </cell>
        </row>
        <row r="967">
          <cell r="A967">
            <v>96314</v>
          </cell>
          <cell r="B967" t="str">
            <v>Comisión</v>
          </cell>
          <cell r="C967">
            <v>20140271</v>
          </cell>
          <cell r="D967">
            <v>66714</v>
          </cell>
          <cell r="E967">
            <v>41716</v>
          </cell>
          <cell r="F967" t="str">
            <v>SUBDIRECCION ADMINISTRATIVA Y FINANCIERA</v>
          </cell>
          <cell r="G967">
            <v>93288645</v>
          </cell>
          <cell r="H967" t="str">
            <v>HUGO GIRALDO</v>
          </cell>
          <cell r="I967" t="str">
            <v>PAGO COMISION A MEDELLIN 19-21 FEBRERO 2014</v>
          </cell>
          <cell r="J967">
            <v>341877</v>
          </cell>
          <cell r="O967" t="str">
            <v>RECURSO 11</v>
          </cell>
          <cell r="W967" t="str">
            <v>Vigencia Presupuestal</v>
          </cell>
        </row>
        <row r="968">
          <cell r="A968">
            <v>96414</v>
          </cell>
          <cell r="B968" t="str">
            <v>Comisión</v>
          </cell>
          <cell r="C968">
            <v>20140273</v>
          </cell>
          <cell r="D968">
            <v>66514</v>
          </cell>
          <cell r="E968">
            <v>41716</v>
          </cell>
          <cell r="F968" t="str">
            <v>SUBDIRECCION ADMINISTRATIVA Y FINANCIERA</v>
          </cell>
          <cell r="G968">
            <v>41732216</v>
          </cell>
          <cell r="H968" t="str">
            <v>MERY ASUNCIÓN TONCEL</v>
          </cell>
          <cell r="I968" t="str">
            <v>PAGO COMISION A SANTA MARTA 23-24 FEBRERO 2014</v>
          </cell>
          <cell r="J968">
            <v>249157</v>
          </cell>
          <cell r="O968" t="str">
            <v>RECURSO 11</v>
          </cell>
          <cell r="W968" t="str">
            <v>Vigencia Presupuestal</v>
          </cell>
        </row>
        <row r="969">
          <cell r="A969">
            <v>96514</v>
          </cell>
          <cell r="B969" t="str">
            <v>Comisión</v>
          </cell>
          <cell r="C969">
            <v>20140287</v>
          </cell>
          <cell r="D969">
            <v>69414</v>
          </cell>
          <cell r="E969">
            <v>41716</v>
          </cell>
          <cell r="F969" t="str">
            <v>SUBDIRECCION ADMINISTRATIVA Y FINANCIERA</v>
          </cell>
          <cell r="G969">
            <v>79391387</v>
          </cell>
          <cell r="H969" t="str">
            <v>GUILLERMO ORLANDO MURICA</v>
          </cell>
          <cell r="I969" t="str">
            <v>PAGO COMISION A TURBO APARTADO 19-21 FEBRERO 2014</v>
          </cell>
          <cell r="J969">
            <v>341877</v>
          </cell>
          <cell r="O969" t="str">
            <v>RECURSO 11</v>
          </cell>
          <cell r="W969" t="str">
            <v>Vigencia Presupuestal</v>
          </cell>
        </row>
        <row r="970">
          <cell r="A970">
            <v>96614</v>
          </cell>
          <cell r="B970" t="str">
            <v>Comisión</v>
          </cell>
          <cell r="C970">
            <v>20140290</v>
          </cell>
          <cell r="D970">
            <v>70214</v>
          </cell>
          <cell r="E970">
            <v>41716</v>
          </cell>
          <cell r="F970" t="str">
            <v>SUBDIRECCION ADMINISTRATIVA Y FINANCIERA</v>
          </cell>
          <cell r="G970">
            <v>91423177</v>
          </cell>
          <cell r="H970" t="str">
            <v>LUIS FRANCISCO CAMARGO</v>
          </cell>
          <cell r="I970" t="str">
            <v>PAGO COMISION A CALI 24 FEBRERO 2014</v>
          </cell>
          <cell r="J970">
            <v>68375</v>
          </cell>
          <cell r="O970" t="str">
            <v>RECURSO 11</v>
          </cell>
          <cell r="W970" t="str">
            <v>Vigencia Presupuestal</v>
          </cell>
        </row>
        <row r="971">
          <cell r="A971">
            <v>96714</v>
          </cell>
          <cell r="B971" t="str">
            <v>Comisión</v>
          </cell>
          <cell r="C971">
            <v>20140291</v>
          </cell>
          <cell r="D971">
            <v>70714</v>
          </cell>
          <cell r="E971">
            <v>41716</v>
          </cell>
          <cell r="F971" t="str">
            <v>SUBDIRECCION ADMINISTRATIVA Y FINANCIERA</v>
          </cell>
          <cell r="G971">
            <v>51832156</v>
          </cell>
          <cell r="H971" t="str">
            <v>LUZ ADRIANA  JIMENEZ</v>
          </cell>
          <cell r="I971" t="str">
            <v>PAGO COMISION A MANIZALES 18-19 FEBRERO 2014</v>
          </cell>
          <cell r="J971">
            <v>205126</v>
          </cell>
          <cell r="O971" t="str">
            <v>RECURSO 11</v>
          </cell>
          <cell r="W971" t="str">
            <v>Vigencia Presupuestal</v>
          </cell>
        </row>
        <row r="972">
          <cell r="A972">
            <v>96814</v>
          </cell>
          <cell r="B972" t="str">
            <v>Comisión</v>
          </cell>
          <cell r="C972">
            <v>20140293</v>
          </cell>
          <cell r="D972">
            <v>70914</v>
          </cell>
          <cell r="E972">
            <v>41716</v>
          </cell>
          <cell r="F972" t="str">
            <v>SUBDIRECCION ADMINISTRATIVA Y FINANCIERA</v>
          </cell>
          <cell r="G972">
            <v>39688819</v>
          </cell>
          <cell r="H972" t="str">
            <v>MARCELA MONCADA</v>
          </cell>
          <cell r="I972" t="str">
            <v>PAGO COMISION A MANIZALES 18-19 FEBTRERO 2014</v>
          </cell>
          <cell r="J972">
            <v>352112</v>
          </cell>
          <cell r="O972" t="str">
            <v>RECURSO 11</v>
          </cell>
          <cell r="W972" t="str">
            <v>Vigencia Presupuestal</v>
          </cell>
        </row>
        <row r="973">
          <cell r="A973">
            <v>96914</v>
          </cell>
          <cell r="B973" t="str">
            <v>Comisión</v>
          </cell>
          <cell r="C973">
            <v>20140319</v>
          </cell>
          <cell r="D973">
            <v>73514</v>
          </cell>
          <cell r="E973">
            <v>41716</v>
          </cell>
          <cell r="F973" t="str">
            <v>SUBDIRECCION ADMINISTRATIVA Y FINANCIERA</v>
          </cell>
          <cell r="G973">
            <v>33366449</v>
          </cell>
          <cell r="H973" t="str">
            <v>ANDREA DEL PILAR  GAYON</v>
          </cell>
          <cell r="I973" t="str">
            <v>PAGO COMISION A SANTA MARTA 19-21  FEBRERO 2014</v>
          </cell>
          <cell r="J973">
            <v>488395</v>
          </cell>
          <cell r="O973" t="str">
            <v>RECURSO 11</v>
          </cell>
          <cell r="W973" t="str">
            <v>Vigencia Presupuestal</v>
          </cell>
        </row>
        <row r="974">
          <cell r="A974">
            <v>97014</v>
          </cell>
          <cell r="B974" t="str">
            <v>Comisión</v>
          </cell>
          <cell r="C974">
            <v>20140326</v>
          </cell>
          <cell r="D974">
            <v>74214</v>
          </cell>
          <cell r="E974">
            <v>41716</v>
          </cell>
          <cell r="F974" t="str">
            <v>SUBDIRECCION ADMINISTRATIVA Y FINANCIERA</v>
          </cell>
          <cell r="G974">
            <v>79504062</v>
          </cell>
          <cell r="H974" t="str">
            <v>RICARDO RIVERA</v>
          </cell>
          <cell r="I974" t="str">
            <v>PAGO COMISION A CALI 24 FEBRERO 2014</v>
          </cell>
          <cell r="J974">
            <v>97679</v>
          </cell>
          <cell r="O974" t="str">
            <v>RECURSO 11</v>
          </cell>
          <cell r="W974" t="str">
            <v>Vigencia Presupuestal</v>
          </cell>
        </row>
        <row r="975">
          <cell r="A975">
            <v>97114</v>
          </cell>
          <cell r="B975" t="str">
            <v>Comisión</v>
          </cell>
          <cell r="C975">
            <v>20140330</v>
          </cell>
          <cell r="D975">
            <v>74414</v>
          </cell>
          <cell r="E975">
            <v>41716</v>
          </cell>
          <cell r="F975" t="str">
            <v>SUBDIRECCION ADMINISTRATIVA Y FINANCIERA</v>
          </cell>
          <cell r="G975">
            <v>84083179</v>
          </cell>
          <cell r="H975" t="str">
            <v>JUAN PABLO CALDAS</v>
          </cell>
          <cell r="I975" t="str">
            <v xml:space="preserve">PAGO COMISION A TUMACO 23-27 FEBRERO 2014 </v>
          </cell>
          <cell r="J975">
            <v>683753</v>
          </cell>
          <cell r="O975" t="str">
            <v>RECURSO 11</v>
          </cell>
          <cell r="W975" t="str">
            <v>Vigencia Presupuestal</v>
          </cell>
        </row>
        <row r="976">
          <cell r="A976">
            <v>97214</v>
          </cell>
          <cell r="B976" t="str">
            <v>Comisión</v>
          </cell>
          <cell r="C976">
            <v>20140338</v>
          </cell>
          <cell r="D976">
            <v>78314</v>
          </cell>
          <cell r="E976">
            <v>41716</v>
          </cell>
          <cell r="F976" t="str">
            <v>SUBDIRECCION ADMINISTRATIVA Y FINANCIERA</v>
          </cell>
          <cell r="G976">
            <v>52548288</v>
          </cell>
          <cell r="H976" t="str">
            <v>ANDREA RAMIREZ</v>
          </cell>
          <cell r="I976" t="str">
            <v>PAGO COMISION A SINCELEJO MONTERIA 26 FEBRERO 2014</v>
          </cell>
          <cell r="J976">
            <v>68375</v>
          </cell>
          <cell r="O976" t="str">
            <v>RECURSO 11</v>
          </cell>
          <cell r="W976" t="str">
            <v>Vigencia Presupuestal</v>
          </cell>
        </row>
        <row r="977">
          <cell r="A977">
            <v>97314</v>
          </cell>
          <cell r="B977" t="str">
            <v>Comisión</v>
          </cell>
          <cell r="C977">
            <v>20140346</v>
          </cell>
          <cell r="D977">
            <v>78814</v>
          </cell>
          <cell r="E977">
            <v>41716</v>
          </cell>
          <cell r="F977" t="str">
            <v>SUBDIRECCION ADMINISTRATIVA Y FINANCIERA</v>
          </cell>
          <cell r="G977">
            <v>79391387</v>
          </cell>
          <cell r="H977" t="str">
            <v>GUILLERMO ORLANDO MURCIA</v>
          </cell>
          <cell r="I977" t="str">
            <v>PAGO COMISION A BUCARAMANGA 24-25 FEBRERO 2014</v>
          </cell>
          <cell r="J977">
            <v>250126.5</v>
          </cell>
          <cell r="O977" t="str">
            <v>RECURSO 11</v>
          </cell>
          <cell r="W977" t="str">
            <v>Vigencia Presupuestal</v>
          </cell>
        </row>
        <row r="978">
          <cell r="A978">
            <v>97414</v>
          </cell>
          <cell r="B978" t="str">
            <v>Comisión</v>
          </cell>
          <cell r="C978">
            <v>20140355</v>
          </cell>
          <cell r="D978">
            <v>79714</v>
          </cell>
          <cell r="E978">
            <v>41716</v>
          </cell>
          <cell r="F978" t="str">
            <v>SUBDIRECCION ADMINISTRATIVA Y FINANCIERA</v>
          </cell>
          <cell r="G978">
            <v>51982340</v>
          </cell>
          <cell r="H978" t="str">
            <v>HILDER YAMILE UYAZAN</v>
          </cell>
          <cell r="I978" t="str">
            <v>PAGO COMISION ARMENIA 25 FEBRERO 2014</v>
          </cell>
          <cell r="J978">
            <v>277679</v>
          </cell>
          <cell r="N978" t="str">
            <v>RECURSO 2 -10</v>
          </cell>
          <cell r="W978" t="str">
            <v>Vigencia Presupuestal</v>
          </cell>
        </row>
        <row r="979">
          <cell r="A979">
            <v>97514</v>
          </cell>
          <cell r="B979" t="str">
            <v>Comisión</v>
          </cell>
          <cell r="C979">
            <v>20140356</v>
          </cell>
          <cell r="D979">
            <v>79814</v>
          </cell>
          <cell r="E979">
            <v>41716</v>
          </cell>
          <cell r="F979" t="str">
            <v>SUBDIRECCION ADMINISTRATIVA Y FINANCIERA</v>
          </cell>
          <cell r="G979">
            <v>91423177</v>
          </cell>
          <cell r="H979" t="str">
            <v>LUIS FRANCISCO CAMARGO</v>
          </cell>
          <cell r="I979" t="str">
            <v>PAGO COMISION A MANIZALES 26-27 FEBRERO 2014</v>
          </cell>
          <cell r="J979">
            <v>242126.5</v>
          </cell>
          <cell r="O979" t="str">
            <v>RECURSO 11</v>
          </cell>
          <cell r="W979" t="str">
            <v>Vigencia Presupuestal</v>
          </cell>
        </row>
        <row r="980">
          <cell r="A980">
            <v>97614</v>
          </cell>
          <cell r="B980" t="str">
            <v>Comisión</v>
          </cell>
          <cell r="C980">
            <v>20140358</v>
          </cell>
          <cell r="D980">
            <v>79914</v>
          </cell>
          <cell r="E980">
            <v>41716</v>
          </cell>
          <cell r="F980" t="str">
            <v>SUBDIRECCION ADMINISTRATIVA Y FINANCIERA</v>
          </cell>
          <cell r="G980">
            <v>52548288</v>
          </cell>
          <cell r="H980" t="str">
            <v>ANDREA RAMIREZ</v>
          </cell>
          <cell r="I980" t="str">
            <v>PAGO COMISION A SAN ANDRES 2-3 MARZO 2014</v>
          </cell>
          <cell r="J980">
            <v>205126</v>
          </cell>
          <cell r="O980" t="str">
            <v>RECURSO 11</v>
          </cell>
          <cell r="W980" t="str">
            <v>Vigencia Presupuestal</v>
          </cell>
        </row>
        <row r="981">
          <cell r="A981">
            <v>97714</v>
          </cell>
          <cell r="B981" t="str">
            <v>Comisión</v>
          </cell>
          <cell r="C981">
            <v>20140361</v>
          </cell>
          <cell r="D981">
            <v>82514</v>
          </cell>
          <cell r="E981">
            <v>41716</v>
          </cell>
          <cell r="F981" t="str">
            <v>SUBDIRECCION ADMINISTRATIVA Y FINANCIERA</v>
          </cell>
          <cell r="G981">
            <v>46370756</v>
          </cell>
          <cell r="H981" t="str">
            <v>MARTHA CRISTINA BARRAGAN</v>
          </cell>
          <cell r="I981" t="str">
            <v>PAGO COMISION A SINCELEJO MONTERIA 26 -28 FEBRERO 2014</v>
          </cell>
          <cell r="J981">
            <v>374877</v>
          </cell>
          <cell r="O981" t="str">
            <v>RECURSO 11</v>
          </cell>
          <cell r="W981" t="str">
            <v>Vigencia Presupuestal</v>
          </cell>
        </row>
        <row r="982">
          <cell r="A982">
            <v>97814</v>
          </cell>
          <cell r="B982" t="str">
            <v>Comisión</v>
          </cell>
          <cell r="C982">
            <v>20140378</v>
          </cell>
          <cell r="D982">
            <v>81614</v>
          </cell>
          <cell r="E982">
            <v>41716</v>
          </cell>
          <cell r="F982" t="str">
            <v>SUBDIRECCION ADMINISTRATIVA Y FINANCIERA</v>
          </cell>
          <cell r="G982">
            <v>1019005075</v>
          </cell>
          <cell r="H982" t="str">
            <v>CRISTIAN CAMILO RIVERA</v>
          </cell>
          <cell r="I982" t="str">
            <v>PAGO COMISION A BUCARAMANGA 25-26 FEBRERO 2014</v>
          </cell>
          <cell r="J982">
            <v>325037</v>
          </cell>
          <cell r="O982" t="str">
            <v>RECURSO 11</v>
          </cell>
          <cell r="W982" t="str">
            <v>Vigencia Presupuestal</v>
          </cell>
        </row>
        <row r="983">
          <cell r="A983">
            <v>97914</v>
          </cell>
          <cell r="B983" t="str">
            <v>Comisión</v>
          </cell>
          <cell r="C983">
            <v>20140379</v>
          </cell>
          <cell r="D983">
            <v>81514</v>
          </cell>
          <cell r="E983">
            <v>41716</v>
          </cell>
          <cell r="F983" t="str">
            <v>SUBDIRECCION ADMINISTRATIVA Y FINANCIERA</v>
          </cell>
          <cell r="G983">
            <v>38288689</v>
          </cell>
          <cell r="H983" t="str">
            <v>ADRIANA PAOLA RONDON</v>
          </cell>
          <cell r="I983" t="str">
            <v>PAGO COMISION A BUCARAMANGA 25-26 FEBRERO 2014</v>
          </cell>
          <cell r="J983">
            <v>281157</v>
          </cell>
          <cell r="N983" t="str">
            <v>RECURSO 2 -10</v>
          </cell>
          <cell r="W983" t="str">
            <v>Vigencia Presupuestal</v>
          </cell>
        </row>
        <row r="984">
          <cell r="A984">
            <v>98014</v>
          </cell>
          <cell r="B984" t="str">
            <v>Comisión</v>
          </cell>
          <cell r="C984">
            <v>20140381</v>
          </cell>
          <cell r="D984">
            <v>83414</v>
          </cell>
          <cell r="E984">
            <v>41716</v>
          </cell>
          <cell r="F984" t="str">
            <v>SUBDIRECCION ADMINISTRATIVA Y FINANCIERA</v>
          </cell>
          <cell r="G984">
            <v>79411773</v>
          </cell>
          <cell r="H984" t="str">
            <v>LUIS ALFONSO SIERRA</v>
          </cell>
          <cell r="I984" t="str">
            <v>PAGO COMISION A RIOHACHA 25-27 FEBRERO 2014</v>
          </cell>
          <cell r="J984">
            <v>415261</v>
          </cell>
          <cell r="O984" t="str">
            <v>RECURSO 11</v>
          </cell>
          <cell r="W984" t="str">
            <v>Vigencia Presupuestal</v>
          </cell>
        </row>
        <row r="985">
          <cell r="A985">
            <v>98114</v>
          </cell>
          <cell r="B985" t="str">
            <v>Comisión</v>
          </cell>
          <cell r="C985">
            <v>20140382</v>
          </cell>
          <cell r="D985">
            <v>82714</v>
          </cell>
          <cell r="E985">
            <v>41716</v>
          </cell>
          <cell r="F985" t="str">
            <v>SUBDIRECCION ADMINISTRATIVA Y FINANCIERA</v>
          </cell>
          <cell r="G985">
            <v>84083179</v>
          </cell>
          <cell r="H985" t="str">
            <v>JUAN PABLO CALDAS</v>
          </cell>
          <cell r="I985" t="str">
            <v xml:space="preserve">PAGO COMISION A TUMACO 23-27 FEBRERO 2014 </v>
          </cell>
          <cell r="J985">
            <v>287358</v>
          </cell>
          <cell r="O985" t="str">
            <v>RECURSO 11</v>
          </cell>
          <cell r="W985" t="str">
            <v>Vigencia Presupuestal</v>
          </cell>
        </row>
        <row r="986">
          <cell r="A986">
            <v>98214</v>
          </cell>
          <cell r="B986" t="str">
            <v>Comisión</v>
          </cell>
          <cell r="C986">
            <v>20140391</v>
          </cell>
          <cell r="D986">
            <v>87214</v>
          </cell>
          <cell r="E986">
            <v>41716</v>
          </cell>
          <cell r="F986" t="str">
            <v>SUBDIRECCION ADMINISTRATIVA Y FINANCIERA</v>
          </cell>
          <cell r="G986">
            <v>51968808</v>
          </cell>
          <cell r="H986" t="str">
            <v>LUISA FERNANDA BALLEN</v>
          </cell>
          <cell r="I986" t="str">
            <v>PAGO COMISION A CALI 3 MARZO 2014</v>
          </cell>
          <cell r="J986">
            <v>232037</v>
          </cell>
          <cell r="N986" t="str">
            <v>RECURSO 2 -10</v>
          </cell>
          <cell r="W986" t="str">
            <v>Vigencia Presupuestal</v>
          </cell>
        </row>
        <row r="987">
          <cell r="A987">
            <v>98314</v>
          </cell>
          <cell r="B987" t="str">
            <v>Oficio</v>
          </cell>
          <cell r="C987">
            <v>8837</v>
          </cell>
          <cell r="D987">
            <v>108214</v>
          </cell>
          <cell r="E987">
            <v>41716</v>
          </cell>
          <cell r="F987" t="str">
            <v>TALENTO HUMANO ACTIVO Y NO ACTIVO</v>
          </cell>
          <cell r="G987">
            <v>8301153951</v>
          </cell>
          <cell r="H987" t="str">
            <v>MINISTERIO DE AMBIENTE Y DESARROLLO SOSTENIBLE</v>
          </cell>
          <cell r="I987" t="str">
            <v>MESADA PENSIONAL CORRESPONDIENTE AL MES DE MARZO DE 2014</v>
          </cell>
          <cell r="J987">
            <v>948752875</v>
          </cell>
          <cell r="N987" t="str">
            <v>RECURSO 3-10</v>
          </cell>
          <cell r="Q987" t="str">
            <v>DEDUCCIONES GENERALES</v>
          </cell>
          <cell r="R987">
            <v>228546234</v>
          </cell>
          <cell r="W987" t="str">
            <v>Vigencia Presupuestal</v>
          </cell>
        </row>
        <row r="988">
          <cell r="A988">
            <v>98414</v>
          </cell>
          <cell r="B988" t="str">
            <v>Contrato</v>
          </cell>
          <cell r="C988">
            <v>210</v>
          </cell>
          <cell r="D988">
            <v>31514</v>
          </cell>
          <cell r="E988">
            <v>41716</v>
          </cell>
          <cell r="F988" t="str">
            <v>DIRECCION DE BOSQUES, BIODIVERSIDAD Y SERVICIOS ECOSISTEMICOS</v>
          </cell>
          <cell r="G988">
            <v>13743885</v>
          </cell>
          <cell r="H988" t="str">
            <v>JOSE JULIAN GONZALEZ ARENAS</v>
          </cell>
          <cell r="I988" t="str">
            <v>SEGUNDO DESEMBOLSO SEGÚN CERTIFICACION DEL SUPERVISOR</v>
          </cell>
          <cell r="J988">
            <v>6000000</v>
          </cell>
          <cell r="K988">
            <v>9.66</v>
          </cell>
          <cell r="O988" t="str">
            <v>RECURSO 11</v>
          </cell>
          <cell r="V988" t="str">
            <v>No tiene Dependientes</v>
          </cell>
          <cell r="W988" t="str">
            <v>Vigencia Presupuestal</v>
          </cell>
        </row>
        <row r="989">
          <cell r="A989">
            <v>98514</v>
          </cell>
          <cell r="B989" t="str">
            <v>Contrato</v>
          </cell>
          <cell r="C989">
            <v>71</v>
          </cell>
          <cell r="D989">
            <v>15314</v>
          </cell>
          <cell r="E989">
            <v>41716</v>
          </cell>
          <cell r="F989" t="str">
            <v>TALENTO HUMANO ACTIVO Y NO ACTIVO</v>
          </cell>
          <cell r="G989">
            <v>13346567</v>
          </cell>
          <cell r="H989" t="str">
            <v>MANUEL FRANCISCO PARADA CARVAJAL</v>
          </cell>
          <cell r="I989" t="str">
            <v>TERCER DESEMBOLSO SEGÚN CERTIFICACION DEL SUPERVISOR (Desc.de la Base RF x Dependientes)</v>
          </cell>
          <cell r="J989">
            <v>3600000</v>
          </cell>
          <cell r="K989">
            <v>9.66</v>
          </cell>
          <cell r="O989" t="str">
            <v>RECURSO 11</v>
          </cell>
          <cell r="V989" t="str">
            <v>Desc. 10% Dependientes - Base RF $4,094,550 RF $287,562</v>
          </cell>
          <cell r="W989" t="str">
            <v>Vigencia Presupuestal</v>
          </cell>
        </row>
        <row r="990">
          <cell r="A990">
            <v>98614</v>
          </cell>
          <cell r="B990" t="str">
            <v>Contrato</v>
          </cell>
          <cell r="C990">
            <v>67</v>
          </cell>
          <cell r="D990">
            <v>14214</v>
          </cell>
          <cell r="E990">
            <v>41716</v>
          </cell>
          <cell r="F990" t="str">
            <v>TALENTO HUMANO ACTIVO Y NO ACTIVO</v>
          </cell>
          <cell r="G990">
            <v>52748159</v>
          </cell>
          <cell r="H990" t="str">
            <v>NOHORA ANGELICA MOLINA MOLINA</v>
          </cell>
          <cell r="I990" t="str">
            <v>TERCER DESEMBOLSO SEGÚN CERTIFICACION DEL SUPERVISOR</v>
          </cell>
          <cell r="J990">
            <v>3300000</v>
          </cell>
          <cell r="K990">
            <v>9.66</v>
          </cell>
          <cell r="O990" t="str">
            <v>RECURSO 11</v>
          </cell>
          <cell r="V990" t="str">
            <v>No tiene Dependientes</v>
          </cell>
          <cell r="W990" t="str">
            <v>Vigencia Presupuestal</v>
          </cell>
        </row>
        <row r="991">
          <cell r="A991">
            <v>98714</v>
          </cell>
          <cell r="B991" t="str">
            <v>Contrato</v>
          </cell>
          <cell r="C991">
            <v>171</v>
          </cell>
          <cell r="D991">
            <v>26314</v>
          </cell>
          <cell r="E991">
            <v>41716</v>
          </cell>
          <cell r="F991" t="str">
            <v>DIRECCION DE ORDENAMIENTO AMBIENTAL Y COORDINACION DEL SINA</v>
          </cell>
          <cell r="G991">
            <v>32503855</v>
          </cell>
          <cell r="H991" t="str">
            <v>NORA ELENA MOLINA LINCE</v>
          </cell>
          <cell r="I991" t="str">
            <v>SEGUNDO DESEMBOLSO SEGÚN CERTIFICACION DEL SUPERVISOR (Desc. Base RF x Dependientes) SE AJU RTE FTE SOBRE TOTAL CTAS REGISTRADAS EN EL MES OP 90814 DEL 13 MAR/2014 BASE RTE FTE $11,796,705</v>
          </cell>
          <cell r="J991">
            <v>7000000</v>
          </cell>
          <cell r="K991">
            <v>9.66</v>
          </cell>
          <cell r="O991" t="str">
            <v>RECURSO 11</v>
          </cell>
          <cell r="V991" t="str">
            <v>Desc. 10% Dependientes</v>
          </cell>
          <cell r="W991" t="str">
            <v>Vigencia Presupuestal</v>
          </cell>
        </row>
        <row r="992">
          <cell r="A992">
            <v>98814</v>
          </cell>
          <cell r="B992" t="str">
            <v>Convenio</v>
          </cell>
          <cell r="C992">
            <v>221</v>
          </cell>
          <cell r="D992">
            <v>33214</v>
          </cell>
          <cell r="E992">
            <v>41716</v>
          </cell>
          <cell r="F992" t="str">
            <v>DIRECCION DE ASUNTOS MARINOS, COSTEROS Y RECURSOS ACUATICOS</v>
          </cell>
          <cell r="G992">
            <v>8600024643</v>
          </cell>
          <cell r="H992" t="str">
            <v>CORPORACION DE FERIAS Y EXPOSICIONES S.A - USUARIO OPERADOR ZONA FRANCA</v>
          </cell>
          <cell r="I992" t="str">
            <v>PAGO PARCIAL FRA 238079 PRIMER DESEMBOLSO SEGÚN CERTIFICACION DEL SUPERVISOR (GRAND CONTRIB, AUTORRET - SOLO SE APLICA ICA) LOS SOPORTES ORIGINALES ESTAN EN LA OP 98914 DE LA MISMA FECHA</v>
          </cell>
          <cell r="J992">
            <v>45000000</v>
          </cell>
          <cell r="O992" t="str">
            <v>RECURSO 11</v>
          </cell>
          <cell r="W992" t="str">
            <v>Vigencia Presupuestal</v>
          </cell>
        </row>
        <row r="993">
          <cell r="A993">
            <v>98914</v>
          </cell>
          <cell r="B993" t="str">
            <v>Convenio</v>
          </cell>
          <cell r="C993">
            <v>221</v>
          </cell>
          <cell r="D993">
            <v>33414</v>
          </cell>
          <cell r="E993">
            <v>41716</v>
          </cell>
          <cell r="F993" t="str">
            <v>DIRECCION DE BOSQUES, BIODIVERSIDAD Y SERVICIOS ECOSISTEMICOS</v>
          </cell>
          <cell r="G993">
            <v>8600024643</v>
          </cell>
          <cell r="H993" t="str">
            <v>CORPORACION DE FERIAS Y EXPOSICIONES S.A - USUARIO OPERADOR ZONA FRANCA</v>
          </cell>
          <cell r="I993" t="str">
            <v>PAGO PARCIAL FRA 238079 PRIMER DESEMBOLSO SEGÚN CERTIFICACION DEL SUPERVISOR</v>
          </cell>
          <cell r="J993">
            <v>50000000</v>
          </cell>
          <cell r="K993">
            <v>9.66</v>
          </cell>
          <cell r="M993">
            <v>16</v>
          </cell>
          <cell r="O993" t="str">
            <v>RECURSO 11</v>
          </cell>
          <cell r="W993" t="str">
            <v>Vigencia Presupuestal</v>
          </cell>
        </row>
        <row r="994">
          <cell r="A994">
            <v>99014</v>
          </cell>
          <cell r="B994" t="str">
            <v>Convenio</v>
          </cell>
          <cell r="C994">
            <v>221</v>
          </cell>
          <cell r="D994">
            <v>33514</v>
          </cell>
          <cell r="E994">
            <v>41716</v>
          </cell>
          <cell r="F994" t="str">
            <v>DIRECCION DE ASUNTOS AMBIENTALES, SECTORIAL Y URBANA</v>
          </cell>
          <cell r="G994">
            <v>8600024643</v>
          </cell>
          <cell r="H994" t="str">
            <v>CORPORACION DE FERIAS Y EXPOSICIONES S.A - USUARIO OPERADOR ZONA FRANCA</v>
          </cell>
          <cell r="I994" t="str">
            <v>PAGO PARCIAL FRA 238079 PRIMER DESEMBOLSO SEGÚN CERTIFICACION DEL SUPERVISOR (GRAND CONTRIB, AUTORRET - SOLO SE APLICA ICA) LOS SOPORTES ORIGINALES ESTAN EN LA OP 98914 DE LA MISMA FECHA</v>
          </cell>
          <cell r="J994">
            <v>50000000</v>
          </cell>
          <cell r="O994" t="str">
            <v>RECURSO 11</v>
          </cell>
          <cell r="W994" t="str">
            <v>Vigencia Presupuestal</v>
          </cell>
        </row>
        <row r="995">
          <cell r="A995">
            <v>99114</v>
          </cell>
          <cell r="B995" t="str">
            <v>Convenio</v>
          </cell>
          <cell r="C995">
            <v>221</v>
          </cell>
          <cell r="D995">
            <v>33014</v>
          </cell>
          <cell r="E995">
            <v>41716</v>
          </cell>
          <cell r="F995" t="str">
            <v>SUBDIRECCION DE EDUCACION Y PARTICIPACION</v>
          </cell>
          <cell r="G995">
            <v>8600024643</v>
          </cell>
          <cell r="H995" t="str">
            <v>CORPORACION DE FERIAS Y EXPOSICIONES S.A - USUARIO OPERADOR ZONA FRANCA</v>
          </cell>
          <cell r="I995" t="str">
            <v>PAGO PARCIAL FRA 238079 PRIMER DESEMBOLSO SEGÚN CERTIFICACION DEL SUPERVISOR (GRAND CONTRIB, AUTORRET - SOLO SE APLICA ICA) LOS SOPORTES ORIGINALES ESTAN EN LA OP 98914 DE LA MISMA FECHA</v>
          </cell>
          <cell r="J995">
            <v>20000000</v>
          </cell>
          <cell r="O995" t="str">
            <v>RECURSO 11</v>
          </cell>
          <cell r="W995" t="str">
            <v>Vigencia Presupuestal</v>
          </cell>
        </row>
        <row r="996">
          <cell r="A996">
            <v>99214</v>
          </cell>
          <cell r="B996" t="str">
            <v>Convenio</v>
          </cell>
          <cell r="C996">
            <v>221</v>
          </cell>
          <cell r="D996">
            <v>33114</v>
          </cell>
          <cell r="E996">
            <v>41716</v>
          </cell>
          <cell r="F996" t="str">
            <v>DIRECCION DE GENTION INTEGRAL DEL RECURSO HIDRICO</v>
          </cell>
          <cell r="G996">
            <v>8600024643</v>
          </cell>
          <cell r="H996" t="str">
            <v>CORPORACION DE FERIAS Y EXPOSICIONES S.A - USUARIO OPERADOR ZONA FRANCA</v>
          </cell>
          <cell r="I996" t="str">
            <v>PAGO PARCIAL FRA 238079 PRIMER DESEMBOLSO SEGÚN CERTIFICACION DEL SUPERVISOR (GRAND CONTRIB, AUTORRET - SOLO SE APLICA ICA) LOS SOPORTES ORIGINALES ESTAN EN LA OP 98914 DE LA MISMA FECHA</v>
          </cell>
          <cell r="J996">
            <v>35000000</v>
          </cell>
          <cell r="O996" t="str">
            <v>RECURSO 11</v>
          </cell>
          <cell r="W996" t="str">
            <v>Vigencia Presupuestal</v>
          </cell>
        </row>
        <row r="997">
          <cell r="A997">
            <v>99314</v>
          </cell>
          <cell r="B997" t="str">
            <v>Convenio</v>
          </cell>
          <cell r="C997">
            <v>221</v>
          </cell>
          <cell r="D997">
            <v>32814</v>
          </cell>
          <cell r="E997">
            <v>41716</v>
          </cell>
          <cell r="F997" t="str">
            <v>DIRECCION DE CAMBIO CLIMATICO</v>
          </cell>
          <cell r="G997">
            <v>8600024643</v>
          </cell>
          <cell r="H997" t="str">
            <v>CORPORACION DE FERIAS Y EXPOSICIONES S.A - USUARIO OPERADOR ZONA FRANCA</v>
          </cell>
          <cell r="I997" t="str">
            <v>PAGO SALDO FRA 238079 PRIMER DESEMBOLSO SEGÚN CERTIFICACION DEL SUPERVISOR (GRAND CONTRIB, AUTORRET - SOLO SE APLICA ICA) LOS SOPORTES ORIGINALES ESTAN EN LA OP 98914 DE LA MISMA FECHA</v>
          </cell>
          <cell r="J997">
            <v>35000000</v>
          </cell>
          <cell r="O997" t="str">
            <v>RECURSO 11</v>
          </cell>
          <cell r="W997" t="str">
            <v>Vigencia Presupuestal</v>
          </cell>
        </row>
        <row r="998">
          <cell r="A998">
            <v>99414</v>
          </cell>
          <cell r="B998" t="str">
            <v>Convenio</v>
          </cell>
          <cell r="C998">
            <v>299</v>
          </cell>
          <cell r="D998">
            <v>42114</v>
          </cell>
          <cell r="E998">
            <v>41716</v>
          </cell>
          <cell r="F998" t="str">
            <v>ORDENAMIENTO AMBIENTAL TERRITORIAL Y COORD SINA</v>
          </cell>
          <cell r="G998">
            <v>8300764365</v>
          </cell>
          <cell r="H998" t="str">
            <v>AUTORIDADES TRADICIONALES INDIGENAS DE COLOMBIA " GIOBIERNO MAYOR"</v>
          </cell>
          <cell r="I998" t="str">
            <v>SEGUNDO PAGO AL CONVENIO SEGÚN CERTIFICACION DEL SUPERVISOR ( ENTIDAD SIN ANIMO DE LUCRO-REG.ESPECIAL)</v>
          </cell>
          <cell r="J998">
            <v>118200000</v>
          </cell>
          <cell r="O998" t="str">
            <v>RECURSO 11</v>
          </cell>
          <cell r="W998" t="str">
            <v>Vigencia Presupuestal</v>
          </cell>
        </row>
        <row r="999">
          <cell r="A999">
            <v>99514</v>
          </cell>
          <cell r="B999" t="str">
            <v>Contrato</v>
          </cell>
          <cell r="C999">
            <v>43</v>
          </cell>
          <cell r="D999">
            <v>7414</v>
          </cell>
          <cell r="E999">
            <v>41716</v>
          </cell>
          <cell r="F999" t="str">
            <v>DIRECCION DE BOSQUES, BIODIVERSIDAD YSERVICIOS ECOSISTEMICOS</v>
          </cell>
          <cell r="G999">
            <v>39693887</v>
          </cell>
          <cell r="H999" t="str">
            <v>CLAUDIA PATRICIA FONSECA TOBIAN</v>
          </cell>
          <cell r="I999" t="str">
            <v>TERCER DESEMBOLSO SEGÚN CERTIFICACION DEL SUPERVISOR - Beneficio AFC $168,681</v>
          </cell>
          <cell r="J999">
            <v>6492848</v>
          </cell>
          <cell r="K999">
            <v>9.66</v>
          </cell>
          <cell r="O999" t="str">
            <v>RECURSO 11</v>
          </cell>
          <cell r="Q999" t="str">
            <v>AFC BANCOLOMBIA</v>
          </cell>
          <cell r="R999">
            <v>1947854</v>
          </cell>
          <cell r="V999" t="str">
            <v>No tiene Dependientes</v>
          </cell>
          <cell r="W999" t="str">
            <v>Vigencia Presupuestal</v>
          </cell>
        </row>
        <row r="1000">
          <cell r="A1000">
            <v>99614</v>
          </cell>
          <cell r="B1000" t="str">
            <v>Contrato</v>
          </cell>
          <cell r="C1000">
            <v>201</v>
          </cell>
          <cell r="D1000">
            <v>30114</v>
          </cell>
          <cell r="E1000">
            <v>41716</v>
          </cell>
          <cell r="F1000" t="str">
            <v>DIRECCION DE BOSQUES, BIODIVERSIDAD Y SERVICIOS ECOSISTEMICOS</v>
          </cell>
          <cell r="G1000">
            <v>1019029489</v>
          </cell>
          <cell r="H1000" t="str">
            <v>IVAN ANDRES ROJAS SARMIENTO</v>
          </cell>
          <cell r="I1000" t="str">
            <v>TERCER DESEMBOLSO SEGÚN CERTIFICACION DEL SUPERVISOR</v>
          </cell>
          <cell r="J1000">
            <v>3062130</v>
          </cell>
          <cell r="K1000">
            <v>9.66</v>
          </cell>
          <cell r="O1000" t="str">
            <v>RECURSO 11</v>
          </cell>
          <cell r="V1000" t="str">
            <v>No tiene Dependientes a Cargo</v>
          </cell>
          <cell r="W1000" t="str">
            <v>Vigencia Presupuestal</v>
          </cell>
        </row>
        <row r="1001">
          <cell r="A1001">
            <v>99714</v>
          </cell>
          <cell r="B1001" t="str">
            <v>Contrato</v>
          </cell>
          <cell r="C1001">
            <v>281</v>
          </cell>
          <cell r="D1001">
            <v>39014</v>
          </cell>
          <cell r="E1001">
            <v>41716</v>
          </cell>
          <cell r="F1001" t="str">
            <v>DIRECCION DE ORDENAMIENTO AMBIENTAL Y COORDINACION DEL SINA</v>
          </cell>
          <cell r="G1001">
            <v>52807876</v>
          </cell>
          <cell r="H1001" t="str">
            <v>MARIA ANGELICA BERNAL GRANADOS</v>
          </cell>
          <cell r="I1001" t="str">
            <v>SEGUNDO DESEMBOLSO SEGÚN CERTIFICACION DEL SUPERVISOR</v>
          </cell>
          <cell r="J1001">
            <v>5500000</v>
          </cell>
          <cell r="K1001">
            <v>9.66</v>
          </cell>
          <cell r="O1001" t="str">
            <v>RECURSO 11</v>
          </cell>
          <cell r="V1001" t="str">
            <v>No tiene Dependientes</v>
          </cell>
          <cell r="W1001" t="str">
            <v>Vigencia Presupuestal</v>
          </cell>
        </row>
        <row r="1002">
          <cell r="A1002">
            <v>99814</v>
          </cell>
          <cell r="B1002" t="str">
            <v>Contrato</v>
          </cell>
          <cell r="C1002">
            <v>196</v>
          </cell>
          <cell r="D1002">
            <v>29714</v>
          </cell>
          <cell r="E1002">
            <v>41716</v>
          </cell>
          <cell r="F1002" t="str">
            <v>DIRECCION DE ORDENAMIENTO AMBIENTAL Y COORDINACION DEL SINA</v>
          </cell>
          <cell r="G1002">
            <v>79946823</v>
          </cell>
          <cell r="H1002" t="str">
            <v>ANDRES MEJIA PIZANO</v>
          </cell>
          <cell r="I1002" t="str">
            <v xml:space="preserve">SEGUNDO DESEMBOLSO SEGÚN CERTIFICACION DEL SUPERVISOR </v>
          </cell>
          <cell r="J1002">
            <v>5500000</v>
          </cell>
          <cell r="K1002">
            <v>9.66</v>
          </cell>
          <cell r="O1002" t="str">
            <v>RECURSO 11</v>
          </cell>
          <cell r="V1002" t="str">
            <v>No tiene Dependientes</v>
          </cell>
          <cell r="W1002" t="str">
            <v>Vigencia Presupuestal</v>
          </cell>
        </row>
        <row r="1003">
          <cell r="A1003">
            <v>99914</v>
          </cell>
          <cell r="B1003" t="str">
            <v>Contrato</v>
          </cell>
          <cell r="C1003">
            <v>167</v>
          </cell>
          <cell r="D1003">
            <v>26614</v>
          </cell>
          <cell r="E1003">
            <v>41716</v>
          </cell>
          <cell r="F1003" t="str">
            <v>DIRECCION DE ORDENAMIENTO AMBIENTAL Y COORDINACION DEL SINA</v>
          </cell>
          <cell r="G1003">
            <v>53911075</v>
          </cell>
          <cell r="H1003" t="str">
            <v>DIANA MARCELA CLAVIJO TELLEZ</v>
          </cell>
          <cell r="I1003" t="str">
            <v>SEGUNDO DESEMBOLSO SEGÚN CERTIFICACION DEL SUPERVISOR</v>
          </cell>
          <cell r="J1003">
            <v>4500000</v>
          </cell>
          <cell r="K1003">
            <v>9.66</v>
          </cell>
          <cell r="O1003" t="str">
            <v>RECURSO 11</v>
          </cell>
          <cell r="V1003" t="str">
            <v>No tiene dependientes</v>
          </cell>
          <cell r="W1003" t="str">
            <v>Vigencia Presupuestal</v>
          </cell>
        </row>
        <row r="1004">
          <cell r="A1004">
            <v>100014</v>
          </cell>
          <cell r="B1004" t="str">
            <v>Contrato</v>
          </cell>
          <cell r="C1004">
            <v>211</v>
          </cell>
          <cell r="D1004">
            <v>31014</v>
          </cell>
          <cell r="E1004">
            <v>41716</v>
          </cell>
          <cell r="F1004" t="str">
            <v>DIRECCION DE BOSQUES, BIODIVERSIDAD Y SERVICIOS ECOSISTEMICOS</v>
          </cell>
          <cell r="G1004">
            <v>28557782</v>
          </cell>
          <cell r="H1004" t="str">
            <v>XIMENA CARRANZA HERNANDEZ</v>
          </cell>
          <cell r="I1004" t="str">
            <v>TERCER DESEMBOLSO SEGÚN CERTIFICACION DEL SUPERVISOR (Desc Base Rte Fte por Dependientes)</v>
          </cell>
          <cell r="J1004">
            <v>3052000</v>
          </cell>
          <cell r="K1004">
            <v>9.66</v>
          </cell>
          <cell r="O1004" t="str">
            <v>RECURSO 11</v>
          </cell>
          <cell r="V1004" t="str">
            <v>Desc. 10% Dependientes RF $129,456</v>
          </cell>
          <cell r="W1004" t="str">
            <v>Vigencia Presupuestal</v>
          </cell>
        </row>
        <row r="1005">
          <cell r="A1005">
            <v>100114</v>
          </cell>
          <cell r="B1005" t="str">
            <v>Contrato</v>
          </cell>
          <cell r="C1005">
            <v>72</v>
          </cell>
          <cell r="D1005">
            <v>15414</v>
          </cell>
          <cell r="E1005">
            <v>41716</v>
          </cell>
          <cell r="F1005" t="str">
            <v>DIRECCION DE BOSQUES, BIODIVERSIDAD Y SERVICIOS ECOSISTEMICOS</v>
          </cell>
          <cell r="G1005">
            <v>80074172</v>
          </cell>
          <cell r="H1005" t="str">
            <v>LUIS ALEJANDRO GARCIA ROMERO</v>
          </cell>
          <cell r="I1005" t="str">
            <v>TERCER DESEMBOLSO SEGÚN CERTIFICACION DEL SUPERVISOR</v>
          </cell>
          <cell r="J1005">
            <v>3052000</v>
          </cell>
          <cell r="K1005">
            <v>9.66</v>
          </cell>
          <cell r="O1005" t="str">
            <v>RECURSO 11</v>
          </cell>
          <cell r="V1005" t="str">
            <v>No tiene Dependientes</v>
          </cell>
          <cell r="W1005" t="str">
            <v>Vigencia Presupuestal</v>
          </cell>
        </row>
        <row r="1006">
          <cell r="A1006">
            <v>100214</v>
          </cell>
          <cell r="B1006" t="str">
            <v>Contrato</v>
          </cell>
          <cell r="C1006">
            <v>40</v>
          </cell>
          <cell r="D1006">
            <v>5114</v>
          </cell>
          <cell r="E1006">
            <v>41716</v>
          </cell>
          <cell r="F1006" t="str">
            <v>GRUPO DE COMUNICACIONES</v>
          </cell>
          <cell r="G1006">
            <v>80443180</v>
          </cell>
          <cell r="H1006" t="str">
            <v>DIEGO MAURICIO PINEDA ROMERO</v>
          </cell>
          <cell r="I1006" t="str">
            <v>TERCER DESEMBOLSO SEGÚN CERTIFICACION DEL SUPERVISOR</v>
          </cell>
          <cell r="J1006">
            <v>4283286</v>
          </cell>
          <cell r="K1006">
            <v>9.66</v>
          </cell>
          <cell r="O1006" t="str">
            <v>RECURSO 11</v>
          </cell>
          <cell r="V1006" t="str">
            <v>No tiene Dependientes</v>
          </cell>
          <cell r="W1006" t="str">
            <v>Vigencia Presupuestal</v>
          </cell>
        </row>
        <row r="1007">
          <cell r="A1007">
            <v>100314</v>
          </cell>
        </row>
        <row r="1008">
          <cell r="A1008">
            <v>100414</v>
          </cell>
          <cell r="B1008" t="str">
            <v>Contrato</v>
          </cell>
          <cell r="C1008">
            <v>134</v>
          </cell>
          <cell r="D1008">
            <v>24414</v>
          </cell>
          <cell r="E1008">
            <v>41716</v>
          </cell>
          <cell r="F1008" t="str">
            <v>DIRECCION DE BOSQUES, BIODIVERSIDAD Y SERVICIOS ECOSISTEMICOS</v>
          </cell>
          <cell r="G1008">
            <v>38070121</v>
          </cell>
          <cell r="H1008" t="str">
            <v>TANIA ROCIO OSPINA DELGADO</v>
          </cell>
          <cell r="I1008" t="str">
            <v>TERCER DESEMBOLSO SEGÚN CERTIFICACION DEL SUPERVISOR</v>
          </cell>
          <cell r="J1008">
            <v>5166052</v>
          </cell>
          <cell r="K1008">
            <v>9.66</v>
          </cell>
          <cell r="O1008" t="str">
            <v>RECURSO 11</v>
          </cell>
          <cell r="V1008" t="str">
            <v>No tiene Dependientes a Cargo</v>
          </cell>
          <cell r="W1008" t="str">
            <v>Vigencia Presupuestal</v>
          </cell>
        </row>
        <row r="1009">
          <cell r="A1009">
            <v>100514</v>
          </cell>
          <cell r="B1009" t="str">
            <v>Contrato</v>
          </cell>
          <cell r="C1009">
            <v>146</v>
          </cell>
          <cell r="D1009">
            <v>23214</v>
          </cell>
          <cell r="E1009">
            <v>41716</v>
          </cell>
          <cell r="F1009" t="str">
            <v>DIRECCION DE BOSQUES, BIODIVERSIDAD Y SERVICIOS ECOSISTEMICOS</v>
          </cell>
          <cell r="G1009">
            <v>52264205</v>
          </cell>
          <cell r="H1009" t="str">
            <v>PAULA ANDREA CASTAÑEDA GARCIA</v>
          </cell>
          <cell r="I1009" t="str">
            <v>SEGUNDO DESEMBOLSO SEGÚN CERTIFICACION DEL SUPERVISOR (Desc.de la Base RF x Dependientes)</v>
          </cell>
          <cell r="J1009">
            <v>5810392</v>
          </cell>
          <cell r="K1009">
            <v>9.66</v>
          </cell>
          <cell r="O1009" t="str">
            <v>RECURSO 11</v>
          </cell>
          <cell r="V1009" t="str">
            <v xml:space="preserve">Desc. 10% Dependientes </v>
          </cell>
          <cell r="W1009" t="str">
            <v>Vigencia Presupuestal</v>
          </cell>
        </row>
        <row r="1010">
          <cell r="A1010">
            <v>100614</v>
          </cell>
          <cell r="B1010" t="str">
            <v>Contrato</v>
          </cell>
          <cell r="C1010">
            <v>213</v>
          </cell>
          <cell r="D1010">
            <v>30914</v>
          </cell>
          <cell r="E1010">
            <v>41716</v>
          </cell>
          <cell r="F1010" t="str">
            <v>DIRECCION DE BOSQUES, BIODIVERSIDAD Y SERVICIOS ECOSISTEMICOS</v>
          </cell>
          <cell r="G1010">
            <v>52258551</v>
          </cell>
          <cell r="H1010" t="str">
            <v>MARIA CLAUDIA ORJUELA MARQUEZ</v>
          </cell>
          <cell r="I1010" t="str">
            <v xml:space="preserve">TERCER DESEMBOLSO SEGÚN CERTIFICACION DEL SUPERVISOR (Desc Base Rte Fte por Dependientes)   </v>
          </cell>
          <cell r="J1010">
            <v>6880000</v>
          </cell>
          <cell r="K1010">
            <v>9.66</v>
          </cell>
          <cell r="O1010" t="str">
            <v>RECURSO 11</v>
          </cell>
          <cell r="V1010" t="str">
            <v>Desc. 10% Dependientes RF $129,456</v>
          </cell>
          <cell r="W1010" t="str">
            <v>Vigencia Presupuestal</v>
          </cell>
        </row>
        <row r="1011">
          <cell r="A1011">
            <v>100714</v>
          </cell>
          <cell r="B1011" t="str">
            <v>Contrato</v>
          </cell>
          <cell r="C1011">
            <v>83</v>
          </cell>
          <cell r="D1011">
            <v>14814</v>
          </cell>
          <cell r="E1011">
            <v>41716</v>
          </cell>
          <cell r="F1011" t="str">
            <v>DIRECCION DE BOSQUES, BIODIVERSIDAD Y SERVICIOS ECOSISTEMICOS</v>
          </cell>
          <cell r="G1011">
            <v>52539015</v>
          </cell>
          <cell r="H1011" t="str">
            <v>LUZ HELENA ESCOBAR MARTINEZ</v>
          </cell>
          <cell r="I1011" t="str">
            <v>TERCER DESEMBOLSO SEGÚN CERTIFICACION DEL SUPERVISOR</v>
          </cell>
          <cell r="J1011">
            <v>6217000</v>
          </cell>
          <cell r="K1011">
            <v>9.66</v>
          </cell>
          <cell r="O1011" t="str">
            <v>RECURSO 11</v>
          </cell>
          <cell r="V1011" t="str">
            <v>No tiene Dependientes a Cargo</v>
          </cell>
          <cell r="W1011" t="str">
            <v>Vigencia Presupuestal</v>
          </cell>
        </row>
        <row r="1012">
          <cell r="A1012">
            <v>100814</v>
          </cell>
          <cell r="B1012" t="str">
            <v>Contrato</v>
          </cell>
          <cell r="C1012">
            <v>39</v>
          </cell>
          <cell r="D1012">
            <v>5214</v>
          </cell>
          <cell r="E1012">
            <v>41716</v>
          </cell>
          <cell r="F1012" t="str">
            <v>GRUPO DE COMUNICACIONES</v>
          </cell>
          <cell r="G1012">
            <v>79949823</v>
          </cell>
          <cell r="H1012" t="str">
            <v>DIEGO ALEXANDER CUEVAS GALVIS</v>
          </cell>
          <cell r="I1012" t="str">
            <v>TERCER DESEMBOLSO SEGÚN CERTIFICACION DEL SUPERVISOR (Desc.de la Base RF x Dependientes)</v>
          </cell>
          <cell r="J1012">
            <v>4119433</v>
          </cell>
          <cell r="K1012">
            <v>9.66</v>
          </cell>
          <cell r="O1012" t="str">
            <v>RECURSO 11</v>
          </cell>
          <cell r="V1012" t="str">
            <v>Desc. 10% Dependientes - Base RF $ 4,094,538 RF $ 287,559</v>
          </cell>
          <cell r="W1012" t="str">
            <v>Vigencia Presupuestal</v>
          </cell>
        </row>
        <row r="1013">
          <cell r="A1013">
            <v>100914</v>
          </cell>
          <cell r="B1013" t="str">
            <v>Contrato</v>
          </cell>
          <cell r="C1013">
            <v>41</v>
          </cell>
          <cell r="D1013">
            <v>5014</v>
          </cell>
          <cell r="E1013">
            <v>41716</v>
          </cell>
          <cell r="F1013" t="str">
            <v>GRUPO DE COMUNICACIONES</v>
          </cell>
          <cell r="G1013">
            <v>79690254</v>
          </cell>
          <cell r="H1013" t="str">
            <v>GABRIEL GONZALO CLAVIJO SERRANO</v>
          </cell>
          <cell r="I1013" t="str">
            <v>TERCER DESEMBOLSO SEGÚN CERTIFICACION DEL SUPERVISOR (Desc.de la Base RF x Dependientes)</v>
          </cell>
          <cell r="J1013">
            <v>4283286</v>
          </cell>
          <cell r="K1013">
            <v>9.66</v>
          </cell>
          <cell r="O1013" t="str">
            <v>RECURSO 11</v>
          </cell>
          <cell r="V1013" t="str">
            <v>Desc. 10% Dependientes - Base RF $ 4,094,538 RF $ 287,559</v>
          </cell>
          <cell r="W1013" t="str">
            <v>Vigencia Presupuestal</v>
          </cell>
        </row>
        <row r="1014">
          <cell r="A1014">
            <v>101014</v>
          </cell>
          <cell r="B1014" t="str">
            <v>Contrato</v>
          </cell>
          <cell r="C1014">
            <v>38</v>
          </cell>
          <cell r="D1014">
            <v>5314</v>
          </cell>
          <cell r="E1014">
            <v>41716</v>
          </cell>
          <cell r="F1014" t="str">
            <v>GRUPO DE COMUNICACIONES</v>
          </cell>
          <cell r="G1014">
            <v>79147965</v>
          </cell>
          <cell r="H1014" t="str">
            <v>JOSE ROBERTO ARANGO ROMERO</v>
          </cell>
          <cell r="I1014" t="str">
            <v>TERCER DESEMBOLSO SEGÚN CERTIFICACION DEL SUPERVISOR (Desc.de la Base RF x Dependientes)</v>
          </cell>
          <cell r="J1014">
            <v>4283286</v>
          </cell>
          <cell r="K1014">
            <v>9.66</v>
          </cell>
          <cell r="O1014" t="str">
            <v>RECURSO 11</v>
          </cell>
          <cell r="V1014" t="str">
            <v>Desc. 10% Dependientes - Base RF $ 4,094,538 RF $ 287,559</v>
          </cell>
          <cell r="W1014" t="str">
            <v>Vigencia Presupuestal</v>
          </cell>
        </row>
        <row r="1015">
          <cell r="A1015">
            <v>101114</v>
          </cell>
          <cell r="B1015" t="str">
            <v>Contrato</v>
          </cell>
          <cell r="C1015">
            <v>37</v>
          </cell>
          <cell r="D1015">
            <v>4914</v>
          </cell>
          <cell r="E1015">
            <v>41716</v>
          </cell>
          <cell r="F1015" t="str">
            <v>GRUPO DE COMUNICACIONES</v>
          </cell>
          <cell r="G1015">
            <v>1032391719</v>
          </cell>
          <cell r="H1015" t="str">
            <v>JAIME ALBERTO SILVA RODRIGUEZ</v>
          </cell>
          <cell r="I1015" t="str">
            <v>TERCER DESEMBOLSO SEGÚN CERTIFICACION DEL SUPERVISOR</v>
          </cell>
          <cell r="J1015">
            <v>4119433</v>
          </cell>
          <cell r="K1015">
            <v>9.66</v>
          </cell>
          <cell r="O1015" t="str">
            <v>RECURSO 11</v>
          </cell>
          <cell r="V1015" t="str">
            <v>No tiene Dependientes</v>
          </cell>
          <cell r="W1015" t="str">
            <v>Vigencia Presupuestal</v>
          </cell>
        </row>
        <row r="1016">
          <cell r="A1016">
            <v>101214</v>
          </cell>
          <cell r="B1016" t="str">
            <v>Contrato</v>
          </cell>
          <cell r="C1016">
            <v>47</v>
          </cell>
          <cell r="D1016">
            <v>7614</v>
          </cell>
          <cell r="E1016">
            <v>41717</v>
          </cell>
          <cell r="F1016" t="str">
            <v>DIRECCION DE BOSQUES, BIODIVERSIDAD Y SERVICIOS ECOSISTEMICOS</v>
          </cell>
          <cell r="G1016">
            <v>39775923</v>
          </cell>
          <cell r="H1016" t="str">
            <v>MARIA CAROLINA CARDENAS VILLAMIL</v>
          </cell>
          <cell r="I1016" t="str">
            <v>TERCER DESEMBOLSO SEGÚN CERTIFICACION DEL SUPERVISOR (Desc.de la Base RF x Dependientes)</v>
          </cell>
          <cell r="J1016">
            <v>8000000</v>
          </cell>
          <cell r="K1016">
            <v>9.66</v>
          </cell>
          <cell r="O1016" t="str">
            <v>RECURSO 11</v>
          </cell>
          <cell r="V1016" t="str">
            <v xml:space="preserve">Desc. 10% Dependientes </v>
          </cell>
          <cell r="W1016" t="str">
            <v>Vigencia Presupuestal</v>
          </cell>
        </row>
        <row r="1017">
          <cell r="A1017">
            <v>101314</v>
          </cell>
          <cell r="B1017" t="str">
            <v>Comisión</v>
          </cell>
          <cell r="C1017">
            <v>20140245</v>
          </cell>
          <cell r="D1017">
            <v>63114</v>
          </cell>
          <cell r="E1017">
            <v>41717</v>
          </cell>
          <cell r="F1017" t="str">
            <v>SUBDIRECCION ADMINISTRATIVA Y FINANCIERA</v>
          </cell>
          <cell r="G1017">
            <v>98554292</v>
          </cell>
          <cell r="H1017" t="str">
            <v>JAVIER EDUARDO POSADA MUÑOZ</v>
          </cell>
          <cell r="I1017" t="str">
            <v>COMISION CALI DEL 26 FEB 2014</v>
          </cell>
          <cell r="J1017">
            <v>178375</v>
          </cell>
          <cell r="O1017" t="str">
            <v>RECURSO 11</v>
          </cell>
          <cell r="W1017" t="str">
            <v>Vigencia Presupuestal</v>
          </cell>
        </row>
        <row r="1018">
          <cell r="A1018">
            <v>101414</v>
          </cell>
          <cell r="B1018" t="str">
            <v>Oficio</v>
          </cell>
          <cell r="E1018">
            <v>41717</v>
          </cell>
          <cell r="F1018" t="str">
            <v>SUBDIRECCION ADMINISTRATIVA Y FINANCIERA</v>
          </cell>
          <cell r="G1018">
            <v>8301153951</v>
          </cell>
          <cell r="H1018" t="str">
            <v>RADICACION CAJA MENOR N. 714</v>
          </cell>
          <cell r="I1018" t="str">
            <v>RADICACION CAJA MENOR N. 714</v>
          </cell>
        </row>
        <row r="1019">
          <cell r="A1019">
            <v>101514</v>
          </cell>
          <cell r="B1019" t="str">
            <v>Resolución</v>
          </cell>
          <cell r="C1019">
            <v>372</v>
          </cell>
          <cell r="D1019">
            <v>108514</v>
          </cell>
          <cell r="E1019">
            <v>41717</v>
          </cell>
          <cell r="F1019" t="str">
            <v>SUBDIRECCION ADMINISTRATIVA Y FINANCIERA</v>
          </cell>
          <cell r="G1019">
            <v>8301153951</v>
          </cell>
          <cell r="H1019" t="str">
            <v>MINISTERIO DE AMBIENTE Y DESARROLLO SOSTENIBLE</v>
          </cell>
          <cell r="I1019" t="str">
            <v>APERTURA CAJA MENOR N. 314 PARA VIATICOS. GASTOS DE VIAJE Y DESPLAZAMIENTO PARA FUNCIONARIOS Y CONTRATISTAS</v>
          </cell>
          <cell r="J1019">
            <v>32648000</v>
          </cell>
          <cell r="O1019" t="str">
            <v>RECURSO 11</v>
          </cell>
          <cell r="W1019" t="str">
            <v>Vigencia Presupuestal</v>
          </cell>
        </row>
        <row r="1020">
          <cell r="A1020">
            <v>101614</v>
          </cell>
          <cell r="B1020" t="str">
            <v>Contrato</v>
          </cell>
          <cell r="C1020">
            <v>161</v>
          </cell>
          <cell r="D1020">
            <v>25914</v>
          </cell>
          <cell r="E1020">
            <v>41717</v>
          </cell>
          <cell r="F1020" t="str">
            <v>OFICINA ASESORA DE PLANEACION</v>
          </cell>
          <cell r="G1020">
            <v>6775088</v>
          </cell>
          <cell r="H1020" t="str">
            <v>JOSE MIGUEL GARAY BARRERA</v>
          </cell>
          <cell r="I1020" t="str">
            <v>SEGUNDO DESEMBOLSO SEGÚN CERTIFICACION DEL SUPERVISOR (Desc. Base RF x Dependientes)</v>
          </cell>
          <cell r="J1020">
            <v>7000000</v>
          </cell>
          <cell r="K1020">
            <v>9.66</v>
          </cell>
          <cell r="O1020" t="str">
            <v>RECURSO 11</v>
          </cell>
          <cell r="V1020" t="str">
            <v>Desc. 10% Dependientes - Base RF $ 4,094,538 RF $ 287,559</v>
          </cell>
          <cell r="W1020" t="str">
            <v>Vigencia Presupuestal</v>
          </cell>
        </row>
        <row r="1021">
          <cell r="A1021">
            <v>101714</v>
          </cell>
          <cell r="B1021" t="str">
            <v>Contrato</v>
          </cell>
          <cell r="C1021">
            <v>22</v>
          </cell>
          <cell r="D1021">
            <v>3014</v>
          </cell>
          <cell r="E1021">
            <v>41717</v>
          </cell>
          <cell r="F1021" t="str">
            <v>GRUPO DE COMUNICACIONES</v>
          </cell>
          <cell r="G1021">
            <v>19370198</v>
          </cell>
          <cell r="H1021" t="str">
            <v>ANGEL GUSTAVO ZAPATA FERRO</v>
          </cell>
          <cell r="I1021" t="str">
            <v>PAGO 3 DE 12 DESEMBOLSO SEGÚN CERTIFICACION DEL SUPERVISOR (Desc.de la Base RF x Dependientes)</v>
          </cell>
          <cell r="J1021">
            <v>3050847</v>
          </cell>
          <cell r="K1021">
            <v>9.66</v>
          </cell>
          <cell r="O1021" t="str">
            <v>RECURSO 11</v>
          </cell>
          <cell r="V1021" t="str">
            <v>Desc. 10% Dependientes - Base RF $4,094,550 RF $287,562</v>
          </cell>
          <cell r="W1021" t="str">
            <v>Vigencia Presupuestal</v>
          </cell>
        </row>
        <row r="1022">
          <cell r="A1022">
            <v>101814</v>
          </cell>
          <cell r="B1022" t="str">
            <v>Contrato</v>
          </cell>
          <cell r="C1022">
            <v>266</v>
          </cell>
          <cell r="D1022">
            <v>38914</v>
          </cell>
          <cell r="E1022">
            <v>41717</v>
          </cell>
          <cell r="F1022" t="str">
            <v>DIRECCION DE BOSQUES, BIODIVERSIDAD Y SERVICIOS ECOSISTEMICOS</v>
          </cell>
          <cell r="G1022">
            <v>79984170</v>
          </cell>
          <cell r="H1022" t="str">
            <v>FREDY ALEXANDER NIÑO MORALES</v>
          </cell>
          <cell r="I1022" t="str">
            <v>TERCER DESEMBOLSO SEGÚN CERTIFICACION DEL SUPERVISOR</v>
          </cell>
          <cell r="J1022">
            <v>3062130</v>
          </cell>
          <cell r="K1022">
            <v>9.66</v>
          </cell>
          <cell r="O1022" t="str">
            <v>RECURSO 11</v>
          </cell>
          <cell r="V1022" t="str">
            <v>No tiene Dependientes</v>
          </cell>
          <cell r="W1022" t="str">
            <v>Vigencia Presupuestal</v>
          </cell>
        </row>
        <row r="1023">
          <cell r="A1023">
            <v>101914</v>
          </cell>
          <cell r="B1023" t="str">
            <v>Contrato</v>
          </cell>
          <cell r="C1023">
            <v>199</v>
          </cell>
          <cell r="D1023">
            <v>30614</v>
          </cell>
          <cell r="E1023">
            <v>41717</v>
          </cell>
          <cell r="F1023" t="str">
            <v>DIRECCION DE BOSQUES, BIODIVERSIDAD Y SERVICIOS ECOSISTEMICOS</v>
          </cell>
          <cell r="G1023">
            <v>1032365212</v>
          </cell>
          <cell r="H1023" t="str">
            <v>ALEXANDRA MELO ARDILA</v>
          </cell>
          <cell r="I1023" t="str">
            <v>TERCER DESEMBOLSO SEGÚN CERTIFICACION DEL SUPERVISOR</v>
          </cell>
          <cell r="J1023">
            <v>5303610</v>
          </cell>
          <cell r="K1023">
            <v>9.66</v>
          </cell>
          <cell r="O1023" t="str">
            <v>RECURSO 11</v>
          </cell>
          <cell r="V1023" t="str">
            <v>No tiene Dependientes</v>
          </cell>
          <cell r="W1023" t="str">
            <v>Vigencia Presupuestal</v>
          </cell>
        </row>
        <row r="1024">
          <cell r="A1024">
            <v>102014</v>
          </cell>
          <cell r="B1024" t="str">
            <v>Contrato</v>
          </cell>
          <cell r="C1024">
            <v>89</v>
          </cell>
          <cell r="D1024">
            <v>18614</v>
          </cell>
          <cell r="E1024">
            <v>41717</v>
          </cell>
          <cell r="F1024" t="str">
            <v>DIRECCION DE BOSQUES, BIODIVERSIDAD Y SERVICIOS ECOSISTEMICOS</v>
          </cell>
          <cell r="G1024">
            <v>52258642</v>
          </cell>
          <cell r="H1024" t="str">
            <v>EUGENIA MENDEZ REYEZ</v>
          </cell>
          <cell r="I1024" t="str">
            <v>PAGO FRA 09 TERCER DESEMBOLSO SEGÚN CERTIFICACION DEL SUPERVISOR (DESC BASE POR DEPENDIENTES)</v>
          </cell>
          <cell r="J1024">
            <v>10000000</v>
          </cell>
          <cell r="K1024">
            <v>9.66</v>
          </cell>
          <cell r="M1024">
            <v>16</v>
          </cell>
          <cell r="O1024" t="str">
            <v>RECURSO 11</v>
          </cell>
          <cell r="V1024" t="str">
            <v>Desc. 10% Dependientes - Base RF $3,529,774 RF $388,275</v>
          </cell>
          <cell r="W1024" t="str">
            <v>Vigencia Presupuestal</v>
          </cell>
        </row>
        <row r="1025">
          <cell r="A1025">
            <v>102114</v>
          </cell>
          <cell r="B1025" t="str">
            <v>Contrato</v>
          </cell>
          <cell r="C1025">
            <v>135</v>
          </cell>
          <cell r="D1025">
            <v>24514</v>
          </cell>
          <cell r="E1025">
            <v>41717</v>
          </cell>
          <cell r="F1025" t="str">
            <v>DIRECCION DE BOSQUES, BIODIVERSIDAD Y SERVICIOS ECOSISTEMICOS</v>
          </cell>
          <cell r="G1025">
            <v>52411563</v>
          </cell>
          <cell r="H1025" t="str">
            <v>MARIA STELLA SACHICA ALVAREZ</v>
          </cell>
          <cell r="I1025" t="str">
            <v>TERCER DESEMBOLSO SEGÚN CERTIFICACION DEL SUPERVISOR</v>
          </cell>
          <cell r="J1025">
            <v>7703805</v>
          </cell>
          <cell r="K1025">
            <v>9.66</v>
          </cell>
          <cell r="O1025" t="str">
            <v>RECURSO 11</v>
          </cell>
          <cell r="V1025" t="str">
            <v>No tiene Dependientes a Cargo</v>
          </cell>
          <cell r="W1025" t="str">
            <v>Vigencia Presupuestal</v>
          </cell>
        </row>
        <row r="1026">
          <cell r="A1026">
            <v>102214</v>
          </cell>
          <cell r="B1026" t="str">
            <v>Contrato</v>
          </cell>
          <cell r="C1026">
            <v>174</v>
          </cell>
          <cell r="D1026">
            <v>27414</v>
          </cell>
          <cell r="E1026">
            <v>41717</v>
          </cell>
          <cell r="F1026" t="str">
            <v>DIRECCION DE GENTION INTEGRAL DEL RECURSO HIDRICO</v>
          </cell>
          <cell r="G1026">
            <v>51901855</v>
          </cell>
          <cell r="H1026" t="str">
            <v>JANETH DIAZ GIL</v>
          </cell>
          <cell r="I1026" t="str">
            <v>SEGUNDO DESEMBOLSO SEGÚN CERTIFICACION DEL SUPERVISOR</v>
          </cell>
          <cell r="J1026">
            <v>8250000</v>
          </cell>
          <cell r="K1026">
            <v>9.66</v>
          </cell>
          <cell r="O1026" t="str">
            <v>RECURSO 11</v>
          </cell>
          <cell r="V1026" t="str">
            <v>Desc. 10% Dependientes</v>
          </cell>
          <cell r="W1026" t="str">
            <v>Vigencia Presupuestal</v>
          </cell>
        </row>
        <row r="1027">
          <cell r="A1027">
            <v>102314</v>
          </cell>
          <cell r="B1027" t="str">
            <v>Contrato</v>
          </cell>
          <cell r="C1027">
            <v>198</v>
          </cell>
          <cell r="D1027">
            <v>31714</v>
          </cell>
          <cell r="E1027">
            <v>41717</v>
          </cell>
          <cell r="F1027" t="str">
            <v>DIRECCION DE ORDENAMIENTO AMBIENTAL Y COORDINACION DEL SINA</v>
          </cell>
          <cell r="G1027">
            <v>42127326</v>
          </cell>
          <cell r="H1027" t="str">
            <v>DOROTEA CARDONA HERNANDEZ</v>
          </cell>
          <cell r="I1027" t="str">
            <v>SEGUNDO DESEMBOLSO SEGÚN CERTIFICACION DEL SUPERVISOR (Desc.de la Base RF x Dependientes)</v>
          </cell>
          <cell r="J1027">
            <v>5500000</v>
          </cell>
          <cell r="K1027">
            <v>9.66</v>
          </cell>
          <cell r="O1027" t="str">
            <v>RECURSO 11</v>
          </cell>
          <cell r="V1027" t="str">
            <v>Desc.Prepagada+Desc. 10% Dependientes</v>
          </cell>
          <cell r="W1027" t="str">
            <v>Vigencia Presupuestal</v>
          </cell>
        </row>
        <row r="1028">
          <cell r="A1028">
            <v>102414</v>
          </cell>
          <cell r="B1028" t="str">
            <v>Contrato</v>
          </cell>
          <cell r="C1028">
            <v>194</v>
          </cell>
          <cell r="D1028">
            <v>29614</v>
          </cell>
          <cell r="E1028">
            <v>41717</v>
          </cell>
          <cell r="F1028" t="str">
            <v>DIRECCION DE ORDENAMIENTO AMBIENTAL Y COORDINACION DEL SINA</v>
          </cell>
          <cell r="G1028">
            <v>42123833</v>
          </cell>
          <cell r="H1028" t="str">
            <v>PAOLA ANDREA MORALES RAMIREZ</v>
          </cell>
          <cell r="I1028" t="str">
            <v>SEGUNDO DESEMBOLSO SEGÚN CERTIFICACION DEL SUPERVISOR</v>
          </cell>
          <cell r="J1028">
            <v>7200000</v>
          </cell>
          <cell r="K1028">
            <v>9.66</v>
          </cell>
          <cell r="O1028" t="str">
            <v>RECURSO 11</v>
          </cell>
          <cell r="V1028" t="str">
            <v>No tiene Dependientes a Cargo</v>
          </cell>
          <cell r="W1028" t="str">
            <v>Vigencia Presupuestal</v>
          </cell>
        </row>
        <row r="1029">
          <cell r="A1029">
            <v>102514</v>
          </cell>
          <cell r="B1029" t="str">
            <v>Contrato</v>
          </cell>
          <cell r="C1029">
            <v>259</v>
          </cell>
          <cell r="D1029">
            <v>37514</v>
          </cell>
          <cell r="E1029">
            <v>41717</v>
          </cell>
          <cell r="F1029" t="str">
            <v>DIRECCION DE ORDENAMIENTO AMBIENTAL Y COORDINACION DEL SINA</v>
          </cell>
          <cell r="G1029">
            <v>80085094</v>
          </cell>
          <cell r="H1029" t="str">
            <v>JUAN CARLOS MESA CARVAJAL</v>
          </cell>
          <cell r="I1029" t="str">
            <v>SEGUNDO DESEMBOLSO SEGÚN CERTIFICACION DEL SUPERVISOR</v>
          </cell>
          <cell r="J1029">
            <v>7941000</v>
          </cell>
          <cell r="K1029">
            <v>9.66</v>
          </cell>
          <cell r="O1029" t="str">
            <v>RECURSO 11</v>
          </cell>
          <cell r="Q1029" t="str">
            <v>PENSIONES VOLUNTARIAS SKANDIA</v>
          </cell>
          <cell r="R1029">
            <v>1430000</v>
          </cell>
          <cell r="V1029" t="str">
            <v>Aporte Voluntario y Prepagada</v>
          </cell>
          <cell r="W1029" t="str">
            <v>Vigencia Presupuestal</v>
          </cell>
        </row>
        <row r="1030">
          <cell r="A1030">
            <v>102614</v>
          </cell>
          <cell r="B1030" t="str">
            <v>Contrato</v>
          </cell>
          <cell r="C1030">
            <v>155</v>
          </cell>
          <cell r="D1030">
            <v>25414</v>
          </cell>
          <cell r="E1030">
            <v>41717</v>
          </cell>
          <cell r="F1030" t="str">
            <v>DESPACHO VICEMINISTRA DE AMBIENTE Y DESARROLLO SOSTENIBLE</v>
          </cell>
          <cell r="G1030">
            <v>1140832065</v>
          </cell>
          <cell r="H1030" t="str">
            <v>JENNIFER DARLEEN CHAIN GRANADOS</v>
          </cell>
          <cell r="I1030" t="str">
            <v>TERCER DESEMBOLSO SEGÚN CERTIFICACION DEL SUPERVISOR</v>
          </cell>
          <cell r="J1030">
            <v>2660000</v>
          </cell>
          <cell r="K1030">
            <v>9.66</v>
          </cell>
          <cell r="O1030" t="str">
            <v>RECURSO 11</v>
          </cell>
          <cell r="V1030" t="str">
            <v>No tiene Dependientes</v>
          </cell>
          <cell r="W1030" t="str">
            <v>Vigencia Presupuestal</v>
          </cell>
        </row>
        <row r="1031">
          <cell r="A1031">
            <v>102714</v>
          </cell>
          <cell r="B1031" t="str">
            <v>Contrato</v>
          </cell>
          <cell r="C1031">
            <v>231</v>
          </cell>
          <cell r="D1031">
            <v>35014</v>
          </cell>
          <cell r="E1031">
            <v>41717</v>
          </cell>
          <cell r="F1031" t="str">
            <v>OFICINA DE TECNOLOGIAS, INFORMACION Y COMUNICACIONES TIC</v>
          </cell>
          <cell r="G1031">
            <v>1019062803</v>
          </cell>
          <cell r="H1031" t="str">
            <v>CAMILO ANDRES PULIDO RODRIGUEZ</v>
          </cell>
          <cell r="I1031" t="str">
            <v>TERCER DESEMBOLSO SEGÚN CERTIFICACION DEL SUPERVISOR</v>
          </cell>
          <cell r="J1031">
            <v>3500000</v>
          </cell>
          <cell r="K1031">
            <v>9.66</v>
          </cell>
          <cell r="O1031" t="str">
            <v>RECURSO 11</v>
          </cell>
          <cell r="V1031" t="str">
            <v>No tiene Dependientes</v>
          </cell>
          <cell r="W1031" t="str">
            <v>Vigencia Presupuestal</v>
          </cell>
        </row>
        <row r="1032">
          <cell r="A1032">
            <v>102814</v>
          </cell>
          <cell r="B1032" t="str">
            <v>Contrato</v>
          </cell>
          <cell r="C1032">
            <v>264</v>
          </cell>
          <cell r="D1032">
            <v>37614</v>
          </cell>
          <cell r="E1032">
            <v>41717</v>
          </cell>
          <cell r="F1032" t="str">
            <v>DIRECCION DE BOSQUES, BIODIVERSIDAD Y SERVICIOS ECOSISTEMICOS</v>
          </cell>
          <cell r="G1032">
            <v>79699715</v>
          </cell>
          <cell r="H1032" t="str">
            <v>MARCEL CORZO GARCIA</v>
          </cell>
          <cell r="I1032" t="str">
            <v>TERCER DESEMBOLSO SEGÚN CERTIFICACION DEL SUPERVISOR (Desc.de la Base RF x Dependientes)</v>
          </cell>
          <cell r="J1032">
            <v>6124260</v>
          </cell>
          <cell r="K1032">
            <v>9.66</v>
          </cell>
          <cell r="O1032" t="str">
            <v>RECURSO 11</v>
          </cell>
          <cell r="V1032" t="str">
            <v>Desc.x Dependientes</v>
          </cell>
          <cell r="W1032" t="str">
            <v>Vigencia Presupuestal</v>
          </cell>
        </row>
        <row r="1033">
          <cell r="A1033">
            <v>102914</v>
          </cell>
          <cell r="B1033" t="str">
            <v>Contrato</v>
          </cell>
          <cell r="C1033">
            <v>203</v>
          </cell>
          <cell r="D1033">
            <v>29914</v>
          </cell>
          <cell r="E1033">
            <v>41717</v>
          </cell>
          <cell r="F1033" t="str">
            <v>DIRECCION DE ORDENAMIENTO AMBIENTAL Y COORDINACION DEL SINA</v>
          </cell>
          <cell r="G1033">
            <v>52694062</v>
          </cell>
          <cell r="H1033" t="str">
            <v>LILIANA RAMIREZ HERNANDEZ</v>
          </cell>
          <cell r="I1033" t="str">
            <v>SEGUNDO DESEMBOLSO SEGÚN CERTIFICACION DEL SUPERVISOR</v>
          </cell>
          <cell r="J1033">
            <v>5500000</v>
          </cell>
          <cell r="K1033">
            <v>9.66</v>
          </cell>
          <cell r="O1033" t="str">
            <v>RECURSO 11</v>
          </cell>
          <cell r="V1033" t="str">
            <v>No tiene Dependientes a Cargo</v>
          </cell>
          <cell r="W1033" t="str">
            <v>Vigencia Presupuestal</v>
          </cell>
        </row>
        <row r="1034">
          <cell r="A1034">
            <v>103014</v>
          </cell>
          <cell r="B1034" t="str">
            <v>Contrato</v>
          </cell>
          <cell r="C1034">
            <v>11</v>
          </cell>
          <cell r="D1034">
            <v>514</v>
          </cell>
          <cell r="E1034">
            <v>41717</v>
          </cell>
          <cell r="F1034" t="str">
            <v>SUBDIRECCION ADMINISTRATIVA Y FINANCIERA</v>
          </cell>
          <cell r="G1034">
            <v>37828595</v>
          </cell>
          <cell r="H1034" t="str">
            <v xml:space="preserve">MARIA TERESA COTE DE ABRIL </v>
          </cell>
          <cell r="I1034" t="str">
            <v>TERCER DESEMBOLSO SEGÚN CERTIFICACION DEL SUPERVISOR</v>
          </cell>
          <cell r="J1034">
            <v>4513636</v>
          </cell>
          <cell r="K1034">
            <v>9.66</v>
          </cell>
          <cell r="O1034" t="str">
            <v>RECURSO 11</v>
          </cell>
          <cell r="V1034" t="str">
            <v>Int. Vivienda 7.656.139,39/12 $638,612 -No tiene Dependientes</v>
          </cell>
          <cell r="W1034" t="str">
            <v>Vigencia Presupuestal</v>
          </cell>
        </row>
        <row r="1035">
          <cell r="A1035">
            <v>103114</v>
          </cell>
          <cell r="B1035" t="str">
            <v>Comisión</v>
          </cell>
          <cell r="C1035">
            <v>20131297</v>
          </cell>
          <cell r="D1035">
            <v>198413</v>
          </cell>
          <cell r="E1035">
            <v>41718</v>
          </cell>
          <cell r="F1035" t="str">
            <v>SERVICIOS ADMINISTRATIVOS, ATENCIONA AL USUARIO, ARCHIVO Y CORRESPONDENCIA</v>
          </cell>
          <cell r="G1035">
            <v>41946415</v>
          </cell>
          <cell r="H1035" t="str">
            <v>CAROLINA VENENCIA VALENCIA</v>
          </cell>
          <cell r="I1035" t="str">
            <v>COMISION A MEDELLIN DEL 26-27 DE JULIO DE 2013</v>
          </cell>
          <cell r="J1035">
            <v>469667</v>
          </cell>
          <cell r="N1035" t="str">
            <v>RECURSO 2-10</v>
          </cell>
          <cell r="W1035" t="str">
            <v>Reserva Presupuestal</v>
          </cell>
        </row>
        <row r="1036">
          <cell r="A1036">
            <v>103214</v>
          </cell>
          <cell r="B1036" t="str">
            <v>Comisión</v>
          </cell>
          <cell r="C1036" t="str">
            <v>2014-1-0018</v>
          </cell>
          <cell r="D1036">
            <v>47714</v>
          </cell>
          <cell r="E1036">
            <v>41718</v>
          </cell>
          <cell r="F1036" t="str">
            <v>SERVICIOS ADMINISTRATIVOS, ATENCIONA AL USUARIO, ARCHIVO Y CORRESPONDENCIA</v>
          </cell>
          <cell r="G1036">
            <v>66947078</v>
          </cell>
          <cell r="H1036" t="str">
            <v>ANA MARIA OCAMPO GOMEZ</v>
          </cell>
          <cell r="I1036" t="str">
            <v>COMISION A PARIS DEL 10-14 DE FEBRERO DE 2014</v>
          </cell>
          <cell r="J1036">
            <v>4113023</v>
          </cell>
          <cell r="L1036">
            <v>10</v>
          </cell>
          <cell r="O1036" t="str">
            <v>RECURSO 11</v>
          </cell>
          <cell r="W1036" t="str">
            <v>Vigencia Presupuestal</v>
          </cell>
        </row>
        <row r="1037">
          <cell r="A1037">
            <v>103314</v>
          </cell>
          <cell r="B1037" t="str">
            <v>Comisión</v>
          </cell>
          <cell r="C1037" t="str">
            <v>2014-1-0024</v>
          </cell>
          <cell r="D1037">
            <v>47614</v>
          </cell>
          <cell r="E1037">
            <v>41718</v>
          </cell>
          <cell r="F1037" t="str">
            <v>SERVICIOS ADMINISTRATIVOS, ATENCIONA AL USUARIO, ARCHIVO Y CORRESPONDENCIA</v>
          </cell>
          <cell r="G1037">
            <v>34602626</v>
          </cell>
          <cell r="H1037" t="str">
            <v>ASTRID ELIANA REYES PEÑA</v>
          </cell>
          <cell r="I1037" t="str">
            <v>COMISION A MEDELLIN DEL 6-7 DE FEBRERO DE 2014</v>
          </cell>
          <cell r="J1037">
            <v>373188</v>
          </cell>
          <cell r="L1037">
            <v>10</v>
          </cell>
          <cell r="O1037" t="str">
            <v>RECURSO 11</v>
          </cell>
          <cell r="W1037" t="str">
            <v>Vigencia Presupuestal</v>
          </cell>
        </row>
        <row r="1038">
          <cell r="A1038">
            <v>103414</v>
          </cell>
          <cell r="B1038" t="str">
            <v>Comisión</v>
          </cell>
          <cell r="C1038" t="str">
            <v>2014-1-0083</v>
          </cell>
          <cell r="D1038">
            <v>74714</v>
          </cell>
          <cell r="E1038">
            <v>41718</v>
          </cell>
          <cell r="F1038" t="str">
            <v>SERVICIOS ADMINISTRATIVOS, ATENCIONA AL USUARIO, ARCHIVO Y CORRESPONDENCIA</v>
          </cell>
          <cell r="G1038">
            <v>52429474</v>
          </cell>
          <cell r="H1038" t="str">
            <v>MARIA NATALIA PATIÑO GUTIERREZ</v>
          </cell>
          <cell r="I1038" t="str">
            <v>COMISION A ARMENIA DEL 24-26 DE FEBRERO DE 2014</v>
          </cell>
          <cell r="J1038">
            <v>458415</v>
          </cell>
          <cell r="L1038">
            <v>10</v>
          </cell>
          <cell r="O1038" t="str">
            <v>RECURSO 11</v>
          </cell>
          <cell r="W1038" t="str">
            <v>Vigencia Presupuestal</v>
          </cell>
        </row>
        <row r="1039">
          <cell r="A1039">
            <v>103514</v>
          </cell>
          <cell r="B1039" t="str">
            <v>Comisión</v>
          </cell>
          <cell r="C1039" t="str">
            <v>2014-1-0087</v>
          </cell>
          <cell r="D1039">
            <v>77814</v>
          </cell>
          <cell r="E1039">
            <v>41718</v>
          </cell>
          <cell r="F1039" t="str">
            <v>SERVICIOS ADMINISTRATIVOS, ATENCIONA AL USUARIO, ARCHIVO Y CORRESPONDENCIA</v>
          </cell>
          <cell r="G1039">
            <v>52779622</v>
          </cell>
          <cell r="H1039" t="str">
            <v>NATALIA ESPERANZA CORDOBA CAMACHO</v>
          </cell>
          <cell r="I1039" t="str">
            <v>COMISION A NEIVA DEL 25-26 DE FEBRERO DE 2014</v>
          </cell>
          <cell r="J1039">
            <v>230969</v>
          </cell>
          <cell r="L1039">
            <v>10</v>
          </cell>
          <cell r="O1039" t="str">
            <v>RECURSO 11</v>
          </cell>
          <cell r="W1039" t="str">
            <v>Vigencia Presupuestal</v>
          </cell>
        </row>
        <row r="1040">
          <cell r="A1040">
            <v>103614</v>
          </cell>
          <cell r="B1040" t="str">
            <v>Comisión</v>
          </cell>
          <cell r="C1040" t="str">
            <v>2014-1-0101</v>
          </cell>
          <cell r="D1040">
            <v>81414</v>
          </cell>
          <cell r="E1040">
            <v>41718</v>
          </cell>
          <cell r="F1040" t="str">
            <v>SERVICIOS ADMINISTRATIVOS, ATENCIONA AL USUARIO, ARCHIVO Y CORRESPONDENCIA</v>
          </cell>
          <cell r="G1040">
            <v>80085094</v>
          </cell>
          <cell r="H1040" t="str">
            <v>JUAN CARLOS MESA CARVAJAL</v>
          </cell>
          <cell r="I1040" t="str">
            <v>COMISION A MEDELLIN DEL 6-8 MARZO DE 2014</v>
          </cell>
          <cell r="J1040">
            <v>520170</v>
          </cell>
          <cell r="L1040">
            <v>10</v>
          </cell>
          <cell r="O1040" t="str">
            <v>RECURSO 11</v>
          </cell>
          <cell r="W1040" t="str">
            <v>Vigencia Presupuestal</v>
          </cell>
        </row>
        <row r="1041">
          <cell r="A1041">
            <v>103714</v>
          </cell>
          <cell r="B1041" t="str">
            <v>Comisión</v>
          </cell>
          <cell r="C1041" t="str">
            <v>2014-1-0108</v>
          </cell>
          <cell r="D1041">
            <v>87914</v>
          </cell>
          <cell r="E1041">
            <v>41718</v>
          </cell>
          <cell r="F1041" t="str">
            <v>SERVICIOS ADMINISTRATIVOS, ATENCIONA AL USUARIO, ARCHIVO Y CORRESPONDENCIA</v>
          </cell>
          <cell r="G1041">
            <v>1032365212</v>
          </cell>
          <cell r="H1041" t="str">
            <v>ALEXANDRA MELO ARDILA</v>
          </cell>
          <cell r="I1041" t="str">
            <v>COMISION A MEDELLIN DEL 6-7 DE MARZO DE 2014</v>
          </cell>
          <cell r="J1041">
            <v>177969</v>
          </cell>
          <cell r="L1041">
            <v>10</v>
          </cell>
          <cell r="O1041" t="str">
            <v>RECURSO 11</v>
          </cell>
          <cell r="W1041" t="str">
            <v>Vigencia Presupuestal</v>
          </cell>
        </row>
        <row r="1042">
          <cell r="A1042">
            <v>103814</v>
          </cell>
          <cell r="B1042" t="str">
            <v>Comisión</v>
          </cell>
          <cell r="C1042" t="str">
            <v>2014-1-0130</v>
          </cell>
          <cell r="D1042">
            <v>92714</v>
          </cell>
          <cell r="E1042">
            <v>41718</v>
          </cell>
          <cell r="F1042" t="str">
            <v>SERVICIOS ADMINISTRATIVOS, ATENCIONA AL USUARIO, ARCHIVO Y CORRESPONDENCIA</v>
          </cell>
          <cell r="G1042">
            <v>80232638</v>
          </cell>
          <cell r="H1042" t="str">
            <v>WILSON ALEXANDER CASTAÑEDA RAMIREZ</v>
          </cell>
          <cell r="I1042" t="str">
            <v>COMISION A BUCARAMANGA DEL 7-9 DE MARZO DE 2014</v>
          </cell>
          <cell r="J1042">
            <v>302894</v>
          </cell>
          <cell r="L1042">
            <v>10</v>
          </cell>
          <cell r="O1042" t="str">
            <v>RECURSO 11</v>
          </cell>
          <cell r="W1042" t="str">
            <v>Vigencia Presupuestal</v>
          </cell>
        </row>
        <row r="1043">
          <cell r="A1043">
            <v>103914</v>
          </cell>
          <cell r="B1043" t="str">
            <v>Comisión</v>
          </cell>
          <cell r="C1043" t="str">
            <v>2014-1-0146</v>
          </cell>
          <cell r="D1043">
            <v>97714</v>
          </cell>
          <cell r="E1043">
            <v>41718</v>
          </cell>
          <cell r="F1043" t="str">
            <v>SERVICIOS ADMINISTRATIVOS, ATENCIONA AL USUARIO, ARCHIVO Y CORRESPONDENCIA</v>
          </cell>
          <cell r="G1043">
            <v>80232638</v>
          </cell>
          <cell r="H1043" t="str">
            <v>WILSON ALEXANDER CASTAÑEDA RAMIREZ</v>
          </cell>
          <cell r="I1043" t="str">
            <v>COMISION PRORROGA A BUCARAMANGA EL 10 DE MARZO DE 2014</v>
          </cell>
          <cell r="J1043">
            <v>121157</v>
          </cell>
          <cell r="L1043">
            <v>10</v>
          </cell>
          <cell r="O1043" t="str">
            <v>RECURSO 11</v>
          </cell>
          <cell r="W1043" t="str">
            <v>Vigencia Presupuestal</v>
          </cell>
        </row>
        <row r="1044">
          <cell r="A1044">
            <v>104014</v>
          </cell>
          <cell r="B1044" t="str">
            <v>Comisión</v>
          </cell>
          <cell r="C1044">
            <v>20140234</v>
          </cell>
          <cell r="D1044">
            <v>62314</v>
          </cell>
          <cell r="E1044">
            <v>41718</v>
          </cell>
          <cell r="F1044" t="str">
            <v>SERVICIOS ADMINISTRATIVOS, ATENCIONA AL USUARIO, ARCHIVO Y CORRESPONDENCIA</v>
          </cell>
          <cell r="G1044">
            <v>52409234</v>
          </cell>
          <cell r="H1044" t="str">
            <v>MARCELA GALVIS HERNANDEZ</v>
          </cell>
          <cell r="I1044" t="str">
            <v>COMISION A ARAUCA DEL 12-15 DE FEBRERO DE 2014</v>
          </cell>
          <cell r="J1044">
            <v>641364</v>
          </cell>
          <cell r="O1044" t="str">
            <v>RECURSO 11</v>
          </cell>
          <cell r="W1044" t="str">
            <v>Vigencia Presupuestal</v>
          </cell>
        </row>
        <row r="1045">
          <cell r="A1045">
            <v>104114</v>
          </cell>
          <cell r="B1045" t="str">
            <v>Comisión</v>
          </cell>
          <cell r="C1045">
            <v>20140274</v>
          </cell>
          <cell r="D1045">
            <v>67114</v>
          </cell>
          <cell r="E1045">
            <v>41718</v>
          </cell>
          <cell r="F1045" t="str">
            <v>SERVICIOS ADMINISTRATIVOS, ATENCIONA AL USUARIO, ARCHIVO Y CORRESPONDENCIA</v>
          </cell>
          <cell r="G1045">
            <v>60250256</v>
          </cell>
          <cell r="H1045" t="str">
            <v>CLAUDIA ADALGIZA ARIAS CUADROS</v>
          </cell>
          <cell r="I1045" t="str">
            <v>COMISION A APARTADO DEL 24-25 DE FEBRERO DE 2014</v>
          </cell>
          <cell r="J1045">
            <v>560187</v>
          </cell>
          <cell r="O1045" t="str">
            <v>RECURSO 11</v>
          </cell>
          <cell r="W1045" t="str">
            <v>Vigencia Presupuestal</v>
          </cell>
        </row>
        <row r="1046">
          <cell r="A1046">
            <v>104214</v>
          </cell>
          <cell r="B1046" t="str">
            <v>Comisión</v>
          </cell>
          <cell r="C1046">
            <v>20140275</v>
          </cell>
          <cell r="D1046">
            <v>66614</v>
          </cell>
          <cell r="E1046">
            <v>41718</v>
          </cell>
          <cell r="F1046" t="str">
            <v>SERVICIOS ADMINISTRATIVOS, ATENCIONA AL USUARIO, ARCHIVO Y CORRESPONDENCIA</v>
          </cell>
          <cell r="G1046">
            <v>60250256</v>
          </cell>
          <cell r="H1046" t="str">
            <v>CLAUDIA ADALGIZA ARIAS CUADROS</v>
          </cell>
          <cell r="I1046" t="str">
            <v>COMISION PRORROGA A APARTADO DEL 27-28 DE FEBRERO DE 2014</v>
          </cell>
          <cell r="J1046">
            <v>448150</v>
          </cell>
          <cell r="O1046" t="str">
            <v>RECURSO 11</v>
          </cell>
          <cell r="W1046" t="str">
            <v>Vigencia Presupuestal</v>
          </cell>
        </row>
        <row r="1047">
          <cell r="A1047">
            <v>104314</v>
          </cell>
          <cell r="B1047" t="str">
            <v>Comisión</v>
          </cell>
          <cell r="C1047">
            <v>20140288</v>
          </cell>
          <cell r="D1047">
            <v>69214</v>
          </cell>
          <cell r="E1047">
            <v>41718</v>
          </cell>
          <cell r="F1047" t="str">
            <v>SERVICIOS ADMINISTRATIVOS, ATENCIONA AL USUARIO, ARCHIVO Y CORRESPONDENCIA</v>
          </cell>
          <cell r="G1047">
            <v>79403515</v>
          </cell>
          <cell r="H1047" t="str">
            <v>RUBEN DARIO GUERRERO USEDA</v>
          </cell>
          <cell r="I1047" t="str">
            <v>COMISION A TURBO DEL 19-21 DE FEBRERO DE 2014</v>
          </cell>
          <cell r="J1047">
            <v>415261</v>
          </cell>
          <cell r="O1047" t="str">
            <v>RECURSO 11</v>
          </cell>
          <cell r="W1047" t="str">
            <v>Vigencia Presupuestal</v>
          </cell>
        </row>
        <row r="1048">
          <cell r="A1048">
            <v>104414</v>
          </cell>
          <cell r="B1048" t="str">
            <v>Comisión</v>
          </cell>
          <cell r="C1048">
            <v>20140323</v>
          </cell>
          <cell r="D1048">
            <v>74114</v>
          </cell>
          <cell r="E1048">
            <v>41718</v>
          </cell>
          <cell r="F1048" t="str">
            <v>SERVICIOS ADMINISTRATIVOS, ATENCIONA AL USUARIO, ARCHIVO Y CORRESPONDENCIA</v>
          </cell>
          <cell r="G1048">
            <v>52409234</v>
          </cell>
          <cell r="H1048" t="str">
            <v>MARCELA GALVIS HERNANDEZ</v>
          </cell>
          <cell r="I1048" t="str">
            <v>COMISION A IBAGUE DEL 20-22 DE FEBRERO DE 2014</v>
          </cell>
          <cell r="J1048">
            <v>534261</v>
          </cell>
          <cell r="O1048" t="str">
            <v>RECURSO 11</v>
          </cell>
          <cell r="W1048" t="str">
            <v>Vigencia Presupuestal</v>
          </cell>
        </row>
        <row r="1049">
          <cell r="A1049">
            <v>104514</v>
          </cell>
          <cell r="B1049" t="str">
            <v>Comisión</v>
          </cell>
          <cell r="C1049">
            <v>20140324</v>
          </cell>
          <cell r="D1049">
            <v>73714</v>
          </cell>
          <cell r="E1049">
            <v>41718</v>
          </cell>
          <cell r="F1049" t="str">
            <v>SERVICIOS ADMINISTRATIVOS, ATENCIONA AL USUARIO, ARCHIVO Y CORRESPONDENCIA</v>
          </cell>
          <cell r="G1049">
            <v>80196438</v>
          </cell>
          <cell r="H1049" t="str">
            <v>MAURICIO GAITAN VARON</v>
          </cell>
          <cell r="I1049" t="str">
            <v>COMISION A CALI EL 20 DE FEBRERO DE 2014</v>
          </cell>
          <cell r="J1049">
            <v>163375</v>
          </cell>
          <cell r="O1049" t="str">
            <v>RECURSO 11</v>
          </cell>
          <cell r="W1049" t="str">
            <v>Vigencia Presupuestal</v>
          </cell>
        </row>
        <row r="1050">
          <cell r="A1050">
            <v>104614</v>
          </cell>
          <cell r="B1050" t="str">
            <v>Comisión</v>
          </cell>
          <cell r="C1050">
            <v>20140348</v>
          </cell>
          <cell r="D1050">
            <v>78414</v>
          </cell>
          <cell r="E1050">
            <v>41718</v>
          </cell>
          <cell r="F1050" t="str">
            <v>SERVICIOS ADMINISTRATIVOS, ATENCIONA AL USUARIO, ARCHIVO Y CORRESPONDENCIA</v>
          </cell>
          <cell r="G1050">
            <v>79149043</v>
          </cell>
          <cell r="H1050" t="str">
            <v>ERNESTO ROMERO TOBON</v>
          </cell>
          <cell r="I1050" t="str">
            <v>COMISION A TUMACO DEL 23-27 DE FEBRERO DE 2014</v>
          </cell>
          <cell r="J1050">
            <v>1137337</v>
          </cell>
          <cell r="O1050" t="str">
            <v>RECURSO 11</v>
          </cell>
          <cell r="W1050" t="str">
            <v>Vigencia Presupuestal</v>
          </cell>
        </row>
        <row r="1051">
          <cell r="A1051">
            <v>104714</v>
          </cell>
          <cell r="B1051" t="str">
            <v>Comisión</v>
          </cell>
          <cell r="C1051">
            <v>20140359</v>
          </cell>
          <cell r="D1051">
            <v>81714</v>
          </cell>
          <cell r="E1051">
            <v>41718</v>
          </cell>
          <cell r="F1051" t="str">
            <v>SERVICIOS ADMINISTRATIVOS, ATENCIONA AL USUARIO, ARCHIVO Y CORRESPONDENCIA</v>
          </cell>
          <cell r="G1051">
            <v>52969536</v>
          </cell>
          <cell r="H1051" t="str">
            <v>ANA KARINA QUINTERO MORALES</v>
          </cell>
          <cell r="I1051" t="str">
            <v>COMISION A MANIZALES DEL 6-7 DE MARZO DE 2014</v>
          </cell>
          <cell r="J1051">
            <v>253126</v>
          </cell>
          <cell r="O1051" t="str">
            <v>RECURSO 11</v>
          </cell>
          <cell r="W1051" t="str">
            <v>Vigencia Presupuestal</v>
          </cell>
        </row>
        <row r="1052">
          <cell r="A1052">
            <v>104814</v>
          </cell>
          <cell r="B1052" t="str">
            <v>Comisión</v>
          </cell>
          <cell r="C1052">
            <v>20140363</v>
          </cell>
          <cell r="D1052">
            <v>81814</v>
          </cell>
          <cell r="E1052">
            <v>41718</v>
          </cell>
          <cell r="F1052" t="str">
            <v>SERVICIOS ADMINISTRATIVOS, ATENCIONA AL USUARIO, ARCHIVO Y CORRESPONDENCIA</v>
          </cell>
          <cell r="G1052">
            <v>53104007</v>
          </cell>
          <cell r="H1052" t="str">
            <v>ROSA ALEJANDRA RUIZ DIAZ</v>
          </cell>
          <cell r="I1052" t="str">
            <v>COMISION A QUIBDO DEL 4-7 DE MARZO DE 2014</v>
          </cell>
          <cell r="J1052">
            <v>683753</v>
          </cell>
          <cell r="O1052" t="str">
            <v>RECURSO 11</v>
          </cell>
          <cell r="W1052" t="str">
            <v>Vigencia Presupuestal</v>
          </cell>
        </row>
        <row r="1053">
          <cell r="A1053">
            <v>104914</v>
          </cell>
          <cell r="B1053" t="str">
            <v>Comisión</v>
          </cell>
          <cell r="C1053">
            <v>20140367</v>
          </cell>
          <cell r="D1053">
            <v>82314</v>
          </cell>
          <cell r="E1053">
            <v>41718</v>
          </cell>
          <cell r="F1053" t="str">
            <v>SERVICIOS ADMINISTRATIVOS, ATENCIONA AL USUARIO, ARCHIVO Y CORRESPONDENCIA</v>
          </cell>
          <cell r="G1053">
            <v>52409234</v>
          </cell>
          <cell r="H1053" t="str">
            <v>MARCELA GALVIS HERNANDEZ</v>
          </cell>
          <cell r="I1053" t="str">
            <v>COMISION A NEIVA DEL 27 DE FEBRERO AL 1 DE MARZO DE 2014</v>
          </cell>
          <cell r="J1053">
            <v>448261</v>
          </cell>
          <cell r="O1053" t="str">
            <v>RECURSO 11</v>
          </cell>
          <cell r="W1053" t="str">
            <v>Vigencia Presupuestal</v>
          </cell>
        </row>
        <row r="1054">
          <cell r="A1054">
            <v>105014</v>
          </cell>
          <cell r="B1054" t="str">
            <v>Comisión</v>
          </cell>
          <cell r="C1054">
            <v>20140375</v>
          </cell>
          <cell r="D1054">
            <v>82414</v>
          </cell>
          <cell r="E1054">
            <v>41718</v>
          </cell>
          <cell r="F1054" t="str">
            <v>SERVICIOS ADMINISTRATIVOS, ATENCIONA AL USUARIO, ARCHIVO Y CORRESPONDENCIA</v>
          </cell>
          <cell r="G1054">
            <v>52409234</v>
          </cell>
          <cell r="H1054" t="str">
            <v>MARCELA GALVIS HERNANDEZ</v>
          </cell>
          <cell r="I1054" t="str">
            <v>COMISION A MEDELLIN DEL 6-8 DE MARZO DE 2014</v>
          </cell>
          <cell r="J1054">
            <v>483261</v>
          </cell>
          <cell r="O1054" t="str">
            <v>RECURSO 11</v>
          </cell>
          <cell r="W1054" t="str">
            <v>Vigencia Presupuestal</v>
          </cell>
        </row>
        <row r="1055">
          <cell r="A1055">
            <v>105114</v>
          </cell>
          <cell r="B1055" t="str">
            <v>Comisión</v>
          </cell>
          <cell r="C1055">
            <v>20140384</v>
          </cell>
          <cell r="D1055">
            <v>86514</v>
          </cell>
          <cell r="E1055">
            <v>41718</v>
          </cell>
          <cell r="F1055" t="str">
            <v>SERVICIOS ADMINISTRATIVOS, ATENCIONA AL USUARIO, ARCHIVO Y CORRESPONDENCIA</v>
          </cell>
          <cell r="G1055">
            <v>79778817</v>
          </cell>
          <cell r="H1055" t="str">
            <v>PABLO ABBA VIEIRA SAMPER</v>
          </cell>
          <cell r="I1055" t="str">
            <v>COMISION A SAN ANDRES EL 3 DE MARZO DE 2014</v>
          </cell>
          <cell r="J1055">
            <v>145648</v>
          </cell>
          <cell r="O1055" t="str">
            <v>RECURSO 11</v>
          </cell>
          <cell r="W1055" t="str">
            <v>Vigencia Presupuestal</v>
          </cell>
        </row>
        <row r="1056">
          <cell r="A1056">
            <v>105214</v>
          </cell>
          <cell r="B1056" t="str">
            <v>Comisión</v>
          </cell>
          <cell r="C1056">
            <v>20140390</v>
          </cell>
          <cell r="D1056">
            <v>87514</v>
          </cell>
          <cell r="E1056">
            <v>41718</v>
          </cell>
          <cell r="F1056" t="str">
            <v>SERVICIOS ADMINISTRATIVOS, ATENCIONA AL USUARIO, ARCHIVO Y CORRESPONDENCIA</v>
          </cell>
          <cell r="G1056">
            <v>80034920</v>
          </cell>
          <cell r="H1056" t="str">
            <v>DIEGO FERNANDO MOLANO VARGAS</v>
          </cell>
          <cell r="I1056" t="str">
            <v>COMISION A TUNJA DEL 5-7 DE MARZO DE 2014</v>
          </cell>
          <cell r="J1056">
            <v>530395</v>
          </cell>
          <cell r="O1056" t="str">
            <v>RECURSO 11</v>
          </cell>
          <cell r="W1056" t="str">
            <v>Vigencia Presupuestal</v>
          </cell>
        </row>
        <row r="1057">
          <cell r="A1057">
            <v>105314</v>
          </cell>
          <cell r="B1057" t="str">
            <v>Comisión</v>
          </cell>
          <cell r="C1057">
            <v>20140396</v>
          </cell>
          <cell r="D1057">
            <v>88114</v>
          </cell>
          <cell r="E1057">
            <v>41718</v>
          </cell>
          <cell r="F1057" t="str">
            <v>SERVICIOS ADMINISTRATIVOS, ATENCIONA AL USUARIO, ARCHIVO Y CORRESPONDENCIA</v>
          </cell>
          <cell r="G1057">
            <v>93366055</v>
          </cell>
          <cell r="H1057" t="str">
            <v>CARLOS GARRID RIVERA OSPINA</v>
          </cell>
          <cell r="I1057" t="str">
            <v>COMISION A QUIBDO DEL 4-7 DE MARZO DE 2014</v>
          </cell>
          <cell r="J1057">
            <v>683753</v>
          </cell>
          <cell r="O1057" t="str">
            <v>RECURSO 11</v>
          </cell>
          <cell r="W1057" t="str">
            <v>Vigencia Presupuestal</v>
          </cell>
        </row>
        <row r="1058">
          <cell r="A1058">
            <v>105414</v>
          </cell>
          <cell r="B1058" t="str">
            <v>Comisión</v>
          </cell>
          <cell r="C1058">
            <v>20140403</v>
          </cell>
          <cell r="D1058">
            <v>89214</v>
          </cell>
          <cell r="E1058">
            <v>41718</v>
          </cell>
          <cell r="F1058" t="str">
            <v>SERVICIOS ADMINISTRATIVOS, ATENCIONA AL USUARIO, ARCHIVO Y CORRESPONDENCIA</v>
          </cell>
          <cell r="G1058">
            <v>79756241</v>
          </cell>
          <cell r="H1058" t="str">
            <v>LEONARDO GOMEZ</v>
          </cell>
          <cell r="I1058" t="str">
            <v>COMISION A MONTERIA DEL 5-6 DE MARZO DE 2014</v>
          </cell>
          <cell r="J1058">
            <v>331037</v>
          </cell>
          <cell r="O1058" t="str">
            <v>RECURSO 11</v>
          </cell>
          <cell r="W1058" t="str">
            <v>Vigencia Presupuestal</v>
          </cell>
        </row>
        <row r="1059">
          <cell r="A1059">
            <v>105514</v>
          </cell>
          <cell r="B1059" t="str">
            <v>Comisión</v>
          </cell>
          <cell r="C1059">
            <v>20140404</v>
          </cell>
          <cell r="D1059">
            <v>90314</v>
          </cell>
          <cell r="E1059">
            <v>41718</v>
          </cell>
          <cell r="F1059" t="str">
            <v>SERVICIOS ADMINISTRATIVOS, ATENCIONA AL USUARIO, ARCHIVO Y CORRESPONDENCIA</v>
          </cell>
          <cell r="G1059">
            <v>89001741</v>
          </cell>
          <cell r="H1059" t="str">
            <v>GUSTAVO GUARIN MEDINA</v>
          </cell>
          <cell r="I1059" t="str">
            <v>COMISION A MONTERIA DEL 5-6 DE MARZO DE 2014</v>
          </cell>
          <cell r="J1059">
            <v>331037</v>
          </cell>
          <cell r="O1059" t="str">
            <v>RECURSO 11</v>
          </cell>
          <cell r="W1059" t="str">
            <v>Vigencia Presupuestal</v>
          </cell>
        </row>
        <row r="1060">
          <cell r="A1060">
            <v>105614</v>
          </cell>
          <cell r="B1060" t="str">
            <v>Comisión</v>
          </cell>
          <cell r="C1060">
            <v>20140417</v>
          </cell>
          <cell r="D1060">
            <v>92114</v>
          </cell>
          <cell r="E1060">
            <v>41718</v>
          </cell>
          <cell r="F1060" t="str">
            <v>SERVICIOS ADMINISTRATIVOS, ATENCIONA AL USUARIO, ARCHIVO Y CORRESPONDENCIA</v>
          </cell>
          <cell r="G1060">
            <v>19387607</v>
          </cell>
          <cell r="H1060" t="str">
            <v>CARLOS AUGUSTO PINILLOS S.</v>
          </cell>
          <cell r="I1060" t="str">
            <v>COMISION A POPAYAN DEL 6-7 DE MARZO DE 2014</v>
          </cell>
          <cell r="J1060">
            <v>259623</v>
          </cell>
          <cell r="O1060" t="str">
            <v>RECURSO 11</v>
          </cell>
          <cell r="W1060" t="str">
            <v>Vigencia Presupuestal</v>
          </cell>
        </row>
        <row r="1061">
          <cell r="A1061">
            <v>105714</v>
          </cell>
          <cell r="B1061" t="str">
            <v>Comisión</v>
          </cell>
          <cell r="C1061">
            <v>20140426</v>
          </cell>
          <cell r="D1061">
            <v>94914</v>
          </cell>
          <cell r="E1061">
            <v>41718</v>
          </cell>
          <cell r="F1061" t="str">
            <v>SERVICIOS ADMINISTRATIVOS, ATENCIONA AL USUARIO, ARCHIVO Y CORRESPONDENCIA</v>
          </cell>
          <cell r="G1061">
            <v>23248957</v>
          </cell>
          <cell r="H1061" t="str">
            <v>ELIZABETH TAYLOR JAY</v>
          </cell>
          <cell r="I1061" t="str">
            <v>COMISION A SANTA MARTA EL 10 DE MARZO DE 2014</v>
          </cell>
          <cell r="J1061">
            <v>145648</v>
          </cell>
          <cell r="O1061" t="str">
            <v>RECURSO 11</v>
          </cell>
          <cell r="W1061" t="str">
            <v>Vigencia Presupuestal</v>
          </cell>
        </row>
        <row r="1062">
          <cell r="A1062">
            <v>105814</v>
          </cell>
          <cell r="B1062" t="str">
            <v>Comisión</v>
          </cell>
          <cell r="C1062">
            <v>20140431</v>
          </cell>
          <cell r="D1062">
            <v>93914</v>
          </cell>
          <cell r="E1062">
            <v>41718</v>
          </cell>
          <cell r="F1062" t="str">
            <v>SERVICIOS ADMINISTRATIVOS, ATENCIONA AL USUARIO, ARCHIVO Y CORRESPONDENCIA</v>
          </cell>
          <cell r="G1062">
            <v>51982340</v>
          </cell>
          <cell r="H1062" t="str">
            <v>HILDER YAMILE UYAZAN SANCHEZ</v>
          </cell>
          <cell r="I1062" t="str">
            <v>COMISION A NEIVA EL 7 DE MARZO DE 2014</v>
          </cell>
          <cell r="J1062">
            <v>117679</v>
          </cell>
          <cell r="N1062" t="str">
            <v>RECURSO 2-10</v>
          </cell>
          <cell r="W1062" t="str">
            <v>Vigencia Presupuestal</v>
          </cell>
        </row>
        <row r="1063">
          <cell r="A1063">
            <v>105914</v>
          </cell>
          <cell r="B1063" t="str">
            <v>Comisión</v>
          </cell>
          <cell r="C1063">
            <v>20140433</v>
          </cell>
          <cell r="D1063">
            <v>92614</v>
          </cell>
          <cell r="E1063">
            <v>41718</v>
          </cell>
          <cell r="F1063" t="str">
            <v>SERVICIOS ADMINISTRATIVOS, ATENCIONA AL USUARIO, ARCHIVO Y CORRESPONDENCIA</v>
          </cell>
          <cell r="G1063">
            <v>35455050</v>
          </cell>
          <cell r="H1063" t="str">
            <v>SILVIA ALICIA POMBO CARRILLO</v>
          </cell>
          <cell r="I1063" t="str">
            <v>COMISION A CALI EL 7 DE MARZO DE 2014</v>
          </cell>
          <cell r="J1063">
            <v>145648</v>
          </cell>
          <cell r="O1063" t="str">
            <v>RECURSO 11</v>
          </cell>
          <cell r="W1063" t="str">
            <v>Vigencia Presupuestal</v>
          </cell>
        </row>
        <row r="1064">
          <cell r="A1064">
            <v>106014</v>
          </cell>
          <cell r="B1064" t="str">
            <v>Comisión</v>
          </cell>
          <cell r="C1064">
            <v>20140470</v>
          </cell>
          <cell r="D1064">
            <v>99114</v>
          </cell>
          <cell r="E1064">
            <v>41718</v>
          </cell>
          <cell r="F1064" t="str">
            <v>SERVICIOS ADMINISTRATIVOS, ATENCIONA AL USUARIO, ARCHIVO Y CORRESPONDENCIA</v>
          </cell>
          <cell r="G1064">
            <v>14252378</v>
          </cell>
          <cell r="H1064" t="str">
            <v>JHON ALEXANDER HERNANDEZ PEREZ</v>
          </cell>
          <cell r="I1064" t="str">
            <v>COMISION A SAN GIL DEL 13-14 DE MARZO DE 2014</v>
          </cell>
          <cell r="J1064">
            <v>194301</v>
          </cell>
          <cell r="N1064" t="str">
            <v>RECURSO 2-10</v>
          </cell>
          <cell r="W1064" t="str">
            <v>Vigencia Presupuestal</v>
          </cell>
        </row>
        <row r="1065">
          <cell r="A1065">
            <v>106114</v>
          </cell>
          <cell r="B1065" t="str">
            <v>Comisión</v>
          </cell>
          <cell r="C1065">
            <v>20140471</v>
          </cell>
          <cell r="D1065">
            <v>98814</v>
          </cell>
          <cell r="E1065">
            <v>41718</v>
          </cell>
          <cell r="F1065" t="str">
            <v>SERVICIOS ADMINISTRATIVOS, ATENCIONA AL USUARIO, ARCHIVO Y CORRESPONDENCIA</v>
          </cell>
          <cell r="G1065">
            <v>79622755</v>
          </cell>
          <cell r="H1065" t="str">
            <v>EMILSON PEREZ CUEVAS</v>
          </cell>
          <cell r="I1065" t="str">
            <v>COMISION A SAN GIL DEL 13-14 DE MARZO DE 2014</v>
          </cell>
          <cell r="J1065">
            <v>226090</v>
          </cell>
          <cell r="N1065" t="str">
            <v>RECURSO 2-10</v>
          </cell>
          <cell r="W1065" t="str">
            <v>Vigencia Presupuestal</v>
          </cell>
        </row>
        <row r="1066">
          <cell r="A1066">
            <v>106214</v>
          </cell>
          <cell r="B1066" t="str">
            <v>Comisión</v>
          </cell>
          <cell r="C1066">
            <v>20140472</v>
          </cell>
          <cell r="D1066">
            <v>99414</v>
          </cell>
          <cell r="E1066">
            <v>41718</v>
          </cell>
          <cell r="F1066" t="str">
            <v>SERVICIOS ADMINISTRATIVOS, ATENCIONA AL USUARIO, ARCHIVO Y CORRESPONDENCIA</v>
          </cell>
          <cell r="G1066">
            <v>11255699</v>
          </cell>
          <cell r="H1066" t="str">
            <v>ALIRIO PIÑEROS</v>
          </cell>
          <cell r="I1066" t="str">
            <v>COMISION A SAN GIL DEL 13-14 DE MARZO DE 2014</v>
          </cell>
          <cell r="J1066">
            <v>160137</v>
          </cell>
          <cell r="N1066" t="str">
            <v>RECURSO 2-10</v>
          </cell>
          <cell r="W1066" t="str">
            <v>Vigencia Presupuestal</v>
          </cell>
        </row>
        <row r="1067">
          <cell r="A1067">
            <v>106314</v>
          </cell>
          <cell r="B1067" t="str">
            <v>Comisión</v>
          </cell>
          <cell r="C1067">
            <v>20140473</v>
          </cell>
          <cell r="D1067">
            <v>98714</v>
          </cell>
          <cell r="E1067">
            <v>41718</v>
          </cell>
          <cell r="F1067" t="str">
            <v>SERVICIOS ADMINISTRATIVOS, ATENCIONA AL USUARIO, ARCHIVO Y CORRESPONDENCIA</v>
          </cell>
          <cell r="G1067">
            <v>7722983</v>
          </cell>
          <cell r="H1067" t="str">
            <v>CARLOS ANDRES GARCIA</v>
          </cell>
          <cell r="I1067" t="str">
            <v>COMISION A SAN GIL DEL 13-14 DE MARZO DE 2014</v>
          </cell>
          <cell r="J1067">
            <v>160137</v>
          </cell>
          <cell r="N1067" t="str">
            <v>RECURSO 2-10</v>
          </cell>
          <cell r="W1067" t="str">
            <v>Vigencia Presupuestal</v>
          </cell>
        </row>
        <row r="1068">
          <cell r="A1068">
            <v>106414</v>
          </cell>
          <cell r="B1068" t="str">
            <v>Comisión</v>
          </cell>
          <cell r="C1068">
            <v>20140474</v>
          </cell>
          <cell r="D1068">
            <v>99514</v>
          </cell>
          <cell r="E1068">
            <v>41718</v>
          </cell>
          <cell r="F1068" t="str">
            <v>SERVICIOS ADMINISTRATIVOS, ATENCIONA AL USUARIO, ARCHIVO Y CORRESPONDENCIA</v>
          </cell>
          <cell r="G1068">
            <v>79514514</v>
          </cell>
          <cell r="H1068" t="str">
            <v>OSCAR ALBERTO GIRALDO LADINO</v>
          </cell>
          <cell r="I1068" t="str">
            <v>COMISION A SAN GIL DEL 13-14 DE MARZO DE 2014</v>
          </cell>
          <cell r="J1068">
            <v>160137</v>
          </cell>
          <cell r="N1068" t="str">
            <v>RECURSO 2-10</v>
          </cell>
          <cell r="W1068" t="str">
            <v>Vigencia Presupuestal</v>
          </cell>
        </row>
        <row r="1069">
          <cell r="A1069">
            <v>106514</v>
          </cell>
          <cell r="B1069" t="str">
            <v>Comisión</v>
          </cell>
          <cell r="C1069">
            <v>20140475</v>
          </cell>
          <cell r="D1069">
            <v>98614</v>
          </cell>
          <cell r="E1069">
            <v>41718</v>
          </cell>
          <cell r="F1069" t="str">
            <v>SERVICIOS ADMINISTRATIVOS, ATENCIONA AL USUARIO, ARCHIVO Y CORRESPONDENCIA</v>
          </cell>
          <cell r="G1069">
            <v>79579276</v>
          </cell>
          <cell r="H1069" t="str">
            <v>JULIO CESAR SANCHEZ RODRIGUEZ</v>
          </cell>
          <cell r="I1069" t="str">
            <v>COMISION A SAN GIL DEL 13-14 DE MARZO DE 2014</v>
          </cell>
          <cell r="J1069">
            <v>160137</v>
          </cell>
          <cell r="N1069" t="str">
            <v>RECURSO 2-10</v>
          </cell>
          <cell r="W1069" t="str">
            <v>Vigencia Presupuestal</v>
          </cell>
        </row>
        <row r="1070">
          <cell r="A1070">
            <v>106614</v>
          </cell>
          <cell r="B1070" t="str">
            <v>Comisión</v>
          </cell>
          <cell r="C1070">
            <v>20140476</v>
          </cell>
          <cell r="D1070">
            <v>99614</v>
          </cell>
          <cell r="E1070">
            <v>41718</v>
          </cell>
          <cell r="F1070" t="str">
            <v>SERVICIOS ADMINISTRATIVOS, ATENCIONA AL USUARIO, ARCHIVO Y CORRESPONDENCIA</v>
          </cell>
          <cell r="G1070">
            <v>79256007</v>
          </cell>
          <cell r="H1070" t="str">
            <v>JOSE MANUEL JAIME GOMEZ</v>
          </cell>
          <cell r="I1070" t="str">
            <v>COMISION A SAN GIL DEL 11-14 DE MARZO DE 2014</v>
          </cell>
          <cell r="J1070">
            <v>373653</v>
          </cell>
          <cell r="N1070" t="str">
            <v>RECURSO 2-10</v>
          </cell>
          <cell r="W1070" t="str">
            <v>Vigencia Presupuestal</v>
          </cell>
        </row>
        <row r="1071">
          <cell r="A1071">
            <v>106714</v>
          </cell>
          <cell r="B1071" t="str">
            <v>Comisión</v>
          </cell>
          <cell r="C1071">
            <v>20140477</v>
          </cell>
          <cell r="D1071">
            <v>98514</v>
          </cell>
          <cell r="E1071">
            <v>41718</v>
          </cell>
          <cell r="F1071" t="str">
            <v>SERVICIOS ADMINISTRATIVOS, ATENCIONA AL USUARIO, ARCHIVO Y CORRESPONDENCIA</v>
          </cell>
          <cell r="G1071">
            <v>79591531</v>
          </cell>
          <cell r="H1071" t="str">
            <v>LUIS EDUARDO SIERRA DIAZ</v>
          </cell>
          <cell r="I1071" t="str">
            <v>COMISION A SAN GIL DEL 11-14 DE MARZO DE 2014</v>
          </cell>
          <cell r="J1071">
            <v>453369</v>
          </cell>
          <cell r="N1071" t="str">
            <v>RECURSO 2-10</v>
          </cell>
          <cell r="W1071" t="str">
            <v>Vigencia Presupuestal</v>
          </cell>
        </row>
        <row r="1072">
          <cell r="A1072">
            <v>106814</v>
          </cell>
          <cell r="B1072" t="str">
            <v>Comisión</v>
          </cell>
          <cell r="C1072">
            <v>20140478</v>
          </cell>
          <cell r="D1072">
            <v>99214</v>
          </cell>
          <cell r="E1072">
            <v>41718</v>
          </cell>
          <cell r="F1072" t="str">
            <v>SERVICIOS ADMINISTRATIVOS, ATENCIONA AL USUARIO, ARCHIVO Y CORRESPONDENCIA</v>
          </cell>
          <cell r="G1072">
            <v>52796599</v>
          </cell>
          <cell r="H1072" t="str">
            <v>JULIET XIMENA MALAVER FRANCO</v>
          </cell>
          <cell r="I1072" t="str">
            <v>COMISION A SAN GIL DEL 13-14 DE MARZO DE 2014</v>
          </cell>
          <cell r="J1072">
            <v>194301</v>
          </cell>
          <cell r="N1072" t="str">
            <v>RECURSO 2-10</v>
          </cell>
          <cell r="W1072" t="str">
            <v>Vigencia Presupuestal</v>
          </cell>
        </row>
        <row r="1073">
          <cell r="A1073">
            <v>106914</v>
          </cell>
          <cell r="B1073" t="str">
            <v>Comisión</v>
          </cell>
          <cell r="C1073">
            <v>20140479</v>
          </cell>
          <cell r="D1073">
            <v>98414</v>
          </cell>
          <cell r="E1073">
            <v>41718</v>
          </cell>
          <cell r="F1073" t="str">
            <v>SERVICIOS ADMINISTRATIVOS, ATENCIONA AL USUARIO, ARCHIVO Y CORRESPONDENCIA</v>
          </cell>
          <cell r="G1073">
            <v>92541586</v>
          </cell>
          <cell r="H1073" t="str">
            <v>MARLON RODOLFO PEÑA TURIZO</v>
          </cell>
          <cell r="I1073" t="str">
            <v>COMISION A SAN GIL DEL 13-14 DE MARZO DE 2014</v>
          </cell>
          <cell r="J1073">
            <v>160137</v>
          </cell>
          <cell r="N1073" t="str">
            <v>RECURSO 2-10</v>
          </cell>
          <cell r="W1073" t="str">
            <v>Vigencia Presupuestal</v>
          </cell>
        </row>
        <row r="1074">
          <cell r="A1074">
            <v>107014</v>
          </cell>
          <cell r="B1074" t="str">
            <v>Comisión</v>
          </cell>
          <cell r="C1074">
            <v>20140480</v>
          </cell>
          <cell r="D1074">
            <v>99314</v>
          </cell>
          <cell r="E1074">
            <v>41718</v>
          </cell>
          <cell r="F1074" t="str">
            <v>SERVICIOS ADMINISTRATIVOS, ATENCIONA AL USUARIO, ARCHIVO Y CORRESPONDENCIA</v>
          </cell>
          <cell r="G1074">
            <v>79824414</v>
          </cell>
          <cell r="H1074" t="str">
            <v>SERGIO DAVID ACOSTA RODRIGUEZ</v>
          </cell>
          <cell r="I1074" t="str">
            <v>COMISION A SAN GIL DEL 13-14 DE MARZO DE 2014</v>
          </cell>
          <cell r="J1074">
            <v>226090</v>
          </cell>
          <cell r="N1074" t="str">
            <v>RECURSO 2-10</v>
          </cell>
          <cell r="W1074" t="str">
            <v>Vigencia Presupuestal</v>
          </cell>
        </row>
        <row r="1075">
          <cell r="A1075">
            <v>107114</v>
          </cell>
          <cell r="B1075" t="str">
            <v>Comisión</v>
          </cell>
          <cell r="C1075">
            <v>20140481</v>
          </cell>
          <cell r="D1075">
            <v>98314</v>
          </cell>
          <cell r="E1075">
            <v>41718</v>
          </cell>
          <cell r="F1075" t="str">
            <v>SERVICIOS ADMINISTRATIVOS, ATENCIONA AL USUARIO, ARCHIVO Y CORRESPONDENCIA</v>
          </cell>
          <cell r="G1075">
            <v>79627331</v>
          </cell>
          <cell r="H1075" t="str">
            <v>EDWIN RODRIGUEZ CELY</v>
          </cell>
          <cell r="I1075" t="str">
            <v>COMISION A SAN GIL DEL 13-14 DE MARZO DE 2014</v>
          </cell>
          <cell r="J1075">
            <v>160137</v>
          </cell>
          <cell r="N1075" t="str">
            <v>RECURSO 2-10</v>
          </cell>
          <cell r="W1075" t="str">
            <v>Vigencia Presupuestal</v>
          </cell>
        </row>
        <row r="1076">
          <cell r="A1076">
            <v>107214</v>
          </cell>
          <cell r="B1076" t="str">
            <v>Contrato</v>
          </cell>
          <cell r="C1076">
            <v>104</v>
          </cell>
          <cell r="D1076">
            <v>19014</v>
          </cell>
          <cell r="E1076">
            <v>41718</v>
          </cell>
          <cell r="F1076" t="str">
            <v>SUBDIRECCION ADMINISTRATIVA Y FINANCIERA</v>
          </cell>
          <cell r="G1076">
            <v>20568110</v>
          </cell>
          <cell r="H1076" t="str">
            <v>MARTHA ROSA BARRETO PERILLA</v>
          </cell>
          <cell r="I1076" t="str">
            <v>PAGO 3/12 DESEMBOLSO SEGÚN CERTIFICACION DEL SUPERVISOR (Desc.de la Base RF x Dependientes)</v>
          </cell>
          <cell r="J1076">
            <v>4759090</v>
          </cell>
          <cell r="K1076">
            <v>9.66</v>
          </cell>
          <cell r="O1076" t="str">
            <v>RECURSO 11</v>
          </cell>
          <cell r="V1076" t="str">
            <v>Desc. 10% Dependientes - Base RF $ 4,094,538 RF $ 287,559</v>
          </cell>
          <cell r="W1076" t="str">
            <v>Vigencia Presupuestal</v>
          </cell>
        </row>
        <row r="1077">
          <cell r="A1077">
            <v>107314</v>
          </cell>
          <cell r="B1077" t="str">
            <v>Contrato</v>
          </cell>
          <cell r="C1077">
            <v>226</v>
          </cell>
          <cell r="D1077">
            <v>35314</v>
          </cell>
          <cell r="E1077">
            <v>41718</v>
          </cell>
          <cell r="F1077" t="str">
            <v>SUBDIRECCION ADMINISTRATIVA Y FINANCIERA</v>
          </cell>
          <cell r="G1077">
            <v>52545196</v>
          </cell>
          <cell r="H1077" t="str">
            <v>OLGA LUCIA LADINO HERRERA</v>
          </cell>
          <cell r="I1077" t="str">
            <v>PAGO 3/12 DESEMBOLSO SEGÚN CERTIFICACION DEL SUPERVISOR (Desc Base Rte Fte por Dependientes)</v>
          </cell>
          <cell r="J1077">
            <v>2654545</v>
          </cell>
          <cell r="K1077">
            <v>9.66</v>
          </cell>
          <cell r="O1077" t="str">
            <v>RECURSO 11</v>
          </cell>
          <cell r="V1077" t="str">
            <v>Desc. 10% Dependientes</v>
          </cell>
          <cell r="W1077" t="str">
            <v>Vigencia Presupuestal</v>
          </cell>
        </row>
        <row r="1078">
          <cell r="A1078">
            <v>107414</v>
          </cell>
          <cell r="B1078" t="str">
            <v>Contrato</v>
          </cell>
          <cell r="C1078">
            <v>286</v>
          </cell>
          <cell r="D1078">
            <v>40514</v>
          </cell>
          <cell r="E1078">
            <v>41718</v>
          </cell>
          <cell r="F1078" t="str">
            <v>SUBDIRECCION ADMINISTRATIVA Y FINANCIERA</v>
          </cell>
          <cell r="G1078">
            <v>80725460</v>
          </cell>
          <cell r="H1078" t="str">
            <v>JAIME ANDRES LOPEZ GARZON</v>
          </cell>
          <cell r="I1078" t="str">
            <v>PAGO 3/12 DESEMBOLSO SEGÚN CERTIFICACION DEL SUPERVISOR</v>
          </cell>
          <cell r="J1078">
            <v>2240000</v>
          </cell>
          <cell r="K1078">
            <v>9.66</v>
          </cell>
          <cell r="O1078" t="str">
            <v>RECURSO 11</v>
          </cell>
          <cell r="V1078" t="str">
            <v>No tiene Dependientes</v>
          </cell>
          <cell r="W1078" t="str">
            <v>Vigencia Presupuestal</v>
          </cell>
        </row>
        <row r="1079">
          <cell r="A1079">
            <v>107514</v>
          </cell>
          <cell r="B1079" t="str">
            <v>Contrato</v>
          </cell>
          <cell r="C1079">
            <v>18</v>
          </cell>
          <cell r="D1079">
            <v>2514</v>
          </cell>
          <cell r="E1079">
            <v>41718</v>
          </cell>
          <cell r="F1079" t="str">
            <v>SUBDIRECCION ADMINISTRATIVA Y FINANCIERA</v>
          </cell>
          <cell r="G1079">
            <v>79221739</v>
          </cell>
          <cell r="H1079" t="str">
            <v>JOSE MANUEL MORENO MORA</v>
          </cell>
          <cell r="I1079" t="str">
            <v>PAGO 3/7 DESEMBOLSO SEGÚN CERTIFICACION DEL SUPERVISOR (Desc.de la Base RF x Dependientes)</v>
          </cell>
          <cell r="J1079">
            <v>1924230</v>
          </cell>
          <cell r="K1079">
            <v>9.66</v>
          </cell>
          <cell r="O1079" t="str">
            <v>RECURSO 11</v>
          </cell>
          <cell r="V1079" t="str">
            <v>Desc. 10% Dependientes - Base RF $4,094,550 RF $287,562</v>
          </cell>
          <cell r="W1079" t="str">
            <v>Vigencia Presupuestal</v>
          </cell>
        </row>
        <row r="1080">
          <cell r="A1080">
            <v>107614</v>
          </cell>
          <cell r="B1080" t="str">
            <v>Contrato</v>
          </cell>
          <cell r="C1080">
            <v>148</v>
          </cell>
          <cell r="D1080">
            <v>23414</v>
          </cell>
          <cell r="E1080">
            <v>41718</v>
          </cell>
          <cell r="F1080" t="str">
            <v>SUBDIRECCION ADMINISTRATIVA Y FINANCIERA</v>
          </cell>
          <cell r="G1080">
            <v>1018453657</v>
          </cell>
          <cell r="H1080" t="str">
            <v>ANDRES FELIPE CABRERA RENDON</v>
          </cell>
          <cell r="I1080" t="str">
            <v>PAGO 3/7 DESEMBOLSO SEGÚN CERTIFICACION DEL SUPERVISOR (Desc.de la Base RF x Dependientes)</v>
          </cell>
          <cell r="J1080">
            <v>1847127</v>
          </cell>
          <cell r="K1080">
            <v>9.66</v>
          </cell>
          <cell r="O1080" t="str">
            <v>RECURSO 11</v>
          </cell>
          <cell r="V1080" t="str">
            <v>Desc. 10% Dependientes - Base RF $4,094,550 RF $287,562</v>
          </cell>
          <cell r="W1080" t="str">
            <v>Vigencia Presupuestal</v>
          </cell>
        </row>
        <row r="1081">
          <cell r="A1081">
            <v>107714</v>
          </cell>
          <cell r="B1081" t="str">
            <v>Contrato</v>
          </cell>
          <cell r="C1081">
            <v>105</v>
          </cell>
          <cell r="D1081">
            <v>19114</v>
          </cell>
          <cell r="E1081">
            <v>41718</v>
          </cell>
          <cell r="F1081" t="str">
            <v>SUBDIRECCION ADMINISTRATIVA Y FINANCIERA</v>
          </cell>
          <cell r="G1081">
            <v>51709470</v>
          </cell>
          <cell r="H1081" t="str">
            <v>LUZ DERI ROJAS DE MENESES</v>
          </cell>
          <cell r="I1081" t="str">
            <v>PAGO 3/7 DESEMBOLSO SEGÚN CERTIFICACION DEL SUPERVISOR (Desc,Base x Dependientes)</v>
          </cell>
          <cell r="J1081">
            <v>1741250</v>
          </cell>
          <cell r="K1081">
            <v>9.66</v>
          </cell>
          <cell r="O1081" t="str">
            <v>RECURSO 11</v>
          </cell>
          <cell r="V1081" t="str">
            <v>Desc. 10% Dependientes - Base RF $4,094,550 RF $287,562</v>
          </cell>
          <cell r="W1081" t="str">
            <v>Vigencia Presupuestal</v>
          </cell>
        </row>
        <row r="1082">
          <cell r="A1082">
            <v>107814</v>
          </cell>
          <cell r="B1082" t="str">
            <v>Contrato</v>
          </cell>
          <cell r="C1082">
            <v>239</v>
          </cell>
          <cell r="D1082">
            <v>34714</v>
          </cell>
          <cell r="E1082">
            <v>41718</v>
          </cell>
          <cell r="F1082" t="str">
            <v>SUBDIRECCION ADMINISTRATIVA Y FINANCIERA</v>
          </cell>
          <cell r="G1082">
            <v>51845216</v>
          </cell>
          <cell r="H1082" t="str">
            <v>CLAUDIA PATRICIA FORERO TELLEZ</v>
          </cell>
          <cell r="I1082" t="str">
            <v>PAGO 3/7 DESEMBOLSO SEGÚN CERTIFICACION DEL SUPERVISOR</v>
          </cell>
          <cell r="J1082">
            <v>1706250</v>
          </cell>
          <cell r="K1082">
            <v>9.66</v>
          </cell>
          <cell r="O1082" t="str">
            <v>RECURSO 11</v>
          </cell>
          <cell r="V1082" t="str">
            <v>No tiene Dependientes</v>
          </cell>
          <cell r="W1082" t="str">
            <v>Vigencia Presupuestal</v>
          </cell>
        </row>
        <row r="1083">
          <cell r="A1083">
            <v>107914</v>
          </cell>
          <cell r="B1083" t="str">
            <v>Contrato</v>
          </cell>
          <cell r="C1083">
            <v>150</v>
          </cell>
          <cell r="D1083">
            <v>24614</v>
          </cell>
          <cell r="E1083">
            <v>41718</v>
          </cell>
          <cell r="F1083" t="str">
            <v>SUBDIRECCION ADMINISTRATIVA Y FINANCIERA</v>
          </cell>
          <cell r="G1083">
            <v>51699085</v>
          </cell>
          <cell r="H1083" t="str">
            <v>SILVIA PILAR RODRIGUEZ SILVA</v>
          </cell>
          <cell r="I1083" t="str">
            <v>PAGO 3/7 DESEMBOLSO SEGÚN CERTIFICACION DEL SUPERVISOR (Desc.de la Base RF x Dependientes)</v>
          </cell>
          <cell r="J1083">
            <v>2275000</v>
          </cell>
          <cell r="K1083">
            <v>9.66</v>
          </cell>
          <cell r="O1083" t="str">
            <v>RECURSO 11</v>
          </cell>
          <cell r="V1083" t="str">
            <v>Desc. 10% Dependientes - Base RF $4,094,550 RF $287,562</v>
          </cell>
          <cell r="W1083" t="str">
            <v>Vigencia Presupuestal</v>
          </cell>
        </row>
        <row r="1084">
          <cell r="A1084">
            <v>108014</v>
          </cell>
          <cell r="B1084" t="str">
            <v>Contrato</v>
          </cell>
          <cell r="C1084">
            <v>103</v>
          </cell>
          <cell r="D1084">
            <v>18914</v>
          </cell>
          <cell r="E1084">
            <v>41718</v>
          </cell>
          <cell r="F1084" t="str">
            <v>SUBDIRECCION ADMINISTRATIVA Y FINANCIERA</v>
          </cell>
          <cell r="G1084">
            <v>1014216096</v>
          </cell>
          <cell r="H1084" t="str">
            <v>MARIA ANDREA ROMERO MONTEJO</v>
          </cell>
          <cell r="I1084" t="str">
            <v>PAGO 3/7 DESEMBOLSO SEGÚN CERTIFICACION DEL SUPERVISOR</v>
          </cell>
          <cell r="J1084">
            <v>1741250</v>
          </cell>
          <cell r="K1084">
            <v>9.66</v>
          </cell>
          <cell r="O1084" t="str">
            <v>RECURSO 11</v>
          </cell>
          <cell r="V1084" t="str">
            <v>No tiene Dependientes</v>
          </cell>
          <cell r="W1084" t="str">
            <v>Vigencia Presupuestal</v>
          </cell>
        </row>
        <row r="1085">
          <cell r="A1085">
            <v>108114</v>
          </cell>
          <cell r="B1085" t="str">
            <v>Contrato</v>
          </cell>
          <cell r="C1085">
            <v>128</v>
          </cell>
          <cell r="D1085">
            <v>21214</v>
          </cell>
          <cell r="E1085">
            <v>41718</v>
          </cell>
          <cell r="F1085" t="str">
            <v>SUBDIRECCION ADMINISTRATIVA Y FINANCIERA</v>
          </cell>
          <cell r="G1085">
            <v>79859642</v>
          </cell>
          <cell r="H1085" t="str">
            <v>CARLOS HERNAN USECHE JARAMILLO</v>
          </cell>
          <cell r="I1085" t="str">
            <v xml:space="preserve">PAGO 3/12 DESEMBOLSO SEGÚN CERTIFICACION DEL SUPERVISOR (Desc.de la Base x Dependientes) </v>
          </cell>
          <cell r="J1085">
            <v>4759090</v>
          </cell>
          <cell r="K1085">
            <v>9.66</v>
          </cell>
          <cell r="O1085" t="str">
            <v>RECURSO 11</v>
          </cell>
          <cell r="V1085" t="str">
            <v>Desc. 10% Dependientes - Base RF $4,094,550 RF $287,562</v>
          </cell>
          <cell r="W1085" t="str">
            <v>Vigencia Presupuestal</v>
          </cell>
        </row>
        <row r="1086">
          <cell r="A1086">
            <v>108214</v>
          </cell>
          <cell r="B1086" t="str">
            <v>Contrato</v>
          </cell>
          <cell r="C1086">
            <v>291</v>
          </cell>
          <cell r="D1086">
            <v>42014</v>
          </cell>
          <cell r="E1086">
            <v>41718</v>
          </cell>
          <cell r="F1086" t="str">
            <v>DIRECCION DE ORDENAMIENTO AMBIENTAL Y COORDINACION DEL SINA</v>
          </cell>
          <cell r="G1086">
            <v>80761251</v>
          </cell>
          <cell r="H1086" t="str">
            <v>NICOLAS NEIRA MANOTAS</v>
          </cell>
          <cell r="I1086" t="str">
            <v xml:space="preserve">PAGO 2/11 DESEMBOLSO SEGÚN CERTIFICACION DEL SUPERVISOR </v>
          </cell>
          <cell r="J1086">
            <v>7090000</v>
          </cell>
          <cell r="K1086">
            <v>9.66</v>
          </cell>
          <cell r="O1086" t="str">
            <v>RECURSO 11</v>
          </cell>
          <cell r="V1086" t="str">
            <v xml:space="preserve">No tiene Dependientes - Base RF $ 3.226.650, RF $128.583 </v>
          </cell>
          <cell r="W1086" t="str">
            <v>Vigencia Presupuestal</v>
          </cell>
        </row>
        <row r="1087">
          <cell r="A1087">
            <v>108314</v>
          </cell>
          <cell r="B1087" t="str">
            <v>Contrato</v>
          </cell>
          <cell r="C1087">
            <v>238</v>
          </cell>
          <cell r="D1087">
            <v>34614</v>
          </cell>
          <cell r="E1087">
            <v>41718</v>
          </cell>
          <cell r="F1087" t="str">
            <v>SUBDIRECCION ADMINISTRATIVA Y FINANCIERA</v>
          </cell>
          <cell r="G1087">
            <v>1074129339</v>
          </cell>
          <cell r="H1087" t="str">
            <v>ANGELICA MARIA RICAURTE GOMEZ</v>
          </cell>
          <cell r="I1087" t="str">
            <v>PAGO 3/12 DESEMBOLSO SEGÚN CERTIFICACION DEL SUPERVISOR</v>
          </cell>
          <cell r="J1087">
            <v>4181818</v>
          </cell>
          <cell r="K1087">
            <v>9.66</v>
          </cell>
          <cell r="O1087" t="str">
            <v>RECURSO 11</v>
          </cell>
          <cell r="V1087" t="str">
            <v>No tiene Dependientes</v>
          </cell>
          <cell r="W1087" t="str">
            <v>Vigencia Presupuestal</v>
          </cell>
        </row>
        <row r="1088">
          <cell r="A1088">
            <v>108414</v>
          </cell>
          <cell r="B1088" t="str">
            <v>Contrato</v>
          </cell>
          <cell r="C1088">
            <v>4</v>
          </cell>
          <cell r="D1088">
            <v>614</v>
          </cell>
          <cell r="E1088">
            <v>41718</v>
          </cell>
          <cell r="F1088" t="str">
            <v>SUBDIRECCION ADMINISTRATIVA Y FINANCIERA</v>
          </cell>
          <cell r="G1088">
            <v>51995430</v>
          </cell>
          <cell r="H1088" t="str">
            <v>LILIANA DEL PILAR BECERRA CANDIA</v>
          </cell>
          <cell r="I1088" t="str">
            <v>PAGO 3/12  DESEMBOLSO SEGÚN CERTIFICACION DEL SUPERVISOR (DESC BASE RF DEPENDIENTES)</v>
          </cell>
          <cell r="J1088">
            <v>5015152</v>
          </cell>
          <cell r="K1088">
            <v>9.66</v>
          </cell>
          <cell r="O1088" t="str">
            <v>RECURSO 11</v>
          </cell>
          <cell r="V1088" t="str">
            <v>Desc. 10% Dependientes - Base RF $3,529,774 RF $388,275</v>
          </cell>
          <cell r="W1088" t="str">
            <v>Vigencia Presupuestal</v>
          </cell>
        </row>
        <row r="1089">
          <cell r="A1089">
            <v>108514</v>
          </cell>
          <cell r="B1089" t="str">
            <v>Contrato</v>
          </cell>
          <cell r="C1089">
            <v>179</v>
          </cell>
          <cell r="D1089">
            <v>28214</v>
          </cell>
          <cell r="E1089">
            <v>41718</v>
          </cell>
          <cell r="F1089" t="str">
            <v>DIRECCION DE ORDENAMIENTO AMBIENTAL Y COORDINACION DEL SINA</v>
          </cell>
          <cell r="G1089">
            <v>40022236</v>
          </cell>
          <cell r="H1089" t="str">
            <v>ANA ELVIA OCHOA JIMENEZ</v>
          </cell>
          <cell r="I1089" t="str">
            <v>PAGO 2/11 DESEMBOLSO SEGÚN CERTIFICACION DEL SUPERVISOR</v>
          </cell>
          <cell r="J1089">
            <v>8000000</v>
          </cell>
          <cell r="K1089">
            <v>9.66</v>
          </cell>
          <cell r="O1089" t="str">
            <v>RECURSO 11</v>
          </cell>
          <cell r="V1089" t="str">
            <v>Desc. 10% Dependientes</v>
          </cell>
          <cell r="W1089" t="str">
            <v>Vigencia Presupuestal</v>
          </cell>
        </row>
        <row r="1090">
          <cell r="A1090">
            <v>108614</v>
          </cell>
          <cell r="B1090" t="str">
            <v>Contrato</v>
          </cell>
          <cell r="C1090">
            <v>129</v>
          </cell>
          <cell r="D1090">
            <v>21314</v>
          </cell>
          <cell r="E1090">
            <v>41718</v>
          </cell>
          <cell r="F1090" t="str">
            <v>SUBDIRECCION ADMINISTRATIVA Y FINANCIERA</v>
          </cell>
          <cell r="G1090">
            <v>10770944</v>
          </cell>
          <cell r="H1090" t="str">
            <v>LEVER CIRON ORTIZ MORALES</v>
          </cell>
          <cell r="I1090" t="str">
            <v>PAGO 3/7 DESEMBOLSO SEGÚN CERTIFICACION DEL SUPERVISOR (Desc. Base RF x Dependientes)</v>
          </cell>
          <cell r="J1090">
            <v>1741250</v>
          </cell>
          <cell r="K1090">
            <v>9.66</v>
          </cell>
          <cell r="O1090" t="str">
            <v>RECURSO 11</v>
          </cell>
          <cell r="V1090" t="str">
            <v>Desc.x Dependientes</v>
          </cell>
          <cell r="W1090" t="str">
            <v>Vigencia Presupuestal</v>
          </cell>
        </row>
        <row r="1091">
          <cell r="A1091">
            <v>108714</v>
          </cell>
          <cell r="B1091" t="str">
            <v>Contrato</v>
          </cell>
          <cell r="C1091">
            <v>15</v>
          </cell>
          <cell r="D1091">
            <v>2214</v>
          </cell>
          <cell r="E1091">
            <v>41718</v>
          </cell>
          <cell r="F1091" t="str">
            <v>SUBDIRECCION ADMINISTRATIVA Y FINANCIERA</v>
          </cell>
          <cell r="G1091">
            <v>1010207237</v>
          </cell>
          <cell r="H1091" t="str">
            <v>NANCY KATHERIN ARIAS GAITAN</v>
          </cell>
          <cell r="I1091" t="str">
            <v>PAGO 3/7 DESEMBOLSO SEGÚN CERTIFICACION DEL SUPERVISOR</v>
          </cell>
          <cell r="J1091">
            <v>1709444</v>
          </cell>
          <cell r="K1091">
            <v>9.66</v>
          </cell>
          <cell r="O1091" t="str">
            <v>RECURSO 11</v>
          </cell>
          <cell r="V1091" t="str">
            <v>No tiene Dependientes</v>
          </cell>
          <cell r="W1091" t="str">
            <v>Vigencia Presupuestal</v>
          </cell>
        </row>
        <row r="1092">
          <cell r="A1092">
            <v>108814</v>
          </cell>
          <cell r="B1092" t="str">
            <v>Contrato</v>
          </cell>
          <cell r="C1092">
            <v>147</v>
          </cell>
          <cell r="D1092">
            <v>23314</v>
          </cell>
          <cell r="E1092">
            <v>41718</v>
          </cell>
          <cell r="F1092" t="str">
            <v>SUBDIRECCION ADMINISTRATIVA Y FINANCIERA</v>
          </cell>
          <cell r="G1092">
            <v>80121924</v>
          </cell>
          <cell r="H1092" t="str">
            <v>JONATHAN JIMENEZ ALVARADO</v>
          </cell>
          <cell r="I1092" t="str">
            <v>PAGO 3/7 DESEMBOLSO SEGÚN CERTIFICACION DEL SUPERVISOR</v>
          </cell>
          <cell r="J1092">
            <v>1983333</v>
          </cell>
          <cell r="K1092">
            <v>9.66</v>
          </cell>
          <cell r="O1092" t="str">
            <v>RECURSO 11</v>
          </cell>
          <cell r="V1092" t="str">
            <v>No tiene Dependientes</v>
          </cell>
          <cell r="W1092" t="str">
            <v>Vigencia Presupuestal</v>
          </cell>
        </row>
        <row r="1093">
          <cell r="A1093">
            <v>108914</v>
          </cell>
          <cell r="B1093" t="str">
            <v>Contrato</v>
          </cell>
          <cell r="C1093">
            <v>139</v>
          </cell>
          <cell r="D1093">
            <v>23814</v>
          </cell>
          <cell r="E1093">
            <v>41718</v>
          </cell>
          <cell r="F1093" t="str">
            <v>DIRECCION DE BOSQUES, BIODIVERSIDAD Y SERVICIOS ECOSISTEMICOS</v>
          </cell>
          <cell r="G1093">
            <v>40047300</v>
          </cell>
          <cell r="H1093" t="str">
            <v>MARIA FERNANDA RODRIGUEZ SANTAMARIA</v>
          </cell>
          <cell r="I1093" t="str">
            <v>PAGO 3/12 DESEMBOLSO SEGÚN CERTIFICACION DEL SUPERVISOR</v>
          </cell>
          <cell r="J1093">
            <v>3349582</v>
          </cell>
          <cell r="K1093">
            <v>9.66</v>
          </cell>
          <cell r="O1093" t="str">
            <v>RECURSO 11</v>
          </cell>
          <cell r="V1093" t="str">
            <v>No tiene Dependientes-RF $206,650</v>
          </cell>
          <cell r="W1093" t="str">
            <v>Vigencia Presupuestal</v>
          </cell>
        </row>
        <row r="1094">
          <cell r="A1094">
            <v>109014</v>
          </cell>
          <cell r="B1094" t="str">
            <v>Contrato</v>
          </cell>
          <cell r="C1094">
            <v>57</v>
          </cell>
          <cell r="D1094">
            <v>12714</v>
          </cell>
          <cell r="E1094">
            <v>41718</v>
          </cell>
          <cell r="F1094" t="str">
            <v>DIRECCION DE GENTION INTEGRAL DEL RECURSO HIDRICO</v>
          </cell>
          <cell r="G1094">
            <v>1010166732</v>
          </cell>
          <cell r="H1094" t="str">
            <v>ADRIANA CARRIAZO BAQUERO</v>
          </cell>
          <cell r="I1094" t="str">
            <v>PAGO 3/12 DESEMBOLSO SEGÚN CERTIFICACION DEL SUPERVISOR</v>
          </cell>
          <cell r="J1094">
            <v>2660000</v>
          </cell>
          <cell r="K1094">
            <v>9.66</v>
          </cell>
          <cell r="O1094" t="str">
            <v>RECURSO 11</v>
          </cell>
          <cell r="V1094" t="str">
            <v>No tiene Dependientes</v>
          </cell>
          <cell r="W1094" t="str">
            <v>Vigencia Presupuestal</v>
          </cell>
        </row>
        <row r="1095">
          <cell r="A1095">
            <v>109114</v>
          </cell>
          <cell r="B1095" t="str">
            <v>Contrato</v>
          </cell>
          <cell r="C1095">
            <v>12</v>
          </cell>
          <cell r="D1095">
            <v>814</v>
          </cell>
          <cell r="E1095">
            <v>41718</v>
          </cell>
          <cell r="F1095" t="str">
            <v>SUBDIRECCION ADMINISTRATIVA Y FINANCIERA</v>
          </cell>
          <cell r="G1095">
            <v>40610737</v>
          </cell>
          <cell r="H1095" t="str">
            <v>CAROLINA POLANCO HOLGUIN</v>
          </cell>
          <cell r="I1095" t="str">
            <v>PAGO 3/12 DESEMBOLSO SEGÚN CERTIFICACION DEL SUPERVISOR ( DESC BASE RF DEPENDIENTES)</v>
          </cell>
          <cell r="J1095">
            <v>3009091</v>
          </cell>
          <cell r="K1095">
            <v>9.66</v>
          </cell>
          <cell r="O1095" t="str">
            <v>RECURSO 11</v>
          </cell>
          <cell r="V1095" t="str">
            <v>Desc. 10% Dependientes - Base RF $3,529,774 RF $388,275</v>
          </cell>
          <cell r="W1095" t="str">
            <v>Vigencia Presupuestal</v>
          </cell>
        </row>
        <row r="1096">
          <cell r="A1096">
            <v>109214</v>
          </cell>
          <cell r="B1096" t="str">
            <v>Contrato</v>
          </cell>
          <cell r="C1096">
            <v>1</v>
          </cell>
          <cell r="D1096">
            <v>414</v>
          </cell>
          <cell r="E1096">
            <v>41718</v>
          </cell>
          <cell r="F1096" t="str">
            <v>SUBDIRECCION ADMINISTRATIVA Y FINANCIERA</v>
          </cell>
          <cell r="G1096">
            <v>79883661</v>
          </cell>
          <cell r="H1096" t="str">
            <v>RONALD STIVE SANCHEZ POSADA</v>
          </cell>
          <cell r="I1096" t="str">
            <v>PAGO 3/12 DESEMBOLSO SEGÚN CERTIFICACION DEL SUPERVISOR (Desc.de la Base RF x Dependientes)</v>
          </cell>
          <cell r="J1096">
            <v>5015152</v>
          </cell>
          <cell r="K1096">
            <v>9.66</v>
          </cell>
          <cell r="O1096" t="str">
            <v>RECURSO 11</v>
          </cell>
          <cell r="V1096" t="str">
            <v>Desc. 10% Dependientes - Base RF $4,094,550 RF $287,562</v>
          </cell>
          <cell r="W1096" t="str">
            <v>Vigencia Presupuestal</v>
          </cell>
        </row>
        <row r="1097">
          <cell r="A1097">
            <v>109314</v>
          </cell>
          <cell r="B1097" t="str">
            <v>Oficio</v>
          </cell>
          <cell r="C1097">
            <v>8935</v>
          </cell>
          <cell r="D1097">
            <v>110114</v>
          </cell>
          <cell r="E1097">
            <v>41719</v>
          </cell>
          <cell r="F1097" t="str">
            <v>SUBDIRECCION ADMINISTRATIVA Y FINANCIERA</v>
          </cell>
          <cell r="G1097">
            <v>8301153951</v>
          </cell>
          <cell r="H1097" t="str">
            <v>MINISTERIO DE AMBIENTE Y DESARROLLO SOSTENIBLE</v>
          </cell>
          <cell r="I1097" t="str">
            <v>REEMBOLSO CAJA MENOR VIATICOS N.714</v>
          </cell>
          <cell r="J1097">
            <v>5024224</v>
          </cell>
          <cell r="N1097" t="str">
            <v>RECURSO 2-10</v>
          </cell>
          <cell r="W1097" t="str">
            <v>Vigencia Presupuestal</v>
          </cell>
        </row>
        <row r="1098">
          <cell r="A1098">
            <v>109414</v>
          </cell>
          <cell r="B1098" t="str">
            <v>Contrato</v>
          </cell>
          <cell r="C1098">
            <v>177</v>
          </cell>
          <cell r="D1098">
            <v>28314</v>
          </cell>
          <cell r="E1098">
            <v>41719</v>
          </cell>
          <cell r="F1098" t="str">
            <v>SUBDIRECCION ADMINISTRATIVA Y FINANCIERA</v>
          </cell>
          <cell r="G1098">
            <v>35325209</v>
          </cell>
          <cell r="H1098" t="str">
            <v>LUZ ESMERALDA MANRIQUE DIAZ</v>
          </cell>
          <cell r="I1098" t="str">
            <v>PAGO 3/12 DESEMBOLSO SEGÚN CERTIFICACION DEL SUPERVISOR</v>
          </cell>
          <cell r="J1098">
            <v>6000000</v>
          </cell>
          <cell r="K1098">
            <v>9.66</v>
          </cell>
          <cell r="O1098" t="str">
            <v>RECURSO 11</v>
          </cell>
          <cell r="V1098" t="str">
            <v>No tiene Dependientes</v>
          </cell>
          <cell r="W1098" t="str">
            <v>Vigencia Presupuestal</v>
          </cell>
        </row>
        <row r="1099">
          <cell r="A1099">
            <v>109514</v>
          </cell>
          <cell r="B1099" t="str">
            <v>Contrato</v>
          </cell>
          <cell r="C1099">
            <v>192</v>
          </cell>
          <cell r="D1099">
            <v>29314</v>
          </cell>
          <cell r="E1099">
            <v>41719</v>
          </cell>
          <cell r="F1099" t="str">
            <v>DIRECCION DE ORDENAMIENTO AMBIENTAL Y COORDINACION DEL SINA</v>
          </cell>
          <cell r="G1099">
            <v>91105686</v>
          </cell>
          <cell r="H1099" t="str">
            <v>OSCAR JAVIER ACEVEDO AMAYA</v>
          </cell>
          <cell r="I1099" t="str">
            <v>SEGUNDO DESEMBOLSO SEGÚN CERTIFICACION DEL SUPERVISOR (Desc. Base RF x Dependientes)</v>
          </cell>
          <cell r="J1099">
            <v>5500000</v>
          </cell>
          <cell r="K1099">
            <v>9.66</v>
          </cell>
          <cell r="O1099" t="str">
            <v>RECURSO 11</v>
          </cell>
          <cell r="V1099" t="str">
            <v>Desc.x Dependientes</v>
          </cell>
          <cell r="W1099" t="str">
            <v>Vigencia Presupuestal</v>
          </cell>
        </row>
        <row r="1100">
          <cell r="A1100">
            <v>109614</v>
          </cell>
          <cell r="B1100" t="str">
            <v>Contrato</v>
          </cell>
          <cell r="C1100">
            <v>20</v>
          </cell>
          <cell r="D1100">
            <v>2714</v>
          </cell>
          <cell r="E1100">
            <v>41719</v>
          </cell>
          <cell r="F1100" t="str">
            <v>OFICINA ASESORA DE PLANEACION</v>
          </cell>
          <cell r="G1100">
            <v>51881783</v>
          </cell>
          <cell r="H1100" t="str">
            <v>IRMA GARDEAZABAL JARAMILLO</v>
          </cell>
          <cell r="I1100" t="str">
            <v>SEGUNDO DESEMBOLSO SEGÚN CERTIFICACION DEL SUPERVISOR (Desc.de la Base RF x Dependientes)</v>
          </cell>
          <cell r="J1100">
            <v>7000000</v>
          </cell>
          <cell r="K1100">
            <v>9.66</v>
          </cell>
          <cell r="O1100" t="str">
            <v>RECURSO 11</v>
          </cell>
          <cell r="V1100" t="str">
            <v xml:space="preserve">Desc. X Dependientes </v>
          </cell>
          <cell r="W1100" t="str">
            <v>Vigencia Presupuestal</v>
          </cell>
        </row>
        <row r="1101">
          <cell r="A1101">
            <v>109714</v>
          </cell>
          <cell r="B1101" t="str">
            <v>Contrato</v>
          </cell>
          <cell r="C1101">
            <v>172</v>
          </cell>
          <cell r="D1101">
            <v>26414</v>
          </cell>
          <cell r="E1101">
            <v>41719</v>
          </cell>
          <cell r="F1101" t="str">
            <v>GRUPO DE COMUNICACIONES</v>
          </cell>
          <cell r="G1101">
            <v>79589559</v>
          </cell>
          <cell r="H1101" t="str">
            <v>FERNANDO MURIEL PIEDRAHITA</v>
          </cell>
          <cell r="I1101" t="str">
            <v>PAGO 3/12 DESEMBOLSO SEGÚN CERTIFICACION DEL SUPERVISOR (Desc.de la Base RF x Dependientes)</v>
          </cell>
          <cell r="J1101">
            <v>4173913</v>
          </cell>
          <cell r="K1101">
            <v>9.66</v>
          </cell>
          <cell r="O1101" t="str">
            <v>RECURSO 11</v>
          </cell>
          <cell r="V1101" t="str">
            <v>Desc. 10% Dependientes RF $129,456</v>
          </cell>
          <cell r="W1101" t="str">
            <v>Vigencia Presupuestal</v>
          </cell>
        </row>
        <row r="1102">
          <cell r="A1102">
            <v>109814</v>
          </cell>
          <cell r="B1102" t="str">
            <v>Contrato</v>
          </cell>
          <cell r="C1102">
            <v>93</v>
          </cell>
          <cell r="D1102">
            <v>17414</v>
          </cell>
          <cell r="E1102">
            <v>41719</v>
          </cell>
          <cell r="F1102" t="str">
            <v>DIRECCION DE BOSQUES, BIODIVERSIDAD Y SERVICIOS ECOSISTEMICOS</v>
          </cell>
          <cell r="G1102">
            <v>1098678974</v>
          </cell>
          <cell r="H1102" t="str">
            <v>JOHANA MARTINEZ REYES</v>
          </cell>
          <cell r="I1102" t="str">
            <v>PAGO 3/12 DESEMBOLSO SEGÚN CERTIFICACION DEL SUPERVISOR</v>
          </cell>
          <cell r="J1102">
            <v>2875000</v>
          </cell>
          <cell r="K1102">
            <v>9.66</v>
          </cell>
          <cell r="O1102" t="str">
            <v>RECURSO 11</v>
          </cell>
          <cell r="V1102" t="str">
            <v>No tiene Dependientes</v>
          </cell>
          <cell r="W1102" t="str">
            <v>Vigencia Presupuestal</v>
          </cell>
        </row>
        <row r="1103">
          <cell r="A1103">
            <v>109914</v>
          </cell>
          <cell r="B1103" t="str">
            <v>Contrato</v>
          </cell>
          <cell r="C1103">
            <v>268</v>
          </cell>
          <cell r="D1103">
            <v>38414</v>
          </cell>
          <cell r="E1103">
            <v>41719</v>
          </cell>
          <cell r="F1103" t="str">
            <v>OFICINA DE TECNOLOGIAS, INFORMACION Y COMUNICACIONES TIC</v>
          </cell>
          <cell r="G1103">
            <v>80794818</v>
          </cell>
          <cell r="H1103" t="str">
            <v>RODRIGO ANTONIO CUBILLOS SANCHEZ</v>
          </cell>
          <cell r="I1103" t="str">
            <v xml:space="preserve">PAGO 3/12 DESEMBOLSO SEGÚN CERTIFICACION DEL SUPERVISOR </v>
          </cell>
          <cell r="J1103">
            <v>3500000</v>
          </cell>
          <cell r="K1103">
            <v>9.66</v>
          </cell>
          <cell r="O1103" t="str">
            <v>RECURSO 11</v>
          </cell>
          <cell r="V1103" t="str">
            <v xml:space="preserve">No tiene Dependientes </v>
          </cell>
          <cell r="W1103" t="str">
            <v>Vigencia Presupuestal</v>
          </cell>
        </row>
        <row r="1104">
          <cell r="A1104">
            <v>110014</v>
          </cell>
          <cell r="B1104" t="str">
            <v>Contrato</v>
          </cell>
          <cell r="C1104">
            <v>91</v>
          </cell>
          <cell r="D1104">
            <v>18814</v>
          </cell>
          <cell r="E1104">
            <v>41719</v>
          </cell>
          <cell r="F1104" t="str">
            <v>DIRECCION DE BOSQUES, BIODIVERSIDAD Y SERVICIOS ECOSISTEMICOS</v>
          </cell>
          <cell r="G1104">
            <v>33376130</v>
          </cell>
          <cell r="H1104" t="str">
            <v>GINA CAROLINA AVELLA CASTIBLANCO</v>
          </cell>
          <cell r="I1104" t="str">
            <v>PAGO 3/12 DESEMBOLSO SEGÚN CERTIFICACION DEL SUPERVISOR</v>
          </cell>
          <cell r="J1104">
            <v>5000000</v>
          </cell>
          <cell r="K1104">
            <v>9.66</v>
          </cell>
          <cell r="O1104" t="str">
            <v>RECURSO 11</v>
          </cell>
          <cell r="V1104" t="str">
            <v>No tiene Dependientes a Cargo</v>
          </cell>
          <cell r="W1104" t="str">
            <v>Vigencia Presupuestal</v>
          </cell>
        </row>
        <row r="1105">
          <cell r="A1105">
            <v>110114</v>
          </cell>
          <cell r="B1105" t="str">
            <v>Contrato</v>
          </cell>
          <cell r="C1105">
            <v>175</v>
          </cell>
          <cell r="D1105">
            <v>27914</v>
          </cell>
          <cell r="E1105">
            <v>41719</v>
          </cell>
          <cell r="F1105" t="str">
            <v>GRUPO DE COMUNICACIONES</v>
          </cell>
          <cell r="G1105">
            <v>79163299</v>
          </cell>
          <cell r="H1105" t="str">
            <v>LUIS HERNANDO MARROQUIN FRANCO</v>
          </cell>
          <cell r="I1105" t="str">
            <v>PAGO FRA 003 TERCER DESEMBOLSO SEGÚN CERTIFICACION DEL SUPERVISOR (Desc de la Base x Dependientes)</v>
          </cell>
          <cell r="J1105">
            <v>8869380</v>
          </cell>
          <cell r="K1105">
            <v>9.66</v>
          </cell>
          <cell r="M1105">
            <v>16</v>
          </cell>
          <cell r="O1105" t="str">
            <v>RECURSO 11</v>
          </cell>
          <cell r="V1105" t="str">
            <v>Desc.x Dependientes</v>
          </cell>
          <cell r="W1105" t="str">
            <v>Vigencia Presupuestal</v>
          </cell>
        </row>
        <row r="1106">
          <cell r="A1106">
            <v>110214</v>
          </cell>
          <cell r="B1106" t="str">
            <v>Contrato</v>
          </cell>
          <cell r="C1106">
            <v>212</v>
          </cell>
          <cell r="D1106">
            <v>31214</v>
          </cell>
          <cell r="E1106">
            <v>41719</v>
          </cell>
          <cell r="F1106" t="str">
            <v>DIRECCION DE BOSQUES, BIODIVERSIDAD Y SERVICIOS ECOSISTEMICOS</v>
          </cell>
          <cell r="G1106">
            <v>80544407</v>
          </cell>
          <cell r="H1106" t="str">
            <v>ANDRES FERNANDO FRANCO FANDIÑO</v>
          </cell>
          <cell r="I1106" t="str">
            <v>PAGO 3/12 DESEMBOLSO SEGÚN CERTIFICACION DEL SUPERVISOR (Desc.de la Base RF x Dependientes)</v>
          </cell>
          <cell r="J1106">
            <v>5214196</v>
          </cell>
          <cell r="K1106">
            <v>9.66</v>
          </cell>
          <cell r="O1106" t="str">
            <v>RECURSO 11</v>
          </cell>
          <cell r="V1106" t="str">
            <v>Desc. 10% Dependientes RF $129,456</v>
          </cell>
          <cell r="W1106" t="str">
            <v>Vigencia Presupuestal</v>
          </cell>
        </row>
        <row r="1107">
          <cell r="A1107">
            <v>110314</v>
          </cell>
          <cell r="B1107" t="str">
            <v>Contrato</v>
          </cell>
          <cell r="C1107">
            <v>263</v>
          </cell>
          <cell r="D1107">
            <v>37714</v>
          </cell>
          <cell r="E1107">
            <v>41719</v>
          </cell>
          <cell r="F1107" t="str">
            <v>DIRECCION DE BOSQUES, BIODIVERSIDAD Y SERVICIOS ECOSISTEMICOS</v>
          </cell>
          <cell r="G1107">
            <v>38227057</v>
          </cell>
          <cell r="H1107" t="str">
            <v>MARIA FANNY MONDRAGON LEONEL</v>
          </cell>
          <cell r="I1107" t="str">
            <v>PAGO 3/12 DESEMBOLSO SEGÚN CERTIFICACION DEL SUPERVISOR</v>
          </cell>
          <cell r="J1107">
            <v>7990000</v>
          </cell>
          <cell r="K1107">
            <v>9.66</v>
          </cell>
          <cell r="O1107" t="str">
            <v>RECURSO 11</v>
          </cell>
          <cell r="V1107" t="str">
            <v>No tiene Dependientes a Cargo</v>
          </cell>
          <cell r="W1107" t="str">
            <v>Vigencia Presupuestal</v>
          </cell>
        </row>
        <row r="1108">
          <cell r="A1108">
            <v>110414</v>
          </cell>
          <cell r="B1108" t="str">
            <v>Contrato</v>
          </cell>
          <cell r="C1108">
            <v>76</v>
          </cell>
          <cell r="D1108">
            <v>14914</v>
          </cell>
          <cell r="E1108">
            <v>41719</v>
          </cell>
          <cell r="F1108" t="str">
            <v>DIRECCION DE GENTION INTEGRAL DEL RECURSO HIDRICO</v>
          </cell>
          <cell r="G1108">
            <v>1057918195</v>
          </cell>
          <cell r="H1108" t="str">
            <v>LIZBETH GISELLA RAMIREZ RAMIREZ</v>
          </cell>
          <cell r="I1108" t="str">
            <v>PAGO 3/12 DESEMBOLSO SEGÚN CERTIFICACION DEL SUPERVISOR</v>
          </cell>
          <cell r="J1108">
            <v>4220000</v>
          </cell>
          <cell r="K1108">
            <v>9.66</v>
          </cell>
          <cell r="O1108" t="str">
            <v>RECURSO 11</v>
          </cell>
          <cell r="V1108" t="str">
            <v>No tiene Dependientes</v>
          </cell>
          <cell r="W1108" t="str">
            <v>Vigencia Presupuestal</v>
          </cell>
        </row>
        <row r="1109">
          <cell r="A1109">
            <v>110514</v>
          </cell>
          <cell r="B1109" t="str">
            <v>Contrato</v>
          </cell>
          <cell r="C1109">
            <v>207</v>
          </cell>
          <cell r="D1109">
            <v>31314</v>
          </cell>
          <cell r="E1109">
            <v>41719</v>
          </cell>
          <cell r="F1109" t="str">
            <v>DIRECCION DE GENTION INTEGRAL DEL RECURSO HIDRICO</v>
          </cell>
          <cell r="G1109">
            <v>10527523</v>
          </cell>
          <cell r="H1109" t="str">
            <v>GUSTAVO WILCHES CHAUX</v>
          </cell>
          <cell r="I1109" t="str">
            <v>PAGO FRA 0306 TERCER DESEMBOLSO SEGÚN CERTIFICACION DEL SUPERVISOR</v>
          </cell>
          <cell r="J1109">
            <v>10000000</v>
          </cell>
          <cell r="K1109">
            <v>9.66</v>
          </cell>
          <cell r="M1109">
            <v>16</v>
          </cell>
          <cell r="O1109" t="str">
            <v>RECURSO 11</v>
          </cell>
          <cell r="V1109" t="str">
            <v>No tiene Dependientes</v>
          </cell>
          <cell r="W1109" t="str">
            <v>Vigencia Presupuestal</v>
          </cell>
        </row>
        <row r="1110">
          <cell r="A1110">
            <v>110614</v>
          </cell>
          <cell r="B1110" t="str">
            <v>Contrato</v>
          </cell>
          <cell r="C1110">
            <v>17</v>
          </cell>
          <cell r="D1110">
            <v>2414</v>
          </cell>
          <cell r="E1110">
            <v>41719</v>
          </cell>
          <cell r="F1110" t="str">
            <v>SUBDIRECCION ADMINISTRATIVA Y FINANCIERA</v>
          </cell>
          <cell r="G1110">
            <v>80415684</v>
          </cell>
          <cell r="H1110" t="str">
            <v>LUIS HUMBERTO ESPINOSA FULA</v>
          </cell>
          <cell r="I1110" t="str">
            <v>PAGO 3/12 SEGÚN CERTIFICACION DEL SUPERVISOR</v>
          </cell>
          <cell r="J1110">
            <v>1742125</v>
          </cell>
          <cell r="K1110">
            <v>9.66</v>
          </cell>
          <cell r="O1110" t="str">
            <v>RECURSO 11</v>
          </cell>
          <cell r="V1110" t="str">
            <v>No tiene Dependientes</v>
          </cell>
          <cell r="W1110" t="str">
            <v>Vigencia Presupuestal</v>
          </cell>
        </row>
        <row r="1111">
          <cell r="A1111">
            <v>110714</v>
          </cell>
          <cell r="B1111" t="str">
            <v>Contrato</v>
          </cell>
          <cell r="C1111">
            <v>195</v>
          </cell>
          <cell r="D1111">
            <v>29414</v>
          </cell>
          <cell r="E1111">
            <v>41719</v>
          </cell>
          <cell r="F1111" t="str">
            <v>DIRECCION DE ORDENAMIENTO AMBIENTAL Y COORDINACION DEL SINA</v>
          </cell>
          <cell r="G1111">
            <v>80083703</v>
          </cell>
          <cell r="H1111" t="str">
            <v>NICOLAI CIONTESCU CAMARGO</v>
          </cell>
          <cell r="I1111" t="str">
            <v>PAGO 2/10 SEGÚN CERTIFICACION DEL SUPERVISOR (Desc. Base RF x Dependientes)</v>
          </cell>
          <cell r="J1111">
            <v>5500000</v>
          </cell>
          <cell r="K1111">
            <v>9.66</v>
          </cell>
          <cell r="O1111" t="str">
            <v>RECURSO 11</v>
          </cell>
          <cell r="V1111" t="str">
            <v>Desc. 10% Dependientes - Base RF $4,094,550 RF $287,562</v>
          </cell>
          <cell r="W1111" t="str">
            <v>Vigencia Presupuestal</v>
          </cell>
        </row>
        <row r="1112">
          <cell r="A1112">
            <v>110814</v>
          </cell>
          <cell r="B1112" t="str">
            <v>Contrato</v>
          </cell>
          <cell r="C1112">
            <v>252</v>
          </cell>
          <cell r="D1112">
            <v>36514</v>
          </cell>
          <cell r="E1112">
            <v>41719</v>
          </cell>
          <cell r="F1112" t="str">
            <v>DIRECCION DE BOSQUES, BIODIVERSIDAD Y SERVICIOS ECOSISTEMICOS</v>
          </cell>
          <cell r="G1112">
            <v>53012198</v>
          </cell>
          <cell r="H1112" t="str">
            <v>SANDRA MILENA YAZO MARTINEZ</v>
          </cell>
          <cell r="I1112" t="str">
            <v>PAGO 3/12 SEGÚN CERTIFICACION DEL SUPERVISOR</v>
          </cell>
          <cell r="J1112">
            <v>2723254</v>
          </cell>
          <cell r="K1112">
            <v>9.66</v>
          </cell>
          <cell r="O1112" t="str">
            <v>RECURSO 11</v>
          </cell>
          <cell r="V1112" t="str">
            <v>No tiene Dependientes</v>
          </cell>
          <cell r="W1112" t="str">
            <v>Vigencia Presupuestal</v>
          </cell>
        </row>
        <row r="1113">
          <cell r="A1113">
            <v>110914</v>
          </cell>
          <cell r="B1113" t="str">
            <v>Contrato</v>
          </cell>
          <cell r="C1113">
            <v>237</v>
          </cell>
          <cell r="D1113">
            <v>34214</v>
          </cell>
          <cell r="E1113">
            <v>41719</v>
          </cell>
          <cell r="F1113" t="str">
            <v>DIRECCION DE BOSQUES, BIODIVERSIDAD Y SERVICIOS ECOSISTEMICOS</v>
          </cell>
          <cell r="G1113">
            <v>1015431834</v>
          </cell>
          <cell r="H1113" t="str">
            <v>LIDA ANDREA VALBUENA MUÑOZ</v>
          </cell>
          <cell r="I1113" t="str">
            <v>PAGO 3/12 SEGÚN CERTIFICACION DEL SUPERVISOR</v>
          </cell>
          <cell r="J1113">
            <v>2723254</v>
          </cell>
          <cell r="K1113">
            <v>9.66</v>
          </cell>
          <cell r="O1113" t="str">
            <v>RECURSO 11</v>
          </cell>
          <cell r="V1113" t="str">
            <v>No tiene Dependientes a Cargo</v>
          </cell>
          <cell r="W1113" t="str">
            <v>Vigencia Presupuestal</v>
          </cell>
        </row>
        <row r="1114">
          <cell r="A1114">
            <v>111014</v>
          </cell>
          <cell r="B1114" t="str">
            <v>Contrato</v>
          </cell>
          <cell r="C1114">
            <v>236</v>
          </cell>
          <cell r="D1114">
            <v>33914</v>
          </cell>
          <cell r="E1114">
            <v>41719</v>
          </cell>
          <cell r="F1114" t="str">
            <v>DIRECCION DE BOSQUES, BIODIVERSIDAD Y SERVICIOS ECOSISTEMICOS</v>
          </cell>
          <cell r="G1114">
            <v>1019036153</v>
          </cell>
          <cell r="H1114" t="str">
            <v>ANDRES FELIPE MIRANDA DIAZ</v>
          </cell>
          <cell r="I1114" t="str">
            <v>PAGO 3/12 SEGÚN CERTIFICACION DEL SUPERVISOR</v>
          </cell>
          <cell r="J1114">
            <v>2723254</v>
          </cell>
          <cell r="K1114">
            <v>9.66</v>
          </cell>
          <cell r="O1114" t="str">
            <v>RECURSO 11</v>
          </cell>
          <cell r="V1114" t="str">
            <v>No tiene Dependientes</v>
          </cell>
          <cell r="W1114" t="str">
            <v>Vigencia Presupuestal</v>
          </cell>
        </row>
        <row r="1115">
          <cell r="A1115">
            <v>111114</v>
          </cell>
          <cell r="B1115" t="str">
            <v>Comisiòn</v>
          </cell>
          <cell r="C1115">
            <v>20140397</v>
          </cell>
          <cell r="D1115">
            <v>89414</v>
          </cell>
          <cell r="E1115">
            <v>41723</v>
          </cell>
          <cell r="F1115" t="str">
            <v>SERVICIOS ADMINISTRATIVOS, ATENCIONA AL USUARIO, ARCHIVO Y CORRESPONDENCIA</v>
          </cell>
          <cell r="G1115">
            <v>52789391</v>
          </cell>
          <cell r="H1115" t="str">
            <v>OLGA ANGELICA DIAZ BARRAGAN</v>
          </cell>
          <cell r="I1115" t="str">
            <v>COMISION A POPAYAN DEL 3-4 DE MARZO DE 2014</v>
          </cell>
          <cell r="J1115">
            <v>259623</v>
          </cell>
          <cell r="O1115" t="str">
            <v>RECURSO 11</v>
          </cell>
          <cell r="W1115" t="str">
            <v>Vigencia Presupuestal</v>
          </cell>
        </row>
        <row r="1116">
          <cell r="A1116">
            <v>111214</v>
          </cell>
          <cell r="B1116" t="str">
            <v>Contrato</v>
          </cell>
          <cell r="C1116">
            <v>35</v>
          </cell>
          <cell r="D1116">
            <v>4514</v>
          </cell>
          <cell r="E1116">
            <v>41723</v>
          </cell>
          <cell r="F1116" t="str">
            <v>SUBDIRECCION ADMINISTRATIVA Y FINANCIERA</v>
          </cell>
          <cell r="G1116">
            <v>80232638</v>
          </cell>
          <cell r="H1116" t="str">
            <v>WILSON ALEXANDER CASTAÑEDA RAMIREZ</v>
          </cell>
          <cell r="I1116" t="str">
            <v>PAGO 3 DE 12 SEGÚN CERTIFICACION DEL SUPERVISOR (Desc. Base RF x Dependientes)</v>
          </cell>
          <cell r="J1116">
            <v>2549575</v>
          </cell>
          <cell r="K1116">
            <v>9.66</v>
          </cell>
          <cell r="O1116" t="str">
            <v>RECURSO 11</v>
          </cell>
          <cell r="V1116" t="str">
            <v>Desc.x Dependientes</v>
          </cell>
          <cell r="W1116" t="str">
            <v>Vigencia Presupuestal</v>
          </cell>
        </row>
        <row r="1117">
          <cell r="A1117">
            <v>111314</v>
          </cell>
          <cell r="B1117" t="str">
            <v>Contrato</v>
          </cell>
          <cell r="C1117">
            <v>223</v>
          </cell>
          <cell r="D1117">
            <v>36114</v>
          </cell>
          <cell r="E1117">
            <v>41723</v>
          </cell>
          <cell r="F1117" t="str">
            <v>SUBDIRECCION ADMINISTRATIVA Y FINANCIERA</v>
          </cell>
          <cell r="G1117">
            <v>80778307</v>
          </cell>
          <cell r="H1117" t="str">
            <v>JOSE LEONARDO LOPEZ</v>
          </cell>
          <cell r="I1117" t="str">
            <v>PAGO 3 DE 7 SEGÚN CERTIFICACION DEL SUPERVISOR</v>
          </cell>
          <cell r="J1117">
            <v>1733334</v>
          </cell>
          <cell r="K1117">
            <v>9.66</v>
          </cell>
          <cell r="O1117" t="str">
            <v>RECURSO 11</v>
          </cell>
          <cell r="V1117" t="str">
            <v>No tiene Dependientes</v>
          </cell>
          <cell r="W1117" t="str">
            <v>Vigencia Presupuestal</v>
          </cell>
        </row>
        <row r="1118">
          <cell r="A1118">
            <v>111414</v>
          </cell>
          <cell r="B1118" t="str">
            <v>Contrato</v>
          </cell>
          <cell r="C1118">
            <v>200</v>
          </cell>
          <cell r="D1118">
            <v>30314</v>
          </cell>
          <cell r="E1118">
            <v>41723</v>
          </cell>
          <cell r="F1118" t="str">
            <v>DIRECCION DE BOSQUES, BIODIVERSIDAD Y SERVICIOS ECOSISTEMICOS</v>
          </cell>
          <cell r="G1118">
            <v>63337114</v>
          </cell>
          <cell r="H1118" t="str">
            <v>CAROLINA ESLAVA GALVIS</v>
          </cell>
          <cell r="I1118" t="str">
            <v>PAGO 3 DE 12 SEGÚN CERTIFICACION DEL SUPERVISOR (Desc. Base RF x Dependientes)</v>
          </cell>
          <cell r="J1118">
            <v>7395044</v>
          </cell>
          <cell r="K1118">
            <v>9.66</v>
          </cell>
          <cell r="O1118" t="str">
            <v>RECURSO 11</v>
          </cell>
          <cell r="V1118" t="str">
            <v>Desc.x Dependientes</v>
          </cell>
          <cell r="W1118" t="str">
            <v>Vigencia Presupuestal</v>
          </cell>
        </row>
        <row r="1119">
          <cell r="A1119">
            <v>111514</v>
          </cell>
          <cell r="B1119" t="str">
            <v>Contrato</v>
          </cell>
          <cell r="C1119">
            <v>261</v>
          </cell>
          <cell r="D1119">
            <v>37114</v>
          </cell>
          <cell r="E1119">
            <v>41723</v>
          </cell>
          <cell r="F1119" t="str">
            <v>DIRECCION DE ORDENAMIENTO AMBIENTAL Y COORDINACION DEL SINA</v>
          </cell>
          <cell r="G1119">
            <v>51714629</v>
          </cell>
          <cell r="H1119" t="str">
            <v>MARIA TERESA PALACIOS LOZANO</v>
          </cell>
          <cell r="I1119" t="str">
            <v>PAGO FRA 045 SEGUNDO DESEMBOLSO SEGÚN CERTIFICACION DEL SUPERVISOR (Desc. Base RF x Dependientes)</v>
          </cell>
          <cell r="J1119">
            <v>7100000</v>
          </cell>
          <cell r="K1119">
            <v>9.66</v>
          </cell>
          <cell r="M1119">
            <v>16</v>
          </cell>
          <cell r="O1119" t="str">
            <v>RECURSO 11</v>
          </cell>
          <cell r="V1119" t="str">
            <v>Desc x Dependientes</v>
          </cell>
          <cell r="W1119" t="str">
            <v>Vigencia Presupuestal</v>
          </cell>
        </row>
        <row r="1120">
          <cell r="A1120">
            <v>111614</v>
          </cell>
          <cell r="B1120" t="str">
            <v>Contrato</v>
          </cell>
          <cell r="C1120">
            <v>3</v>
          </cell>
          <cell r="D1120">
            <v>1314</v>
          </cell>
          <cell r="E1120">
            <v>41723</v>
          </cell>
          <cell r="F1120" t="str">
            <v>OFICINA ASESORA DE PLANEACION</v>
          </cell>
          <cell r="G1120">
            <v>39778512</v>
          </cell>
          <cell r="H1120" t="str">
            <v>BEATRIZ RINCON NIETO</v>
          </cell>
          <cell r="I1120" t="str">
            <v>PAGO 3 DE12  SEGÚN CERTIFICACION DEL SUPERVISOR (Desc.de la Base RF x Dependientes)</v>
          </cell>
          <cell r="J1120">
            <v>6018181</v>
          </cell>
          <cell r="K1120">
            <v>9.66</v>
          </cell>
          <cell r="O1120" t="str">
            <v>RECURSO 11</v>
          </cell>
          <cell r="V1120" t="str">
            <v>Desc. 10% Dependientes - Base RF $3,529,774 RF $388,275</v>
          </cell>
          <cell r="W1120" t="str">
            <v>Vigencia Presupuestal</v>
          </cell>
        </row>
        <row r="1121">
          <cell r="A1121">
            <v>111714</v>
          </cell>
          <cell r="B1121" t="str">
            <v>Contrato</v>
          </cell>
          <cell r="C1121">
            <v>64</v>
          </cell>
          <cell r="D1121">
            <v>13014</v>
          </cell>
          <cell r="E1121">
            <v>41723</v>
          </cell>
          <cell r="F1121" t="str">
            <v>SECRETARIA GENERAL</v>
          </cell>
          <cell r="G1121">
            <v>51865134</v>
          </cell>
          <cell r="H1121" t="str">
            <v>DIANA VELANDIA CASTRO</v>
          </cell>
          <cell r="I1121" t="str">
            <v>FACTURA 0029 PRIMER DESEMBOLSO SEGUN CERTIFICACION DEL SUPERVISOR (DESC. BASE POR DEPENDIENTES)</v>
          </cell>
          <cell r="J1121">
            <v>27000000</v>
          </cell>
          <cell r="K1121">
            <v>9.66</v>
          </cell>
          <cell r="M1121">
            <v>16</v>
          </cell>
          <cell r="O1121" t="str">
            <v>RECURSO 11</v>
          </cell>
          <cell r="V1121" t="str">
            <v>Desc. 10% Dependientes - Base RF $3,529,774 RF $388,275</v>
          </cell>
          <cell r="W1121" t="str">
            <v>Vigencia Presupuestal</v>
          </cell>
        </row>
        <row r="1122">
          <cell r="A1122">
            <v>111814</v>
          </cell>
          <cell r="B1122" t="str">
            <v>Contrato</v>
          </cell>
          <cell r="C1122">
            <v>108</v>
          </cell>
          <cell r="D1122">
            <v>19814</v>
          </cell>
          <cell r="E1122">
            <v>41723</v>
          </cell>
          <cell r="F1122" t="str">
            <v>OFICINA ASESORA DE PLANEACION</v>
          </cell>
          <cell r="G1122">
            <v>39800954</v>
          </cell>
          <cell r="H1122" t="str">
            <v>DINEIDA ORTIZ ROJAS</v>
          </cell>
          <cell r="I1122" t="str">
            <v>PAGO 3 DE 12 SEGÚN CERTIFICACION DEL SUPERVISOR</v>
          </cell>
          <cell r="J1122">
            <v>3300000</v>
          </cell>
          <cell r="K1122">
            <v>9.66</v>
          </cell>
          <cell r="O1122" t="str">
            <v>RECURSO 11</v>
          </cell>
          <cell r="V1122" t="str">
            <v>No tiene Dependientes</v>
          </cell>
          <cell r="W1122" t="str">
            <v>Vigencia Presupuestal</v>
          </cell>
        </row>
        <row r="1123">
          <cell r="A1123">
            <v>111914</v>
          </cell>
          <cell r="B1123" t="str">
            <v>Comisiòn</v>
          </cell>
          <cell r="C1123" t="str">
            <v>2014-1-0043</v>
          </cell>
          <cell r="D1123">
            <v>59814</v>
          </cell>
          <cell r="E1123">
            <v>41723</v>
          </cell>
          <cell r="F1123" t="str">
            <v>SERVICIOS ADMINISTRATIVOS, ATENCIONA AL USUARIO, ARCHIVO Y CORRESPONDENCIA</v>
          </cell>
          <cell r="G1123">
            <v>80244702</v>
          </cell>
          <cell r="H1123" t="str">
            <v>FRANCISCO BELTRAN CARRASCO</v>
          </cell>
          <cell r="I1123" t="str">
            <v>COMISION A QUIBDO DEL 12-14 DE FEBRERO DE 2014</v>
          </cell>
          <cell r="J1123">
            <v>400134</v>
          </cell>
          <cell r="L1123">
            <v>10</v>
          </cell>
          <cell r="O1123" t="str">
            <v>RECURSO 11</v>
          </cell>
          <cell r="W1123" t="str">
            <v>Vigencia Presupuestal</v>
          </cell>
        </row>
        <row r="1124">
          <cell r="A1124">
            <v>112014</v>
          </cell>
          <cell r="B1124" t="str">
            <v>Comisiòn</v>
          </cell>
          <cell r="C1124" t="str">
            <v>2014-1-0064</v>
          </cell>
          <cell r="D1124">
            <v>68214</v>
          </cell>
          <cell r="E1124">
            <v>41723</v>
          </cell>
          <cell r="F1124" t="str">
            <v>SERVICIOS ADMINISTRATIVOS, ATENCIONA AL USUARIO, ARCHIVO Y CORRESPONDENCIA</v>
          </cell>
          <cell r="G1124">
            <v>74180161</v>
          </cell>
          <cell r="H1124" t="str">
            <v>ANDRES BALCAZAR</v>
          </cell>
          <cell r="I1124" t="str">
            <v>COMISION A TURBACO-BOLIVAR DEL 17-21 DE FEBRERO DE 2014</v>
          </cell>
          <cell r="J1124">
            <v>1216306</v>
          </cell>
          <cell r="L1124">
            <v>10</v>
          </cell>
          <cell r="O1124" t="str">
            <v>RECURSO 11</v>
          </cell>
          <cell r="W1124" t="str">
            <v>Vigencia Presupuestal</v>
          </cell>
        </row>
        <row r="1125">
          <cell r="A1125">
            <v>112114</v>
          </cell>
          <cell r="B1125" t="str">
            <v>Comisiòn</v>
          </cell>
          <cell r="C1125" t="str">
            <v>2014-1-0065</v>
          </cell>
          <cell r="D1125">
            <v>68114</v>
          </cell>
          <cell r="E1125">
            <v>41723</v>
          </cell>
          <cell r="F1125" t="str">
            <v>SERVICIOS ADMINISTRATIVOS, ATENCIONA AL USUARIO, ARCHIVO Y CORRESPONDENCIA</v>
          </cell>
          <cell r="G1125">
            <v>52023019</v>
          </cell>
          <cell r="H1125" t="str">
            <v>LINA ESPERANZA MENDOZA SALAMANCA</v>
          </cell>
          <cell r="I1125" t="str">
            <v>COMISION A TURBACO-BOLIVAR DEL 17-21 DE FEBRERO DE 2014</v>
          </cell>
          <cell r="J1125">
            <v>1216306</v>
          </cell>
          <cell r="L1125">
            <v>10</v>
          </cell>
          <cell r="O1125" t="str">
            <v>RECURSO 11</v>
          </cell>
          <cell r="W1125" t="str">
            <v>Vigencia Presupuestal</v>
          </cell>
        </row>
        <row r="1126">
          <cell r="A1126">
            <v>112214</v>
          </cell>
          <cell r="B1126" t="str">
            <v>Contrato</v>
          </cell>
          <cell r="C1126">
            <v>109</v>
          </cell>
          <cell r="D1126">
            <v>20214</v>
          </cell>
          <cell r="E1126">
            <v>41723</v>
          </cell>
          <cell r="F1126" t="str">
            <v>OFICINA ASESORA DE PLANEACION</v>
          </cell>
          <cell r="G1126">
            <v>80111519</v>
          </cell>
          <cell r="H1126" t="str">
            <v>DIEGO ALEJANDRO MORENO BARCO</v>
          </cell>
          <cell r="I1126" t="str">
            <v>PAGO 3 DE 2 SEGÚN CERTIFICACION DEL SUPERVISOR (Desc de la Bse por Dependientes)</v>
          </cell>
          <cell r="J1126">
            <v>4000000</v>
          </cell>
          <cell r="K1126">
            <v>9.66</v>
          </cell>
          <cell r="O1126" t="str">
            <v>RECURSO 11</v>
          </cell>
          <cell r="V1126" t="str">
            <v>Desc. 10% Dependientes</v>
          </cell>
          <cell r="W1126" t="str">
            <v>Vigencia Presupuestal</v>
          </cell>
        </row>
        <row r="1127">
          <cell r="A1127">
            <v>112314</v>
          </cell>
          <cell r="B1127" t="str">
            <v>Comisiòn</v>
          </cell>
          <cell r="C1127" t="str">
            <v>2014-1-0070</v>
          </cell>
          <cell r="D1127">
            <v>69914</v>
          </cell>
          <cell r="E1127">
            <v>41723</v>
          </cell>
          <cell r="F1127" t="str">
            <v>SERVICIOS ADMINISTRATIVOS, ATENCIONA AL USUARIO, ARCHIVO Y CORRESPONDENCIA</v>
          </cell>
          <cell r="G1127">
            <v>79153840</v>
          </cell>
          <cell r="H1127" t="str">
            <v>JAVIER CORREAL PIZARRO</v>
          </cell>
          <cell r="I1127" t="str">
            <v>COMISION A CARTAGENA DEL 24-28 DE FEBRERO DE 2014</v>
          </cell>
          <cell r="J1127">
            <v>936306</v>
          </cell>
          <cell r="L1127">
            <v>11</v>
          </cell>
          <cell r="O1127" t="str">
            <v>RECURSO 11</v>
          </cell>
          <cell r="W1127" t="str">
            <v>Vigencia Presupuestal</v>
          </cell>
        </row>
        <row r="1128">
          <cell r="A1128">
            <v>112414</v>
          </cell>
          <cell r="B1128" t="str">
            <v>Contrato</v>
          </cell>
          <cell r="C1128">
            <v>50</v>
          </cell>
          <cell r="D1128">
            <v>7914</v>
          </cell>
          <cell r="E1128">
            <v>41723</v>
          </cell>
          <cell r="F1128" t="str">
            <v>DIRECCION DE ASUNTOS AMBIENTALES, SECTORIAL Y URBANA</v>
          </cell>
          <cell r="G1128">
            <v>63459707</v>
          </cell>
          <cell r="H1128" t="str">
            <v>RUTH MARGARITA OCHOA RAMIREZ</v>
          </cell>
          <cell r="I1128" t="str">
            <v>PAGO 3 DE 12 SEGÚN CERTIFICACION DEL SUPERVISOR (Desc.de la Base RF x Dependientes)</v>
          </cell>
          <cell r="J1128">
            <v>4781212</v>
          </cell>
          <cell r="K1128">
            <v>9.66</v>
          </cell>
          <cell r="O1128" t="str">
            <v>RECURSO 11</v>
          </cell>
          <cell r="V1128" t="str">
            <v>No tiene Dependientes</v>
          </cell>
          <cell r="W1128" t="str">
            <v>Vigencia Presupuestal</v>
          </cell>
        </row>
        <row r="1129">
          <cell r="A1129">
            <v>112514</v>
          </cell>
          <cell r="B1129" t="str">
            <v>Contrato</v>
          </cell>
          <cell r="C1129">
            <v>75</v>
          </cell>
          <cell r="D1129">
            <v>15114</v>
          </cell>
          <cell r="E1129">
            <v>41723</v>
          </cell>
          <cell r="F1129" t="str">
            <v>OFICINA ASESORA DE PLANEACION</v>
          </cell>
          <cell r="G1129">
            <v>88213055</v>
          </cell>
          <cell r="H1129" t="str">
            <v>JOSE EDUARDO PATIÑO SANTAFE</v>
          </cell>
          <cell r="I1129" t="str">
            <v>PAGO 3 DE 12 SEGÚN CERTIFICACION DEL SUPERVISOR (Desc Base Rte Fte por Dependientes+ Int.Vivienda $542.465)</v>
          </cell>
          <cell r="J1129">
            <v>5900000</v>
          </cell>
          <cell r="K1129">
            <v>9.66</v>
          </cell>
          <cell r="O1129" t="str">
            <v>RECURSO 11</v>
          </cell>
          <cell r="V1129" t="str">
            <v>Desc. 10% Dependientes</v>
          </cell>
          <cell r="W1129" t="str">
            <v>Vigencia Presupuestal</v>
          </cell>
        </row>
        <row r="1130">
          <cell r="A1130">
            <v>112614</v>
          </cell>
          <cell r="B1130" t="str">
            <v>Comisiòn</v>
          </cell>
          <cell r="C1130" t="str">
            <v>2014-1-0071</v>
          </cell>
          <cell r="D1130">
            <v>70014</v>
          </cell>
          <cell r="E1130">
            <v>41723</v>
          </cell>
          <cell r="F1130" t="str">
            <v>SERVICIOS ADMINISTRATIVOS, ATENCIONA AL USUARIO, ARCHIVO Y CORRESPONDENCIA</v>
          </cell>
          <cell r="G1130">
            <v>52023019</v>
          </cell>
          <cell r="H1130" t="str">
            <v>LINA ESPERANZA MENDOZA SALAMANCA</v>
          </cell>
          <cell r="I1130" t="str">
            <v>COMISION A CARTAGENA DEL 24-28 DE FEBRERO DE 2014</v>
          </cell>
          <cell r="J1130">
            <v>936306</v>
          </cell>
          <cell r="L1130">
            <v>10</v>
          </cell>
          <cell r="O1130" t="str">
            <v>RECURSO 11</v>
          </cell>
          <cell r="W1130" t="str">
            <v>Vigencia Presupuestal</v>
          </cell>
        </row>
        <row r="1131">
          <cell r="A1131">
            <v>112714</v>
          </cell>
          <cell r="B1131" t="str">
            <v>Contrato</v>
          </cell>
          <cell r="C1131">
            <v>186</v>
          </cell>
          <cell r="D1131">
            <v>28814</v>
          </cell>
          <cell r="E1131">
            <v>41723</v>
          </cell>
          <cell r="F1131" t="str">
            <v>OFICINA DE ASUNTOS INTERNACIONALES</v>
          </cell>
          <cell r="G1131">
            <v>1019035820</v>
          </cell>
          <cell r="H1131" t="str">
            <v>LAURA JULIANA ARCINIEGAS ROJAS</v>
          </cell>
          <cell r="I1131" t="str">
            <v>PAGO 3 DE 12 DESEMBOLSO SEGÚN CERTIFICACION DEL SUPERVISOR</v>
          </cell>
          <cell r="J1131">
            <v>3500000</v>
          </cell>
          <cell r="K1131">
            <v>9.66</v>
          </cell>
          <cell r="O1131" t="str">
            <v>RECURSO 11</v>
          </cell>
          <cell r="V1131" t="str">
            <v>No tiene Dependientes a Cargo</v>
          </cell>
          <cell r="W1131" t="str">
            <v>Vigencia Presupuestal</v>
          </cell>
        </row>
        <row r="1132">
          <cell r="A1132">
            <v>112814</v>
          </cell>
          <cell r="B1132" t="str">
            <v>Comisiòn</v>
          </cell>
          <cell r="C1132" t="str">
            <v>2014-1-0073</v>
          </cell>
          <cell r="D1132">
            <v>71014</v>
          </cell>
          <cell r="E1132">
            <v>41723</v>
          </cell>
          <cell r="F1132" t="str">
            <v>SERVICIOS ADMINISTRATIVOS, ATENCIONA AL USUARIO, ARCHIVO Y CORRESPONDENCIA</v>
          </cell>
          <cell r="G1132">
            <v>74180161</v>
          </cell>
          <cell r="H1132" t="str">
            <v>ANDRES BALCAZAR</v>
          </cell>
          <cell r="I1132" t="str">
            <v>COMISION A CARTAGENA DEL 24-28 DE FEBRERO DE 2014</v>
          </cell>
          <cell r="J1132">
            <v>936306</v>
          </cell>
          <cell r="L1132">
            <v>10</v>
          </cell>
          <cell r="O1132" t="str">
            <v>RECURSO 11</v>
          </cell>
          <cell r="W1132" t="str">
            <v>Vigencia Presupuestal</v>
          </cell>
        </row>
        <row r="1133">
          <cell r="A1133">
            <v>112914</v>
          </cell>
          <cell r="B1133" t="str">
            <v>Contrato</v>
          </cell>
          <cell r="C1133">
            <v>79</v>
          </cell>
          <cell r="D1133">
            <v>14714</v>
          </cell>
          <cell r="E1133">
            <v>41723</v>
          </cell>
          <cell r="F1133" t="str">
            <v>DIRECCION DE GENTION INTEGRAL DEL RECURSO HIDRICO</v>
          </cell>
          <cell r="G1133">
            <v>1018421457</v>
          </cell>
          <cell r="H1133" t="str">
            <v>JUAN SEBASTIAN HERNANDEZ SUAREZ</v>
          </cell>
          <cell r="I1133" t="str">
            <v>PAGO 3 DE12 DESEMBOLSO SEGÚN CERTIFICACION DEL SUPERVISOR</v>
          </cell>
          <cell r="J1133">
            <v>4220000</v>
          </cell>
          <cell r="K1133">
            <v>9.66</v>
          </cell>
          <cell r="O1133" t="str">
            <v>RECURSO 11</v>
          </cell>
          <cell r="V1133" t="str">
            <v>No tiene Dependientes a Cargo</v>
          </cell>
          <cell r="W1133" t="str">
            <v>Vigencia Presupuestal</v>
          </cell>
        </row>
        <row r="1134">
          <cell r="A1134">
            <v>113014</v>
          </cell>
          <cell r="B1134" t="str">
            <v>Comisiòn</v>
          </cell>
          <cell r="C1134" t="str">
            <v>2014-1-0074</v>
          </cell>
          <cell r="D1134">
            <v>71114</v>
          </cell>
          <cell r="E1134">
            <v>41723</v>
          </cell>
          <cell r="F1134" t="str">
            <v>SERVICIOS ADMINISTRATIVOS, ATENCIONA AL USUARIO, ARCHIVO Y CORRESPONDENCIA</v>
          </cell>
          <cell r="G1134">
            <v>78034306</v>
          </cell>
          <cell r="H1134" t="str">
            <v>JUAN CARVAJAL COGOLLO</v>
          </cell>
          <cell r="I1134" t="str">
            <v>COMISION A VALLEDUPAR-CARTAGENA DEL 24-28 DE FEBRERO DE 2014</v>
          </cell>
          <cell r="J1134">
            <v>1110306</v>
          </cell>
          <cell r="L1134">
            <v>10</v>
          </cell>
          <cell r="O1134" t="str">
            <v>RECURSO 11</v>
          </cell>
          <cell r="W1134" t="str">
            <v>Vigencia Presupuestal</v>
          </cell>
        </row>
        <row r="1135">
          <cell r="A1135">
            <v>113114</v>
          </cell>
          <cell r="B1135" t="str">
            <v>Contrato</v>
          </cell>
          <cell r="C1135">
            <v>187</v>
          </cell>
          <cell r="D1135">
            <v>27614</v>
          </cell>
          <cell r="E1135">
            <v>41723</v>
          </cell>
          <cell r="F1135" t="str">
            <v>OFICINA ASESORA JURIDICA</v>
          </cell>
          <cell r="G1135">
            <v>1014200539</v>
          </cell>
          <cell r="H1135" t="str">
            <v>LAURA ANGELICA RUBIO MONCADA</v>
          </cell>
          <cell r="I1135" t="str">
            <v>PAGO 3 DE 12 DESEMBOLSO SEGÚN CERTIFICACION DEL SUPERVISOR</v>
          </cell>
          <cell r="J1135">
            <v>1700000</v>
          </cell>
          <cell r="K1135">
            <v>9.66</v>
          </cell>
          <cell r="O1135" t="str">
            <v>RECURSO 11</v>
          </cell>
          <cell r="V1135" t="str">
            <v>No tiene Dependientes a Cargo</v>
          </cell>
          <cell r="W1135" t="str">
            <v>Vigencia Presupuestal</v>
          </cell>
        </row>
        <row r="1136">
          <cell r="A1136">
            <v>113214</v>
          </cell>
          <cell r="B1136" t="str">
            <v>Comisiòn</v>
          </cell>
          <cell r="C1136" t="str">
            <v>2014-1-0080</v>
          </cell>
          <cell r="D1136">
            <v>74614</v>
          </cell>
          <cell r="E1136">
            <v>41723</v>
          </cell>
          <cell r="F1136" t="str">
            <v>SERVICIOS ADMINISTRATIVOS, ATENCIONA AL USUARIO, ARCHIVO Y CORRESPONDENCIA</v>
          </cell>
          <cell r="G1136">
            <v>80882158</v>
          </cell>
          <cell r="H1136" t="str">
            <v>HAYATO JOSE GARCIA CUESTA</v>
          </cell>
          <cell r="I1136" t="str">
            <v>COMISION A CARTAGENA EL 21 DE FEBRERO DE 2014</v>
          </cell>
          <cell r="J1136">
            <v>104034</v>
          </cell>
          <cell r="L1136">
            <v>10</v>
          </cell>
          <cell r="O1136" t="str">
            <v>RECURSO 11</v>
          </cell>
          <cell r="W1136" t="str">
            <v>Vigencia Presupuestal</v>
          </cell>
        </row>
        <row r="1137">
          <cell r="A1137">
            <v>113314</v>
          </cell>
          <cell r="B1137" t="str">
            <v>Comisiòn</v>
          </cell>
          <cell r="C1137" t="str">
            <v>2014-1-0082</v>
          </cell>
          <cell r="D1137">
            <v>74914</v>
          </cell>
          <cell r="E1137">
            <v>41723</v>
          </cell>
          <cell r="F1137" t="str">
            <v>SERVICIOS ADMINISTRATIVOS, ATENCIONA AL USUARIO, ARCHIVO Y CORRESPONDENCIA</v>
          </cell>
          <cell r="G1137">
            <v>82391606</v>
          </cell>
          <cell r="H1137" t="str">
            <v>RICARDO ALFREDO CHIQUILLO ARAQUE</v>
          </cell>
          <cell r="I1137" t="str">
            <v>COMISION A PASTO DEL 25-27 DE FEBRERO DE 2014</v>
          </cell>
          <cell r="J1137">
            <v>476615</v>
          </cell>
          <cell r="L1137">
            <v>10</v>
          </cell>
          <cell r="O1137" t="str">
            <v>RECURSO 11</v>
          </cell>
          <cell r="W1137" t="str">
            <v>Vigencia Presupuestal</v>
          </cell>
        </row>
        <row r="1138">
          <cell r="A1138">
            <v>113414</v>
          </cell>
          <cell r="B1138" t="str">
            <v>Contrato</v>
          </cell>
          <cell r="C1138">
            <v>197</v>
          </cell>
          <cell r="D1138">
            <v>31814</v>
          </cell>
          <cell r="E1138">
            <v>41723</v>
          </cell>
          <cell r="F1138" t="str">
            <v>OFICINA DE ASUNTOS INTERNACIONALES</v>
          </cell>
          <cell r="G1138">
            <v>80076285</v>
          </cell>
          <cell r="H1138" t="str">
            <v>JUAN PABLO LIEVANO GAMBOA</v>
          </cell>
          <cell r="I1138" t="str">
            <v>PAGO 3 DE 12 DESEMBOLSO SEGÚN CERTIFICACION DEL SUPERVISOR</v>
          </cell>
          <cell r="J1138">
            <v>3867267</v>
          </cell>
          <cell r="K1138">
            <v>9.66</v>
          </cell>
          <cell r="O1138" t="str">
            <v>RECURSO 11</v>
          </cell>
          <cell r="V1138" t="str">
            <v>No tiene Dependientes a Cargo</v>
          </cell>
          <cell r="W1138" t="str">
            <v>Vigencia Presupuestal</v>
          </cell>
        </row>
        <row r="1139">
          <cell r="A1139">
            <v>113514</v>
          </cell>
          <cell r="B1139" t="str">
            <v>Comisiòn</v>
          </cell>
          <cell r="C1139" t="str">
            <v>2014-1-0103</v>
          </cell>
          <cell r="D1139">
            <v>86014</v>
          </cell>
          <cell r="E1139">
            <v>41723</v>
          </cell>
          <cell r="F1139" t="str">
            <v>SERVICIOS ADMINISTRATIVOS, ATENCIONA AL USUARIO, ARCHIVO Y CORRESPONDENCIA</v>
          </cell>
          <cell r="G1139">
            <v>52794345</v>
          </cell>
          <cell r="H1139" t="str">
            <v>PAOLA ANDREA BAUTISTA DUARTE</v>
          </cell>
          <cell r="I1139" t="str">
            <v>COMISION A TOLU DEL 3-4 DE MARZO DE 2014</v>
          </cell>
          <cell r="J1139">
            <v>297969</v>
          </cell>
          <cell r="L1139">
            <v>10</v>
          </cell>
          <cell r="O1139" t="str">
            <v>RECURSO 11</v>
          </cell>
          <cell r="W1139" t="str">
            <v>Vigencia Presupuestal</v>
          </cell>
        </row>
        <row r="1140">
          <cell r="A1140">
            <v>113614</v>
          </cell>
          <cell r="B1140" t="str">
            <v>Contrato</v>
          </cell>
          <cell r="C1140">
            <v>193</v>
          </cell>
          <cell r="D1140">
            <v>29514</v>
          </cell>
          <cell r="E1140">
            <v>41723</v>
          </cell>
          <cell r="F1140" t="str">
            <v>DIRECCION DE ORDENAMIENTO AMBIENTAL Y COORDINACION DEL SINA</v>
          </cell>
          <cell r="G1140">
            <v>80027406</v>
          </cell>
          <cell r="H1140" t="str">
            <v>DAVID ANDRES ESTRADA CARDONA</v>
          </cell>
          <cell r="I1140" t="str">
            <v>PAGO 2 DE 7 SEGÚN CERTIFICACION DEL SUPERVISOR</v>
          </cell>
          <cell r="J1140">
            <v>4500000</v>
          </cell>
          <cell r="K1140">
            <v>9.66</v>
          </cell>
          <cell r="O1140" t="str">
            <v>RECURSO 11</v>
          </cell>
          <cell r="V1140" t="str">
            <v>No tiene Dependientes</v>
          </cell>
          <cell r="W1140" t="str">
            <v>Vigencia Presupuestal</v>
          </cell>
        </row>
        <row r="1141">
          <cell r="A1141">
            <v>113714</v>
          </cell>
          <cell r="B1141" t="str">
            <v>Contrato</v>
          </cell>
          <cell r="C1141">
            <v>273</v>
          </cell>
          <cell r="D1141">
            <v>37814</v>
          </cell>
          <cell r="E1141">
            <v>41723</v>
          </cell>
          <cell r="F1141" t="str">
            <v>SUBDIRECCION DE EDUCACION Y PARTICIPACION</v>
          </cell>
          <cell r="G1141">
            <v>53038369</v>
          </cell>
          <cell r="H1141" t="str">
            <v>DIANA MARCELA MENDOZA OSPINA</v>
          </cell>
          <cell r="I1141" t="str">
            <v>PAGO 2 DE 5 SEGÚN CERTIFICACION DEL SUPERVISOR</v>
          </cell>
          <cell r="J1141">
            <v>5150000</v>
          </cell>
          <cell r="K1141">
            <v>9.66</v>
          </cell>
          <cell r="O1141" t="str">
            <v>RECURSO 11</v>
          </cell>
          <cell r="V1141" t="str">
            <v>No tiene Dependientes</v>
          </cell>
          <cell r="W1141" t="str">
            <v>Vigencia Presupuestal</v>
          </cell>
        </row>
        <row r="1142">
          <cell r="A1142">
            <v>113814</v>
          </cell>
          <cell r="B1142" t="str">
            <v>Comisiòn</v>
          </cell>
          <cell r="C1142" t="str">
            <v>2014-1-0112</v>
          </cell>
          <cell r="D1142">
            <v>88814</v>
          </cell>
          <cell r="E1142">
            <v>41723</v>
          </cell>
          <cell r="F1142" t="str">
            <v>SERVICIOS ADMINISTRATIVOS, ATENCIONA AL USUARIO, ARCHIVO Y CORRESPONDENCIA</v>
          </cell>
          <cell r="G1142">
            <v>52714435</v>
          </cell>
          <cell r="H1142" t="str">
            <v>JOHANNA ALEXANDRA RUIZ HERNANDEZ</v>
          </cell>
          <cell r="I1142" t="str">
            <v>COMISION A MANIZALES DEL 5-7 DE MARZO DE 2014</v>
          </cell>
          <cell r="J1142">
            <v>412615</v>
          </cell>
          <cell r="L1142">
            <v>10</v>
          </cell>
          <cell r="O1142" t="str">
            <v>RECURSO 11</v>
          </cell>
          <cell r="W1142" t="str">
            <v>Vigencia Presupuestal</v>
          </cell>
        </row>
        <row r="1143">
          <cell r="A1143">
            <v>113914</v>
          </cell>
          <cell r="B1143" t="str">
            <v>Contrato</v>
          </cell>
          <cell r="C1143">
            <v>206</v>
          </cell>
          <cell r="D1143">
            <v>31414</v>
          </cell>
          <cell r="E1143">
            <v>41723</v>
          </cell>
          <cell r="F1143" t="str">
            <v>OFICINA ASESORA JURIDICA</v>
          </cell>
          <cell r="G1143">
            <v>79948885</v>
          </cell>
          <cell r="H1143" t="str">
            <v>ANDRES GOMEZ REY</v>
          </cell>
          <cell r="I1143" t="str">
            <v>PAGO 3 DE 12 SEGÚN CERTIFICACION DEL SUPERVISOR (Desc Base Rte Fte por Dependientes)</v>
          </cell>
          <cell r="J1143">
            <v>7000000</v>
          </cell>
          <cell r="K1143">
            <v>9.66</v>
          </cell>
          <cell r="O1143" t="str">
            <v>RECURSO 11</v>
          </cell>
          <cell r="V1143" t="str">
            <v>Desc. 10% Dependientes RF $129,456</v>
          </cell>
          <cell r="W1143" t="str">
            <v>Vigencia Presupuestal</v>
          </cell>
        </row>
        <row r="1144">
          <cell r="A1144">
            <v>114014</v>
          </cell>
          <cell r="B1144" t="str">
            <v>Contrato</v>
          </cell>
          <cell r="C1144">
            <v>106</v>
          </cell>
          <cell r="D1144">
            <v>19214</v>
          </cell>
          <cell r="E1144">
            <v>41723</v>
          </cell>
          <cell r="F1144" t="str">
            <v>OFICINA ASESORA DE PLANEACION</v>
          </cell>
          <cell r="G1144">
            <v>1032383639</v>
          </cell>
          <cell r="H1144" t="str">
            <v>CARLOS EDUARDO ORTEGA PEÑA</v>
          </cell>
          <cell r="I1144" t="str">
            <v>PAGO 3 DE 12 SEGÚN CERTIFICACION DEL SUPERVISOR</v>
          </cell>
          <cell r="J1144">
            <v>3320000</v>
          </cell>
          <cell r="K1144">
            <v>9.66</v>
          </cell>
          <cell r="O1144" t="str">
            <v>RECURSO 11</v>
          </cell>
          <cell r="V1144" t="str">
            <v>No tiene Dependientes</v>
          </cell>
          <cell r="W1144" t="str">
            <v>Vigencia Presupuestal</v>
          </cell>
        </row>
        <row r="1145">
          <cell r="A1145">
            <v>114114</v>
          </cell>
          <cell r="B1145" t="str">
            <v>Contrato</v>
          </cell>
          <cell r="C1145">
            <v>82</v>
          </cell>
          <cell r="D1145">
            <v>14614</v>
          </cell>
          <cell r="E1145">
            <v>41723</v>
          </cell>
          <cell r="F1145" t="str">
            <v>OFICINA ASESORA JURIDICA</v>
          </cell>
          <cell r="G1145">
            <v>40043339</v>
          </cell>
          <cell r="H1145" t="str">
            <v>SANDRA PATRICIA ALFONSO PALACIOS</v>
          </cell>
          <cell r="I1145" t="str">
            <v>PAGO 3 DE 12 SEGÚN CERTIFICACION DEL SUPERVISOR (Desc Base Rte Fte por Dependientes)</v>
          </cell>
          <cell r="J1145">
            <v>3500000</v>
          </cell>
          <cell r="K1145">
            <v>9.66</v>
          </cell>
          <cell r="O1145" t="str">
            <v>RECURSO 11</v>
          </cell>
          <cell r="V1145" t="str">
            <v>Desc. 10% Dependientes RF $129,456</v>
          </cell>
          <cell r="W1145" t="str">
            <v>Vigencia Presupuestal</v>
          </cell>
        </row>
        <row r="1146">
          <cell r="A1146">
            <v>114214</v>
          </cell>
          <cell r="B1146" t="str">
            <v>Contrato</v>
          </cell>
          <cell r="C1146">
            <v>152</v>
          </cell>
          <cell r="D1146">
            <v>25114</v>
          </cell>
          <cell r="E1146">
            <v>41723</v>
          </cell>
          <cell r="F1146" t="str">
            <v>OFICINA ASESORA JURIDICA</v>
          </cell>
          <cell r="G1146">
            <v>52818031</v>
          </cell>
          <cell r="H1146" t="str">
            <v>SANDRA CAROLINA SIMANCAS CARDENAS</v>
          </cell>
          <cell r="I1146" t="str">
            <v>PAGO 3 DE 12 SEGÚN CERTIFICACION DEL SUPERVISOR</v>
          </cell>
          <cell r="J1146">
            <v>4000000</v>
          </cell>
          <cell r="K1146">
            <v>9.66</v>
          </cell>
          <cell r="O1146" t="str">
            <v>RECURSO 11</v>
          </cell>
          <cell r="V1146" t="str">
            <v>No tiene Dependientes a Cargo</v>
          </cell>
          <cell r="W1146" t="str">
            <v>Vigencia Presupuestal</v>
          </cell>
        </row>
        <row r="1147">
          <cell r="A1147">
            <v>114314</v>
          </cell>
          <cell r="B1147" t="str">
            <v>Contrato</v>
          </cell>
          <cell r="C1147">
            <v>132</v>
          </cell>
          <cell r="D1147">
            <v>23714</v>
          </cell>
          <cell r="E1147">
            <v>41723</v>
          </cell>
          <cell r="F1147" t="str">
            <v>OFICINA ASESORA DE PLANEACION</v>
          </cell>
          <cell r="G1147">
            <v>51985836</v>
          </cell>
          <cell r="H1147" t="str">
            <v>MAGDA ROCIO GONZALEZ RODRIGUEZ</v>
          </cell>
          <cell r="I1147" t="str">
            <v>PAGO 2 DE 6 SEGÚN CERTIFICACION DEL SUPERVISOR (Desc. Base RF x Dependientes)</v>
          </cell>
          <cell r="J1147">
            <v>4500000</v>
          </cell>
          <cell r="K1147">
            <v>9.66</v>
          </cell>
          <cell r="O1147" t="str">
            <v>RECURSO 11</v>
          </cell>
          <cell r="V1147" t="str">
            <v>Desc. 10% Dependientes - Base RF $3,529,774 RF $388,275</v>
          </cell>
          <cell r="W1147" t="str">
            <v>Vigencia Presupuestal</v>
          </cell>
        </row>
        <row r="1148">
          <cell r="A1148">
            <v>114414</v>
          </cell>
          <cell r="B1148" t="str">
            <v>Contrato</v>
          </cell>
          <cell r="C1148">
            <v>97</v>
          </cell>
          <cell r="D1148">
            <v>17914</v>
          </cell>
          <cell r="E1148">
            <v>41723</v>
          </cell>
          <cell r="F1148" t="str">
            <v>DIRECCION DE ASUNTOS MARINOS, COSTEROS Y RECURSOS ACUATICOS</v>
          </cell>
          <cell r="G1148">
            <v>79799400</v>
          </cell>
          <cell r="H1148" t="str">
            <v>ABEL BARRERA HURTADO</v>
          </cell>
          <cell r="I1148" t="str">
            <v>PAGO 3 DE 12 SEGÚN CERTIFICACION DEL SUPERVISOR</v>
          </cell>
          <cell r="J1148">
            <v>6580000</v>
          </cell>
          <cell r="K1148">
            <v>9.66</v>
          </cell>
          <cell r="O1148" t="str">
            <v>RECURSO 11</v>
          </cell>
          <cell r="V1148" t="str">
            <v>No tiene Dependientes</v>
          </cell>
          <cell r="W1148" t="str">
            <v>Vigencia Presupuestal</v>
          </cell>
        </row>
        <row r="1149">
          <cell r="A1149">
            <v>114514</v>
          </cell>
          <cell r="B1149" t="str">
            <v>Contrato</v>
          </cell>
          <cell r="C1149">
            <v>262</v>
          </cell>
          <cell r="D1149">
            <v>37914</v>
          </cell>
          <cell r="E1149">
            <v>41723</v>
          </cell>
          <cell r="F1149" t="str">
            <v>SUBDIRECCION ADMINISTRATIVA Y FINANCIERA</v>
          </cell>
          <cell r="G1149">
            <v>80022525</v>
          </cell>
          <cell r="H1149" t="str">
            <v>CARLOS JULIO VANEGAS YUMAYUZA</v>
          </cell>
          <cell r="I1149" t="str">
            <v xml:space="preserve">PAGO 3 DE 12 SEGÚN CERTIFICACION DEL SUPERVISOR (Desc.de la Base x Dependientes) </v>
          </cell>
          <cell r="J1149">
            <v>1243733</v>
          </cell>
          <cell r="K1149">
            <v>9.66</v>
          </cell>
          <cell r="O1149" t="str">
            <v>RECURSO 11</v>
          </cell>
          <cell r="Q1149" t="str">
            <v>EMBARGO OF 1534</v>
          </cell>
          <cell r="R1149">
            <v>313281</v>
          </cell>
          <cell r="V1149" t="str">
            <v>Desc. 10% Dependientes - Base RF $4,094,550 RF $287,562</v>
          </cell>
          <cell r="W1149" t="str">
            <v>Vigencia Presupuestal</v>
          </cell>
        </row>
        <row r="1150">
          <cell r="A1150">
            <v>114614</v>
          </cell>
          <cell r="B1150" t="str">
            <v>Comisiòn</v>
          </cell>
          <cell r="C1150" t="str">
            <v>2014-1-0137</v>
          </cell>
          <cell r="D1150">
            <v>96314</v>
          </cell>
          <cell r="E1150">
            <v>41723</v>
          </cell>
          <cell r="F1150" t="str">
            <v>SERVICIOS ADMINISTRATIVOS, ATENCIONA AL USUARIO, ARCHIVO Y CORRESPONDENCIA</v>
          </cell>
          <cell r="G1150">
            <v>39800954</v>
          </cell>
          <cell r="H1150" t="str">
            <v>DINEIDA ORTIZ ROJAS</v>
          </cell>
          <cell r="I1150" t="str">
            <v>COMISION A ARAUCA EL 10 DE MARZO DE 2014</v>
          </cell>
          <cell r="J1150">
            <v>68375</v>
          </cell>
          <cell r="L1150">
            <v>10</v>
          </cell>
          <cell r="O1150" t="str">
            <v>RECURSO 11</v>
          </cell>
          <cell r="W1150" t="str">
            <v>Vigencia Presupuestal</v>
          </cell>
        </row>
        <row r="1151">
          <cell r="A1151">
            <v>114714</v>
          </cell>
          <cell r="B1151" t="str">
            <v>Comisiòn</v>
          </cell>
          <cell r="C1151">
            <v>20140254</v>
          </cell>
          <cell r="D1151">
            <v>65614</v>
          </cell>
          <cell r="E1151">
            <v>41723</v>
          </cell>
          <cell r="F1151" t="str">
            <v>SERVICIOS ADMINISTRATIVOS, ATENCIONA AL USUARIO, ARCHIVO Y CORRESPONDENCIA</v>
          </cell>
          <cell r="G1151">
            <v>52383802</v>
          </cell>
          <cell r="H1151" t="str">
            <v>ERIKA PATRICIA CEBALLOS MONTAÑA</v>
          </cell>
          <cell r="I1151" t="str">
            <v>COMISION A CARTAGENA DEL 13-15 DE FEBRERO DE 2014</v>
          </cell>
          <cell r="J1151">
            <v>530705</v>
          </cell>
          <cell r="O1151" t="str">
            <v>RECURSO 11</v>
          </cell>
          <cell r="W1151" t="str">
            <v>Vigencia Presupuestal</v>
          </cell>
        </row>
        <row r="1152">
          <cell r="A1152">
            <v>114814</v>
          </cell>
          <cell r="B1152" t="str">
            <v>Contrato</v>
          </cell>
          <cell r="C1152">
            <v>183</v>
          </cell>
          <cell r="D1152">
            <v>28714</v>
          </cell>
          <cell r="E1152">
            <v>41723</v>
          </cell>
          <cell r="F1152" t="str">
            <v>SUBDIRECCION DE EDUCACION Y PARTICIPACION</v>
          </cell>
          <cell r="G1152">
            <v>52927596</v>
          </cell>
          <cell r="H1152" t="str">
            <v>SANDRA LILIANA ROJAS PAEZ</v>
          </cell>
          <cell r="I1152" t="str">
            <v>PAGO 3 DE 12  SEGÚN CERTIFICACION DEL SUPERVISOR</v>
          </cell>
          <cell r="J1152">
            <v>6500000</v>
          </cell>
          <cell r="K1152">
            <v>9.66</v>
          </cell>
          <cell r="O1152" t="str">
            <v>RECURSO 11</v>
          </cell>
          <cell r="V1152" t="str">
            <v>no tiene dependienes</v>
          </cell>
          <cell r="W1152" t="str">
            <v>Vigencia Presupuestal</v>
          </cell>
        </row>
        <row r="1153">
          <cell r="A1153">
            <v>114914</v>
          </cell>
          <cell r="B1153" t="str">
            <v>Comisiòn</v>
          </cell>
          <cell r="C1153">
            <v>20140308</v>
          </cell>
          <cell r="D1153">
            <v>72614</v>
          </cell>
          <cell r="E1153">
            <v>41723</v>
          </cell>
          <cell r="F1153" t="str">
            <v>SERVICIOS ADMINISTRATIVOS, ATENCIONA AL USUARIO, ARCHIVO Y CORRESPONDENCIA</v>
          </cell>
          <cell r="G1153">
            <v>79273340</v>
          </cell>
          <cell r="H1153" t="str">
            <v>OSCAR HERNAN MANRIQUE BETANCOURT</v>
          </cell>
          <cell r="I1153" t="str">
            <v>COMISION A CARTAGENA EL 25 DE FEBRERO DE 2014</v>
          </cell>
          <cell r="J1153">
            <v>68375</v>
          </cell>
          <cell r="O1153" t="str">
            <v>RECURSO 11</v>
          </cell>
          <cell r="W1153" t="str">
            <v>Vigencia Presupuestal</v>
          </cell>
        </row>
        <row r="1154">
          <cell r="A1154">
            <v>115014</v>
          </cell>
          <cell r="B1154" t="str">
            <v>Comisiòn</v>
          </cell>
          <cell r="C1154">
            <v>20140341</v>
          </cell>
          <cell r="D1154">
            <v>79214</v>
          </cell>
          <cell r="E1154">
            <v>41723</v>
          </cell>
          <cell r="F1154" t="str">
            <v>SERVICIOS ADMINISTRATIVOS, ATENCIONA AL USUARIO, ARCHIVO Y CORRESPONDENCIA</v>
          </cell>
          <cell r="G1154">
            <v>52383802</v>
          </cell>
          <cell r="H1154" t="str">
            <v>ERIKA PATRICIA CEBALLOS MONTAÑA</v>
          </cell>
          <cell r="I1154" t="str">
            <v>COMISION A CALI DEL 2-3 DE MARZO DE 2014</v>
          </cell>
          <cell r="J1154">
            <v>359623</v>
          </cell>
          <cell r="O1154" t="str">
            <v>RECURSO 11</v>
          </cell>
          <cell r="W1154" t="str">
            <v>Vigencia Presupuestal</v>
          </cell>
        </row>
        <row r="1155">
          <cell r="A1155">
            <v>115114</v>
          </cell>
          <cell r="B1155" t="str">
            <v>Contrato</v>
          </cell>
          <cell r="C1155">
            <v>53</v>
          </cell>
          <cell r="D1155">
            <v>8214</v>
          </cell>
          <cell r="E1155">
            <v>41723</v>
          </cell>
          <cell r="F1155" t="str">
            <v>DIRECCION DE ASUNTOS AMBIENTALES, SECTORIAL Y URBANA</v>
          </cell>
          <cell r="G1155">
            <v>341036</v>
          </cell>
          <cell r="H1155" t="str">
            <v>GREGORIO RODRIGUEZ</v>
          </cell>
          <cell r="I1155" t="str">
            <v>PAGO 3 DE 11 DESEMBOLSO SEGÚN CERTIFICACION DEL SUPERVISOR (Desc.de la Base RF x Dependientes) SE AJUS RTE FTE SOBRE TOTAL CTAS RADICADAS EN EL MES</v>
          </cell>
          <cell r="J1155">
            <v>8000000</v>
          </cell>
          <cell r="K1155">
            <v>9.66</v>
          </cell>
          <cell r="O1155" t="str">
            <v>RECURSO 11</v>
          </cell>
          <cell r="V1155" t="str">
            <v>Desc. 10% Dependientes</v>
          </cell>
          <cell r="W1155" t="str">
            <v>Vigencia Presupuestal</v>
          </cell>
        </row>
        <row r="1156">
          <cell r="A1156">
            <v>115214</v>
          </cell>
          <cell r="B1156" t="str">
            <v>Contrato</v>
          </cell>
          <cell r="C1156">
            <v>133</v>
          </cell>
          <cell r="D1156">
            <v>24114</v>
          </cell>
          <cell r="E1156">
            <v>41723</v>
          </cell>
          <cell r="F1156" t="str">
            <v>DIRECCION DE ASUNTOS AMBIENTALES, SECTORIAL Y URBANA</v>
          </cell>
          <cell r="G1156">
            <v>5946720</v>
          </cell>
          <cell r="H1156" t="str">
            <v>LUIS ERNESTO LOMBANA ARROYAVE</v>
          </cell>
          <cell r="I1156" t="str">
            <v>PAGO 3 DE 11 SEGÚN CERTIFICACION DEL SUPERVISOR</v>
          </cell>
          <cell r="J1156">
            <v>6500000</v>
          </cell>
          <cell r="K1156">
            <v>9.66</v>
          </cell>
          <cell r="O1156" t="str">
            <v>RECURSO 11</v>
          </cell>
          <cell r="V1156" t="str">
            <v>No tiene Dependientes</v>
          </cell>
          <cell r="W1156" t="str">
            <v>Vigencia Presupuestal</v>
          </cell>
        </row>
        <row r="1157">
          <cell r="A1157">
            <v>115314</v>
          </cell>
          <cell r="B1157" t="str">
            <v>Comisiòn</v>
          </cell>
          <cell r="C1157">
            <v>20140369</v>
          </cell>
          <cell r="D1157">
            <v>83214</v>
          </cell>
          <cell r="E1157">
            <v>41723</v>
          </cell>
          <cell r="F1157" t="str">
            <v>SERVICIOS ADMINISTRATIVOS, ATENCIONA AL USUARIO, ARCHIVO Y CORRESPONDENCIA</v>
          </cell>
          <cell r="G1157">
            <v>80049519</v>
          </cell>
          <cell r="H1157" t="str">
            <v>EDGAR ALEXANDER OSPINA GRANADOS</v>
          </cell>
          <cell r="I1157" t="str">
            <v>COMISION A RIOHACHA DEL 5-7 DE MARZO DE 2014</v>
          </cell>
          <cell r="J1157">
            <v>578395</v>
          </cell>
          <cell r="O1157" t="str">
            <v>RECURSO 11</v>
          </cell>
          <cell r="W1157" t="str">
            <v>Vigencia Presupuestal</v>
          </cell>
        </row>
        <row r="1158">
          <cell r="A1158">
            <v>115414</v>
          </cell>
          <cell r="B1158" t="str">
            <v>Contrato</v>
          </cell>
          <cell r="C1158">
            <v>227</v>
          </cell>
          <cell r="D1158">
            <v>33714</v>
          </cell>
          <cell r="E1158">
            <v>41723</v>
          </cell>
          <cell r="F1158" t="str">
            <v>DIRECCION GESTION INTEGRAL DEL RECURSO HIDRICO</v>
          </cell>
          <cell r="G1158">
            <v>46361834</v>
          </cell>
          <cell r="H1158" t="str">
            <v>NANCY YOLANDA ALFONSO BERNAL</v>
          </cell>
          <cell r="I1158" t="str">
            <v>PAGO 2 DE 6 SEGÚN CERTIFICACION DEL SUPERVISOR (Desc. Base RF x Dependientes-Plan Complem.Salud)</v>
          </cell>
          <cell r="J1158">
            <v>6600000</v>
          </cell>
          <cell r="K1158">
            <v>9.66</v>
          </cell>
          <cell r="O1158" t="str">
            <v>RECURSO 11</v>
          </cell>
          <cell r="V1158" t="str">
            <v xml:space="preserve">Plan Complementario Salud+Desc. 10% Dependientes </v>
          </cell>
          <cell r="W1158" t="str">
            <v>Vigencia Presupuestal</v>
          </cell>
        </row>
        <row r="1159">
          <cell r="A1159">
            <v>115514</v>
          </cell>
          <cell r="B1159" t="str">
            <v>Comisiòn</v>
          </cell>
          <cell r="C1159">
            <v>20140376</v>
          </cell>
          <cell r="D1159">
            <v>80814</v>
          </cell>
          <cell r="E1159">
            <v>41723</v>
          </cell>
          <cell r="F1159" t="str">
            <v>SERVICIOS ADMINISTRATIVOS, ATENCIONA AL USUARIO, ARCHIVO Y CORRESPONDENCIA</v>
          </cell>
          <cell r="G1159">
            <v>79753480</v>
          </cell>
          <cell r="H1159" t="str">
            <v>MAURICIO ALDEMAR ARANZAZU OSPINA</v>
          </cell>
          <cell r="I1159" t="str">
            <v>COMISION A POPAYAN DEL 13-15 DE MARZO DE 2014</v>
          </cell>
          <cell r="J1159">
            <v>523395</v>
          </cell>
          <cell r="O1159" t="str">
            <v>RECURSO 11</v>
          </cell>
          <cell r="W1159" t="str">
            <v>Vigencia Presupuestal</v>
          </cell>
        </row>
        <row r="1160">
          <cell r="A1160">
            <v>115614</v>
          </cell>
          <cell r="B1160" t="str">
            <v>Contrato</v>
          </cell>
          <cell r="C1160">
            <v>228</v>
          </cell>
          <cell r="D1160">
            <v>33814</v>
          </cell>
          <cell r="E1160">
            <v>41723</v>
          </cell>
          <cell r="F1160" t="str">
            <v>DIRECCION DE ORDENAMIENTO AMBIENTAL Y COORDINACION DEL SINA</v>
          </cell>
          <cell r="G1160">
            <v>71875120</v>
          </cell>
          <cell r="H1160" t="str">
            <v>JOSE DIDIER ZAPATA SUAREZ</v>
          </cell>
          <cell r="I1160" t="str">
            <v>PAGO 2 DE 6 SEGÚN CERTIFICACION DEL SUPERVISOR</v>
          </cell>
          <cell r="J1160">
            <v>6600000</v>
          </cell>
          <cell r="K1160">
            <v>9.66</v>
          </cell>
          <cell r="O1160" t="str">
            <v>RECURSO 11</v>
          </cell>
          <cell r="V1160" t="str">
            <v>No tiene Dependientes a Cargo</v>
          </cell>
          <cell r="W1160" t="str">
            <v>Vigencia Presupuestal</v>
          </cell>
        </row>
        <row r="1161">
          <cell r="A1161">
            <v>115714</v>
          </cell>
          <cell r="B1161" t="str">
            <v>Comisiòn</v>
          </cell>
          <cell r="C1161">
            <v>20140377</v>
          </cell>
          <cell r="D1161">
            <v>83314</v>
          </cell>
          <cell r="E1161">
            <v>41723</v>
          </cell>
          <cell r="F1161" t="str">
            <v>SERVICIOS ADMINISTRATIVOS, ATENCIONA AL USUARIO, ARCHIVO Y CORRESPONDENCIA</v>
          </cell>
          <cell r="G1161">
            <v>41732216</v>
          </cell>
          <cell r="H1161" t="str">
            <v>MERY ASUNCIÓN TONCEL GAVIRIA</v>
          </cell>
          <cell r="I1161" t="str">
            <v>COMISION A MONTERIA DEL 27-28 DE FEBRERO DE 2014</v>
          </cell>
          <cell r="J1161">
            <v>249157</v>
          </cell>
          <cell r="O1161" t="str">
            <v>RECURSO 11</v>
          </cell>
          <cell r="W1161" t="str">
            <v>Vigencia Presupuestal</v>
          </cell>
        </row>
        <row r="1162">
          <cell r="A1162">
            <v>115814</v>
          </cell>
          <cell r="B1162" t="str">
            <v>Contrato</v>
          </cell>
          <cell r="C1162">
            <v>181</v>
          </cell>
          <cell r="D1162">
            <v>28514</v>
          </cell>
          <cell r="E1162">
            <v>41723</v>
          </cell>
          <cell r="F1162" t="str">
            <v>OFICINA DE ASUNTOS INTERNACIONALES</v>
          </cell>
          <cell r="G1162">
            <v>52418599</v>
          </cell>
          <cell r="H1162" t="str">
            <v>TATIANA NUÑEZ SUAREZ</v>
          </cell>
          <cell r="I1162" t="str">
            <v>PAGO FRA 003 TERCER DESEMBOLSO SEGÚN CERTIFICACION DEL SUPERVISOR (Beneficio AFC $246,990)</v>
          </cell>
          <cell r="J1162">
            <v>8600000</v>
          </cell>
          <cell r="K1162">
            <v>9.66</v>
          </cell>
          <cell r="M1162">
            <v>16</v>
          </cell>
          <cell r="O1162" t="str">
            <v>RECURSO 11</v>
          </cell>
          <cell r="Q1162" t="str">
            <v>AFC BANCOLOMBIA</v>
          </cell>
          <cell r="R1162">
            <v>1500000</v>
          </cell>
          <cell r="V1162" t="str">
            <v>No tiene Dependientes a Cargo</v>
          </cell>
          <cell r="W1162" t="str">
            <v>Vigencia Presupuestal</v>
          </cell>
        </row>
        <row r="1163">
          <cell r="A1163">
            <v>115914</v>
          </cell>
          <cell r="B1163" t="str">
            <v>Comisiòn</v>
          </cell>
          <cell r="C1163">
            <v>20140395</v>
          </cell>
          <cell r="D1163">
            <v>90114</v>
          </cell>
          <cell r="E1163">
            <v>41723</v>
          </cell>
          <cell r="F1163" t="str">
            <v>SERVICIOS ADMINISTRATIVOS, ATENCIONA AL USUARIO, ARCHIVO Y CORRESPONDENCIA</v>
          </cell>
          <cell r="G1163">
            <v>52548288</v>
          </cell>
          <cell r="H1163" t="str">
            <v>ANDREA RAMIREZ MARTINEZ</v>
          </cell>
          <cell r="I1163" t="str">
            <v>COMISION A CALI DEL 5-6 DE MARZO DE 2014</v>
          </cell>
          <cell r="J1163">
            <v>310126</v>
          </cell>
          <cell r="O1163" t="str">
            <v>RECURSO 11</v>
          </cell>
          <cell r="W1163" t="str">
            <v>Vigencia Presupuestal</v>
          </cell>
        </row>
        <row r="1164">
          <cell r="A1164">
            <v>116014</v>
          </cell>
          <cell r="B1164" t="str">
            <v>Comisiòn</v>
          </cell>
          <cell r="C1164">
            <v>20140402</v>
          </cell>
          <cell r="D1164">
            <v>88214</v>
          </cell>
          <cell r="E1164">
            <v>41723</v>
          </cell>
          <cell r="F1164" t="str">
            <v>SERVICIOS ADMINISTRATIVOS, ATENCIONA AL USUARIO, ARCHIVO Y CORRESPONDENCIA</v>
          </cell>
          <cell r="G1164">
            <v>10547587</v>
          </cell>
          <cell r="H1164" t="str">
            <v>GUSTAVO ALFONSO LACERA LAGUNA</v>
          </cell>
          <cell r="I1164" t="str">
            <v>COMISION A CALI DEL 6-7 DE MARZO DE 2014</v>
          </cell>
          <cell r="J1164">
            <v>363037</v>
          </cell>
          <cell r="O1164" t="str">
            <v>RECURSO 11</v>
          </cell>
          <cell r="W1164" t="str">
            <v>Vigencia Presupuestal</v>
          </cell>
        </row>
        <row r="1165">
          <cell r="A1165">
            <v>116114</v>
          </cell>
          <cell r="B1165" t="str">
            <v>Contrato</v>
          </cell>
          <cell r="C1165">
            <v>52</v>
          </cell>
          <cell r="D1165">
            <v>8114</v>
          </cell>
          <cell r="E1165">
            <v>41723</v>
          </cell>
          <cell r="F1165" t="str">
            <v>DIRECCION DE ASUNTOS AMBIENTALES, SECTORIAL Y URBANA</v>
          </cell>
          <cell r="G1165">
            <v>64700784</v>
          </cell>
          <cell r="H1165" t="str">
            <v>ANDREA LUCIA ARANGO HERNANDEZ</v>
          </cell>
          <cell r="I1165" t="str">
            <v>PAGO 3 DE 11 SEGÚN CERTIFICACION DEL SUPERVISOR</v>
          </cell>
          <cell r="J1165">
            <v>6272727</v>
          </cell>
          <cell r="K1165">
            <v>9.66</v>
          </cell>
          <cell r="O1165" t="str">
            <v>RECURSO 11</v>
          </cell>
          <cell r="V1165" t="str">
            <v>No tiene Dependientes</v>
          </cell>
          <cell r="W1165" t="str">
            <v>Vigencia Presupuestal</v>
          </cell>
        </row>
        <row r="1166">
          <cell r="A1166">
            <v>116214</v>
          </cell>
          <cell r="B1166" t="str">
            <v>Comisiòn</v>
          </cell>
          <cell r="C1166">
            <v>20140405</v>
          </cell>
          <cell r="D1166">
            <v>90214</v>
          </cell>
          <cell r="E1166">
            <v>41723</v>
          </cell>
          <cell r="F1166" t="str">
            <v>SERVICIOS ADMINISTRATIVOS, ATENCIONA AL USUARIO, ARCHIVO Y CORRESPONDENCIA</v>
          </cell>
          <cell r="G1166">
            <v>79981896</v>
          </cell>
          <cell r="H1166" t="str">
            <v>ANDRES MAURICIO ALVARADO PEREZ</v>
          </cell>
          <cell r="I1166" t="str">
            <v>COMISION A MEDELLIN DEL 6-8 DE MARZO DE 2014</v>
          </cell>
          <cell r="J1166">
            <v>660187</v>
          </cell>
          <cell r="N1166" t="str">
            <v>RECURSO 2-10</v>
          </cell>
          <cell r="W1166" t="str">
            <v>Vigencia Presupuestal</v>
          </cell>
        </row>
        <row r="1167">
          <cell r="A1167">
            <v>116314</v>
          </cell>
          <cell r="B1167" t="str">
            <v>Contrato</v>
          </cell>
          <cell r="C1167">
            <v>208</v>
          </cell>
          <cell r="D1167">
            <v>31614</v>
          </cell>
          <cell r="E1167">
            <v>41723</v>
          </cell>
          <cell r="F1167" t="str">
            <v>DIRECCION DE ORDENAMIENTO AMBIENTAL Y COORDINACION DEL SINA</v>
          </cell>
          <cell r="G1167">
            <v>41738865</v>
          </cell>
          <cell r="H1167" t="str">
            <v>CLAUDIA MARIA CORDOBA GARCIA</v>
          </cell>
          <cell r="I1167" t="str">
            <v>PAGO 2 DE 10 DESEMBOLSO SEGÚN CERTIFICACION DEL SUPERVISOR (Desc. Base RF x Dependientes)</v>
          </cell>
          <cell r="J1167">
            <v>7500000</v>
          </cell>
          <cell r="K1167">
            <v>9.66</v>
          </cell>
          <cell r="O1167" t="str">
            <v>RECURSO 11</v>
          </cell>
          <cell r="V1167" t="str">
            <v>Desc. 10% Dependientes</v>
          </cell>
          <cell r="W1167" t="str">
            <v>Vigencia Presupuestal</v>
          </cell>
        </row>
        <row r="1168">
          <cell r="A1168">
            <v>116414</v>
          </cell>
          <cell r="B1168" t="str">
            <v>Comisiòn</v>
          </cell>
          <cell r="C1168">
            <v>20140406</v>
          </cell>
          <cell r="D1168">
            <v>89314</v>
          </cell>
          <cell r="E1168">
            <v>41723</v>
          </cell>
          <cell r="F1168" t="str">
            <v>SERVICIOS ADMINISTRATIVOS, ATENCIONA AL USUARIO, ARCHIVO Y CORRESPONDENCIA</v>
          </cell>
          <cell r="G1168">
            <v>52261383</v>
          </cell>
          <cell r="H1168" t="str">
            <v>CLAUDIA LILIANA BUITRAGO AGUIRRE</v>
          </cell>
          <cell r="I1168" t="str">
            <v>COMISION A IBAGUE DEL 6-7 DE MARZO DE 2014</v>
          </cell>
          <cell r="J1168">
            <v>271157</v>
          </cell>
          <cell r="O1168" t="str">
            <v>RECURSO 11</v>
          </cell>
          <cell r="W1168" t="str">
            <v>Vigencia Presupuestal</v>
          </cell>
        </row>
        <row r="1169">
          <cell r="A1169">
            <v>116514</v>
          </cell>
          <cell r="B1169" t="str">
            <v>Comisiòn</v>
          </cell>
          <cell r="C1169">
            <v>20140415</v>
          </cell>
          <cell r="D1169">
            <v>91214</v>
          </cell>
          <cell r="E1169">
            <v>41723</v>
          </cell>
          <cell r="F1169" t="str">
            <v>SERVICIOS ADMINISTRATIVOS, ATENCIONA AL USUARIO, ARCHIVO Y CORRESPONDENCIA</v>
          </cell>
          <cell r="G1169">
            <v>41732216</v>
          </cell>
          <cell r="H1169" t="str">
            <v>MERY ASUNCIÓN TONCEL GAVIRIA</v>
          </cell>
          <cell r="I1169" t="str">
            <v>COMISION A VALLEDUPAR DEL 5-6 DE MARZO DE 2014</v>
          </cell>
          <cell r="J1169">
            <v>249157</v>
          </cell>
          <cell r="O1169" t="str">
            <v>RECURSO 11</v>
          </cell>
          <cell r="W1169" t="str">
            <v>Vigencia Presupuestal</v>
          </cell>
        </row>
        <row r="1170">
          <cell r="A1170">
            <v>116614</v>
          </cell>
          <cell r="B1170" t="str">
            <v>Comisiòn</v>
          </cell>
          <cell r="C1170">
            <v>20140420</v>
          </cell>
          <cell r="D1170">
            <v>92414</v>
          </cell>
          <cell r="E1170">
            <v>41723</v>
          </cell>
          <cell r="F1170" t="str">
            <v>SERVICIOS ADMINISTRATIVOS, ATENCIONA AL USUARIO, ARCHIVO Y CORRESPONDENCIA</v>
          </cell>
          <cell r="G1170">
            <v>52548288</v>
          </cell>
          <cell r="H1170" t="str">
            <v>ANDREA RAMIREZ MARTINEZ</v>
          </cell>
          <cell r="I1170" t="str">
            <v>COMISION A SANTA MARTA DEL 10 DE MARZO DE 2014</v>
          </cell>
          <cell r="J1170">
            <v>68375</v>
          </cell>
          <cell r="O1170" t="str">
            <v>RECURSO 11</v>
          </cell>
          <cell r="W1170" t="str">
            <v>Vigencia Presupuestal</v>
          </cell>
        </row>
        <row r="1171">
          <cell r="A1171">
            <v>116714</v>
          </cell>
          <cell r="B1171" t="str">
            <v>Comisiòn</v>
          </cell>
          <cell r="C1171">
            <v>20140429</v>
          </cell>
          <cell r="D1171">
            <v>94314</v>
          </cell>
          <cell r="E1171">
            <v>41723</v>
          </cell>
          <cell r="F1171" t="str">
            <v>SERVICIOS ADMINISTRATIVOS, ATENCIONA AL USUARIO, ARCHIVO Y CORRESPONDENCIA</v>
          </cell>
          <cell r="G1171">
            <v>41732216</v>
          </cell>
          <cell r="H1171" t="str">
            <v>MERY ASUNCIÓN TONCEL GAVIRIA</v>
          </cell>
          <cell r="I1171" t="str">
            <v>COMISION A MONTERIA DEL 10-11 DE MARZO DE 2014</v>
          </cell>
          <cell r="J1171">
            <v>249157</v>
          </cell>
          <cell r="O1171" t="str">
            <v>RECURSO 11</v>
          </cell>
          <cell r="W1171" t="str">
            <v>Vigencia Presupuestal</v>
          </cell>
        </row>
        <row r="1172">
          <cell r="A1172">
            <v>116814</v>
          </cell>
          <cell r="B1172" t="str">
            <v>Comisiòn</v>
          </cell>
          <cell r="C1172">
            <v>20140430</v>
          </cell>
          <cell r="D1172">
            <v>93814</v>
          </cell>
          <cell r="E1172">
            <v>41723</v>
          </cell>
          <cell r="F1172" t="str">
            <v>SERVICIOS ADMINISTRATIVOS, ATENCIONA AL USUARIO, ARCHIVO Y CORRESPONDENCIA</v>
          </cell>
          <cell r="G1172">
            <v>71610890</v>
          </cell>
          <cell r="H1172" t="str">
            <v>LUIS ALFONSO ESCOBAR TRUJILLO</v>
          </cell>
          <cell r="I1172" t="str">
            <v>COMISION A CUCUTA EL 6 DE MARZO DE 2014</v>
          </cell>
          <cell r="J1172">
            <v>150648</v>
          </cell>
          <cell r="O1172" t="str">
            <v>RECURSO 11</v>
          </cell>
          <cell r="W1172" t="str">
            <v>Vigencia Presupuestal</v>
          </cell>
        </row>
        <row r="1173">
          <cell r="A1173">
            <v>116914</v>
          </cell>
          <cell r="B1173" t="str">
            <v>Comisiòn</v>
          </cell>
          <cell r="C1173">
            <v>20140454</v>
          </cell>
          <cell r="D1173">
            <v>95314</v>
          </cell>
          <cell r="E1173">
            <v>41723</v>
          </cell>
          <cell r="F1173" t="str">
            <v>SERVICIOS ADMINISTRATIVOS, ATENCIONA AL USUARIO, ARCHIVO Y CORRESPONDENCIA</v>
          </cell>
          <cell r="G1173">
            <v>35455050</v>
          </cell>
          <cell r="H1173" t="str">
            <v>SILVIA ALICIA POMBO CARRILLO</v>
          </cell>
          <cell r="I1173" t="str">
            <v>COMISION A CARTAGENA EL 11 DE MARZO DE 2014</v>
          </cell>
          <cell r="J1173">
            <v>145648</v>
          </cell>
          <cell r="O1173" t="str">
            <v>RECURSO 11</v>
          </cell>
          <cell r="W1173" t="str">
            <v>Vigencia Presupuestal</v>
          </cell>
        </row>
        <row r="1174">
          <cell r="A1174">
            <v>117014</v>
          </cell>
          <cell r="B1174" t="str">
            <v>Comisiòn</v>
          </cell>
          <cell r="C1174">
            <v>20140493</v>
          </cell>
          <cell r="D1174">
            <v>102314</v>
          </cell>
          <cell r="E1174">
            <v>41723</v>
          </cell>
          <cell r="F1174" t="str">
            <v>SERVICIOS ADMINISTRATIVOS, ATENCIONA AL USUARIO, ARCHIVO Y CORRESPONDENCIA</v>
          </cell>
          <cell r="G1174">
            <v>41732216</v>
          </cell>
          <cell r="H1174" t="str">
            <v>MERY ASUNCIÓN TONCEL GAVIRIA</v>
          </cell>
          <cell r="I1174" t="str">
            <v>COMISION A SANTA MARTA DEL 12-13 DE MARZO DE 2014</v>
          </cell>
          <cell r="J1174">
            <v>249157</v>
          </cell>
          <cell r="O1174" t="str">
            <v>RECURSO 11</v>
          </cell>
          <cell r="W1174" t="str">
            <v>Vigencia Presupuestal</v>
          </cell>
        </row>
        <row r="1175">
          <cell r="A1175">
            <v>117114</v>
          </cell>
          <cell r="B1175" t="str">
            <v>Comisiòn</v>
          </cell>
          <cell r="C1175">
            <v>20140505</v>
          </cell>
          <cell r="D1175">
            <v>103714</v>
          </cell>
          <cell r="E1175">
            <v>41723</v>
          </cell>
          <cell r="F1175" t="str">
            <v>SERVICIOS ADMINISTRATIVOS, ATENCIONA AL USUARIO, ARCHIVO Y CORRESPONDENCIA</v>
          </cell>
          <cell r="G1175">
            <v>79354306</v>
          </cell>
          <cell r="H1175" t="str">
            <v>OMAR CHUNZA TORRES</v>
          </cell>
          <cell r="I1175" t="str">
            <v>COMISION A BUCARAMANGA EL 13 DE MARZO DE 2014</v>
          </cell>
          <cell r="J1175">
            <v>169364</v>
          </cell>
          <cell r="N1175" t="str">
            <v>RECURSO 2-10</v>
          </cell>
          <cell r="W1175" t="str">
            <v>Vigencia Presupuestal</v>
          </cell>
        </row>
        <row r="1176">
          <cell r="A1176">
            <v>117214</v>
          </cell>
          <cell r="B1176" t="str">
            <v>Contrato</v>
          </cell>
          <cell r="C1176">
            <v>216</v>
          </cell>
          <cell r="D1176">
            <v>30414</v>
          </cell>
          <cell r="E1176">
            <v>41723</v>
          </cell>
          <cell r="F1176" t="str">
            <v>DIRECCION DE ORDENAMIENTO AMBIENTAL Y COORDINACION DEL SINA</v>
          </cell>
          <cell r="G1176">
            <v>16071055</v>
          </cell>
          <cell r="H1176" t="str">
            <v>DAVID FERNANDO ARIAS ARISTIZABAL</v>
          </cell>
          <cell r="I1176" t="str">
            <v>PAGO 3 DE 7 SEGÚN CERTIFICACION DEL SUPERVISOR</v>
          </cell>
          <cell r="J1176">
            <v>7150000</v>
          </cell>
          <cell r="K1176">
            <v>9.66</v>
          </cell>
          <cell r="O1176" t="str">
            <v>RECURSO 11</v>
          </cell>
          <cell r="V1176" t="str">
            <v>no tiene dependienes</v>
          </cell>
          <cell r="W1176" t="str">
            <v>Vigencia Presupuestal</v>
          </cell>
        </row>
        <row r="1177">
          <cell r="A1177">
            <v>117314</v>
          </cell>
          <cell r="B1177" t="str">
            <v>Contrato</v>
          </cell>
          <cell r="C1177">
            <v>274</v>
          </cell>
          <cell r="D1177">
            <v>38114</v>
          </cell>
          <cell r="E1177">
            <v>41723</v>
          </cell>
          <cell r="F1177" t="str">
            <v>OFICINA DE ASUNTOS INTERNACIONALES</v>
          </cell>
          <cell r="G1177">
            <v>51958614</v>
          </cell>
          <cell r="H1177" t="str">
            <v>JIMENA NIETO CARRASCO</v>
          </cell>
          <cell r="I1177" t="str">
            <v xml:space="preserve">PAGO 3 DE 12 SEGÚN CERTIFICACION DEL SUPERVISOR </v>
          </cell>
          <cell r="J1177">
            <v>7840909</v>
          </cell>
          <cell r="K1177">
            <v>9.66</v>
          </cell>
          <cell r="O1177" t="str">
            <v>RECURSO 11</v>
          </cell>
          <cell r="V1177" t="str">
            <v>No tiene Dependientes a Cargo</v>
          </cell>
          <cell r="W1177" t="str">
            <v>Vigencia Presupuestal</v>
          </cell>
        </row>
        <row r="1178">
          <cell r="A1178">
            <v>117414</v>
          </cell>
          <cell r="B1178" t="str">
            <v>Contrato</v>
          </cell>
          <cell r="C1178">
            <v>269</v>
          </cell>
          <cell r="D1178">
            <v>38214</v>
          </cell>
          <cell r="E1178">
            <v>41723</v>
          </cell>
          <cell r="F1178" t="str">
            <v>OFICINA DE NEGOCIOS VERDES Y SOSTENIBLES</v>
          </cell>
          <cell r="G1178">
            <v>19316905</v>
          </cell>
          <cell r="H1178" t="str">
            <v>ROBERTO ESGUERRA BARRAGAN</v>
          </cell>
          <cell r="I1178" t="str">
            <v>PAGO 2 DE 9 SEGÚN CERTIFICACION DEL SUPERVISOR (Desc.de la Base RF x Dependientes)</v>
          </cell>
          <cell r="J1178">
            <v>5000000</v>
          </cell>
          <cell r="K1178">
            <v>9.66</v>
          </cell>
          <cell r="O1178" t="str">
            <v>RECURSO 11</v>
          </cell>
          <cell r="V1178" t="str">
            <v xml:space="preserve">Desc. 10% Dependientes </v>
          </cell>
          <cell r="W1178" t="str">
            <v>Vigencia Presupuestal</v>
          </cell>
        </row>
        <row r="1179">
          <cell r="A1179">
            <v>117514</v>
          </cell>
          <cell r="B1179" t="str">
            <v>Contrato</v>
          </cell>
          <cell r="C1179">
            <v>209</v>
          </cell>
          <cell r="D1179">
            <v>31114</v>
          </cell>
          <cell r="E1179">
            <v>41723</v>
          </cell>
          <cell r="F1179" t="str">
            <v>DIRECCION DE BOSQUES, BIODIVERSIDAD Y SERVICIOS ECOSISTEMICOS</v>
          </cell>
          <cell r="G1179">
            <v>1010161419</v>
          </cell>
          <cell r="H1179" t="str">
            <v>MIGUEL FERNANDO ARIAS PATIÑO</v>
          </cell>
          <cell r="I1179" t="str">
            <v>PAGO 3 DE 4 SEGÚN CERTIFICACION DEL SUPERVISOR</v>
          </cell>
          <cell r="J1179">
            <v>3800000</v>
          </cell>
          <cell r="K1179">
            <v>9.66</v>
          </cell>
          <cell r="O1179" t="str">
            <v>RECURSO 11</v>
          </cell>
          <cell r="V1179" t="str">
            <v>No tiene Dependientes</v>
          </cell>
          <cell r="W1179" t="str">
            <v>Vigencia Presupuestal</v>
          </cell>
        </row>
        <row r="1180">
          <cell r="A1180">
            <v>117614</v>
          </cell>
          <cell r="B1180" t="str">
            <v>Contrato</v>
          </cell>
          <cell r="C1180">
            <v>267</v>
          </cell>
          <cell r="D1180">
            <v>38814</v>
          </cell>
          <cell r="E1180">
            <v>41723</v>
          </cell>
          <cell r="F1180" t="str">
            <v>DIRECCION DE BOSQUES, BIODIVERSIDAD Y SERVICIOS ECOSISTEMICOS</v>
          </cell>
          <cell r="G1180">
            <v>1032436810</v>
          </cell>
          <cell r="H1180" t="str">
            <v>ALVARO ANDRES CUBILLOS BUITRAGO</v>
          </cell>
          <cell r="I1180" t="str">
            <v>PAGO 3 DE 4 SEGÚN CERTIFICACION DEL SUPERVISOR</v>
          </cell>
          <cell r="J1180">
            <v>2500000</v>
          </cell>
          <cell r="K1180">
            <v>9.66</v>
          </cell>
          <cell r="O1180" t="str">
            <v>RECURSO 11</v>
          </cell>
          <cell r="V1180" t="str">
            <v>No tiene Dependientes</v>
          </cell>
          <cell r="W1180" t="str">
            <v>Vigencia Presupuestal</v>
          </cell>
        </row>
        <row r="1181">
          <cell r="A1181">
            <v>117714</v>
          </cell>
          <cell r="B1181" t="str">
            <v>Contrato</v>
          </cell>
          <cell r="C1181">
            <v>247</v>
          </cell>
          <cell r="D1181">
            <v>36014</v>
          </cell>
          <cell r="E1181">
            <v>41723</v>
          </cell>
          <cell r="F1181" t="str">
            <v>DIRECCION DE BOSQUES, BIODIVERSIDAD Y SERVICIOS ECOSISTEMICOS</v>
          </cell>
          <cell r="G1181">
            <v>21492482</v>
          </cell>
          <cell r="H1181" t="str">
            <v>BEATRIZ ZAPATA ARBELAEZ</v>
          </cell>
          <cell r="I1181" t="str">
            <v xml:space="preserve">PAGO 3 DE 4 SEGÚN CERTIFICACION DEL SUPERVISOR </v>
          </cell>
          <cell r="J1181">
            <v>3800000</v>
          </cell>
          <cell r="K1181">
            <v>9.66</v>
          </cell>
          <cell r="O1181" t="str">
            <v>RECURSO 11</v>
          </cell>
          <cell r="V1181" t="str">
            <v>No tiene Dependientes</v>
          </cell>
          <cell r="W1181" t="str">
            <v>Vigencia Presupuestal</v>
          </cell>
        </row>
        <row r="1182">
          <cell r="A1182">
            <v>117814</v>
          </cell>
          <cell r="B1182" t="str">
            <v>Contrato</v>
          </cell>
          <cell r="C1182">
            <v>107</v>
          </cell>
          <cell r="D1182">
            <v>19414</v>
          </cell>
          <cell r="E1182">
            <v>41723</v>
          </cell>
          <cell r="F1182" t="str">
            <v>OFICINA ASESORA DE PLANEACION</v>
          </cell>
          <cell r="G1182">
            <v>42111704</v>
          </cell>
          <cell r="H1182" t="str">
            <v>LUZ ANGELA QUINTERO AGUDELO</v>
          </cell>
          <cell r="I1182" t="str">
            <v>PAGO 3 DE 12 SEGÚN CERTIFICACION DEL SUPERVISOR (Desc Base Rte Fte por Dependientes)</v>
          </cell>
          <cell r="J1182">
            <v>7000000</v>
          </cell>
          <cell r="K1182">
            <v>9.66</v>
          </cell>
          <cell r="O1182" t="str">
            <v>RECURSO 11</v>
          </cell>
          <cell r="V1182" t="str">
            <v>Desc. 10% Dependientes</v>
          </cell>
          <cell r="W1182" t="str">
            <v>Vigencia Presupuestal</v>
          </cell>
        </row>
        <row r="1183">
          <cell r="A1183">
            <v>117914</v>
          </cell>
          <cell r="B1183" t="str">
            <v>Contrato</v>
          </cell>
          <cell r="C1183">
            <v>48</v>
          </cell>
          <cell r="D1183">
            <v>7714</v>
          </cell>
          <cell r="E1183">
            <v>41723</v>
          </cell>
          <cell r="F1183" t="str">
            <v>DIRECCION DE BOSQUES, BIODIVERSIDAD YSERVICIOS ECOSISTEMICOS</v>
          </cell>
          <cell r="G1183">
            <v>80095795</v>
          </cell>
          <cell r="H1183" t="str">
            <v>DIEGO ANDRES RUIZ VILLEGAS</v>
          </cell>
          <cell r="I1183" t="str">
            <v>PAGO 3 DE 12 SEGÚN CERTIFICACION DEL SUPERVISOR</v>
          </cell>
          <cell r="J1183">
            <v>5177763</v>
          </cell>
          <cell r="K1183">
            <v>9.66</v>
          </cell>
          <cell r="O1183" t="str">
            <v>RECURSO 11</v>
          </cell>
          <cell r="V1183" t="str">
            <v>No tiene Dependientes</v>
          </cell>
          <cell r="W1183" t="str">
            <v>Vigencia Presupuestal</v>
          </cell>
        </row>
        <row r="1184">
          <cell r="A1184">
            <v>118014</v>
          </cell>
          <cell r="B1184" t="str">
            <v>Contrato</v>
          </cell>
          <cell r="C1184">
            <v>144</v>
          </cell>
          <cell r="D1184">
            <v>23014</v>
          </cell>
          <cell r="E1184">
            <v>41723</v>
          </cell>
          <cell r="F1184" t="str">
            <v>DIRECCION DE BOSQUES, BIODIVERSIDAD Y SERVICIOS ECOSISTEMICOS</v>
          </cell>
          <cell r="G1184">
            <v>1023863075</v>
          </cell>
          <cell r="H1184" t="str">
            <v>DAVID FERNANDO URREGO HERNANDEZ</v>
          </cell>
          <cell r="I1184" t="str">
            <v>PAGO 3 DE 12 SEGÚN CERTIFICACION DEL SUPERVISOR</v>
          </cell>
          <cell r="J1184">
            <v>2982709</v>
          </cell>
          <cell r="K1184">
            <v>9.66</v>
          </cell>
          <cell r="O1184" t="str">
            <v>RECURSO 11</v>
          </cell>
          <cell r="V1184" t="str">
            <v>No tiene Dependientes a Cargo</v>
          </cell>
          <cell r="W1184" t="str">
            <v>Vigencia Presupuestal</v>
          </cell>
        </row>
        <row r="1185">
          <cell r="A1185">
            <v>118114</v>
          </cell>
          <cell r="B1185" t="str">
            <v>Contrato</v>
          </cell>
          <cell r="C1185">
            <v>21</v>
          </cell>
          <cell r="D1185">
            <v>2814</v>
          </cell>
          <cell r="E1185">
            <v>41723</v>
          </cell>
          <cell r="F1185" t="str">
            <v>OFICINA ASESORA DE PLANEACION</v>
          </cell>
          <cell r="G1185">
            <v>80350493</v>
          </cell>
          <cell r="H1185" t="str">
            <v>HECTOR CAMELO PAEZ</v>
          </cell>
          <cell r="I1185" t="str">
            <v>PAGO 3 DE 12 SEGÚN CERTIFICACION DEL SUPERVISOR   - AJU RT</v>
          </cell>
          <cell r="J1185">
            <v>5000000</v>
          </cell>
          <cell r="K1185">
            <v>9.66</v>
          </cell>
          <cell r="O1185" t="str">
            <v>RECURSO 11</v>
          </cell>
          <cell r="V1185" t="str">
            <v>No tiene Dependientes</v>
          </cell>
          <cell r="W1185" t="str">
            <v>Vigencia Presupuestal</v>
          </cell>
        </row>
        <row r="1186">
          <cell r="A1186">
            <v>118214</v>
          </cell>
          <cell r="B1186" t="str">
            <v>Contrato</v>
          </cell>
          <cell r="C1186">
            <v>44</v>
          </cell>
          <cell r="D1186">
            <v>7314</v>
          </cell>
          <cell r="E1186">
            <v>41723</v>
          </cell>
          <cell r="F1186" t="str">
            <v>DIRECCION DE BOSQUES, BIODIVERSIDAD Y SERVICIOS ECOSISTEMICOS</v>
          </cell>
          <cell r="G1186">
            <v>52217561</v>
          </cell>
          <cell r="H1186" t="str">
            <v>LEDYS FARLEY PARRA CUELLAR</v>
          </cell>
          <cell r="I1186" t="str">
            <v>PAGO 3 DE12 SEGÚN CERTIFICACION DEL SUPERVISOR</v>
          </cell>
          <cell r="J1186">
            <v>3062130</v>
          </cell>
          <cell r="K1186">
            <v>9.66</v>
          </cell>
          <cell r="O1186" t="str">
            <v>RECURSO 11</v>
          </cell>
          <cell r="V1186" t="str">
            <v>No tiene Dependientes</v>
          </cell>
          <cell r="W1186" t="str">
            <v>Vigencia Presupuestal</v>
          </cell>
        </row>
        <row r="1187">
          <cell r="A1187">
            <v>118314</v>
          </cell>
          <cell r="B1187" t="str">
            <v>Contrato</v>
          </cell>
          <cell r="C1187">
            <v>101</v>
          </cell>
          <cell r="D1187">
            <v>18314</v>
          </cell>
          <cell r="E1187">
            <v>41723</v>
          </cell>
          <cell r="F1187" t="str">
            <v>DIRECCION DE BOSQUES, BIODIVERSIDAD Y SERVICIOS ECOSISTEMICOS</v>
          </cell>
          <cell r="G1187">
            <v>80031924</v>
          </cell>
          <cell r="H1187" t="str">
            <v>TELLY DE JESUS MONTH PARRA</v>
          </cell>
          <cell r="I1187" t="str">
            <v>PAGO 3 DE 12 SEGÚN CERTIFICACION DEL SUPERVISOR</v>
          </cell>
          <cell r="J1187">
            <v>5613905</v>
          </cell>
          <cell r="K1187">
            <v>9.66</v>
          </cell>
          <cell r="O1187" t="str">
            <v>RECURSO 11</v>
          </cell>
          <cell r="V1187" t="str">
            <v>No tiene Dependientes a Cargo</v>
          </cell>
          <cell r="W1187" t="str">
            <v>Vigencia Presupuestal</v>
          </cell>
        </row>
        <row r="1188">
          <cell r="A1188">
            <v>118414</v>
          </cell>
          <cell r="B1188" t="str">
            <v>Factura</v>
          </cell>
          <cell r="C1188">
            <v>4401017123</v>
          </cell>
          <cell r="D1188">
            <v>113114</v>
          </cell>
          <cell r="E1188">
            <v>41723</v>
          </cell>
          <cell r="F1188" t="str">
            <v>SERVICIOS ADMINISTRATIVOS, ATENCIONA AL USUARIO, ARCHIVO Y CORRESPONDENCIA</v>
          </cell>
          <cell r="G1188">
            <v>8001539937</v>
          </cell>
          <cell r="H1188" t="str">
            <v>COMUNICACIÓN CELULAR S.A - COMCEL S.A</v>
          </cell>
          <cell r="I1188" t="str">
            <v>PAGO FRA 4401017123 CEL 3212638558 DEL 11 FEB/2014 AL 10 MAR 2014</v>
          </cell>
          <cell r="J1188">
            <v>822463</v>
          </cell>
          <cell r="N1188" t="str">
            <v>RECURSO 2-10</v>
          </cell>
          <cell r="W1188" t="str">
            <v>Vigencia Presupuestal</v>
          </cell>
        </row>
        <row r="1189">
          <cell r="A1189">
            <v>118514</v>
          </cell>
          <cell r="B1189" t="str">
            <v>Contrato</v>
          </cell>
          <cell r="C1189">
            <v>19</v>
          </cell>
          <cell r="D1189">
            <v>2614</v>
          </cell>
          <cell r="E1189">
            <v>41723</v>
          </cell>
          <cell r="F1189" t="str">
            <v>SUBDIRECCION ADMINISTRATIVA Y FINANCIERA</v>
          </cell>
          <cell r="G1189">
            <v>1032366573</v>
          </cell>
          <cell r="H1189" t="str">
            <v>KAREN XIMENA MAHECHA PEREZ</v>
          </cell>
          <cell r="I1189" t="str">
            <v>TERCER DESEMBOLSO SEGÚN CERTIFICACION DEL SUPERVISOR</v>
          </cell>
          <cell r="J1189">
            <v>1583750</v>
          </cell>
          <cell r="K1189">
            <v>9.66</v>
          </cell>
          <cell r="O1189" t="str">
            <v>RECURSO 11</v>
          </cell>
          <cell r="V1189" t="str">
            <v>No tiene Dependientes</v>
          </cell>
          <cell r="W1189" t="str">
            <v>Vigencia Presupuestal</v>
          </cell>
        </row>
        <row r="1190">
          <cell r="A1190">
            <v>118614</v>
          </cell>
          <cell r="B1190" t="str">
            <v>Contrato</v>
          </cell>
          <cell r="C1190">
            <v>127</v>
          </cell>
          <cell r="D1190">
            <v>21014</v>
          </cell>
          <cell r="E1190">
            <v>41723</v>
          </cell>
          <cell r="F1190" t="str">
            <v>SUBDIRECCION ADMINISTRATIVA Y FINANCIERA</v>
          </cell>
          <cell r="G1190">
            <v>1030556883</v>
          </cell>
          <cell r="H1190" t="str">
            <v>YEFERSSON ALEXANDER MELO GARCIA</v>
          </cell>
          <cell r="I1190" t="str">
            <v>TERCER DESEMBOLSO SEGÚN CERTIFICACION DEL SUPERVISOR</v>
          </cell>
          <cell r="J1190">
            <v>1741250</v>
          </cell>
          <cell r="K1190">
            <v>9.66</v>
          </cell>
          <cell r="O1190" t="str">
            <v>RECURSO 11</v>
          </cell>
          <cell r="V1190" t="str">
            <v>No tiene Dependientes</v>
          </cell>
          <cell r="W1190" t="str">
            <v>Vigencia Presupuestal</v>
          </cell>
        </row>
        <row r="1191">
          <cell r="A1191">
            <v>118714</v>
          </cell>
          <cell r="B1191" t="str">
            <v>Contrato</v>
          </cell>
          <cell r="C1191">
            <v>14</v>
          </cell>
          <cell r="D1191">
            <v>2114</v>
          </cell>
          <cell r="E1191">
            <v>41724</v>
          </cell>
          <cell r="F1191" t="str">
            <v>SUBDIRECCION ADMINISTRATIVA Y FINANCIERA</v>
          </cell>
          <cell r="G1191">
            <v>52544132</v>
          </cell>
          <cell r="H1191" t="str">
            <v>CLARA PAULINA MARTHA BASTIDAS</v>
          </cell>
          <cell r="I1191" t="str">
            <v>TERCER DESEMBOLSO SEGÚN CERTIFICACION DEL SUPERVISOR (Desc.de la Base RF x Dependientes)</v>
          </cell>
          <cell r="J1191">
            <v>1583750</v>
          </cell>
          <cell r="K1191">
            <v>9.66</v>
          </cell>
          <cell r="O1191" t="str">
            <v>RECURSO 11</v>
          </cell>
          <cell r="V1191" t="str">
            <v>Desc. 10% Dependientes - Base RF $4,094,550 RF $287,562</v>
          </cell>
          <cell r="W1191" t="str">
            <v>Vigencia Presupuestal</v>
          </cell>
        </row>
        <row r="1192">
          <cell r="A1192">
            <v>118814</v>
          </cell>
          <cell r="B1192" t="str">
            <v>Contrato</v>
          </cell>
          <cell r="C1192">
            <v>295</v>
          </cell>
          <cell r="D1192">
            <v>41614</v>
          </cell>
          <cell r="E1192">
            <v>41724</v>
          </cell>
          <cell r="F1192" t="str">
            <v>SUBDIRECCION ADMINISTRATIVA Y FINANCIERA</v>
          </cell>
          <cell r="G1192">
            <v>53080337</v>
          </cell>
          <cell r="H1192" t="str">
            <v>BRIGITTE DELGADO GARCIA</v>
          </cell>
          <cell r="I1192" t="str">
            <v>TERCER DESEMBOLSO SEGÚN CERTIFICACION DEL SUPERVISOR (Desc Base Rte Fte por Dependientes)</v>
          </cell>
          <cell r="J1192">
            <v>1898334</v>
          </cell>
          <cell r="K1192">
            <v>9.66</v>
          </cell>
          <cell r="O1192" t="str">
            <v>RECURSO 11</v>
          </cell>
          <cell r="V1192" t="str">
            <v>Desc. 10% Dependientes</v>
          </cell>
          <cell r="W1192" t="str">
            <v>Vigencia Presupuestal</v>
          </cell>
        </row>
        <row r="1193">
          <cell r="A1193">
            <v>118914</v>
          </cell>
          <cell r="B1193" t="str">
            <v>Contrato</v>
          </cell>
          <cell r="C1193">
            <v>16</v>
          </cell>
          <cell r="D1193">
            <v>2314</v>
          </cell>
          <cell r="E1193">
            <v>41724</v>
          </cell>
          <cell r="F1193" t="str">
            <v>SUBDIRECCION ADMINISTRATIVA Y FINANCIERA</v>
          </cell>
          <cell r="G1193">
            <v>80154185</v>
          </cell>
          <cell r="H1193" t="str">
            <v>JOHN RAUL APONTE CASTEBLANCO</v>
          </cell>
          <cell r="I1193" t="str">
            <v>TERCER DESEMBOLSO SEGÚN CERTIFICACION DEL SUPERVISOR</v>
          </cell>
          <cell r="J1193">
            <v>1709444</v>
          </cell>
          <cell r="K1193">
            <v>9.66</v>
          </cell>
          <cell r="O1193" t="str">
            <v>RECURSO 11</v>
          </cell>
          <cell r="V1193" t="str">
            <v>No tiene Dependientes</v>
          </cell>
          <cell r="W1193" t="str">
            <v>Vigencia Presupuestal</v>
          </cell>
        </row>
        <row r="1194">
          <cell r="A1194">
            <v>119014</v>
          </cell>
          <cell r="B1194" t="str">
            <v>Contrato</v>
          </cell>
          <cell r="C1194">
            <v>8</v>
          </cell>
          <cell r="D1194">
            <v>914</v>
          </cell>
          <cell r="E1194">
            <v>41724</v>
          </cell>
          <cell r="F1194" t="str">
            <v>SUBDIRECCION ADMINISTRATIVA Y FINANCIERA</v>
          </cell>
          <cell r="G1194">
            <v>80458697</v>
          </cell>
          <cell r="H1194" t="str">
            <v>MELCO CIFUENTES MAHECHA</v>
          </cell>
          <cell r="I1194" t="str">
            <v>TERCER  DESEMBOLSO SEGÚN CERTIFICACION DEL SUPERVISOR ( DESC BASE RF DEPENDIENTES)</v>
          </cell>
          <cell r="J1194">
            <v>1805455</v>
          </cell>
          <cell r="K1194">
            <v>9.66</v>
          </cell>
          <cell r="O1194" t="str">
            <v>RECURSO 11</v>
          </cell>
          <cell r="V1194" t="str">
            <v>Desc. 10% Dependientes - Base RF $3,529,774 RF $388,275</v>
          </cell>
          <cell r="W1194" t="str">
            <v>Vigencia Presupuestal</v>
          </cell>
        </row>
        <row r="1195">
          <cell r="A1195">
            <v>119114</v>
          </cell>
          <cell r="B1195" t="str">
            <v>Convenio</v>
          </cell>
          <cell r="C1195">
            <v>104</v>
          </cell>
          <cell r="D1195">
            <v>13314</v>
          </cell>
          <cell r="E1195">
            <v>41724</v>
          </cell>
          <cell r="F1195" t="str">
            <v>DIRECCION DE BOSQUES, BIODIVERSIDAD Y SERVICIOS ECOSISTEMICOS</v>
          </cell>
          <cell r="G1195">
            <v>8200001422</v>
          </cell>
          <cell r="H1195" t="str">
            <v>INST.INVEST.RECURSO BIOLOGICO ALEXANDER VON HUMBOLDT</v>
          </cell>
          <cell r="I1195" t="str">
            <v>PAGO 6 DE 7 SEGÚN CERTIFIACION DEL SUPERVISOR</v>
          </cell>
          <cell r="J1195">
            <v>133000000</v>
          </cell>
          <cell r="O1195" t="str">
            <v>RECURSO 11</v>
          </cell>
          <cell r="W1195" t="str">
            <v>Vigencia Presupuestal</v>
          </cell>
        </row>
        <row r="1196">
          <cell r="A1196">
            <v>119214</v>
          </cell>
          <cell r="B1196" t="str">
            <v>Convenio</v>
          </cell>
          <cell r="C1196">
            <v>159</v>
          </cell>
          <cell r="D1196">
            <v>25514</v>
          </cell>
          <cell r="E1196">
            <v>41724</v>
          </cell>
          <cell r="F1196" t="str">
            <v>OFICINA DE NEGOCIOS VERDES Y SOSTENIBLES</v>
          </cell>
          <cell r="G1196">
            <v>8180001568</v>
          </cell>
          <cell r="H1196" t="str">
            <v>INST.INVEST.AMBIENTALES DEL PACIFICO JOHN VON NEUMAN</v>
          </cell>
          <cell r="I1196" t="str">
            <v>PAGO 1 DE 4 SEGÚN CERTIFICACION DEL SUPERVISOR</v>
          </cell>
          <cell r="J1196">
            <v>104520000</v>
          </cell>
          <cell r="O1196" t="str">
            <v>RECURSO 11</v>
          </cell>
          <cell r="W1196" t="str">
            <v>Vigencia Presupuestal</v>
          </cell>
        </row>
        <row r="1197">
          <cell r="A1197">
            <v>119314</v>
          </cell>
          <cell r="B1197" t="str">
            <v>Convenio</v>
          </cell>
          <cell r="C1197">
            <v>256</v>
          </cell>
          <cell r="D1197">
            <v>36714</v>
          </cell>
          <cell r="E1197">
            <v>41724</v>
          </cell>
          <cell r="F1197" t="str">
            <v>OFICINA DE NEGOCIOS VERDES Y SOSTENIBLES</v>
          </cell>
          <cell r="G1197">
            <v>8999990626</v>
          </cell>
          <cell r="H1197" t="str">
            <v>CORPORACION AUTONOMA REGIONAL DE CUNDINAMARCA - CAR</v>
          </cell>
          <cell r="I1197" t="str">
            <v>PAGO 1 DE 3 SEGÚN CERTIFICACION DEL SUPERVISOR</v>
          </cell>
          <cell r="J1197">
            <v>43000000</v>
          </cell>
          <cell r="O1197" t="str">
            <v>RECURSO 11</v>
          </cell>
          <cell r="W1197" t="str">
            <v>Vigencia Presupuestal</v>
          </cell>
        </row>
        <row r="1198">
          <cell r="A1198">
            <v>119414</v>
          </cell>
          <cell r="B1198" t="str">
            <v>Convenio</v>
          </cell>
          <cell r="C1198">
            <v>338</v>
          </cell>
          <cell r="D1198">
            <v>366313</v>
          </cell>
          <cell r="E1198">
            <v>41724</v>
          </cell>
          <cell r="F1198" t="str">
            <v>ORDENAMIENTO AMBIENTAL TERRITORIAL Y COORD SINA</v>
          </cell>
          <cell r="G1198">
            <v>9005197294</v>
          </cell>
          <cell r="H1198" t="str">
            <v xml:space="preserve">AUTORIDADES INDIGENAS DE COLOMBIA -AICO </v>
          </cell>
          <cell r="I1198" t="str">
            <v>PAGO 3 DE 3 SEGÚN CERTIFICACION DEL SUPERVISOR</v>
          </cell>
          <cell r="J1198">
            <v>37352000</v>
          </cell>
          <cell r="O1198" t="str">
            <v>RECURSO 11</v>
          </cell>
          <cell r="W1198" t="str">
            <v>Reserva Presupuestal</v>
          </cell>
        </row>
        <row r="1199">
          <cell r="A1199">
            <v>119514</v>
          </cell>
          <cell r="B1199" t="str">
            <v>Convenio</v>
          </cell>
          <cell r="C1199">
            <v>257</v>
          </cell>
          <cell r="D1199">
            <v>37214</v>
          </cell>
          <cell r="E1199">
            <v>41724</v>
          </cell>
          <cell r="F1199" t="str">
            <v>DIRECCION DE BOSQUES, BIODIVERSIDAD Y SERVICIOS ECOSISTEMICOS</v>
          </cell>
          <cell r="G1199">
            <v>8600611103</v>
          </cell>
          <cell r="H1199" t="str">
            <v>INSTITUTO AMAZONICO DE INVESTIGACIONES CIENTIFICAS SINCHI</v>
          </cell>
          <cell r="I1199" t="str">
            <v>PAGO 1 DE 4 SEGÚN CERTIFICACION DEL SUPERVISOR</v>
          </cell>
          <cell r="J1199">
            <v>60000000</v>
          </cell>
          <cell r="O1199" t="str">
            <v>RECURSO 11</v>
          </cell>
          <cell r="W1199" t="str">
            <v>Vigencia Presupuestal</v>
          </cell>
        </row>
        <row r="1200">
          <cell r="A1200">
            <v>119614</v>
          </cell>
          <cell r="B1200" t="str">
            <v>Convenio</v>
          </cell>
          <cell r="C1200">
            <v>296</v>
          </cell>
          <cell r="D1200">
            <v>41314</v>
          </cell>
          <cell r="E1200">
            <v>41724</v>
          </cell>
          <cell r="F1200" t="str">
            <v>DIRECCION DE BOSQUES, BIODIVERSIDAD Y SERVICIOS ECOSISTEMICOS</v>
          </cell>
          <cell r="G1200">
            <v>8001413975</v>
          </cell>
          <cell r="H1200" t="str">
            <v>POLICIA NACIONAL DE COLOMBIA</v>
          </cell>
          <cell r="I1200" t="str">
            <v>PAGO 1 Y 2 DE 3 SEGÚN CERTIFICACION DEL SUPERVISOR</v>
          </cell>
          <cell r="J1200">
            <v>360000000</v>
          </cell>
          <cell r="O1200" t="str">
            <v>RECURSO 11</v>
          </cell>
          <cell r="W1200" t="str">
            <v>Vigencia Presupuestal</v>
          </cell>
        </row>
        <row r="1201">
          <cell r="A1201">
            <v>119714</v>
          </cell>
          <cell r="B1201" t="str">
            <v>Contrato</v>
          </cell>
          <cell r="C1201">
            <v>23</v>
          </cell>
          <cell r="D1201">
            <v>3414</v>
          </cell>
          <cell r="E1201">
            <v>41724</v>
          </cell>
          <cell r="F1201" t="str">
            <v>SECRETARIA GENERAL</v>
          </cell>
          <cell r="G1201">
            <v>39538743</v>
          </cell>
          <cell r="H1201" t="str">
            <v>DAISSY YAMILE PATIÑO POVEDA</v>
          </cell>
          <cell r="I1201" t="str">
            <v xml:space="preserve">PAGO FRA 0084 TERCER DESEMBOLSO SEGÚN CERTIFICACION DEL SUPERVISOR </v>
          </cell>
          <cell r="J1201">
            <v>6800000</v>
          </cell>
          <cell r="K1201">
            <v>9.66</v>
          </cell>
          <cell r="M1201">
            <v>16</v>
          </cell>
          <cell r="O1201" t="str">
            <v>RECURSO 11</v>
          </cell>
          <cell r="V1201" t="str">
            <v>No tiene Dependientes</v>
          </cell>
          <cell r="W1201" t="str">
            <v>Vigencia Presupuestal</v>
          </cell>
        </row>
        <row r="1202">
          <cell r="A1202">
            <v>119814</v>
          </cell>
          <cell r="B1202" t="str">
            <v>Contrato</v>
          </cell>
          <cell r="C1202">
            <v>34</v>
          </cell>
          <cell r="D1202">
            <v>4614</v>
          </cell>
          <cell r="E1202">
            <v>41724</v>
          </cell>
          <cell r="F1202" t="str">
            <v>SUBDIRECCION ADMINISTRATIVA Y FINANCIERA</v>
          </cell>
          <cell r="G1202">
            <v>1032368586</v>
          </cell>
          <cell r="H1202" t="str">
            <v>ANDRES FERNANDO MENDOZA CHUNZA</v>
          </cell>
          <cell r="I1202" t="str">
            <v>TERCER DESEMBOLSO SEGÚN CERTIFICACION DEL SUPERVISOR</v>
          </cell>
          <cell r="J1202">
            <v>1805455</v>
          </cell>
          <cell r="K1202">
            <v>9.66</v>
          </cell>
          <cell r="O1202" t="str">
            <v>RECURSO 11</v>
          </cell>
          <cell r="V1202" t="str">
            <v>No tiene Dependientes</v>
          </cell>
          <cell r="W1202" t="str">
            <v>Vigencia Presupuestal</v>
          </cell>
        </row>
        <row r="1203">
          <cell r="A1203">
            <v>119914</v>
          </cell>
          <cell r="B1203" t="str">
            <v>Contrato</v>
          </cell>
          <cell r="C1203">
            <v>6</v>
          </cell>
          <cell r="D1203">
            <v>1414</v>
          </cell>
          <cell r="E1203">
            <v>41724</v>
          </cell>
          <cell r="F1203" t="str">
            <v>SUBDIRECCION ADMINISTRATIVA Y FINANCIERA</v>
          </cell>
          <cell r="G1203">
            <v>1033722027</v>
          </cell>
          <cell r="H1203" t="str">
            <v>ANDERSON STEEVEN PINZON VARGAS</v>
          </cell>
          <cell r="I1203" t="str">
            <v>TERCER DESEMBOLSO SEGÚN CERTIFICACION DEL SUPERVISOR</v>
          </cell>
          <cell r="J1203">
            <v>1805455</v>
          </cell>
          <cell r="K1203">
            <v>9.66</v>
          </cell>
          <cell r="O1203" t="str">
            <v>RECURSO 11</v>
          </cell>
          <cell r="V1203" t="str">
            <v>No tiene Dependientes</v>
          </cell>
          <cell r="W1203" t="str">
            <v>Vigencia Presupuestal</v>
          </cell>
        </row>
        <row r="1204">
          <cell r="A1204">
            <v>120014</v>
          </cell>
          <cell r="B1204" t="str">
            <v>Contrato</v>
          </cell>
          <cell r="C1204">
            <v>5</v>
          </cell>
          <cell r="D1204">
            <v>714</v>
          </cell>
          <cell r="E1204">
            <v>41724</v>
          </cell>
          <cell r="F1204" t="str">
            <v>SUBDIRECCION ADMINISTRATIVA Y FINANCIERA</v>
          </cell>
          <cell r="G1204">
            <v>79051428</v>
          </cell>
          <cell r="H1204" t="str">
            <v>JAIME ALBERTO GONZALEZ QUIROGA</v>
          </cell>
          <cell r="I1204" t="str">
            <v>TERCER DESEMBOLSO SEGÚN CERTIFICACION DEL SUPERVISOR (Desc.de la Base RF x Dependientes)</v>
          </cell>
          <cell r="J1204">
            <v>1805455</v>
          </cell>
          <cell r="K1204">
            <v>9.66</v>
          </cell>
          <cell r="O1204" t="str">
            <v>RECURSO 11</v>
          </cell>
          <cell r="V1204" t="str">
            <v>Desc. 10% Dependientes - Base RF $3,529,774 RF $388,275</v>
          </cell>
          <cell r="W1204" t="str">
            <v>Vigencia Presupuestal</v>
          </cell>
        </row>
        <row r="1205">
          <cell r="A1205">
            <v>120114</v>
          </cell>
          <cell r="B1205" t="str">
            <v>Contrato</v>
          </cell>
          <cell r="C1205">
            <v>9</v>
          </cell>
          <cell r="D1205">
            <v>1014</v>
          </cell>
          <cell r="E1205">
            <v>41724</v>
          </cell>
          <cell r="F1205" t="str">
            <v>SUBDIRECCION ADMINISTRATIVA Y FINANCIERA</v>
          </cell>
          <cell r="G1205">
            <v>79797240</v>
          </cell>
          <cell r="H1205" t="str">
            <v>JONATHAN FELIPE RODRIGUEZ MARTINEZ</v>
          </cell>
          <cell r="I1205" t="str">
            <v>TERCER DESEMBOLSO SEGÚN CERTIFICACION DEL SUPERVISOR</v>
          </cell>
          <cell r="J1205">
            <v>1805455</v>
          </cell>
          <cell r="K1205">
            <v>9.66</v>
          </cell>
          <cell r="O1205" t="str">
            <v>RECURSO 11</v>
          </cell>
          <cell r="V1205" t="str">
            <v>No tiene Dependientes</v>
          </cell>
          <cell r="W1205" t="str">
            <v>Vigencia Presupuestal</v>
          </cell>
        </row>
        <row r="1206">
          <cell r="A1206">
            <v>120214</v>
          </cell>
          <cell r="B1206" t="str">
            <v>Contrato</v>
          </cell>
          <cell r="C1206">
            <v>240</v>
          </cell>
          <cell r="D1206">
            <v>34314</v>
          </cell>
          <cell r="E1206">
            <v>41724</v>
          </cell>
          <cell r="F1206" t="str">
            <v>DIRECCION DE BOSQUES, BIODIVERSIDAD Y SERVICIOS ECOSISTEMICOS</v>
          </cell>
          <cell r="G1206">
            <v>1010172281</v>
          </cell>
          <cell r="H1206" t="str">
            <v>ESTEFANIA ARDILA ROBLES</v>
          </cell>
          <cell r="I1206" t="str">
            <v>TERCER DESEMBOLSO SEGÚN CERTIFICACION DEL SUPERVISOR</v>
          </cell>
          <cell r="J1206">
            <v>5000000</v>
          </cell>
          <cell r="K1206">
            <v>9.66</v>
          </cell>
          <cell r="O1206" t="str">
            <v>RECURSO 11</v>
          </cell>
          <cell r="V1206" t="str">
            <v>No tiene Dependientes a Cargo</v>
          </cell>
          <cell r="W1206" t="str">
            <v>Vigencia Presupuestal</v>
          </cell>
        </row>
        <row r="1207">
          <cell r="A1207">
            <v>120314</v>
          </cell>
          <cell r="B1207" t="str">
            <v>Contrato</v>
          </cell>
          <cell r="C1207">
            <v>123</v>
          </cell>
          <cell r="D1207">
            <v>20414</v>
          </cell>
          <cell r="E1207">
            <v>41724</v>
          </cell>
          <cell r="F1207" t="str">
            <v>DIRECCION DE BOSQUES, BIODIVERSIDAD Y SERVICIOS ECOSISTEMICOS</v>
          </cell>
          <cell r="G1207">
            <v>52887997</v>
          </cell>
          <cell r="H1207" t="str">
            <v>INGRID REVOLLO CASTAÑEDA</v>
          </cell>
          <cell r="I1207" t="str">
            <v>TERCER DESEMBOLSO SEGÚN CERTIFICACION DEL SUPERVISOR (Desc Base Rte Fte por Dependientes)</v>
          </cell>
          <cell r="J1207">
            <v>5659690</v>
          </cell>
          <cell r="K1207">
            <v>9.66</v>
          </cell>
          <cell r="O1207" t="str">
            <v>RECURSO 11</v>
          </cell>
          <cell r="V1207" t="str">
            <v>Desc. 10% Dependientes RF $129,456</v>
          </cell>
          <cell r="W1207" t="str">
            <v>Vigencia Presupuestal</v>
          </cell>
        </row>
        <row r="1208">
          <cell r="A1208">
            <v>120414</v>
          </cell>
          <cell r="B1208" t="str">
            <v>Contrato</v>
          </cell>
          <cell r="C1208">
            <v>222</v>
          </cell>
          <cell r="D1208">
            <v>32714</v>
          </cell>
          <cell r="E1208">
            <v>41724</v>
          </cell>
          <cell r="F1208" t="str">
            <v>SUBDIRECCION ADMINISTRATIVA Y FINANCIERA</v>
          </cell>
          <cell r="G1208">
            <v>79626003</v>
          </cell>
          <cell r="H1208" t="str">
            <v>CARLOS ERNESTO FUENTES TASCON</v>
          </cell>
          <cell r="I1208" t="str">
            <v>TERCER DESEMBOLSO SEGÚN CERTIFICACION DEL SUPERVISOR</v>
          </cell>
          <cell r="J1208">
            <v>1800000</v>
          </cell>
          <cell r="K1208">
            <v>9.66</v>
          </cell>
          <cell r="O1208" t="str">
            <v>RECURSO 11</v>
          </cell>
          <cell r="V1208" t="str">
            <v>No tiene Dependientes a Cargo</v>
          </cell>
          <cell r="W1208" t="str">
            <v>Vigencia Presupuestal</v>
          </cell>
        </row>
        <row r="1209">
          <cell r="A1209">
            <v>120514</v>
          </cell>
          <cell r="B1209" t="str">
            <v>Contrato</v>
          </cell>
          <cell r="C1209">
            <v>287</v>
          </cell>
          <cell r="D1209">
            <v>39714</v>
          </cell>
          <cell r="E1209">
            <v>41724</v>
          </cell>
          <cell r="F1209" t="str">
            <v>DIRECCION DE BOSQUES, BIODIVERSIDAD Y SERVICIOS ECOSISTEMICOS</v>
          </cell>
          <cell r="G1209">
            <v>26431577</v>
          </cell>
          <cell r="H1209" t="str">
            <v>AZALIA INES PARRA CUELLAR</v>
          </cell>
          <cell r="I1209" t="str">
            <v>TERCER DESEMBOLSO SEGÚN CERTIFICACION DEL SUPERVISOR</v>
          </cell>
          <cell r="J1209">
            <v>2755917</v>
          </cell>
          <cell r="K1209">
            <v>9.66</v>
          </cell>
          <cell r="O1209" t="str">
            <v>RECURSO 11</v>
          </cell>
          <cell r="V1209" t="str">
            <v>No tiene Dependientes a Cargo</v>
          </cell>
          <cell r="W1209" t="str">
            <v>Vigencia Presupuestal</v>
          </cell>
        </row>
        <row r="1210">
          <cell r="A1210">
            <v>120614</v>
          </cell>
          <cell r="B1210" t="str">
            <v>Contrato</v>
          </cell>
          <cell r="C1210">
            <v>271</v>
          </cell>
          <cell r="D1210">
            <v>38014</v>
          </cell>
          <cell r="E1210">
            <v>41724</v>
          </cell>
          <cell r="F1210" t="str">
            <v>DIRECCION DE BOSQUES, BIODIVERSIDAD Y SERVICIOS ECOSISTEMICOS</v>
          </cell>
          <cell r="G1210">
            <v>80164442</v>
          </cell>
          <cell r="H1210" t="str">
            <v>JOHN JAIRO SANCHEZ CORREA</v>
          </cell>
          <cell r="I1210" t="str">
            <v>TERCER DESEMBOLSO SEGÚN CERTIFICACION DEL SUPERVISOR (Desc. Base RF x Dependientes)</v>
          </cell>
          <cell r="J1210">
            <v>5103550</v>
          </cell>
          <cell r="K1210">
            <v>9.66</v>
          </cell>
          <cell r="O1210" t="str">
            <v>RECURSO 11</v>
          </cell>
          <cell r="V1210" t="str">
            <v>Desc. 10% Dependientes - Base RF $4,094,550 RF $287,562</v>
          </cell>
          <cell r="W1210" t="str">
            <v>Vigencia Presupuestal</v>
          </cell>
        </row>
        <row r="1211">
          <cell r="A1211">
            <v>120714</v>
          </cell>
          <cell r="B1211" t="str">
            <v>Contrato</v>
          </cell>
          <cell r="C1211">
            <v>74</v>
          </cell>
          <cell r="D1211">
            <v>15614</v>
          </cell>
          <cell r="E1211">
            <v>41724</v>
          </cell>
          <cell r="F1211" t="str">
            <v>DIRECCION DE BOSQUES, BIODIVERSIDAD Y SERVICIOS ECOSISTEMICOS</v>
          </cell>
          <cell r="G1211">
            <v>52855392</v>
          </cell>
          <cell r="H1211" t="str">
            <v>YESMIN MAYERLLY VILLAMIZAR ALBARRACIN</v>
          </cell>
          <cell r="I1211" t="str">
            <v>TERCER DESEMBOLSO SEGÚN CERTIFICACION DEL SUPERVISOR (Desc.de la Base RF x Dependientes)</v>
          </cell>
          <cell r="J1211">
            <v>3438759</v>
          </cell>
          <cell r="K1211">
            <v>9.66</v>
          </cell>
          <cell r="O1211" t="str">
            <v>RECURSO 11</v>
          </cell>
          <cell r="V1211" t="str">
            <v>Desc. 10% Dependientes RF $129,456</v>
          </cell>
          <cell r="W1211" t="str">
            <v>Vigencia Presupuestal</v>
          </cell>
        </row>
        <row r="1212">
          <cell r="A1212">
            <v>120814</v>
          </cell>
          <cell r="B1212" t="str">
            <v>Contrato</v>
          </cell>
          <cell r="C1212">
            <v>77</v>
          </cell>
          <cell r="D1212">
            <v>15014</v>
          </cell>
          <cell r="E1212">
            <v>41724</v>
          </cell>
          <cell r="F1212" t="str">
            <v>TALENTO HUMANO ACTIVO Y NO ACTIVO</v>
          </cell>
          <cell r="G1212">
            <v>20735657</v>
          </cell>
          <cell r="H1212" t="str">
            <v>MARTHA NYDIA LOZANO PORTELA</v>
          </cell>
          <cell r="I1212" t="str">
            <v>TERCER DESEMBOLSO SEGÚN CERTIFICACION DEL SUPERVISOR (Desc. Base RF x Dependientes)</v>
          </cell>
          <cell r="J1212">
            <v>6026000</v>
          </cell>
          <cell r="K1212">
            <v>9.66</v>
          </cell>
          <cell r="O1212" t="str">
            <v>RECURSO 11</v>
          </cell>
          <cell r="V1212" t="str">
            <v>Desc. 10% Dependientes</v>
          </cell>
          <cell r="W1212" t="str">
            <v>Vigencia Presupuestal</v>
          </cell>
        </row>
        <row r="1213">
          <cell r="A1213">
            <v>120914</v>
          </cell>
          <cell r="B1213" t="str">
            <v>Contrato</v>
          </cell>
          <cell r="C1213">
            <v>242</v>
          </cell>
          <cell r="D1213">
            <v>35214</v>
          </cell>
          <cell r="E1213">
            <v>41724</v>
          </cell>
          <cell r="F1213" t="str">
            <v>DIRECCION DE BOSQUES, BIODIVERSIDAD YSERVICIOS ECOSISTEMICOS</v>
          </cell>
          <cell r="G1213">
            <v>52707803</v>
          </cell>
          <cell r="H1213" t="str">
            <v>LUZ ANDREA SILVA RESTREPO</v>
          </cell>
          <cell r="I1213" t="str">
            <v>TERCER DESEMBOLSO SEGÚN CERTIFICACION DEL SUPERVISOR (Desc.de la Base x Dependientes)</v>
          </cell>
          <cell r="J1213">
            <v>4438072</v>
          </cell>
          <cell r="K1213">
            <v>9.66</v>
          </cell>
          <cell r="O1213" t="str">
            <v>RECURSO 11</v>
          </cell>
          <cell r="V1213" t="str">
            <v>Desc. 10% Dependientes - Base RF $ 4,094,538 RF $ 287,559</v>
          </cell>
          <cell r="W1213" t="str">
            <v>Vigencia Presupuestal</v>
          </cell>
        </row>
        <row r="1214">
          <cell r="A1214">
            <v>121014</v>
          </cell>
          <cell r="B1214" t="str">
            <v>Contrato</v>
          </cell>
          <cell r="C1214">
            <v>278</v>
          </cell>
          <cell r="D1214">
            <v>40814</v>
          </cell>
          <cell r="E1214">
            <v>41724</v>
          </cell>
          <cell r="F1214" t="str">
            <v>DIRECCION DE BOSQUES, BIODIVERSIDAD Y SERVICIOS ECOSISTEMICOS</v>
          </cell>
          <cell r="G1214">
            <v>19384110</v>
          </cell>
          <cell r="H1214" t="str">
            <v>JAFET BEJARANO SANCHEZ</v>
          </cell>
          <cell r="I1214" t="str">
            <v>TERCER DESEMBOLSO SEGÚN CERTIFICACION DEL SUPERVISOR</v>
          </cell>
          <cell r="J1214">
            <v>6634615</v>
          </cell>
          <cell r="K1214">
            <v>9.66</v>
          </cell>
          <cell r="O1214" t="str">
            <v>RECURSO 11</v>
          </cell>
          <cell r="V1214" t="str">
            <v>No tiene Dependientes a Cargo</v>
          </cell>
          <cell r="W1214" t="str">
            <v>Vigencia Presupuestal</v>
          </cell>
        </row>
        <row r="1215">
          <cell r="A1215">
            <v>121114</v>
          </cell>
          <cell r="B1215" t="str">
            <v>Contrato</v>
          </cell>
          <cell r="C1215">
            <v>250</v>
          </cell>
          <cell r="D1215">
            <v>36214</v>
          </cell>
          <cell r="E1215">
            <v>41724</v>
          </cell>
          <cell r="F1215" t="str">
            <v>DIRECCION DE BOSQUES, BIODIVERSIDAD Y SERVICIOS ECOSISTEMICOS</v>
          </cell>
          <cell r="G1215">
            <v>79314746</v>
          </cell>
          <cell r="H1215" t="str">
            <v>LEONARDO MOLINA SUAREZ</v>
          </cell>
          <cell r="I1215" t="str">
            <v>TERCER DESEMBOLSO SEGÚN CERTIFICACION DEL SUPERVISOR (Desc.de la Base RF x Dependientes)</v>
          </cell>
          <cell r="J1215">
            <v>6634615</v>
          </cell>
          <cell r="K1215">
            <v>9.66</v>
          </cell>
          <cell r="O1215" t="str">
            <v>RECURSO 11</v>
          </cell>
          <cell r="V1215" t="str">
            <v>Desc. 10% Dependientes RF $129,456</v>
          </cell>
          <cell r="W1215" t="str">
            <v>Vigencia Presupuestal</v>
          </cell>
        </row>
        <row r="1216">
          <cell r="A1216">
            <v>121214</v>
          </cell>
          <cell r="B1216" t="str">
            <v>Contrato</v>
          </cell>
          <cell r="C1216">
            <v>246</v>
          </cell>
          <cell r="D1216">
            <v>35914</v>
          </cell>
          <cell r="E1216">
            <v>41724</v>
          </cell>
          <cell r="F1216" t="str">
            <v>DIRECCION DE BOSQUES, BIODIVERSIDAD Y SERVICIOS ECOSISTEMICOS</v>
          </cell>
          <cell r="G1216">
            <v>80433842</v>
          </cell>
          <cell r="H1216" t="str">
            <v>MANUEL ANTONIO ZAMBRANO GUERRERO</v>
          </cell>
          <cell r="I1216" t="str">
            <v>PAGO 3 DE 12 SEGÚN CERTIFICACION DEL SUPERVISOR (Desc. De la Base Por Dependientes)</v>
          </cell>
          <cell r="J1216">
            <v>3438759</v>
          </cell>
          <cell r="K1216">
            <v>9.66</v>
          </cell>
          <cell r="O1216" t="str">
            <v>RECURSO 11</v>
          </cell>
          <cell r="V1216" t="str">
            <v>Desc. 10% Dependientes - Base RF $4,094,550 RF $287,562</v>
          </cell>
          <cell r="W1216" t="str">
            <v>Vigencia Presupuestal</v>
          </cell>
        </row>
        <row r="1217">
          <cell r="A1217">
            <v>121314</v>
          </cell>
          <cell r="B1217" t="str">
            <v>Contrato</v>
          </cell>
          <cell r="C1217">
            <v>58</v>
          </cell>
          <cell r="D1217">
            <v>12914</v>
          </cell>
          <cell r="E1217">
            <v>41724</v>
          </cell>
          <cell r="F1217" t="str">
            <v>DIRECCION DE ASUNTOS AMBIENTALES, SECTORIAL Y URBANA</v>
          </cell>
          <cell r="G1217">
            <v>35250839</v>
          </cell>
          <cell r="H1217" t="str">
            <v>HEIDDY JOHANNA LAITON MORALES</v>
          </cell>
          <cell r="I1217" t="str">
            <v>PAGO 3 DE 12 DESEMBOLSO SEGUN CERTIFICACION DEL SUPERVISOR (Desc.de la Base x Dependientes)</v>
          </cell>
          <cell r="J1217">
            <v>3868182</v>
          </cell>
          <cell r="K1217">
            <v>9.66</v>
          </cell>
          <cell r="O1217" t="str">
            <v>RECURSO 11</v>
          </cell>
          <cell r="V1217" t="str">
            <v>Desc. 10% Dependientes RF $129,456</v>
          </cell>
          <cell r="W1217" t="str">
            <v>Vigencia Presupuestal</v>
          </cell>
        </row>
        <row r="1218">
          <cell r="A1218">
            <v>121414</v>
          </cell>
          <cell r="B1218" t="str">
            <v>Resolucion</v>
          </cell>
          <cell r="C1218">
            <v>414</v>
          </cell>
          <cell r="D1218">
            <v>116014</v>
          </cell>
          <cell r="E1218">
            <v>41724</v>
          </cell>
          <cell r="F1218" t="str">
            <v>TALENTO HUMANO ACTIVO Y NO ACTIVO</v>
          </cell>
          <cell r="G1218">
            <v>8902089466</v>
          </cell>
          <cell r="H1218" t="str">
            <v>SERVICIOS FUNEBRES SAN PEDRO</v>
          </cell>
          <cell r="I1218" t="str">
            <v xml:space="preserve">RECONOCIMIENTO Y PAGO DE AUXILIO FUNERARIO </v>
          </cell>
          <cell r="J1218">
            <v>2947500</v>
          </cell>
          <cell r="N1218" t="str">
            <v>RECURSO 2-10</v>
          </cell>
          <cell r="W1218" t="str">
            <v>Vigencia Presupuestal</v>
          </cell>
        </row>
        <row r="1219">
          <cell r="A1219">
            <v>121514</v>
          </cell>
          <cell r="B1219" t="str">
            <v>Resolucion</v>
          </cell>
          <cell r="C1219">
            <v>413</v>
          </cell>
          <cell r="D1219">
            <v>115914</v>
          </cell>
          <cell r="E1219">
            <v>41724</v>
          </cell>
          <cell r="F1219" t="str">
            <v>TALENTO HUMANO ACTIVO Y NO ACTIVO</v>
          </cell>
          <cell r="G1219">
            <v>21930906</v>
          </cell>
          <cell r="H1219" t="str">
            <v>PIEDAD DEL SOCORRO HERNANDEZ IZQUIERDO</v>
          </cell>
          <cell r="I1219" t="str">
            <v xml:space="preserve">RECONOCIMIENTO Y PAGO DE AUXILIO FUNERARIO </v>
          </cell>
          <cell r="J1219">
            <v>2947500</v>
          </cell>
          <cell r="N1219" t="str">
            <v>RECURSO 2-10</v>
          </cell>
          <cell r="W1219" t="str">
            <v>Vigencia Presupuestal</v>
          </cell>
        </row>
        <row r="1220">
          <cell r="A1220">
            <v>121614</v>
          </cell>
          <cell r="B1220" t="str">
            <v>Resolucion</v>
          </cell>
          <cell r="C1220">
            <v>403</v>
          </cell>
          <cell r="D1220">
            <v>115814</v>
          </cell>
          <cell r="E1220">
            <v>41724</v>
          </cell>
          <cell r="F1220" t="str">
            <v>TALENTO HUMANO ACTIVO Y NO ACTIVO</v>
          </cell>
          <cell r="G1220">
            <v>40775992</v>
          </cell>
          <cell r="H1220" t="str">
            <v>FLORDELI ALVAREZ RODRIGUEZ</v>
          </cell>
          <cell r="I1220" t="str">
            <v xml:space="preserve">RECONOCIMIENTO Y PAGO DE AUXILIO FUNERARIO </v>
          </cell>
          <cell r="J1220">
            <v>2947500</v>
          </cell>
          <cell r="N1220" t="str">
            <v>RECURSO 2-10</v>
          </cell>
          <cell r="W1220" t="str">
            <v>Vigencia Presupuestal</v>
          </cell>
        </row>
        <row r="1221">
          <cell r="A1221">
            <v>121714</v>
          </cell>
          <cell r="B1221" t="str">
            <v>Resolucion</v>
          </cell>
          <cell r="C1221">
            <v>402</v>
          </cell>
          <cell r="D1221">
            <v>115714</v>
          </cell>
          <cell r="E1221">
            <v>41724</v>
          </cell>
          <cell r="F1221" t="str">
            <v>TALENTO HUMANO ACTIVO Y NO ACTIVO</v>
          </cell>
          <cell r="G1221">
            <v>36530985</v>
          </cell>
          <cell r="H1221" t="str">
            <v>ALVIS ESTHER RAMOS DE REYES</v>
          </cell>
          <cell r="I1221" t="str">
            <v xml:space="preserve">RECONOCIMIENTO Y PAGO DE AUXILIO FUNERARIO </v>
          </cell>
          <cell r="J1221">
            <v>2947500</v>
          </cell>
          <cell r="N1221" t="str">
            <v>RECURSO 2-10</v>
          </cell>
          <cell r="W1221" t="str">
            <v>Vigencia Presupuestal</v>
          </cell>
        </row>
        <row r="1222">
          <cell r="A1222">
            <v>121814</v>
          </cell>
          <cell r="B1222" t="str">
            <v>Contrato</v>
          </cell>
          <cell r="C1222">
            <v>288</v>
          </cell>
          <cell r="D1222">
            <v>39914</v>
          </cell>
          <cell r="E1222">
            <v>41725</v>
          </cell>
          <cell r="F1222" t="str">
            <v>SUBDIRECCION DE EDUCACION Y PARTICIPACION</v>
          </cell>
          <cell r="G1222">
            <v>52185841</v>
          </cell>
          <cell r="H1222" t="str">
            <v>ANDREA MILENA OVALLE PINZON</v>
          </cell>
          <cell r="I1222" t="str">
            <v>PAGO 3 DE 12 SEGÚN CERTIFICACION DEL SUPERVISOR (Desc Base Rte Fte por Dependientes)</v>
          </cell>
          <cell r="J1222">
            <v>3500000</v>
          </cell>
          <cell r="K1222">
            <v>9.66</v>
          </cell>
          <cell r="O1222" t="str">
            <v>RECURSO 11</v>
          </cell>
          <cell r="V1222" t="str">
            <v>Desc. 10% Dependientes</v>
          </cell>
          <cell r="W1222" t="str">
            <v>Vigencia Presupuestal</v>
          </cell>
        </row>
        <row r="1223">
          <cell r="A1223">
            <v>121914</v>
          </cell>
          <cell r="B1223" t="str">
            <v>Contrato</v>
          </cell>
          <cell r="C1223">
            <v>188</v>
          </cell>
          <cell r="D1223">
            <v>27514</v>
          </cell>
          <cell r="E1223">
            <v>41725</v>
          </cell>
          <cell r="F1223" t="str">
            <v>SUBDIRECCION DE EDUCACION Y PARTICIPACION</v>
          </cell>
          <cell r="G1223">
            <v>41365653</v>
          </cell>
          <cell r="H1223" t="str">
            <v>HILDA DUGAND CARLING</v>
          </cell>
          <cell r="I1223" t="str">
            <v xml:space="preserve">PAGO 3 DE 8 SEGÚN CERTIFICACION DEL SUPERVISOR </v>
          </cell>
          <cell r="J1223">
            <v>4285000</v>
          </cell>
          <cell r="K1223">
            <v>9.66</v>
          </cell>
          <cell r="O1223" t="str">
            <v>RECURSO 11</v>
          </cell>
          <cell r="V1223" t="str">
            <v>No tiene Dependientes</v>
          </cell>
          <cell r="W1223" t="str">
            <v>Vigencia Presupuestal</v>
          </cell>
        </row>
        <row r="1224">
          <cell r="A1224">
            <v>122014</v>
          </cell>
          <cell r="B1224" t="str">
            <v>Contrato</v>
          </cell>
          <cell r="C1224">
            <v>102</v>
          </cell>
          <cell r="D1224">
            <v>18414</v>
          </cell>
          <cell r="E1224">
            <v>41725</v>
          </cell>
          <cell r="F1224" t="str">
            <v>SUBDIRECCION DE EDUCACION Y PARTICIPACION</v>
          </cell>
          <cell r="G1224">
            <v>1032392064</v>
          </cell>
          <cell r="H1224" t="str">
            <v>DORA JACQUELINE ORJUELA CALDERON</v>
          </cell>
          <cell r="I1224" t="str">
            <v>PAGO 3 DE 12 SEGÚN CERTIFICACION DEL SUPERVISOR</v>
          </cell>
          <cell r="J1224">
            <v>3000000</v>
          </cell>
          <cell r="K1224">
            <v>9.66</v>
          </cell>
          <cell r="O1224" t="str">
            <v>RECURSO 11</v>
          </cell>
          <cell r="V1224" t="str">
            <v>No tiene Dependientes</v>
          </cell>
          <cell r="W1224" t="str">
            <v>Vigencia Presupuestal</v>
          </cell>
        </row>
        <row r="1225">
          <cell r="A1225">
            <v>122114</v>
          </cell>
          <cell r="B1225" t="str">
            <v>Contrato</v>
          </cell>
          <cell r="C1225">
            <v>217</v>
          </cell>
          <cell r="D1225">
            <v>30514</v>
          </cell>
          <cell r="E1225">
            <v>41725</v>
          </cell>
          <cell r="F1225" t="str">
            <v>DIRECCION DE ASUNTOS MARINOS, COSTEROS Y RECURSOS ACUATICOS</v>
          </cell>
          <cell r="G1225">
            <v>56078300</v>
          </cell>
          <cell r="H1225" t="str">
            <v>SANDRA MILENA ACOSTA GONZALEZ</v>
          </cell>
          <cell r="I1225" t="str">
            <v>PAGO 3 DE 10 SEGÚN CERTIFICACION DEL SUPERVISOR (Desc Base Rte Fte por Dependientes)- AJU RTE FTE SOBRE TOTAL INGRESOS RECIBIDOS EN EL MES OP 39614 DEL 18 FEB 2014</v>
          </cell>
          <cell r="J1225">
            <v>5700000</v>
          </cell>
          <cell r="K1225">
            <v>9.66</v>
          </cell>
          <cell r="O1225" t="str">
            <v>RECURSO 11</v>
          </cell>
          <cell r="V1225" t="str">
            <v>Desc. 10% Dependientes</v>
          </cell>
          <cell r="W1225" t="str">
            <v>Vigencia Presupuestal</v>
          </cell>
        </row>
        <row r="1226">
          <cell r="A1226">
            <v>122214</v>
          </cell>
          <cell r="B1226" t="str">
            <v>Contrato</v>
          </cell>
          <cell r="C1226">
            <v>142</v>
          </cell>
          <cell r="D1226">
            <v>24314</v>
          </cell>
          <cell r="E1226">
            <v>41725</v>
          </cell>
          <cell r="F1226" t="str">
            <v>DIRECCION DE BOSQUES, BIODIVERSIDAD Y SERVICIOS ECOSISTEMICOS</v>
          </cell>
          <cell r="G1226">
            <v>51993845</v>
          </cell>
          <cell r="H1226" t="str">
            <v xml:space="preserve">EMILCE MORA JAIME </v>
          </cell>
          <cell r="I1226" t="str">
            <v>PAGO 3 DE 12 SEGÚN CERTIFICACION DEL SUPERVISOR</v>
          </cell>
          <cell r="J1226">
            <v>6000000</v>
          </cell>
          <cell r="K1226">
            <v>9.66</v>
          </cell>
          <cell r="O1226" t="str">
            <v>RECURSO 11</v>
          </cell>
          <cell r="V1226" t="str">
            <v>No tiene Dependientes a Cargo</v>
          </cell>
          <cell r="W1226" t="str">
            <v>Vigencia Presupuestal</v>
          </cell>
        </row>
        <row r="1227">
          <cell r="A1227">
            <v>122314</v>
          </cell>
          <cell r="B1227" t="str">
            <v>Contrato</v>
          </cell>
          <cell r="C1227">
            <v>143</v>
          </cell>
          <cell r="D1227">
            <v>22614</v>
          </cell>
          <cell r="E1227">
            <v>41725</v>
          </cell>
          <cell r="F1227" t="str">
            <v>DIRECCION DE BOSQUES, BIODIVERSIDAD Y SERVICIOS ECOSISTEMICOS</v>
          </cell>
          <cell r="G1227">
            <v>53016588</v>
          </cell>
          <cell r="H1227" t="str">
            <v>ASTRID MILENA CARO ROA</v>
          </cell>
          <cell r="I1227" t="str">
            <v>PAGO 2 Y 3 DE 12 SEGÚN CERTIFICACION DEL SUPERVISOR</v>
          </cell>
          <cell r="J1227">
            <v>5965418</v>
          </cell>
          <cell r="K1227">
            <v>9.66</v>
          </cell>
          <cell r="O1227" t="str">
            <v>RECURSO 11</v>
          </cell>
          <cell r="V1227" t="str">
            <v>No tiene Dependientes</v>
          </cell>
          <cell r="W1227" t="str">
            <v>Vigencia Presupuestal</v>
          </cell>
        </row>
        <row r="1228">
          <cell r="A1228">
            <v>122414</v>
          </cell>
          <cell r="B1228" t="str">
            <v>Contrato</v>
          </cell>
          <cell r="C1228">
            <v>141</v>
          </cell>
          <cell r="D1228">
            <v>24214</v>
          </cell>
          <cell r="E1228">
            <v>41725</v>
          </cell>
          <cell r="F1228" t="str">
            <v>DIRECCION DE BOSQUES, BIODIVERSIDAD Y SERVICIOS ECOSISTEMICOS</v>
          </cell>
          <cell r="G1228">
            <v>7184973</v>
          </cell>
          <cell r="H1228" t="str">
            <v>WINSTON WILCHES ALVAREZ</v>
          </cell>
          <cell r="I1228" t="str">
            <v>PAGO 3 DE 12 SEGÚN CERTIFICACION DEL SUPERVISOR  ( DESC BASE RF DEPENDIENTES)</v>
          </cell>
          <cell r="J1228">
            <v>3349582</v>
          </cell>
          <cell r="K1228">
            <v>9.66</v>
          </cell>
          <cell r="O1228" t="str">
            <v>RECURSO 11</v>
          </cell>
          <cell r="V1228" t="str">
            <v>Desc. 10% Dependientes</v>
          </cell>
          <cell r="W1228" t="str">
            <v>Vigencia Presupuestal</v>
          </cell>
        </row>
        <row r="1229">
          <cell r="A1229">
            <v>122514</v>
          </cell>
          <cell r="B1229" t="str">
            <v>Contrato</v>
          </cell>
          <cell r="C1229">
            <v>145</v>
          </cell>
          <cell r="D1229">
            <v>23114</v>
          </cell>
          <cell r="E1229">
            <v>41725</v>
          </cell>
          <cell r="F1229" t="str">
            <v>DIRECCION DE BOSQUES, BIODIVERSIDAD YSERVICIOS ECOSISTEMICOS</v>
          </cell>
          <cell r="G1229">
            <v>53074556</v>
          </cell>
          <cell r="H1229" t="str">
            <v>NATHALIA ANDREA RAMIREZ MORAN</v>
          </cell>
          <cell r="I1229" t="str">
            <v>PAGO 3 DE 12 SEGÚN CERTIFICACION DEL SUPERVISOR</v>
          </cell>
          <cell r="J1229">
            <v>2982709</v>
          </cell>
          <cell r="K1229">
            <v>9.66</v>
          </cell>
          <cell r="O1229" t="str">
            <v>RECURSO 11</v>
          </cell>
          <cell r="V1229" t="str">
            <v>No tiene Dependientes</v>
          </cell>
          <cell r="W1229" t="str">
            <v>Vigencia Presupuestal</v>
          </cell>
        </row>
        <row r="1230">
          <cell r="A1230">
            <v>122614</v>
          </cell>
          <cell r="B1230" t="str">
            <v>Contrato</v>
          </cell>
          <cell r="C1230">
            <v>140</v>
          </cell>
          <cell r="D1230">
            <v>23914</v>
          </cell>
          <cell r="E1230">
            <v>41725</v>
          </cell>
          <cell r="F1230" t="str">
            <v>DIRECCION DE BOSQUES, BIODIVERSIDAD YSERVICIOS ECOSISTEMICOS</v>
          </cell>
          <cell r="G1230">
            <v>1032380732</v>
          </cell>
          <cell r="H1230" t="str">
            <v>LAURA MANUELA LOPEZ GUTIERREZ</v>
          </cell>
          <cell r="I1230" t="str">
            <v>PAGO 3 DE 12 SEGÚN CERTIFICACION DEL SUPERVISOR</v>
          </cell>
          <cell r="J1230">
            <v>3349582</v>
          </cell>
          <cell r="K1230">
            <v>9.66</v>
          </cell>
          <cell r="O1230" t="str">
            <v>RECURSO 11</v>
          </cell>
          <cell r="V1230" t="str">
            <v>No tiene Dependientes a Cargo</v>
          </cell>
          <cell r="W1230" t="str">
            <v>Vigencia Presupuestal</v>
          </cell>
        </row>
        <row r="1231">
          <cell r="A1231">
            <v>122714</v>
          </cell>
          <cell r="B1231" t="str">
            <v>Contrato</v>
          </cell>
          <cell r="C1231">
            <v>51</v>
          </cell>
          <cell r="D1231">
            <v>8014</v>
          </cell>
          <cell r="E1231">
            <v>41725</v>
          </cell>
          <cell r="F1231" t="str">
            <v>DIRECCION DE ASUNTOS AMBIENTALES, SECTORIAL Y URBANA</v>
          </cell>
          <cell r="G1231">
            <v>34602626</v>
          </cell>
          <cell r="H1231" t="str">
            <v>ASTRID ELIANA REYES PEÑA</v>
          </cell>
          <cell r="I1231" t="str">
            <v>PAGO 3 DE 11 SEGÚN CERTIFICACION DEL SUPERVISOR</v>
          </cell>
          <cell r="J1231">
            <v>7000000</v>
          </cell>
          <cell r="K1231">
            <v>9.66</v>
          </cell>
          <cell r="O1231" t="str">
            <v>RECURSO 11</v>
          </cell>
          <cell r="V1231" t="str">
            <v>No tiene Dependientes</v>
          </cell>
          <cell r="W1231" t="str">
            <v>Vigencia Presupuestal</v>
          </cell>
        </row>
        <row r="1232">
          <cell r="A1232">
            <v>122814</v>
          </cell>
          <cell r="B1232" t="str">
            <v>Contrato</v>
          </cell>
          <cell r="C1232">
            <v>146</v>
          </cell>
          <cell r="D1232">
            <v>23214</v>
          </cell>
          <cell r="E1232">
            <v>41725</v>
          </cell>
          <cell r="F1232" t="str">
            <v>DIRECCION DE BOSQUES, BIODIVERSIDAD Y SERVICIOS ECOSISTEMICOS</v>
          </cell>
          <cell r="G1232">
            <v>52264205</v>
          </cell>
          <cell r="H1232" t="str">
            <v>PAULA ANDREA CASTAÑEDA GARCIA</v>
          </cell>
          <cell r="I1232" t="str">
            <v>PAGO 3 DE 12 SEGÚN CERTIFICACION DEL SUPERVISOR (Desc.de la Base RF x Dependientes) AJU RTE FTE SOBRE CTAS RADICADAS EN EL MES OP 100514 DEL 18 MAR 2014</v>
          </cell>
          <cell r="J1232">
            <v>5810392</v>
          </cell>
          <cell r="K1232">
            <v>9.66</v>
          </cell>
          <cell r="O1232" t="str">
            <v>RECURSO 11</v>
          </cell>
          <cell r="V1232" t="str">
            <v>Desc. 10% Dependientes - Base RF $4,094,550 RF $287,562</v>
          </cell>
          <cell r="W1232" t="str">
            <v>Vigencia Presupuestal</v>
          </cell>
        </row>
        <row r="1233">
          <cell r="A1233">
            <v>122914</v>
          </cell>
          <cell r="B1233" t="str">
            <v>Contrato</v>
          </cell>
          <cell r="C1233">
            <v>137</v>
          </cell>
          <cell r="D1233">
            <v>25014</v>
          </cell>
          <cell r="E1233">
            <v>41725</v>
          </cell>
          <cell r="F1233" t="str">
            <v>DIRECCION DE BOSQUES, BIODIVERSIDAD YSERVICIOS ECOSISTEMICOS</v>
          </cell>
          <cell r="G1233">
            <v>79866324</v>
          </cell>
          <cell r="H1233" t="str">
            <v>MANUEL DAVID CORTES PARDO</v>
          </cell>
          <cell r="I1233" t="str">
            <v>PAGO 2 DE 12 SEGÚN CERTIFICACION DEL SUPERVISOR (Desc. Base RF x Dependientes)</v>
          </cell>
          <cell r="J1233">
            <v>5166052</v>
          </cell>
          <cell r="K1233">
            <v>9.66</v>
          </cell>
          <cell r="O1233" t="str">
            <v>RECURSO 11</v>
          </cell>
          <cell r="V1233" t="str">
            <v>Desc. 10% Dependientes</v>
          </cell>
          <cell r="W1233" t="str">
            <v>Vigencia Presupuestal</v>
          </cell>
        </row>
        <row r="1234">
          <cell r="A1234">
            <v>123014</v>
          </cell>
          <cell r="B1234" t="str">
            <v>Contrato</v>
          </cell>
          <cell r="C1234">
            <v>78</v>
          </cell>
          <cell r="D1234">
            <v>14514</v>
          </cell>
          <cell r="E1234">
            <v>41725</v>
          </cell>
          <cell r="F1234" t="str">
            <v>DIRECCION DE ASUNTOS MARINOS, COSTEROS Y RECURSOS ACUATICOS</v>
          </cell>
          <cell r="G1234">
            <v>52713119</v>
          </cell>
          <cell r="H1234" t="str">
            <v>MARIA ANGELICA MARTINEZ SILVA</v>
          </cell>
          <cell r="I1234" t="str">
            <v xml:space="preserve">PAGO 3 DE 6 SEGÚN CERTIFICACION DEL SUPERVISOR </v>
          </cell>
          <cell r="J1234">
            <v>3500000</v>
          </cell>
          <cell r="K1234">
            <v>9.66</v>
          </cell>
          <cell r="O1234" t="str">
            <v>RECURSO 11</v>
          </cell>
          <cell r="V1234" t="str">
            <v>No tiene Dependientes</v>
          </cell>
          <cell r="W1234" t="str">
            <v>Vigencia Presupuestal</v>
          </cell>
        </row>
        <row r="1235">
          <cell r="A1235">
            <v>123114</v>
          </cell>
          <cell r="B1235" t="str">
            <v>Contrato</v>
          </cell>
          <cell r="C1235">
            <v>254</v>
          </cell>
          <cell r="D1235">
            <v>38714</v>
          </cell>
          <cell r="E1235">
            <v>41725</v>
          </cell>
          <cell r="F1235" t="str">
            <v>DIRECCION DE ASUNTOS MARINOS, COSTEROS Y RECURSOS ACUATICOS</v>
          </cell>
          <cell r="G1235">
            <v>42867515</v>
          </cell>
          <cell r="H1235" t="str">
            <v>BLANCA OLIVA POSADA POSADA</v>
          </cell>
          <cell r="I1235" t="str">
            <v>PAGO 2 DE 9 SEGÚN CERTIFICACION DEL SUPERVISOR</v>
          </cell>
          <cell r="J1235">
            <v>9500000</v>
          </cell>
          <cell r="K1235">
            <v>9.66</v>
          </cell>
          <cell r="O1235" t="str">
            <v>RECURSO 11</v>
          </cell>
          <cell r="V1235" t="str">
            <v>No tiene Dependientes</v>
          </cell>
          <cell r="W1235" t="str">
            <v>Vigencia Presupuestal</v>
          </cell>
        </row>
        <row r="1236">
          <cell r="A1236">
            <v>123214</v>
          </cell>
          <cell r="B1236" t="str">
            <v>Contrato</v>
          </cell>
          <cell r="C1236">
            <v>176</v>
          </cell>
          <cell r="D1236">
            <v>28114</v>
          </cell>
          <cell r="E1236">
            <v>41725</v>
          </cell>
          <cell r="F1236" t="str">
            <v>SUBDIRECCION ADMINISTRATIVA Y FINANCIERA</v>
          </cell>
          <cell r="G1236">
            <v>6757664</v>
          </cell>
          <cell r="H1236" t="str">
            <v>BELISARIO NEIRA MUÑOZ</v>
          </cell>
          <cell r="I1236" t="str">
            <v>PAGO 3 DE 11 SEGÚN CERTIFICACION DEL SUPERVISOR (Desc de la Bse por Dependientes)</v>
          </cell>
          <cell r="J1236">
            <v>5000000</v>
          </cell>
          <cell r="K1236">
            <v>9.66</v>
          </cell>
          <cell r="O1236" t="str">
            <v>RECURSO 11</v>
          </cell>
          <cell r="V1236" t="str">
            <v>Desc. 10% Dependientes</v>
          </cell>
          <cell r="W1236" t="str">
            <v>Vigencia Presupuestal</v>
          </cell>
        </row>
        <row r="1237">
          <cell r="A1237">
            <v>123314</v>
          </cell>
          <cell r="B1237" t="str">
            <v>Contrato</v>
          </cell>
          <cell r="C1237">
            <v>56</v>
          </cell>
          <cell r="D1237">
            <v>13114</v>
          </cell>
          <cell r="E1237">
            <v>41725</v>
          </cell>
          <cell r="F1237" t="str">
            <v>DIRECCION DE ORDENAMIENTO AMBIENTAL Y COORDINACION DEL SINA</v>
          </cell>
          <cell r="G1237">
            <v>34545710</v>
          </cell>
          <cell r="H1237" t="str">
            <v>MARIA  CECILIA CONCHA ALBAN</v>
          </cell>
          <cell r="I1237" t="str">
            <v>PAGO 3 DE 11 SEGÚN CERTIFICACION DEL SUPERVISOR (Desc.de la Base RF x Dependientes)</v>
          </cell>
          <cell r="J1237">
            <v>8000000</v>
          </cell>
          <cell r="K1237">
            <v>9.66</v>
          </cell>
          <cell r="O1237" t="str">
            <v>RECURSO 11</v>
          </cell>
          <cell r="V1237" t="str">
            <v>Desc. 10% Dependientes</v>
          </cell>
          <cell r="W1237" t="str">
            <v>Vigencia Presupuestal</v>
          </cell>
        </row>
        <row r="1238">
          <cell r="A1238">
            <v>123414</v>
          </cell>
          <cell r="B1238" t="str">
            <v>Contrato</v>
          </cell>
          <cell r="C1238">
            <v>270</v>
          </cell>
          <cell r="D1238">
            <v>38614</v>
          </cell>
          <cell r="E1238">
            <v>41725</v>
          </cell>
          <cell r="F1238" t="str">
            <v>SUBDIRECCION ADMINISTRATIVA Y FINANCIERA</v>
          </cell>
          <cell r="G1238">
            <v>1065607597</v>
          </cell>
          <cell r="H1238" t="str">
            <v>CAROLINA CARRASCAL LOZANO</v>
          </cell>
          <cell r="I1238" t="str">
            <v xml:space="preserve">PAGO 2 DE 11 SEGÚN CERTIFICACION DEL SUPERVISOR </v>
          </cell>
          <cell r="J1238">
            <v>2600000</v>
          </cell>
          <cell r="K1238">
            <v>9.66</v>
          </cell>
          <cell r="O1238" t="str">
            <v>RECURSO 11</v>
          </cell>
          <cell r="V1238" t="str">
            <v>No tiene Dependientes</v>
          </cell>
          <cell r="W1238" t="str">
            <v>Vigencia Presupuestal</v>
          </cell>
        </row>
        <row r="1239">
          <cell r="A1239">
            <v>123514</v>
          </cell>
          <cell r="B1239" t="str">
            <v>Contrato</v>
          </cell>
          <cell r="C1239">
            <v>2</v>
          </cell>
          <cell r="D1239">
            <v>214</v>
          </cell>
          <cell r="E1239">
            <v>41725</v>
          </cell>
          <cell r="F1239" t="str">
            <v>DESPACHO MINISTRO DE AMBIENTE Y DESARROLLO SOSTENIBLE</v>
          </cell>
          <cell r="G1239">
            <v>80882158</v>
          </cell>
          <cell r="H1239" t="str">
            <v xml:space="preserve">HAYATO JOSE GARCIA CUESTA </v>
          </cell>
          <cell r="I1239" t="str">
            <v>PAGO 3 DE 12 SEGÚN CERTIFICACION DEL SUPERVISOR</v>
          </cell>
          <cell r="J1239">
            <v>7021212</v>
          </cell>
          <cell r="K1239">
            <v>9.66</v>
          </cell>
          <cell r="O1239" t="str">
            <v>RECURSO 11</v>
          </cell>
          <cell r="V1239" t="str">
            <v>No tiene Dependientes</v>
          </cell>
          <cell r="W1239" t="str">
            <v>Vigencia Presupuestal</v>
          </cell>
        </row>
        <row r="1240">
          <cell r="A1240">
            <v>123614</v>
          </cell>
          <cell r="B1240" t="str">
            <v>Contrato</v>
          </cell>
          <cell r="C1240">
            <v>115</v>
          </cell>
          <cell r="D1240">
            <v>19914</v>
          </cell>
          <cell r="E1240">
            <v>41725</v>
          </cell>
          <cell r="F1240" t="str">
            <v>DESPACHO MINISTRO DE AMBIENTE Y DESARROLLO SOSTENIBLE</v>
          </cell>
          <cell r="G1240">
            <v>22086663</v>
          </cell>
          <cell r="H1240" t="str">
            <v>GIRLEZA DEL SOCORRO GOMEZ SIERRA</v>
          </cell>
          <cell r="I1240" t="str">
            <v>PAGO 3 DE 12 SEGÚN CERTIFICACION DEL SUPERVISOR</v>
          </cell>
          <cell r="J1240">
            <v>2734820</v>
          </cell>
          <cell r="K1240">
            <v>9.66</v>
          </cell>
          <cell r="O1240" t="str">
            <v>RECURSO 11</v>
          </cell>
          <cell r="V1240" t="str">
            <v>No tiene Dependientes</v>
          </cell>
          <cell r="W1240" t="str">
            <v>Vigencia Presupuestal</v>
          </cell>
        </row>
        <row r="1241">
          <cell r="A1241">
            <v>123714</v>
          </cell>
          <cell r="B1241" t="str">
            <v>Contrato</v>
          </cell>
          <cell r="C1241">
            <v>233</v>
          </cell>
          <cell r="D1241">
            <v>34514</v>
          </cell>
          <cell r="E1241">
            <v>41725</v>
          </cell>
          <cell r="F1241" t="str">
            <v>DIRECCION DE BOSQUES, BIODIVERSIDAD Y SERVICIOS ECOSISTEMICOS</v>
          </cell>
          <cell r="G1241">
            <v>80244702</v>
          </cell>
          <cell r="H1241" t="str">
            <v>FRANCISCO BELTRAN CARRASCO</v>
          </cell>
          <cell r="I1241" t="str">
            <v>PAGO 3 DE 12 SEGÚN CERTIFICACION DEL SUPERVISOR</v>
          </cell>
          <cell r="J1241">
            <v>6634615</v>
          </cell>
          <cell r="K1241">
            <v>9.66</v>
          </cell>
          <cell r="O1241" t="str">
            <v>RECURSO 11</v>
          </cell>
          <cell r="V1241" t="str">
            <v>No tiene Dependientes a Cargo</v>
          </cell>
          <cell r="W1241" t="str">
            <v>Vigencia Presupuestal</v>
          </cell>
        </row>
        <row r="1242">
          <cell r="A1242">
            <v>123814</v>
          </cell>
          <cell r="B1242" t="str">
            <v>Contrato</v>
          </cell>
          <cell r="C1242">
            <v>136</v>
          </cell>
          <cell r="D1242">
            <v>24814</v>
          </cell>
          <cell r="E1242">
            <v>41725</v>
          </cell>
          <cell r="F1242" t="str">
            <v>DIRECCION DE BOSQUES, BIODIVERSIDAD Y SERVICIOS ECOSISTEMICOS</v>
          </cell>
          <cell r="G1242">
            <v>52994360</v>
          </cell>
          <cell r="H1242" t="str">
            <v>MONICA BORRAS ULLOA</v>
          </cell>
          <cell r="I1242" t="str">
            <v>PAGO 3 DE 12 SEGÚN CERTIFICACION DEL SUPERVISOR</v>
          </cell>
          <cell r="J1242">
            <v>5000000</v>
          </cell>
          <cell r="K1242">
            <v>9.66</v>
          </cell>
          <cell r="O1242" t="str">
            <v>RECURSO 11</v>
          </cell>
          <cell r="V1242" t="str">
            <v>No tiene Dependientes a Cargo</v>
          </cell>
          <cell r="W1242" t="str">
            <v>Vigencia Presupuestal</v>
          </cell>
        </row>
        <row r="1243">
          <cell r="A1243">
            <v>123914</v>
          </cell>
          <cell r="B1243" t="str">
            <v>Contrato</v>
          </cell>
          <cell r="C1243">
            <v>169</v>
          </cell>
          <cell r="D1243">
            <v>26914</v>
          </cell>
          <cell r="E1243">
            <v>41725</v>
          </cell>
          <cell r="F1243" t="str">
            <v>DIRECCION DE ASUNTOS AMBIENTALES, SECTORIAL Y URBANA</v>
          </cell>
          <cell r="G1243">
            <v>10317177</v>
          </cell>
          <cell r="H1243" t="str">
            <v>DIMER YASMANI SOTELO ZEMANATE</v>
          </cell>
          <cell r="I1243" t="str">
            <v>PAGO 3 DE 10 SEGÚN CERTIFICACION DEL SUPERVISOR</v>
          </cell>
          <cell r="J1243">
            <v>4000000</v>
          </cell>
          <cell r="K1243">
            <v>9.66</v>
          </cell>
          <cell r="O1243" t="str">
            <v>RECURSO 11</v>
          </cell>
          <cell r="V1243" t="str">
            <v>No tiene Dependientes</v>
          </cell>
          <cell r="W1243" t="str">
            <v>Vigencia Presupuestal</v>
          </cell>
        </row>
        <row r="1244">
          <cell r="A1244">
            <v>124014</v>
          </cell>
          <cell r="B1244" t="str">
            <v>Contrato</v>
          </cell>
          <cell r="C1244">
            <v>260</v>
          </cell>
          <cell r="D1244">
            <v>37314</v>
          </cell>
          <cell r="E1244">
            <v>41725</v>
          </cell>
          <cell r="F1244" t="str">
            <v>SUBDIRECCION ADMINISTRATIVA Y FINANCIERA</v>
          </cell>
          <cell r="G1244">
            <v>1013646998</v>
          </cell>
          <cell r="H1244" t="str">
            <v>JHONNATAN STEVE GOMEZ GUTIERREZ</v>
          </cell>
          <cell r="I1244" t="str">
            <v>PAGO 3 DE 3 SEGÚN CERTIFICACION DEL SUPERVISOR</v>
          </cell>
          <cell r="J1244">
            <v>1215000</v>
          </cell>
          <cell r="K1244">
            <v>9.66</v>
          </cell>
          <cell r="O1244" t="str">
            <v>RECURSO 11</v>
          </cell>
          <cell r="V1244" t="str">
            <v>No tiene Dependientes</v>
          </cell>
          <cell r="W1244" t="str">
            <v>Vigencia Presupuestal</v>
          </cell>
        </row>
        <row r="1245">
          <cell r="A1245">
            <v>124114</v>
          </cell>
          <cell r="B1245" t="str">
            <v>Contrato</v>
          </cell>
          <cell r="C1245">
            <v>149</v>
          </cell>
          <cell r="D1245">
            <v>23614</v>
          </cell>
          <cell r="E1245">
            <v>41725</v>
          </cell>
          <cell r="F1245" t="str">
            <v>SUBDIRECCION ADMINISTRATIVA Y FINANCIERA</v>
          </cell>
          <cell r="G1245">
            <v>1079262664</v>
          </cell>
          <cell r="H1245" t="str">
            <v>LAURA VIVIANA HERNANDEZ MARROQUIN</v>
          </cell>
          <cell r="I1245" t="str">
            <v>PAGO 3 DE 3 SEGÚN CERTIFICACION DEL SUPERVISOR (Desc Base Rte Fte por Dependientes)</v>
          </cell>
          <cell r="J1245">
            <v>1733333</v>
          </cell>
          <cell r="K1245">
            <v>9.66</v>
          </cell>
          <cell r="O1245" t="str">
            <v>RECURSO 11</v>
          </cell>
          <cell r="V1245" t="str">
            <v>Desc. 10% Dependientes</v>
          </cell>
          <cell r="W1245" t="str">
            <v>Vigencia Presupuestal</v>
          </cell>
        </row>
        <row r="1246">
          <cell r="A1246">
            <v>124214</v>
          </cell>
          <cell r="B1246" t="str">
            <v>Contrato</v>
          </cell>
          <cell r="C1246">
            <v>251</v>
          </cell>
          <cell r="D1246">
            <v>36414</v>
          </cell>
          <cell r="E1246">
            <v>41725</v>
          </cell>
          <cell r="F1246" t="str">
            <v>SUBDIRECCION ADMINISTRATIVA Y FINANCIERA</v>
          </cell>
          <cell r="G1246">
            <v>52758625</v>
          </cell>
          <cell r="H1246" t="str">
            <v>BLANCA MILENA GORDILLO LUGO</v>
          </cell>
          <cell r="I1246" t="str">
            <v>PAGO 3 DE 3 SEGÚN CERTIFICACION DEL SUPERVISOR (Desc Base Rte Fte por Dependientes)</v>
          </cell>
          <cell r="J1246">
            <v>1640000</v>
          </cell>
          <cell r="K1246">
            <v>9.66</v>
          </cell>
          <cell r="O1246" t="str">
            <v>RECURSO 11</v>
          </cell>
          <cell r="V1246" t="str">
            <v>Desc. 10% Dependientes</v>
          </cell>
          <cell r="W1246" t="str">
            <v>Vigencia Presupuestal</v>
          </cell>
        </row>
        <row r="1247">
          <cell r="A1247">
            <v>124314</v>
          </cell>
          <cell r="B1247" t="str">
            <v>Contrato</v>
          </cell>
          <cell r="C1247">
            <v>263</v>
          </cell>
          <cell r="D1247">
            <v>34814</v>
          </cell>
          <cell r="E1247">
            <v>41725</v>
          </cell>
          <cell r="F1247" t="str">
            <v>SUBDIRECCION ADMINISTRATIVA Y FINANCIERA</v>
          </cell>
          <cell r="G1247">
            <v>80255548</v>
          </cell>
          <cell r="H1247" t="str">
            <v>MAURICIO ALEJANDRO ERAZO</v>
          </cell>
          <cell r="I1247" t="str">
            <v>PAGO 3 DE 3 SEGÚN CERTIFICACION DEL SUPERVISOR (Desc Base Rte Fte por Dependientes)</v>
          </cell>
          <cell r="J1247">
            <v>1230000</v>
          </cell>
          <cell r="K1247">
            <v>9.66</v>
          </cell>
          <cell r="O1247" t="str">
            <v>RECURSO 11</v>
          </cell>
          <cell r="V1247" t="str">
            <v>Desc. 10% Dependientes</v>
          </cell>
          <cell r="W1247" t="str">
            <v>Vigencia Presupuestal</v>
          </cell>
        </row>
        <row r="1248">
          <cell r="A1248">
            <v>124414</v>
          </cell>
          <cell r="B1248" t="str">
            <v>Contrato</v>
          </cell>
          <cell r="C1248">
            <v>224</v>
          </cell>
          <cell r="D1248">
            <v>35814</v>
          </cell>
          <cell r="E1248">
            <v>41725</v>
          </cell>
          <cell r="F1248" t="str">
            <v>DIRECCION DE ORDENAMIENTO AMBIENTAL Y COORDINACION DEL SINA</v>
          </cell>
          <cell r="G1248">
            <v>40040854</v>
          </cell>
          <cell r="H1248" t="str">
            <v>DIANA MARCELA OCHOA PARRA</v>
          </cell>
          <cell r="I1248" t="str">
            <v>PAGO 2 DE 6 SEGÚN CERTIFICACION DEL SUPERVISOR (DESC BASE POR DEPENDIENTES)</v>
          </cell>
          <cell r="J1248">
            <v>6600000</v>
          </cell>
          <cell r="K1248">
            <v>9.66</v>
          </cell>
          <cell r="O1248" t="str">
            <v>RECURSO 11</v>
          </cell>
          <cell r="V1248" t="str">
            <v xml:space="preserve">Desc. 10% Dependientes </v>
          </cell>
          <cell r="W1248" t="str">
            <v>Vigencia Presupuestal</v>
          </cell>
        </row>
        <row r="1249">
          <cell r="A1249">
            <v>124514</v>
          </cell>
          <cell r="B1249" t="str">
            <v>Contrato</v>
          </cell>
          <cell r="C1249">
            <v>279</v>
          </cell>
          <cell r="D1249">
            <v>39214</v>
          </cell>
          <cell r="E1249">
            <v>41725</v>
          </cell>
          <cell r="F1249" t="str">
            <v>SUBDIRECCION ADMINISTRATIVA Y FINANCIERA</v>
          </cell>
          <cell r="G1249">
            <v>80768695</v>
          </cell>
          <cell r="H1249" t="str">
            <v>WILBER LEONARDO JIMENEZ CASTRO</v>
          </cell>
          <cell r="I1249" t="str">
            <v>PAGO 3 DE 3 SEGÚN CERTIFICACION DEL SUPERVISOR (Desc. Base RF x Dependientes)</v>
          </cell>
          <cell r="J1249">
            <v>1215000</v>
          </cell>
          <cell r="K1249">
            <v>9.66</v>
          </cell>
          <cell r="O1249" t="str">
            <v>RECURSO 11</v>
          </cell>
          <cell r="V1249" t="str">
            <v>Desc. X Dependientes</v>
          </cell>
          <cell r="W1249" t="str">
            <v>Vigencia Presupuestal</v>
          </cell>
        </row>
        <row r="1250">
          <cell r="A1250">
            <v>124614</v>
          </cell>
          <cell r="B1250" t="str">
            <v>Contrato</v>
          </cell>
          <cell r="C1250">
            <v>116</v>
          </cell>
          <cell r="D1250">
            <v>20014</v>
          </cell>
          <cell r="E1250">
            <v>41725</v>
          </cell>
          <cell r="F1250" t="str">
            <v>DESPACHO MINISTRO DE AMBIENTE Y DESARROLLO SOSTENIBLE</v>
          </cell>
          <cell r="G1250">
            <v>35472517</v>
          </cell>
          <cell r="H1250" t="str">
            <v>ROSA ESMERALDA HOYOS BAZURTO</v>
          </cell>
          <cell r="I1250" t="str">
            <v>PAGO 3 DE 12 SEGÚN CERTIFICACION DEL SUPERVISOR</v>
          </cell>
          <cell r="J1250">
            <v>2734820</v>
          </cell>
          <cell r="K1250">
            <v>9.66</v>
          </cell>
          <cell r="O1250" t="str">
            <v>RECURSO 11</v>
          </cell>
          <cell r="V1250" t="str">
            <v>No tiene Dependientes</v>
          </cell>
          <cell r="W1250" t="str">
            <v>Vigencia Presupuestal</v>
          </cell>
        </row>
        <row r="1251">
          <cell r="A1251">
            <v>124714</v>
          </cell>
          <cell r="B1251" t="str">
            <v>Contrato</v>
          </cell>
          <cell r="C1251">
            <v>55</v>
          </cell>
          <cell r="D1251">
            <v>10714</v>
          </cell>
          <cell r="E1251">
            <v>41725</v>
          </cell>
          <cell r="F1251" t="str">
            <v>DESPACHO MINISTRO DE AMBIENTE Y DESARROLLO SOSTENIBLE</v>
          </cell>
          <cell r="G1251">
            <v>52416225</v>
          </cell>
          <cell r="H1251" t="str">
            <v>ANA CRISTINA SANCHEZ THORIN</v>
          </cell>
          <cell r="I1251" t="str">
            <v>PAGO 3 DE 8 SEGÚN CERTIFICACION DEL SUPERVISOR - Beneficio AFC $506,272</v>
          </cell>
          <cell r="J1251">
            <v>13400000</v>
          </cell>
          <cell r="K1251">
            <v>9.66</v>
          </cell>
          <cell r="O1251" t="str">
            <v>RECURSO 11</v>
          </cell>
          <cell r="Q1251" t="str">
            <v>AFC BANCOLOMBIA</v>
          </cell>
          <cell r="R1251">
            <v>2500000</v>
          </cell>
          <cell r="V1251" t="str">
            <v>No tiene Dependientes</v>
          </cell>
          <cell r="W1251" t="str">
            <v>Vigencia Presupuestal</v>
          </cell>
        </row>
        <row r="1252">
          <cell r="A1252">
            <v>124814</v>
          </cell>
          <cell r="B1252" t="str">
            <v>Contrato</v>
          </cell>
          <cell r="C1252">
            <v>182</v>
          </cell>
          <cell r="D1252">
            <v>28914</v>
          </cell>
          <cell r="E1252">
            <v>41725</v>
          </cell>
          <cell r="F1252" t="str">
            <v>OFICINA DE ASUNTOS INTERNACIONALES</v>
          </cell>
          <cell r="G1252">
            <v>79968625</v>
          </cell>
          <cell r="H1252" t="str">
            <v>IVAN DARIO VALENCIA RODRIGUEZ</v>
          </cell>
          <cell r="I1252" t="str">
            <v>PAGO 3 DE 12 SEGÚN CERTIFICACION DEL SUPERVISOR</v>
          </cell>
          <cell r="J1252">
            <v>7826087</v>
          </cell>
          <cell r="K1252">
            <v>9.66</v>
          </cell>
          <cell r="O1252" t="str">
            <v>RECURSO 11</v>
          </cell>
          <cell r="V1252" t="str">
            <v>Desc. X Prepagada 10/MAR/2014 - No tiene Dependientes</v>
          </cell>
          <cell r="W1252" t="str">
            <v>Vigencia Presupuestal</v>
          </cell>
        </row>
        <row r="1253">
          <cell r="A1253">
            <v>124914</v>
          </cell>
          <cell r="B1253" t="str">
            <v>Contrato</v>
          </cell>
          <cell r="C1253">
            <v>94</v>
          </cell>
          <cell r="D1253">
            <v>17514</v>
          </cell>
          <cell r="E1253">
            <v>41725</v>
          </cell>
          <cell r="F1253" t="str">
            <v>DIRECCION DE CAMBIO CLIMATICO</v>
          </cell>
          <cell r="G1253">
            <v>42124986</v>
          </cell>
          <cell r="H1253" t="str">
            <v>KATHERINE ARCILA BURGOS</v>
          </cell>
          <cell r="I1253" t="str">
            <v>PAGO 3 DE 10 SEGÚN CERTIFICACION DEL SUPERVISOR</v>
          </cell>
          <cell r="J1253">
            <v>6000000</v>
          </cell>
          <cell r="K1253">
            <v>9.66</v>
          </cell>
          <cell r="O1253" t="str">
            <v>RECURSO 11</v>
          </cell>
          <cell r="V1253" t="str">
            <v>No tiene Dependientes</v>
          </cell>
          <cell r="W1253" t="str">
            <v>Vigencia Presupuestal</v>
          </cell>
        </row>
        <row r="1254">
          <cell r="A1254">
            <v>125014</v>
          </cell>
          <cell r="B1254" t="str">
            <v>Contrato</v>
          </cell>
          <cell r="C1254">
            <v>7</v>
          </cell>
          <cell r="D1254">
            <v>1514</v>
          </cell>
          <cell r="E1254">
            <v>41725</v>
          </cell>
          <cell r="F1254" t="str">
            <v>GRUPO CONTRATOS</v>
          </cell>
          <cell r="G1254">
            <v>1032431429</v>
          </cell>
          <cell r="H1254" t="str">
            <v>JUAN FRANCISCO CORREDOR ORDOÑEZ</v>
          </cell>
          <cell r="I1254" t="str">
            <v>PAGO 3 DE 12 SEGÚN CERTIFICACION DEL SUPERVISOR (Desc. Base RF x Dependientes)</v>
          </cell>
          <cell r="J1254">
            <v>2005636</v>
          </cell>
          <cell r="K1254">
            <v>9.66</v>
          </cell>
          <cell r="O1254" t="str">
            <v>RECURSO 11</v>
          </cell>
          <cell r="V1254" t="str">
            <v>Desc. 10% Dependientes - Base RF $3,529,774 RF $388,275</v>
          </cell>
          <cell r="W1254" t="str">
            <v>Vigencia Presupuestal</v>
          </cell>
        </row>
        <row r="1255">
          <cell r="A1255">
            <v>125114</v>
          </cell>
          <cell r="B1255" t="str">
            <v>Contrato</v>
          </cell>
          <cell r="C1255">
            <v>36</v>
          </cell>
          <cell r="D1255">
            <v>4414</v>
          </cell>
          <cell r="E1255">
            <v>41725</v>
          </cell>
          <cell r="F1255" t="str">
            <v>SECRETARIA GENERAL</v>
          </cell>
          <cell r="G1255">
            <v>1094900821</v>
          </cell>
          <cell r="H1255" t="str">
            <v>PABLO ESTEBAN QUIÑONES OSORIO</v>
          </cell>
          <cell r="I1255" t="str">
            <v>PAGO 3 DE 12 SEGÚN CERTIFICACION DEL SUPERVISOR</v>
          </cell>
          <cell r="J1255">
            <v>3519553</v>
          </cell>
          <cell r="K1255">
            <v>9.66</v>
          </cell>
          <cell r="O1255" t="str">
            <v>RECURSO 11</v>
          </cell>
          <cell r="V1255" t="str">
            <v>No tiene Dependientes</v>
          </cell>
          <cell r="W1255" t="str">
            <v>Vigencia Presupuestal</v>
          </cell>
        </row>
        <row r="1256">
          <cell r="A1256">
            <v>125214</v>
          </cell>
          <cell r="B1256" t="str">
            <v>Contrato</v>
          </cell>
          <cell r="C1256">
            <v>189</v>
          </cell>
          <cell r="D1256">
            <v>29014</v>
          </cell>
          <cell r="E1256">
            <v>41725</v>
          </cell>
          <cell r="F1256" t="str">
            <v>SECRETARIA GENERAL</v>
          </cell>
          <cell r="G1256">
            <v>1020741755</v>
          </cell>
          <cell r="H1256" t="str">
            <v>HENRY ANDRES CEPEDA RUEDA</v>
          </cell>
          <cell r="I1256" t="str">
            <v>PAGO 3 DE 12 SEGÚN CERTIFICACION DEL SUPERVISOR - AJU RTE FTE SOBRE TOTAL CTAS RADICADAS EN EL MES</v>
          </cell>
          <cell r="J1256">
            <v>2000000</v>
          </cell>
          <cell r="K1256">
            <v>9.66</v>
          </cell>
          <cell r="O1256" t="str">
            <v>RECURSO 11</v>
          </cell>
          <cell r="V1256" t="str">
            <v>No tiene Dependientes</v>
          </cell>
          <cell r="W1256" t="str">
            <v>Vigencia Presupuestal</v>
          </cell>
        </row>
        <row r="1257">
          <cell r="A1257">
            <v>125314</v>
          </cell>
          <cell r="B1257" t="str">
            <v>Factura</v>
          </cell>
          <cell r="C1257">
            <v>107751871</v>
          </cell>
          <cell r="D1257">
            <v>121414</v>
          </cell>
          <cell r="E1257">
            <v>41725</v>
          </cell>
          <cell r="F1257" t="str">
            <v>SERVICIOS ADMINISTRATIVOS, ATENCIONA AL USUARIO, ARCHIVO Y CORRESPONDENCIA</v>
          </cell>
          <cell r="G1257">
            <v>8999990941</v>
          </cell>
          <cell r="H1257" t="str">
            <v>EMPRESA DE ACUEDUCTO Y ALCANTARILLADO DE BOGOTA ESP</v>
          </cell>
          <cell r="I1257" t="str">
            <v>PAGO FRA 107751871 CTA CTO N.11442908 PERIODO DEL 01 ENE 2014 AL 28 FEB 2014</v>
          </cell>
          <cell r="J1257">
            <v>4059090</v>
          </cell>
          <cell r="N1257" t="str">
            <v>RECURSO 2-10</v>
          </cell>
          <cell r="W1257" t="str">
            <v>Vigencia Presupuestal</v>
          </cell>
        </row>
        <row r="1258">
          <cell r="A1258">
            <v>125414</v>
          </cell>
          <cell r="B1258" t="str">
            <v>Contrato</v>
          </cell>
          <cell r="C1258">
            <v>178</v>
          </cell>
          <cell r="D1258">
            <v>28414</v>
          </cell>
          <cell r="E1258">
            <v>41725</v>
          </cell>
          <cell r="F1258" t="str">
            <v>DIRECCION DE BOSQUES, BIODIVERSIDAD Y SERVICIOS ECOSISTEMICOS</v>
          </cell>
          <cell r="G1258">
            <v>19342385</v>
          </cell>
          <cell r="H1258" t="str">
            <v>RICARDO LINARES PRIETO</v>
          </cell>
          <cell r="I1258" t="str">
            <v xml:space="preserve">PAGO FRA 0042 TERCER DESEMBOLSO SEGÚN CERTIFICACION DEL SUPERVISOR  (Desc Base Rte Fte por Dependientes) </v>
          </cell>
          <cell r="J1258">
            <v>8451479</v>
          </cell>
          <cell r="K1258">
            <v>9.66</v>
          </cell>
          <cell r="M1258">
            <v>16</v>
          </cell>
          <cell r="O1258" t="str">
            <v>RECURSO 11</v>
          </cell>
          <cell r="V1258" t="str">
            <v>Desc. 10% Dependientes</v>
          </cell>
          <cell r="W1258" t="str">
            <v>Vigencia Presupuestal</v>
          </cell>
        </row>
        <row r="1259">
          <cell r="A1259">
            <v>125514</v>
          </cell>
          <cell r="B1259" t="str">
            <v>Contrato</v>
          </cell>
          <cell r="C1259">
            <v>280</v>
          </cell>
          <cell r="D1259">
            <v>39114</v>
          </cell>
          <cell r="E1259">
            <v>41725</v>
          </cell>
          <cell r="F1259" t="str">
            <v>OFICINA DE TECNOLOGIAS, INFORMACION Y COMUNICACIONES TIC</v>
          </cell>
          <cell r="G1259">
            <v>80778973</v>
          </cell>
          <cell r="H1259" t="str">
            <v>FABIO FELIPE BELTRAN PINTO</v>
          </cell>
          <cell r="I1259" t="str">
            <v>PAGO 3 DE 12 DESEMBOLSO SEGÚN CERTIFICACION DEL SUPERVISOR (Desc Base Rte Fte por Dependientes+ Prepagada 20marzo/2014)</v>
          </cell>
          <cell r="J1259">
            <v>4500000</v>
          </cell>
          <cell r="K1259">
            <v>9.66</v>
          </cell>
          <cell r="O1259" t="str">
            <v>RECURSO 11</v>
          </cell>
          <cell r="V1259" t="str">
            <v>Desc. 10% Dependientes + Prepagada 20 Mar/2014</v>
          </cell>
          <cell r="W1259" t="str">
            <v>Vigencia Presupuestal</v>
          </cell>
        </row>
        <row r="1260">
          <cell r="A1260">
            <v>125614</v>
          </cell>
          <cell r="B1260" t="str">
            <v>Contrato</v>
          </cell>
          <cell r="C1260">
            <v>225</v>
          </cell>
          <cell r="D1260">
            <v>35614</v>
          </cell>
          <cell r="E1260">
            <v>41725</v>
          </cell>
          <cell r="F1260" t="str">
            <v>DIRECCION GESTION INTEGRAL DEL RECURSO HIDRICO</v>
          </cell>
          <cell r="G1260">
            <v>79295230</v>
          </cell>
          <cell r="H1260" t="str">
            <v>WALTER LEONARDO NIÑO PARRA</v>
          </cell>
          <cell r="I1260" t="str">
            <v>PAGO FRA 82 SEGUNDO DESEMBOLSO SEGÚN CERTIFICACION DEL SUPERVISOR (Desc. De la Base x Dependientes)</v>
          </cell>
          <cell r="J1260">
            <v>8912500</v>
          </cell>
          <cell r="K1260">
            <v>9.66</v>
          </cell>
          <cell r="M1260">
            <v>16</v>
          </cell>
          <cell r="O1260" t="str">
            <v>RECURSO 11</v>
          </cell>
          <cell r="V1260" t="str">
            <v>Desc. 10% Dependientes</v>
          </cell>
          <cell r="W1260" t="str">
            <v>Vigencia Presupuestal</v>
          </cell>
        </row>
        <row r="1261">
          <cell r="A1261">
            <v>125714</v>
          </cell>
          <cell r="B1261" t="str">
            <v>Contrato</v>
          </cell>
          <cell r="C1261">
            <v>45</v>
          </cell>
          <cell r="D1261">
            <v>7514</v>
          </cell>
          <cell r="E1261">
            <v>41725</v>
          </cell>
          <cell r="F1261" t="str">
            <v>DIRECCION DE BOSQUES, BIODIVERSIDAD YSERVICIOS ECOSISTEMICOS</v>
          </cell>
          <cell r="G1261">
            <v>91108705</v>
          </cell>
          <cell r="H1261" t="str">
            <v>HECTOR JAVIER GRISALES GOMEZ</v>
          </cell>
          <cell r="I1261" t="str">
            <v>PAGO 3 DE 12 SEGÚN CERTIFICACION DEL SUPERVISOR (Desc.de la Base RF x Dependientes)</v>
          </cell>
          <cell r="J1261">
            <v>6124260</v>
          </cell>
          <cell r="K1261">
            <v>9.66</v>
          </cell>
          <cell r="O1261" t="str">
            <v>RECURSO 11</v>
          </cell>
          <cell r="V1261" t="str">
            <v>Desc. 10% Dependientes - Base RF $ 4,094,538 RF $ 287,559</v>
          </cell>
          <cell r="W1261" t="str">
            <v>Vigencia Presupuestal</v>
          </cell>
        </row>
        <row r="1262">
          <cell r="A1262">
            <v>125814</v>
          </cell>
          <cell r="B1262" t="str">
            <v>Contrato</v>
          </cell>
          <cell r="C1262">
            <v>229</v>
          </cell>
          <cell r="D1262">
            <v>33614</v>
          </cell>
          <cell r="E1262">
            <v>41725</v>
          </cell>
          <cell r="F1262" t="str">
            <v>DIRECCION DE BOSQUES, BIODIVERSIDAD Y SERVICIOS ECOSISTEMICOS</v>
          </cell>
          <cell r="G1262">
            <v>63506593</v>
          </cell>
          <cell r="H1262" t="str">
            <v>NOHORA YOLANDA ARDILA GONZALEZ</v>
          </cell>
          <cell r="I1262" t="str">
            <v>PAGO 3 DE 12 SEGÚN CERTIFICACION DEL SUPERVISOR - (Desc Base Rte Fte por Dependientes)</v>
          </cell>
          <cell r="J1262">
            <v>4438072</v>
          </cell>
          <cell r="K1262">
            <v>9.66</v>
          </cell>
          <cell r="O1262" t="str">
            <v>RECURSO 11</v>
          </cell>
          <cell r="V1262" t="str">
            <v>Desc. 10% Dependientes - Base RF $ 4,094,538 RF $ 287,559</v>
          </cell>
          <cell r="W1262" t="str">
            <v>Vigencia Presupuestal</v>
          </cell>
        </row>
        <row r="1263">
          <cell r="A1263">
            <v>125914</v>
          </cell>
          <cell r="B1263" t="str">
            <v>Contrato</v>
          </cell>
          <cell r="C1263">
            <v>68</v>
          </cell>
          <cell r="D1263">
            <v>14014</v>
          </cell>
          <cell r="E1263">
            <v>41725</v>
          </cell>
          <cell r="F1263" t="str">
            <v>TALENTO HUMANO ACTIVO Y NO ACTIVO</v>
          </cell>
          <cell r="G1263">
            <v>1024472818</v>
          </cell>
          <cell r="H1263" t="str">
            <v>JENIFER LADY CAMARGO PARRA</v>
          </cell>
          <cell r="I1263" t="str">
            <v>PAGO 3 DE 12 SEGÚN CERTIFICACION DEL SUPERVISOR (Desc.de la Base RF x Dependientes)</v>
          </cell>
          <cell r="J1263">
            <v>1800000</v>
          </cell>
          <cell r="K1263">
            <v>9.66</v>
          </cell>
          <cell r="O1263" t="str">
            <v>RECURSO 11</v>
          </cell>
          <cell r="V1263" t="str">
            <v>Desc. 10% Dependientes - Base RF $4,094,550 RF $287,562</v>
          </cell>
          <cell r="W1263" t="str">
            <v>Vigencia Presupuestal</v>
          </cell>
        </row>
        <row r="1264">
          <cell r="A1264">
            <v>126014</v>
          </cell>
          <cell r="B1264" t="str">
            <v>Contrato</v>
          </cell>
          <cell r="C1264">
            <v>249</v>
          </cell>
          <cell r="D1264">
            <v>36314</v>
          </cell>
          <cell r="E1264">
            <v>41725</v>
          </cell>
          <cell r="F1264" t="str">
            <v>DIRECCION DE BOSQUES, BIODIVERSIDAD Y SERVICIOS ECOSISTEMICOS</v>
          </cell>
          <cell r="G1264">
            <v>52771733</v>
          </cell>
          <cell r="H1264" t="str">
            <v>MARIA ALEXANDRA GARZON PATIÑO</v>
          </cell>
          <cell r="I1264" t="str">
            <v>PAGO 3 DE 12 SEGÚN CERTIFICACION DEL SUPERVISOR (Desc. Base RF x Dependientes)</v>
          </cell>
          <cell r="J1264">
            <v>2723254</v>
          </cell>
          <cell r="K1264">
            <v>9.66</v>
          </cell>
          <cell r="O1264" t="str">
            <v>RECURSO 11</v>
          </cell>
          <cell r="V1264" t="str">
            <v>Desc.x Dependientes</v>
          </cell>
          <cell r="W1264" t="str">
            <v>Vigencia Presupuestal</v>
          </cell>
        </row>
        <row r="1265">
          <cell r="A1265">
            <v>126114</v>
          </cell>
          <cell r="B1265" t="str">
            <v>Contrato</v>
          </cell>
          <cell r="C1265">
            <v>13</v>
          </cell>
          <cell r="D1265">
            <v>1614</v>
          </cell>
          <cell r="E1265">
            <v>41725</v>
          </cell>
          <cell r="F1265" t="str">
            <v>SECRETARIA GENERAL</v>
          </cell>
          <cell r="G1265">
            <v>51938927</v>
          </cell>
          <cell r="H1265" t="str">
            <v>LIDIA PATRICIA TOVAR SALAMANCA</v>
          </cell>
          <cell r="I1265" t="str">
            <v>PAGO 3 DE 12 SEGÚN CERTIFICACION DEL SUPERVISOR (Desc.de la Base RF x Dependientes)</v>
          </cell>
          <cell r="J1265">
            <v>3519553</v>
          </cell>
          <cell r="K1265">
            <v>9.66</v>
          </cell>
          <cell r="O1265" t="str">
            <v>RECURSO 11</v>
          </cell>
          <cell r="V1265" t="str">
            <v>Desc. 10% Dependientes - Base RF $3,529,774 RF $388,275</v>
          </cell>
          <cell r="W1265" t="str">
            <v>Vigencia Presupuestal</v>
          </cell>
        </row>
        <row r="1266">
          <cell r="A1266">
            <v>126214</v>
          </cell>
          <cell r="B1266" t="str">
            <v>Contrato</v>
          </cell>
          <cell r="C1266">
            <v>282</v>
          </cell>
          <cell r="D1266">
            <v>39414</v>
          </cell>
          <cell r="E1266">
            <v>41725</v>
          </cell>
          <cell r="F1266" t="str">
            <v>DIRECCION DE BOSQUES, BIODIVERSIDAD Y SERVICIOS ECOSISTEMICOS</v>
          </cell>
          <cell r="G1266">
            <v>8999990049</v>
          </cell>
          <cell r="H1266" t="str">
            <v>INSTITUTO GEOGRAFICO AGUSTIN CODAZZI</v>
          </cell>
          <cell r="I1266" t="str">
            <v>PAGO FRA 761706 PRIMER DESEMBOLSO SEGÚN CERTIFICACION DEL SUPERVISOR (ENTIDAD PUBLICA - GRANDES CONTRIBUYENTES - N/A RTE FUENTE)</v>
          </cell>
          <cell r="J1266">
            <v>30000000</v>
          </cell>
          <cell r="M1266">
            <v>16</v>
          </cell>
          <cell r="O1266" t="str">
            <v>RECURSO 11</v>
          </cell>
          <cell r="P1266" t="str">
            <v>CXP</v>
          </cell>
          <cell r="W1266" t="str">
            <v>Vigencia Presupuestal</v>
          </cell>
        </row>
        <row r="1267">
          <cell r="A1267">
            <v>126314</v>
          </cell>
          <cell r="B1267" t="str">
            <v>Contrato</v>
          </cell>
          <cell r="C1267">
            <v>113</v>
          </cell>
          <cell r="D1267">
            <v>19514</v>
          </cell>
          <cell r="E1267">
            <v>41725</v>
          </cell>
          <cell r="F1267" t="str">
            <v>DIRECCION DE CAMBIO CLIMATICO</v>
          </cell>
          <cell r="G1267">
            <v>52430539</v>
          </cell>
          <cell r="H1267" t="str">
            <v>JOSEFINA HELENA SANCHEZ CUERVO</v>
          </cell>
          <cell r="I1267" t="str">
            <v>PAGO 3 DE 9 SEGÚN CERTIFICACION DEL SUPERVISOR (Desc. Base RF x Dependientes)</v>
          </cell>
          <cell r="J1267">
            <v>7000000</v>
          </cell>
          <cell r="K1267">
            <v>9.66</v>
          </cell>
          <cell r="O1267" t="str">
            <v>RECURSO 11</v>
          </cell>
          <cell r="V1267" t="str">
            <v>Desc.x Dependientes</v>
          </cell>
          <cell r="W1267" t="str">
            <v>Vigencia Presupuestal</v>
          </cell>
        </row>
        <row r="1268">
          <cell r="A1268">
            <v>126414</v>
          </cell>
          <cell r="B1268" t="str">
            <v>Contrato</v>
          </cell>
          <cell r="C1268">
            <v>235</v>
          </cell>
          <cell r="D1268">
            <v>34014</v>
          </cell>
          <cell r="E1268">
            <v>41726</v>
          </cell>
          <cell r="F1268" t="str">
            <v>OFICINA DE ASUNTOS INTERNACIONALES</v>
          </cell>
          <cell r="G1268">
            <v>80821039</v>
          </cell>
          <cell r="H1268" t="str">
            <v>FABIAN NAVARRETE LE BAS</v>
          </cell>
          <cell r="I1268" t="str">
            <v>PAGO FRA 6 TERCER DESEMBOLSO SEGÚN CERTIFICACION DEL SUPERVISOR - (DESC.DE LA BASE RF X DEPENDIENTES)</v>
          </cell>
          <cell r="J1268">
            <v>10000000</v>
          </cell>
          <cell r="K1268">
            <v>9.66</v>
          </cell>
          <cell r="M1268">
            <v>16</v>
          </cell>
          <cell r="O1268" t="str">
            <v>RECURSO 11</v>
          </cell>
          <cell r="V1268" t="str">
            <v>Desc. 10% Dependientes</v>
          </cell>
          <cell r="W1268" t="str">
            <v>Vigencia Presupuestal</v>
          </cell>
        </row>
        <row r="1269">
          <cell r="A1269">
            <v>126514</v>
          </cell>
          <cell r="B1269" t="str">
            <v>Contrato</v>
          </cell>
          <cell r="C1269">
            <v>96</v>
          </cell>
          <cell r="D1269">
            <v>17714</v>
          </cell>
          <cell r="E1269">
            <v>41726</v>
          </cell>
          <cell r="F1269" t="str">
            <v>DIRECCION DE ASUNTOS MARINOS, COSTEROS Y RECURSOS ACUATICOS</v>
          </cell>
          <cell r="G1269">
            <v>52794345</v>
          </cell>
          <cell r="H1269" t="str">
            <v>PAOLA ANDREA BAUTISTA DUARTE</v>
          </cell>
          <cell r="I1269" t="str">
            <v xml:space="preserve">PAGO 3 DE 10 SEGÚN CERTIFICACION DEL SUPERVISOR </v>
          </cell>
          <cell r="J1269">
            <v>5400000</v>
          </cell>
          <cell r="K1269">
            <v>9.66</v>
          </cell>
          <cell r="O1269" t="str">
            <v>RECURSO 11</v>
          </cell>
          <cell r="V1269" t="str">
            <v>No tiene Dependientes</v>
          </cell>
          <cell r="W1269" t="str">
            <v>Vigencia Presupuestal</v>
          </cell>
        </row>
        <row r="1270">
          <cell r="A1270">
            <v>126614</v>
          </cell>
          <cell r="B1270" t="str">
            <v>Contrato</v>
          </cell>
          <cell r="C1270">
            <v>81</v>
          </cell>
          <cell r="D1270">
            <v>14414</v>
          </cell>
          <cell r="E1270">
            <v>41726</v>
          </cell>
          <cell r="F1270" t="str">
            <v>OFICINA ASESORA JURIDICA</v>
          </cell>
          <cell r="G1270">
            <v>51838162</v>
          </cell>
          <cell r="H1270" t="str">
            <v>LILIAN BIBIANA ROJAS MEJIA</v>
          </cell>
          <cell r="I1270" t="str">
            <v xml:space="preserve">PAGO 3 DE 12 SEGÚN CERTIFICACION DEL SUPERVISOR (Desc Base Rte Fte por Dependientes) </v>
          </cell>
          <cell r="J1270">
            <v>7814492</v>
          </cell>
          <cell r="K1270">
            <v>9.66</v>
          </cell>
          <cell r="O1270" t="str">
            <v>RECURSO 11</v>
          </cell>
          <cell r="V1270" t="str">
            <v>Desc. 10% Dependientes</v>
          </cell>
          <cell r="W1270" t="str">
            <v>Vigencia Presupuestal</v>
          </cell>
        </row>
        <row r="1271">
          <cell r="A1271">
            <v>126714</v>
          </cell>
          <cell r="B1271" t="str">
            <v>Contrato</v>
          </cell>
          <cell r="C1271">
            <v>125</v>
          </cell>
          <cell r="D1271">
            <v>20714</v>
          </cell>
          <cell r="E1271">
            <v>41726</v>
          </cell>
          <cell r="F1271" t="str">
            <v>DIRECCION DE BOSQUES, BIODIVERSIDAD Y SERVICIOS ECOSISTEMICOS</v>
          </cell>
          <cell r="G1271">
            <v>52909876</v>
          </cell>
          <cell r="H1271" t="str">
            <v>LUZ STELLA CARRERO MORALES</v>
          </cell>
          <cell r="I1271" t="str">
            <v>PAGO 3 DE 12 SEGÚN CERTIFICACION DEL SUPERVISOR (Desc.de la Base RF x Dependientes)</v>
          </cell>
          <cell r="J1271">
            <v>4334473</v>
          </cell>
          <cell r="K1271">
            <v>9.66</v>
          </cell>
          <cell r="O1271" t="str">
            <v>RECURSO 11</v>
          </cell>
          <cell r="V1271" t="str">
            <v>Desc. 10% Dependientes RF $129,456</v>
          </cell>
          <cell r="W1271" t="str">
            <v>Vigencia Presupuestal</v>
          </cell>
        </row>
        <row r="1272">
          <cell r="A1272">
            <v>126814</v>
          </cell>
          <cell r="B1272" t="str">
            <v>Contrato</v>
          </cell>
          <cell r="C1272">
            <v>234</v>
          </cell>
          <cell r="D1272">
            <v>34414</v>
          </cell>
          <cell r="E1272">
            <v>41726</v>
          </cell>
          <cell r="F1272" t="str">
            <v>DIRECCION DE BOSQUES, BIODIVERSIDAD YSERVICIOS ECOSISTEMICOS</v>
          </cell>
          <cell r="G1272">
            <v>52714435</v>
          </cell>
          <cell r="H1272" t="str">
            <v>JOHANNA ALEXANDRA RUIZ HERNANDEZ</v>
          </cell>
          <cell r="I1272" t="str">
            <v xml:space="preserve">PAGO 3 DE 12 SEGÚN CERTIFICACION DEL SUPERVISOR </v>
          </cell>
          <cell r="J1272">
            <v>4438072</v>
          </cell>
          <cell r="K1272">
            <v>9.66</v>
          </cell>
          <cell r="O1272" t="str">
            <v>RECURSO 11</v>
          </cell>
          <cell r="V1272" t="str">
            <v>No Pertenece a la Categoria de Empleados- No tiene desc x dependientes</v>
          </cell>
          <cell r="W1272" t="str">
            <v>Vigencia Presupuestal</v>
          </cell>
        </row>
        <row r="1273">
          <cell r="A1273">
            <v>126914</v>
          </cell>
          <cell r="B1273" t="str">
            <v>Contrato</v>
          </cell>
          <cell r="C1273">
            <v>126</v>
          </cell>
          <cell r="D1273">
            <v>21114</v>
          </cell>
          <cell r="E1273">
            <v>41726</v>
          </cell>
          <cell r="F1273" t="str">
            <v>SUBDIRECCION ADMINISTRATIVA Y FINANCIERA</v>
          </cell>
          <cell r="G1273">
            <v>52390218</v>
          </cell>
          <cell r="H1273" t="str">
            <v>ROCIO RODRIGUEZ GRANADOS</v>
          </cell>
          <cell r="I1273" t="str">
            <v>PAGO 3 DE 11 SEGÚN CERTIFICACION DEL SUPERVISOR (Desc. Base RF x Dependientes)</v>
          </cell>
          <cell r="J1273">
            <v>4950000</v>
          </cell>
          <cell r="K1273">
            <v>9.66</v>
          </cell>
          <cell r="O1273" t="str">
            <v>RECURSO 11</v>
          </cell>
          <cell r="V1273" t="str">
            <v>Desc.x Dependientes</v>
          </cell>
          <cell r="W1273" t="str">
            <v>Vigencia Presupuestal</v>
          </cell>
        </row>
        <row r="1274">
          <cell r="A1274">
            <v>127014</v>
          </cell>
          <cell r="B1274" t="str">
            <v>Contrato</v>
          </cell>
          <cell r="C1274">
            <v>99</v>
          </cell>
          <cell r="D1274">
            <v>18114</v>
          </cell>
          <cell r="E1274">
            <v>41726</v>
          </cell>
          <cell r="F1274" t="str">
            <v>DIRECCION DE CAMBIO CLIMATICO</v>
          </cell>
          <cell r="G1274">
            <v>1016022479</v>
          </cell>
          <cell r="H1274" t="str">
            <v>ANGIE CAROLINA CORTES SALGADO</v>
          </cell>
          <cell r="I1274" t="str">
            <v>PAGO 3 DE 12 SEGÚN CERTIFICACION DEL SUPERVISOR (Desc. Base RF x Dependientes)</v>
          </cell>
          <cell r="J1274">
            <v>2200000</v>
          </cell>
          <cell r="K1274">
            <v>9.66</v>
          </cell>
          <cell r="O1274" t="str">
            <v>RECURSO 11</v>
          </cell>
          <cell r="V1274" t="str">
            <v>No tiene dependientes</v>
          </cell>
          <cell r="W1274" t="str">
            <v>Vigencia Presupuestal</v>
          </cell>
        </row>
        <row r="1275">
          <cell r="A1275">
            <v>127114</v>
          </cell>
          <cell r="B1275" t="str">
            <v>Contrato</v>
          </cell>
          <cell r="C1275">
            <v>151</v>
          </cell>
          <cell r="D1275">
            <v>24914</v>
          </cell>
          <cell r="E1275">
            <v>41726</v>
          </cell>
          <cell r="F1275" t="str">
            <v>DIRECCION DE ASUNTOS AMBIENTALES, SECTORIAL Y URBANA</v>
          </cell>
          <cell r="G1275">
            <v>66947078</v>
          </cell>
          <cell r="H1275" t="str">
            <v>ANA MARIA OCAMPO GOMEZ</v>
          </cell>
          <cell r="I1275" t="str">
            <v>PAGO FRA 3 TERCER DESEMBOLSO SEGÚN CERTIFICACION DEL SUPERVISOR</v>
          </cell>
          <cell r="J1275">
            <v>10000000</v>
          </cell>
          <cell r="K1275">
            <v>9.66</v>
          </cell>
          <cell r="M1275">
            <v>16</v>
          </cell>
          <cell r="O1275" t="str">
            <v>RECURSO 11</v>
          </cell>
          <cell r="V1275" t="str">
            <v xml:space="preserve">No tiene Dependientes </v>
          </cell>
          <cell r="W1275" t="str">
            <v>Vigencia Presupuestal</v>
          </cell>
        </row>
        <row r="1276">
          <cell r="A1276">
            <v>127214</v>
          </cell>
          <cell r="B1276" t="str">
            <v>Contrato</v>
          </cell>
          <cell r="C1276">
            <v>248</v>
          </cell>
          <cell r="D1276">
            <v>36614</v>
          </cell>
          <cell r="E1276">
            <v>41726</v>
          </cell>
          <cell r="F1276" t="str">
            <v>DIRECCION DE BOSQUES, BIODIVERSIDAD Y SERVICIOS ECOSISTEMICOS</v>
          </cell>
          <cell r="G1276">
            <v>65778539</v>
          </cell>
          <cell r="H1276" t="str">
            <v>LEDY NOHEMY TRUJILLO ORTIZ</v>
          </cell>
          <cell r="I1276" t="str">
            <v>PAGO 3 DE 12 SEGÚN CERTIFICACION DEL SUPERVISOR</v>
          </cell>
          <cell r="J1276">
            <v>5100000</v>
          </cell>
          <cell r="K1276">
            <v>9.66</v>
          </cell>
          <cell r="O1276" t="str">
            <v>RECURSO 11</v>
          </cell>
          <cell r="V1276" t="str">
            <v>No tiene Dependientes a Cargo</v>
          </cell>
          <cell r="W1276" t="str">
            <v>Vigencia Presupuestal</v>
          </cell>
        </row>
        <row r="1277">
          <cell r="A1277">
            <v>127314</v>
          </cell>
          <cell r="B1277" t="str">
            <v>Contrato</v>
          </cell>
          <cell r="C1277">
            <v>98</v>
          </cell>
          <cell r="D1277">
            <v>18014</v>
          </cell>
          <cell r="E1277">
            <v>41726</v>
          </cell>
          <cell r="F1277" t="str">
            <v>OFICINA DE ASUNTOS INTERNACIONALES</v>
          </cell>
          <cell r="G1277">
            <v>52437472</v>
          </cell>
          <cell r="H1277" t="str">
            <v>VIVIANA ANGELICA CASTRO PORRAS</v>
          </cell>
          <cell r="I1277" t="str">
            <v>PAGO 3 DE 12 DESEMBOLSO SEGÚN CERTIFICACION DEL SUPERVISOR (Desc de la Bse por Dependientes+ AFC 25 Mar 2014 $1,300,000)</v>
          </cell>
          <cell r="J1277">
            <v>6580000</v>
          </cell>
          <cell r="K1277">
            <v>9.66</v>
          </cell>
          <cell r="O1277" t="str">
            <v>RECURSO 11</v>
          </cell>
          <cell r="V1277" t="str">
            <v>AFC + Desc. 10% Dependientes</v>
          </cell>
          <cell r="W1277" t="str">
            <v>Vigencia Presupuestal</v>
          </cell>
        </row>
        <row r="1278">
          <cell r="A1278">
            <v>127414</v>
          </cell>
          <cell r="B1278" t="str">
            <v>Contrato</v>
          </cell>
          <cell r="C1278">
            <v>214</v>
          </cell>
          <cell r="D1278">
            <v>30814</v>
          </cell>
          <cell r="E1278">
            <v>41726</v>
          </cell>
          <cell r="F1278" t="str">
            <v>DIRECCION DE ORDENAMIENTO AMBIENTAL Y COORDINACION DEL SINA</v>
          </cell>
          <cell r="G1278">
            <v>79297849</v>
          </cell>
          <cell r="H1278" t="str">
            <v>KLAUS HERBERT SCHUTZA PAEZ</v>
          </cell>
          <cell r="I1278" t="str">
            <v>PAGO 2 DE 11 DESEMBOLSO SEGÚN CERTIFICACION DEL SUPERVISOR (Desc. Base RF x Dependientes)</v>
          </cell>
          <cell r="J1278">
            <v>8000000</v>
          </cell>
          <cell r="K1278">
            <v>9.66</v>
          </cell>
          <cell r="O1278" t="str">
            <v>RECURSO 11</v>
          </cell>
          <cell r="V1278" t="str">
            <v xml:space="preserve">Desc. 10% Dependientes </v>
          </cell>
          <cell r="W1278" t="str">
            <v>Vigencia Presupuestal</v>
          </cell>
        </row>
        <row r="1279">
          <cell r="A1279">
            <v>127514</v>
          </cell>
          <cell r="B1279" t="str">
            <v>Contrato</v>
          </cell>
          <cell r="C1279">
            <v>80</v>
          </cell>
          <cell r="D1279">
            <v>14314</v>
          </cell>
          <cell r="E1279">
            <v>41726</v>
          </cell>
          <cell r="F1279" t="str">
            <v>DIRECCION DE ASUNTOS AMBIENTALES, SECTORIAL Y URBANA</v>
          </cell>
          <cell r="G1279">
            <v>18490857</v>
          </cell>
          <cell r="H1279" t="str">
            <v>CARLOS ANTONIO BELLO QUINTERO</v>
          </cell>
          <cell r="I1279" t="str">
            <v>PAGO 3 DE 11 FRA 0101 SEGÚN CERTIFICACION DEL SUPERVISOR (Desc. Base RF x Dependientes)</v>
          </cell>
          <cell r="J1279">
            <v>8000000</v>
          </cell>
          <cell r="K1279">
            <v>9.66</v>
          </cell>
          <cell r="M1279">
            <v>16</v>
          </cell>
          <cell r="O1279" t="str">
            <v>RECURSO 11</v>
          </cell>
          <cell r="V1279" t="str">
            <v>Desc.x Dependientes</v>
          </cell>
          <cell r="W1279" t="str">
            <v>Vigencia Presupuestal</v>
          </cell>
        </row>
        <row r="1280">
          <cell r="A1280">
            <v>127614</v>
          </cell>
          <cell r="B1280" t="str">
            <v>Contrato</v>
          </cell>
          <cell r="C1280">
            <v>111</v>
          </cell>
          <cell r="D1280">
            <v>19314</v>
          </cell>
          <cell r="E1280">
            <v>41726</v>
          </cell>
          <cell r="F1280" t="str">
            <v>DIRECCION DE CAMBIO CLIMATICO</v>
          </cell>
          <cell r="G1280">
            <v>1032413304</v>
          </cell>
          <cell r="H1280" t="str">
            <v>LAURA MARIA ARANGURE NIÑO</v>
          </cell>
          <cell r="I1280" t="str">
            <v>PAGO 3 DE 12 SEGÚN CERTIFICACION DEL SUPERVISOR</v>
          </cell>
          <cell r="J1280">
            <v>3600000</v>
          </cell>
          <cell r="K1280">
            <v>9.66</v>
          </cell>
          <cell r="O1280" t="str">
            <v>RECURSO 11</v>
          </cell>
          <cell r="V1280" t="str">
            <v>No tiene Dependientes</v>
          </cell>
          <cell r="W1280" t="str">
            <v>Vigencia Presupuestal</v>
          </cell>
        </row>
        <row r="1281">
          <cell r="A1281">
            <v>127714</v>
          </cell>
          <cell r="B1281" t="str">
            <v>Contrato</v>
          </cell>
          <cell r="C1281">
            <v>339</v>
          </cell>
          <cell r="D1281">
            <v>371413</v>
          </cell>
          <cell r="E1281">
            <v>41726</v>
          </cell>
          <cell r="F1281" t="str">
            <v>OFICINA DE ASUNTOS INTERNACIONALES</v>
          </cell>
          <cell r="G1281">
            <v>8040028936</v>
          </cell>
          <cell r="H1281" t="str">
            <v>PENSEMOS S.A</v>
          </cell>
          <cell r="I1281" t="str">
            <v>PAGO PARCIAL FRA 183 UNICO DESEMBOLSO SEGÚN CERTIFICACION DEL SUPERVISOR (REGIMEN COMUN)</v>
          </cell>
          <cell r="J1281">
            <v>8000000</v>
          </cell>
          <cell r="O1281" t="str">
            <v>RECURSO 11</v>
          </cell>
          <cell r="W1281" t="str">
            <v>Reserva Presupuestal</v>
          </cell>
        </row>
        <row r="1282">
          <cell r="A1282">
            <v>127814</v>
          </cell>
          <cell r="B1282" t="str">
            <v>Contrato</v>
          </cell>
          <cell r="C1282">
            <v>339</v>
          </cell>
          <cell r="D1282">
            <v>371513</v>
          </cell>
          <cell r="E1282">
            <v>41726</v>
          </cell>
          <cell r="F1282" t="str">
            <v>OFICINA DE ASUNTOS INTERNACIONALES</v>
          </cell>
          <cell r="G1282">
            <v>8040028936</v>
          </cell>
          <cell r="H1282" t="str">
            <v>PENSEMOS S.A</v>
          </cell>
          <cell r="I1282" t="str">
            <v>PAGO SALDO FRA 183 UNICO DESEMBOLSO SEGÚN CERTIFICACION DEL SUPERVISOR (REGIMEN COMUN) (RTE FTE 3.5 SERV. LICENCIAMIENTO) LOS ORIGINALES ESTAN EN LA OP 127714</v>
          </cell>
          <cell r="J1282">
            <v>7799200</v>
          </cell>
          <cell r="K1282">
            <v>6.9</v>
          </cell>
          <cell r="L1282">
            <v>3.5</v>
          </cell>
          <cell r="M1282">
            <v>16</v>
          </cell>
          <cell r="O1282" t="str">
            <v>RECURSO 11</v>
          </cell>
          <cell r="W1282" t="str">
            <v>Reserva Presupuestal</v>
          </cell>
        </row>
        <row r="1283">
          <cell r="A1283">
            <v>127914</v>
          </cell>
          <cell r="B1283" t="str">
            <v>Contrato</v>
          </cell>
          <cell r="C1283">
            <v>114</v>
          </cell>
          <cell r="D1283">
            <v>19714</v>
          </cell>
          <cell r="E1283">
            <v>41726</v>
          </cell>
          <cell r="F1283" t="str">
            <v>DIRECCION DE CAMBIO CLIMATICO</v>
          </cell>
          <cell r="G1283">
            <v>1020759690</v>
          </cell>
          <cell r="H1283" t="str">
            <v>JENNY ANDREA ACOSTA GIRALDO</v>
          </cell>
          <cell r="I1283" t="str">
            <v>PAGO 3 DE 11 SEGÚN CERTIFICACION DEL SUPERVISOR</v>
          </cell>
          <cell r="J1283">
            <v>2900000</v>
          </cell>
          <cell r="K1283">
            <v>9.66</v>
          </cell>
          <cell r="O1283" t="str">
            <v>RECURSO 11</v>
          </cell>
          <cell r="V1283" t="str">
            <v>No tiene Dependientes</v>
          </cell>
          <cell r="W1283" t="str">
            <v>Vigencia Presupuestal</v>
          </cell>
        </row>
        <row r="1284">
          <cell r="A1284">
            <v>128014</v>
          </cell>
          <cell r="B1284" t="str">
            <v>Contrato</v>
          </cell>
          <cell r="C1284">
            <v>153</v>
          </cell>
          <cell r="D1284">
            <v>24714</v>
          </cell>
          <cell r="E1284">
            <v>41726</v>
          </cell>
          <cell r="F1284" t="str">
            <v>DIRECCION DE ASUNTOS AMBIENTALES, SECTORIAL Y URBANA</v>
          </cell>
          <cell r="G1284">
            <v>52410498</v>
          </cell>
          <cell r="H1284" t="str">
            <v>CAROLINA GONZALEZ BARRETO</v>
          </cell>
          <cell r="I1284" t="str">
            <v>PAGO 3 DE 12 SEGÚN CERTIFICACION DEL SUPERVISOR (Desc. Base RF x Dependientes+AFC 26 Mar 2014 $1,000,000)</v>
          </cell>
          <cell r="J1284">
            <v>8000000</v>
          </cell>
          <cell r="K1284">
            <v>9.66</v>
          </cell>
          <cell r="O1284" t="str">
            <v>RECURSO 11</v>
          </cell>
          <cell r="V1284" t="str">
            <v>AFC+Desc. X Dependientes</v>
          </cell>
          <cell r="W1284" t="str">
            <v>Vigencia Presupuestal</v>
          </cell>
        </row>
        <row r="1285">
          <cell r="A1285">
            <v>128114</v>
          </cell>
          <cell r="B1285" t="str">
            <v>Contrato</v>
          </cell>
          <cell r="C1285">
            <v>73</v>
          </cell>
          <cell r="D1285">
            <v>15514</v>
          </cell>
          <cell r="E1285">
            <v>41726</v>
          </cell>
          <cell r="F1285" t="str">
            <v>DIRECCION DE ASUNTOS AMBIENTALES, SECTORIAL Y URBANA</v>
          </cell>
          <cell r="G1285">
            <v>53152846</v>
          </cell>
          <cell r="H1285" t="str">
            <v>YUDY LIZETH CANTOR CANTOR</v>
          </cell>
          <cell r="I1285" t="str">
            <v>PAGO 3 DE 10 SEGÚN CERTIFICACION DEL SUPERVISOR</v>
          </cell>
          <cell r="J1285">
            <v>6600000</v>
          </cell>
          <cell r="K1285">
            <v>9.66</v>
          </cell>
          <cell r="O1285" t="str">
            <v>RECURSO 11</v>
          </cell>
          <cell r="V1285" t="str">
            <v>No tiene Dependientes</v>
          </cell>
          <cell r="W1285" t="str">
            <v>Vigencia Presupuestal</v>
          </cell>
        </row>
        <row r="1286">
          <cell r="A1286">
            <v>128214</v>
          </cell>
          <cell r="B1286" t="str">
            <v>Contrato</v>
          </cell>
          <cell r="C1286">
            <v>95</v>
          </cell>
          <cell r="D1286">
            <v>17614</v>
          </cell>
          <cell r="E1286">
            <v>41726</v>
          </cell>
          <cell r="F1286" t="str">
            <v>OFICINA DE TECNOLOGIAS, INFORMACION Y COMUNICACIONES TIC</v>
          </cell>
          <cell r="G1286">
            <v>52538575</v>
          </cell>
          <cell r="H1286" t="str">
            <v>MARITZABEL MUÑOZ CARRERO</v>
          </cell>
          <cell r="I1286" t="str">
            <v>PAGO 3 DE 8 SEGÚN CERTIFICACION DEL SUPERVISOR (Desc.de la Base RF x Dependientes)</v>
          </cell>
          <cell r="J1286">
            <v>1700000</v>
          </cell>
          <cell r="K1286">
            <v>9.66</v>
          </cell>
          <cell r="O1286" t="str">
            <v>RECURSO 11</v>
          </cell>
          <cell r="V1286" t="str">
            <v>Desc. 10% Dependientes</v>
          </cell>
          <cell r="W1286" t="str">
            <v>Vigencia Presupuestal</v>
          </cell>
        </row>
        <row r="1287">
          <cell r="A1287">
            <v>128314</v>
          </cell>
          <cell r="B1287" t="str">
            <v>Contrato</v>
          </cell>
          <cell r="C1287">
            <v>124</v>
          </cell>
          <cell r="D1287">
            <v>24014</v>
          </cell>
          <cell r="E1287">
            <v>41726</v>
          </cell>
          <cell r="F1287" t="str">
            <v>DIRECCION DE BOSQUES, BIODIVERSIDAD Y SERVICIOS ECOSISTEMICOS</v>
          </cell>
          <cell r="G1287">
            <v>1018407749</v>
          </cell>
          <cell r="H1287" t="str">
            <v>WILLIAN GILBERTO PINTO MUÑOZ</v>
          </cell>
          <cell r="I1287" t="str">
            <v>PAGO 3 DE 12 SEGÚN CERTIFICACION DEL SUPERVISOR</v>
          </cell>
          <cell r="J1287">
            <v>3656052</v>
          </cell>
          <cell r="K1287">
            <v>9.66</v>
          </cell>
          <cell r="O1287" t="str">
            <v>RECURSO 11</v>
          </cell>
          <cell r="V1287" t="str">
            <v>No tiene Dependientes</v>
          </cell>
          <cell r="W1287" t="str">
            <v>Vigencia Presupuestal</v>
          </cell>
        </row>
        <row r="1288">
          <cell r="A1288">
            <v>128414</v>
          </cell>
          <cell r="B1288" t="str">
            <v>Anulada</v>
          </cell>
          <cell r="C1288">
            <v>100</v>
          </cell>
          <cell r="D1288">
            <v>18214</v>
          </cell>
          <cell r="E1288">
            <v>41726</v>
          </cell>
          <cell r="F1288" t="str">
            <v>DIRECCION DE BOSQUES, BIODIVERSIDAD Y SERVICIOS ECOSISTEMICOS</v>
          </cell>
          <cell r="G1288">
            <v>6768778</v>
          </cell>
          <cell r="H1288" t="str">
            <v>SAMUEL LOZANO BARON</v>
          </cell>
          <cell r="I1288" t="str">
            <v>ANULADA ----- PAGO FRA 3 TERCER DESEMBOLSO SEGÚN CERTIFICACION DEL SUPERVISOR (Desc.de la Base RF x Dependientes+Benefic.x Int. Vivienda/2013+ AFC 06 mar/2014 $700,000)                     RETENCION MINIMA ART 384</v>
          </cell>
          <cell r="J1288">
            <v>8502514</v>
          </cell>
          <cell r="K1288">
            <v>9.66</v>
          </cell>
          <cell r="M1288">
            <v>16</v>
          </cell>
          <cell r="O1288" t="str">
            <v>RECURSO 11</v>
          </cell>
          <cell r="V1288" t="str">
            <v xml:space="preserve">AFC+Beneficio Int. Vivienda $10,729,620/12meses $894,135- Desc. 10% Dependientes </v>
          </cell>
          <cell r="W1288" t="str">
            <v>Vigencia Presupuestal</v>
          </cell>
        </row>
        <row r="1289">
          <cell r="A1289">
            <v>128514</v>
          </cell>
          <cell r="B1289" t="str">
            <v>Contrato</v>
          </cell>
          <cell r="C1289">
            <v>292</v>
          </cell>
          <cell r="D1289">
            <v>40014</v>
          </cell>
          <cell r="E1289">
            <v>41726</v>
          </cell>
          <cell r="F1289" t="str">
            <v>SECRETARIA GENERAL</v>
          </cell>
          <cell r="G1289">
            <v>9005838484</v>
          </cell>
          <cell r="H1289" t="str">
            <v>IDGL SAS</v>
          </cell>
          <cell r="I1289" t="str">
            <v>PAGO FRA 233 PRIMER DESEMBOLSO SEGÚN CERTIFICAICION DEL SUPERVISOR (REG. COMUN)</v>
          </cell>
          <cell r="J1289">
            <v>11000000</v>
          </cell>
          <cell r="K1289">
            <v>9.66</v>
          </cell>
          <cell r="L1289">
            <v>11</v>
          </cell>
          <cell r="M1289">
            <v>16</v>
          </cell>
          <cell r="O1289" t="str">
            <v>RECURSO 11</v>
          </cell>
          <cell r="W1289" t="str">
            <v>Vigencia Presupuestal</v>
          </cell>
        </row>
        <row r="1290">
          <cell r="A1290">
            <v>128614</v>
          </cell>
          <cell r="B1290" t="str">
            <v>Contrato</v>
          </cell>
          <cell r="C1290">
            <v>293</v>
          </cell>
          <cell r="D1290">
            <v>9814</v>
          </cell>
          <cell r="E1290">
            <v>41726</v>
          </cell>
          <cell r="F1290" t="str">
            <v>SERVICIOS ADMINISTRATIVOS, ATENCIONA AL USUARIO, ARCHIVO Y CORRESPONDENCIA</v>
          </cell>
          <cell r="G1290">
            <v>8300231782</v>
          </cell>
          <cell r="H1290" t="str">
            <v>GRAN IMAGEN E.U</v>
          </cell>
          <cell r="I1290" t="str">
            <v>PAGO FRA 4053 TERCER DESEMBOLSO SEGÚN CERTIFICACION DEL SUPERVISOR (IVA $4,566,378) RTE FTE 4% SERV.DECLARANTES</v>
          </cell>
          <cell r="J1290">
            <v>33106240</v>
          </cell>
          <cell r="K1290">
            <v>9.66</v>
          </cell>
          <cell r="L1290">
            <v>4</v>
          </cell>
          <cell r="M1290">
            <v>16</v>
          </cell>
          <cell r="N1290" t="str">
            <v>RECURSO 2-10</v>
          </cell>
          <cell r="W1290" t="str">
            <v>Vigencia Presupuestal</v>
          </cell>
        </row>
        <row r="1291">
          <cell r="A1291">
            <v>128714</v>
          </cell>
          <cell r="B1291" t="str">
            <v>Contrato</v>
          </cell>
          <cell r="C1291">
            <v>117</v>
          </cell>
          <cell r="D1291">
            <v>20114</v>
          </cell>
          <cell r="E1291">
            <v>41726</v>
          </cell>
          <cell r="F1291" t="str">
            <v>DIRECCION DE ASUNTOS AMBIENTALES, SECTORIAL Y URBANA</v>
          </cell>
          <cell r="G1291">
            <v>91235347</v>
          </cell>
          <cell r="H1291" t="str">
            <v>ELIAS PINTO MARTINEZ</v>
          </cell>
          <cell r="I1291" t="str">
            <v>PAGO FRA 080 TERCER DESEMBOLSO SEGÚN CERTIFICACION DEL SUPERVISOR</v>
          </cell>
          <cell r="J1291">
            <v>10800000</v>
          </cell>
          <cell r="K1291">
            <v>9.66</v>
          </cell>
          <cell r="M1291">
            <v>16</v>
          </cell>
          <cell r="O1291" t="str">
            <v>RECURSO 11</v>
          </cell>
          <cell r="V1291" t="str">
            <v>No tiene Dependientes</v>
          </cell>
          <cell r="W1291" t="str">
            <v>Vigencia Presupuestal</v>
          </cell>
        </row>
        <row r="1292">
          <cell r="A1292">
            <v>128814</v>
          </cell>
        </row>
        <row r="1293">
          <cell r="A1293">
            <v>128914</v>
          </cell>
          <cell r="B1293" t="str">
            <v>Convenio</v>
          </cell>
          <cell r="C1293">
            <v>284</v>
          </cell>
          <cell r="D1293">
            <v>39514</v>
          </cell>
          <cell r="E1293">
            <v>41726</v>
          </cell>
          <cell r="F1293" t="str">
            <v>ASUNTOS MARINOS</v>
          </cell>
          <cell r="G1293">
            <v>9002573146</v>
          </cell>
          <cell r="H1293" t="str">
            <v>FUNDACION  MARVIVA</v>
          </cell>
          <cell r="I1293" t="str">
            <v>PAGO 1 DE 4 SEGÚN CERTIFICACION DEL SUPERVISOR</v>
          </cell>
          <cell r="J1293">
            <v>28000000</v>
          </cell>
          <cell r="O1293" t="str">
            <v>RECURSO 11</v>
          </cell>
          <cell r="W1293" t="str">
            <v>Vigencia Presupuestal</v>
          </cell>
        </row>
        <row r="1294">
          <cell r="A1294">
            <v>129014</v>
          </cell>
          <cell r="B1294" t="str">
            <v>Factura</v>
          </cell>
          <cell r="C1294">
            <v>3576062047</v>
          </cell>
          <cell r="D1294">
            <v>121914</v>
          </cell>
          <cell r="E1294">
            <v>41729</v>
          </cell>
          <cell r="F1294" t="str">
            <v>SUBDIRECCION ADMINISTRATIVA Y FINANCIERA</v>
          </cell>
          <cell r="G1294">
            <v>8300372480</v>
          </cell>
          <cell r="H1294" t="str">
            <v>CODENSA S.A ESP</v>
          </cell>
          <cell r="I1294" t="str">
            <v>PAGO FACTURA SERVICIO PUBLICO - ENERGIA CUENTA  No. 760782-7 PERIODO 21-FEB/2014 AL 21 MAR / 2014</v>
          </cell>
          <cell r="J1294">
            <v>20953480</v>
          </cell>
          <cell r="N1294" t="str">
            <v>RECURSO 2-10</v>
          </cell>
          <cell r="W1294" t="str">
            <v>Vigencia Presupuestal</v>
          </cell>
        </row>
        <row r="1295">
          <cell r="A1295">
            <v>129114</v>
          </cell>
          <cell r="B1295" t="str">
            <v>Contrato</v>
          </cell>
          <cell r="C1295">
            <v>202</v>
          </cell>
          <cell r="D1295">
            <v>30214</v>
          </cell>
          <cell r="E1295">
            <v>41729</v>
          </cell>
          <cell r="F1295" t="str">
            <v>DIRECCION DE ASUNTOS MARINOS, COSTEROS Y RECURSOS ACUATICOS</v>
          </cell>
          <cell r="G1295">
            <v>18009973</v>
          </cell>
          <cell r="H1295" t="str">
            <v>LINCON CALVIN BENT LLERENA</v>
          </cell>
          <cell r="I1295" t="str">
            <v>PAGO 3 DE 7 SEGÚN CERTIFICACION DEL SUPERVISOR ( Desc de Base Rte Fte por Dependientes)</v>
          </cell>
          <cell r="J1295">
            <v>5500000</v>
          </cell>
          <cell r="K1295">
            <v>9.66</v>
          </cell>
          <cell r="O1295" t="str">
            <v>RECURSO 11</v>
          </cell>
          <cell r="V1295" t="str">
            <v>Desc. 10% Dependientes</v>
          </cell>
          <cell r="W1295" t="str">
            <v>Vigencia Presupuestal</v>
          </cell>
        </row>
        <row r="1296">
          <cell r="A1296">
            <v>129214</v>
          </cell>
          <cell r="B1296" t="str">
            <v>Contrato</v>
          </cell>
          <cell r="C1296">
            <v>112</v>
          </cell>
          <cell r="D1296">
            <v>19614</v>
          </cell>
          <cell r="E1296">
            <v>41729</v>
          </cell>
          <cell r="F1296" t="str">
            <v>DIRECCION DE CAMBIO CLIMATICO</v>
          </cell>
          <cell r="G1296">
            <v>1020727432</v>
          </cell>
          <cell r="H1296" t="str">
            <v>DIANA CAMILA RODRIGUEZ VARGAS</v>
          </cell>
          <cell r="I1296" t="str">
            <v>PAGO 3 DE 12 SEGÚN CERTIFICACION DEL SUPERVISOR</v>
          </cell>
          <cell r="J1296">
            <v>3500000</v>
          </cell>
          <cell r="K1296">
            <v>9.66</v>
          </cell>
          <cell r="O1296" t="str">
            <v>RECURSO 11</v>
          </cell>
          <cell r="V1296" t="str">
            <v>No tiene Dependientes</v>
          </cell>
          <cell r="W1296" t="str">
            <v>Vigencia Presupuestal</v>
          </cell>
        </row>
        <row r="1297">
          <cell r="A1297">
            <v>129314</v>
          </cell>
          <cell r="B1297" t="str">
            <v>Contrato</v>
          </cell>
          <cell r="C1297">
            <v>131</v>
          </cell>
          <cell r="D1297">
            <v>23514</v>
          </cell>
          <cell r="E1297">
            <v>41729</v>
          </cell>
          <cell r="F1297" t="str">
            <v>DIRECCION DE CAMBIO CLIMATICO</v>
          </cell>
          <cell r="G1297">
            <v>52515167</v>
          </cell>
          <cell r="H1297" t="str">
            <v>ASTRID EUGENIA CRUZ JIMENEZ</v>
          </cell>
          <cell r="I1297" t="str">
            <v>PAGO 3 DE 11 SEGÚN CERTIFICACION DEL SUPERVISOR</v>
          </cell>
          <cell r="J1297">
            <v>6000000</v>
          </cell>
          <cell r="K1297">
            <v>9.66</v>
          </cell>
          <cell r="O1297" t="str">
            <v>RECURSO 11</v>
          </cell>
          <cell r="V1297" t="str">
            <v>No tiene Dependientes a Cargo</v>
          </cell>
          <cell r="W1297" t="str">
            <v>Vigencia Presupuestal</v>
          </cell>
        </row>
        <row r="1298">
          <cell r="A1298">
            <v>129414</v>
          </cell>
          <cell r="B1298" t="str">
            <v>Contrato</v>
          </cell>
          <cell r="C1298">
            <v>244</v>
          </cell>
          <cell r="D1298">
            <v>9514</v>
          </cell>
          <cell r="E1298">
            <v>41729</v>
          </cell>
          <cell r="F1298" t="str">
            <v>SERVICIOS ADMINISTRATIVOS, ATENCIONA AL USUARIO, ARCHIVO Y CORRESPONDENCIA</v>
          </cell>
          <cell r="G1298">
            <v>8300011131</v>
          </cell>
          <cell r="H1298" t="str">
            <v>IMPRENTA NACIONAL DE COLOMBIA</v>
          </cell>
          <cell r="I1298" t="str">
            <v>PAGO FRA 77454-77507 DECIMO DESEMBOLSO SEGÚN CERTIFICACION DEL SUPERVISOR - ENTIDAD DEL ESTADO</v>
          </cell>
          <cell r="J1298">
            <v>5921600</v>
          </cell>
          <cell r="N1298" t="str">
            <v>RECURSO 2-10</v>
          </cell>
          <cell r="W1298" t="str">
            <v>Vigencia Presupuestal</v>
          </cell>
        </row>
        <row r="1299">
          <cell r="A1299">
            <v>129514</v>
          </cell>
          <cell r="B1299" t="str">
            <v>Contrato</v>
          </cell>
          <cell r="C1299">
            <v>60</v>
          </cell>
          <cell r="D1299">
            <v>12814</v>
          </cell>
          <cell r="E1299">
            <v>41729</v>
          </cell>
          <cell r="F1299" t="str">
            <v>OFICINA DE ASUNTOS INTERNACIONALES</v>
          </cell>
          <cell r="G1299">
            <v>1020725091</v>
          </cell>
          <cell r="H1299" t="str">
            <v>MARIA ALEJANDRA RIAÑO RODRIGUEZ</v>
          </cell>
          <cell r="I1299" t="str">
            <v>PAGO 3 DE 12 DESEMBOLSO SEGÚN CERTIFICACION DEL SUPERVISOR</v>
          </cell>
          <cell r="J1299">
            <v>7179200</v>
          </cell>
          <cell r="K1299">
            <v>9.66</v>
          </cell>
          <cell r="O1299" t="str">
            <v>RECURSO 11</v>
          </cell>
          <cell r="V1299" t="str">
            <v>No tiene Dependientes</v>
          </cell>
          <cell r="W1299" t="str">
            <v>Vigencia Presupuestal</v>
          </cell>
        </row>
        <row r="1300">
          <cell r="A1300">
            <v>129614</v>
          </cell>
          <cell r="B1300" t="str">
            <v>Contrato</v>
          </cell>
          <cell r="C1300">
            <v>118</v>
          </cell>
          <cell r="D1300">
            <v>20314</v>
          </cell>
          <cell r="E1300">
            <v>41729</v>
          </cell>
          <cell r="F1300" t="str">
            <v>DIRECCION DE ASUNTOS AMBIENTALES, SECTORIAL Y URBANA</v>
          </cell>
          <cell r="G1300">
            <v>84080370</v>
          </cell>
          <cell r="H1300" t="str">
            <v>YONNY JAVIER ZARATE AMAYA</v>
          </cell>
          <cell r="I1300" t="str">
            <v>PAGO 3 DE11 SEGÚN CERTIFICACION DEL SUPERVISOR (Desc.de la Base RF x Dependientes) AJU RTE FTE SOBRE TOTAL CTAS RADICADAS EN EL MES OP 91614 DE 17 MAR 2014</v>
          </cell>
          <cell r="J1300">
            <v>7000000</v>
          </cell>
          <cell r="K1300">
            <v>9.66</v>
          </cell>
          <cell r="O1300" t="str">
            <v>RECURSO 11</v>
          </cell>
          <cell r="V1300" t="str">
            <v xml:space="preserve">Desc. 10% Dependientes </v>
          </cell>
          <cell r="W1300" t="str">
            <v>Vigencia Presupuestal</v>
          </cell>
        </row>
        <row r="1301">
          <cell r="A1301">
            <v>129714</v>
          </cell>
          <cell r="B1301" t="str">
            <v>Contrato</v>
          </cell>
          <cell r="C1301">
            <v>92</v>
          </cell>
          <cell r="D1301">
            <v>17214</v>
          </cell>
          <cell r="E1301">
            <v>41729</v>
          </cell>
          <cell r="F1301" t="str">
            <v>DIRECCION DE BOSQUES, BIODIVERSIDAD Y SERVICIOS ECOSISTEMICOS</v>
          </cell>
          <cell r="G1301">
            <v>21032764</v>
          </cell>
          <cell r="H1301" t="str">
            <v>LENNY HAEL GUERRERO URREGO</v>
          </cell>
          <cell r="I1301" t="str">
            <v>PAGO 3 DE 12 SEGÚN CERTIFICACION DEL SUPERVISOR</v>
          </cell>
          <cell r="J1301">
            <v>4971181</v>
          </cell>
          <cell r="K1301">
            <v>9.66</v>
          </cell>
          <cell r="O1301" t="str">
            <v>RECURSO 11</v>
          </cell>
          <cell r="V1301" t="str">
            <v>No tiene Dependientes a Cargo</v>
          </cell>
          <cell r="W1301" t="str">
            <v>Vigencia Presupuestal</v>
          </cell>
        </row>
        <row r="1302">
          <cell r="A1302">
            <v>129814</v>
          </cell>
          <cell r="B1302" t="str">
            <v>Anulada</v>
          </cell>
          <cell r="C1302">
            <v>255</v>
          </cell>
          <cell r="D1302">
            <v>36914</v>
          </cell>
          <cell r="E1302">
            <v>41729</v>
          </cell>
          <cell r="F1302" t="str">
            <v>GRUPO CONTRATOS</v>
          </cell>
          <cell r="G1302">
            <v>53176793</v>
          </cell>
          <cell r="H1302" t="str">
            <v>MARIA JIMENA MAESTRE PIÑERES</v>
          </cell>
          <cell r="I1302" t="str">
            <v>ANULADA --- PAGO 3 DE 11 SEGÚN CERTIFICACION DEL SUPERVISOR</v>
          </cell>
          <cell r="J1302">
            <v>7000000</v>
          </cell>
          <cell r="K1302">
            <v>9.66</v>
          </cell>
          <cell r="O1302" t="str">
            <v>RECURSO 11</v>
          </cell>
          <cell r="V1302" t="str">
            <v>No tiene Dependientes</v>
          </cell>
          <cell r="W1302" t="str">
            <v>Vigencia Presupuestal</v>
          </cell>
        </row>
        <row r="1303">
          <cell r="A1303">
            <v>129914</v>
          </cell>
          <cell r="B1303" t="str">
            <v>Contrato</v>
          </cell>
          <cell r="C1303">
            <v>173</v>
          </cell>
          <cell r="D1303">
            <v>27314</v>
          </cell>
          <cell r="E1303">
            <v>41729</v>
          </cell>
          <cell r="F1303" t="str">
            <v>DIRECCION DE CAMBIO CLIMATICO</v>
          </cell>
          <cell r="G1303">
            <v>49777207</v>
          </cell>
          <cell r="H1303" t="str">
            <v>MARIA LOURDES ZIMMERMANN</v>
          </cell>
          <cell r="I1303" t="str">
            <v>PAGO 3 DE 11 SEGÚN CERTIFICACION DEL SUPERVISOR (Desc.de la Base RF x Dependientes)</v>
          </cell>
          <cell r="J1303">
            <v>5400000</v>
          </cell>
          <cell r="K1303">
            <v>9.66</v>
          </cell>
          <cell r="O1303" t="str">
            <v>RECURSO 11</v>
          </cell>
          <cell r="V1303" t="str">
            <v>Desc.x Dependientes</v>
          </cell>
          <cell r="W1303" t="str">
            <v>Vigencia Presupuestal</v>
          </cell>
        </row>
        <row r="1304">
          <cell r="A1304">
            <v>130014</v>
          </cell>
          <cell r="B1304" t="str">
            <v>Contrato</v>
          </cell>
          <cell r="C1304">
            <v>121</v>
          </cell>
          <cell r="D1304">
            <v>20814</v>
          </cell>
          <cell r="E1304">
            <v>41729</v>
          </cell>
          <cell r="F1304" t="str">
            <v>DIRECCION DE BOSQUES, BIODIVERSIDAD Y SERVICIOS ECOSISTEMICOS</v>
          </cell>
          <cell r="G1304">
            <v>80111644</v>
          </cell>
          <cell r="H1304" t="str">
            <v>JAVIER EDUARDO ROJAS CALA</v>
          </cell>
          <cell r="I1304" t="str">
            <v>PAGO 3 DE 12 SEGÚN CERTIFICACION DEL SUPERVISOR</v>
          </cell>
          <cell r="J1304">
            <v>4359600</v>
          </cell>
          <cell r="K1304">
            <v>9.66</v>
          </cell>
          <cell r="O1304" t="str">
            <v>RECURSO 11</v>
          </cell>
          <cell r="V1304" t="str">
            <v>No tiene Dependientes</v>
          </cell>
          <cell r="W1304" t="str">
            <v>Vigencia Presupuestal</v>
          </cell>
        </row>
        <row r="1305">
          <cell r="A1305">
            <v>130114</v>
          </cell>
          <cell r="B1305" t="str">
            <v>Contrato</v>
          </cell>
          <cell r="C1305">
            <v>122</v>
          </cell>
          <cell r="D1305">
            <v>20914</v>
          </cell>
          <cell r="E1305">
            <v>41729</v>
          </cell>
          <cell r="F1305" t="str">
            <v>DIRECCION DE BOSQUES, BIODIVERSIDAD Y SERVICIOS ECOSISTEMICOS</v>
          </cell>
          <cell r="G1305">
            <v>82391606</v>
          </cell>
          <cell r="H1305" t="str">
            <v>RICARDO ALFREDO CHIQUILLO ARAQUE</v>
          </cell>
          <cell r="I1305" t="str">
            <v>PAGO 1 DE 12  SEGÚN CERTIFICACION DEL SUPERVISOR</v>
          </cell>
          <cell r="J1305">
            <v>2179800</v>
          </cell>
          <cell r="K1305">
            <v>9.66</v>
          </cell>
          <cell r="O1305" t="str">
            <v>RECURSO 11</v>
          </cell>
          <cell r="V1305" t="str">
            <v>No tiene Dependientes</v>
          </cell>
          <cell r="W1305" t="str">
            <v>Vigencia Presupuestal</v>
          </cell>
        </row>
        <row r="1306">
          <cell r="A1306">
            <v>130214</v>
          </cell>
          <cell r="B1306" t="str">
            <v>Contrato</v>
          </cell>
          <cell r="C1306">
            <v>293</v>
          </cell>
          <cell r="D1306">
            <v>9814</v>
          </cell>
          <cell r="E1306">
            <v>41729</v>
          </cell>
          <cell r="F1306" t="str">
            <v>SERVICIOS ADMINISTRATIVOS, ATENCIONA AL USUARIO, ARCHIVO Y CORRESPONDENCIA</v>
          </cell>
          <cell r="G1306">
            <v>8300231782</v>
          </cell>
          <cell r="H1306" t="str">
            <v>GRAN IMAGEN E.U</v>
          </cell>
          <cell r="I1306" t="str">
            <v>PAGO FRA 4092 CUARTO DESEMBOLSO SEGÚN CERTIFICACION DEL SUPERVISOR (IVA $1,074,534) RTE FTE 4% SERV.DECLARANTES</v>
          </cell>
          <cell r="J1306">
            <v>7790375</v>
          </cell>
          <cell r="K1306">
            <v>9.66</v>
          </cell>
          <cell r="L1306">
            <v>4</v>
          </cell>
          <cell r="M1306">
            <v>16</v>
          </cell>
          <cell r="N1306" t="str">
            <v>RECURSO 2-10</v>
          </cell>
          <cell r="W1306" t="str">
            <v>Vigencia Presupuestal</v>
          </cell>
        </row>
        <row r="1307">
          <cell r="A1307">
            <v>130314</v>
          </cell>
          <cell r="B1307" t="str">
            <v>Contrato</v>
          </cell>
          <cell r="C1307">
            <v>293</v>
          </cell>
          <cell r="D1307">
            <v>9814</v>
          </cell>
          <cell r="E1307">
            <v>41729</v>
          </cell>
          <cell r="F1307" t="str">
            <v>SERVICIOS ADMINISTRATIVOS, ATENCIONA AL USUARIO, ARCHIVO Y CORRESPONDENCIA</v>
          </cell>
          <cell r="G1307">
            <v>8300231782</v>
          </cell>
          <cell r="H1307" t="str">
            <v>GRAN IMAGEN E.U</v>
          </cell>
          <cell r="I1307" t="str">
            <v>PAGO FRA 4073 QUINTO DESEMBOLSO SEGÚN CERTIFICACION DEL SUPERVISOR (IVA $4,634,257) RTE FTE 4% SERV.DECLARANTES</v>
          </cell>
          <cell r="J1307">
            <v>33598362</v>
          </cell>
          <cell r="K1307">
            <v>9.66</v>
          </cell>
          <cell r="L1307">
            <v>4</v>
          </cell>
          <cell r="M1307">
            <v>16</v>
          </cell>
          <cell r="N1307" t="str">
            <v>RECURSO 2-10</v>
          </cell>
          <cell r="W1307" t="str">
            <v>Vigencia Presupuestal</v>
          </cell>
        </row>
        <row r="1308">
          <cell r="A1308">
            <v>130414</v>
          </cell>
          <cell r="B1308" t="str">
            <v>Resolucion</v>
          </cell>
          <cell r="C1308">
            <v>449</v>
          </cell>
          <cell r="D1308">
            <v>122114</v>
          </cell>
          <cell r="E1308">
            <v>41729</v>
          </cell>
          <cell r="F1308" t="str">
            <v>TALENTO HUMANO ACTIVO Y NO ACTIVO</v>
          </cell>
          <cell r="G1308">
            <v>800112806</v>
          </cell>
          <cell r="H1308" t="str">
            <v>FONDO PASIVO SOCIAL FFNN-SALUD</v>
          </cell>
          <cell r="I1308" t="str">
            <v xml:space="preserve">RECONOCIMIENTO Y PAGO CUOTAS PARTES PENSIONALES </v>
          </cell>
          <cell r="J1308">
            <v>237820</v>
          </cell>
          <cell r="N1308" t="str">
            <v>RECURSO 3-10</v>
          </cell>
          <cell r="W1308" t="str">
            <v>Vigencia Presupuestal</v>
          </cell>
        </row>
        <row r="1309">
          <cell r="A1309">
            <v>130514</v>
          </cell>
          <cell r="B1309" t="str">
            <v>Oficio</v>
          </cell>
          <cell r="C1309">
            <v>9998</v>
          </cell>
          <cell r="D1309">
            <v>125214</v>
          </cell>
          <cell r="E1309">
            <v>41729</v>
          </cell>
          <cell r="F1309" t="str">
            <v>TALENTO HUMANO ACTIVO Y NO ACTIVO</v>
          </cell>
          <cell r="G1309">
            <v>8999992844</v>
          </cell>
          <cell r="H1309" t="str">
            <v>FONDO NACIONAL DEL AHORRO</v>
          </cell>
          <cell r="I1309" t="str">
            <v>APORTES FNA CESANTIAS PERIODO MARZO /2014</v>
          </cell>
          <cell r="J1309">
            <v>122079641</v>
          </cell>
          <cell r="N1309" t="str">
            <v>RECURSO 1-10</v>
          </cell>
          <cell r="W1309" t="str">
            <v>Vigencia Presupuestal</v>
          </cell>
        </row>
        <row r="1310">
          <cell r="A1310">
            <v>130614</v>
          </cell>
          <cell r="B1310" t="str">
            <v>Oficio</v>
          </cell>
          <cell r="C1310">
            <v>9998</v>
          </cell>
          <cell r="D1310">
            <v>125114</v>
          </cell>
          <cell r="E1310">
            <v>41730</v>
          </cell>
          <cell r="F1310" t="str">
            <v>TALENTO HUMANO ACTIVO Y NO ACTIVO</v>
          </cell>
          <cell r="G1310" t="str">
            <v>900.156.264-2</v>
          </cell>
          <cell r="H1310" t="str">
            <v>NUEVA EPS</v>
          </cell>
          <cell r="I1310" t="str">
            <v>PAGO APORTES SEGURIDAD SOCIAL MARZO/2014</v>
          </cell>
          <cell r="J1310">
            <v>7422686</v>
          </cell>
          <cell r="W1310" t="str">
            <v>Vigencia Presupuestal</v>
          </cell>
        </row>
        <row r="1311">
          <cell r="A1311">
            <v>130714</v>
          </cell>
          <cell r="B1311" t="str">
            <v>Oficio</v>
          </cell>
          <cell r="C1311">
            <v>9998</v>
          </cell>
          <cell r="D1311">
            <v>125214</v>
          </cell>
          <cell r="E1311">
            <v>41730</v>
          </cell>
          <cell r="F1311" t="str">
            <v>TALENTO HUMANO ACTIVO Y NO ACTIVO</v>
          </cell>
          <cell r="G1311" t="str">
            <v>830.113.831-0</v>
          </cell>
          <cell r="H1311" t="str">
            <v>ALIANSALUD EPS - Colmena</v>
          </cell>
          <cell r="I1311" t="str">
            <v>PAGO APORTES SEGURIDAD SOCIAL MARZO/2014</v>
          </cell>
          <cell r="J1311">
            <v>12588890</v>
          </cell>
          <cell r="W1311" t="str">
            <v>Vigencia Presupuestal</v>
          </cell>
        </row>
        <row r="1312">
          <cell r="A1312">
            <v>130814</v>
          </cell>
          <cell r="B1312" t="str">
            <v>Oficio</v>
          </cell>
          <cell r="C1312">
            <v>9998</v>
          </cell>
          <cell r="D1312">
            <v>125314</v>
          </cell>
          <cell r="E1312">
            <v>41730</v>
          </cell>
          <cell r="F1312" t="str">
            <v>TALENTO HUMANO ACTIVO Y NO ACTIVO</v>
          </cell>
          <cell r="G1312" t="str">
            <v>800,251,440-6</v>
          </cell>
          <cell r="H1312" t="str">
            <v>SANITAS EPS</v>
          </cell>
          <cell r="I1312" t="str">
            <v>PAGO APORTES SEGURIDAD SOCIAL MARZO/2014</v>
          </cell>
          <cell r="J1312">
            <v>22229395</v>
          </cell>
          <cell r="W1312" t="str">
            <v>Vigencia Presupuestal</v>
          </cell>
        </row>
        <row r="1313">
          <cell r="A1313">
            <v>130914</v>
          </cell>
          <cell r="B1313" t="str">
            <v>Oficio</v>
          </cell>
          <cell r="C1313">
            <v>9998</v>
          </cell>
          <cell r="D1313">
            <v>125414</v>
          </cell>
          <cell r="E1313">
            <v>41730</v>
          </cell>
          <cell r="F1313" t="str">
            <v>TALENTO HUMANO ACTIVO Y NO ACTIVO</v>
          </cell>
          <cell r="G1313" t="str">
            <v>800,140,949-6</v>
          </cell>
          <cell r="H1313" t="str">
            <v>CAFESALUD EPS</v>
          </cell>
          <cell r="I1313" t="str">
            <v>PAGO APORTES SEGURIDAD SOCIAL MARZO/2014</v>
          </cell>
          <cell r="J1313">
            <v>4845528</v>
          </cell>
          <cell r="W1313" t="str">
            <v>Vigencia Presupuestal</v>
          </cell>
        </row>
        <row r="1314">
          <cell r="A1314">
            <v>131014</v>
          </cell>
          <cell r="B1314" t="str">
            <v>Oficio</v>
          </cell>
          <cell r="C1314">
            <v>9998</v>
          </cell>
          <cell r="D1314">
            <v>125514</v>
          </cell>
          <cell r="E1314">
            <v>41730</v>
          </cell>
          <cell r="F1314" t="str">
            <v>TALENTO HUMANO ACTIVO Y NO ACTIVO</v>
          </cell>
          <cell r="G1314" t="str">
            <v>900.047.282-8</v>
          </cell>
          <cell r="H1314" t="str">
            <v>UNISALUD -  FOSYGA</v>
          </cell>
          <cell r="I1314" t="str">
            <v>PAGO APORTES SEGURIDAD SOCIAL MARZO/2014</v>
          </cell>
          <cell r="J1314">
            <v>1613046</v>
          </cell>
          <cell r="W1314" t="str">
            <v>Vigencia Presupuestal</v>
          </cell>
        </row>
        <row r="1315">
          <cell r="A1315">
            <v>131114</v>
          </cell>
          <cell r="B1315" t="str">
            <v>Oficio</v>
          </cell>
          <cell r="C1315">
            <v>9998</v>
          </cell>
          <cell r="D1315">
            <v>125614</v>
          </cell>
          <cell r="E1315">
            <v>41730</v>
          </cell>
          <cell r="F1315" t="str">
            <v>TALENTO HUMANO ACTIVO Y NO ACTIVO</v>
          </cell>
          <cell r="G1315" t="str">
            <v>860,066,942-7</v>
          </cell>
          <cell r="H1315" t="str">
            <v>COMPENSAR EPS</v>
          </cell>
          <cell r="I1315" t="str">
            <v>PAGO APORTES SEGURIDAD SOCIAL MARZO/2014</v>
          </cell>
          <cell r="J1315">
            <v>28357536</v>
          </cell>
          <cell r="W1315" t="str">
            <v>Vigencia Presupuestal</v>
          </cell>
        </row>
        <row r="1316">
          <cell r="A1316">
            <v>131214</v>
          </cell>
          <cell r="B1316" t="str">
            <v>Oficio</v>
          </cell>
          <cell r="C1316">
            <v>9998</v>
          </cell>
          <cell r="D1316">
            <v>125714</v>
          </cell>
          <cell r="E1316">
            <v>41730</v>
          </cell>
          <cell r="F1316" t="str">
            <v>TALENTO HUMANO ACTIVO Y NO ACTIVO</v>
          </cell>
          <cell r="G1316" t="str">
            <v>800.250.119-1</v>
          </cell>
          <cell r="H1316" t="str">
            <v xml:space="preserve">SALUDCOOP </v>
          </cell>
          <cell r="I1316" t="str">
            <v>PAGO APORTES SEGURIDAD SOCIAL MARZO/2014</v>
          </cell>
          <cell r="J1316">
            <v>8573653</v>
          </cell>
          <cell r="W1316" t="str">
            <v>Vigencia Presupuestal</v>
          </cell>
        </row>
        <row r="1317">
          <cell r="A1317">
            <v>131314</v>
          </cell>
          <cell r="B1317" t="str">
            <v>Oficio</v>
          </cell>
          <cell r="C1317">
            <v>9998</v>
          </cell>
          <cell r="D1317">
            <v>125814</v>
          </cell>
          <cell r="E1317">
            <v>41730</v>
          </cell>
          <cell r="F1317" t="str">
            <v>TALENTO HUMANO ACTIVO Y NO ACTIVO</v>
          </cell>
          <cell r="G1317" t="str">
            <v>800.088.702-2</v>
          </cell>
          <cell r="H1317" t="str">
            <v>SUSALUD EPS -SURA</v>
          </cell>
          <cell r="I1317" t="str">
            <v>PAGO APORTES SEGURIDAD SOCIAL MARZO/2014</v>
          </cell>
          <cell r="J1317">
            <v>5680063</v>
          </cell>
          <cell r="W1317" t="str">
            <v>Vigencia Presupuestal</v>
          </cell>
        </row>
        <row r="1318">
          <cell r="A1318">
            <v>131414</v>
          </cell>
          <cell r="B1318" t="str">
            <v>Oficio</v>
          </cell>
          <cell r="C1318">
            <v>9998</v>
          </cell>
          <cell r="D1318">
            <v>125914</v>
          </cell>
          <cell r="E1318">
            <v>41730</v>
          </cell>
          <cell r="F1318" t="str">
            <v>TALENTO HUMANO ACTIVO Y NO ACTIVO</v>
          </cell>
          <cell r="G1318" t="str">
            <v>830.003.564-7</v>
          </cell>
          <cell r="H1318" t="str">
            <v>FAMISANAR EPS</v>
          </cell>
          <cell r="I1318" t="str">
            <v>PAGO APORTES SEGURIDAD SOCIAL MARZO/2014</v>
          </cell>
          <cell r="J1318">
            <v>13337591</v>
          </cell>
          <cell r="W1318" t="str">
            <v>Vigencia Presupuestal</v>
          </cell>
        </row>
        <row r="1319">
          <cell r="A1319">
            <v>131514</v>
          </cell>
          <cell r="B1319" t="str">
            <v>Oficio</v>
          </cell>
          <cell r="C1319">
            <v>9998</v>
          </cell>
          <cell r="D1319">
            <v>126014</v>
          </cell>
          <cell r="E1319">
            <v>41730</v>
          </cell>
          <cell r="F1319" t="str">
            <v>TALENTO HUMANO ACTIVO Y NO ACTIVO</v>
          </cell>
          <cell r="G1319" t="str">
            <v>830.009.783-0</v>
          </cell>
          <cell r="H1319" t="str">
            <v>CRUZ BLANCA E.P.S. S.A.</v>
          </cell>
          <cell r="I1319" t="str">
            <v>PAGO APORTES SEGURIDAD SOCIAL MARZO/2014</v>
          </cell>
          <cell r="J1319">
            <v>1423529</v>
          </cell>
          <cell r="W1319" t="str">
            <v>Vigencia Presupuestal</v>
          </cell>
        </row>
        <row r="1320">
          <cell r="A1320">
            <v>131614</v>
          </cell>
          <cell r="B1320" t="str">
            <v>Oficio</v>
          </cell>
          <cell r="C1320">
            <v>9998</v>
          </cell>
          <cell r="D1320">
            <v>126114</v>
          </cell>
          <cell r="E1320">
            <v>41730</v>
          </cell>
          <cell r="F1320" t="str">
            <v>TALENTO HUMANO ACTIVO Y NO ACTIVO</v>
          </cell>
          <cell r="G1320" t="str">
            <v>805.000.427-1</v>
          </cell>
          <cell r="H1320" t="str">
            <v>COOMEVA E.P.S.</v>
          </cell>
          <cell r="I1320" t="str">
            <v>PAGO APORTES SEGURIDAD SOCIAL MARZO/2014</v>
          </cell>
          <cell r="J1320">
            <v>7917653</v>
          </cell>
          <cell r="W1320" t="str">
            <v>Vigencia Presupuestal</v>
          </cell>
        </row>
        <row r="1321">
          <cell r="A1321">
            <v>131714</v>
          </cell>
          <cell r="B1321" t="str">
            <v>Oficio</v>
          </cell>
          <cell r="C1321">
            <v>9998</v>
          </cell>
          <cell r="D1321">
            <v>126214</v>
          </cell>
          <cell r="E1321">
            <v>41730</v>
          </cell>
          <cell r="F1321" t="str">
            <v>TALENTO HUMANO ACTIVO Y NO ACTIVO</v>
          </cell>
          <cell r="G1321" t="str">
            <v>800.130.907-4</v>
          </cell>
          <cell r="H1321" t="str">
            <v>SALUD TOTAL  EPS</v>
          </cell>
          <cell r="I1321" t="str">
            <v>PAGO APORTES SEGURIDAD SOCIAL MARZO/2014</v>
          </cell>
          <cell r="J1321">
            <v>2750669</v>
          </cell>
          <cell r="W1321" t="str">
            <v>Vigencia Presupuestal</v>
          </cell>
        </row>
        <row r="1322">
          <cell r="A1322">
            <v>131814</v>
          </cell>
          <cell r="B1322" t="str">
            <v>Oficio</v>
          </cell>
          <cell r="C1322">
            <v>9998</v>
          </cell>
          <cell r="D1322">
            <v>126314</v>
          </cell>
          <cell r="E1322">
            <v>41730</v>
          </cell>
          <cell r="F1322" t="str">
            <v>TALENTO HUMANO ACTIVO Y NO ACTIVO</v>
          </cell>
          <cell r="G1322" t="str">
            <v>900.074.992.3</v>
          </cell>
          <cell r="H1322" t="str">
            <v>GOLDEN GROUP EPS</v>
          </cell>
          <cell r="I1322" t="str">
            <v>PAGO APORTES SEGURIDAD SOCIAL MARZO/2014</v>
          </cell>
          <cell r="J1322">
            <v>117440</v>
          </cell>
          <cell r="W1322" t="str">
            <v>Vigencia Presupuestal</v>
          </cell>
        </row>
        <row r="1323">
          <cell r="A1323">
            <v>131914</v>
          </cell>
          <cell r="B1323" t="str">
            <v>Oficio</v>
          </cell>
          <cell r="C1323">
            <v>9998</v>
          </cell>
          <cell r="D1323">
            <v>126414</v>
          </cell>
          <cell r="E1323">
            <v>41730</v>
          </cell>
          <cell r="F1323" t="str">
            <v>TALENTO HUMANO ACTIVO Y NO ACTIVO</v>
          </cell>
          <cell r="G1323" t="str">
            <v>900,336,004-7</v>
          </cell>
          <cell r="H1323" t="str">
            <v>I.S.S PENS - COLPENSIONES</v>
          </cell>
          <cell r="I1323" t="str">
            <v>PAGO APORTES SEGURIDAD SOCIAL MARZO/2014</v>
          </cell>
          <cell r="J1323">
            <v>68583206</v>
          </cell>
          <cell r="W1323" t="str">
            <v>Vigencia Presupuestal</v>
          </cell>
        </row>
        <row r="1324">
          <cell r="A1324">
            <v>132014</v>
          </cell>
          <cell r="B1324" t="str">
            <v>Oficio</v>
          </cell>
          <cell r="C1324">
            <v>9998</v>
          </cell>
          <cell r="D1324">
            <v>126514</v>
          </cell>
          <cell r="E1324">
            <v>41730</v>
          </cell>
          <cell r="F1324" t="str">
            <v>TALENTO HUMANO ACTIVO Y NO ACTIVO</v>
          </cell>
          <cell r="G1324" t="str">
            <v>800.224.808-8</v>
          </cell>
          <cell r="H1324" t="str">
            <v>PORVENIR PENSIONES Y CESANTIAS</v>
          </cell>
          <cell r="I1324" t="str">
            <v>PAGO APORTES SEGURIDAD SOCIAL MARZO/2014</v>
          </cell>
          <cell r="J1324">
            <v>42267222</v>
          </cell>
          <cell r="W1324" t="str">
            <v>Vigencia Presupuestal</v>
          </cell>
        </row>
        <row r="1325">
          <cell r="A1325">
            <v>132114</v>
          </cell>
          <cell r="B1325" t="str">
            <v>Oficio</v>
          </cell>
          <cell r="C1325">
            <v>9998</v>
          </cell>
          <cell r="D1325">
            <v>126614</v>
          </cell>
          <cell r="E1325">
            <v>41730</v>
          </cell>
          <cell r="F1325" t="str">
            <v>TALENTO HUMANO ACTIVO Y NO ACTIVO</v>
          </cell>
          <cell r="G1325" t="str">
            <v>800.227.940-6</v>
          </cell>
          <cell r="H1325" t="str">
            <v>COLFONDOS PENSIONES Y CESANTIAS</v>
          </cell>
          <cell r="I1325" t="str">
            <v>PAGO APORTES SEGURIDAD SOCIAL MARZO/2014</v>
          </cell>
          <cell r="J1325">
            <v>9710854</v>
          </cell>
          <cell r="W1325" t="str">
            <v>Vigencia Presupuestal</v>
          </cell>
        </row>
        <row r="1326">
          <cell r="A1326">
            <v>132214</v>
          </cell>
          <cell r="B1326" t="str">
            <v>Oficio</v>
          </cell>
          <cell r="C1326">
            <v>9998</v>
          </cell>
          <cell r="D1326">
            <v>126714</v>
          </cell>
          <cell r="E1326">
            <v>41730</v>
          </cell>
          <cell r="F1326" t="str">
            <v>TALENTO HUMANO ACTIVO Y NO ACTIVO</v>
          </cell>
          <cell r="G1326" t="str">
            <v>800.229.739-0</v>
          </cell>
          <cell r="H1326" t="str">
            <v>PROTECCION PENSION Y CESANTIAS</v>
          </cell>
          <cell r="I1326" t="str">
            <v>PAGO APORTES SEGURIDAD SOCIAL MARZO/2014</v>
          </cell>
          <cell r="J1326">
            <v>30941248</v>
          </cell>
          <cell r="W1326" t="str">
            <v>Vigencia Presupuestal</v>
          </cell>
        </row>
        <row r="1327">
          <cell r="A1327">
            <v>132314</v>
          </cell>
          <cell r="B1327" t="str">
            <v>Oficio</v>
          </cell>
          <cell r="C1327">
            <v>9998</v>
          </cell>
          <cell r="D1327">
            <v>126814</v>
          </cell>
          <cell r="E1327">
            <v>41730</v>
          </cell>
          <cell r="F1327" t="str">
            <v>TALENTO HUMANO ACTIVO Y NO ACTIVO</v>
          </cell>
          <cell r="G1327" t="str">
            <v>800.253.055-2</v>
          </cell>
          <cell r="H1327" t="str">
            <v>SKANDIA PENSIONES Y CESANTIAS</v>
          </cell>
          <cell r="I1327" t="str">
            <v>PAGO APORTES SEGURIDAD SOCIAL MARZO/2014</v>
          </cell>
          <cell r="J1327">
            <v>12375687</v>
          </cell>
          <cell r="W1327" t="str">
            <v>Vigencia Presupuestal</v>
          </cell>
        </row>
        <row r="1328">
          <cell r="A1328">
            <v>132414</v>
          </cell>
          <cell r="B1328" t="str">
            <v>Oficio</v>
          </cell>
          <cell r="C1328">
            <v>9998</v>
          </cell>
          <cell r="D1328">
            <v>126914</v>
          </cell>
          <cell r="E1328">
            <v>41730</v>
          </cell>
          <cell r="F1328" t="str">
            <v>TALENTO HUMANO ACTIVO Y NO ACTIVO</v>
          </cell>
          <cell r="G1328" t="str">
            <v>860.011.153-6</v>
          </cell>
          <cell r="H1328" t="str">
            <v>POSITIVA CIA DE SEGUROS - ARP</v>
          </cell>
          <cell r="I1328" t="str">
            <v>PAGO APORTES SEGURIDAD SOCIAL MARZO/2014</v>
          </cell>
          <cell r="J1328">
            <v>6913400</v>
          </cell>
          <cell r="W1328" t="str">
            <v>Vigencia Presupuestal</v>
          </cell>
        </row>
        <row r="1329">
          <cell r="A1329">
            <v>132514</v>
          </cell>
          <cell r="B1329" t="str">
            <v>Oficio</v>
          </cell>
          <cell r="C1329">
            <v>9998</v>
          </cell>
          <cell r="D1329">
            <v>127014</v>
          </cell>
          <cell r="E1329">
            <v>41730</v>
          </cell>
          <cell r="F1329" t="str">
            <v>TALENTO HUMANO ACTIVO Y NO ACTIVO</v>
          </cell>
          <cell r="G1329" t="str">
            <v>860,007,336-1</v>
          </cell>
          <cell r="H1329" t="str">
            <v>CCF COLSUBSIDIO</v>
          </cell>
          <cell r="I1329" t="str">
            <v>PAGO APORTES SEGURIDAD SOCIAL MARZO/2014</v>
          </cell>
          <cell r="J1329">
            <v>55535500</v>
          </cell>
          <cell r="W1329" t="str">
            <v>Vigencia Presupuestal</v>
          </cell>
        </row>
        <row r="1330">
          <cell r="A1330">
            <v>132614</v>
          </cell>
          <cell r="B1330" t="str">
            <v>Oficio</v>
          </cell>
          <cell r="C1330">
            <v>9998</v>
          </cell>
          <cell r="D1330">
            <v>127114</v>
          </cell>
          <cell r="E1330">
            <v>41730</v>
          </cell>
          <cell r="F1330" t="str">
            <v>TALENTO HUMANO ACTIVO Y NO ACTIVO</v>
          </cell>
          <cell r="G1330" t="str">
            <v>899.999.034-1</v>
          </cell>
          <cell r="H1330" t="str">
            <v>SENA</v>
          </cell>
          <cell r="I1330" t="str">
            <v>PAGO APORTES SEGURIDAD SOCIAL MARZO/2014</v>
          </cell>
          <cell r="J1330">
            <v>6938600</v>
          </cell>
          <cell r="W1330" t="str">
            <v>Vigencia Presupuestal</v>
          </cell>
        </row>
        <row r="1331">
          <cell r="A1331">
            <v>132714</v>
          </cell>
          <cell r="B1331" t="str">
            <v>Oficio</v>
          </cell>
          <cell r="C1331">
            <v>9998</v>
          </cell>
          <cell r="D1331">
            <v>127214</v>
          </cell>
          <cell r="E1331">
            <v>41730</v>
          </cell>
          <cell r="F1331" t="str">
            <v>TALENTO HUMANO ACTIVO Y NO ACTIVO</v>
          </cell>
          <cell r="G1331" t="str">
            <v>899.999.239-2</v>
          </cell>
          <cell r="H1331" t="str">
            <v>ICBF</v>
          </cell>
          <cell r="I1331" t="str">
            <v>PAGO APORTES SEGURIDAD SOCIAL MARZO/2014</v>
          </cell>
          <cell r="J1331">
            <v>41647400</v>
          </cell>
          <cell r="W1331" t="str">
            <v>Vigencia Presupuestal</v>
          </cell>
        </row>
        <row r="1332">
          <cell r="A1332">
            <v>132814</v>
          </cell>
          <cell r="B1332" t="str">
            <v>Oficio</v>
          </cell>
          <cell r="C1332">
            <v>9998</v>
          </cell>
          <cell r="D1332">
            <v>127314</v>
          </cell>
          <cell r="E1332">
            <v>41730</v>
          </cell>
          <cell r="F1332" t="str">
            <v>TALENTO HUMANO ACTIVO Y NO ACTIVO</v>
          </cell>
          <cell r="G1332" t="str">
            <v>899.999.054-7</v>
          </cell>
          <cell r="H1332" t="str">
            <v>ESAP</v>
          </cell>
          <cell r="I1332" t="str">
            <v>PAGO APORTES SEGURIDAD SOCIAL MARZO/2014</v>
          </cell>
          <cell r="J1332">
            <v>6938500</v>
          </cell>
          <cell r="W1332" t="str">
            <v>Vigencia Presupuestal</v>
          </cell>
        </row>
        <row r="1333">
          <cell r="A1333">
            <v>132914</v>
          </cell>
          <cell r="B1333" t="str">
            <v>Oficio</v>
          </cell>
          <cell r="C1333">
            <v>9998</v>
          </cell>
          <cell r="D1333">
            <v>127414</v>
          </cell>
          <cell r="E1333">
            <v>41730</v>
          </cell>
          <cell r="F1333" t="str">
            <v>TALENTO HUMANO ACTIVO Y NO ACTIVO</v>
          </cell>
          <cell r="G1333" t="str">
            <v>899.999.001-7</v>
          </cell>
          <cell r="H1333" t="str">
            <v>ESCUELAS E INSTITUTOS</v>
          </cell>
          <cell r="I1333" t="str">
            <v>PAGO APORTES SEGURIDAD SOCIAL MARZO/2014</v>
          </cell>
          <cell r="J1333">
            <v>13881900</v>
          </cell>
          <cell r="W1333" t="str">
            <v>Vigencia Presupuestal</v>
          </cell>
        </row>
        <row r="1334">
          <cell r="A1334">
            <v>133014</v>
          </cell>
          <cell r="B1334" t="str">
            <v>Comisión</v>
          </cell>
          <cell r="C1334">
            <v>20140373</v>
          </cell>
          <cell r="D1334">
            <v>83014</v>
          </cell>
          <cell r="E1334">
            <v>41729</v>
          </cell>
          <cell r="F1334" t="str">
            <v>SERVICIOS ADMINISTRATIVOS, ATENCIONA AL USUARIO, ARCHIVO Y CORRESPONDENCIA</v>
          </cell>
          <cell r="G1334">
            <v>71610890</v>
          </cell>
          <cell r="H1334" t="str">
            <v>LUIS ALFONSO ESCOBAR TRUJILLO</v>
          </cell>
          <cell r="I1334" t="str">
            <v>COMISION A SAN ANDRES DEL 2-3 DE MARZO DE 2014</v>
          </cell>
          <cell r="J1334">
            <v>436943</v>
          </cell>
          <cell r="O1334" t="str">
            <v>RECURSO 11</v>
          </cell>
          <cell r="W1334" t="str">
            <v>Vigencia Presupuestal</v>
          </cell>
        </row>
        <row r="1335">
          <cell r="A1335">
            <v>133114</v>
          </cell>
          <cell r="B1335" t="str">
            <v>Comisión</v>
          </cell>
          <cell r="C1335">
            <v>20140265</v>
          </cell>
          <cell r="D1335">
            <v>66314</v>
          </cell>
          <cell r="E1335">
            <v>41729</v>
          </cell>
          <cell r="F1335" t="str">
            <v>SERVICIOS ADMINISTRATIVOS, ATENCIONA AL USUARIO, ARCHIVO Y CORRESPONDENCIA</v>
          </cell>
          <cell r="G1335">
            <v>79149043</v>
          </cell>
          <cell r="H1335" t="str">
            <v>ERNESTO ROMERO TOBON</v>
          </cell>
          <cell r="I1335" t="str">
            <v>COMISION A ORITO PUTUMAYO DEL 17-18 DE FEBRERO DE 2014</v>
          </cell>
          <cell r="J1335">
            <v>336113</v>
          </cell>
          <cell r="O1335" t="str">
            <v>RECURSO 11</v>
          </cell>
          <cell r="W1335" t="str">
            <v>Vigencia Presupuestal</v>
          </cell>
        </row>
        <row r="1336">
          <cell r="A1336">
            <v>133214</v>
          </cell>
          <cell r="B1336" t="str">
            <v>Comisión</v>
          </cell>
          <cell r="C1336">
            <v>20140360</v>
          </cell>
          <cell r="D1336">
            <v>80014</v>
          </cell>
          <cell r="E1336">
            <v>41729</v>
          </cell>
          <cell r="F1336" t="str">
            <v>SERVICIOS ADMINISTRATIVOS, ATENCIONA AL USUARIO, ARCHIVO Y CORRESPONDENCIA</v>
          </cell>
          <cell r="G1336">
            <v>52998554</v>
          </cell>
          <cell r="H1336" t="str">
            <v>ANA MARCELA PAPAMIJA HOYOS</v>
          </cell>
          <cell r="I1336" t="str">
            <v>COMISION A MANIZALES DEL 6-7 DE MARZO DE 2014</v>
          </cell>
          <cell r="J1336">
            <v>304623</v>
          </cell>
          <cell r="O1336" t="str">
            <v>RECURSO 11</v>
          </cell>
          <cell r="W1336" t="str">
            <v>Vigencia Presupuestal</v>
          </cell>
        </row>
        <row r="1337">
          <cell r="A1337">
            <v>133314</v>
          </cell>
          <cell r="B1337" t="str">
            <v>Comisión</v>
          </cell>
          <cell r="C1337">
            <v>20140386</v>
          </cell>
          <cell r="D1337">
            <v>86414</v>
          </cell>
          <cell r="E1337">
            <v>41729</v>
          </cell>
          <cell r="F1337" t="str">
            <v>SERVICIOS ADMINISTRATIVOS, ATENCIONA AL USUARIO, ARCHIVO Y CORRESPONDENCIA</v>
          </cell>
          <cell r="G1337">
            <v>71709059</v>
          </cell>
          <cell r="H1337" t="str">
            <v>CARLOS ARTURO ALVAREZ MONSALVE</v>
          </cell>
          <cell r="I1337" t="str">
            <v>COMISION A RIONEGRO DEL 27-28 DE FEBRERO DE 2014</v>
          </cell>
          <cell r="J1337">
            <v>249157</v>
          </cell>
          <cell r="O1337" t="str">
            <v>RECURSO 11</v>
          </cell>
          <cell r="W1337" t="str">
            <v>Vigencia Presupuestal</v>
          </cell>
        </row>
        <row r="1338">
          <cell r="A1338">
            <v>133414</v>
          </cell>
          <cell r="B1338" t="str">
            <v>Comisión</v>
          </cell>
          <cell r="C1338">
            <v>20140388</v>
          </cell>
          <cell r="D1338">
            <v>87314</v>
          </cell>
          <cell r="E1338">
            <v>41729</v>
          </cell>
          <cell r="F1338" t="str">
            <v>SERVICIOS ADMINISTRATIVOS, ATENCIONA AL USUARIO, ARCHIVO Y CORRESPONDENCIA</v>
          </cell>
          <cell r="G1338">
            <v>52821816</v>
          </cell>
          <cell r="H1338" t="str">
            <v>MARTA LUCIA RODRIGUEZ</v>
          </cell>
          <cell r="I1338" t="str">
            <v>COMISION A POPAYAN EL 6 DE MARZO DE 2014</v>
          </cell>
          <cell r="J1338">
            <v>112037</v>
          </cell>
          <cell r="N1338" t="str">
            <v>RECURSO 2-10</v>
          </cell>
          <cell r="W1338" t="str">
            <v>Vigencia Presupuestal</v>
          </cell>
        </row>
        <row r="1339">
          <cell r="A1339">
            <v>133514</v>
          </cell>
          <cell r="B1339" t="str">
            <v>Comisión</v>
          </cell>
          <cell r="C1339">
            <v>20140410</v>
          </cell>
          <cell r="D1339">
            <v>89014</v>
          </cell>
          <cell r="E1339">
            <v>41729</v>
          </cell>
          <cell r="F1339" t="str">
            <v>SERVICIOS ADMINISTRATIVOS, ATENCIONA AL USUARIO, ARCHIVO Y CORRESPONDENCIA</v>
          </cell>
          <cell r="G1339">
            <v>19431106</v>
          </cell>
          <cell r="H1339" t="str">
            <v>JUAN CARLOS GUTIERREZ CASAS</v>
          </cell>
          <cell r="I1339" t="str">
            <v>COMISION A MAGANGUE DEL 12-14 DE MARZO DE 2014</v>
          </cell>
          <cell r="J1339">
            <v>615261</v>
          </cell>
          <cell r="O1339" t="str">
            <v>RECURSO 11</v>
          </cell>
          <cell r="W1339" t="str">
            <v>Vigencia Presupuestal</v>
          </cell>
        </row>
        <row r="1340">
          <cell r="A1340">
            <v>133614</v>
          </cell>
          <cell r="B1340" t="str">
            <v>Comisión</v>
          </cell>
          <cell r="C1340">
            <v>20140413</v>
          </cell>
          <cell r="D1340">
            <v>91314</v>
          </cell>
          <cell r="E1340">
            <v>41729</v>
          </cell>
          <cell r="F1340" t="str">
            <v>SERVICIOS ADMINISTRATIVOS, ATENCIONA AL USUARIO, ARCHIVO Y CORRESPONDENCIA</v>
          </cell>
          <cell r="G1340">
            <v>14237801</v>
          </cell>
          <cell r="H1340" t="str">
            <v>EDGAR OLAYA</v>
          </cell>
          <cell r="I1340" t="str">
            <v>COMISION A MEDELLIN DEL 10-12 DE MARZO DE 2014</v>
          </cell>
          <cell r="J1340">
            <v>415261</v>
          </cell>
          <cell r="O1340" t="str">
            <v>RECURSO 11</v>
          </cell>
          <cell r="W1340" t="str">
            <v>Vigencia Presupuestal</v>
          </cell>
        </row>
        <row r="1341">
          <cell r="A1341">
            <v>133714</v>
          </cell>
          <cell r="B1341" t="str">
            <v>Comisión</v>
          </cell>
          <cell r="C1341">
            <v>20140418</v>
          </cell>
          <cell r="D1341">
            <v>92314</v>
          </cell>
          <cell r="E1341">
            <v>41729</v>
          </cell>
          <cell r="F1341" t="str">
            <v>SERVICIOS ADMINISTRATIVOS, ATENCIONA AL USUARIO, ARCHIVO Y CORRESPONDENCIA</v>
          </cell>
          <cell r="G1341">
            <v>1010160439</v>
          </cell>
          <cell r="H1341" t="str">
            <v>EDGAR EDUARDO MORA RODRIGUEZ</v>
          </cell>
          <cell r="I1341" t="str">
            <v>COMISION A MEDELLIN DEL 10-13 DE MARZO DE 2014</v>
          </cell>
          <cell r="J1341">
            <v>730787</v>
          </cell>
          <cell r="O1341" t="str">
            <v>RECURSO 11</v>
          </cell>
          <cell r="W1341" t="str">
            <v>Vigencia Presupuestal</v>
          </cell>
        </row>
        <row r="1342">
          <cell r="A1342">
            <v>133814</v>
          </cell>
          <cell r="B1342" t="str">
            <v>Comisión</v>
          </cell>
          <cell r="C1342">
            <v>20140421</v>
          </cell>
          <cell r="D1342">
            <v>94014</v>
          </cell>
          <cell r="E1342">
            <v>41729</v>
          </cell>
          <cell r="F1342" t="str">
            <v>SERVICIOS ADMINISTRATIVOS, ATENCIONA AL USUARIO, ARCHIVO Y CORRESPONDENCIA</v>
          </cell>
          <cell r="G1342">
            <v>52822920</v>
          </cell>
          <cell r="H1342" t="str">
            <v>GINA PAOLA GALLO GIL</v>
          </cell>
          <cell r="I1342" t="str">
            <v>COMISION A SANTA MARTA DEL 10-12 DE MARZO DE 2014</v>
          </cell>
          <cell r="J1342">
            <v>376818</v>
          </cell>
          <cell r="O1342" t="str">
            <v>RECURSO 11</v>
          </cell>
          <cell r="W1342" t="str">
            <v>Vigencia Presupuestal</v>
          </cell>
        </row>
        <row r="1343">
          <cell r="A1343">
            <v>133914</v>
          </cell>
          <cell r="B1343" t="str">
            <v>Comisión</v>
          </cell>
          <cell r="C1343">
            <v>20140422</v>
          </cell>
          <cell r="D1343">
            <v>95114</v>
          </cell>
          <cell r="E1343">
            <v>41729</v>
          </cell>
          <cell r="F1343" t="str">
            <v>SERVICIOS ADMINISTRATIVOS, ATENCIONA AL USUARIO, ARCHIVO Y CORRESPONDENCIA</v>
          </cell>
          <cell r="G1343">
            <v>10542906</v>
          </cell>
          <cell r="H1343" t="str">
            <v>OSCAR DARÍO TOSSE LUNA</v>
          </cell>
          <cell r="I1343" t="str">
            <v>COMISION A SANTA MARTA DEL 10-12 DE MARZO DE 2014</v>
          </cell>
          <cell r="J1343">
            <v>415261</v>
          </cell>
          <cell r="O1343" t="str">
            <v>RECURSO 11</v>
          </cell>
          <cell r="W1343" t="str">
            <v>Vigencia Presupuestal</v>
          </cell>
        </row>
        <row r="1344">
          <cell r="A1344">
            <v>134014</v>
          </cell>
          <cell r="B1344" t="str">
            <v>Comisión</v>
          </cell>
          <cell r="C1344">
            <v>20140427</v>
          </cell>
          <cell r="D1344">
            <v>96514</v>
          </cell>
          <cell r="E1344">
            <v>41729</v>
          </cell>
          <cell r="F1344" t="str">
            <v>SERVICIOS ADMINISTRATIVOS, ATENCIONA AL USUARIO, ARCHIVO Y CORRESPONDENCIA</v>
          </cell>
          <cell r="G1344">
            <v>79391387</v>
          </cell>
          <cell r="H1344" t="str">
            <v>GUILLERMO ORLANDO MURCIA ORJUELA</v>
          </cell>
          <cell r="I1344" t="str">
            <v>COMISION A MONTERIA DEL 10-14 DE MARZO DE 2014</v>
          </cell>
          <cell r="J1344">
            <v>720378</v>
          </cell>
          <cell r="O1344" t="str">
            <v>RECURSO 11</v>
          </cell>
          <cell r="W1344" t="str">
            <v>Vigencia Presupuestal</v>
          </cell>
        </row>
        <row r="1345">
          <cell r="A1345">
            <v>134114</v>
          </cell>
          <cell r="B1345" t="str">
            <v>Comisión</v>
          </cell>
          <cell r="C1345">
            <v>20140448</v>
          </cell>
          <cell r="D1345">
            <v>94414</v>
          </cell>
          <cell r="E1345">
            <v>41729</v>
          </cell>
          <cell r="F1345" t="str">
            <v>SERVICIOS ADMINISTRATIVOS, ATENCIONA AL USUARIO, ARCHIVO Y CORRESPONDENCIA</v>
          </cell>
          <cell r="G1345">
            <v>30323765</v>
          </cell>
          <cell r="H1345" t="str">
            <v>DORIS LILIANA OTALVARO HOYOS</v>
          </cell>
          <cell r="I1345" t="str">
            <v>COMISION A LETICIA DEL 12-15 DE MARZO DE 2014</v>
          </cell>
          <cell r="J1345">
            <v>478627</v>
          </cell>
          <cell r="O1345" t="str">
            <v>RECURSO 11</v>
          </cell>
          <cell r="W1345" t="str">
            <v>Vigencia Presupuestal</v>
          </cell>
        </row>
        <row r="1346">
          <cell r="A1346">
            <v>134214</v>
          </cell>
          <cell r="B1346" t="str">
            <v>Comisión</v>
          </cell>
          <cell r="C1346">
            <v>20140469</v>
          </cell>
          <cell r="D1346">
            <v>100114</v>
          </cell>
          <cell r="E1346">
            <v>41729</v>
          </cell>
          <cell r="F1346" t="str">
            <v>SERVICIOS ADMINISTRATIVOS, ATENCIONA AL USUARIO, ARCHIVO Y CORRESPONDENCIA</v>
          </cell>
          <cell r="G1346">
            <v>35465854</v>
          </cell>
          <cell r="H1346" t="str">
            <v>MARÍA MARGARITA GNECCO ORTIZ</v>
          </cell>
          <cell r="I1346" t="str">
            <v>COMISION A LETICIA DEL 12-14 DE MARZO DE 2014</v>
          </cell>
          <cell r="J1346">
            <v>455261</v>
          </cell>
          <cell r="O1346" t="str">
            <v>RECURSO 11</v>
          </cell>
          <cell r="W1346" t="str">
            <v>Vigencia Presupuestal</v>
          </cell>
        </row>
        <row r="1347">
          <cell r="A1347">
            <v>134314</v>
          </cell>
          <cell r="B1347" t="str">
            <v>Comisión</v>
          </cell>
          <cell r="C1347">
            <v>20140484</v>
          </cell>
          <cell r="D1347">
            <v>101714</v>
          </cell>
          <cell r="E1347">
            <v>41729</v>
          </cell>
          <cell r="F1347" t="str">
            <v>SERVICIOS ADMINISTRATIVOS, ATENCIONA AL USUARIO, ARCHIVO Y CORRESPONDENCIA</v>
          </cell>
          <cell r="G1347">
            <v>91243202</v>
          </cell>
          <cell r="H1347" t="str">
            <v>CARLOS EDUARDO RANGEL RUEDA</v>
          </cell>
          <cell r="I1347" t="str">
            <v>COMISION A VILLAVICENCIO DEL 14-16 DE MARZO DE 2014</v>
          </cell>
          <cell r="J1347">
            <v>341877</v>
          </cell>
          <cell r="O1347" t="str">
            <v>RECURSO 11</v>
          </cell>
          <cell r="W1347" t="str">
            <v>Vigencia Presupuestal</v>
          </cell>
        </row>
        <row r="1348">
          <cell r="A1348">
            <v>134414</v>
          </cell>
          <cell r="B1348" t="str">
            <v>Anulada</v>
          </cell>
          <cell r="H1348" t="str">
            <v>ANULADA</v>
          </cell>
          <cell r="I1348" t="str">
            <v>ANULADA</v>
          </cell>
        </row>
        <row r="1349">
          <cell r="A1349">
            <v>134514</v>
          </cell>
          <cell r="B1349" t="str">
            <v>Comisión</v>
          </cell>
          <cell r="C1349">
            <v>20140487</v>
          </cell>
          <cell r="D1349">
            <v>101114</v>
          </cell>
          <cell r="E1349">
            <v>41729</v>
          </cell>
          <cell r="F1349" t="str">
            <v>SERVICIOS ADMINISTRATIVOS, ATENCIONA AL USUARIO, ARCHIVO Y CORRESPONDENCIA</v>
          </cell>
          <cell r="G1349">
            <v>80244553</v>
          </cell>
          <cell r="H1349" t="str">
            <v>LUIS ERNESTO CAÑAS CORTES</v>
          </cell>
          <cell r="I1349" t="str">
            <v>COMISION A LETICIA DEL 13-15 DE MARZO DE 2014</v>
          </cell>
          <cell r="J1349">
            <v>508395</v>
          </cell>
          <cell r="O1349" t="str">
            <v>RECURSO 11</v>
          </cell>
          <cell r="W1349" t="str">
            <v>Vigencia Presupuestal</v>
          </cell>
        </row>
        <row r="1350">
          <cell r="A1350">
            <v>134614</v>
          </cell>
          <cell r="B1350" t="str">
            <v>Comisión</v>
          </cell>
          <cell r="C1350">
            <v>20140497</v>
          </cell>
          <cell r="D1350">
            <v>103914</v>
          </cell>
          <cell r="E1350">
            <v>41729</v>
          </cell>
          <cell r="F1350" t="str">
            <v>SERVICIOS ADMINISTRATIVOS, ATENCIONA AL USUARIO, ARCHIVO Y CORRESPONDENCIA</v>
          </cell>
          <cell r="G1350">
            <v>77023158</v>
          </cell>
          <cell r="H1350" t="str">
            <v>OMAR ERNESTO QUIÑONES SERRANO</v>
          </cell>
          <cell r="I1350" t="str">
            <v>COMISION A GARAGOA EL 14 DE MARZO DE 2014</v>
          </cell>
          <cell r="J1350">
            <v>131052</v>
          </cell>
          <cell r="O1350" t="str">
            <v>RECURSO 11</v>
          </cell>
          <cell r="W1350" t="str">
            <v>Vigencia Presupuestal</v>
          </cell>
        </row>
        <row r="1351">
          <cell r="A1351">
            <v>134714</v>
          </cell>
          <cell r="B1351" t="str">
            <v>Contrato</v>
          </cell>
          <cell r="C1351">
            <v>275</v>
          </cell>
          <cell r="D1351">
            <v>38314</v>
          </cell>
          <cell r="E1351">
            <v>41729</v>
          </cell>
          <cell r="F1351" t="str">
            <v>DIRECCION DE BOSQUES, BIODIVERSIDAD Y SERVICIOS ECOSISTEMICOS</v>
          </cell>
          <cell r="G1351">
            <v>80116715</v>
          </cell>
          <cell r="H1351" t="str">
            <v>WILSON ALEXANDER GUTIERREZ VANEGAS</v>
          </cell>
          <cell r="I1351" t="str">
            <v>PAGO 1 Y 2 DE 12 DESEMBOLSO SEGÚN CERTIFICACION DEL SUPERVISOR (Desc Base por Dependientes)</v>
          </cell>
          <cell r="J1351">
            <v>3490830</v>
          </cell>
          <cell r="K1351">
            <v>9.66</v>
          </cell>
          <cell r="O1351" t="str">
            <v>RECURSO 11</v>
          </cell>
          <cell r="V1351" t="str">
            <v>Desc.x Dependientes</v>
          </cell>
          <cell r="W1351" t="str">
            <v>Vigencia Presupuestal</v>
          </cell>
        </row>
        <row r="1352">
          <cell r="A1352">
            <v>134814</v>
          </cell>
          <cell r="B1352" t="str">
            <v>Comisión</v>
          </cell>
          <cell r="C1352" t="str">
            <v>2014-1-0011</v>
          </cell>
          <cell r="D1352">
            <v>43214</v>
          </cell>
          <cell r="E1352">
            <v>41729</v>
          </cell>
          <cell r="F1352" t="str">
            <v>SERVICIOS ADMINISTRATIVOS, ATENCIONA AL USUARIO, ARCHIVO Y CORRESPONDENCIA</v>
          </cell>
          <cell r="G1352">
            <v>1020725091</v>
          </cell>
          <cell r="H1352" t="str">
            <v>MARIA ALEJANDRA RIAÑO RODRIGUEZ</v>
          </cell>
          <cell r="I1352" t="str">
            <v>COMISION A PARIS DEL 10-14 DE FEBRERO DE 2014</v>
          </cell>
          <cell r="J1352">
            <v>2457000</v>
          </cell>
          <cell r="O1352" t="str">
            <v>RECURSO 11</v>
          </cell>
          <cell r="W1352" t="str">
            <v>Vigencia Presupuestal</v>
          </cell>
        </row>
        <row r="1353">
          <cell r="A1353">
            <v>134914</v>
          </cell>
          <cell r="B1353" t="str">
            <v>Comisión</v>
          </cell>
          <cell r="C1353" t="str">
            <v>2014-1-0111</v>
          </cell>
          <cell r="D1353">
            <v>88514</v>
          </cell>
          <cell r="E1353">
            <v>41729</v>
          </cell>
          <cell r="F1353" t="str">
            <v>SERVICIOS ADMINISTRATIVOS, ATENCIONA AL USUARIO, ARCHIVO Y CORRESPONDENCIA</v>
          </cell>
          <cell r="G1353">
            <v>63337114</v>
          </cell>
          <cell r="H1353" t="str">
            <v>CAROLINA ESLAVA GALVIS</v>
          </cell>
          <cell r="I1353" t="str">
            <v>COMISION A QUIBDO DEL 4-5 DE MARZO DE 2014</v>
          </cell>
          <cell r="J1353">
            <v>312102</v>
          </cell>
          <cell r="O1353" t="str">
            <v>RECURSO 11</v>
          </cell>
          <cell r="W1353" t="str">
            <v>Vigencia Presupuestal</v>
          </cell>
        </row>
        <row r="1354">
          <cell r="A1354">
            <v>135014</v>
          </cell>
          <cell r="B1354" t="str">
            <v>Contrato</v>
          </cell>
          <cell r="C1354">
            <v>122</v>
          </cell>
          <cell r="D1354">
            <v>20914</v>
          </cell>
          <cell r="E1354">
            <v>41729</v>
          </cell>
          <cell r="F1354" t="str">
            <v>DIRECCION DE BOSQUES, BIODIVERSIDAD Y SERVICIOS ECOSISTEMICOS</v>
          </cell>
          <cell r="G1354">
            <v>82391606</v>
          </cell>
          <cell r="H1354" t="str">
            <v>RICARDO ALFREDO CHIQUILLO ARAQUE</v>
          </cell>
          <cell r="I1354" t="str">
            <v>PAGO 2 DE 12  SEGÚN CERTIFICACION DEL SUPERVISOR</v>
          </cell>
          <cell r="J1354">
            <v>4359600</v>
          </cell>
          <cell r="K1354">
            <v>9.66</v>
          </cell>
          <cell r="O1354" t="str">
            <v>RECURSO 11</v>
          </cell>
          <cell r="V1354" t="str">
            <v>No tiene Dependientes</v>
          </cell>
          <cell r="W1354" t="str">
            <v>Vigencia Presupuestal</v>
          </cell>
        </row>
        <row r="1355">
          <cell r="A1355">
            <v>135114</v>
          </cell>
          <cell r="B1355" t="str">
            <v>Comisión</v>
          </cell>
          <cell r="C1355" t="str">
            <v>2014-1-0114</v>
          </cell>
          <cell r="D1355">
            <v>88014</v>
          </cell>
          <cell r="E1355">
            <v>41729</v>
          </cell>
          <cell r="F1355" t="str">
            <v>SERVICIOS ADMINISTRATIVOS, ATENCIONA AL USUARIO, ARCHIVO Y CORRESPONDENCIA</v>
          </cell>
          <cell r="G1355">
            <v>1032413304</v>
          </cell>
          <cell r="H1355" t="str">
            <v>LAURA MARIA ARANGUREN NIÑO</v>
          </cell>
          <cell r="I1355" t="str">
            <v>COMISION A JERICO ANT DEL 10-14 DE MARZO DE 2014</v>
          </cell>
          <cell r="J1355">
            <v>643378</v>
          </cell>
          <cell r="O1355" t="str">
            <v>RECURSO 11</v>
          </cell>
          <cell r="W1355" t="str">
            <v>Vigencia Presupuestal</v>
          </cell>
        </row>
        <row r="1356">
          <cell r="A1356">
            <v>135214</v>
          </cell>
          <cell r="B1356" t="str">
            <v>Contrato</v>
          </cell>
          <cell r="C1356">
            <v>294</v>
          </cell>
          <cell r="D1356">
            <v>41714</v>
          </cell>
          <cell r="E1356">
            <v>41729</v>
          </cell>
          <cell r="F1356" t="str">
            <v>DESPACHO VICEMINISTRO DE AMBIENTE Y DESARROLLO SOSTENIBLE</v>
          </cell>
          <cell r="G1356">
            <v>79695197</v>
          </cell>
          <cell r="H1356" t="str">
            <v>PEDRO JOSE FERNANDEZ AYALA</v>
          </cell>
          <cell r="I1356" t="str">
            <v>SEGUNDO DESEMBOLSO SEGÚN CERTIFICACION DEL SUPERVISOR (Desc. Base RF x Dependientes)</v>
          </cell>
          <cell r="J1356">
            <v>9000000</v>
          </cell>
          <cell r="K1356">
            <v>9.66</v>
          </cell>
          <cell r="O1356" t="str">
            <v>RECURSO 11</v>
          </cell>
          <cell r="V1356" t="str">
            <v>Desc.x Dependientes</v>
          </cell>
          <cell r="W1356" t="str">
            <v>Vigencia Presupuestal</v>
          </cell>
        </row>
        <row r="1357">
          <cell r="A1357">
            <v>135314</v>
          </cell>
          <cell r="B1357" t="str">
            <v>Comisión</v>
          </cell>
          <cell r="C1357" t="str">
            <v>2014-1-0119</v>
          </cell>
          <cell r="D1357">
            <v>91914</v>
          </cell>
          <cell r="E1357">
            <v>41729</v>
          </cell>
          <cell r="F1357" t="str">
            <v>SERVICIOS ADMINISTRATIVOS, ATENCIONA AL USUARIO, ARCHIVO Y CORRESPONDENCIA</v>
          </cell>
          <cell r="G1357">
            <v>1032380732</v>
          </cell>
          <cell r="H1357" t="str">
            <v>LAURA MANUELAV LOPEZ GUTIERREZ</v>
          </cell>
          <cell r="I1357" t="str">
            <v>COMISION A SOGAMOSO DEL 10-11 DE MARZO DE 2014</v>
          </cell>
          <cell r="J1357">
            <v>205126</v>
          </cell>
          <cell r="O1357" t="str">
            <v>RECURSO 11</v>
          </cell>
          <cell r="W1357" t="str">
            <v>Vigencia Presupuestal</v>
          </cell>
        </row>
        <row r="1358">
          <cell r="A1358">
            <v>135414</v>
          </cell>
          <cell r="B1358" t="str">
            <v>Contrato</v>
          </cell>
          <cell r="C1358">
            <v>152</v>
          </cell>
          <cell r="D1358">
            <v>142313</v>
          </cell>
          <cell r="E1358">
            <v>41729</v>
          </cell>
          <cell r="F1358" t="str">
            <v>SERVICIOS ADMINISTRATIVOS, ATENCIONA AL USUARIO, ARCHIVO Y CORRESPONDENCIA</v>
          </cell>
          <cell r="G1358">
            <v>8605273892</v>
          </cell>
          <cell r="H1358" t="str">
            <v>MOTOS EL CONDOR LTDA</v>
          </cell>
          <cell r="I1358" t="str">
            <v>PAGO FRA 6874 SEXTO DESEMBOLSO SEGÚN CERTIFICACION DEL SUPERVISOR IVA $103,506 (REG.COMUN)</v>
          </cell>
          <cell r="J1358">
            <v>795120</v>
          </cell>
          <cell r="K1358">
            <v>9.66</v>
          </cell>
          <cell r="L1358">
            <v>4</v>
          </cell>
          <cell r="M1358">
            <v>16</v>
          </cell>
          <cell r="N1358" t="str">
            <v>RECURSO 2-10</v>
          </cell>
          <cell r="V1358" t="str">
            <v>CIIU 4542</v>
          </cell>
          <cell r="W1358" t="str">
            <v>Reserva Presupuestal</v>
          </cell>
        </row>
        <row r="1359">
          <cell r="A1359">
            <v>135514</v>
          </cell>
          <cell r="B1359" t="str">
            <v>Comisión</v>
          </cell>
          <cell r="C1359" t="str">
            <v>2014-1-0120</v>
          </cell>
          <cell r="D1359">
            <v>92014</v>
          </cell>
          <cell r="E1359">
            <v>41729</v>
          </cell>
          <cell r="F1359" t="str">
            <v>SERVICIOS ADMINISTRATIVOS, ATENCIONA AL USUARIO, ARCHIVO Y CORRESPONDENCIA</v>
          </cell>
          <cell r="G1359">
            <v>53074556</v>
          </cell>
          <cell r="H1359" t="str">
            <v xml:space="preserve">NATALIA ANDREA RAMIREZ MORAN </v>
          </cell>
          <cell r="I1359" t="str">
            <v>COMISION A SOGAMOSO DEL 10-11 DE MARZO DE 2014</v>
          </cell>
          <cell r="J1359">
            <v>205126</v>
          </cell>
          <cell r="O1359" t="str">
            <v>RECURSO 11</v>
          </cell>
          <cell r="W1359" t="str">
            <v>Vigencia Presupuestal</v>
          </cell>
        </row>
        <row r="1360">
          <cell r="A1360">
            <v>135614</v>
          </cell>
          <cell r="B1360" t="str">
            <v>Comisión</v>
          </cell>
          <cell r="C1360" t="str">
            <v>2014-1-0133</v>
          </cell>
          <cell r="D1360">
            <v>95714</v>
          </cell>
          <cell r="E1360">
            <v>41729</v>
          </cell>
          <cell r="F1360" t="str">
            <v>SERVICIOS ADMINISTRATIVOS, ATENCIONA AL USUARIO, ARCHIVO Y CORRESPONDENCIA</v>
          </cell>
          <cell r="G1360">
            <v>51993845</v>
          </cell>
          <cell r="H1360" t="str">
            <v>EMILCE MORA JAIME</v>
          </cell>
          <cell r="I1360" t="str">
            <v>COMISION A LETICIA DEL 12-14 DE MARZO DE 2014</v>
          </cell>
          <cell r="J1360">
            <v>400134</v>
          </cell>
          <cell r="O1360" t="str">
            <v>RECURSO 11</v>
          </cell>
          <cell r="W1360" t="str">
            <v>Vigencia Presupuestal</v>
          </cell>
        </row>
        <row r="1361">
          <cell r="A1361">
            <v>135714</v>
          </cell>
          <cell r="B1361" t="str">
            <v>Comisión</v>
          </cell>
          <cell r="C1361" t="str">
            <v>2014-1-0134</v>
          </cell>
          <cell r="D1361">
            <v>95414</v>
          </cell>
          <cell r="E1361">
            <v>41729</v>
          </cell>
          <cell r="F1361" t="str">
            <v>SERVICIOS ADMINISTRATIVOS, ATENCIONA AL USUARIO, ARCHIVO Y CORRESPONDENCIA</v>
          </cell>
          <cell r="G1361">
            <v>1010166732</v>
          </cell>
          <cell r="H1361" t="str">
            <v>ADRIANA CARRIAZO BAQUERO</v>
          </cell>
          <cell r="I1361" t="str">
            <v>COMISION A PALMIRA DEL 11-12 DE MARZO DE 2014</v>
          </cell>
          <cell r="J1361">
            <v>281736</v>
          </cell>
          <cell r="O1361" t="str">
            <v>RECURSO 11</v>
          </cell>
          <cell r="W1361" t="str">
            <v>Vigencia Presupuestal</v>
          </cell>
        </row>
        <row r="1362">
          <cell r="A1362">
            <v>135814</v>
          </cell>
          <cell r="B1362" t="str">
            <v>Contrato</v>
          </cell>
          <cell r="C1362">
            <v>245</v>
          </cell>
          <cell r="D1362">
            <v>271713</v>
          </cell>
          <cell r="E1362">
            <v>41729</v>
          </cell>
          <cell r="F1362" t="str">
            <v>SERVICIOS ADMINISTRATIVOS, ATENCIONA AL USUARIO, ARCHIVO Y CORRESPONDENCIA</v>
          </cell>
          <cell r="G1362">
            <v>8604500222</v>
          </cell>
          <cell r="H1362" t="str">
            <v>ESCOBAR OSPINA Y CIA LTDA - VIAJES CALITOUR</v>
          </cell>
          <cell r="I1362" t="str">
            <v>PAGO PARCIAL FACTURAS VARIAS SEGUN CERTIFICACION DEL SUPERVISOR</v>
          </cell>
          <cell r="J1362">
            <v>5537424</v>
          </cell>
          <cell r="K1362">
            <v>9.66</v>
          </cell>
          <cell r="L1362">
            <v>4</v>
          </cell>
          <cell r="M1362">
            <v>16</v>
          </cell>
          <cell r="O1362" t="str">
            <v>RECURSO 11</v>
          </cell>
          <cell r="W1362" t="str">
            <v>Reserva Presupuestal</v>
          </cell>
        </row>
        <row r="1363">
          <cell r="A1363">
            <v>135914</v>
          </cell>
          <cell r="B1363" t="str">
            <v>Comisión</v>
          </cell>
          <cell r="C1363" t="str">
            <v>2014-1-0138</v>
          </cell>
          <cell r="D1363">
            <v>96414</v>
          </cell>
          <cell r="E1363">
            <v>41729</v>
          </cell>
          <cell r="F1363" t="str">
            <v>SERVICIOS ADMINISTRATIVOS, ATENCIONA AL USUARIO, ARCHIVO Y CORRESPONDENCIA</v>
          </cell>
          <cell r="G1363">
            <v>52804494</v>
          </cell>
          <cell r="H1363" t="str">
            <v>JUANITA SAMPER ALVARADO</v>
          </cell>
          <cell r="I1363" t="str">
            <v>COMISION A MEDELLIN DEL 10-13 DE MARZO DE 2014</v>
          </cell>
          <cell r="J1363">
            <v>478627</v>
          </cell>
          <cell r="O1363" t="str">
            <v>RECURSO 11</v>
          </cell>
          <cell r="W1363" t="str">
            <v>Vigencia Presupuestal</v>
          </cell>
        </row>
        <row r="1364">
          <cell r="A1364">
            <v>136014</v>
          </cell>
          <cell r="B1364" t="str">
            <v>Contrato</v>
          </cell>
          <cell r="C1364">
            <v>245</v>
          </cell>
          <cell r="D1364">
            <v>271813</v>
          </cell>
          <cell r="E1364">
            <v>41729</v>
          </cell>
          <cell r="F1364" t="str">
            <v>SERVICIOS ADMINISTRATIVOS, ATENCIONA AL USUARIO, ARCHIVO Y CORRESPONDENCIA</v>
          </cell>
          <cell r="G1364">
            <v>8604500222</v>
          </cell>
          <cell r="H1364" t="str">
            <v>ESCOBAR OSPINA Y CIA LTDA - VIAJES CALITOUR</v>
          </cell>
          <cell r="I1364" t="str">
            <v xml:space="preserve">PAGO  PARCIAL FACTURAS VARIAS SEGUN CERTIFICACION DEL SUPERVISOR. LOS ORIGINALES REPOSAN EN LA OP 511913 DE LA MISMA FECHA </v>
          </cell>
          <cell r="J1364">
            <v>8625802</v>
          </cell>
          <cell r="K1364">
            <v>9.66</v>
          </cell>
          <cell r="L1364">
            <v>4</v>
          </cell>
          <cell r="M1364">
            <v>16</v>
          </cell>
          <cell r="O1364" t="str">
            <v>RECURSO 11</v>
          </cell>
          <cell r="W1364" t="str">
            <v>Reserva Presupuestal</v>
          </cell>
        </row>
        <row r="1365">
          <cell r="A1365">
            <v>136114</v>
          </cell>
          <cell r="B1365" t="str">
            <v>Contrato</v>
          </cell>
          <cell r="C1365">
            <v>245</v>
          </cell>
          <cell r="D1365">
            <v>271913</v>
          </cell>
          <cell r="E1365">
            <v>41729</v>
          </cell>
          <cell r="F1365" t="str">
            <v>SERVICIOS ADMINISTRATIVOS, ATENCIONA AL USUARIO, ARCHIVO Y CORRESPONDENCIA</v>
          </cell>
          <cell r="G1365">
            <v>8604500222</v>
          </cell>
          <cell r="H1365" t="str">
            <v>ESCOBAR OSPINA Y CIA LTDA - VIAJES CALITOUR</v>
          </cell>
          <cell r="I1365" t="str">
            <v xml:space="preserve">PAGO PARCIAL FACTURAS VARIAS SEGUN CERTIFICACION DEL SUPERVISOR. LOS ORIGINALES REPOSAN EN LA OP 90114 DE LA MISMA FECHA </v>
          </cell>
          <cell r="J1365">
            <v>5638984</v>
          </cell>
          <cell r="K1365">
            <v>9.66</v>
          </cell>
          <cell r="L1365">
            <v>4</v>
          </cell>
          <cell r="M1365">
            <v>16</v>
          </cell>
          <cell r="O1365" t="str">
            <v>RECURSO 11</v>
          </cell>
          <cell r="W1365" t="str">
            <v>Reserva Presupuestal</v>
          </cell>
        </row>
        <row r="1366">
          <cell r="A1366">
            <v>136214</v>
          </cell>
          <cell r="B1366" t="str">
            <v>Comisión</v>
          </cell>
          <cell r="C1366" t="str">
            <v>2014-1-0149</v>
          </cell>
          <cell r="D1366">
            <v>98214</v>
          </cell>
          <cell r="E1366">
            <v>41729</v>
          </cell>
          <cell r="F1366" t="str">
            <v>SERVICIOS ADMINISTRATIVOS, ATENCIONA AL USUARIO, ARCHIVO Y CORRESPONDENCIA</v>
          </cell>
          <cell r="G1366">
            <v>80232638</v>
          </cell>
          <cell r="H1366" t="str">
            <v>WILSON ALEXANDER CASTAÑEDA RAMIREZ</v>
          </cell>
          <cell r="I1366" t="str">
            <v>COMISION A SAN GIL DEL 11-14 DE MARZO DE 2014</v>
          </cell>
          <cell r="J1366">
            <v>424051</v>
          </cell>
          <cell r="O1366" t="str">
            <v>RECURSO 11</v>
          </cell>
          <cell r="W1366" t="str">
            <v>Vigencia Presupuestal</v>
          </cell>
        </row>
        <row r="1367">
          <cell r="A1367">
            <v>136314</v>
          </cell>
          <cell r="B1367" t="str">
            <v>Contrato</v>
          </cell>
          <cell r="C1367">
            <v>245</v>
          </cell>
          <cell r="D1367">
            <v>272013</v>
          </cell>
          <cell r="E1367">
            <v>41729</v>
          </cell>
          <cell r="F1367" t="str">
            <v>SERVICIOS ADMINISTRATIVOS, ATENCIONA AL USUARIO, ARCHIVO Y CORRESPONDENCIA</v>
          </cell>
          <cell r="G1367">
            <v>8604500222</v>
          </cell>
          <cell r="H1367" t="str">
            <v>ESCOBAR OSPINA Y CIA LTDA - VIAJES CALITOUR</v>
          </cell>
          <cell r="I1367" t="str">
            <v xml:space="preserve">PAGO PARCIAL FACTURAS VARIAS SEGUN CERTIFICACION DEL SUPERVISOR. LOS ORIGINALES REPOSAN EN LA OP 90114 DE LA MISMA FECHA </v>
          </cell>
          <cell r="J1367">
            <v>12363336</v>
          </cell>
          <cell r="K1367">
            <v>9.66</v>
          </cell>
          <cell r="L1367">
            <v>4</v>
          </cell>
          <cell r="M1367">
            <v>16</v>
          </cell>
          <cell r="O1367" t="str">
            <v>RECURSO 11</v>
          </cell>
          <cell r="W1367" t="str">
            <v>Reserva Presupuestal</v>
          </cell>
        </row>
        <row r="1368">
          <cell r="A1368">
            <v>136414</v>
          </cell>
          <cell r="B1368" t="str">
            <v>Comisión</v>
          </cell>
          <cell r="C1368" t="str">
            <v>2014-1-0155</v>
          </cell>
          <cell r="D1368">
            <v>100614</v>
          </cell>
          <cell r="E1368">
            <v>41729</v>
          </cell>
          <cell r="F1368" t="str">
            <v>SERVICIOS ADMINISTRATIVOS, ATENCIONA AL USUARIO, ARCHIVO Y CORRESPONDENCIA</v>
          </cell>
          <cell r="G1368">
            <v>39693887</v>
          </cell>
          <cell r="H1368" t="str">
            <v>CLAUDIA PATRICIA FONSECA TOBIAN</v>
          </cell>
          <cell r="I1368" t="str">
            <v>COMISION A MEDELLIN EL 12 DE MARZO DE 2014</v>
          </cell>
          <cell r="J1368">
            <v>80027</v>
          </cell>
          <cell r="O1368" t="str">
            <v>RECURSO 11</v>
          </cell>
          <cell r="W1368" t="str">
            <v>Vigencia Presupuestal</v>
          </cell>
        </row>
        <row r="1369">
          <cell r="A1369">
            <v>136514</v>
          </cell>
          <cell r="B1369" t="str">
            <v>Contrato</v>
          </cell>
          <cell r="C1369">
            <v>245</v>
          </cell>
          <cell r="D1369">
            <v>272113</v>
          </cell>
          <cell r="E1369">
            <v>41729</v>
          </cell>
          <cell r="F1369" t="str">
            <v>SERVICIOS ADMINISTRATIVOS, ATENCIONA AL USUARIO, ARCHIVO Y CORRESPONDENCIA</v>
          </cell>
          <cell r="G1369">
            <v>8604500222</v>
          </cell>
          <cell r="H1369" t="str">
            <v>ESCOBAR OSPINA Y CIA LTDA - VIAJES CALITOUR</v>
          </cell>
          <cell r="I1369" t="str">
            <v xml:space="preserve">PAGO  PARCIAL FACTURAS VARIAS SEGUN CERTIFICACION DEL SUPERVISOR. LOS ORIGINALES REPOSAN EN LA OP 511913 DE LA MISMA FECHA </v>
          </cell>
          <cell r="J1369">
            <v>18450719</v>
          </cell>
          <cell r="K1369">
            <v>9.66</v>
          </cell>
          <cell r="L1369">
            <v>4</v>
          </cell>
          <cell r="M1369">
            <v>16</v>
          </cell>
          <cell r="O1369" t="str">
            <v>RECURSO 11</v>
          </cell>
          <cell r="W1369" t="str">
            <v>Reserva Presupuestal</v>
          </cell>
        </row>
        <row r="1370">
          <cell r="A1370">
            <v>136614</v>
          </cell>
          <cell r="B1370" t="str">
            <v>Comisión</v>
          </cell>
          <cell r="C1370" t="str">
            <v>2014-1-0156</v>
          </cell>
          <cell r="D1370">
            <v>102414</v>
          </cell>
          <cell r="E1370">
            <v>41729</v>
          </cell>
          <cell r="F1370" t="str">
            <v>SERVICIOS ADMINISTRATIVOS, ATENCIONA AL USUARIO, ARCHIVO Y CORRESPONDENCIA</v>
          </cell>
          <cell r="G1370">
            <v>42111704</v>
          </cell>
          <cell r="H1370" t="str">
            <v>LUZ ANGELA QUINTERO AGUDELO</v>
          </cell>
          <cell r="I1370" t="str">
            <v>COMISION A PEREIRA DEL 13-14 DE MARZO DE 2014</v>
          </cell>
          <cell r="J1370">
            <v>312102</v>
          </cell>
          <cell r="O1370" t="str">
            <v>RECURSO 11</v>
          </cell>
          <cell r="W1370" t="str">
            <v>Vigencia Presupuestal</v>
          </cell>
        </row>
        <row r="1371">
          <cell r="A1371">
            <v>136714</v>
          </cell>
          <cell r="B1371" t="str">
            <v>Contrato</v>
          </cell>
          <cell r="C1371">
            <v>245</v>
          </cell>
          <cell r="D1371">
            <v>272213</v>
          </cell>
          <cell r="E1371">
            <v>41729</v>
          </cell>
          <cell r="F1371" t="str">
            <v>SERVICIOS ADMINISTRATIVOS, ATENCIONA AL USUARIO, ARCHIVO Y CORRESPONDENCIA</v>
          </cell>
          <cell r="G1371">
            <v>8604500222</v>
          </cell>
          <cell r="H1371" t="str">
            <v>ESCOBAR OSPINA Y CIA LTDA - VIAJES CALITOUR</v>
          </cell>
          <cell r="I1371" t="str">
            <v xml:space="preserve">PAGO PARCIAL FACTURAS VARIAS SEGUN CERTIFICACION DEL SUPERVISOR. LOS ORIGINALES REPOSAN EN LA OP 90114 DE LA MISMA FECHA </v>
          </cell>
          <cell r="J1371">
            <v>7687242</v>
          </cell>
          <cell r="K1371">
            <v>9.66</v>
          </cell>
          <cell r="L1371">
            <v>4</v>
          </cell>
          <cell r="M1371">
            <v>16</v>
          </cell>
          <cell r="O1371" t="str">
            <v>RECURSO 11</v>
          </cell>
          <cell r="W1371" t="str">
            <v>Reserva Presupuestal</v>
          </cell>
        </row>
        <row r="1372">
          <cell r="A1372">
            <v>136814</v>
          </cell>
          <cell r="B1372" t="str">
            <v>Comisión</v>
          </cell>
          <cell r="C1372" t="str">
            <v>2014-1-0163</v>
          </cell>
          <cell r="D1372">
            <v>105614</v>
          </cell>
          <cell r="E1372">
            <v>41729</v>
          </cell>
          <cell r="F1372" t="str">
            <v>SERVICIOS ADMINISTRATIVOS, ATENCIONA AL USUARIO, ARCHIVO Y CORRESPONDENCIA</v>
          </cell>
          <cell r="G1372">
            <v>56078300</v>
          </cell>
          <cell r="H1372" t="str">
            <v>SANDRA MILENA ACOSTA GONZALEZ</v>
          </cell>
          <cell r="I1372" t="str">
            <v>COMISION A URIBIA DEL 14-16 DE MARZO DE 2014</v>
          </cell>
          <cell r="J1372">
            <v>496615</v>
          </cell>
          <cell r="O1372" t="str">
            <v>RECURSO 11</v>
          </cell>
          <cell r="W1372" t="str">
            <v>Vigencia Presupuestal</v>
          </cell>
        </row>
        <row r="1373">
          <cell r="A1373">
            <v>136914</v>
          </cell>
          <cell r="B1373" t="str">
            <v>Contrato</v>
          </cell>
          <cell r="C1373">
            <v>245</v>
          </cell>
          <cell r="D1373">
            <v>272413</v>
          </cell>
          <cell r="E1373">
            <v>41729</v>
          </cell>
          <cell r="F1373" t="str">
            <v>SERVICIOS ADMINISTRATIVOS, ATENCIONA AL USUARIO, ARCHIVO Y CORRESPONDENCIA</v>
          </cell>
          <cell r="G1373">
            <v>8604500222</v>
          </cell>
          <cell r="H1373" t="str">
            <v>ESCOBAR OSPINA Y CIA LTDA - VIAJES CALITOUR</v>
          </cell>
          <cell r="I1373" t="str">
            <v>PAGO FACTURAS VARIAS SEGUN CERTIFICACION DEL SUPERVISOR</v>
          </cell>
          <cell r="J1373">
            <v>380848</v>
          </cell>
          <cell r="K1373">
            <v>9.66</v>
          </cell>
          <cell r="L1373">
            <v>4</v>
          </cell>
          <cell r="M1373">
            <v>16</v>
          </cell>
          <cell r="O1373" t="str">
            <v>RECURSO 11</v>
          </cell>
          <cell r="W1373" t="str">
            <v>Reserva Presupuestal</v>
          </cell>
        </row>
        <row r="1374">
          <cell r="A1374">
            <v>137014</v>
          </cell>
          <cell r="B1374" t="str">
            <v>Contrato</v>
          </cell>
          <cell r="C1374">
            <v>245</v>
          </cell>
          <cell r="D1374">
            <v>45414</v>
          </cell>
          <cell r="E1374">
            <v>41729</v>
          </cell>
          <cell r="F1374" t="str">
            <v>SERVICIOS ADMINISTRATIVOS, ATENCIONA AL USUARIO, ARCHIVO Y CORRESPONDENCIA</v>
          </cell>
          <cell r="G1374">
            <v>8604500222</v>
          </cell>
          <cell r="H1374" t="str">
            <v>ESCOBAR OSPINA Y CIA LTDA - VIAJES CALITOUR</v>
          </cell>
          <cell r="I1374" t="str">
            <v xml:space="preserve">PAGO SALDO FACTURAS VARIAS SEGUN CERTIFICACION DEL SUPERVISOR. LOS ORIGINALES REPOSAN EN LA OP 90114 DE LA MISMA FECHA </v>
          </cell>
          <cell r="J1374">
            <v>96773479</v>
          </cell>
          <cell r="K1374">
            <v>9.66</v>
          </cell>
          <cell r="L1374">
            <v>4</v>
          </cell>
          <cell r="M1374">
            <v>16</v>
          </cell>
          <cell r="O1374" t="str">
            <v>RECURSO 11</v>
          </cell>
          <cell r="W1374" t="str">
            <v>Vigencia Presupuestal</v>
          </cell>
        </row>
        <row r="1375">
          <cell r="A1375">
            <v>137114</v>
          </cell>
          <cell r="B1375" t="str">
            <v>Comisión</v>
          </cell>
          <cell r="C1375">
            <v>20140329</v>
          </cell>
          <cell r="D1375">
            <v>75014</v>
          </cell>
          <cell r="E1375">
            <v>41729</v>
          </cell>
          <cell r="F1375" t="str">
            <v>SERVICIOS ADMINISTRATIVOS, ATENCIONA AL USUARIO, ARCHIVO Y CORRESPONDENCIA</v>
          </cell>
          <cell r="G1375">
            <v>52058048</v>
          </cell>
          <cell r="H1375" t="str">
            <v>LINA MARIA TORO TAMAYO</v>
          </cell>
          <cell r="I1375" t="str">
            <v>COMISION A LETICIA DEL 25-27 DE FEBRERO DE 2014</v>
          </cell>
          <cell r="J1375">
            <v>828238</v>
          </cell>
          <cell r="N1375" t="str">
            <v>RECURSO 2-10</v>
          </cell>
          <cell r="W1375" t="str">
            <v>Vigencia Presupuestal</v>
          </cell>
        </row>
        <row r="1376">
          <cell r="A1376">
            <v>137214</v>
          </cell>
          <cell r="B1376" t="str">
            <v>Contrato</v>
          </cell>
          <cell r="C1376">
            <v>245</v>
          </cell>
          <cell r="D1376">
            <v>271713</v>
          </cell>
          <cell r="E1376">
            <v>41729</v>
          </cell>
          <cell r="F1376" t="str">
            <v>SERVICIOS ADMINISTRATIVOS, ATENCIONA AL USUARIO, ARCHIVO Y CORRESPONDENCIA</v>
          </cell>
          <cell r="G1376">
            <v>8604500222</v>
          </cell>
          <cell r="H1376" t="str">
            <v>ESCOBAR OSPINA Y CIA LTDA - VIAJES CALITOUR</v>
          </cell>
          <cell r="I1376" t="str">
            <v>PAGO PARCIAL FACTURAS VARIAS SEGUN CERTIFICACION DEL SUPERVISOR</v>
          </cell>
          <cell r="J1376">
            <v>845412</v>
          </cell>
          <cell r="K1376">
            <v>9.66</v>
          </cell>
          <cell r="L1376">
            <v>4</v>
          </cell>
          <cell r="M1376">
            <v>16</v>
          </cell>
          <cell r="O1376" t="str">
            <v>RECURSO 11</v>
          </cell>
          <cell r="W1376" t="str">
            <v>Reserva Presupuestal</v>
          </cell>
        </row>
        <row r="1377">
          <cell r="A1377">
            <v>137314</v>
          </cell>
          <cell r="B1377" t="str">
            <v>Contrato</v>
          </cell>
          <cell r="C1377">
            <v>245</v>
          </cell>
          <cell r="D1377">
            <v>271913</v>
          </cell>
          <cell r="E1377">
            <v>41729</v>
          </cell>
          <cell r="F1377" t="str">
            <v>SERVICIOS ADMINISTRATIVOS, ATENCIONA AL USUARIO, ARCHIVO Y CORRESPONDENCIA</v>
          </cell>
          <cell r="G1377">
            <v>8604500222</v>
          </cell>
          <cell r="H1377" t="str">
            <v>ESCOBAR OSPINA Y CIA LTDA - VIAJES CALITOUR</v>
          </cell>
          <cell r="I1377" t="str">
            <v xml:space="preserve">PAGO PARCIAL FACTURAS VARIAS SEGUN CERTIFICACION DEL SUPERVISOR. LOS ORIGINALES REPOSAN EN LA OP 90114 DE LA MISMA FECHA </v>
          </cell>
          <cell r="J1377">
            <v>2045598</v>
          </cell>
          <cell r="K1377">
            <v>9.66</v>
          </cell>
          <cell r="L1377">
            <v>4</v>
          </cell>
          <cell r="M1377">
            <v>16</v>
          </cell>
          <cell r="O1377" t="str">
            <v>RECURSO 11</v>
          </cell>
          <cell r="W1377" t="str">
            <v>Reserva Presupuestal</v>
          </cell>
        </row>
        <row r="1378">
          <cell r="A1378">
            <v>137414</v>
          </cell>
          <cell r="B1378" t="str">
            <v>Contrato</v>
          </cell>
          <cell r="C1378">
            <v>245</v>
          </cell>
          <cell r="D1378">
            <v>272013</v>
          </cell>
          <cell r="E1378">
            <v>41729</v>
          </cell>
          <cell r="F1378" t="str">
            <v>SERVICIOS ADMINISTRATIVOS, ATENCIONA AL USUARIO, ARCHIVO Y CORRESPONDENCIA</v>
          </cell>
          <cell r="G1378">
            <v>8604500222</v>
          </cell>
          <cell r="H1378" t="str">
            <v>ESCOBAR OSPINA Y CIA LTDA - VIAJES CALITOUR</v>
          </cell>
          <cell r="I1378" t="str">
            <v xml:space="preserve">PAGO PARCIAL FACTURAS VARIAS SEGUN CERTIFICACION DEL SUPERVISOR. LOS ORIGINALES REPOSAN EN LA OP 90114 DE LA MISMA FECHA </v>
          </cell>
          <cell r="J1378">
            <v>1809582</v>
          </cell>
          <cell r="K1378">
            <v>9.66</v>
          </cell>
          <cell r="L1378">
            <v>4</v>
          </cell>
          <cell r="M1378">
            <v>16</v>
          </cell>
          <cell r="O1378" t="str">
            <v>RECURSO 11</v>
          </cell>
          <cell r="W1378" t="str">
            <v>Reserva Presupuestal</v>
          </cell>
        </row>
        <row r="1379">
          <cell r="A1379">
            <v>137514</v>
          </cell>
          <cell r="B1379" t="str">
            <v>Contrato</v>
          </cell>
          <cell r="C1379">
            <v>245</v>
          </cell>
          <cell r="D1379">
            <v>272113</v>
          </cell>
          <cell r="E1379">
            <v>41729</v>
          </cell>
          <cell r="F1379" t="str">
            <v>SERVICIOS ADMINISTRATIVOS, ATENCIONA AL USUARIO, ARCHIVO Y CORRESPONDENCIA</v>
          </cell>
          <cell r="G1379">
            <v>8604500222</v>
          </cell>
          <cell r="H1379" t="str">
            <v>ESCOBAR OSPINA Y CIA LTDA - VIAJES CALITOUR</v>
          </cell>
          <cell r="I1379" t="str">
            <v xml:space="preserve">PAGO  PARCIAL FACTURAS VARIAS SEGUN CERTIFICACION DEL SUPERVISOR. LOS ORIGINALES REPOSAN EN LA OP 511913 DE LA MISMA FECHA </v>
          </cell>
          <cell r="J1379">
            <v>1570424</v>
          </cell>
          <cell r="K1379">
            <v>9.66</v>
          </cell>
          <cell r="L1379">
            <v>4</v>
          </cell>
          <cell r="M1379">
            <v>16</v>
          </cell>
          <cell r="O1379" t="str">
            <v>RECURSO 11</v>
          </cell>
          <cell r="W1379" t="str">
            <v>Reserva Presupuestal</v>
          </cell>
        </row>
        <row r="1380">
          <cell r="A1380">
            <v>137614</v>
          </cell>
          <cell r="B1380" t="str">
            <v>Comisión</v>
          </cell>
          <cell r="C1380">
            <v>20140400</v>
          </cell>
          <cell r="D1380">
            <v>89114</v>
          </cell>
          <cell r="E1380">
            <v>41729</v>
          </cell>
          <cell r="F1380" t="str">
            <v>SERVICIOS ADMINISTRATIVOS, ATENCIONA AL USUARIO, ARCHIVO Y CORRESPONDENCIA</v>
          </cell>
          <cell r="G1380">
            <v>91423177</v>
          </cell>
          <cell r="H1380" t="str">
            <v>LUIS FRANCISCO CAMARGO FAJARDO</v>
          </cell>
          <cell r="I1380" t="str">
            <v>COMISION A MEDELLIN EL 7 DE MARZO DE 2014</v>
          </cell>
          <cell r="J1380">
            <v>68375</v>
          </cell>
          <cell r="O1380" t="str">
            <v>RECURSO 11</v>
          </cell>
          <cell r="W1380" t="str">
            <v>Vigencia Presupuestal</v>
          </cell>
        </row>
        <row r="1381">
          <cell r="A1381">
            <v>137714</v>
          </cell>
          <cell r="B1381" t="str">
            <v>Contrato</v>
          </cell>
          <cell r="C1381">
            <v>245</v>
          </cell>
          <cell r="D1381">
            <v>272213</v>
          </cell>
          <cell r="E1381">
            <v>41729</v>
          </cell>
          <cell r="F1381" t="str">
            <v>SERVICIOS ADMINISTRATIVOS, ATENCIONA AL USUARIO, ARCHIVO Y CORRESPONDENCIA</v>
          </cell>
          <cell r="G1381">
            <v>8604500222</v>
          </cell>
          <cell r="H1381" t="str">
            <v>ESCOBAR OSPINA Y CIA LTDA - VIAJES CALITOUR</v>
          </cell>
          <cell r="I1381" t="str">
            <v xml:space="preserve">PAGO PARCIAL FACTURAS VARIAS SEGUN CERTIFICACION DEL SUPERVISOR. LOS ORIGINALES REPOSAN EN LA OP 90114 DE LA MISMA FECHA </v>
          </cell>
          <cell r="J1381">
            <v>1621424</v>
          </cell>
          <cell r="K1381">
            <v>9.66</v>
          </cell>
          <cell r="L1381">
            <v>4</v>
          </cell>
          <cell r="M1381">
            <v>16</v>
          </cell>
          <cell r="O1381" t="str">
            <v>RECURSO 11</v>
          </cell>
          <cell r="W1381" t="str">
            <v>Reserva Presupuestal</v>
          </cell>
        </row>
        <row r="1382">
          <cell r="A1382">
            <v>137814</v>
          </cell>
          <cell r="B1382" t="str">
            <v>Contrato</v>
          </cell>
          <cell r="C1382">
            <v>245</v>
          </cell>
          <cell r="D1382">
            <v>272313</v>
          </cell>
          <cell r="E1382">
            <v>41729</v>
          </cell>
          <cell r="F1382" t="str">
            <v>SERVICIOS ADMINISTRATIVOS, ATENCIONA AL USUARIO, ARCHIVO Y CORRESPONDENCIA</v>
          </cell>
          <cell r="G1382">
            <v>8604500222</v>
          </cell>
          <cell r="H1382" t="str">
            <v>ESCOBAR OSPINA Y CIA LTDA - VIAJES CALITOUR</v>
          </cell>
          <cell r="I1382" t="str">
            <v xml:space="preserve">PAGO  COMPLEMENTARIO FACTURAS VARIAS SEGUN CERTIFICACION DEL SUPERVISOR. LOS ORIGINALES REPOSAN EN LA OP 511913 DE LA MISMA FECHA </v>
          </cell>
          <cell r="J1382">
            <v>670156</v>
          </cell>
          <cell r="K1382">
            <v>9.66</v>
          </cell>
          <cell r="L1382">
            <v>4</v>
          </cell>
          <cell r="M1382">
            <v>16</v>
          </cell>
          <cell r="O1382" t="str">
            <v>RECURSO 11</v>
          </cell>
          <cell r="W1382" t="str">
            <v>Reserva Presupuestal</v>
          </cell>
        </row>
        <row r="1383">
          <cell r="A1383">
            <v>137914</v>
          </cell>
          <cell r="B1383" t="str">
            <v>Comisión</v>
          </cell>
          <cell r="C1383">
            <v>20140419</v>
          </cell>
          <cell r="D1383">
            <v>92214</v>
          </cell>
          <cell r="E1383">
            <v>41729</v>
          </cell>
          <cell r="F1383" t="str">
            <v>SERVICIOS ADMINISTRATIVOS, ATENCIONA AL USUARIO, ARCHIVO Y CORRESPONDENCIA</v>
          </cell>
          <cell r="G1383">
            <v>19387607</v>
          </cell>
          <cell r="H1383" t="str">
            <v>CARLOS AUGUSTO PINILLOS S.</v>
          </cell>
          <cell r="I1383" t="str">
            <v>COMISION A NEIVA DEL 16-17 DE MARZO DE 2014</v>
          </cell>
          <cell r="J1383">
            <v>259623</v>
          </cell>
          <cell r="O1383" t="str">
            <v>RECURSO 11</v>
          </cell>
          <cell r="W1383" t="str">
            <v>Vigencia Presupuestal</v>
          </cell>
        </row>
        <row r="1384">
          <cell r="A1384">
            <v>138014</v>
          </cell>
          <cell r="B1384" t="str">
            <v>Contrato</v>
          </cell>
          <cell r="C1384">
            <v>245</v>
          </cell>
          <cell r="D1384">
            <v>45414</v>
          </cell>
          <cell r="E1384">
            <v>41729</v>
          </cell>
          <cell r="F1384" t="str">
            <v>SERVICIOS ADMINISTRATIVOS, ATENCIONA AL USUARIO, ARCHIVO Y CORRESPONDENCIA</v>
          </cell>
          <cell r="G1384">
            <v>8604500222</v>
          </cell>
          <cell r="H1384" t="str">
            <v>ESCOBAR OSPINA Y CIA LTDA - VIAJES CALITOUR</v>
          </cell>
          <cell r="I1384" t="str">
            <v xml:space="preserve">PAGO SALDO FACTURAS VARIAS SEGUN CERTIFICACION DEL SUPERVISOR. LOS ORIGINALES REPOSAN EN LA OP 90114 DE LA MISMA FECHA </v>
          </cell>
          <cell r="J1384">
            <v>56506224</v>
          </cell>
          <cell r="K1384">
            <v>9.66</v>
          </cell>
          <cell r="L1384">
            <v>4</v>
          </cell>
          <cell r="M1384">
            <v>16</v>
          </cell>
          <cell r="O1384" t="str">
            <v>RECURSO 11</v>
          </cell>
          <cell r="W1384" t="str">
            <v>Vigencia Presupuestal</v>
          </cell>
        </row>
        <row r="1385">
          <cell r="A1385">
            <v>138114</v>
          </cell>
          <cell r="B1385" t="str">
            <v>Comisión</v>
          </cell>
          <cell r="C1385">
            <v>20140450</v>
          </cell>
          <cell r="D1385">
            <v>94514</v>
          </cell>
          <cell r="E1385">
            <v>41729</v>
          </cell>
          <cell r="F1385" t="str">
            <v>SERVICIOS ADMINISTRATIVOS, ATENCIONA AL USUARIO, ARCHIVO Y CORRESPONDENCIA</v>
          </cell>
          <cell r="G1385">
            <v>71610890</v>
          </cell>
          <cell r="H1385" t="str">
            <v>LUIS ALFONSO ESCOBAR TRUJILLO</v>
          </cell>
          <cell r="I1385" t="str">
            <v>COMISION A BARRANQUILLA 13-14 DE MARZO DE 2014</v>
          </cell>
          <cell r="J1385">
            <v>436943</v>
          </cell>
          <cell r="O1385" t="str">
            <v>RECURSO 11</v>
          </cell>
          <cell r="W1385" t="str">
            <v>Vigencia Presupuestal</v>
          </cell>
        </row>
        <row r="1386">
          <cell r="A1386">
            <v>138214</v>
          </cell>
          <cell r="B1386" t="str">
            <v>Comisión</v>
          </cell>
          <cell r="C1386">
            <v>20140451</v>
          </cell>
          <cell r="D1386">
            <v>94714</v>
          </cell>
          <cell r="E1386">
            <v>41729</v>
          </cell>
          <cell r="F1386" t="str">
            <v>SERVICIOS ADMINISTRATIVOS, ATENCIONA AL USUARIO, ARCHIVO Y CORRESPONDENCIA</v>
          </cell>
          <cell r="G1386">
            <v>71610890</v>
          </cell>
          <cell r="H1386" t="str">
            <v>LUIS ALFONSO ESCOBAR TRUJILLO</v>
          </cell>
          <cell r="I1386" t="str">
            <v>COMISION A MEDELLIN EL 12 DE MARZO DE 2014</v>
          </cell>
          <cell r="J1386">
            <v>145648</v>
          </cell>
          <cell r="O1386" t="str">
            <v>RECURSO 11</v>
          </cell>
          <cell r="W1386" t="str">
            <v>Vigencia Presupuestal</v>
          </cell>
        </row>
        <row r="1387">
          <cell r="A1387">
            <v>138314</v>
          </cell>
          <cell r="B1387" t="str">
            <v>Comisión</v>
          </cell>
          <cell r="C1387">
            <v>20140496</v>
          </cell>
          <cell r="D1387">
            <v>102914</v>
          </cell>
          <cell r="E1387">
            <v>41729</v>
          </cell>
          <cell r="F1387" t="str">
            <v>SERVICIOS ADMINISTRATIVOS, ATENCIONA AL USUARIO, ARCHIVO Y CORRESPONDENCIA</v>
          </cell>
          <cell r="G1387">
            <v>53122415</v>
          </cell>
          <cell r="H1387" t="str">
            <v>ELIANA ALVAREZ GRUESO</v>
          </cell>
          <cell r="I1387" t="str">
            <v>COMISION A MANIZALEZ EL 13 DE MARZO DE 2014</v>
          </cell>
          <cell r="J1387">
            <v>268623</v>
          </cell>
          <cell r="O1387" t="str">
            <v>RECURSO 11</v>
          </cell>
          <cell r="W1387" t="str">
            <v>Vigencia Presupuestal</v>
          </cell>
        </row>
        <row r="1388">
          <cell r="A1388">
            <v>138414</v>
          </cell>
          <cell r="B1388" t="str">
            <v>Comisión</v>
          </cell>
          <cell r="C1388" t="str">
            <v>2014-1-0027</v>
          </cell>
          <cell r="D1388">
            <v>54914</v>
          </cell>
          <cell r="E1388">
            <v>41729</v>
          </cell>
          <cell r="F1388" t="str">
            <v>SERVICIOS ADMINISTRATIVOS, ATENCIONA AL USUARIO, ARCHIVO Y CORRESPONDENCIA</v>
          </cell>
          <cell r="G1388">
            <v>80882158</v>
          </cell>
          <cell r="H1388" t="str">
            <v>HAYATO JOSE GARCIA CUESTA</v>
          </cell>
          <cell r="I1388" t="str">
            <v>COMISION A PARIS DEL 11-18 DE FEBRERO DE 2014</v>
          </cell>
          <cell r="J1388">
            <v>2010337.875</v>
          </cell>
          <cell r="O1388" t="str">
            <v>RECURSO 11</v>
          </cell>
          <cell r="W1388" t="str">
            <v>Vigencia Presupuestal</v>
          </cell>
        </row>
        <row r="1389">
          <cell r="A1389">
            <v>138514</v>
          </cell>
          <cell r="B1389" t="str">
            <v>Comisión</v>
          </cell>
          <cell r="C1389" t="str">
            <v>2014-1-0109</v>
          </cell>
          <cell r="D1389">
            <v>89914</v>
          </cell>
          <cell r="E1389">
            <v>41729</v>
          </cell>
          <cell r="F1389" t="str">
            <v>SERVICIOS ADMINISTRATIVOS, ATENCIONA AL USUARIO, ARCHIVO Y CORRESPONDENCIA</v>
          </cell>
          <cell r="G1389">
            <v>53016588</v>
          </cell>
          <cell r="H1389" t="str">
            <v>ASTRID MILENA CARO ROA</v>
          </cell>
          <cell r="I1389" t="str">
            <v>COMISION A MEDELLIN DEL 6-7 DE MARZO DE 2014</v>
          </cell>
          <cell r="J1389">
            <v>205126</v>
          </cell>
          <cell r="O1389" t="str">
            <v>RECURSO 11</v>
          </cell>
          <cell r="W1389" t="str">
            <v>Vigencia Presupuestal</v>
          </cell>
        </row>
        <row r="1390">
          <cell r="A1390">
            <v>138614</v>
          </cell>
          <cell r="B1390" t="str">
            <v>Comisión</v>
          </cell>
          <cell r="C1390" t="str">
            <v>2014-1-0110</v>
          </cell>
          <cell r="D1390">
            <v>90014</v>
          </cell>
          <cell r="E1390">
            <v>41729</v>
          </cell>
          <cell r="F1390" t="str">
            <v>SERVICIOS ADMINISTRATIVOS, ATENCIONA AL USUARIO, ARCHIVO Y CORRESPONDENCIA</v>
          </cell>
          <cell r="G1390">
            <v>53016588</v>
          </cell>
          <cell r="H1390" t="str">
            <v>ASTRID MILENA CARO ROA</v>
          </cell>
          <cell r="I1390" t="str">
            <v>COMISION A YOPAL DEL 10-12 DE MARZO DE 2014</v>
          </cell>
          <cell r="J1390">
            <v>341877</v>
          </cell>
          <cell r="O1390" t="str">
            <v>RECURSO 11</v>
          </cell>
          <cell r="W1390" t="str">
            <v>Vigencia Presupuestal</v>
          </cell>
        </row>
        <row r="1391">
          <cell r="A1391">
            <v>138714</v>
          </cell>
          <cell r="B1391" t="str">
            <v>Comisión</v>
          </cell>
          <cell r="C1391" t="str">
            <v>2014-1-0122</v>
          </cell>
          <cell r="D1391">
            <v>92914</v>
          </cell>
          <cell r="E1391">
            <v>41729</v>
          </cell>
          <cell r="F1391" t="str">
            <v>SERVICIOS ADMINISTRATIVOS, ATENCIONA AL USUARIO, ARCHIVO Y CORRESPONDENCIA</v>
          </cell>
          <cell r="G1391">
            <v>78034306</v>
          </cell>
          <cell r="H1391" t="str">
            <v>JUAN CARVAJAL COGOLLO</v>
          </cell>
          <cell r="I1391" t="str">
            <v>COMISION A BARRANCO DE LOBA BOL DEL 10-14 DE MARZO DE 2014</v>
          </cell>
          <cell r="J1391">
            <v>1206306</v>
          </cell>
          <cell r="O1391" t="str">
            <v>RECURSO 11</v>
          </cell>
          <cell r="W1391" t="str">
            <v>Vigencia Presupuestal</v>
          </cell>
        </row>
        <row r="1392">
          <cell r="A1392">
            <v>138814</v>
          </cell>
          <cell r="B1392" t="str">
            <v>Factura</v>
          </cell>
          <cell r="C1392">
            <v>4401017123</v>
          </cell>
          <cell r="D1392">
            <v>113114</v>
          </cell>
          <cell r="E1392">
            <v>41730</v>
          </cell>
          <cell r="F1392" t="str">
            <v>SERVICIOS ADMINISTRATIVOS, ATENCIONA AL USUARIO, ARCHIVO Y CORRESPONDENCIA</v>
          </cell>
          <cell r="G1392">
            <v>800153993</v>
          </cell>
          <cell r="H1392" t="str">
            <v>COMUNICACION CELULAR S A  COMCEL S A</v>
          </cell>
          <cell r="I1392" t="str">
            <v>PAGO FACTURA 4401017123  11 FEBRERO 10 MARZO 2014</v>
          </cell>
          <cell r="J1392">
            <v>822463.89</v>
          </cell>
          <cell r="N1392" t="str">
            <v>RECURSO 2-10</v>
          </cell>
          <cell r="W1392" t="str">
            <v>Vigencia Presupuestal</v>
          </cell>
        </row>
        <row r="1393">
          <cell r="A1393">
            <v>138914</v>
          </cell>
          <cell r="B1393" t="str">
            <v>Resolucion</v>
          </cell>
          <cell r="C1393">
            <v>367</v>
          </cell>
          <cell r="D1393">
            <v>98114</v>
          </cell>
          <cell r="E1393">
            <v>41730</v>
          </cell>
          <cell r="F1393" t="str">
            <v>SUBDIRECCION ADMINISTRATIVA Y FINANCIERA</v>
          </cell>
          <cell r="G1393">
            <v>23248957</v>
          </cell>
          <cell r="H1393" t="str">
            <v>ELIZABETH TAYLOR JAY</v>
          </cell>
          <cell r="I1393" t="str">
            <v>PAGO PARCIAL COMISION INTERNACIONAL A FRANCIA DEL 12 AL 19 MARZO 2014</v>
          </cell>
          <cell r="J1393">
            <v>3719458</v>
          </cell>
          <cell r="O1393" t="str">
            <v>RECURSO 11</v>
          </cell>
          <cell r="W1393" t="str">
            <v>Vigencia Presupuestal</v>
          </cell>
        </row>
        <row r="1394">
          <cell r="A1394">
            <v>139014</v>
          </cell>
          <cell r="B1394" t="str">
            <v>Resolucion</v>
          </cell>
          <cell r="C1394">
            <v>410</v>
          </cell>
          <cell r="D1394">
            <v>108314</v>
          </cell>
          <cell r="E1394">
            <v>41730</v>
          </cell>
          <cell r="F1394" t="str">
            <v>SUBDIRECCION ADMINISTRATIVA Y FINANCIERA</v>
          </cell>
          <cell r="G1394">
            <v>23248957</v>
          </cell>
          <cell r="H1394" t="str">
            <v>ELIZABETH TAYLOR JAY</v>
          </cell>
          <cell r="I1394" t="str">
            <v>PAGO SALDO COMISION INTERNACIONAL A FRANCIA DEL 12 AL 19 MARZO 2014 ( PRORROGA DE LA RESOLUCION 367)</v>
          </cell>
          <cell r="J1394">
            <v>567962</v>
          </cell>
          <cell r="O1394" t="str">
            <v>RECURSO 11</v>
          </cell>
          <cell r="W1394" t="str">
            <v>Vigencia Presupuestal</v>
          </cell>
        </row>
        <row r="1395">
          <cell r="A1395">
            <v>139114</v>
          </cell>
          <cell r="B1395" t="str">
            <v>Resolucion</v>
          </cell>
          <cell r="C1395">
            <v>163</v>
          </cell>
          <cell r="D1395">
            <v>52114</v>
          </cell>
          <cell r="E1395">
            <v>41730</v>
          </cell>
          <cell r="F1395" t="str">
            <v>SUBDIRECCION ADMINISTRATIVA Y FINANCIERA</v>
          </cell>
          <cell r="G1395">
            <v>79778817</v>
          </cell>
          <cell r="H1395" t="str">
            <v>PABLO ABBA VIEIRA SAMPER</v>
          </cell>
          <cell r="I1395" t="str">
            <v>PAGO SALDO COMISION INTERNACIONAL PARIS-FRANCIA DEL 11 AL 13 FEBRERO 2014</v>
          </cell>
          <cell r="J1395">
            <v>3826907</v>
          </cell>
          <cell r="O1395" t="str">
            <v>RECURSO 11</v>
          </cell>
          <cell r="W1395" t="str">
            <v>Vigencia Presupuestal</v>
          </cell>
        </row>
        <row r="1396">
          <cell r="A1396">
            <v>139214</v>
          </cell>
          <cell r="B1396" t="str">
            <v>Resolucion</v>
          </cell>
          <cell r="C1396">
            <v>149</v>
          </cell>
          <cell r="D1396">
            <v>49314</v>
          </cell>
          <cell r="E1396">
            <v>41730</v>
          </cell>
          <cell r="F1396" t="str">
            <v>SUBDIRECCION ADMINISTRATIVA Y FINANCIERA</v>
          </cell>
          <cell r="G1396">
            <v>39789422</v>
          </cell>
          <cell r="H1396" t="str">
            <v>ALEJANDRA TORRES DROMGOLD</v>
          </cell>
          <cell r="I1396" t="str">
            <v>PAGO TOTAL COMISION INTERNACIONAL NUEVA YORK DEL 02 AL 05 FEBRERO 2014</v>
          </cell>
          <cell r="J1396">
            <v>1874570</v>
          </cell>
          <cell r="O1396" t="str">
            <v>RECURSO 11</v>
          </cell>
          <cell r="W1396" t="str">
            <v>Vigencia Presupuestal</v>
          </cell>
        </row>
        <row r="1397">
          <cell r="A1397">
            <v>139314</v>
          </cell>
          <cell r="B1397" t="str">
            <v>Resolución</v>
          </cell>
          <cell r="C1397">
            <v>447</v>
          </cell>
          <cell r="D1397">
            <v>122314</v>
          </cell>
          <cell r="E1397">
            <v>41730</v>
          </cell>
          <cell r="F1397" t="str">
            <v>TALENTO HUMANO ACTIVO Y NO ACTIVO</v>
          </cell>
          <cell r="G1397">
            <v>8999990823</v>
          </cell>
          <cell r="H1397" t="str">
            <v>EMPRESA DE ENERGIA DE BOGOTA SA ESP</v>
          </cell>
          <cell r="I1397" t="str">
            <v xml:space="preserve">RECONOCIMIENTO Y PAGO CUOTAS PARTES PENSIONALES </v>
          </cell>
          <cell r="J1397">
            <v>2590207</v>
          </cell>
          <cell r="N1397" t="str">
            <v>RECURSO 3-10</v>
          </cell>
          <cell r="W1397" t="str">
            <v>Vigencia Presupuestal</v>
          </cell>
        </row>
        <row r="1398">
          <cell r="A1398">
            <v>139414</v>
          </cell>
          <cell r="B1398" t="str">
            <v>Resolucion</v>
          </cell>
          <cell r="C1398">
            <v>446</v>
          </cell>
          <cell r="D1398">
            <v>122214</v>
          </cell>
          <cell r="E1398">
            <v>41730</v>
          </cell>
          <cell r="F1398" t="str">
            <v>TALENTO HUMANO ACTIVO Y NO ACTIVO</v>
          </cell>
          <cell r="G1398">
            <v>860005216</v>
          </cell>
          <cell r="H1398" t="str">
            <v>BANCO REPUBLICA</v>
          </cell>
          <cell r="I1398" t="str">
            <v xml:space="preserve">RECONOCIMIENTO Y PAGO CUOTAS PARTES PENSIONALES </v>
          </cell>
          <cell r="J1398">
            <v>394661</v>
          </cell>
          <cell r="N1398" t="str">
            <v>RECURSO 3-10</v>
          </cell>
          <cell r="W1398" t="str">
            <v>Vigencia Presupuestal</v>
          </cell>
        </row>
        <row r="1399">
          <cell r="A1399">
            <v>139514</v>
          </cell>
          <cell r="B1399" t="str">
            <v>Comisión</v>
          </cell>
          <cell r="C1399" t="str">
            <v>2014-1-0124</v>
          </cell>
          <cell r="D1399">
            <v>93214</v>
          </cell>
          <cell r="E1399">
            <v>41731</v>
          </cell>
          <cell r="F1399" t="str">
            <v>SERVICIOS ADMINISTRATIVOS, ATENCIONA AL USUARIO, ARCHIVO Y CORRESPONDENCIA</v>
          </cell>
          <cell r="G1399">
            <v>52023019</v>
          </cell>
          <cell r="H1399" t="str">
            <v>LINA ESPERANZA MENDOZA SALAMANCA</v>
          </cell>
          <cell r="I1399" t="str">
            <v>COMISION A BARRANCO DE LOBA BOL DEL 10-14 DE MARZO DE 2014</v>
          </cell>
          <cell r="J1399">
            <v>1206306</v>
          </cell>
          <cell r="L1399">
            <v>10</v>
          </cell>
          <cell r="O1399" t="str">
            <v>RECURSO 11</v>
          </cell>
          <cell r="W1399" t="str">
            <v>Vigencia Presupuestal</v>
          </cell>
        </row>
        <row r="1400">
          <cell r="A1400">
            <v>139614</v>
          </cell>
          <cell r="B1400" t="str">
            <v>Comisión</v>
          </cell>
          <cell r="C1400" t="str">
            <v>2014-1-0125</v>
          </cell>
          <cell r="D1400">
            <v>92814</v>
          </cell>
          <cell r="E1400">
            <v>41731</v>
          </cell>
          <cell r="F1400" t="str">
            <v>SERVICIOS ADMINISTRATIVOS, ATENCIONA AL USUARIO, ARCHIVO Y CORRESPONDENCIA</v>
          </cell>
          <cell r="G1400">
            <v>74180161</v>
          </cell>
          <cell r="H1400" t="str">
            <v>ANDRES BALCAZAR</v>
          </cell>
          <cell r="I1400" t="str">
            <v>COMISION A BARRANCO DE LOBA BOL DEL 10-14 DE MARZO DE 2014</v>
          </cell>
          <cell r="J1400">
            <v>1206306</v>
          </cell>
          <cell r="L1400">
            <v>10</v>
          </cell>
          <cell r="O1400" t="str">
            <v>RECURSO 11</v>
          </cell>
          <cell r="W1400" t="str">
            <v>Vigencia Presupuestal</v>
          </cell>
        </row>
        <row r="1401">
          <cell r="A1401">
            <v>139714</v>
          </cell>
          <cell r="B1401" t="str">
            <v>Comisión</v>
          </cell>
          <cell r="C1401" t="str">
            <v>2014-1-0128</v>
          </cell>
          <cell r="D1401">
            <v>93314</v>
          </cell>
          <cell r="E1401">
            <v>41731</v>
          </cell>
          <cell r="F1401" t="str">
            <v>SERVICIOS ADMINISTRATIVOS, ATENCIONA AL USUARIO, ARCHIVO Y CORRESPONDENCIA</v>
          </cell>
          <cell r="G1401">
            <v>79153840</v>
          </cell>
          <cell r="H1401" t="str">
            <v>JAVIER CORREAL PIZARRO</v>
          </cell>
          <cell r="I1401" t="str">
            <v>COMISION A BARRANCO DE LOBA BOL DEL 10-14 DE MARZO DE 2014</v>
          </cell>
          <cell r="J1401">
            <v>1206306</v>
          </cell>
          <cell r="L1401">
            <v>11</v>
          </cell>
          <cell r="O1401" t="str">
            <v>RECURSO 11</v>
          </cell>
          <cell r="W1401" t="str">
            <v>Vigencia Presupuestal</v>
          </cell>
        </row>
        <row r="1402">
          <cell r="A1402">
            <v>139814</v>
          </cell>
          <cell r="B1402" t="str">
            <v>Comisión</v>
          </cell>
          <cell r="C1402" t="str">
            <v>2014-1-0131</v>
          </cell>
          <cell r="D1402">
            <v>95514</v>
          </cell>
          <cell r="E1402">
            <v>41731</v>
          </cell>
          <cell r="F1402" t="str">
            <v>SERVICIOS ADMINISTRATIVOS, ATENCIONA AL USUARIO, ARCHIVO Y CORRESPONDENCIA</v>
          </cell>
          <cell r="G1402">
            <v>80433842</v>
          </cell>
          <cell r="H1402" t="str">
            <v>MANUEL ANTONIO ZAMBRANO GUERRERO</v>
          </cell>
          <cell r="I1402" t="str">
            <v>COMISION A YOPAL DEL 10-12 DE MARZO DE 2014</v>
          </cell>
          <cell r="J1402">
            <v>341877</v>
          </cell>
          <cell r="L1402">
            <v>10</v>
          </cell>
          <cell r="O1402" t="str">
            <v>RECURSO 11</v>
          </cell>
          <cell r="W1402" t="str">
            <v>Vigencia Presupuestal</v>
          </cell>
        </row>
        <row r="1403">
          <cell r="A1403">
            <v>139914</v>
          </cell>
          <cell r="B1403" t="str">
            <v>Comisión</v>
          </cell>
          <cell r="C1403" t="str">
            <v>2014-1-0140</v>
          </cell>
          <cell r="D1403">
            <v>97614</v>
          </cell>
          <cell r="E1403">
            <v>41731</v>
          </cell>
          <cell r="F1403" t="str">
            <v>SERVICIOS ADMINISTRATIVOS, ATENCIONA AL USUARIO, ARCHIVO Y CORRESPONDENCIA</v>
          </cell>
          <cell r="G1403">
            <v>80111644</v>
          </cell>
          <cell r="H1403" t="str">
            <v>JAVIER EDUARDO ROJAS CALA</v>
          </cell>
          <cell r="I1403" t="str">
            <v>COMISION A MANIZALEZ DEL 12-13 DE MARZO DE 2014</v>
          </cell>
          <cell r="J1403">
            <v>177969</v>
          </cell>
          <cell r="L1403">
            <v>10</v>
          </cell>
          <cell r="O1403" t="str">
            <v>RECURSO 11</v>
          </cell>
          <cell r="W1403" t="str">
            <v>Vigencia Presupuestal</v>
          </cell>
        </row>
        <row r="1404">
          <cell r="A1404">
            <v>140014</v>
          </cell>
          <cell r="B1404" t="str">
            <v>Comisión</v>
          </cell>
          <cell r="C1404" t="str">
            <v>2014-1-0141</v>
          </cell>
          <cell r="D1404">
            <v>96814</v>
          </cell>
          <cell r="E1404">
            <v>41731</v>
          </cell>
          <cell r="F1404" t="str">
            <v>SERVICIOS ADMINISTRATIVOS, ATENCIONA AL USUARIO, ARCHIVO Y CORRESPONDENCIA</v>
          </cell>
          <cell r="G1404">
            <v>63395913</v>
          </cell>
          <cell r="H1404" t="str">
            <v>YUDY ALEXANDRA AVILA PARRA</v>
          </cell>
          <cell r="I1404" t="str">
            <v>COMISION A MANIZALEZ DEL 12-13 DE MARZO DE 2014</v>
          </cell>
          <cell r="J1404">
            <v>177969</v>
          </cell>
          <cell r="L1404">
            <v>10</v>
          </cell>
          <cell r="O1404" t="str">
            <v>RECURSO 11</v>
          </cell>
          <cell r="W1404" t="str">
            <v>Vigencia Presupuestal</v>
          </cell>
        </row>
        <row r="1405">
          <cell r="A1405">
            <v>140114</v>
          </cell>
          <cell r="B1405" t="str">
            <v>Comisión</v>
          </cell>
          <cell r="C1405" t="str">
            <v>2014-1-0142</v>
          </cell>
          <cell r="D1405">
            <v>97514</v>
          </cell>
          <cell r="E1405">
            <v>41731</v>
          </cell>
          <cell r="F1405" t="str">
            <v>SERVICIOS ADMINISTRATIVOS, ATENCIONA AL USUARIO, ARCHIVO Y CORRESPONDENCIA</v>
          </cell>
          <cell r="G1405">
            <v>53050037</v>
          </cell>
          <cell r="H1405" t="str">
            <v>DENNISE CASTRO ROA</v>
          </cell>
          <cell r="I1405" t="str">
            <v>COMISION A MANIZALEZ DEL 12-13 DE MARZO DE 2014</v>
          </cell>
          <cell r="J1405">
            <v>177969</v>
          </cell>
          <cell r="L1405">
            <v>10</v>
          </cell>
          <cell r="O1405" t="str">
            <v>RECURSO 11</v>
          </cell>
          <cell r="W1405" t="str">
            <v>Vigencia Presupuestal</v>
          </cell>
        </row>
        <row r="1406">
          <cell r="A1406">
            <v>140214</v>
          </cell>
          <cell r="B1406" t="str">
            <v>Comisión</v>
          </cell>
          <cell r="C1406" t="str">
            <v>2014-1-0038</v>
          </cell>
          <cell r="D1406">
            <v>59214</v>
          </cell>
          <cell r="E1406">
            <v>41731</v>
          </cell>
          <cell r="F1406" t="str">
            <v>SERVICIOS ADMINISTRATIVOS, ATENCIONA AL USUARIO, ARCHIVO Y CORRESPONDENCIA</v>
          </cell>
          <cell r="G1406">
            <v>74180161</v>
          </cell>
          <cell r="H1406" t="str">
            <v>ANDRES BALCAZAR</v>
          </cell>
          <cell r="I1406" t="str">
            <v>COMISION A ARJONA BOLIVAR DEL 10-14 DE FEBRERO DE 2014</v>
          </cell>
          <cell r="J1406">
            <v>1189563</v>
          </cell>
          <cell r="L1406">
            <v>10</v>
          </cell>
          <cell r="O1406" t="str">
            <v>RECURSO 11</v>
          </cell>
          <cell r="W1406" t="str">
            <v>Vigencia Presupuestal</v>
          </cell>
        </row>
        <row r="1407">
          <cell r="A1407">
            <v>140314</v>
          </cell>
          <cell r="B1407" t="str">
            <v>Comisión</v>
          </cell>
          <cell r="C1407" t="str">
            <v>2014-1-0121</v>
          </cell>
          <cell r="D1407">
            <v>93714</v>
          </cell>
          <cell r="E1407">
            <v>41731</v>
          </cell>
          <cell r="F1407" t="str">
            <v>SERVICIOS ADMINISTRATIVOS, ATENCIONA AL USUARIO, ARCHIVO Y CORRESPONDENCIA</v>
          </cell>
          <cell r="G1407">
            <v>52378773</v>
          </cell>
          <cell r="H1407" t="str">
            <v>CARMEN RODRIGUEZ MEDINA</v>
          </cell>
          <cell r="I1407" t="str">
            <v>COMISION A CARTAGENA DEL 13-14 DE MARZO DE 2014</v>
          </cell>
          <cell r="J1407">
            <v>312102</v>
          </cell>
          <cell r="L1407">
            <v>10</v>
          </cell>
          <cell r="O1407" t="str">
            <v>RECURSO 11</v>
          </cell>
          <cell r="W1407" t="str">
            <v>Vigencia Presupuestal</v>
          </cell>
        </row>
        <row r="1408">
          <cell r="A1408">
            <v>140414</v>
          </cell>
          <cell r="B1408" t="str">
            <v>Comisión</v>
          </cell>
          <cell r="C1408" t="str">
            <v>2014-1-0132</v>
          </cell>
          <cell r="D1408">
            <v>95614</v>
          </cell>
          <cell r="E1408">
            <v>41731</v>
          </cell>
          <cell r="F1408" t="str">
            <v>SERVICIOS ADMINISTRATIVOS, ATENCIONA AL USUARIO, ARCHIVO Y CORRESPONDENCIA</v>
          </cell>
          <cell r="G1408">
            <v>19342385</v>
          </cell>
          <cell r="H1408" t="str">
            <v>RICARDO LINARES PRIETO</v>
          </cell>
          <cell r="I1408" t="str">
            <v>COMISION A MONTERIA /SANTAMARTA DEL 10-14 DE MARZO DE 2014</v>
          </cell>
          <cell r="J1408">
            <v>1041306</v>
          </cell>
          <cell r="L1408">
            <v>11</v>
          </cell>
          <cell r="O1408" t="str">
            <v>RECURSO 11</v>
          </cell>
          <cell r="W1408" t="str">
            <v>Vigencia Presupuestal</v>
          </cell>
        </row>
        <row r="1409">
          <cell r="A1409">
            <v>140514</v>
          </cell>
          <cell r="B1409" t="str">
            <v>Comisión</v>
          </cell>
          <cell r="C1409" t="str">
            <v>2014-1-0148</v>
          </cell>
          <cell r="D1409">
            <v>99014</v>
          </cell>
          <cell r="E1409">
            <v>41731</v>
          </cell>
          <cell r="F1409" t="str">
            <v>SERVICIOS ADMINISTRATIVOS, ATENCIONA AL USUARIO, ARCHIVO Y CORRESPONDENCIA</v>
          </cell>
          <cell r="G1409">
            <v>46361834</v>
          </cell>
          <cell r="H1409" t="str">
            <v>NANCY YOLANDA ALFONSO BERNAL</v>
          </cell>
          <cell r="I1409" t="str">
            <v>COMISION A YOPAL DEL 12-14 DE MARZO DE 2014</v>
          </cell>
          <cell r="J1409">
            <v>400134</v>
          </cell>
          <cell r="L1409">
            <v>10</v>
          </cell>
          <cell r="O1409" t="str">
            <v>RECURSO 11</v>
          </cell>
          <cell r="W1409" t="str">
            <v>Vigencia Presupuestal</v>
          </cell>
        </row>
        <row r="1410">
          <cell r="A1410">
            <v>140614</v>
          </cell>
          <cell r="B1410" t="str">
            <v>Comisión</v>
          </cell>
          <cell r="C1410" t="str">
            <v>2014-1-0158</v>
          </cell>
          <cell r="D1410">
            <v>102514</v>
          </cell>
          <cell r="E1410">
            <v>41731</v>
          </cell>
          <cell r="F1410" t="str">
            <v>SERVICIOS ADMINISTRATIVOS, ATENCIONA AL USUARIO, ARCHIVO Y CORRESPONDENCIA</v>
          </cell>
          <cell r="G1410">
            <v>52515167</v>
          </cell>
          <cell r="H1410" t="str">
            <v>ASTRID EUGENIA CRUZ JIMENEZ</v>
          </cell>
          <cell r="I1410" t="str">
            <v>COMISION A SAN JOSE DEL GUAVIARE DEL 17-19 DE MARZO DE 2014</v>
          </cell>
          <cell r="J1410">
            <v>502735</v>
          </cell>
          <cell r="L1410">
            <v>10</v>
          </cell>
          <cell r="O1410" t="str">
            <v>RECURSO 11</v>
          </cell>
          <cell r="W1410" t="str">
            <v>Vigencia Presupuestal</v>
          </cell>
        </row>
        <row r="1411">
          <cell r="A1411">
            <v>140714</v>
          </cell>
          <cell r="B1411" t="str">
            <v>Comisión</v>
          </cell>
          <cell r="C1411">
            <v>20140220</v>
          </cell>
          <cell r="D1411">
            <v>60914</v>
          </cell>
          <cell r="E1411">
            <v>41731</v>
          </cell>
          <cell r="F1411" t="str">
            <v>SERVICIOS ADMINISTRATIVOS, ATENCIONA AL USUARIO, ARCHIVO Y CORRESPONDENCIA</v>
          </cell>
          <cell r="G1411">
            <v>52058048</v>
          </cell>
          <cell r="H1411" t="str">
            <v>LINA MARIA TORO TAMAYO</v>
          </cell>
          <cell r="I1411" t="str">
            <v>COMISION A SANTA MARTA DEL 20-21 DE FEBRERO DE 2014</v>
          </cell>
          <cell r="J1411">
            <v>436943</v>
          </cell>
          <cell r="N1411" t="str">
            <v>RECURSO 2-10</v>
          </cell>
          <cell r="W1411" t="str">
            <v>Vigencia Presupuestal</v>
          </cell>
        </row>
        <row r="1412">
          <cell r="A1412">
            <v>140814</v>
          </cell>
          <cell r="B1412" t="str">
            <v>Comisión</v>
          </cell>
          <cell r="C1412">
            <v>20140305</v>
          </cell>
          <cell r="D1412">
            <v>72214</v>
          </cell>
          <cell r="E1412">
            <v>41731</v>
          </cell>
          <cell r="F1412" t="str">
            <v>SERVICIOS ADMINISTRATIVOS, ATENCIONA AL USUARIO, ARCHIVO Y CORRESPONDENCIA</v>
          </cell>
          <cell r="G1412">
            <v>11520000</v>
          </cell>
          <cell r="H1412" t="str">
            <v>NEIDER EDUARDO ABELLO ALDANA</v>
          </cell>
          <cell r="I1412" t="str">
            <v>COMISION A RIO NEGRO DEL 18-19 DE FEBRERO DE 2014</v>
          </cell>
          <cell r="J1412">
            <v>336112</v>
          </cell>
          <cell r="O1412" t="str">
            <v>RECURSO 11</v>
          </cell>
          <cell r="W1412" t="str">
            <v>Vigencia Presupuestal</v>
          </cell>
        </row>
        <row r="1413">
          <cell r="A1413">
            <v>140914</v>
          </cell>
          <cell r="B1413" t="str">
            <v>Comisión</v>
          </cell>
          <cell r="C1413">
            <v>20140344</v>
          </cell>
          <cell r="D1413">
            <v>78514</v>
          </cell>
          <cell r="E1413">
            <v>41731</v>
          </cell>
          <cell r="F1413" t="str">
            <v>SERVICIOS ADMINISTRATIVOS, ATENCIONA AL USUARIO, ARCHIVO Y CORRESPONDENCIA</v>
          </cell>
          <cell r="G1413">
            <v>79753480</v>
          </cell>
          <cell r="H1413" t="str">
            <v>MAURICIO ALDEMAR ARANZAZU OSPINA</v>
          </cell>
          <cell r="I1413" t="str">
            <v>COMISION A ARAUCA DEL 26 DE FEBRERO AL 01 DE MARZO DE 2014</v>
          </cell>
          <cell r="J1413">
            <v>785753</v>
          </cell>
          <cell r="O1413" t="str">
            <v>RECURSO 11</v>
          </cell>
          <cell r="W1413" t="str">
            <v>Vigencia Presupuestal</v>
          </cell>
        </row>
        <row r="1414">
          <cell r="A1414">
            <v>141014</v>
          </cell>
          <cell r="B1414" t="str">
            <v>Comisión</v>
          </cell>
          <cell r="C1414">
            <v>20140407</v>
          </cell>
          <cell r="D1414">
            <v>88314</v>
          </cell>
          <cell r="E1414">
            <v>41731</v>
          </cell>
          <cell r="F1414" t="str">
            <v>SERVICIOS ADMINISTRATIVOS, ATENCIONA AL USUARIO, ARCHIVO Y CORRESPONDENCIA</v>
          </cell>
          <cell r="G1414">
            <v>37547431</v>
          </cell>
          <cell r="H1414" t="str">
            <v>CONSTANZA ATUESTA CEPEDA</v>
          </cell>
          <cell r="I1414" t="str">
            <v>COMISION A SAN ANDRES EL 3 DE MARZO DE 2014</v>
          </cell>
          <cell r="J1414">
            <v>112037</v>
          </cell>
          <cell r="N1414" t="str">
            <v>RECURSO 2-10</v>
          </cell>
          <cell r="W1414" t="str">
            <v>Vigencia Presupuestal</v>
          </cell>
        </row>
        <row r="1415">
          <cell r="A1415">
            <v>141114</v>
          </cell>
          <cell r="B1415" t="str">
            <v>Comisión</v>
          </cell>
          <cell r="C1415">
            <v>20140423</v>
          </cell>
          <cell r="D1415">
            <v>94114</v>
          </cell>
          <cell r="E1415">
            <v>41731</v>
          </cell>
          <cell r="F1415" t="str">
            <v>SERVICIOS ADMINISTRATIVOS, ATENCIONA AL USUARIO, ARCHIVO Y CORRESPONDENCIA</v>
          </cell>
          <cell r="G1415">
            <v>51963949</v>
          </cell>
          <cell r="H1415" t="str">
            <v>EDNA MARGARITA OSORIO GOMEZ</v>
          </cell>
          <cell r="I1415" t="str">
            <v>COMISION A PONEDERA ATL DEL 12-14 DE MARZO DE 2014</v>
          </cell>
          <cell r="J1415">
            <v>406877</v>
          </cell>
          <cell r="O1415" t="str">
            <v>RECURSO 11</v>
          </cell>
          <cell r="W1415" t="str">
            <v>Vigencia Presupuestal</v>
          </cell>
        </row>
        <row r="1416">
          <cell r="A1416">
            <v>141214</v>
          </cell>
          <cell r="B1416" t="str">
            <v>Comisión</v>
          </cell>
          <cell r="C1416">
            <v>20140453</v>
          </cell>
          <cell r="D1416">
            <v>96014</v>
          </cell>
          <cell r="E1416">
            <v>41731</v>
          </cell>
          <cell r="F1416" t="str">
            <v>SERVICIOS ADMINISTRATIVOS, ATENCIONA AL USUARIO, ARCHIVO Y CORRESPONDENCIA</v>
          </cell>
          <cell r="G1416">
            <v>80049519</v>
          </cell>
          <cell r="H1416" t="str">
            <v>EDGAR ALEXANDER OSPINA GRANADOS</v>
          </cell>
          <cell r="I1416" t="str">
            <v>COMISION A TUNJA DEL 13-15 DE MARZO DE 2014</v>
          </cell>
          <cell r="J1416">
            <v>551395</v>
          </cell>
          <cell r="O1416" t="str">
            <v>RECURSO 11</v>
          </cell>
          <cell r="W1416" t="str">
            <v>Vigencia Presupuestal</v>
          </cell>
        </row>
        <row r="1417">
          <cell r="A1417">
            <v>141314</v>
          </cell>
          <cell r="B1417" t="str">
            <v>Comisión</v>
          </cell>
          <cell r="C1417">
            <v>20140457</v>
          </cell>
          <cell r="D1417">
            <v>97214</v>
          </cell>
          <cell r="E1417">
            <v>41731</v>
          </cell>
          <cell r="F1417" t="str">
            <v>SERVICIOS ADMINISTRATIVOS, ATENCIONA AL USUARIO, ARCHIVO Y CORRESPONDENCIA</v>
          </cell>
          <cell r="G1417">
            <v>93288645</v>
          </cell>
          <cell r="H1417" t="str">
            <v>HUGO GIRALDO BARRERA</v>
          </cell>
          <cell r="I1417" t="str">
            <v>COMISION A GRANADA DEL 12-13 DE MARZO DE 2014</v>
          </cell>
          <cell r="J1417">
            <v>205126</v>
          </cell>
          <cell r="O1417" t="str">
            <v>RECURSO 11</v>
          </cell>
          <cell r="W1417" t="str">
            <v>Vigencia Presupuestal</v>
          </cell>
        </row>
        <row r="1418">
          <cell r="A1418">
            <v>141414</v>
          </cell>
          <cell r="B1418" t="str">
            <v>Comisión</v>
          </cell>
          <cell r="C1418">
            <v>20140458</v>
          </cell>
          <cell r="D1418">
            <v>97014</v>
          </cell>
          <cell r="E1418">
            <v>41731</v>
          </cell>
          <cell r="F1418" t="str">
            <v>SERVICIOS ADMINISTRATIVOS, ATENCIONA AL USUARIO, ARCHIVO Y CORRESPONDENCIA</v>
          </cell>
          <cell r="G1418">
            <v>50903114</v>
          </cell>
          <cell r="H1418" t="str">
            <v>KARIN BERNARDA ROMERO MARTINEZ</v>
          </cell>
          <cell r="I1418" t="str">
            <v>COMISION A MONTERIA DEL 13-14 MAR DE 2014</v>
          </cell>
          <cell r="J1418">
            <v>255126</v>
          </cell>
          <cell r="O1418" t="str">
            <v>RECURSO 11</v>
          </cell>
          <cell r="W1418" t="str">
            <v>Vigencia Presupuestal</v>
          </cell>
        </row>
        <row r="1419">
          <cell r="A1419">
            <v>141514</v>
          </cell>
          <cell r="B1419" t="str">
            <v>Comisión</v>
          </cell>
          <cell r="C1419">
            <v>20140459</v>
          </cell>
          <cell r="D1419">
            <v>97314</v>
          </cell>
          <cell r="E1419">
            <v>41731</v>
          </cell>
          <cell r="F1419" t="str">
            <v>SERVICIOS ADMINISTRATIVOS, ATENCIONA AL USUARIO, ARCHIVO Y CORRESPONDENCIA</v>
          </cell>
          <cell r="G1419">
            <v>11202449</v>
          </cell>
          <cell r="H1419" t="str">
            <v>SERGIO RODRIGO HERNANDEZ CRUZ</v>
          </cell>
          <cell r="I1419" t="str">
            <v>COMISION A MONTERIA DEL 13-14 MAR DE 2014</v>
          </cell>
          <cell r="J1419">
            <v>245126</v>
          </cell>
          <cell r="O1419" t="str">
            <v>RECURSO 11</v>
          </cell>
          <cell r="W1419" t="str">
            <v>Vigencia Presupuestal</v>
          </cell>
        </row>
        <row r="1420">
          <cell r="A1420">
            <v>141614</v>
          </cell>
          <cell r="B1420" t="str">
            <v>Comisión</v>
          </cell>
          <cell r="C1420">
            <v>20140500</v>
          </cell>
          <cell r="D1420">
            <v>103114</v>
          </cell>
          <cell r="E1420">
            <v>41731</v>
          </cell>
          <cell r="F1420" t="str">
            <v>SERVICIOS ADMINISTRATIVOS, ATENCIONA AL USUARIO, ARCHIVO Y CORRESPONDENCIA</v>
          </cell>
          <cell r="G1420">
            <v>43220679</v>
          </cell>
          <cell r="H1420" t="str">
            <v>NATALIA GARCES CUARTAS</v>
          </cell>
          <cell r="I1420" t="str">
            <v>COMISION A MONTERIA DEL 17-20 MARZO DE 2014</v>
          </cell>
          <cell r="J1420">
            <v>723753</v>
          </cell>
          <cell r="O1420" t="str">
            <v>RECURSO 11</v>
          </cell>
          <cell r="W1420" t="str">
            <v>Vigencia Presupuestal</v>
          </cell>
        </row>
        <row r="1421">
          <cell r="A1421">
            <v>141714</v>
          </cell>
          <cell r="B1421" t="str">
            <v>Comisión</v>
          </cell>
          <cell r="C1421">
            <v>20140498</v>
          </cell>
          <cell r="D1421">
            <v>105414</v>
          </cell>
          <cell r="E1421">
            <v>41731</v>
          </cell>
          <cell r="F1421" t="str">
            <v>SERVICIOS ADMINISTRATIVOS, ATENCIONA AL USUARIO, ARCHIVO Y CORRESPONDENCIA</v>
          </cell>
          <cell r="G1421">
            <v>79470202</v>
          </cell>
          <cell r="H1421" t="str">
            <v>OMAR ARIEL GUEVARA MANCERA</v>
          </cell>
          <cell r="I1421" t="str">
            <v>COMISION A SAN GIL EL 14 DE MARZO DE 2014</v>
          </cell>
          <cell r="J1421">
            <v>336112</v>
          </cell>
          <cell r="O1421" t="str">
            <v>RECURSO 11</v>
          </cell>
          <cell r="W1421" t="str">
            <v>Vigencia Presupuestal</v>
          </cell>
        </row>
        <row r="1422">
          <cell r="A1422">
            <v>141814</v>
          </cell>
          <cell r="B1422" t="str">
            <v>Comisión</v>
          </cell>
          <cell r="C1422">
            <v>20140527</v>
          </cell>
          <cell r="D1422">
            <v>106014</v>
          </cell>
          <cell r="E1422">
            <v>41731</v>
          </cell>
          <cell r="F1422" t="str">
            <v>SERVICIOS ADMINISTRATIVOS, ATENCIONA AL USUARIO, ARCHIVO Y CORRESPONDENCIA</v>
          </cell>
          <cell r="G1422">
            <v>94524661</v>
          </cell>
          <cell r="H1422" t="str">
            <v>JOSE MANUEL DIAZ HOYOS</v>
          </cell>
          <cell r="I1422" t="str">
            <v>COMISION A BARRANQUILLA DEL 20-22 DE MARZO DE 2014</v>
          </cell>
          <cell r="J1422">
            <v>539395</v>
          </cell>
          <cell r="O1422" t="str">
            <v>RECURSO 11</v>
          </cell>
          <cell r="W1422" t="str">
            <v>Vigencia Presupuestal</v>
          </cell>
        </row>
        <row r="1423">
          <cell r="A1423">
            <v>141914</v>
          </cell>
          <cell r="B1423" t="str">
            <v>Comisión</v>
          </cell>
          <cell r="C1423">
            <v>20140542</v>
          </cell>
          <cell r="D1423">
            <v>109414</v>
          </cell>
          <cell r="E1423">
            <v>41731</v>
          </cell>
          <cell r="F1423" t="str">
            <v>SERVICIOS ADMINISTRATIVOS, ATENCIONA AL USUARIO, ARCHIVO Y CORRESPONDENCIA</v>
          </cell>
          <cell r="G1423">
            <v>1010160438</v>
          </cell>
          <cell r="H1423" t="str">
            <v>EDWIN GIOVANNY ORTIZ RODRIGUEZ</v>
          </cell>
          <cell r="I1423" t="str">
            <v>COMISION A PEREIRA DEL 20-21 DE MARZO DE 2014</v>
          </cell>
          <cell r="J1423">
            <v>315037</v>
          </cell>
          <cell r="O1423" t="str">
            <v>RECURSO 11</v>
          </cell>
          <cell r="W1423" t="str">
            <v>Vigencia Presupuestal</v>
          </cell>
        </row>
        <row r="1424">
          <cell r="A1424">
            <v>142014</v>
          </cell>
          <cell r="B1424" t="str">
            <v>Comisión</v>
          </cell>
          <cell r="C1424">
            <v>20140544</v>
          </cell>
          <cell r="D1424">
            <v>108614</v>
          </cell>
          <cell r="E1424">
            <v>41731</v>
          </cell>
          <cell r="F1424" t="str">
            <v>SERVICIOS ADMINISTRATIVOS, ATENCIONA AL USUARIO, ARCHIVO Y CORRESPONDENCIA</v>
          </cell>
          <cell r="G1424">
            <v>41732216</v>
          </cell>
          <cell r="H1424" t="str">
            <v>MERY ASUNCIÓN TONCEL GAVIRIA</v>
          </cell>
          <cell r="I1424" t="str">
            <v>COMISION A PEREIRA DEL 19-20 DE MARZO DE 2014</v>
          </cell>
          <cell r="J1424">
            <v>249157</v>
          </cell>
          <cell r="O1424" t="str">
            <v>RECURSO 11</v>
          </cell>
          <cell r="W1424" t="str">
            <v>Vigencia Presupuestal</v>
          </cell>
        </row>
        <row r="1425">
          <cell r="A1425">
            <v>142114</v>
          </cell>
          <cell r="B1425" t="str">
            <v>Comisión</v>
          </cell>
          <cell r="C1425" t="str">
            <v>2014-1-0106</v>
          </cell>
          <cell r="D1425">
            <v>87614</v>
          </cell>
          <cell r="E1425">
            <v>41731</v>
          </cell>
          <cell r="F1425" t="str">
            <v>SERVICIOS ADMINISTRATIVOS, ATENCIONA AL USUARIO, ARCHIVO Y CORRESPONDENCIA</v>
          </cell>
          <cell r="G1425">
            <v>7180263</v>
          </cell>
          <cell r="H1425" t="str">
            <v>DAVID ORLANDO HERNANDEZ REYES</v>
          </cell>
          <cell r="I1425" t="str">
            <v>COMISION A MEDELLIN EL 7 DE MARZO DE 2014</v>
          </cell>
          <cell r="J1425">
            <v>59323</v>
          </cell>
          <cell r="L1425">
            <v>10</v>
          </cell>
          <cell r="O1425" t="str">
            <v>RECURSO 11</v>
          </cell>
          <cell r="W1425" t="str">
            <v>Vigencia Presupuestal</v>
          </cell>
        </row>
        <row r="1426">
          <cell r="A1426">
            <v>142214</v>
          </cell>
          <cell r="B1426" t="str">
            <v>Comisión</v>
          </cell>
          <cell r="C1426">
            <v>20140449</v>
          </cell>
          <cell r="D1426">
            <v>96114</v>
          </cell>
          <cell r="E1426">
            <v>41731</v>
          </cell>
          <cell r="F1426" t="str">
            <v>SERVICIOS ADMINISTRATIVOS, ATENCIONA AL USUARIO, ARCHIVO Y CORRESPONDENCIA</v>
          </cell>
          <cell r="G1426">
            <v>52157164</v>
          </cell>
          <cell r="H1426" t="str">
            <v>CLAUDIA PATRICIA PINEDA</v>
          </cell>
          <cell r="I1426" t="str">
            <v>COMISION A MEDELLIN EL 11 DE MARZO DE 2014</v>
          </cell>
          <cell r="J1426">
            <v>145648</v>
          </cell>
          <cell r="O1426" t="str">
            <v>RECURSO 11</v>
          </cell>
          <cell r="W1426" t="str">
            <v>Vigencia Presupuestal</v>
          </cell>
        </row>
        <row r="1427">
          <cell r="A1427">
            <v>142314</v>
          </cell>
          <cell r="B1427" t="str">
            <v>Comisión</v>
          </cell>
          <cell r="C1427" t="str">
            <v>2014-1-0068</v>
          </cell>
          <cell r="D1427">
            <v>67914</v>
          </cell>
          <cell r="E1427">
            <v>41731</v>
          </cell>
          <cell r="F1427" t="str">
            <v>SERVICIOS ADMINISTRATIVOS, ATENCIONA AL USUARIO, ARCHIVO Y CORRESPONDENCIA</v>
          </cell>
          <cell r="G1427">
            <v>341036</v>
          </cell>
          <cell r="H1427" t="str">
            <v>GREGORIO RODRIGUEZ</v>
          </cell>
          <cell r="I1427" t="str">
            <v>COMISION A VILLAVICENCIO DEL 17-19 DE FEBRERO DE 2014</v>
          </cell>
          <cell r="J1427">
            <v>520170</v>
          </cell>
          <cell r="L1427">
            <v>10</v>
          </cell>
          <cell r="O1427" t="str">
            <v>RECURSO 11</v>
          </cell>
          <cell r="W1427" t="str">
            <v>Vigencia Presupuestal</v>
          </cell>
        </row>
        <row r="1428">
          <cell r="A1428">
            <v>142414</v>
          </cell>
          <cell r="B1428" t="str">
            <v>Comisión</v>
          </cell>
          <cell r="C1428" t="str">
            <v>2014-1-0113</v>
          </cell>
          <cell r="D1428">
            <v>90514</v>
          </cell>
          <cell r="E1428">
            <v>41731</v>
          </cell>
          <cell r="F1428" t="str">
            <v>SERVICIOS ADMINISTRATIVOS, ATENCIONA AL USUARIO, ARCHIVO Y CORRESPONDENCIA</v>
          </cell>
          <cell r="G1428">
            <v>63337114</v>
          </cell>
          <cell r="H1428" t="str">
            <v>CAROLINA ESLAVA GALVIS</v>
          </cell>
          <cell r="I1428" t="str">
            <v>COMISION A LA CEJA ANT DEL 13-14 DE MARZO DE 2014</v>
          </cell>
          <cell r="J1428">
            <v>312102</v>
          </cell>
          <cell r="L1428">
            <v>10</v>
          </cell>
          <cell r="O1428" t="str">
            <v>RECURSO 11</v>
          </cell>
          <cell r="W1428" t="str">
            <v>Vigencia Presupuestal</v>
          </cell>
        </row>
        <row r="1429">
          <cell r="A1429">
            <v>142514</v>
          </cell>
          <cell r="B1429" t="str">
            <v>Comisión</v>
          </cell>
          <cell r="C1429" t="str">
            <v>2014-1-0115</v>
          </cell>
          <cell r="D1429">
            <v>88714</v>
          </cell>
          <cell r="E1429">
            <v>41731</v>
          </cell>
          <cell r="F1429" t="str">
            <v>SERVICIOS ADMINISTRATIVOS, ATENCIONA AL USUARIO, ARCHIVO Y CORRESPONDENCIA</v>
          </cell>
          <cell r="G1429">
            <v>341036</v>
          </cell>
          <cell r="H1429" t="str">
            <v>GREGORIO RODRIGUEZ</v>
          </cell>
          <cell r="I1429" t="str">
            <v>COMISION A VILLAVICENCIO DEL 4-5 DE MARZO DE 2014</v>
          </cell>
          <cell r="J1429">
            <v>312102</v>
          </cell>
          <cell r="L1429">
            <v>10</v>
          </cell>
          <cell r="O1429" t="str">
            <v>RECURSO 11</v>
          </cell>
          <cell r="W1429" t="str">
            <v>Vigencia Presupuestal</v>
          </cell>
        </row>
        <row r="1430">
          <cell r="A1430">
            <v>142614</v>
          </cell>
          <cell r="B1430" t="str">
            <v>Comisión</v>
          </cell>
          <cell r="C1430" t="str">
            <v>2014-1-0135</v>
          </cell>
          <cell r="D1430">
            <v>95214</v>
          </cell>
          <cell r="E1430">
            <v>41731</v>
          </cell>
          <cell r="F1430" t="str">
            <v>SERVICIOS ADMINISTRATIVOS, ATENCIONA AL USUARIO, ARCHIVO Y CORRESPONDENCIA</v>
          </cell>
          <cell r="G1430">
            <v>80027406</v>
          </cell>
          <cell r="H1430" t="str">
            <v>DAVID ESTRADA CARDONA</v>
          </cell>
          <cell r="I1430" t="str">
            <v>COMISION A VILLAVICENCIO DEL 11-14 DE MARZO DE 2014</v>
          </cell>
          <cell r="J1430">
            <v>1415261</v>
          </cell>
          <cell r="L1430">
            <v>10</v>
          </cell>
          <cell r="O1430" t="str">
            <v>RECURSO 11</v>
          </cell>
          <cell r="W1430" t="str">
            <v>Vigencia Presupuestal</v>
          </cell>
        </row>
        <row r="1431">
          <cell r="A1431">
            <v>142714</v>
          </cell>
          <cell r="B1431" t="str">
            <v>Comisión</v>
          </cell>
          <cell r="C1431" t="str">
            <v>2014-1-0136</v>
          </cell>
          <cell r="D1431">
            <v>96214</v>
          </cell>
          <cell r="E1431">
            <v>41731</v>
          </cell>
          <cell r="F1431" t="str">
            <v>SERVICIOS ADMINISTRATIVOS, ATENCIONA AL USUARIO, ARCHIVO Y CORRESPONDENCIA</v>
          </cell>
          <cell r="G1431">
            <v>52834577</v>
          </cell>
          <cell r="H1431" t="str">
            <v>JAZMIN BRIJALDO FLECHAS</v>
          </cell>
          <cell r="I1431" t="str">
            <v>COMISION A MEDELLIN DEL 10-12 DE MARZO DE 2014</v>
          </cell>
          <cell r="J1431">
            <v>615313</v>
          </cell>
          <cell r="L1431">
            <v>10</v>
          </cell>
          <cell r="O1431" t="str">
            <v>RECURSO 11</v>
          </cell>
          <cell r="W1431" t="str">
            <v>Vigencia Presupuestal</v>
          </cell>
        </row>
        <row r="1432">
          <cell r="A1432">
            <v>142814</v>
          </cell>
          <cell r="B1432" t="str">
            <v>Comisión</v>
          </cell>
          <cell r="C1432" t="str">
            <v>2014-1-0143</v>
          </cell>
          <cell r="D1432">
            <v>96714</v>
          </cell>
          <cell r="E1432">
            <v>41731</v>
          </cell>
          <cell r="F1432" t="str">
            <v>SERVICIOS ADMINISTRATIVOS, ATENCIONA AL USUARIO, ARCHIVO Y CORRESPONDENCIA</v>
          </cell>
          <cell r="G1432">
            <v>7180263</v>
          </cell>
          <cell r="H1432" t="str">
            <v>DAVID ORLANDO HERNANDEZ REYES</v>
          </cell>
          <cell r="I1432" t="str">
            <v>COMISION A MANIZALEZ EL 12 DE MARZO DE 2014</v>
          </cell>
          <cell r="J1432">
            <v>59323</v>
          </cell>
          <cell r="L1432">
            <v>10</v>
          </cell>
          <cell r="O1432" t="str">
            <v>RECURSO 11</v>
          </cell>
          <cell r="W1432" t="str">
            <v>Vigencia Presupuestal</v>
          </cell>
        </row>
        <row r="1433">
          <cell r="A1433">
            <v>142914</v>
          </cell>
          <cell r="B1433" t="str">
            <v>Comisión</v>
          </cell>
          <cell r="C1433" t="str">
            <v>2014-1-0154</v>
          </cell>
          <cell r="D1433">
            <v>102014</v>
          </cell>
          <cell r="E1433">
            <v>41731</v>
          </cell>
          <cell r="F1433" t="str">
            <v>SERVICIOS ADMINISTRATIVOS, ATENCIONA AL USUARIO, ARCHIVO Y CORRESPONDENCIA</v>
          </cell>
          <cell r="G1433">
            <v>79314746</v>
          </cell>
          <cell r="H1433" t="str">
            <v>LEONARDO MOLINA SUAREZ</v>
          </cell>
          <cell r="I1433" t="str">
            <v>COMISION A FLORENCIA DEL 17-19 DE MARZO DE 2014</v>
          </cell>
          <cell r="J1433">
            <v>455134</v>
          </cell>
          <cell r="L1433">
            <v>10</v>
          </cell>
          <cell r="O1433" t="str">
            <v>RECURSO 11</v>
          </cell>
          <cell r="W1433" t="str">
            <v>Vigencia Presupuestal</v>
          </cell>
        </row>
        <row r="1434">
          <cell r="A1434">
            <v>143014</v>
          </cell>
          <cell r="B1434" t="str">
            <v>Comisión</v>
          </cell>
          <cell r="C1434" t="str">
            <v>2014-1-0159</v>
          </cell>
          <cell r="D1434">
            <v>104514</v>
          </cell>
          <cell r="E1434">
            <v>41731</v>
          </cell>
          <cell r="F1434" t="str">
            <v>SERVICIOS ADMINISTRATIVOS, ATENCIONA AL USUARIO, ARCHIVO Y CORRESPONDENCIA</v>
          </cell>
          <cell r="G1434">
            <v>7184973</v>
          </cell>
          <cell r="H1434" t="str">
            <v>WINSTON WILCHES ALVAREZ</v>
          </cell>
          <cell r="I1434" t="str">
            <v>COMISION A NEIVA DEL 20-22 DE MARZO DE 2014</v>
          </cell>
          <cell r="J1434">
            <v>341877</v>
          </cell>
          <cell r="L1434">
            <v>10</v>
          </cell>
          <cell r="O1434" t="str">
            <v>RECURSO 11</v>
          </cell>
          <cell r="W1434" t="str">
            <v>Vigencia Presupuestal</v>
          </cell>
        </row>
        <row r="1435">
          <cell r="A1435">
            <v>143114</v>
          </cell>
          <cell r="B1435" t="str">
            <v>Comisión</v>
          </cell>
          <cell r="C1435" t="str">
            <v>2014-1-0160</v>
          </cell>
          <cell r="D1435">
            <v>102614</v>
          </cell>
          <cell r="E1435">
            <v>41731</v>
          </cell>
          <cell r="F1435" t="str">
            <v>SERVICIOS ADMINISTRATIVOS, ATENCIONA AL USUARIO, ARCHIVO Y CORRESPONDENCIA</v>
          </cell>
          <cell r="G1435">
            <v>52855392</v>
          </cell>
          <cell r="H1435" t="str">
            <v>YESMIN M VILLAMIZAR ALBARRACIN</v>
          </cell>
          <cell r="I1435" t="str">
            <v>COMISION A NEIVA DEL 20-22 DE MARZO DE 2014</v>
          </cell>
          <cell r="J1435">
            <v>341877</v>
          </cell>
          <cell r="L1435">
            <v>10</v>
          </cell>
          <cell r="O1435" t="str">
            <v>RECURSO 11</v>
          </cell>
          <cell r="W1435" t="str">
            <v>Vigencia Presupuestal</v>
          </cell>
        </row>
        <row r="1436">
          <cell r="A1436">
            <v>143214</v>
          </cell>
          <cell r="B1436" t="str">
            <v>Comisión</v>
          </cell>
          <cell r="C1436" t="str">
            <v>2014-1-0161</v>
          </cell>
          <cell r="D1436">
            <v>104214</v>
          </cell>
          <cell r="E1436">
            <v>41731</v>
          </cell>
          <cell r="F1436" t="str">
            <v>SERVICIOS ADMINISTRATIVOS, ATENCIONA AL USUARIO, ARCHIVO Y CORRESPONDENCIA</v>
          </cell>
          <cell r="G1436">
            <v>78034306</v>
          </cell>
          <cell r="H1436" t="str">
            <v>JUAN CARVAJAL COGOLLO</v>
          </cell>
          <cell r="I1436" t="str">
            <v>COMISION A CALI EL 21 DE MARZO DE 2014</v>
          </cell>
          <cell r="J1436">
            <v>104034</v>
          </cell>
          <cell r="L1436">
            <v>10</v>
          </cell>
          <cell r="O1436" t="str">
            <v>RECURSO 11</v>
          </cell>
          <cell r="W1436" t="str">
            <v>Vigencia Presupuestal</v>
          </cell>
        </row>
        <row r="1437">
          <cell r="A1437">
            <v>143314</v>
          </cell>
          <cell r="B1437" t="str">
            <v>Comisión</v>
          </cell>
          <cell r="C1437" t="str">
            <v>2014-1-0162</v>
          </cell>
          <cell r="D1437">
            <v>102714</v>
          </cell>
          <cell r="E1437">
            <v>41731</v>
          </cell>
          <cell r="F1437" t="str">
            <v>SERVICIOS ADMINISTRATIVOS, ATENCIONA AL USUARIO, ARCHIVO Y CORRESPONDENCIA</v>
          </cell>
          <cell r="G1437">
            <v>1031124219</v>
          </cell>
          <cell r="H1437" t="str">
            <v>JOSE LUIS GONZALEZ BELLO</v>
          </cell>
          <cell r="I1437" t="str">
            <v>COMISION A CALI EL 21 DE MARZO DE 2014</v>
          </cell>
          <cell r="J1437">
            <v>68375</v>
          </cell>
          <cell r="L1437">
            <v>10</v>
          </cell>
          <cell r="O1437" t="str">
            <v>RECURSO 11</v>
          </cell>
          <cell r="W1437" t="str">
            <v>Vigencia Presupuestal</v>
          </cell>
        </row>
        <row r="1438">
          <cell r="A1438">
            <v>143414</v>
          </cell>
          <cell r="B1438" t="str">
            <v>Comisión</v>
          </cell>
          <cell r="C1438" t="str">
            <v>2014-1-0165</v>
          </cell>
          <cell r="D1438">
            <v>106814</v>
          </cell>
          <cell r="E1438">
            <v>41731</v>
          </cell>
          <cell r="F1438" t="str">
            <v>SERVICIOS ADMINISTRATIVOS, ATENCIONA AL USUARIO, ARCHIVO Y CORRESPONDENCIA</v>
          </cell>
          <cell r="G1438">
            <v>52437472</v>
          </cell>
          <cell r="H1438" t="str">
            <v>VVIVIANA ANGELICA CASTRO PORRAS</v>
          </cell>
          <cell r="I1438" t="str">
            <v>COMISION A CARTAGENA DEL 26-27 DE MARZO DE 2014</v>
          </cell>
          <cell r="J1438">
            <v>240080</v>
          </cell>
          <cell r="L1438">
            <v>10</v>
          </cell>
          <cell r="O1438" t="str">
            <v>RECURSO 11</v>
          </cell>
          <cell r="W1438" t="str">
            <v>Vigencia Presupuestal</v>
          </cell>
        </row>
        <row r="1439">
          <cell r="A1439">
            <v>143514</v>
          </cell>
          <cell r="B1439" t="str">
            <v>Comisión</v>
          </cell>
          <cell r="C1439" t="str">
            <v>2014-1-0167</v>
          </cell>
          <cell r="D1439">
            <v>107714</v>
          </cell>
          <cell r="E1439">
            <v>41731</v>
          </cell>
          <cell r="F1439" t="str">
            <v>SERVICIOS ADMINISTRATIVOS, ATENCIONA AL USUARIO, ARCHIVO Y CORRESPONDENCIA</v>
          </cell>
          <cell r="G1439">
            <v>66947078</v>
          </cell>
          <cell r="H1439" t="str">
            <v>ANA MARIA OCAMPO GOMEZ</v>
          </cell>
          <cell r="I1439" t="str">
            <v>COMISION A Barranquilla EL 19 DE MARZO DE 2014</v>
          </cell>
          <cell r="J1439">
            <v>125839</v>
          </cell>
          <cell r="L1439">
            <v>10</v>
          </cell>
          <cell r="O1439" t="str">
            <v>RECURSO 11</v>
          </cell>
          <cell r="W1439" t="str">
            <v>Vigencia Presupuestal</v>
          </cell>
        </row>
        <row r="1440">
          <cell r="A1440">
            <v>143614</v>
          </cell>
          <cell r="B1440" t="str">
            <v>Comisión</v>
          </cell>
          <cell r="C1440" t="str">
            <v>2014-1-0169</v>
          </cell>
          <cell r="D1440">
            <v>107814</v>
          </cell>
          <cell r="E1440">
            <v>41731</v>
          </cell>
          <cell r="F1440" t="str">
            <v>SERVICIOS ADMINISTRATIVOS, ATENCIONA AL USUARIO, ARCHIVO Y CORRESPONDENCIA</v>
          </cell>
          <cell r="G1440">
            <v>5946720</v>
          </cell>
          <cell r="H1440" t="str">
            <v>LUIS ERNESTO LOMBANA ARROYAVE</v>
          </cell>
          <cell r="I1440" t="str">
            <v>COMISION A GUARNE DEL 20-21 DE MARZO DE 2014</v>
          </cell>
          <cell r="J1440">
            <v>310080</v>
          </cell>
          <cell r="L1440">
            <v>10</v>
          </cell>
          <cell r="O1440" t="str">
            <v>RECURSO 11</v>
          </cell>
          <cell r="W1440" t="str">
            <v>Vigencia Presupuestal</v>
          </cell>
        </row>
        <row r="1441">
          <cell r="A1441">
            <v>143714</v>
          </cell>
          <cell r="B1441" t="str">
            <v>Comisión</v>
          </cell>
          <cell r="C1441" t="str">
            <v>2014-1-0172</v>
          </cell>
          <cell r="D1441">
            <v>109214</v>
          </cell>
          <cell r="E1441">
            <v>41731</v>
          </cell>
          <cell r="F1441" t="str">
            <v>SERVICIOS ADMINISTRATIVOS, ATENCIONA AL USUARIO, ARCHIVO Y CORRESPONDENCIA</v>
          </cell>
          <cell r="G1441">
            <v>65778539</v>
          </cell>
          <cell r="H1441" t="str">
            <v>LEDY NOHEMY TRUJILLO ORTIZ</v>
          </cell>
          <cell r="I1441" t="str">
            <v>COMISION A BUCARAMANGA DEL 19-20 DE MARZO DE 2014</v>
          </cell>
          <cell r="J1441">
            <v>177969</v>
          </cell>
          <cell r="L1441">
            <v>10</v>
          </cell>
          <cell r="O1441" t="str">
            <v>RECURSO 11</v>
          </cell>
          <cell r="W1441" t="str">
            <v>Vigencia Presupuestal</v>
          </cell>
        </row>
        <row r="1442">
          <cell r="A1442">
            <v>143814</v>
          </cell>
          <cell r="B1442" t="str">
            <v>Comisión</v>
          </cell>
          <cell r="C1442" t="str">
            <v>2014-1-0173</v>
          </cell>
          <cell r="D1442">
            <v>109814</v>
          </cell>
          <cell r="E1442">
            <v>41731</v>
          </cell>
          <cell r="F1442" t="str">
            <v>SERVICIOS ADMINISTRATIVOS, ATENCIONA AL USUARIO, ARCHIVO Y CORRESPONDENCIA</v>
          </cell>
          <cell r="G1442">
            <v>80244702</v>
          </cell>
          <cell r="H1442" t="str">
            <v>FRANCISCO BELTRAN CARRASCO</v>
          </cell>
          <cell r="I1442" t="str">
            <v>COMISION A BUCARAMANGA DEL 19-20 DE MARZO DE 2014</v>
          </cell>
          <cell r="J1442">
            <v>240080</v>
          </cell>
          <cell r="L1442">
            <v>10</v>
          </cell>
          <cell r="O1442" t="str">
            <v>RECURSO 11</v>
          </cell>
          <cell r="W1442" t="str">
            <v>Vigencia Presupuestal</v>
          </cell>
        </row>
        <row r="1443">
          <cell r="A1443">
            <v>143914</v>
          </cell>
          <cell r="B1443" t="str">
            <v>Comisión</v>
          </cell>
          <cell r="C1443" t="str">
            <v>2014-1-0182</v>
          </cell>
          <cell r="D1443">
            <v>114114</v>
          </cell>
          <cell r="E1443">
            <v>41731</v>
          </cell>
          <cell r="F1443" t="str">
            <v>SERVICIOS ADMINISTRATIVOS, ATENCIONA AL USUARIO, ARCHIVO Y CORRESPONDENCIA</v>
          </cell>
          <cell r="G1443">
            <v>19370198</v>
          </cell>
          <cell r="H1443" t="str">
            <v>ANGEL GUSTAVO ZAPATA FERRO</v>
          </cell>
          <cell r="I1443" t="str">
            <v>COMISION A YOPAL EL 26 DE MARZO DE 2014</v>
          </cell>
          <cell r="J1443">
            <v>68375</v>
          </cell>
          <cell r="L1443">
            <v>10</v>
          </cell>
          <cell r="O1443" t="str">
            <v>RECURSO 11</v>
          </cell>
          <cell r="W1443" t="str">
            <v>Vigencia Presupuestal</v>
          </cell>
        </row>
        <row r="1444">
          <cell r="A1444">
            <v>144014</v>
          </cell>
          <cell r="B1444" t="str">
            <v>Comisión</v>
          </cell>
          <cell r="C1444">
            <v>20140455</v>
          </cell>
          <cell r="D1444">
            <v>95814</v>
          </cell>
          <cell r="E1444">
            <v>41731</v>
          </cell>
          <cell r="F1444" t="str">
            <v>SERVICIOS ADMINISTRATIVOS, ATENCIONA AL USUARIO, ARCHIVO Y CORRESPONDENCIA</v>
          </cell>
          <cell r="G1444">
            <v>52269310</v>
          </cell>
          <cell r="H1444" t="str">
            <v>EVELYN PAOLA MORENO NIETO</v>
          </cell>
          <cell r="I1444" t="str">
            <v>COMISION A NUQUI DEL 10-12 DE MARZO DE 2014</v>
          </cell>
          <cell r="J1444">
            <v>488395</v>
          </cell>
          <cell r="O1444" t="str">
            <v>RECURSO 11</v>
          </cell>
          <cell r="W1444" t="str">
            <v>Vigencia Presupuestal</v>
          </cell>
        </row>
        <row r="1445">
          <cell r="A1445">
            <v>144114</v>
          </cell>
          <cell r="B1445" t="str">
            <v>Comisión</v>
          </cell>
          <cell r="C1445">
            <v>20140456</v>
          </cell>
          <cell r="D1445">
            <v>97114</v>
          </cell>
          <cell r="E1445">
            <v>41731</v>
          </cell>
          <cell r="F1445" t="str">
            <v>SERVICIOS ADMINISTRATIVOS, ATENCIONA AL USUARIO, ARCHIVO Y CORRESPONDENCIA</v>
          </cell>
          <cell r="G1445">
            <v>91423177</v>
          </cell>
          <cell r="H1445" t="str">
            <v>LUIS FRANCISCO CAMARGO FAJARDO</v>
          </cell>
          <cell r="I1445" t="str">
            <v>COMISION A MANIZALEZ DEL 12-13 DE MARZO DE 2014</v>
          </cell>
          <cell r="J1445">
            <v>205126</v>
          </cell>
          <cell r="O1445" t="str">
            <v>RECURSO 11</v>
          </cell>
          <cell r="W1445" t="str">
            <v>Vigencia Presupuestal</v>
          </cell>
        </row>
        <row r="1446">
          <cell r="A1446">
            <v>144214</v>
          </cell>
          <cell r="B1446" t="str">
            <v>Comisión</v>
          </cell>
          <cell r="C1446">
            <v>20140460</v>
          </cell>
          <cell r="D1446">
            <v>96914</v>
          </cell>
          <cell r="E1446">
            <v>41731</v>
          </cell>
          <cell r="F1446" t="str">
            <v>SERVICIOS ADMINISTRATIVOS, ATENCIONA AL USUARIO, ARCHIVO Y CORRESPONDENCIA</v>
          </cell>
          <cell r="G1446">
            <v>52269310</v>
          </cell>
          <cell r="H1446" t="str">
            <v>EVELYN PAOLA MORENO NIETO</v>
          </cell>
          <cell r="I1446" t="str">
            <v>COMISION A BUENAVENTURA DEL 13-15 DE MARZO DE 2014</v>
          </cell>
          <cell r="J1446">
            <v>488395</v>
          </cell>
          <cell r="O1446" t="str">
            <v>RECURSO 11</v>
          </cell>
          <cell r="W1446" t="str">
            <v>Vigencia Presupuestal</v>
          </cell>
        </row>
        <row r="1447">
          <cell r="A1447">
            <v>144314</v>
          </cell>
          <cell r="B1447" t="str">
            <v>Comisión</v>
          </cell>
          <cell r="C1447">
            <v>20140468</v>
          </cell>
          <cell r="D1447">
            <v>98914</v>
          </cell>
          <cell r="E1447">
            <v>41731</v>
          </cell>
          <cell r="F1447" t="str">
            <v>SERVICIOS ADMINISTRATIVOS, ATENCIONA AL USUARIO, ARCHIVO Y CORRESPONDENCIA</v>
          </cell>
          <cell r="G1447">
            <v>79537633</v>
          </cell>
          <cell r="H1447" t="str">
            <v>NESTOR ROBERTO GARZON CADENA</v>
          </cell>
          <cell r="I1447" t="str">
            <v>COMISION A YOPAL DEL 12-14 DE MARZO DE 2014</v>
          </cell>
          <cell r="J1447">
            <v>415261</v>
          </cell>
          <cell r="O1447" t="str">
            <v>RECURSO 11</v>
          </cell>
          <cell r="W1447" t="str">
            <v>Vigencia Presupuestal</v>
          </cell>
        </row>
        <row r="1448">
          <cell r="A1448">
            <v>144414</v>
          </cell>
          <cell r="B1448" t="str">
            <v>Anulada</v>
          </cell>
          <cell r="C1448">
            <v>20140483</v>
          </cell>
          <cell r="D1448">
            <v>101314</v>
          </cell>
          <cell r="E1448">
            <v>41731</v>
          </cell>
          <cell r="F1448" t="str">
            <v>SERVICIOS ADMINISTRATIVOS, ATENCIONA AL USUARIO, ARCHIVO Y CORRESPONDENCIA</v>
          </cell>
          <cell r="G1448">
            <v>52157164</v>
          </cell>
          <cell r="H1448" t="str">
            <v>CLAUDIA PATRICIA PINEDA</v>
          </cell>
          <cell r="I1448" t="str">
            <v>ANULADA ---------------COMISION A BARRANQUILLA EL 14 DE MARZO DE 2014</v>
          </cell>
          <cell r="J1448">
            <v>145648</v>
          </cell>
          <cell r="O1448" t="str">
            <v>RECURSO 11</v>
          </cell>
          <cell r="W1448" t="str">
            <v>Vigencia Presupuestal</v>
          </cell>
        </row>
        <row r="1449">
          <cell r="A1449">
            <v>144514</v>
          </cell>
          <cell r="B1449" t="str">
            <v>Comisión</v>
          </cell>
          <cell r="C1449">
            <v>20140486</v>
          </cell>
          <cell r="D1449">
            <v>102114</v>
          </cell>
          <cell r="E1449">
            <v>41731</v>
          </cell>
          <cell r="F1449" t="str">
            <v>SERVICIOS ADMINISTRATIVOS, ATENCIONA AL USUARIO, ARCHIVO Y CORRESPONDENCIA</v>
          </cell>
          <cell r="G1449">
            <v>10542906</v>
          </cell>
          <cell r="H1449" t="str">
            <v>OSCAR DARÍO TOSSE LUNA</v>
          </cell>
          <cell r="I1449" t="str">
            <v>COMISION A GACHALA DEL 20-21 DE MARZO DE 2014</v>
          </cell>
          <cell r="J1449">
            <v>249157</v>
          </cell>
          <cell r="O1449" t="str">
            <v>RECURSO 11</v>
          </cell>
          <cell r="W1449" t="str">
            <v>Vigencia Presupuestal</v>
          </cell>
        </row>
        <row r="1450">
          <cell r="A1450">
            <v>144614</v>
          </cell>
          <cell r="B1450" t="str">
            <v>Comisión</v>
          </cell>
          <cell r="C1450">
            <v>20140489</v>
          </cell>
          <cell r="D1450">
            <v>101014</v>
          </cell>
          <cell r="E1450">
            <v>41731</v>
          </cell>
          <cell r="F1450" t="str">
            <v>SERVICIOS ADMINISTRATIVOS, ATENCIONA AL USUARIO, ARCHIVO Y CORRESPONDENCIA</v>
          </cell>
          <cell r="G1450">
            <v>51963949</v>
          </cell>
          <cell r="H1450" t="str">
            <v>EDNA MARGARITA OSORIO GOMEZ</v>
          </cell>
          <cell r="I1450" t="str">
            <v>COMISION A PRADERA EL 21 DE MARZO DE 2014</v>
          </cell>
          <cell r="J1450">
            <v>68375</v>
          </cell>
          <cell r="O1450" t="str">
            <v>RECURSO 11</v>
          </cell>
          <cell r="W1450" t="str">
            <v>Vigencia Presupuestal</v>
          </cell>
        </row>
        <row r="1451">
          <cell r="A1451">
            <v>144714</v>
          </cell>
          <cell r="B1451" t="str">
            <v>Comisión</v>
          </cell>
          <cell r="C1451">
            <v>20140491</v>
          </cell>
          <cell r="D1451">
            <v>101314</v>
          </cell>
          <cell r="E1451">
            <v>41731</v>
          </cell>
          <cell r="F1451" t="str">
            <v>SERVICIOS ADMINISTRATIVOS, ATENCIONA AL USUARIO, ARCHIVO Y CORRESPONDENCIA</v>
          </cell>
          <cell r="G1451">
            <v>30323765</v>
          </cell>
          <cell r="H1451" t="str">
            <v>DORIS LILIANA OTALVARO HOYOS</v>
          </cell>
          <cell r="I1451" t="str">
            <v>COMISION A SAN ANDRES DEL 20-21 DE MARZO DE 2014</v>
          </cell>
          <cell r="J1451">
            <v>205126</v>
          </cell>
          <cell r="O1451" t="str">
            <v>RECURSO 11</v>
          </cell>
          <cell r="W1451" t="str">
            <v>Vigencia Presupuestal</v>
          </cell>
        </row>
        <row r="1452">
          <cell r="A1452">
            <v>144814</v>
          </cell>
          <cell r="B1452" t="str">
            <v>Comisión</v>
          </cell>
          <cell r="C1452">
            <v>20140492</v>
          </cell>
          <cell r="D1452">
            <v>101914</v>
          </cell>
          <cell r="E1452">
            <v>41731</v>
          </cell>
          <cell r="F1452" t="str">
            <v>SERVICIOS ADMINISTRATIVOS, ATENCIONA AL USUARIO, ARCHIVO Y CORRESPONDENCIA</v>
          </cell>
          <cell r="G1452">
            <v>80049519</v>
          </cell>
          <cell r="H1452" t="str">
            <v>EDGAR ALEXANDER OSPINA GRANADOS</v>
          </cell>
          <cell r="I1452" t="str">
            <v>COMISION A MEDELLIN-APARTADO-QUIBDO DEL 18-22 MARZO DE 2014</v>
          </cell>
          <cell r="J1452">
            <v>1077111</v>
          </cell>
          <cell r="O1452" t="str">
            <v>RECURSO 11</v>
          </cell>
          <cell r="W1452" t="str">
            <v>Vigencia Presupuestal</v>
          </cell>
        </row>
        <row r="1453">
          <cell r="A1453">
            <v>144914</v>
          </cell>
          <cell r="B1453" t="str">
            <v>Comisión</v>
          </cell>
          <cell r="C1453">
            <v>20140494</v>
          </cell>
          <cell r="D1453">
            <v>102814</v>
          </cell>
          <cell r="E1453">
            <v>41731</v>
          </cell>
          <cell r="F1453" t="str">
            <v>SERVICIOS ADMINISTRATIVOS, ATENCIONA AL USUARIO, ARCHIVO Y CORRESPONDENCIA</v>
          </cell>
          <cell r="G1453">
            <v>35455050</v>
          </cell>
          <cell r="H1453" t="str">
            <v>SILVIA ALICIA POMBO CARRILLO</v>
          </cell>
          <cell r="I1453" t="str">
            <v>COMISION A CARTAGENA EL 14 DE MARZO DE 2014</v>
          </cell>
          <cell r="J1453">
            <v>145648</v>
          </cell>
          <cell r="O1453" t="str">
            <v>RECURSO 11</v>
          </cell>
          <cell r="W1453" t="str">
            <v>Vigencia Presupuestal</v>
          </cell>
        </row>
        <row r="1454">
          <cell r="A1454">
            <v>145014</v>
          </cell>
          <cell r="B1454" t="str">
            <v>Comisión</v>
          </cell>
          <cell r="C1454">
            <v>20140499</v>
          </cell>
          <cell r="D1454">
            <v>103814</v>
          </cell>
          <cell r="E1454">
            <v>41731</v>
          </cell>
          <cell r="F1454" t="str">
            <v>SERVICIOS ADMINISTRATIVOS, ATENCIONA AL USUARIO, ARCHIVO Y CORRESPONDENCIA</v>
          </cell>
          <cell r="G1454">
            <v>52535050</v>
          </cell>
          <cell r="H1454" t="str">
            <v>AURA ELVINIA ALICIA ROBAYO CASTAÑEDA</v>
          </cell>
          <cell r="I1454" t="str">
            <v>COMISION A SAN JOSE DEL GUAVIARE DEL 17-19 DE MARZO DE 2014</v>
          </cell>
          <cell r="J1454">
            <v>399877.5</v>
          </cell>
          <cell r="O1454" t="str">
            <v>RECURSO 11</v>
          </cell>
          <cell r="W1454" t="str">
            <v>Vigencia Presupuestal</v>
          </cell>
        </row>
        <row r="1455">
          <cell r="A1455">
            <v>145114</v>
          </cell>
          <cell r="B1455" t="str">
            <v>Comisión</v>
          </cell>
          <cell r="C1455">
            <v>20140501</v>
          </cell>
          <cell r="D1455">
            <v>104014</v>
          </cell>
          <cell r="E1455">
            <v>41731</v>
          </cell>
          <cell r="F1455" t="str">
            <v>SERVICIOS ADMINISTRATIVOS, ATENCIONA AL USUARIO, ARCHIVO Y CORRESPONDENCIA</v>
          </cell>
          <cell r="G1455">
            <v>79316997</v>
          </cell>
          <cell r="H1455" t="str">
            <v>JAIRO ORLANDO HOMEZ SANCHEZ</v>
          </cell>
          <cell r="I1455" t="str">
            <v>COMISION A MEDELLIN DEL 19-20 DE MARZO DE 2014</v>
          </cell>
          <cell r="J1455">
            <v>249157</v>
          </cell>
          <cell r="O1455" t="str">
            <v>RECURSO 11</v>
          </cell>
          <cell r="W1455" t="str">
            <v>Vigencia Presupuestal</v>
          </cell>
        </row>
        <row r="1456">
          <cell r="A1456">
            <v>145214</v>
          </cell>
          <cell r="B1456" t="str">
            <v>Comisión</v>
          </cell>
          <cell r="C1456">
            <v>20140506</v>
          </cell>
          <cell r="D1456">
            <v>104614</v>
          </cell>
          <cell r="E1456">
            <v>41731</v>
          </cell>
          <cell r="F1456" t="str">
            <v>SERVICIOS ADMINISTRATIVOS, ATENCIONA AL USUARIO, ARCHIVO Y CORRESPONDENCIA</v>
          </cell>
          <cell r="G1456">
            <v>79756241</v>
          </cell>
          <cell r="H1456" t="str">
            <v>LEONARDO GOMEZ</v>
          </cell>
          <cell r="I1456" t="str">
            <v>COMISION A CARTAGENA DEL 17-18 DE MARZO DE 2014</v>
          </cell>
          <cell r="J1456">
            <v>331037</v>
          </cell>
          <cell r="O1456" t="str">
            <v>RECURSO 11</v>
          </cell>
          <cell r="W1456" t="str">
            <v>Vigencia Presupuestal</v>
          </cell>
        </row>
        <row r="1457">
          <cell r="A1457">
            <v>145314</v>
          </cell>
          <cell r="B1457" t="str">
            <v>Comisión</v>
          </cell>
          <cell r="C1457">
            <v>20140508</v>
          </cell>
          <cell r="D1457">
            <v>104714</v>
          </cell>
          <cell r="E1457">
            <v>41731</v>
          </cell>
          <cell r="F1457" t="str">
            <v>SERVICIOS ADMINISTRATIVOS, ATENCIONA AL USUARIO, ARCHIVO Y CORRESPONDENCIA</v>
          </cell>
          <cell r="G1457">
            <v>52269310</v>
          </cell>
          <cell r="H1457" t="str">
            <v>EVELYN PAOLA MORENO NIETO</v>
          </cell>
          <cell r="I1457" t="str">
            <v>COMISION A GUAPI DEL 17-20 MARZO DE 2014</v>
          </cell>
          <cell r="J1457">
            <v>683753</v>
          </cell>
          <cell r="O1457" t="str">
            <v>RECURSO 11</v>
          </cell>
          <cell r="W1457" t="str">
            <v>Vigencia Presupuestal</v>
          </cell>
        </row>
        <row r="1458">
          <cell r="A1458">
            <v>145414</v>
          </cell>
          <cell r="B1458" t="str">
            <v>Comisión</v>
          </cell>
          <cell r="C1458">
            <v>20140483</v>
          </cell>
          <cell r="D1458">
            <v>101314</v>
          </cell>
          <cell r="E1458">
            <v>41731</v>
          </cell>
          <cell r="F1458" t="str">
            <v>SERVICIOS ADMINISTRATIVOS, ATENCIONA AL USUARIO, ARCHIVO Y CORRESPONDENCIA</v>
          </cell>
          <cell r="G1458">
            <v>52157164</v>
          </cell>
          <cell r="H1458" t="str">
            <v>CLAUDIA PATRICIA PINEDA</v>
          </cell>
          <cell r="I1458" t="str">
            <v>COMISION A BARRANQUILLA EL 14 DE MARZO DE 2014</v>
          </cell>
          <cell r="J1458">
            <v>145648</v>
          </cell>
          <cell r="O1458" t="str">
            <v>RECURSO 11</v>
          </cell>
          <cell r="W1458" t="str">
            <v>Vigencia Presupuestal</v>
          </cell>
        </row>
        <row r="1459">
          <cell r="A1459">
            <v>145514</v>
          </cell>
          <cell r="B1459" t="str">
            <v>Comisión</v>
          </cell>
          <cell r="C1459">
            <v>20140509</v>
          </cell>
          <cell r="D1459">
            <v>105014</v>
          </cell>
          <cell r="E1459">
            <v>41731</v>
          </cell>
          <cell r="F1459" t="str">
            <v>SERVICIOS ADMINISTRATIVOS, ATENCIONA AL USUARIO, ARCHIVO Y CORRESPONDENCIA</v>
          </cell>
          <cell r="G1459">
            <v>52157164</v>
          </cell>
          <cell r="H1459" t="str">
            <v>CLAUDIA PATRICIA PINEDA</v>
          </cell>
          <cell r="I1459" t="str">
            <v>COMISION PRORROGA A BARRANQUILLA EL 15 DE MARZO DE 2014</v>
          </cell>
          <cell r="J1459">
            <v>291295</v>
          </cell>
          <cell r="O1459" t="str">
            <v>RECURSO 11</v>
          </cell>
          <cell r="W1459" t="str">
            <v>Vigencia Presupuestal</v>
          </cell>
        </row>
        <row r="1460">
          <cell r="A1460">
            <v>145614</v>
          </cell>
          <cell r="B1460" t="str">
            <v>Comisión</v>
          </cell>
          <cell r="C1460">
            <v>20140525</v>
          </cell>
          <cell r="D1460">
            <v>106214</v>
          </cell>
          <cell r="E1460">
            <v>41731</v>
          </cell>
          <cell r="F1460" t="str">
            <v>SERVICIOS ADMINISTRATIVOS, ATENCIONA AL USUARIO, ARCHIVO Y CORRESPONDENCIA</v>
          </cell>
          <cell r="G1460">
            <v>79778817</v>
          </cell>
          <cell r="H1460" t="str">
            <v>PABLO ABBA VIEIRA SAMPER</v>
          </cell>
          <cell r="I1460" t="str">
            <v>COMISION A MEDELLIN EL 20 DE MARZO DE 2014</v>
          </cell>
          <cell r="J1460">
            <v>145648</v>
          </cell>
          <cell r="O1460" t="str">
            <v>RECURSO 11</v>
          </cell>
          <cell r="W1460" t="str">
            <v>Vigencia Presupuestal</v>
          </cell>
        </row>
        <row r="1461">
          <cell r="A1461">
            <v>145714</v>
          </cell>
          <cell r="B1461" t="str">
            <v>Comisión</v>
          </cell>
          <cell r="C1461">
            <v>20140528</v>
          </cell>
          <cell r="D1461">
            <v>107614</v>
          </cell>
          <cell r="E1461">
            <v>41731</v>
          </cell>
          <cell r="F1461" t="str">
            <v>SERVICIOS ADMINISTRATIVOS, ATENCIONA AL USUARIO, ARCHIVO Y CORRESPONDENCIA</v>
          </cell>
          <cell r="G1461">
            <v>79778817</v>
          </cell>
          <cell r="H1461" t="str">
            <v>PABLO ABBA VIEIRA SAMPER</v>
          </cell>
          <cell r="I1461" t="str">
            <v>COMISION A BARRANQUILLA DEL 21-22 DE MARZO DE 2014</v>
          </cell>
          <cell r="J1461">
            <v>436943</v>
          </cell>
          <cell r="O1461" t="str">
            <v>RECURSO 11</v>
          </cell>
          <cell r="W1461" t="str">
            <v>Vigencia Presupuestal</v>
          </cell>
        </row>
        <row r="1462">
          <cell r="A1462">
            <v>145814</v>
          </cell>
          <cell r="B1462" t="str">
            <v>Comisión</v>
          </cell>
          <cell r="C1462">
            <v>20140530</v>
          </cell>
          <cell r="D1462">
            <v>106414</v>
          </cell>
          <cell r="E1462">
            <v>41731</v>
          </cell>
          <cell r="F1462" t="str">
            <v>SERVICIOS ADMINISTRATIVOS, ATENCIONA AL USUARIO, ARCHIVO Y CORRESPONDENCIA</v>
          </cell>
          <cell r="G1462">
            <v>53104007</v>
          </cell>
          <cell r="H1462" t="str">
            <v>ROSA ALEJANDRA RUIZ DIAZ</v>
          </cell>
          <cell r="I1462" t="str">
            <v>COMISION A ARMENIA DEL 20-21 DE MARZO DE 2014</v>
          </cell>
          <cell r="J1462">
            <v>293037</v>
          </cell>
          <cell r="O1462" t="str">
            <v>RECURSO 11</v>
          </cell>
          <cell r="W1462" t="str">
            <v>Vigencia Presupuestal</v>
          </cell>
        </row>
        <row r="1463">
          <cell r="A1463">
            <v>145914</v>
          </cell>
          <cell r="B1463" t="str">
            <v>Comisión</v>
          </cell>
          <cell r="C1463">
            <v>20140531</v>
          </cell>
          <cell r="D1463">
            <v>106614</v>
          </cell>
          <cell r="E1463">
            <v>41731</v>
          </cell>
          <cell r="F1463" t="str">
            <v>SERVICIOS ADMINISTRATIVOS, ATENCIONA AL USUARIO, ARCHIVO Y CORRESPONDENCIA</v>
          </cell>
          <cell r="G1463">
            <v>39701805</v>
          </cell>
          <cell r="H1463" t="str">
            <v>MARTA EDDY ARTEAGA DIAA</v>
          </cell>
          <cell r="I1463" t="str">
            <v>COMISION A CARTAGENA DEL 26-27 DE MARZO DE 2014</v>
          </cell>
          <cell r="J1463">
            <v>293037</v>
          </cell>
          <cell r="O1463" t="str">
            <v>RECURSO 11</v>
          </cell>
          <cell r="W1463" t="str">
            <v>Vigencia Presupuestal</v>
          </cell>
        </row>
        <row r="1464">
          <cell r="A1464">
            <v>146014</v>
          </cell>
          <cell r="B1464" t="str">
            <v>Comisión</v>
          </cell>
          <cell r="C1464">
            <v>20140532</v>
          </cell>
          <cell r="D1464">
            <v>107214</v>
          </cell>
          <cell r="E1464">
            <v>41731</v>
          </cell>
          <cell r="F1464" t="str">
            <v>SERVICIOS ADMINISTRATIVOS, ATENCIONA AL USUARIO, ARCHIVO Y CORRESPONDENCIA</v>
          </cell>
          <cell r="G1464">
            <v>11202449</v>
          </cell>
          <cell r="H1464" t="str">
            <v>SERGIO RODRIGO HERNANDEZ CRUZ</v>
          </cell>
          <cell r="I1464" t="str">
            <v>COMISION A VALLEDUPAR DEL 24-25 DE MARZO DE 2014</v>
          </cell>
          <cell r="J1464">
            <v>205126</v>
          </cell>
          <cell r="O1464" t="str">
            <v>RECURSO 11</v>
          </cell>
          <cell r="W1464" t="str">
            <v>Vigencia Presupuestal</v>
          </cell>
        </row>
        <row r="1465">
          <cell r="A1465">
            <v>146114</v>
          </cell>
          <cell r="B1465" t="str">
            <v>Comisión</v>
          </cell>
          <cell r="C1465">
            <v>20140533</v>
          </cell>
          <cell r="D1465">
            <v>107014</v>
          </cell>
          <cell r="E1465">
            <v>41731</v>
          </cell>
          <cell r="F1465" t="str">
            <v>SERVICIOS ADMINISTRATIVOS, ATENCIONA AL USUARIO, ARCHIVO Y CORRESPONDENCIA</v>
          </cell>
          <cell r="G1465">
            <v>11202449</v>
          </cell>
          <cell r="H1465" t="str">
            <v>SERGIO RODRIGO HERNANDEZ CRUZ</v>
          </cell>
          <cell r="I1465" t="str">
            <v>COMISION A SANTA MARTA DEL 20-21 DE MARZO DE 2014</v>
          </cell>
          <cell r="J1465">
            <v>251126</v>
          </cell>
          <cell r="O1465" t="str">
            <v>RECURSO 11</v>
          </cell>
          <cell r="W1465" t="str">
            <v>Vigencia Presupuestal</v>
          </cell>
        </row>
        <row r="1466">
          <cell r="A1466">
            <v>146214</v>
          </cell>
          <cell r="B1466" t="str">
            <v>Comisión</v>
          </cell>
          <cell r="C1466">
            <v>20140534</v>
          </cell>
          <cell r="D1466">
            <v>108114</v>
          </cell>
          <cell r="E1466">
            <v>41731</v>
          </cell>
          <cell r="F1466" t="str">
            <v>SERVICIOS ADMINISTRATIVOS, ATENCIONA AL USUARIO, ARCHIVO Y CORRESPONDENCIA</v>
          </cell>
          <cell r="G1466">
            <v>79335485</v>
          </cell>
          <cell r="H1466" t="str">
            <v>MARIO ORLANDO LOPEZ CASTRO</v>
          </cell>
          <cell r="I1466" t="str">
            <v>COMISION A GUARNE ANTIOQUIA EL 20 DE MARZO DE 2014</v>
          </cell>
          <cell r="J1466">
            <v>182037.5</v>
          </cell>
          <cell r="O1466" t="str">
            <v>RECURSO 11</v>
          </cell>
          <cell r="W1466" t="str">
            <v>Vigencia Presupuestal</v>
          </cell>
        </row>
        <row r="1467">
          <cell r="A1467">
            <v>146314</v>
          </cell>
          <cell r="B1467" t="str">
            <v>Comisión</v>
          </cell>
          <cell r="C1467">
            <v>20140538</v>
          </cell>
          <cell r="D1467">
            <v>103614</v>
          </cell>
          <cell r="E1467">
            <v>41731</v>
          </cell>
          <cell r="F1467" t="str">
            <v>SERVICIOS ADMINISTRATIVOS, ATENCIONA AL USUARIO, ARCHIVO Y CORRESPONDENCIA</v>
          </cell>
          <cell r="G1467">
            <v>51982340</v>
          </cell>
          <cell r="H1467" t="str">
            <v>HILDER YAMILE UYAZAN SANCHEZ</v>
          </cell>
          <cell r="I1467" t="str">
            <v>COMISION A NEIVA EL 20 DE MARZO DE 2014</v>
          </cell>
          <cell r="J1467">
            <v>97679</v>
          </cell>
          <cell r="N1467" t="str">
            <v>RECURSO 2-10</v>
          </cell>
          <cell r="W1467" t="str">
            <v>Vigencia Presupuestal</v>
          </cell>
        </row>
        <row r="1468">
          <cell r="A1468">
            <v>146414</v>
          </cell>
          <cell r="B1468" t="str">
            <v>Comisión</v>
          </cell>
          <cell r="C1468">
            <v>20140539</v>
          </cell>
          <cell r="D1468">
            <v>107514</v>
          </cell>
          <cell r="E1468">
            <v>41731</v>
          </cell>
          <cell r="F1468" t="str">
            <v>SERVICIOS ADMINISTRATIVOS, ATENCIONA AL USUARIO, ARCHIVO Y CORRESPONDENCIA</v>
          </cell>
          <cell r="G1468">
            <v>52789391</v>
          </cell>
          <cell r="H1468" t="str">
            <v>OLGA ANGELICA DIAZ BARRAGAN</v>
          </cell>
          <cell r="I1468" t="str">
            <v>COMISION A CARTAGENA DEL 25-26 DE MARZO DE 2014</v>
          </cell>
          <cell r="J1468">
            <v>259623</v>
          </cell>
          <cell r="O1468" t="str">
            <v>RECURSO 11</v>
          </cell>
          <cell r="W1468" t="str">
            <v>Vigencia Presupuestal</v>
          </cell>
        </row>
        <row r="1469">
          <cell r="A1469">
            <v>146514</v>
          </cell>
          <cell r="B1469" t="str">
            <v>Comisión</v>
          </cell>
          <cell r="C1469">
            <v>20140541</v>
          </cell>
          <cell r="D1469">
            <v>108414</v>
          </cell>
          <cell r="E1469">
            <v>41731</v>
          </cell>
          <cell r="F1469" t="str">
            <v>SERVICIOS ADMINISTRATIVOS, ATENCIONA AL USUARIO, ARCHIVO Y CORRESPONDENCIA</v>
          </cell>
          <cell r="G1469">
            <v>19431106</v>
          </cell>
          <cell r="H1469" t="str">
            <v>JUAN CARLOS GUTIERREZ CASAS</v>
          </cell>
          <cell r="I1469" t="str">
            <v>COMISION A MONTERIA DEL 18-20 DE MARZO DE 2014</v>
          </cell>
          <cell r="J1469">
            <v>415261</v>
          </cell>
          <cell r="O1469" t="str">
            <v>RECURSO 11</v>
          </cell>
          <cell r="W1469" t="str">
            <v>Vigencia Presupuestal</v>
          </cell>
        </row>
        <row r="1470">
          <cell r="A1470">
            <v>146614</v>
          </cell>
          <cell r="B1470" t="str">
            <v>Comisión</v>
          </cell>
          <cell r="C1470">
            <v>20140546</v>
          </cell>
          <cell r="D1470">
            <v>108714</v>
          </cell>
          <cell r="E1470">
            <v>41731</v>
          </cell>
          <cell r="F1470" t="str">
            <v>SERVICIOS ADMINISTRATIVOS, ATENCIONA AL USUARIO, ARCHIVO Y CORRESPONDENCIA</v>
          </cell>
          <cell r="G1470">
            <v>52548288</v>
          </cell>
          <cell r="H1470" t="str">
            <v>ANDREA RAMIREZ MARTINEZ</v>
          </cell>
          <cell r="I1470" t="str">
            <v>COMISION A MEDELLIN EL 21 DE MARZO DE 2014</v>
          </cell>
          <cell r="J1470">
            <v>120375</v>
          </cell>
          <cell r="O1470" t="str">
            <v>RECURSO 11</v>
          </cell>
          <cell r="W1470" t="str">
            <v>Vigencia Presupuestal</v>
          </cell>
        </row>
        <row r="1471">
          <cell r="A1471">
            <v>146714</v>
          </cell>
          <cell r="B1471" t="str">
            <v>Comisión</v>
          </cell>
          <cell r="C1471">
            <v>20140549</v>
          </cell>
          <cell r="D1471">
            <v>109614</v>
          </cell>
          <cell r="E1471">
            <v>41731</v>
          </cell>
          <cell r="F1471" t="str">
            <v>SERVICIOS ADMINISTRATIVOS, ATENCIONA AL USUARIO, ARCHIVO Y CORRESPONDENCIA</v>
          </cell>
          <cell r="G1471">
            <v>53104007</v>
          </cell>
          <cell r="H1471" t="str">
            <v>ROSA ALEJANDRA RUIZ DIAZ</v>
          </cell>
          <cell r="I1471" t="str">
            <v>COMISION A LETICIA DEL 22-26 DE MARZO DE 2014</v>
          </cell>
          <cell r="J1471">
            <v>879111</v>
          </cell>
          <cell r="O1471" t="str">
            <v>RECURSO 11</v>
          </cell>
          <cell r="W1471" t="str">
            <v>Vigencia Presupuestal</v>
          </cell>
        </row>
        <row r="1472">
          <cell r="A1472">
            <v>146814</v>
          </cell>
          <cell r="B1472" t="str">
            <v>Comisión</v>
          </cell>
          <cell r="C1472">
            <v>20140551</v>
          </cell>
          <cell r="D1472">
            <v>109914</v>
          </cell>
          <cell r="E1472">
            <v>41731</v>
          </cell>
          <cell r="F1472" t="str">
            <v>SERVICIOS ADMINISTRATIVOS, ATENCIONA AL USUARIO, ARCHIVO Y CORRESPONDENCIA</v>
          </cell>
          <cell r="G1472">
            <v>10547587</v>
          </cell>
          <cell r="H1472" t="str">
            <v>GUSTAVO ALFONSO LACERA LAGUNA</v>
          </cell>
          <cell r="I1472" t="str">
            <v>COMISION A BARRANQUILLA DEL 19-20 DE MARZO DE 2014</v>
          </cell>
          <cell r="J1472">
            <v>293037</v>
          </cell>
          <cell r="O1472" t="str">
            <v>RECURSO 11</v>
          </cell>
          <cell r="W1472" t="str">
            <v>Vigencia Presupuestal</v>
          </cell>
        </row>
        <row r="1473">
          <cell r="A1473">
            <v>146914</v>
          </cell>
          <cell r="B1473" t="str">
            <v>Comisión</v>
          </cell>
          <cell r="C1473">
            <v>20140553</v>
          </cell>
          <cell r="D1473">
            <v>110014</v>
          </cell>
          <cell r="E1473">
            <v>41731</v>
          </cell>
          <cell r="F1473" t="str">
            <v>SERVICIOS ADMINISTRATIVOS, ATENCIONA AL USUARIO, ARCHIVO Y CORRESPONDENCIA</v>
          </cell>
          <cell r="G1473">
            <v>51982340</v>
          </cell>
          <cell r="H1473" t="str">
            <v>HILDER YAMILE UYAZAN SANCHEZ</v>
          </cell>
          <cell r="I1473" t="str">
            <v>COMISION A NEIVA EL 19 DE MARZO DE 2014</v>
          </cell>
          <cell r="J1473">
            <v>97679</v>
          </cell>
          <cell r="N1473" t="str">
            <v>RECURSO 2-10</v>
          </cell>
          <cell r="W1473" t="str">
            <v>Vigencia Presupuestal</v>
          </cell>
        </row>
        <row r="1474">
          <cell r="A1474">
            <v>147014</v>
          </cell>
          <cell r="B1474" t="str">
            <v>Comisión</v>
          </cell>
          <cell r="C1474">
            <v>20140568</v>
          </cell>
          <cell r="D1474">
            <v>112614</v>
          </cell>
          <cell r="E1474">
            <v>41731</v>
          </cell>
          <cell r="F1474" t="str">
            <v>SERVICIOS ADMINISTRATIVOS, ATENCIONA AL USUARIO, ARCHIVO Y CORRESPONDENCIA</v>
          </cell>
          <cell r="G1474">
            <v>79458949</v>
          </cell>
          <cell r="H1474" t="str">
            <v>GIOVANNI ANTONIO PEREZ CARVAJAL</v>
          </cell>
          <cell r="I1474" t="str">
            <v>COMISION A IBAGUE DEL 25-26 DE MARZO DE 2014</v>
          </cell>
          <cell r="J1474">
            <v>293037</v>
          </cell>
          <cell r="O1474" t="str">
            <v>RECURSO 11</v>
          </cell>
          <cell r="W1474" t="str">
            <v>Vigencia Presupuestal</v>
          </cell>
        </row>
        <row r="1475">
          <cell r="A1475">
            <v>147114</v>
          </cell>
          <cell r="B1475" t="str">
            <v>Comisión</v>
          </cell>
          <cell r="C1475">
            <v>20140583</v>
          </cell>
          <cell r="D1475">
            <v>113514</v>
          </cell>
          <cell r="E1475">
            <v>41731</v>
          </cell>
          <cell r="F1475" t="str">
            <v>SERVICIOS ADMINISTRATIVOS, ATENCIONA AL USUARIO, ARCHIVO Y CORRESPONDENCIA</v>
          </cell>
          <cell r="G1475">
            <v>52821816</v>
          </cell>
          <cell r="H1475" t="str">
            <v>MARTA LUCIA RODRIGUEZ</v>
          </cell>
          <cell r="I1475" t="str">
            <v>COMISION A PASTO DEL 22-24 DE MARZO DE 2014</v>
          </cell>
          <cell r="J1475">
            <v>224075</v>
          </cell>
          <cell r="N1475" t="str">
            <v>RECURSO 2-10</v>
          </cell>
          <cell r="W1475" t="str">
            <v>Vigencia Presupuestal</v>
          </cell>
        </row>
        <row r="1476">
          <cell r="A1476">
            <v>147214</v>
          </cell>
          <cell r="B1476" t="str">
            <v>Comisión</v>
          </cell>
          <cell r="C1476">
            <v>20140586</v>
          </cell>
          <cell r="D1476">
            <v>114914</v>
          </cell>
          <cell r="E1476">
            <v>41731</v>
          </cell>
          <cell r="F1476" t="str">
            <v>SERVICIOS ADMINISTRATIVOS, ATENCIONA AL USUARIO, ARCHIVO Y CORRESPONDENCIA</v>
          </cell>
          <cell r="G1476">
            <v>52548288</v>
          </cell>
          <cell r="H1476" t="str">
            <v>ANDREA RAMIREZ MARTINEZ</v>
          </cell>
          <cell r="I1476" t="str">
            <v>COMISION A SANTA MARTA EL 26 DE MARZO DE 2014</v>
          </cell>
          <cell r="J1476">
            <v>68375</v>
          </cell>
          <cell r="O1476" t="str">
            <v>RECURSO 11</v>
          </cell>
          <cell r="W1476" t="str">
            <v>Vigencia Presupuestal</v>
          </cell>
        </row>
        <row r="1477">
          <cell r="A1477">
            <v>147314</v>
          </cell>
          <cell r="B1477" t="str">
            <v>Comisión</v>
          </cell>
          <cell r="C1477">
            <v>20140595</v>
          </cell>
          <cell r="D1477">
            <v>113414</v>
          </cell>
          <cell r="E1477">
            <v>41731</v>
          </cell>
          <cell r="F1477" t="str">
            <v>SERVICIOS ADMINISTRATIVOS, ATENCIONA AL USUARIO, ARCHIVO Y CORRESPONDENCIA</v>
          </cell>
          <cell r="G1477">
            <v>11520000</v>
          </cell>
          <cell r="H1477" t="str">
            <v>NEIDER EDUARDO ABELLO ALDANA</v>
          </cell>
          <cell r="I1477" t="str">
            <v>COMISION A BARRANQUILLA DEL 21-22 DE MARZO DE 2014</v>
          </cell>
          <cell r="J1477">
            <v>336112</v>
          </cell>
          <cell r="O1477" t="str">
            <v>RECURSO 11</v>
          </cell>
          <cell r="W1477" t="str">
            <v>Vigencia Presupuestal</v>
          </cell>
        </row>
        <row r="1478">
          <cell r="A1478">
            <v>147414</v>
          </cell>
          <cell r="B1478" t="str">
            <v>Comisión</v>
          </cell>
          <cell r="C1478">
            <v>20140598</v>
          </cell>
          <cell r="D1478">
            <v>113314</v>
          </cell>
          <cell r="E1478">
            <v>41731</v>
          </cell>
          <cell r="F1478" t="str">
            <v>SERVICIOS ADMINISTRATIVOS, ATENCIONA AL USUARIO, ARCHIVO Y CORRESPONDENCIA</v>
          </cell>
          <cell r="G1478">
            <v>51982340</v>
          </cell>
          <cell r="H1478" t="str">
            <v>HILDER YAMILE UYAZAN SANCHEZ</v>
          </cell>
          <cell r="I1478" t="str">
            <v>COMISION A CARTAGENA DEL 24-25 DE MARZO DE 2014</v>
          </cell>
          <cell r="J1478">
            <v>293037</v>
          </cell>
          <cell r="N1478" t="str">
            <v>RECURSO 2-10</v>
          </cell>
          <cell r="W1478" t="str">
            <v>Vigencia Presupuestal</v>
          </cell>
        </row>
        <row r="1479">
          <cell r="A1479">
            <v>147514</v>
          </cell>
          <cell r="B1479" t="str">
            <v>Comisión</v>
          </cell>
          <cell r="C1479">
            <v>20140611</v>
          </cell>
          <cell r="D1479">
            <v>118514</v>
          </cell>
          <cell r="E1479">
            <v>41731</v>
          </cell>
          <cell r="F1479" t="str">
            <v>SERVICIOS ADMINISTRATIVOS, ATENCIONA AL USUARIO, ARCHIVO Y CORRESPONDENCIA</v>
          </cell>
          <cell r="G1479">
            <v>79728209</v>
          </cell>
          <cell r="H1479" t="str">
            <v>JAIRO NEFTALI CARDENAS SAAVEDRA</v>
          </cell>
          <cell r="I1479" t="str">
            <v>COMISION A CARTAGENA DEL 26-27 DE MARZO DE 2014</v>
          </cell>
          <cell r="J1479">
            <v>293037</v>
          </cell>
          <cell r="O1479" t="str">
            <v>RECURSO 11</v>
          </cell>
          <cell r="W1479" t="str">
            <v>Vigencia Presupuestal</v>
          </cell>
        </row>
        <row r="1480">
          <cell r="A1480">
            <v>147614</v>
          </cell>
          <cell r="B1480" t="str">
            <v>Comisión</v>
          </cell>
          <cell r="C1480">
            <v>20140621</v>
          </cell>
          <cell r="D1480">
            <v>116314</v>
          </cell>
          <cell r="E1480">
            <v>41731</v>
          </cell>
          <cell r="F1480" t="str">
            <v>SERVICIOS ADMINISTRATIVOS, ATENCIONA AL USUARIO, ARCHIVO Y CORRESPONDENCIA</v>
          </cell>
          <cell r="G1480">
            <v>79622755</v>
          </cell>
          <cell r="H1480" t="str">
            <v>EMILSON PEREZ CUEVAS</v>
          </cell>
          <cell r="I1480" t="str">
            <v>COMISION A YOPAL EL 26 DE MARZO DE 2014</v>
          </cell>
          <cell r="J1480">
            <v>75364</v>
          </cell>
          <cell r="N1480" t="str">
            <v>RECURSO 2-10</v>
          </cell>
          <cell r="W1480" t="str">
            <v>Vigencia Presupuestal</v>
          </cell>
        </row>
        <row r="1481">
          <cell r="A1481">
            <v>147714</v>
          </cell>
          <cell r="B1481" t="str">
            <v>Comisión</v>
          </cell>
          <cell r="C1481">
            <v>20140622</v>
          </cell>
          <cell r="D1481">
            <v>118914</v>
          </cell>
          <cell r="E1481">
            <v>41731</v>
          </cell>
          <cell r="F1481" t="str">
            <v>SERVICIOS ADMINISTRATIVOS, ATENCIONA AL USUARIO, ARCHIVO Y CORRESPONDENCIA</v>
          </cell>
          <cell r="G1481">
            <v>79778817</v>
          </cell>
          <cell r="H1481" t="str">
            <v>PABLO ABBA VIEIRA SAMPER</v>
          </cell>
          <cell r="I1481" t="str">
            <v>COMISION A YOPAL EL 26 DE MARZO DE 2014</v>
          </cell>
          <cell r="J1481">
            <v>145648</v>
          </cell>
          <cell r="O1481" t="str">
            <v>RECURSO 11</v>
          </cell>
          <cell r="W1481" t="str">
            <v>Vigencia Presupuestal</v>
          </cell>
        </row>
        <row r="1482">
          <cell r="A1482">
            <v>147814</v>
          </cell>
          <cell r="B1482" t="str">
            <v>Comisión</v>
          </cell>
          <cell r="C1482">
            <v>20140602</v>
          </cell>
          <cell r="D1482">
            <v>114414</v>
          </cell>
          <cell r="E1482">
            <v>41731</v>
          </cell>
          <cell r="F1482" t="str">
            <v>SERVICIOS ADMINISTRATIVOS, ATENCIONA AL USUARIO, ARCHIVO Y CORRESPONDENCIA</v>
          </cell>
          <cell r="G1482">
            <v>79601548</v>
          </cell>
          <cell r="H1482" t="str">
            <v>JAIME EDUARDO SARMIENTO</v>
          </cell>
          <cell r="I1482" t="str">
            <v>COMISION A YOPAL EL 26 DE MARZO DE 2014</v>
          </cell>
          <cell r="J1482">
            <v>145648</v>
          </cell>
          <cell r="O1482" t="str">
            <v>RECURSO 11</v>
          </cell>
          <cell r="W1482" t="str">
            <v>Vigencia Presupuestal</v>
          </cell>
        </row>
        <row r="1483">
          <cell r="A1483">
            <v>147914</v>
          </cell>
          <cell r="B1483" t="str">
            <v>Comisión</v>
          </cell>
          <cell r="C1483">
            <v>20140535</v>
          </cell>
          <cell r="D1483">
            <v>107114</v>
          </cell>
          <cell r="E1483">
            <v>41731</v>
          </cell>
          <cell r="F1483" t="str">
            <v>SERVICIOS ADMINISTRATIVOS, ATENCIONA AL USUARIO, ARCHIVO Y CORRESPONDENCIA</v>
          </cell>
          <cell r="G1483">
            <v>1010160438</v>
          </cell>
          <cell r="H1483" t="str">
            <v>EDWIN GIOVANNY ORTIZ RODRIGUEZ</v>
          </cell>
          <cell r="I1483" t="str">
            <v>COMISION A MEDELLIN DEL 17-18 DE MARZO DE 2014</v>
          </cell>
          <cell r="J1483">
            <v>336037</v>
          </cell>
          <cell r="O1483" t="str">
            <v>RECURSO 11</v>
          </cell>
          <cell r="W1483" t="str">
            <v>Vigencia Presupuestal</v>
          </cell>
        </row>
        <row r="1484">
          <cell r="A1484">
            <v>148014</v>
          </cell>
          <cell r="B1484" t="str">
            <v>Comisión</v>
          </cell>
          <cell r="C1484">
            <v>20140488</v>
          </cell>
          <cell r="D1484">
            <v>101814</v>
          </cell>
          <cell r="E1484">
            <v>41731</v>
          </cell>
          <cell r="F1484" t="str">
            <v>SERVICIOS ADMINISTRATIVOS, ATENCIONA AL USUARIO, ARCHIVO Y CORRESPONDENCIA</v>
          </cell>
          <cell r="G1484">
            <v>51599006</v>
          </cell>
          <cell r="H1484" t="str">
            <v>GLORIA INES QUINTANA QUINTANA</v>
          </cell>
          <cell r="I1484" t="str">
            <v>COMISION A QUIBDO DEL 19-21 DE MARZO DE 2014</v>
          </cell>
          <cell r="J1484">
            <v>415261</v>
          </cell>
          <cell r="O1484" t="str">
            <v>RECURSO 11</v>
          </cell>
          <cell r="W1484" t="str">
            <v>Vigencia Presupuestal</v>
          </cell>
        </row>
        <row r="1485">
          <cell r="A1485">
            <v>148114</v>
          </cell>
          <cell r="B1485" t="str">
            <v>Oficio</v>
          </cell>
          <cell r="C1485">
            <v>10877</v>
          </cell>
          <cell r="E1485">
            <v>41732</v>
          </cell>
          <cell r="H1485" t="str">
            <v>CLAUDIA PATRICIA MEJIA-CAJA MENOR</v>
          </cell>
          <cell r="I1485" t="str">
            <v>RADICACION CAJA MENOR VIATICOS</v>
          </cell>
          <cell r="J1485">
            <v>2270453</v>
          </cell>
        </row>
        <row r="1486">
          <cell r="A1486">
            <v>148214</v>
          </cell>
          <cell r="B1486" t="str">
            <v>Comisiòn</v>
          </cell>
          <cell r="C1486">
            <v>20131423</v>
          </cell>
          <cell r="D1486">
            <v>218013</v>
          </cell>
          <cell r="E1486">
            <v>41732</v>
          </cell>
          <cell r="F1486" t="str">
            <v>SERVICIOS ADMINISTRATIVOS, ATENCIONA AL USUARIO, ARCHIVO Y CORRESPONDENCIA</v>
          </cell>
          <cell r="G1486">
            <v>41946415</v>
          </cell>
          <cell r="H1486" t="str">
            <v>CAROLINA VENECIA VALENCIA</v>
          </cell>
          <cell r="I1486" t="str">
            <v>COMISION A MEDELLIN DEL 13-14 DE AGOSTO DE 2013</v>
          </cell>
          <cell r="J1486">
            <v>404667</v>
          </cell>
          <cell r="O1486" t="str">
            <v>RECURSO 11</v>
          </cell>
          <cell r="W1486" t="str">
            <v>Reserva Presupuestal</v>
          </cell>
        </row>
        <row r="1487">
          <cell r="A1487">
            <v>148314</v>
          </cell>
          <cell r="B1487" t="str">
            <v>Resolución</v>
          </cell>
          <cell r="C1487">
            <v>479</v>
          </cell>
          <cell r="D1487">
            <v>130214</v>
          </cell>
          <cell r="E1487">
            <v>41732</v>
          </cell>
          <cell r="F1487" t="str">
            <v>SUBDIRECCION ADMINISTRATIVA Y FINANCIERA</v>
          </cell>
          <cell r="G1487">
            <v>52909063</v>
          </cell>
          <cell r="H1487" t="str">
            <v>ANDREA YINNETH SALDAÑA BARAHONA</v>
          </cell>
          <cell r="I1487" t="str">
            <v>PAGO PARCIAL COMSION INTERNACIONAL A MADRID-ESPAÑA DEL 5 AL 12 ABRIL 2014</v>
          </cell>
          <cell r="J1487">
            <v>2297307</v>
          </cell>
          <cell r="O1487" t="str">
            <v>RECURSO 11</v>
          </cell>
          <cell r="W1487" t="str">
            <v>Vigencia Presupuestal</v>
          </cell>
        </row>
        <row r="1488">
          <cell r="A1488">
            <v>148414</v>
          </cell>
          <cell r="B1488" t="str">
            <v>Factura</v>
          </cell>
          <cell r="C1488">
            <v>4403051214</v>
          </cell>
          <cell r="D1488">
            <v>130614</v>
          </cell>
          <cell r="E1488">
            <v>41732</v>
          </cell>
          <cell r="F1488" t="str">
            <v>SERVICIOS ADMINISTRATIVOS, ATENCIONA AL USUARIO, ARCHIVO Y CORRESPONDENCIA</v>
          </cell>
          <cell r="G1488">
            <v>8001539937</v>
          </cell>
          <cell r="H1488" t="str">
            <v>COMUNICACIÓN CELULAR S.A - COMCEL S.A</v>
          </cell>
          <cell r="I1488" t="str">
            <v>PAGO FRA 4403051214 CEL 3118990094 DEL 22 FEB/2014 AL 21 MAR/2014</v>
          </cell>
          <cell r="J1488">
            <v>324584.40000000002</v>
          </cell>
          <cell r="N1488" t="str">
            <v>RECURSO 2-10</v>
          </cell>
          <cell r="W1488" t="str">
            <v>Vigencia Presupuestal</v>
          </cell>
        </row>
        <row r="1489">
          <cell r="A1489">
            <v>148514</v>
          </cell>
          <cell r="B1489" t="str">
            <v>Oficio</v>
          </cell>
          <cell r="C1489">
            <v>9993</v>
          </cell>
          <cell r="D1489">
            <v>129814</v>
          </cell>
          <cell r="E1489">
            <v>41732</v>
          </cell>
          <cell r="F1489" t="str">
            <v>SERVICIOS ADMINISTRATIVOS, ATENCIONA AL USUARIO, ARCHIVO Y CORRESPONDENCIA</v>
          </cell>
          <cell r="G1489">
            <v>8999990619</v>
          </cell>
          <cell r="H1489" t="str">
            <v>BOGOTA DISTRITO CAPITAL</v>
          </cell>
          <cell r="I1489" t="str">
            <v>PAGO IMPUESTO VEHICULO PLACAS OBG 338-349-350-695-836</v>
          </cell>
          <cell r="J1489">
            <v>205000</v>
          </cell>
          <cell r="N1489" t="str">
            <v>RECURSO 2-10</v>
          </cell>
          <cell r="W1489" t="str">
            <v>Vigencia Presupuestal</v>
          </cell>
        </row>
        <row r="1490">
          <cell r="A1490">
            <v>148614</v>
          </cell>
          <cell r="B1490" t="str">
            <v>Oficio</v>
          </cell>
          <cell r="C1490">
            <v>9659</v>
          </cell>
          <cell r="D1490">
            <v>130014</v>
          </cell>
          <cell r="E1490">
            <v>41732</v>
          </cell>
          <cell r="F1490" t="str">
            <v>SERVICIOS ADMINISTRATIVOS, ATENCIONA AL USUARIO, ARCHIVO Y CORRESPONDENCIA</v>
          </cell>
          <cell r="G1490">
            <v>8999991140</v>
          </cell>
          <cell r="H1490" t="str">
            <v>DEPARTAMENTO DE CUNDINAMARCA</v>
          </cell>
          <cell r="I1490" t="str">
            <v>PAGO IMPUESTO VEHICULO 2014 PLACAS FZJ3LC Y OJG250</v>
          </cell>
          <cell r="J1490">
            <v>438000</v>
          </cell>
          <cell r="N1490" t="str">
            <v>RECURSO 2-10</v>
          </cell>
          <cell r="W1490" t="str">
            <v>Vigencia Presupuestal</v>
          </cell>
        </row>
        <row r="1491">
          <cell r="A1491">
            <v>148714</v>
          </cell>
          <cell r="B1491" t="str">
            <v>Oficio</v>
          </cell>
          <cell r="C1491">
            <v>9659</v>
          </cell>
          <cell r="D1491">
            <v>129914</v>
          </cell>
          <cell r="E1491">
            <v>41732</v>
          </cell>
          <cell r="F1491" t="str">
            <v>SERVICIOS ADMINISTRATIVOS, ATENCIONA AL USUARIO, ARCHIVO Y CORRESPONDENCIA</v>
          </cell>
          <cell r="G1491">
            <v>8999990619</v>
          </cell>
          <cell r="H1491" t="str">
            <v>BOGOTA DISTRITO CAPITAL</v>
          </cell>
          <cell r="I1491" t="str">
            <v>PAGO IMPUESTO VEHICULO 2014 PLACAS CYU833-OBG706-OBI425-OBF104-OBH201-OBF905-OBF907-OCJ848-OBG704-OBG703-ASY52-OOJ59C</v>
          </cell>
          <cell r="J1491">
            <v>902000</v>
          </cell>
          <cell r="N1491" t="str">
            <v>RECURSO 2-10</v>
          </cell>
          <cell r="W1491" t="str">
            <v>Vigencia Presupuestal</v>
          </cell>
        </row>
        <row r="1492">
          <cell r="A1492">
            <v>148814</v>
          </cell>
          <cell r="B1492" t="str">
            <v>Oficio</v>
          </cell>
          <cell r="C1492">
            <v>8314310922</v>
          </cell>
          <cell r="D1492">
            <v>129714</v>
          </cell>
          <cell r="E1492">
            <v>41732</v>
          </cell>
          <cell r="F1492" t="str">
            <v>SUBDIRECCION ADMINISTRATIVA Y FINANCIERA</v>
          </cell>
          <cell r="G1492">
            <v>8600111536</v>
          </cell>
          <cell r="H1492" t="str">
            <v>POSITIVA COMPAÑÍA DE SEGUROS S.A.</v>
          </cell>
          <cell r="I1492" t="str">
            <v>PAGO DE AFILIACION AL SISTEMA GENERAL DE RIESGOS LABORALES MES DE ABRIL DE 2014 - CONDUCTORES</v>
          </cell>
          <cell r="J1492">
            <v>220000</v>
          </cell>
          <cell r="O1492" t="str">
            <v>RECURSO 11</v>
          </cell>
          <cell r="W1492" t="str">
            <v>Vigencia Presupuestal</v>
          </cell>
        </row>
        <row r="1493">
          <cell r="A1493">
            <v>148914</v>
          </cell>
          <cell r="B1493" t="str">
            <v>Contrato</v>
          </cell>
          <cell r="C1493">
            <v>100</v>
          </cell>
          <cell r="D1493">
            <v>18214</v>
          </cell>
          <cell r="E1493">
            <v>41736</v>
          </cell>
          <cell r="F1493" t="str">
            <v>DIRECCION DE BOSQUES, BIODIVERSIDAD Y SERVICIOS ECOSISTEMICOS</v>
          </cell>
          <cell r="G1493">
            <v>6768778</v>
          </cell>
          <cell r="H1493" t="str">
            <v>SAMUEL LOZANO BARON</v>
          </cell>
          <cell r="I1493" t="str">
            <v>PAGO FRA 3 TERCER DESEMBOLSO SEGÚN CERTIFICACION DEL SUPERVISOR (Desc.de la Base RF x Dependientes+Benefic.x Int. Vivienda/2013+ AFC 06 mar/2014 $700,000)                     RETENCION MINIMA ART 384</v>
          </cell>
          <cell r="J1493">
            <v>8502514</v>
          </cell>
          <cell r="K1493">
            <v>9.66</v>
          </cell>
          <cell r="M1493">
            <v>16</v>
          </cell>
          <cell r="O1493" t="str">
            <v>RECURSO 11</v>
          </cell>
          <cell r="V1493" t="str">
            <v xml:space="preserve">AFC+Beneficio Int. Vivienda $10,729,620/12meses $894,135- Desc. 10% Dependientes </v>
          </cell>
          <cell r="W1493" t="str">
            <v>Vigencia Presupuestal</v>
          </cell>
        </row>
        <row r="1494">
          <cell r="A1494">
            <v>149014</v>
          </cell>
          <cell r="B1494" t="str">
            <v>Oficio</v>
          </cell>
          <cell r="C1494">
            <v>10877</v>
          </cell>
          <cell r="D1494">
            <v>132414</v>
          </cell>
          <cell r="E1494">
            <v>41736</v>
          </cell>
          <cell r="F1494" t="str">
            <v>SUBDIRECCION ADMINISTRATIVA Y FINANCIERA</v>
          </cell>
          <cell r="G1494">
            <v>8301153951</v>
          </cell>
          <cell r="H1494" t="str">
            <v>MINISTERIO DE AMBIENTE Y DESARROLLO SOSTENIBLE</v>
          </cell>
          <cell r="I1494" t="str">
            <v>REEMBOLSO CAJA MENOR VIATICOS N.814</v>
          </cell>
          <cell r="J1494">
            <v>2270453</v>
          </cell>
          <cell r="N1494" t="str">
            <v>RECURSO 2-10</v>
          </cell>
          <cell r="W1494" t="str">
            <v>Vigencia Presupuestal</v>
          </cell>
        </row>
        <row r="1495">
          <cell r="A1495">
            <v>149114</v>
          </cell>
          <cell r="B1495" t="str">
            <v>Convenio</v>
          </cell>
          <cell r="C1495">
            <v>276</v>
          </cell>
          <cell r="D1495">
            <v>40114</v>
          </cell>
          <cell r="E1495">
            <v>41736</v>
          </cell>
          <cell r="F1495" t="str">
            <v>DIRECCION DE GENTION INTEGRAL DEL RECURSO HIDRICO</v>
          </cell>
          <cell r="G1495">
            <v>8220000912</v>
          </cell>
          <cell r="H1495" t="str">
            <v>CORPORACION DE DESARROLLO SOSTENIBLE DE LA MACARENA -CORMACARENA</v>
          </cell>
          <cell r="I1495" t="str">
            <v>PAGO 1 DE 5 SEGÚN CERTIFICACION DEL SUPERVISOR</v>
          </cell>
          <cell r="J1495">
            <v>50000000</v>
          </cell>
          <cell r="O1495" t="str">
            <v>RECURSO 11</v>
          </cell>
          <cell r="P1495" t="str">
            <v>CXP</v>
          </cell>
          <cell r="W1495" t="str">
            <v>Vigencia Presupuestal</v>
          </cell>
        </row>
        <row r="1496">
          <cell r="A1496">
            <v>149214</v>
          </cell>
          <cell r="B1496" t="str">
            <v>Contrato</v>
          </cell>
          <cell r="C1496">
            <v>257</v>
          </cell>
          <cell r="D1496">
            <v>9614</v>
          </cell>
          <cell r="E1496">
            <v>41736</v>
          </cell>
          <cell r="F1496" t="str">
            <v>GRUPO DE GESTION DOCUMENTAL</v>
          </cell>
          <cell r="G1496">
            <v>9000629179</v>
          </cell>
          <cell r="H1496" t="str">
            <v>SERVICIOS POSTALES NACIONALES</v>
          </cell>
          <cell r="I1496" t="str">
            <v>PAGO FRA 17299 CUARTO DESEMBOLSO SEGUN CERTIFICACION DEL SUPERVISOR - ENTIDAD PUBLICA, AUTORRETENEDORES Y GC</v>
          </cell>
          <cell r="J1496">
            <v>11100500</v>
          </cell>
          <cell r="N1496" t="str">
            <v>RECURSO 2-10</v>
          </cell>
          <cell r="W1496" t="str">
            <v>Reserva Presupuestal</v>
          </cell>
        </row>
        <row r="1497">
          <cell r="A1497">
            <v>149314</v>
          </cell>
          <cell r="B1497" t="str">
            <v>Contrato</v>
          </cell>
          <cell r="C1497">
            <v>384</v>
          </cell>
          <cell r="D1497">
            <v>8814</v>
          </cell>
          <cell r="E1497">
            <v>41736</v>
          </cell>
          <cell r="F1497" t="str">
            <v>OFICINA TECNOLOGIAS DE INFORMACION Y COMUNICACIÓN</v>
          </cell>
          <cell r="G1497">
            <v>9000923859</v>
          </cell>
          <cell r="H1497" t="str">
            <v>UNE EPM TELECOMUNICACIONES</v>
          </cell>
          <cell r="I1497" t="str">
            <v>PAGO 18 FRA 245197 SERVICIO DE INTERNET MES MAR 2014 IVA $2,620,690</v>
          </cell>
          <cell r="J1497">
            <v>19000000</v>
          </cell>
          <cell r="M1497">
            <v>16</v>
          </cell>
          <cell r="N1497" t="str">
            <v>RECURSO 2-10</v>
          </cell>
          <cell r="W1497" t="str">
            <v>Vigencia Presupuestal</v>
          </cell>
        </row>
        <row r="1498">
          <cell r="A1498">
            <v>149414</v>
          </cell>
          <cell r="B1498" t="str">
            <v>Contrato</v>
          </cell>
          <cell r="C1498">
            <v>244</v>
          </cell>
          <cell r="D1498">
            <v>35514</v>
          </cell>
          <cell r="E1498">
            <v>41736</v>
          </cell>
          <cell r="F1498" t="str">
            <v>DIRECCION DE BOSQUES, BIODIVERSIDAD Y SERVICIOS ECOSISTEMICOS</v>
          </cell>
          <cell r="G1498">
            <v>7180263</v>
          </cell>
          <cell r="H1498" t="str">
            <v>DAVID ORLANDO HERNANEZ REYES</v>
          </cell>
          <cell r="I1498" t="str">
            <v xml:space="preserve">PAGO 3 DE 12 SEGÚN CERTIFICACION DEL SUPERVISOR (Desc.de la Base x Dependientes) </v>
          </cell>
          <cell r="J1498">
            <v>4438072</v>
          </cell>
          <cell r="K1498">
            <v>9.66</v>
          </cell>
          <cell r="O1498" t="str">
            <v>RECURSO 11</v>
          </cell>
          <cell r="V1498" t="str">
            <v xml:space="preserve">Desc. 10% Dependientes </v>
          </cell>
          <cell r="W1498" t="str">
            <v>Vigencia Presupuestal</v>
          </cell>
        </row>
        <row r="1499">
          <cell r="A1499">
            <v>149514</v>
          </cell>
          <cell r="B1499" t="str">
            <v>Contrato</v>
          </cell>
          <cell r="C1499">
            <v>255</v>
          </cell>
          <cell r="D1499">
            <v>36914</v>
          </cell>
          <cell r="E1499">
            <v>41736</v>
          </cell>
          <cell r="F1499" t="str">
            <v>GRUPO CONTRATOS</v>
          </cell>
          <cell r="G1499">
            <v>53176793</v>
          </cell>
          <cell r="H1499" t="str">
            <v>MARIA JIMENA MAESTRE PIÑERES</v>
          </cell>
          <cell r="I1499" t="str">
            <v>PAGO 3 DE 11 SEGÚN CERTIFICACION DEL SUPERVISOR</v>
          </cell>
          <cell r="J1499">
            <v>7000000</v>
          </cell>
          <cell r="K1499">
            <v>9.66</v>
          </cell>
          <cell r="O1499" t="str">
            <v>RECURSO 11</v>
          </cell>
          <cell r="V1499" t="str">
            <v>No tiene Dependientes</v>
          </cell>
          <cell r="W1499" t="str">
            <v>Vigencia Presupuestal</v>
          </cell>
        </row>
        <row r="1500">
          <cell r="A1500">
            <v>149614</v>
          </cell>
          <cell r="B1500" t="str">
            <v>Contrato</v>
          </cell>
          <cell r="C1500">
            <v>337</v>
          </cell>
          <cell r="D1500">
            <v>9914</v>
          </cell>
          <cell r="E1500">
            <v>41736</v>
          </cell>
          <cell r="F1500" t="str">
            <v>SUBDIRECCION ADMINISTRATIVA Y FINANCIERA</v>
          </cell>
          <cell r="G1500">
            <v>8300562831</v>
          </cell>
          <cell r="H1500" t="str">
            <v>COMPAÑÍA DE VIGILANCIA  VER LTDA</v>
          </cell>
          <cell r="I1500" t="str">
            <v>PAGO FRA 12384 CUARTO DESEMBOLSO SEGÚN CERTIFICACION DEL SUPERVISOR - iva $700,249</v>
          </cell>
          <cell r="J1500">
            <v>44465786</v>
          </cell>
          <cell r="K1500">
            <v>13.8</v>
          </cell>
          <cell r="L1500">
            <v>2</v>
          </cell>
          <cell r="M1500">
            <v>1.6</v>
          </cell>
          <cell r="N1500" t="str">
            <v>RECURSO 2-10</v>
          </cell>
          <cell r="W1500" t="str">
            <v>Vigencia Presupuestal</v>
          </cell>
        </row>
        <row r="1501">
          <cell r="A1501">
            <v>149714</v>
          </cell>
          <cell r="B1501" t="str">
            <v>Contrato</v>
          </cell>
          <cell r="C1501">
            <v>130</v>
          </cell>
          <cell r="D1501">
            <v>22914</v>
          </cell>
          <cell r="E1501">
            <v>41736</v>
          </cell>
          <cell r="F1501" t="str">
            <v>GRUPO DE COMUNICACIONES</v>
          </cell>
          <cell r="G1501">
            <v>9000025836</v>
          </cell>
          <cell r="H1501" t="str">
            <v>RADIO Y TELEVISION NACIONAL DE COLOMBIA RTVC</v>
          </cell>
          <cell r="I1501" t="str">
            <v>PAGO FACTURA 12330-12331 SEGUNDO Y TERCER DESEMBOLSO SEGÚN  CERTIFIACION DEL SUPERVISOR (ENTIDAD PUBLICA Y GRAND CONT)</v>
          </cell>
          <cell r="J1501">
            <v>143748332</v>
          </cell>
          <cell r="M1501">
            <v>16</v>
          </cell>
          <cell r="O1501" t="str">
            <v>RECURSO 11</v>
          </cell>
          <cell r="W1501" t="str">
            <v>Vigencia Presupuestal</v>
          </cell>
        </row>
        <row r="1502">
          <cell r="A1502">
            <v>149814</v>
          </cell>
          <cell r="B1502" t="str">
            <v>Contrato</v>
          </cell>
          <cell r="C1502">
            <v>280</v>
          </cell>
          <cell r="D1502">
            <v>9714</v>
          </cell>
          <cell r="E1502">
            <v>41736</v>
          </cell>
          <cell r="F1502" t="str">
            <v>SERVICIOS ADMINISTRATIVOS, ATENCIONA AL USUARIO, ARCHIVO Y CORRESPONDENCIA</v>
          </cell>
          <cell r="G1502">
            <v>8300350374</v>
          </cell>
          <cell r="H1502" t="str">
            <v>EMINSER - EMPRESA DE SERVICIOS INTEGRALES S.A.S</v>
          </cell>
          <cell r="I1502" t="str">
            <v>PAGO FRA 0148 QUINTO DESEMBOLSO SEGÚN CERTIFICACION DEL SUPERVISOR  (REG. COMUN) - IVA $ 1,706,184 (RTE FTE SERVICIO DE ASEO)</v>
          </cell>
          <cell r="J1502">
            <v>33266461</v>
          </cell>
          <cell r="K1502">
            <v>9.66</v>
          </cell>
          <cell r="L1502">
            <v>2</v>
          </cell>
          <cell r="M1502">
            <v>16</v>
          </cell>
          <cell r="N1502" t="str">
            <v>RECURSO 2-10</v>
          </cell>
          <cell r="W1502" t="str">
            <v>Vigencia Presupuestal</v>
          </cell>
        </row>
        <row r="1503">
          <cell r="A1503">
            <v>149914</v>
          </cell>
          <cell r="B1503" t="str">
            <v>Oficio</v>
          </cell>
          <cell r="E1503">
            <v>41737</v>
          </cell>
          <cell r="F1503" t="str">
            <v>SUBDIRECCION ADMINISTRATIVA Y FINANCIERA</v>
          </cell>
          <cell r="G1503">
            <v>8301153951</v>
          </cell>
          <cell r="H1503" t="str">
            <v>RADICACION CAJA MENOR GTOS GRALES N. 914</v>
          </cell>
          <cell r="I1503" t="str">
            <v>RADICACION CAJA MENOR GTOS GRALES N. 914</v>
          </cell>
          <cell r="J1503">
            <v>1</v>
          </cell>
          <cell r="W1503" t="str">
            <v>Vigencia Presupuestal</v>
          </cell>
        </row>
        <row r="1504">
          <cell r="A1504">
            <v>150014</v>
          </cell>
          <cell r="B1504" t="str">
            <v>Contrato</v>
          </cell>
          <cell r="C1504">
            <v>136</v>
          </cell>
          <cell r="D1504">
            <v>123313</v>
          </cell>
          <cell r="E1504">
            <v>41737</v>
          </cell>
          <cell r="F1504" t="str">
            <v>SERVICIOS ADMINISTRATIVOS, ATENCIONA AL USUARIO, ARCHIVO Y CORRESPONDENCIA</v>
          </cell>
          <cell r="G1504">
            <v>8600021846</v>
          </cell>
          <cell r="H1504" t="str">
            <v>SEGUROS COLPATRIA S.A</v>
          </cell>
          <cell r="I1504" t="str">
            <v xml:space="preserve">PAGO 6 DE 6 SEGÚN CERTIFICACION DEL SUPERVISOR - SOAT </v>
          </cell>
          <cell r="J1504">
            <v>1022200</v>
          </cell>
          <cell r="K1504">
            <v>11.04</v>
          </cell>
          <cell r="L1504">
            <v>4</v>
          </cell>
          <cell r="N1504" t="str">
            <v>RECURSO 2-10</v>
          </cell>
          <cell r="V1504" t="str">
            <v>CIIU 6511</v>
          </cell>
          <cell r="W1504" t="str">
            <v>Reserva Presupuestal</v>
          </cell>
        </row>
        <row r="1505">
          <cell r="A1505">
            <v>150114</v>
          </cell>
          <cell r="B1505" t="str">
            <v>Contrato</v>
          </cell>
          <cell r="C1505">
            <v>325</v>
          </cell>
          <cell r="D1505">
            <v>87014</v>
          </cell>
          <cell r="E1505">
            <v>41737</v>
          </cell>
          <cell r="F1505" t="str">
            <v>SERVICIOS ADMINISTRATIVOS, ATENCIONA AL USUARIO, ARCHIVO Y CORRESPONDENCIA</v>
          </cell>
          <cell r="G1505">
            <v>9007054939</v>
          </cell>
          <cell r="H1505" t="str">
            <v>UNION TEMPORAL ARRIENDO 2014</v>
          </cell>
          <cell r="I1505" t="str">
            <v>PAGO FRA 0001 PRIMER DESEMBOLSO SEGÚN CERTIFICACION DEL SUPERVISOR (RTE FTE ARRENDAMIENTOS 4%)</v>
          </cell>
          <cell r="J1505">
            <v>35310098</v>
          </cell>
          <cell r="K1505">
            <v>9.66</v>
          </cell>
          <cell r="L1505">
            <v>4</v>
          </cell>
          <cell r="M1505">
            <v>16</v>
          </cell>
          <cell r="N1505" t="str">
            <v>RECURSO 2-10</v>
          </cell>
          <cell r="W1505" t="str">
            <v>Vigencia Presupuestal</v>
          </cell>
        </row>
        <row r="1506">
          <cell r="A1506">
            <v>150214</v>
          </cell>
          <cell r="B1506" t="str">
            <v>Contrato</v>
          </cell>
          <cell r="C1506">
            <v>183</v>
          </cell>
          <cell r="D1506">
            <v>10214</v>
          </cell>
          <cell r="E1506">
            <v>41737</v>
          </cell>
          <cell r="F1506" t="str">
            <v>SERVICIOS ADMINISTRATIVOS, ATENCIONA AL USUARIO, ARCHIVO Y CORRESPONDENCIA</v>
          </cell>
          <cell r="G1506">
            <v>9002540352</v>
          </cell>
          <cell r="H1506" t="str">
            <v>TEC - CONS S.A.S</v>
          </cell>
          <cell r="I1506" t="str">
            <v>PAGO FRA 456 NOVENO DESEMBOLSO SEGÚN CERTIFICACION DEL SUPERVISOR - REGIMEN COMUN  IVA $1,313,893 (RTE FTE SERVICIOS EN GENERAL DECLARANTE DE RENTA)</v>
          </cell>
          <cell r="J1506">
            <v>9525722</v>
          </cell>
          <cell r="K1506">
            <v>4.1399999999999997</v>
          </cell>
          <cell r="L1506">
            <v>4</v>
          </cell>
          <cell r="M1506">
            <v>16</v>
          </cell>
          <cell r="N1506" t="str">
            <v>RECURSO 2-10</v>
          </cell>
          <cell r="V1506" t="str">
            <v>CIIU 4663</v>
          </cell>
          <cell r="W1506" t="str">
            <v>Vigencia Presupuestal</v>
          </cell>
        </row>
        <row r="1507">
          <cell r="A1507">
            <v>150314</v>
          </cell>
          <cell r="B1507" t="str">
            <v>Contrato</v>
          </cell>
          <cell r="C1507">
            <v>272</v>
          </cell>
          <cell r="D1507">
            <v>38514</v>
          </cell>
          <cell r="E1507">
            <v>41737</v>
          </cell>
          <cell r="F1507" t="str">
            <v>DIRECCION DE BOSQUES, BIODIVERSIDAD YSERVICIOS ECOSISTEMICOS</v>
          </cell>
          <cell r="G1507">
            <v>52779622</v>
          </cell>
          <cell r="H1507" t="str">
            <v>NATALIA ESPERANZA CORDOBA CAMACHO</v>
          </cell>
          <cell r="I1507" t="str">
            <v>PAGO 1 Y 2 DE 12 SEGÚN CERTIFICACION DEL SUPERVISOR  (DESC DE LA BASE RF X DEPENDIENTES)</v>
          </cell>
          <cell r="J1507">
            <v>6514273</v>
          </cell>
          <cell r="K1507">
            <v>9.66</v>
          </cell>
          <cell r="O1507" t="str">
            <v>RECURSO 11</v>
          </cell>
          <cell r="V1507" t="str">
            <v>Desc. 10% Dependientes - Base RF $2.563.157 RF $2.520</v>
          </cell>
          <cell r="W1507" t="str">
            <v>Vigencia Presupuestal</v>
          </cell>
        </row>
        <row r="1508">
          <cell r="A1508">
            <v>150414</v>
          </cell>
          <cell r="B1508" t="str">
            <v>Contrato</v>
          </cell>
          <cell r="C1508">
            <v>292</v>
          </cell>
          <cell r="D1508">
            <v>40014</v>
          </cell>
          <cell r="E1508">
            <v>41737</v>
          </cell>
          <cell r="F1508" t="str">
            <v>SECRETARIA GENERAL</v>
          </cell>
          <cell r="G1508">
            <v>9005838484</v>
          </cell>
          <cell r="H1508" t="str">
            <v>IDGL SAS</v>
          </cell>
          <cell r="I1508" t="str">
            <v>PAGO FRA 252 SEGUNDO DESEMBOLSO SEGÚN CERTIFICAICION DEL SUPERVISOR (REG. COMUN)</v>
          </cell>
          <cell r="J1508">
            <v>11000000</v>
          </cell>
          <cell r="K1508">
            <v>9.66</v>
          </cell>
          <cell r="L1508">
            <v>11</v>
          </cell>
          <cell r="M1508">
            <v>16</v>
          </cell>
          <cell r="O1508" t="str">
            <v>RECURSO 11</v>
          </cell>
          <cell r="W1508" t="str">
            <v>Vigencia Presupuestal</v>
          </cell>
        </row>
        <row r="1509">
          <cell r="A1509">
            <v>150514</v>
          </cell>
          <cell r="B1509" t="str">
            <v>Contrato</v>
          </cell>
          <cell r="C1509">
            <v>244</v>
          </cell>
          <cell r="D1509">
            <v>9514</v>
          </cell>
          <cell r="E1509">
            <v>41737</v>
          </cell>
          <cell r="F1509" t="str">
            <v>SERVICIOS ADMINISTRATIVOS, ATENCIONA AL USUARIO, ARCHIVO Y CORRESPONDENCIA</v>
          </cell>
          <cell r="G1509">
            <v>8300011131</v>
          </cell>
          <cell r="H1509" t="str">
            <v>IMPRENTA NACIONAL DE COLOMBIA</v>
          </cell>
          <cell r="I1509" t="str">
            <v>FRA 77658 PAGO 11 SEGÚN CERTIFICACION DEL SUPERVISOR - ENTIDAD DEL ESTADO</v>
          </cell>
          <cell r="J1509">
            <v>2671400</v>
          </cell>
          <cell r="N1509" t="str">
            <v>RECURSO 2-10</v>
          </cell>
          <cell r="W1509" t="str">
            <v>Vigencia Presupuestal</v>
          </cell>
        </row>
        <row r="1510">
          <cell r="A1510">
            <v>150614</v>
          </cell>
          <cell r="B1510" t="str">
            <v>Comisiòn</v>
          </cell>
          <cell r="C1510">
            <v>20140398</v>
          </cell>
          <cell r="D1510">
            <v>89814</v>
          </cell>
          <cell r="E1510">
            <v>41738</v>
          </cell>
          <cell r="F1510" t="str">
            <v>SERVICIOS ADMINISTRATIVOS, ATENCIONA AL USUARIO, ARCHIVO Y CORRESPONDENCIA</v>
          </cell>
          <cell r="G1510">
            <v>52538471</v>
          </cell>
          <cell r="H1510" t="str">
            <v>MARIA MARGARITA GUTIERREZ ARIAS</v>
          </cell>
          <cell r="I1510" t="str">
            <v>COMISION A SAN ANDRES EL 3 DE MARZO DE 2014</v>
          </cell>
          <cell r="J1510">
            <v>145648</v>
          </cell>
          <cell r="O1510" t="str">
            <v>RECURSO 11</v>
          </cell>
          <cell r="W1510" t="str">
            <v>Vigencia Presupuestal</v>
          </cell>
        </row>
        <row r="1511">
          <cell r="A1511">
            <v>150714</v>
          </cell>
          <cell r="B1511" t="str">
            <v>Comisiòn</v>
          </cell>
          <cell r="C1511">
            <v>20140452</v>
          </cell>
          <cell r="D1511">
            <v>94614</v>
          </cell>
          <cell r="E1511">
            <v>41738</v>
          </cell>
          <cell r="F1511" t="str">
            <v>SERVICIOS ADMINISTRATIVOS, ATENCIONA AL USUARIO, ARCHIVO Y CORRESPONDENCIA</v>
          </cell>
          <cell r="G1511">
            <v>60250256</v>
          </cell>
          <cell r="H1511" t="str">
            <v>CLAUDIA ADALGIZA ARIAS CUADROS</v>
          </cell>
          <cell r="I1511" t="str">
            <v>COMISION A MEDELLIN EL 12 DE MARZO DE 2014</v>
          </cell>
          <cell r="J1511">
            <v>112037</v>
          </cell>
          <cell r="O1511" t="str">
            <v>RECURSO 11</v>
          </cell>
          <cell r="W1511" t="str">
            <v>Vigencia Presupuestal</v>
          </cell>
        </row>
        <row r="1512">
          <cell r="A1512">
            <v>150814</v>
          </cell>
          <cell r="B1512" t="str">
            <v>Comisiòn</v>
          </cell>
          <cell r="C1512">
            <v>20140414</v>
          </cell>
          <cell r="D1512">
            <v>91514</v>
          </cell>
          <cell r="E1512">
            <v>41738</v>
          </cell>
          <cell r="F1512" t="str">
            <v>SERVICIOS ADMINISTRATIVOS, ATENCIONA AL USUARIO, ARCHIVO Y CORRESPONDENCIA</v>
          </cell>
          <cell r="G1512">
            <v>52058048</v>
          </cell>
          <cell r="H1512" t="str">
            <v>LINA MARIA TORO TAMAYO</v>
          </cell>
          <cell r="I1512" t="str">
            <v>COMISION A CALI EL 5 DE MARZO DE 2014</v>
          </cell>
          <cell r="J1512">
            <v>245648</v>
          </cell>
          <cell r="N1512" t="str">
            <v>RECURSO 2-10</v>
          </cell>
          <cell r="W1512" t="str">
            <v>Vigencia Presupuestal</v>
          </cell>
        </row>
        <row r="1513">
          <cell r="A1513">
            <v>150914</v>
          </cell>
          <cell r="B1513" t="str">
            <v>Comisiòn</v>
          </cell>
          <cell r="C1513">
            <v>20140485</v>
          </cell>
          <cell r="D1513">
            <v>101214</v>
          </cell>
          <cell r="E1513">
            <v>41738</v>
          </cell>
          <cell r="F1513" t="str">
            <v>SERVICIOS ADMINISTRATIVOS, ATENCIONA AL USUARIO, ARCHIVO Y CORRESPONDENCIA</v>
          </cell>
          <cell r="G1513">
            <v>79555292</v>
          </cell>
          <cell r="H1513" t="str">
            <v>MAURICIO ENRIQUE BLANCO REDONDO</v>
          </cell>
          <cell r="I1513" t="str">
            <v>COMISION A CARTAGENA DEL 19-21 DE MARZO DE 2014</v>
          </cell>
          <cell r="J1513">
            <v>488395</v>
          </cell>
          <cell r="O1513" t="str">
            <v>RECURSO 11</v>
          </cell>
          <cell r="W1513" t="str">
            <v>Vigencia Presupuestal</v>
          </cell>
        </row>
        <row r="1514">
          <cell r="A1514">
            <v>151014</v>
          </cell>
          <cell r="B1514" t="str">
            <v>Comisiòn</v>
          </cell>
          <cell r="C1514">
            <v>20140510</v>
          </cell>
          <cell r="D1514">
            <v>104914</v>
          </cell>
          <cell r="E1514">
            <v>41738</v>
          </cell>
          <cell r="F1514" t="str">
            <v>SERVICIOS ADMINISTRATIVOS, ATENCIONA AL USUARIO, ARCHIVO Y CORRESPONDENCIA</v>
          </cell>
          <cell r="G1514">
            <v>52157164</v>
          </cell>
          <cell r="H1514" t="str">
            <v>CLAUDIA PATRICIA PINEDA</v>
          </cell>
          <cell r="I1514" t="str">
            <v>COMISION A BARRANQUILLA EL 17 DE MARZO DE 2014</v>
          </cell>
          <cell r="J1514">
            <v>145648</v>
          </cell>
          <cell r="O1514" t="str">
            <v>RECURSO 11</v>
          </cell>
          <cell r="W1514" t="str">
            <v>Vigencia Presupuestal</v>
          </cell>
        </row>
        <row r="1515">
          <cell r="A1515">
            <v>151114</v>
          </cell>
          <cell r="B1515" t="str">
            <v>Anulada</v>
          </cell>
          <cell r="C1515">
            <v>27</v>
          </cell>
          <cell r="D1515">
            <v>12114</v>
          </cell>
          <cell r="E1515">
            <v>41738</v>
          </cell>
          <cell r="F1515" t="str">
            <v>OFICINA ASESORA DE PLANEACION</v>
          </cell>
          <cell r="G1515">
            <v>8002500620</v>
          </cell>
          <cell r="H1515" t="str">
            <v>INST.INVEST.MARINAS Y COSTERAS JOSE BENITO VIVES - INVEMAR</v>
          </cell>
          <cell r="I1515" t="str">
            <v>ANULADA ----- SEGUNDO DESEMBOLSO APOYO FORTALECIMIENTO GENTION 2014</v>
          </cell>
          <cell r="J1515">
            <v>1801250000</v>
          </cell>
          <cell r="O1515" t="str">
            <v>RECURSO 11</v>
          </cell>
          <cell r="W1515" t="str">
            <v>Vigencia Presupuestal</v>
          </cell>
        </row>
        <row r="1516">
          <cell r="A1516">
            <v>151214</v>
          </cell>
          <cell r="B1516" t="str">
            <v>Resolucion</v>
          </cell>
          <cell r="C1516">
            <v>25</v>
          </cell>
          <cell r="D1516">
            <v>12314</v>
          </cell>
          <cell r="E1516">
            <v>41738</v>
          </cell>
          <cell r="F1516" t="str">
            <v>OFICINA ASESORA DE PLANEACION</v>
          </cell>
          <cell r="G1516">
            <v>8200001422</v>
          </cell>
          <cell r="H1516" t="str">
            <v>INST.INVEST.RECURSO BIOLOGICO ALEXANDER VON HUMBOLDT</v>
          </cell>
          <cell r="I1516" t="str">
            <v>SEGUNDO DESEMBOLSO APOYO FORTALECIMIENTO GENTION 2014</v>
          </cell>
          <cell r="J1516">
            <v>2659000000</v>
          </cell>
          <cell r="O1516" t="str">
            <v>RECURSO 11</v>
          </cell>
          <cell r="W1516" t="str">
            <v>Vigencia Presupuestal</v>
          </cell>
        </row>
        <row r="1517">
          <cell r="A1517">
            <v>151314</v>
          </cell>
          <cell r="B1517" t="str">
            <v>Anulada</v>
          </cell>
          <cell r="C1517">
            <v>26</v>
          </cell>
          <cell r="D1517">
            <v>12414</v>
          </cell>
          <cell r="E1517">
            <v>41738</v>
          </cell>
          <cell r="F1517" t="str">
            <v>OFICINA ASESORA DE PLANEACION</v>
          </cell>
          <cell r="G1517">
            <v>8600611103</v>
          </cell>
          <cell r="H1517" t="str">
            <v>INSTITUTO AMAZONICO DE INVESTIGACIONES CIENTIFICAS SINCHI</v>
          </cell>
          <cell r="I1517" t="str">
            <v>ANULADA --- SEGUNDO DESEMBOLSO APOYO FORTALECIMIENTO GENTION 2014</v>
          </cell>
          <cell r="J1517">
            <v>2735800000</v>
          </cell>
          <cell r="O1517" t="str">
            <v>RECURSO 11</v>
          </cell>
          <cell r="W1517" t="str">
            <v>Vigencia Presupuestal</v>
          </cell>
        </row>
        <row r="1518">
          <cell r="A1518">
            <v>151414</v>
          </cell>
        </row>
        <row r="1519">
          <cell r="A1519">
            <v>151514</v>
          </cell>
          <cell r="B1519" t="str">
            <v>Resolucion</v>
          </cell>
          <cell r="C1519">
            <v>24</v>
          </cell>
          <cell r="D1519">
            <v>12214</v>
          </cell>
          <cell r="E1519">
            <v>41738</v>
          </cell>
          <cell r="F1519" t="str">
            <v>OFICINA ASESORA DE PLANEACION</v>
          </cell>
          <cell r="G1519">
            <v>8180001568</v>
          </cell>
          <cell r="H1519" t="str">
            <v>INST.INVEST.AMBIENTALES DEL PACIFICO JOHN VON NEUMAN</v>
          </cell>
          <cell r="I1519" t="str">
            <v>SEGUNDO DESEMBOLSO APOYO FORTALECIMIENTO GENTION 2014</v>
          </cell>
          <cell r="J1519">
            <v>1140000000</v>
          </cell>
          <cell r="O1519" t="str">
            <v>RECURSO 11</v>
          </cell>
          <cell r="W1519" t="str">
            <v>Vigencia Presupuestal</v>
          </cell>
        </row>
        <row r="1520">
          <cell r="A1520">
            <v>151614</v>
          </cell>
          <cell r="B1520" t="str">
            <v>Comisiòn</v>
          </cell>
          <cell r="C1520">
            <v>20140564</v>
          </cell>
          <cell r="D1520">
            <v>111414</v>
          </cell>
          <cell r="E1520">
            <v>41738</v>
          </cell>
          <cell r="F1520" t="str">
            <v>SERVICIOS ADMINISTRATIVOS, ATENCIONA AL USUARIO, ARCHIVO Y CORRESPONDENCIA</v>
          </cell>
          <cell r="G1520">
            <v>71709059</v>
          </cell>
          <cell r="H1520" t="str">
            <v>CARLOS ARTURO ALVAREZ MONSALVE</v>
          </cell>
          <cell r="I1520" t="str">
            <v>COMISION A MEDELLIN EL 25 DE MARZO DE 2014</v>
          </cell>
          <cell r="J1520">
            <v>135052</v>
          </cell>
          <cell r="O1520" t="str">
            <v>RECURSO 11</v>
          </cell>
          <cell r="W1520" t="str">
            <v>Vigencia Presupuestal</v>
          </cell>
        </row>
        <row r="1521">
          <cell r="A1521">
            <v>151714</v>
          </cell>
          <cell r="B1521" t="str">
            <v>Comisiòn</v>
          </cell>
          <cell r="C1521">
            <v>20140565</v>
          </cell>
          <cell r="D1521">
            <v>111514</v>
          </cell>
          <cell r="E1521">
            <v>41738</v>
          </cell>
          <cell r="F1521" t="str">
            <v>SERVICIOS ADMINISTRATIVOS, ATENCIONA AL USUARIO, ARCHIVO Y CORRESPONDENCIA</v>
          </cell>
          <cell r="G1521">
            <v>1020720575</v>
          </cell>
          <cell r="H1521" t="str">
            <v>NATALIA JIMENEZ CONTENTO</v>
          </cell>
          <cell r="I1521" t="str">
            <v>COMISION A MEDELLIN EL 25 DE MARZO DE 2014</v>
          </cell>
          <cell r="J1521">
            <v>106541</v>
          </cell>
          <cell r="O1521" t="str">
            <v>RECURSO 11</v>
          </cell>
          <cell r="W1521" t="str">
            <v>Vigencia Presupuestal</v>
          </cell>
        </row>
        <row r="1522">
          <cell r="A1522">
            <v>151814</v>
          </cell>
          <cell r="B1522" t="str">
            <v>Comisiòn</v>
          </cell>
          <cell r="C1522">
            <v>20140566</v>
          </cell>
          <cell r="D1522">
            <v>111114</v>
          </cell>
          <cell r="E1522">
            <v>41738</v>
          </cell>
          <cell r="F1522" t="str">
            <v>SERVICIOS ADMINISTRATIVOS, ATENCIONA AL USUARIO, ARCHIVO Y CORRESPONDENCIA</v>
          </cell>
          <cell r="G1522">
            <v>46370756</v>
          </cell>
          <cell r="H1522" t="str">
            <v>MARTHA CRISTINA BARRAGAN ACOSTA</v>
          </cell>
          <cell r="I1522" t="str">
            <v>COMISION A MITU DEL 27-30 DE MARZO DE 2014</v>
          </cell>
          <cell r="J1522">
            <v>478627</v>
          </cell>
          <cell r="O1522" t="str">
            <v>RECURSO 11</v>
          </cell>
          <cell r="W1522" t="str">
            <v>Vigencia Presupuestal</v>
          </cell>
        </row>
        <row r="1523">
          <cell r="A1523">
            <v>151914</v>
          </cell>
          <cell r="B1523" t="str">
            <v>Comisiòn</v>
          </cell>
          <cell r="C1523">
            <v>20140569</v>
          </cell>
          <cell r="D1523">
            <v>111814</v>
          </cell>
          <cell r="E1523">
            <v>41738</v>
          </cell>
          <cell r="F1523" t="str">
            <v>SERVICIOS ADMINISTRATIVOS, ATENCIONA AL USUARIO, ARCHIVO Y CORRESPONDENCIA</v>
          </cell>
          <cell r="G1523">
            <v>80232623</v>
          </cell>
          <cell r="H1523" t="str">
            <v>JOHN ENRIQUE BONILLA JIMENEZ</v>
          </cell>
          <cell r="I1523" t="str">
            <v>COMISION A BARRANQUILLA DEL 27-29 DE MARZO DE 2014</v>
          </cell>
          <cell r="J1523">
            <v>538395</v>
          </cell>
          <cell r="O1523" t="str">
            <v>RECURSO 11</v>
          </cell>
          <cell r="W1523" t="str">
            <v>Vigencia Presupuestal</v>
          </cell>
        </row>
        <row r="1524">
          <cell r="A1524">
            <v>152014</v>
          </cell>
          <cell r="B1524" t="str">
            <v>Comisiòn</v>
          </cell>
          <cell r="C1524">
            <v>20140570</v>
          </cell>
          <cell r="D1524">
            <v>112314</v>
          </cell>
          <cell r="E1524">
            <v>41738</v>
          </cell>
          <cell r="F1524" t="str">
            <v>SERVICIOS ADMINISTRATIVOS, ATENCIONA AL USUARIO, ARCHIVO Y CORRESPONDENCIA</v>
          </cell>
          <cell r="G1524">
            <v>1010160438</v>
          </cell>
          <cell r="H1524" t="str">
            <v>EDWIN GIOVANNY ORTIZ RODRIGUEZ</v>
          </cell>
          <cell r="I1524" t="str">
            <v>COMISION A VALLEDUPAR DEL 27-29 DE MARZO DE 2014</v>
          </cell>
          <cell r="J1524">
            <v>578395</v>
          </cell>
          <cell r="O1524" t="str">
            <v>RECURSO 11</v>
          </cell>
          <cell r="W1524" t="str">
            <v>Vigencia Presupuestal</v>
          </cell>
        </row>
        <row r="1525">
          <cell r="A1525">
            <v>152114</v>
          </cell>
          <cell r="B1525" t="str">
            <v>Comisiòn</v>
          </cell>
          <cell r="C1525">
            <v>20140571</v>
          </cell>
          <cell r="D1525">
            <v>111914</v>
          </cell>
          <cell r="E1525">
            <v>41738</v>
          </cell>
          <cell r="F1525" t="str">
            <v>SERVICIOS ADMINISTRATIVOS, ATENCIONA AL USUARIO, ARCHIVO Y CORRESPONDENCIA</v>
          </cell>
          <cell r="G1525">
            <v>80049519</v>
          </cell>
          <cell r="H1525" t="str">
            <v>EDGAR ALEXANDER OSPINA GRANADOS</v>
          </cell>
          <cell r="I1525" t="str">
            <v>COMISION A GACHALA DEL 27-28 DE MARZO DE 2014</v>
          </cell>
          <cell r="J1525">
            <v>315037</v>
          </cell>
          <cell r="O1525" t="str">
            <v>RECURSO 11</v>
          </cell>
          <cell r="W1525" t="str">
            <v>Vigencia Presupuestal</v>
          </cell>
        </row>
        <row r="1526">
          <cell r="A1526">
            <v>152214</v>
          </cell>
          <cell r="B1526" t="str">
            <v>Comisiòn</v>
          </cell>
          <cell r="C1526">
            <v>20140577</v>
          </cell>
          <cell r="D1526">
            <v>112114</v>
          </cell>
          <cell r="E1526">
            <v>41738</v>
          </cell>
          <cell r="F1526" t="str">
            <v>SERVICIOS ADMINISTRATIVOS, ATENCIONA AL USUARIO, ARCHIVO Y CORRESPONDENCIA</v>
          </cell>
          <cell r="G1526">
            <v>79504062</v>
          </cell>
          <cell r="H1526" t="str">
            <v>RICARDO RIVERA RODRIGUEZ</v>
          </cell>
          <cell r="I1526" t="str">
            <v>COMISION A CALI DEL 25-26 DE MARZO DE 2014</v>
          </cell>
          <cell r="J1526">
            <v>293037</v>
          </cell>
          <cell r="O1526" t="str">
            <v>RECURSO 11</v>
          </cell>
          <cell r="W1526" t="str">
            <v>Vigencia Presupuestal</v>
          </cell>
        </row>
        <row r="1527">
          <cell r="A1527">
            <v>152314</v>
          </cell>
          <cell r="B1527" t="str">
            <v>Comisiòn</v>
          </cell>
          <cell r="C1527">
            <v>20140597</v>
          </cell>
          <cell r="D1527">
            <v>114714</v>
          </cell>
          <cell r="E1527">
            <v>41738</v>
          </cell>
          <cell r="F1527" t="str">
            <v>SERVICIOS ADMINISTRATIVOS, ATENCIONA AL USUARIO, ARCHIVO Y CORRESPONDENCIA</v>
          </cell>
          <cell r="G1527">
            <v>52269310</v>
          </cell>
          <cell r="H1527" t="str">
            <v>EVELYN PAOLA MORENO NIETO</v>
          </cell>
          <cell r="I1527" t="str">
            <v>COMISION A TUMACO DEL 27-28 DE MARZO DE 2014</v>
          </cell>
          <cell r="J1527">
            <v>403037</v>
          </cell>
          <cell r="O1527" t="str">
            <v>RECURSO 11</v>
          </cell>
          <cell r="W1527" t="str">
            <v>Vigencia Presupuestal</v>
          </cell>
        </row>
        <row r="1528">
          <cell r="A1528">
            <v>152414</v>
          </cell>
          <cell r="B1528" t="str">
            <v>Comisiòn</v>
          </cell>
          <cell r="C1528">
            <v>20140600</v>
          </cell>
          <cell r="D1528">
            <v>114614</v>
          </cell>
          <cell r="E1528">
            <v>41738</v>
          </cell>
          <cell r="F1528" t="str">
            <v>SERVICIOS ADMINISTRATIVOS, ATENCIONA AL USUARIO, ARCHIVO Y CORRESPONDENCIA</v>
          </cell>
          <cell r="G1528">
            <v>80887202</v>
          </cell>
          <cell r="H1528" t="str">
            <v>LUIS EDUARDO QUINTERO GONZALEZ</v>
          </cell>
          <cell r="I1528" t="str">
            <v>COMISION A SANTA MARTA EL 26 DE MARZO DE 2014</v>
          </cell>
          <cell r="J1528">
            <v>86541</v>
          </cell>
          <cell r="O1528" t="str">
            <v>RECURSO 11</v>
          </cell>
          <cell r="W1528" t="str">
            <v>Vigencia Presupuestal</v>
          </cell>
        </row>
        <row r="1529">
          <cell r="A1529">
            <v>152514</v>
          </cell>
          <cell r="B1529" t="str">
            <v>Comisiòn</v>
          </cell>
          <cell r="C1529">
            <v>20140608</v>
          </cell>
          <cell r="D1529">
            <v>116214</v>
          </cell>
          <cell r="E1529">
            <v>41738</v>
          </cell>
          <cell r="F1529" t="str">
            <v>SERVICIOS ADMINISTRATIVOS, ATENCIONA AL USUARIO, ARCHIVO Y CORRESPONDENCIA</v>
          </cell>
          <cell r="G1529">
            <v>19197713</v>
          </cell>
          <cell r="H1529" t="str">
            <v>GERMAN BELTRAN BELTRAN</v>
          </cell>
          <cell r="I1529" t="str">
            <v>COMISION A IBAGUE DEL 25-27 DE MARZO DE 2014</v>
          </cell>
          <cell r="J1529">
            <v>536395</v>
          </cell>
          <cell r="O1529" t="str">
            <v>RECURSO 11</v>
          </cell>
          <cell r="W1529" t="str">
            <v>Vigencia Presupuestal</v>
          </cell>
        </row>
        <row r="1530">
          <cell r="A1530">
            <v>152614</v>
          </cell>
          <cell r="B1530" t="str">
            <v>Comisiòn</v>
          </cell>
          <cell r="C1530">
            <v>20140609</v>
          </cell>
          <cell r="D1530">
            <v>118614</v>
          </cell>
          <cell r="E1530">
            <v>41738</v>
          </cell>
          <cell r="F1530" t="str">
            <v>SERVICIOS ADMINISTRATIVOS, ATENCIONA AL USUARIO, ARCHIVO Y CORRESPONDENCIA</v>
          </cell>
          <cell r="G1530">
            <v>52827756</v>
          </cell>
          <cell r="H1530" t="str">
            <v>MAYRA ALEJANDRA LANCHEROS BARRAGAN</v>
          </cell>
          <cell r="I1530" t="str">
            <v>COMISION A MEDELLIN EL 26 DE MARZO DE 2014</v>
          </cell>
          <cell r="J1530">
            <v>188375</v>
          </cell>
          <cell r="O1530" t="str">
            <v>RECURSO 11</v>
          </cell>
          <cell r="W1530" t="str">
            <v>Vigencia Presupuestal</v>
          </cell>
        </row>
        <row r="1531">
          <cell r="A1531">
            <v>152714</v>
          </cell>
          <cell r="B1531" t="str">
            <v>Contrato</v>
          </cell>
          <cell r="C1531">
            <v>140</v>
          </cell>
          <cell r="D1531">
            <v>9214</v>
          </cell>
          <cell r="E1531">
            <v>41738</v>
          </cell>
          <cell r="F1531" t="str">
            <v>SERVICIOS ADMINISTRATIVOS, ATENCIONA AL USUARIO, ARCHIVO Y CORRESPONDENCIA</v>
          </cell>
          <cell r="G1531">
            <v>8604038353</v>
          </cell>
          <cell r="H1531" t="str">
            <v>MANTENIMIENTO DE ELEVADORES SAS</v>
          </cell>
          <cell r="I1531" t="str">
            <v>PAGO FRA 5340 DECIMO PRIMER DESEMBOLSO SEGÚN CERTIFICACION DEL SUPERVISOR (REGIMEN COMUN) IVA $50,435 (RTE FTE SERVICIOS EN GENERAL DECLARANTE DE RENTA)</v>
          </cell>
          <cell r="J1531">
            <v>365650</v>
          </cell>
          <cell r="K1531">
            <v>9.66</v>
          </cell>
          <cell r="L1531">
            <v>4</v>
          </cell>
          <cell r="M1531">
            <v>16</v>
          </cell>
          <cell r="N1531" t="str">
            <v>RECURSO 2-10</v>
          </cell>
          <cell r="W1531" t="str">
            <v>Vigencia Presupuestal</v>
          </cell>
        </row>
        <row r="1532">
          <cell r="A1532">
            <v>152814</v>
          </cell>
          <cell r="B1532" t="str">
            <v>Comisiòn</v>
          </cell>
          <cell r="C1532">
            <v>20140612</v>
          </cell>
          <cell r="D1532">
            <v>116814</v>
          </cell>
          <cell r="E1532">
            <v>41738</v>
          </cell>
          <cell r="F1532" t="str">
            <v>SERVICIOS ADMINISTRATIVOS, ATENCIONA AL USUARIO, ARCHIVO Y CORRESPONDENCIA</v>
          </cell>
          <cell r="G1532">
            <v>79470202</v>
          </cell>
          <cell r="H1532" t="str">
            <v>OMAR ARIEL GUEVARA MANCERA</v>
          </cell>
          <cell r="I1532" t="str">
            <v>COMISION A BUCARAMANGA EL 28 DE MARZO DE 2014</v>
          </cell>
          <cell r="J1532">
            <v>112037</v>
          </cell>
          <cell r="O1532" t="str">
            <v>RECURSO 11</v>
          </cell>
          <cell r="W1532" t="str">
            <v>Vigencia Presupuestal</v>
          </cell>
        </row>
        <row r="1533">
          <cell r="A1533">
            <v>152914</v>
          </cell>
          <cell r="B1533" t="str">
            <v>Comisiòn</v>
          </cell>
          <cell r="C1533">
            <v>20140614</v>
          </cell>
          <cell r="D1533">
            <v>116914</v>
          </cell>
          <cell r="E1533">
            <v>41738</v>
          </cell>
          <cell r="F1533" t="str">
            <v>SERVICIOS ADMINISTRATIVOS, ATENCIONA AL USUARIO, ARCHIVO Y CORRESPONDENCIA</v>
          </cell>
          <cell r="G1533">
            <v>79411773</v>
          </cell>
          <cell r="H1533" t="str">
            <v>LUIS ALFONSO SIERRA CASTRO</v>
          </cell>
          <cell r="I1533" t="str">
            <v>COMISION A RIOHACHA DEL 27-28 DE MARZO DE 2014</v>
          </cell>
          <cell r="J1533">
            <v>249157</v>
          </cell>
          <cell r="O1533" t="str">
            <v>RECURSO 11</v>
          </cell>
          <cell r="W1533" t="str">
            <v>Vigencia Presupuestal</v>
          </cell>
        </row>
        <row r="1534">
          <cell r="A1534">
            <v>153014</v>
          </cell>
          <cell r="B1534" t="str">
            <v>Comisiòn</v>
          </cell>
          <cell r="C1534">
            <v>20140615</v>
          </cell>
          <cell r="D1534">
            <v>121314</v>
          </cell>
          <cell r="E1534">
            <v>41738</v>
          </cell>
          <cell r="F1534" t="str">
            <v>SERVICIOS ADMINISTRATIVOS, ATENCIONA AL USUARIO, ARCHIVO Y CORRESPONDENCIA</v>
          </cell>
          <cell r="G1534">
            <v>79756241</v>
          </cell>
          <cell r="H1534" t="str">
            <v>LEONARDO GOMEZ</v>
          </cell>
          <cell r="I1534" t="str">
            <v>COMISION A VILLAVICENCIO DEL 27-28 DE MARZO DE 2014</v>
          </cell>
          <cell r="J1534">
            <v>324037</v>
          </cell>
          <cell r="O1534" t="str">
            <v>RECURSO 11</v>
          </cell>
          <cell r="W1534" t="str">
            <v>Vigencia Presupuestal</v>
          </cell>
        </row>
        <row r="1535">
          <cell r="A1535">
            <v>153114</v>
          </cell>
          <cell r="B1535" t="str">
            <v>Comisiòn</v>
          </cell>
          <cell r="C1535">
            <v>20140620</v>
          </cell>
          <cell r="D1535">
            <v>118314</v>
          </cell>
          <cell r="E1535">
            <v>41738</v>
          </cell>
          <cell r="F1535" t="str">
            <v>SERVICIOS ADMINISTRATIVOS, ATENCIONA AL USUARIO, ARCHIVO Y CORRESPONDENCIA</v>
          </cell>
          <cell r="G1535">
            <v>11255699</v>
          </cell>
          <cell r="H1535" t="str">
            <v>ALIRIO PIÑEROS</v>
          </cell>
          <cell r="I1535" t="str">
            <v>COMISION A YOPAL EL 26 DE MARZO DE 2014</v>
          </cell>
          <cell r="J1535">
            <v>106758</v>
          </cell>
          <cell r="N1535" t="str">
            <v>RECURSO 2-10</v>
          </cell>
          <cell r="W1535" t="str">
            <v>Vigencia Presupuestal</v>
          </cell>
        </row>
        <row r="1536">
          <cell r="A1536">
            <v>153214</v>
          </cell>
          <cell r="B1536" t="str">
            <v>Comisiòn</v>
          </cell>
          <cell r="C1536">
            <v>20140623</v>
          </cell>
          <cell r="D1536">
            <v>116414</v>
          </cell>
          <cell r="E1536">
            <v>41738</v>
          </cell>
          <cell r="F1536" t="str">
            <v>SERVICIOS ADMINISTRATIVOS, ATENCIONA AL USUARIO, ARCHIVO Y CORRESPONDENCIA</v>
          </cell>
          <cell r="G1536">
            <v>14252378</v>
          </cell>
          <cell r="H1536" t="str">
            <v>JHON ALEXANDER HENANDEZ PEREZ</v>
          </cell>
          <cell r="I1536" t="str">
            <v>COMISION PRORROGA A YOPAL EL 26 DE MARZO DE 2014</v>
          </cell>
          <cell r="J1536">
            <v>129534</v>
          </cell>
          <cell r="N1536" t="str">
            <v>RECURSO 2-10</v>
          </cell>
          <cell r="W1536" t="str">
            <v>Vigencia Presupuestal</v>
          </cell>
        </row>
        <row r="1537">
          <cell r="A1537">
            <v>153314</v>
          </cell>
          <cell r="B1537" t="str">
            <v>Factura</v>
          </cell>
          <cell r="C1537">
            <v>13490608</v>
          </cell>
          <cell r="D1537">
            <v>105714</v>
          </cell>
          <cell r="E1537">
            <v>41738</v>
          </cell>
          <cell r="F1537" t="str">
            <v>SERVICIOS ADMINISTRATIVOS, ATENCIONA AL USUARIO, ARCHIVO Y CORRESPONDENCIA</v>
          </cell>
          <cell r="G1537">
            <v>8301225661</v>
          </cell>
          <cell r="H1537" t="str">
            <v>COLOMBIA TELECOMUNICACIONES S.A. E.S.P.</v>
          </cell>
          <cell r="I1537" t="str">
            <v>PAGO SERVICIO PUBLICO FRA 13511831 CTA CLIENTE 800226366-0001 SERVICIO LARGA DISTANCIA  PERIODO DEL 1 AL 31 MAR 2014</v>
          </cell>
          <cell r="J1537">
            <v>1072470</v>
          </cell>
          <cell r="N1537" t="str">
            <v>RECURSO 2-10</v>
          </cell>
          <cell r="W1537" t="str">
            <v>Vigencia Presupuestal</v>
          </cell>
        </row>
        <row r="1538">
          <cell r="A1538">
            <v>153414</v>
          </cell>
          <cell r="B1538" t="str">
            <v>Comisiòn</v>
          </cell>
          <cell r="C1538">
            <v>20140626</v>
          </cell>
          <cell r="D1538">
            <v>118414</v>
          </cell>
          <cell r="E1538">
            <v>41738</v>
          </cell>
          <cell r="F1538" t="str">
            <v>SERVICIOS ADMINISTRATIVOS, ATENCIONA AL USUARIO, ARCHIVO Y CORRESPONDENCIA</v>
          </cell>
          <cell r="G1538">
            <v>79514514</v>
          </cell>
          <cell r="H1538" t="str">
            <v>OSCAR ALBERTO GIRALDO LADINO</v>
          </cell>
          <cell r="I1538" t="str">
            <v>COMISION PRORROGA A YOPAL EL 27 DE MARZO DE 2014</v>
          </cell>
          <cell r="J1538">
            <v>106758</v>
          </cell>
          <cell r="N1538" t="str">
            <v>RECURSO 2-10</v>
          </cell>
          <cell r="W1538" t="str">
            <v>Vigencia Presupuestal</v>
          </cell>
        </row>
        <row r="1539">
          <cell r="A1539">
            <v>153514</v>
          </cell>
          <cell r="B1539" t="str">
            <v>Comisiòn</v>
          </cell>
          <cell r="C1539">
            <v>20140628</v>
          </cell>
          <cell r="D1539">
            <v>119014</v>
          </cell>
          <cell r="E1539">
            <v>41738</v>
          </cell>
          <cell r="F1539" t="str">
            <v>SERVICIOS ADMINISTRATIVOS, ATENCIONA AL USUARIO, ARCHIVO Y CORRESPONDENCIA</v>
          </cell>
          <cell r="G1539">
            <v>19431106</v>
          </cell>
          <cell r="H1539" t="str">
            <v>JUAN CARLOS GUTIERREZ CASAS</v>
          </cell>
          <cell r="I1539" t="str">
            <v>COMISION A MAGANGUE DEL 26-28 DE MARZO DE 2014</v>
          </cell>
          <cell r="J1539">
            <v>615261</v>
          </cell>
          <cell r="O1539" t="str">
            <v>RECURSO 11</v>
          </cell>
          <cell r="W1539" t="str">
            <v>Vigencia Presupuestal</v>
          </cell>
        </row>
        <row r="1540">
          <cell r="A1540">
            <v>153614</v>
          </cell>
          <cell r="B1540" t="str">
            <v>Comisiòn</v>
          </cell>
          <cell r="C1540">
            <v>20140629</v>
          </cell>
          <cell r="D1540">
            <v>117414</v>
          </cell>
          <cell r="E1540">
            <v>41738</v>
          </cell>
          <cell r="F1540" t="str">
            <v>SERVICIOS ADMINISTRATIVOS, ATENCIONA AL USUARIO, ARCHIVO Y CORRESPONDENCIA</v>
          </cell>
          <cell r="G1540">
            <v>79555292</v>
          </cell>
          <cell r="H1540" t="str">
            <v>MAURICIO ENRIQUE BLANCO REDONDO</v>
          </cell>
          <cell r="I1540" t="str">
            <v>COMISION A YOPAL DEL 26-27 DE MARZO DE 2014</v>
          </cell>
          <cell r="J1540">
            <v>293037</v>
          </cell>
          <cell r="O1540" t="str">
            <v>RECURSO 11</v>
          </cell>
          <cell r="W1540" t="str">
            <v>Vigencia Presupuestal</v>
          </cell>
        </row>
        <row r="1541">
          <cell r="A1541">
            <v>153714</v>
          </cell>
          <cell r="B1541" t="str">
            <v>Contrato</v>
          </cell>
          <cell r="C1541">
            <v>180</v>
          </cell>
          <cell r="D1541">
            <v>28014</v>
          </cell>
          <cell r="E1541">
            <v>41738</v>
          </cell>
          <cell r="F1541" t="str">
            <v>OFICINA ASESORA JURIDICA</v>
          </cell>
          <cell r="G1541">
            <v>73079685</v>
          </cell>
          <cell r="H1541" t="str">
            <v>MANUEL SANTIAGO BURGOS NAVARRO</v>
          </cell>
          <cell r="I1541" t="str">
            <v>FRA 153 PAGO 1 DE 3 SEGÚN CERTIFICACION DEL SUPERVISOR (Desc de la Base x Dependientes)</v>
          </cell>
          <cell r="J1541">
            <v>9000000</v>
          </cell>
          <cell r="K1541">
            <v>9.66</v>
          </cell>
          <cell r="M1541">
            <v>16</v>
          </cell>
          <cell r="O1541" t="str">
            <v>RECURSO 11</v>
          </cell>
          <cell r="V1541" t="str">
            <v xml:space="preserve">Desc. X Dependientes </v>
          </cell>
          <cell r="W1541" t="str">
            <v>Vigencia Presupuestal</v>
          </cell>
        </row>
        <row r="1542">
          <cell r="A1542">
            <v>153814</v>
          </cell>
          <cell r="B1542" t="str">
            <v>Contrato</v>
          </cell>
          <cell r="C1542">
            <v>90</v>
          </cell>
          <cell r="D1542">
            <v>18714</v>
          </cell>
          <cell r="E1542">
            <v>41738</v>
          </cell>
          <cell r="F1542" t="str">
            <v>SUBDIRECCION DE EDUCACION Y PARTICIPACION</v>
          </cell>
          <cell r="G1542">
            <v>38222274</v>
          </cell>
          <cell r="H1542" t="str">
            <v>MARIA MERCEDES CALLEJAS</v>
          </cell>
          <cell r="I1542" t="str">
            <v xml:space="preserve">PAGO 3 DE 11 SEGÚN CERTIFICACION DEL SUPERVISOR (Desc.de la Base x Dependientes) </v>
          </cell>
          <cell r="J1542">
            <v>5000000</v>
          </cell>
          <cell r="K1542">
            <v>9.66</v>
          </cell>
          <cell r="O1542" t="str">
            <v>RECURSO 11</v>
          </cell>
          <cell r="V1542" t="str">
            <v>No tiene Dependientes</v>
          </cell>
          <cell r="W1542" t="str">
            <v>Vigencia Presupuestal</v>
          </cell>
        </row>
        <row r="1543">
          <cell r="A1543">
            <v>153914</v>
          </cell>
          <cell r="B1543" t="str">
            <v>Comisiòn</v>
          </cell>
          <cell r="C1543">
            <v>20140630</v>
          </cell>
          <cell r="D1543">
            <v>118714</v>
          </cell>
          <cell r="E1543">
            <v>41738</v>
          </cell>
          <cell r="F1543" t="str">
            <v>SERVICIOS ADMINISTRATIVOS, ATENCIONA AL USUARIO, ARCHIVO Y CORRESPONDENCIA</v>
          </cell>
          <cell r="G1543">
            <v>71709059</v>
          </cell>
          <cell r="H1543" t="str">
            <v>CARLOS ARTURO ALVAREZ MONSALVE</v>
          </cell>
          <cell r="I1543" t="str">
            <v>COMISION A VILLAVICENCIO EL 26 DE MARZO DE 2014</v>
          </cell>
          <cell r="J1543">
            <v>83052</v>
          </cell>
          <cell r="O1543" t="str">
            <v>RECURSO 11</v>
          </cell>
          <cell r="W1543" t="str">
            <v>Vigencia Presupuestal</v>
          </cell>
        </row>
        <row r="1544">
          <cell r="A1544">
            <v>154014</v>
          </cell>
          <cell r="B1544" t="str">
            <v>Comisiòn</v>
          </cell>
          <cell r="C1544">
            <v>20140631</v>
          </cell>
          <cell r="D1544">
            <v>117514</v>
          </cell>
          <cell r="E1544">
            <v>41738</v>
          </cell>
          <cell r="F1544" t="str">
            <v>SERVICIOS ADMINISTRATIVOS, ATENCIONA AL USUARIO, ARCHIVO Y CORRESPONDENCIA</v>
          </cell>
          <cell r="G1544">
            <v>98554292</v>
          </cell>
          <cell r="H1544" t="str">
            <v>JAVIER EDUARDO POSADA MUÑOZ</v>
          </cell>
          <cell r="I1544" t="str">
            <v>COMISION A VILLAVICENCIO DEL 26-28 DE MARZO DE 2014</v>
          </cell>
          <cell r="J1544">
            <v>341877</v>
          </cell>
          <cell r="O1544" t="str">
            <v>RECURSO 11</v>
          </cell>
          <cell r="W1544" t="str">
            <v>Vigencia Presupuestal</v>
          </cell>
        </row>
        <row r="1545">
          <cell r="A1545">
            <v>154114</v>
          </cell>
          <cell r="B1545" t="str">
            <v>Comisiòn</v>
          </cell>
          <cell r="C1545">
            <v>20140632</v>
          </cell>
          <cell r="D1545">
            <v>119114</v>
          </cell>
          <cell r="E1545">
            <v>41738</v>
          </cell>
          <cell r="F1545" t="str">
            <v>SERVICIOS ADMINISTRATIVOS, ATENCIONA AL USUARIO, ARCHIVO Y CORRESPONDENCIA</v>
          </cell>
          <cell r="G1545">
            <v>79541298</v>
          </cell>
          <cell r="H1545" t="str">
            <v>ANTONIO JOSE GOMEZ HOYOS</v>
          </cell>
          <cell r="I1545" t="str">
            <v>COMISION A YOPAL DEL 26-27 DE MARZO DE 2014</v>
          </cell>
          <cell r="J1545">
            <v>205126</v>
          </cell>
          <cell r="O1545" t="str">
            <v>RECURSO 11</v>
          </cell>
          <cell r="W1545" t="str">
            <v>Vigencia Presupuestal</v>
          </cell>
        </row>
        <row r="1546">
          <cell r="A1546">
            <v>154214</v>
          </cell>
          <cell r="B1546" t="str">
            <v>Comisiòn</v>
          </cell>
          <cell r="C1546">
            <v>20140633</v>
          </cell>
          <cell r="D1546">
            <v>119214</v>
          </cell>
          <cell r="E1546">
            <v>41738</v>
          </cell>
          <cell r="F1546" t="str">
            <v>SERVICIOS ADMINISTRATIVOS, ATENCIONA AL USUARIO, ARCHIVO Y CORRESPONDENCIA</v>
          </cell>
          <cell r="G1546">
            <v>41732216</v>
          </cell>
          <cell r="H1546" t="str">
            <v>MERY ASUNCIÓN TONCEL GAVIRIA</v>
          </cell>
          <cell r="I1546" t="str">
            <v>COMISION A MONTERIA DEL 26-27 DE MARZO DE 2014</v>
          </cell>
          <cell r="J1546">
            <v>249157</v>
          </cell>
          <cell r="O1546" t="str">
            <v>RECURSO 11</v>
          </cell>
          <cell r="W1546" t="str">
            <v>Vigencia Presupuestal</v>
          </cell>
        </row>
        <row r="1547">
          <cell r="A1547">
            <v>154314</v>
          </cell>
          <cell r="B1547" t="str">
            <v>Comisiòn</v>
          </cell>
          <cell r="C1547">
            <v>20140640</v>
          </cell>
          <cell r="D1547">
            <v>120414</v>
          </cell>
          <cell r="E1547">
            <v>41738</v>
          </cell>
          <cell r="F1547" t="str">
            <v>SERVICIOS ADMINISTRATIVOS, ATENCIONA AL USUARIO, ARCHIVO Y CORRESPONDENCIA</v>
          </cell>
          <cell r="G1547">
            <v>52384555</v>
          </cell>
          <cell r="H1547" t="str">
            <v>MARIA CAROLINA RODRIGUEZ ACERO</v>
          </cell>
          <cell r="I1547" t="str">
            <v>COMISION A ARAUCA DEL 27-29 DE MARZO DE 2014</v>
          </cell>
          <cell r="J1547">
            <v>488395</v>
          </cell>
          <cell r="O1547" t="str">
            <v>RECURSO 11</v>
          </cell>
          <cell r="W1547" t="str">
            <v>Vigencia Presupuestal</v>
          </cell>
        </row>
        <row r="1548">
          <cell r="A1548">
            <v>154414</v>
          </cell>
          <cell r="B1548" t="str">
            <v>Comisiòn</v>
          </cell>
          <cell r="C1548">
            <v>20140641</v>
          </cell>
          <cell r="D1548">
            <v>121714</v>
          </cell>
          <cell r="E1548">
            <v>41738</v>
          </cell>
          <cell r="F1548" t="str">
            <v>SERVICIOS ADMINISTRATIVOS, ATENCIONA AL USUARIO, ARCHIVO Y CORRESPONDENCIA</v>
          </cell>
          <cell r="G1548">
            <v>80229264</v>
          </cell>
          <cell r="H1548" t="str">
            <v>GIOVANNI ANDRES PABON RESTREPO</v>
          </cell>
          <cell r="I1548" t="str">
            <v>COMISION A MEDELLIN DEL 28-29 DE MARZO DE 2014</v>
          </cell>
          <cell r="J1548">
            <v>345126</v>
          </cell>
          <cell r="O1548" t="str">
            <v>RECURSO 11</v>
          </cell>
          <cell r="W1548" t="str">
            <v>Vigencia Presupuestal</v>
          </cell>
        </row>
        <row r="1549">
          <cell r="A1549">
            <v>154514</v>
          </cell>
          <cell r="B1549" t="str">
            <v>Comisiòn</v>
          </cell>
          <cell r="C1549">
            <v>20140642</v>
          </cell>
          <cell r="D1549">
            <v>121514</v>
          </cell>
          <cell r="E1549">
            <v>41738</v>
          </cell>
          <cell r="F1549" t="str">
            <v>SERVICIOS ADMINISTRATIVOS, ATENCIONA AL USUARIO, ARCHIVO Y CORRESPONDENCIA</v>
          </cell>
          <cell r="G1549">
            <v>14252378</v>
          </cell>
          <cell r="H1549" t="str">
            <v>JHON ALEXANDER HENANDEZ PEREZ</v>
          </cell>
          <cell r="I1549" t="str">
            <v>COMISION PRORROGA A YOPAL EL 27 DE MARZO DE 2014</v>
          </cell>
          <cell r="J1549">
            <v>129534</v>
          </cell>
          <cell r="N1549" t="str">
            <v>RECURSO 2-10</v>
          </cell>
          <cell r="W1549" t="str">
            <v>Vigencia Presupuestal</v>
          </cell>
        </row>
        <row r="1550">
          <cell r="A1550">
            <v>154614</v>
          </cell>
          <cell r="B1550" t="str">
            <v>Comisiòn</v>
          </cell>
          <cell r="C1550">
            <v>20140507</v>
          </cell>
          <cell r="D1550">
            <v>104814</v>
          </cell>
          <cell r="E1550">
            <v>41738</v>
          </cell>
          <cell r="F1550" t="str">
            <v>SERVICIOS ADMINISTRATIVOS, ATENCIONA AL USUARIO, ARCHIVO Y CORRESPONDENCIA</v>
          </cell>
          <cell r="G1550">
            <v>19402255</v>
          </cell>
          <cell r="H1550" t="str">
            <v>PABLO MANUEL HURTADO RINCON</v>
          </cell>
          <cell r="I1550" t="str">
            <v>COMISION A FLORENCIA-CAQUETA DEL 17 AL 19 DE MARZO DE 2014</v>
          </cell>
          <cell r="J1550">
            <v>415261</v>
          </cell>
          <cell r="O1550" t="str">
            <v>RECURSO 11</v>
          </cell>
          <cell r="W1550" t="str">
            <v>Vigencia Presupuestal</v>
          </cell>
        </row>
        <row r="1551">
          <cell r="A1551">
            <v>154714</v>
          </cell>
          <cell r="B1551" t="str">
            <v>Comisiòn</v>
          </cell>
          <cell r="C1551">
            <v>20140643</v>
          </cell>
          <cell r="D1551">
            <v>121614</v>
          </cell>
          <cell r="E1551">
            <v>41738</v>
          </cell>
          <cell r="F1551" t="str">
            <v>SERVICIOS ADMINISTRATIVOS, ATENCIONA AL USUARIO, ARCHIVO Y CORRESPONDENCIA</v>
          </cell>
          <cell r="G1551">
            <v>11255699</v>
          </cell>
          <cell r="H1551" t="str">
            <v>ALIRIO PIÑEROS</v>
          </cell>
          <cell r="I1551" t="str">
            <v>COMISION PRORROGA A YOPAL EL 27 DE MARZO DE 2014</v>
          </cell>
          <cell r="J1551">
            <v>106758</v>
          </cell>
          <cell r="N1551" t="str">
            <v>RECURSO 2-10</v>
          </cell>
          <cell r="W1551" t="str">
            <v>Vigencia Presupuestal</v>
          </cell>
        </row>
        <row r="1552">
          <cell r="A1552">
            <v>154814</v>
          </cell>
          <cell r="B1552" t="str">
            <v>Comisiòn</v>
          </cell>
          <cell r="C1552">
            <v>20140649</v>
          </cell>
          <cell r="D1552">
            <v>126014</v>
          </cell>
          <cell r="E1552">
            <v>41738</v>
          </cell>
          <cell r="F1552" t="str">
            <v>SERVICIOS ADMINISTRATIVOS, ATENCIONA AL USUARIO, ARCHIVO Y CORRESPONDENCIA</v>
          </cell>
          <cell r="G1552">
            <v>79824414</v>
          </cell>
          <cell r="H1552" t="str">
            <v>SERGIO DAVID ACOSTA RODRIGUEZ</v>
          </cell>
          <cell r="I1552" t="str">
            <v>COMISION A BUCARAMANGA DEL 30-31 DE MARZO DE 2014</v>
          </cell>
          <cell r="J1552">
            <v>226091</v>
          </cell>
          <cell r="N1552" t="str">
            <v>RECURSO 2-10</v>
          </cell>
          <cell r="W1552" t="str">
            <v>Vigencia Presupuestal</v>
          </cell>
        </row>
        <row r="1553">
          <cell r="A1553">
            <v>154914</v>
          </cell>
          <cell r="B1553" t="str">
            <v>Comisiòn</v>
          </cell>
          <cell r="C1553">
            <v>20140650</v>
          </cell>
          <cell r="D1553">
            <v>125714</v>
          </cell>
          <cell r="E1553">
            <v>41738</v>
          </cell>
          <cell r="F1553" t="str">
            <v>SERVICIOS ADMINISTRATIVOS, ATENCIONA AL USUARIO, ARCHIVO Y CORRESPONDENCIA</v>
          </cell>
          <cell r="G1553">
            <v>79555292</v>
          </cell>
          <cell r="H1553" t="str">
            <v>MAURICIO ENRIQUE BLANCO REDONDO</v>
          </cell>
          <cell r="I1553" t="str">
            <v>COMISION PRORROGA A YOPAL EL 28 DE MARZO DE 2014</v>
          </cell>
          <cell r="J1553">
            <v>195358</v>
          </cell>
          <cell r="O1553" t="str">
            <v>RECURSO 11</v>
          </cell>
          <cell r="W1553" t="str">
            <v>Vigencia Presupuestal</v>
          </cell>
        </row>
        <row r="1554">
          <cell r="A1554">
            <v>155014</v>
          </cell>
          <cell r="B1554" t="str">
            <v>Comisiòn</v>
          </cell>
          <cell r="C1554">
            <v>20140652</v>
          </cell>
          <cell r="D1554">
            <v>125814</v>
          </cell>
          <cell r="E1554">
            <v>41738</v>
          </cell>
          <cell r="F1554" t="str">
            <v>SERVICIOS ADMINISTRATIVOS, ATENCIONA AL USUARIO, ARCHIVO Y CORRESPONDENCIA</v>
          </cell>
          <cell r="G1554">
            <v>79331948</v>
          </cell>
          <cell r="H1554" t="str">
            <v>ALFREDO ARIZA PERDOMO</v>
          </cell>
          <cell r="I1554" t="str">
            <v>COMISION A BARRANQUILLA DEL 28-30 DE MARZO DE 2014</v>
          </cell>
          <cell r="J1554">
            <v>475261</v>
          </cell>
          <cell r="N1554" t="str">
            <v>RECURSO 2-10</v>
          </cell>
          <cell r="W1554" t="str">
            <v>Vigencia Presupuestal</v>
          </cell>
        </row>
        <row r="1555">
          <cell r="A1555">
            <v>155114</v>
          </cell>
          <cell r="B1555" t="str">
            <v>Comisiòn</v>
          </cell>
          <cell r="C1555">
            <v>20140669</v>
          </cell>
          <cell r="D1555">
            <v>126214</v>
          </cell>
          <cell r="E1555">
            <v>41738</v>
          </cell>
          <cell r="F1555" t="str">
            <v>SERVICIOS ADMINISTRATIVOS, ATENCIONA AL USUARIO, ARCHIVO Y CORRESPONDENCIA</v>
          </cell>
          <cell r="G1555">
            <v>79876259</v>
          </cell>
          <cell r="H1555" t="str">
            <v>JAIRO KAPILA TORRES BENITEZ</v>
          </cell>
          <cell r="I1555" t="str">
            <v>COMISION A CALI-POPAYAN EL 31 DE MARZO DE 2014</v>
          </cell>
          <cell r="J1555">
            <v>161541</v>
          </cell>
          <cell r="N1555" t="str">
            <v>RECURSO 2-10</v>
          </cell>
          <cell r="W1555" t="str">
            <v>Vigencia Presupuestal</v>
          </cell>
        </row>
        <row r="1556">
          <cell r="A1556">
            <v>155214</v>
          </cell>
          <cell r="B1556" t="str">
            <v>Comisiòn</v>
          </cell>
          <cell r="C1556">
            <v>20140674</v>
          </cell>
          <cell r="D1556">
            <v>126914</v>
          </cell>
          <cell r="E1556">
            <v>41738</v>
          </cell>
          <cell r="F1556" t="str">
            <v>SERVICIOS ADMINISTRATIVOS, ATENCIONA AL USUARIO, ARCHIVO Y CORRESPONDENCIA</v>
          </cell>
          <cell r="G1556">
            <v>79622755</v>
          </cell>
          <cell r="H1556" t="str">
            <v>EMILSON PEREZ CUEVAS</v>
          </cell>
          <cell r="I1556" t="str">
            <v>COMISION A BUCARAMANGA EL 31 DE MARZO DE 2014</v>
          </cell>
          <cell r="J1556">
            <v>75364</v>
          </cell>
          <cell r="N1556" t="str">
            <v>RECURSO 2-10</v>
          </cell>
          <cell r="W1556" t="str">
            <v>Vigencia Presupuestal</v>
          </cell>
        </row>
        <row r="1557">
          <cell r="A1557">
            <v>155314</v>
          </cell>
          <cell r="B1557" t="str">
            <v>Comisiòn</v>
          </cell>
          <cell r="C1557">
            <v>20140529</v>
          </cell>
          <cell r="D1557">
            <v>106314</v>
          </cell>
          <cell r="E1557">
            <v>41738</v>
          </cell>
          <cell r="F1557" t="str">
            <v>SERVICIOS ADMINISTRATIVOS, ATENCIONA AL USUARIO, ARCHIVO Y CORRESPONDENCIA</v>
          </cell>
          <cell r="G1557">
            <v>19402255</v>
          </cell>
          <cell r="H1557" t="str">
            <v>PABLO MANUEL HURTADO RINCON</v>
          </cell>
          <cell r="I1557" t="str">
            <v>COMISION A ARMENIA-RISARALDA DEL 20 AL 21 DE MARZO  DE 2014</v>
          </cell>
          <cell r="J1557">
            <v>249157</v>
          </cell>
          <cell r="O1557" t="str">
            <v>RECURSO 11</v>
          </cell>
          <cell r="W1557" t="str">
            <v>Vigencia Presupuestal</v>
          </cell>
        </row>
        <row r="1558">
          <cell r="A1558">
            <v>155414</v>
          </cell>
          <cell r="B1558" t="str">
            <v>Comisiòn</v>
          </cell>
          <cell r="C1558">
            <v>20140498</v>
          </cell>
          <cell r="D1558">
            <v>103014</v>
          </cell>
          <cell r="E1558">
            <v>41738</v>
          </cell>
          <cell r="F1558" t="str">
            <v>SERVICIOS ADMINISTRATIVOS, ATENCIONA AL USUARIO, ARCHIVO Y CORRESPONDENCIA</v>
          </cell>
          <cell r="G1558">
            <v>79470202</v>
          </cell>
          <cell r="H1558" t="str">
            <v>OMAR ARIEL GUEVARA MANCERA</v>
          </cell>
          <cell r="I1558" t="str">
            <v>COMISION A BUCARMANGA EL 14 DE MARZO DE 2014</v>
          </cell>
          <cell r="J1558">
            <v>112038</v>
          </cell>
          <cell r="O1558" t="str">
            <v>RECURSO 11</v>
          </cell>
          <cell r="W1558" t="str">
            <v>Vigencia Presupuestal</v>
          </cell>
        </row>
        <row r="1559">
          <cell r="A1559">
            <v>155514</v>
          </cell>
          <cell r="B1559" t="str">
            <v>Comisiòn</v>
          </cell>
          <cell r="C1559">
            <v>20140605</v>
          </cell>
          <cell r="D1559">
            <v>118214</v>
          </cell>
          <cell r="E1559">
            <v>41738</v>
          </cell>
          <cell r="F1559" t="str">
            <v>SERVICIOS ADMINISTRATIVOS, ATENCIONA AL USUARIO, ARCHIVO Y CORRESPONDENCIA</v>
          </cell>
          <cell r="G1559">
            <v>52058048</v>
          </cell>
          <cell r="H1559" t="str">
            <v>LINA MARIA TORO TAMAYO</v>
          </cell>
          <cell r="I1559" t="str">
            <v>COMISION A CALI-CORRREGIMIENTOS PICHINDE DEL 26 AL 27 DE MARZO DE 2014</v>
          </cell>
          <cell r="J1559">
            <v>636943</v>
          </cell>
          <cell r="N1559" t="str">
            <v>RECURSO 2-10</v>
          </cell>
          <cell r="W1559" t="str">
            <v>Vigencia Presupuestal</v>
          </cell>
        </row>
        <row r="1560">
          <cell r="A1560">
            <v>155614</v>
          </cell>
          <cell r="B1560" t="str">
            <v>Comisiòn</v>
          </cell>
          <cell r="C1560">
            <v>20140619</v>
          </cell>
          <cell r="D1560">
            <v>117114</v>
          </cell>
          <cell r="E1560">
            <v>41738</v>
          </cell>
          <cell r="F1560" t="str">
            <v>SERVICIOS ADMINISTRATIVOS, ATENCIONA AL USUARIO, ARCHIVO Y CORRESPONDENCIA</v>
          </cell>
          <cell r="G1560">
            <v>79470202</v>
          </cell>
          <cell r="H1560" t="str">
            <v>OMAR ARIEL GUEVARA MANCERA</v>
          </cell>
          <cell r="I1560" t="str">
            <v>COMISION A MONTERIA DEL 26 AL 27 DE MARZO DE 2014</v>
          </cell>
          <cell r="J1560">
            <v>336112</v>
          </cell>
          <cell r="O1560" t="str">
            <v>RECURSO 11</v>
          </cell>
          <cell r="W1560" t="str">
            <v>Vigencia Presupuestal</v>
          </cell>
        </row>
        <row r="1561">
          <cell r="A1561">
            <v>155714</v>
          </cell>
          <cell r="B1561" t="str">
            <v>Comisiòn</v>
          </cell>
          <cell r="C1561">
            <v>20140634</v>
          </cell>
          <cell r="D1561">
            <v>121814</v>
          </cell>
          <cell r="E1561">
            <v>41738</v>
          </cell>
          <cell r="F1561" t="str">
            <v>SERVICIOS ADMINISTRATIVOS, ATENCIONA AL USUARIO, ARCHIVO Y CORRESPONDENCIA</v>
          </cell>
          <cell r="G1561">
            <v>79391387</v>
          </cell>
          <cell r="H1561" t="str">
            <v>GUILLERMO ORLANDO MURCIA ORJUELA</v>
          </cell>
          <cell r="I1561" t="str">
            <v>COMISION A PASTO EL 2 Y 3 DE ABRIL DE 2014</v>
          </cell>
          <cell r="J1561">
            <v>205126</v>
          </cell>
          <cell r="O1561" t="str">
            <v>RECURSO 11</v>
          </cell>
          <cell r="W1561" t="str">
            <v>Vigencia Presupuestal</v>
          </cell>
        </row>
        <row r="1562">
          <cell r="A1562">
            <v>155814</v>
          </cell>
          <cell r="B1562" t="str">
            <v>Comisiòn</v>
          </cell>
          <cell r="C1562">
            <v>20140636</v>
          </cell>
          <cell r="D1562">
            <v>119614</v>
          </cell>
          <cell r="E1562">
            <v>41738</v>
          </cell>
          <cell r="F1562" t="str">
            <v>SERVICIOS ADMINISTRATIVOS, ATENCIONA AL USUARIO, ARCHIVO Y CORRESPONDENCIA</v>
          </cell>
          <cell r="G1562">
            <v>79316997</v>
          </cell>
          <cell r="H1562" t="str">
            <v>JAIRO ORLANDO HOMEZ</v>
          </cell>
          <cell r="I1562" t="str">
            <v>COMISION A SAN GIL DEL 30 AL 31 DE MARZO DE 2014</v>
          </cell>
          <cell r="J1562">
            <v>249157</v>
          </cell>
          <cell r="O1562" t="str">
            <v>RECURSO 11</v>
          </cell>
          <cell r="W1562" t="str">
            <v>Vigencia Presupuestal</v>
          </cell>
        </row>
        <row r="1563">
          <cell r="A1563">
            <v>155914</v>
          </cell>
          <cell r="B1563" t="str">
            <v>Comisiòn</v>
          </cell>
          <cell r="C1563">
            <v>20140663</v>
          </cell>
          <cell r="D1563">
            <v>127514</v>
          </cell>
          <cell r="E1563">
            <v>41738</v>
          </cell>
          <cell r="F1563" t="str">
            <v>SERVICIOS ADMINISTRATIVOS, ATENCIONA AL USUARIO, ARCHIVO Y CORRESPONDENCIA</v>
          </cell>
          <cell r="G1563">
            <v>79316997</v>
          </cell>
          <cell r="H1563" t="str">
            <v>JAIRO ORLANDO HOMEZ</v>
          </cell>
          <cell r="I1563" t="str">
            <v>COMISION A SAN GIL EL 1 DE ABRIL DE 2014</v>
          </cell>
          <cell r="J1563">
            <v>166104</v>
          </cell>
          <cell r="O1563" t="str">
            <v>RECURSO 11</v>
          </cell>
          <cell r="W1563" t="str">
            <v>Vigencia Presupuestal</v>
          </cell>
        </row>
        <row r="1564">
          <cell r="A1564">
            <v>156014</v>
          </cell>
          <cell r="B1564" t="str">
            <v>Comisiòn</v>
          </cell>
          <cell r="C1564">
            <v>20140673</v>
          </cell>
          <cell r="D1564">
            <v>127214</v>
          </cell>
          <cell r="E1564">
            <v>41738</v>
          </cell>
          <cell r="F1564" t="str">
            <v>SERVICIOS ADMINISTRATIVOS, ATENCIONA AL USUARIO, ARCHIVO Y CORRESPONDENCIA</v>
          </cell>
          <cell r="G1564">
            <v>79601548</v>
          </cell>
          <cell r="H1564" t="str">
            <v>JAIME EDUARDO SARMIENTO SOTO</v>
          </cell>
          <cell r="I1564" t="str">
            <v>COMISION A BUCARAMANGA EL 31 DE MARZO DE 2014</v>
          </cell>
          <cell r="J1564">
            <v>145648</v>
          </cell>
          <cell r="O1564" t="str">
            <v>RECURSO 11</v>
          </cell>
          <cell r="W1564" t="str">
            <v>Vigencia Presupuestal</v>
          </cell>
        </row>
        <row r="1565">
          <cell r="A1565">
            <v>156114</v>
          </cell>
          <cell r="B1565" t="str">
            <v>Comisiòn</v>
          </cell>
          <cell r="C1565">
            <v>20140680</v>
          </cell>
          <cell r="D1565">
            <v>128214</v>
          </cell>
          <cell r="E1565">
            <v>41738</v>
          </cell>
          <cell r="F1565" t="str">
            <v>SERVICIOS ADMINISTRATIVOS, ATENCIONA AL USUARIO, ARCHIVO Y CORRESPONDENCIA</v>
          </cell>
          <cell r="G1565">
            <v>37547431</v>
          </cell>
          <cell r="H1565" t="str">
            <v>CONSTANZA ATUESTA CEPEDA</v>
          </cell>
          <cell r="I1565" t="str">
            <v>COMISION A BUCARAMANGA EL 31 DE MARZO DE 2014</v>
          </cell>
          <cell r="J1565">
            <v>112037</v>
          </cell>
          <cell r="N1565" t="str">
            <v>RECURSO 2-10</v>
          </cell>
          <cell r="W1565" t="str">
            <v>Vigencia Presupuestal</v>
          </cell>
        </row>
        <row r="1566">
          <cell r="A1566">
            <v>156214</v>
          </cell>
          <cell r="B1566" t="str">
            <v>Comisiòn</v>
          </cell>
          <cell r="C1566">
            <v>20140702</v>
          </cell>
          <cell r="E1566">
            <v>41738</v>
          </cell>
          <cell r="F1566" t="str">
            <v>SERVICIOS ADMINISTRATIVOS, ATENCIONA AL USUARIO, ARCHIVO Y CORRESPONDENCIA</v>
          </cell>
          <cell r="H1566" t="str">
            <v>GUSTAVO GUARIN MEDINA</v>
          </cell>
          <cell r="J1566">
            <v>343037</v>
          </cell>
          <cell r="O1566" t="str">
            <v>RECURSO 11</v>
          </cell>
          <cell r="W1566" t="str">
            <v>Vigencia Presupuestal</v>
          </cell>
        </row>
        <row r="1567">
          <cell r="A1567">
            <v>156314</v>
          </cell>
          <cell r="B1567" t="str">
            <v>Comisiòn</v>
          </cell>
          <cell r="C1567">
            <v>20140705</v>
          </cell>
          <cell r="D1567">
            <v>132014</v>
          </cell>
          <cell r="E1567">
            <v>41738</v>
          </cell>
          <cell r="F1567" t="str">
            <v>SERVICIOS ADMINISTRATIVOS, ATENCIONA AL USUARIO, ARCHIVO Y CORRESPONDENCIA</v>
          </cell>
          <cell r="G1567">
            <v>23248957</v>
          </cell>
          <cell r="H1567" t="str">
            <v>ELIZABETH INES TAYLOR JAY</v>
          </cell>
          <cell r="I1567" t="str">
            <v>COMISION A CALI EL 4 DE ABRIL DE 2014</v>
          </cell>
          <cell r="J1567">
            <v>145648</v>
          </cell>
          <cell r="O1567" t="str">
            <v>RECURSO 11</v>
          </cell>
          <cell r="W1567" t="str">
            <v>Vigencia Presupuestal</v>
          </cell>
        </row>
        <row r="1568">
          <cell r="A1568">
            <v>156414</v>
          </cell>
          <cell r="B1568" t="str">
            <v>Comisiòn</v>
          </cell>
          <cell r="C1568">
            <v>20140701</v>
          </cell>
          <cell r="D1568">
            <v>131914</v>
          </cell>
          <cell r="E1568">
            <v>41738</v>
          </cell>
          <cell r="F1568" t="str">
            <v>SERVICIOS ADMINISTRATIVOS, ATENCIONA AL USUARIO, ARCHIVO Y CORRESPONDENCIA</v>
          </cell>
          <cell r="G1568">
            <v>19387607</v>
          </cell>
          <cell r="H1568" t="str">
            <v>CARLOS AUGUSTO PINILLOS</v>
          </cell>
          <cell r="I1568" t="str">
            <v>COMISION A MEDELLIN DEL 3 AL 4 DE ABRIL DE 2014</v>
          </cell>
          <cell r="J1568">
            <v>304623</v>
          </cell>
          <cell r="O1568" t="str">
            <v>RECURSO 11</v>
          </cell>
          <cell r="W1568" t="str">
            <v>Vigencia Presupuestal</v>
          </cell>
        </row>
        <row r="1569">
          <cell r="A1569">
            <v>156514</v>
          </cell>
          <cell r="B1569" t="str">
            <v>Comisión</v>
          </cell>
          <cell r="C1569">
            <v>20140394</v>
          </cell>
          <cell r="D1569">
            <v>89014</v>
          </cell>
          <cell r="E1569">
            <v>41738</v>
          </cell>
          <cell r="F1569" t="str">
            <v>SERVICIOS ADMINISTRATIVOS, ATENCIONA AL USUARIO, ARCHIVO Y CORRESPONDENCIA</v>
          </cell>
          <cell r="G1569">
            <v>53122487</v>
          </cell>
          <cell r="H1569" t="str">
            <v>PAULA ANDREA ROJAS GUTIERREZ</v>
          </cell>
          <cell r="I1569" t="str">
            <v>COMISION RIONEGRO DEL 12 AL 14 MARZO 2014</v>
          </cell>
          <cell r="J1569">
            <v>451877</v>
          </cell>
          <cell r="O1569" t="str">
            <v>RECURSO 11</v>
          </cell>
          <cell r="W1569" t="str">
            <v>Vigencia Presupuestal</v>
          </cell>
        </row>
        <row r="1570">
          <cell r="A1570">
            <v>156614</v>
          </cell>
          <cell r="B1570" t="str">
            <v>Comisión</v>
          </cell>
          <cell r="C1570">
            <v>20140490</v>
          </cell>
          <cell r="D1570">
            <v>101614</v>
          </cell>
          <cell r="E1570">
            <v>41738</v>
          </cell>
          <cell r="F1570" t="str">
            <v>SERVICIOS ADMINISTRATIVOS, ATENCIONA AL USUARIO, ARCHIVO Y CORRESPONDENCIA</v>
          </cell>
          <cell r="G1570">
            <v>52409234</v>
          </cell>
          <cell r="H1570" t="str">
            <v>MARCELA GALVIS HERNANDEZ</v>
          </cell>
          <cell r="I1570" t="str">
            <v>COMISION PASTO DEL 22 AL 24 MARZO 2014</v>
          </cell>
          <cell r="J1570">
            <v>415261</v>
          </cell>
          <cell r="O1570" t="str">
            <v>RECURSO 11</v>
          </cell>
          <cell r="W1570" t="str">
            <v>Vigencia Presupuestal</v>
          </cell>
        </row>
        <row r="1571">
          <cell r="A1571">
            <v>156714</v>
          </cell>
          <cell r="B1571" t="str">
            <v>Comisión</v>
          </cell>
          <cell r="C1571">
            <v>20140502</v>
          </cell>
          <cell r="D1571">
            <v>103214</v>
          </cell>
          <cell r="E1571">
            <v>41738</v>
          </cell>
          <cell r="F1571" t="str">
            <v>SERVICIOS ADMINISTRATIVOS, ATENCIONA AL USUARIO, ARCHIVO Y CORRESPONDENCIA</v>
          </cell>
          <cell r="G1571">
            <v>60250256</v>
          </cell>
          <cell r="H1571" t="str">
            <v>CLAUDIA ADALGIZA ARIAS CUADROS</v>
          </cell>
          <cell r="I1571" t="str">
            <v>COMISION MEDELLIN DEL 19 AL 20 MARZO 2014</v>
          </cell>
          <cell r="J1571">
            <v>336112</v>
          </cell>
          <cell r="O1571" t="str">
            <v>RECURSO 11</v>
          </cell>
          <cell r="W1571" t="str">
            <v>Vigencia Presupuestal</v>
          </cell>
        </row>
        <row r="1572">
          <cell r="A1572">
            <v>156814</v>
          </cell>
          <cell r="B1572" t="str">
            <v>Comisión</v>
          </cell>
          <cell r="C1572">
            <v>20140503</v>
          </cell>
          <cell r="D1572">
            <v>104114</v>
          </cell>
          <cell r="E1572">
            <v>41738</v>
          </cell>
          <cell r="F1572" t="str">
            <v>SERVICIOS ADMINISTRATIVOS, ATENCIONA AL USUARIO, ARCHIVO Y CORRESPONDENCIA</v>
          </cell>
          <cell r="G1572">
            <v>98554292</v>
          </cell>
          <cell r="H1572" t="str">
            <v>JAVIER EDUARDO POSADA MUÑOZ</v>
          </cell>
          <cell r="I1572" t="str">
            <v>COMISION SAN ANDRES DEL 20 AL 21 MARZO 2014</v>
          </cell>
          <cell r="J1572">
            <v>205126</v>
          </cell>
          <cell r="O1572" t="str">
            <v>RECURSO 11</v>
          </cell>
          <cell r="W1572" t="str">
            <v>Vigencia Presupuestal</v>
          </cell>
        </row>
        <row r="1573">
          <cell r="A1573">
            <v>156914</v>
          </cell>
          <cell r="B1573" t="str">
            <v>Comisión</v>
          </cell>
          <cell r="C1573">
            <v>20140524</v>
          </cell>
          <cell r="D1573">
            <v>105814</v>
          </cell>
          <cell r="E1573">
            <v>41738</v>
          </cell>
          <cell r="F1573" t="str">
            <v>SERVICIOS ADMINISTRATIVOS, ATENCIONA AL USUARIO, ARCHIVO Y CORRESPONDENCIA</v>
          </cell>
          <cell r="G1573">
            <v>79141567</v>
          </cell>
          <cell r="H1573" t="str">
            <v>ALFREDO FORERO ROMERO</v>
          </cell>
          <cell r="I1573" t="str">
            <v>COMISION TUNJA DEL 17 MARZO  2014</v>
          </cell>
          <cell r="J1573">
            <v>157679</v>
          </cell>
          <cell r="N1573" t="str">
            <v>RECURSO 2-10</v>
          </cell>
          <cell r="W1573" t="str">
            <v>Vigencia Presupuestal</v>
          </cell>
        </row>
        <row r="1574">
          <cell r="A1574">
            <v>157014</v>
          </cell>
          <cell r="B1574" t="str">
            <v>Comisión</v>
          </cell>
          <cell r="C1574">
            <v>20140545</v>
          </cell>
          <cell r="D1574">
            <v>109514</v>
          </cell>
          <cell r="E1574">
            <v>41738</v>
          </cell>
          <cell r="F1574" t="str">
            <v>SERVICIOS ADMINISTRATIVOS, ATENCIONA AL USUARIO, ARCHIVO Y CORRESPONDENCIA</v>
          </cell>
          <cell r="G1574">
            <v>79470202</v>
          </cell>
          <cell r="H1574" t="str">
            <v>OMAR ARIEL GUEVARA MANCERA</v>
          </cell>
          <cell r="I1574" t="str">
            <v>COMISION GAMA DEL 21 MARZO 2014</v>
          </cell>
          <cell r="J1574">
            <v>112037</v>
          </cell>
          <cell r="O1574" t="str">
            <v>RECURSO 11</v>
          </cell>
          <cell r="W1574" t="str">
            <v>Vigencia Presupuestal</v>
          </cell>
        </row>
        <row r="1575">
          <cell r="A1575">
            <v>157114</v>
          </cell>
          <cell r="B1575" t="str">
            <v>Comisión</v>
          </cell>
          <cell r="C1575">
            <v>20140552</v>
          </cell>
          <cell r="D1575">
            <v>109014</v>
          </cell>
          <cell r="E1575">
            <v>41738</v>
          </cell>
          <cell r="F1575" t="str">
            <v>SERVICIOS ADMINISTRATIVOS, ATENCIONA AL USUARIO, ARCHIVO Y CORRESPONDENCIA</v>
          </cell>
          <cell r="G1575">
            <v>52354355</v>
          </cell>
          <cell r="H1575" t="str">
            <v>INGRID VANESSA CORTES MARTINEZ</v>
          </cell>
          <cell r="I1575" t="str">
            <v>COMISION BUCARAMANGA DEL 19 AL 20 MARZO 2014</v>
          </cell>
          <cell r="J1575">
            <v>293037</v>
          </cell>
          <cell r="O1575" t="str">
            <v>RECURSO 11</v>
          </cell>
          <cell r="W1575" t="str">
            <v>Vigencia Presupuestal</v>
          </cell>
        </row>
        <row r="1576">
          <cell r="A1576">
            <v>157214</v>
          </cell>
          <cell r="B1576" t="str">
            <v>Comisión</v>
          </cell>
          <cell r="C1576">
            <v>20140555</v>
          </cell>
          <cell r="D1576">
            <v>111014</v>
          </cell>
          <cell r="E1576">
            <v>41738</v>
          </cell>
          <cell r="F1576" t="str">
            <v>SERVICIOS ADMINISTRATIVOS, ATENCIONA AL USUARIO, ARCHIVO Y CORRESPONDENCIA</v>
          </cell>
          <cell r="G1576">
            <v>60250256</v>
          </cell>
          <cell r="H1576" t="str">
            <v>CLAUDIA ADALGIZA ARIAS CUADROS</v>
          </cell>
          <cell r="I1576" t="str">
            <v>COMISION CUCUTA DEL  21 MARZO 2014</v>
          </cell>
          <cell r="J1576">
            <v>112037</v>
          </cell>
          <cell r="O1576" t="str">
            <v>RECURSO 11</v>
          </cell>
          <cell r="W1576" t="str">
            <v>Vigencia Presupuestal</v>
          </cell>
        </row>
        <row r="1577">
          <cell r="A1577">
            <v>157314</v>
          </cell>
          <cell r="B1577" t="str">
            <v>Comisión</v>
          </cell>
          <cell r="C1577">
            <v>20140558</v>
          </cell>
          <cell r="D1577">
            <v>111614</v>
          </cell>
          <cell r="E1577">
            <v>41738</v>
          </cell>
          <cell r="F1577" t="str">
            <v>SERVICIOS ADMINISTRATIVOS, ATENCIONA AL USUARIO, ARCHIVO Y CORRESPONDENCIA</v>
          </cell>
          <cell r="G1577">
            <v>79537633</v>
          </cell>
          <cell r="H1577" t="str">
            <v>NESTOR ROBERTO GARZON CADENA</v>
          </cell>
          <cell r="I1577" t="str">
            <v>COMISION MANIZALES DEL 20 MARZO 2014</v>
          </cell>
          <cell r="J1577">
            <v>100052</v>
          </cell>
          <cell r="O1577" t="str">
            <v>RECURSO 11</v>
          </cell>
          <cell r="W1577" t="str">
            <v>Vigencia Presupuestal</v>
          </cell>
        </row>
        <row r="1578">
          <cell r="A1578">
            <v>157414</v>
          </cell>
          <cell r="B1578" t="str">
            <v>Comisión</v>
          </cell>
          <cell r="C1578">
            <v>20140559</v>
          </cell>
          <cell r="D1578">
            <v>110614</v>
          </cell>
          <cell r="E1578">
            <v>41738</v>
          </cell>
          <cell r="F1578" t="str">
            <v>SERVICIOS ADMINISTRATIVOS, ATENCIONA AL USUARIO, ARCHIVO Y CORRESPONDENCIA</v>
          </cell>
          <cell r="G1578">
            <v>93366055</v>
          </cell>
          <cell r="H1578" t="str">
            <v>CARLOS GARRID RIVERA OSPINA</v>
          </cell>
          <cell r="I1578" t="str">
            <v>COMISION LETICIA DEL 22 AL 26 MARZO 2014</v>
          </cell>
          <cell r="J1578">
            <v>879111</v>
          </cell>
          <cell r="O1578" t="str">
            <v>RECURSO 11</v>
          </cell>
          <cell r="W1578" t="str">
            <v>Vigencia Presupuestal</v>
          </cell>
        </row>
        <row r="1579">
          <cell r="A1579">
            <v>157514</v>
          </cell>
          <cell r="B1579" t="str">
            <v>Comisión</v>
          </cell>
          <cell r="C1579">
            <v>20140562</v>
          </cell>
          <cell r="D1579">
            <v>110814</v>
          </cell>
          <cell r="E1579">
            <v>41738</v>
          </cell>
          <cell r="F1579" t="str">
            <v>SERVICIOS ADMINISTRATIVOS, ATENCIONA AL USUARIO, ARCHIVO Y CORRESPONDENCIA</v>
          </cell>
          <cell r="G1579">
            <v>52538471</v>
          </cell>
          <cell r="H1579" t="str">
            <v>MARIA MARGARITA GUTIERREZ ARIAS</v>
          </cell>
          <cell r="I1579" t="str">
            <v>COMISION MEDELLIN DEL 21 MARZO 2014</v>
          </cell>
          <cell r="J1579">
            <v>145648</v>
          </cell>
          <cell r="O1579" t="str">
            <v>RECURSO 11</v>
          </cell>
          <cell r="W1579" t="str">
            <v>Vigencia Presupuestal</v>
          </cell>
        </row>
        <row r="1580">
          <cell r="A1580">
            <v>157614</v>
          </cell>
          <cell r="B1580" t="str">
            <v>Comisión</v>
          </cell>
          <cell r="C1580">
            <v>20140563</v>
          </cell>
          <cell r="D1580">
            <v>111314</v>
          </cell>
          <cell r="E1580">
            <v>41738</v>
          </cell>
          <cell r="F1580" t="str">
            <v>SERVICIOS ADMINISTRATIVOS, ATENCIONA AL USUARIO, ARCHIVO Y CORRESPONDENCIA</v>
          </cell>
          <cell r="G1580">
            <v>79876230</v>
          </cell>
          <cell r="H1580" t="str">
            <v>DIEGO FERNANDO HIGUERA DIAZ</v>
          </cell>
          <cell r="I1580" t="str">
            <v xml:space="preserve">COMISION ARMENIA-SALENTO DEL 29 MARZO AL 2 ABRIL 2014 </v>
          </cell>
          <cell r="J1580">
            <v>879111</v>
          </cell>
          <cell r="O1580" t="str">
            <v>RECURSO 11</v>
          </cell>
          <cell r="W1580" t="str">
            <v>Vigencia Presupuestal</v>
          </cell>
        </row>
        <row r="1581">
          <cell r="A1581">
            <v>157714</v>
          </cell>
          <cell r="B1581" t="str">
            <v>Comisión</v>
          </cell>
          <cell r="C1581">
            <v>20140582</v>
          </cell>
          <cell r="D1581">
            <v>113014</v>
          </cell>
          <cell r="E1581">
            <v>41738</v>
          </cell>
          <cell r="F1581" t="str">
            <v>SERVICIOS ADMINISTRATIVOS, ATENCIONA AL USUARIO, ARCHIVO Y CORRESPONDENCIA</v>
          </cell>
          <cell r="G1581">
            <v>71610890</v>
          </cell>
          <cell r="H1581" t="str">
            <v>LUIS ALFONSO ESCOBAR TRUJILLO</v>
          </cell>
          <cell r="I1581" t="str">
            <v>COMISION YOPAL DEL 21 AL 22 MARZO 2014</v>
          </cell>
          <cell r="J1581">
            <v>436943</v>
          </cell>
          <cell r="O1581" t="str">
            <v>RECURSO 11</v>
          </cell>
          <cell r="W1581" t="str">
            <v>Vigencia Presupuestal</v>
          </cell>
        </row>
        <row r="1582">
          <cell r="A1582">
            <v>157814</v>
          </cell>
          <cell r="B1582" t="str">
            <v>Comisión</v>
          </cell>
          <cell r="C1582">
            <v>20140588</v>
          </cell>
          <cell r="D1582">
            <v>115214</v>
          </cell>
          <cell r="E1582">
            <v>41738</v>
          </cell>
          <cell r="F1582" t="str">
            <v>SERVICIOS ADMINISTRATIVOS, ATENCIONA AL USUARIO, ARCHIVO Y CORRESPONDENCIA</v>
          </cell>
          <cell r="G1582">
            <v>10542906</v>
          </cell>
          <cell r="H1582" t="str">
            <v>OSCAR DARÍO TOSSE LUNA</v>
          </cell>
          <cell r="I1582" t="str">
            <v>COMISION CALI DEL 28 MARZO 2014</v>
          </cell>
          <cell r="J1582">
            <v>183052</v>
          </cell>
          <cell r="O1582" t="str">
            <v>RECURSO 11</v>
          </cell>
          <cell r="W1582" t="str">
            <v>Vigencia Presupuestal</v>
          </cell>
        </row>
        <row r="1583">
          <cell r="A1583">
            <v>157914</v>
          </cell>
          <cell r="B1583" t="str">
            <v>Comisión</v>
          </cell>
          <cell r="C1583">
            <v>20140596</v>
          </cell>
          <cell r="D1583">
            <v>119814</v>
          </cell>
          <cell r="E1583">
            <v>41738</v>
          </cell>
          <cell r="F1583" t="str">
            <v>SERVICIOS ADMINISTRATIVOS, ATENCIONA AL USUARIO, ARCHIVO Y CORRESPONDENCIA</v>
          </cell>
          <cell r="G1583">
            <v>63498690</v>
          </cell>
          <cell r="H1583" t="str">
            <v>ISABEL CRISTINA ALVAREZ OJEDA</v>
          </cell>
          <cell r="I1583" t="str">
            <v>COMISION BARRANQUILLA DEL 27 AL 28 MARZO 2014</v>
          </cell>
          <cell r="J1583">
            <v>235126</v>
          </cell>
          <cell r="O1583" t="str">
            <v>RECURSO 11</v>
          </cell>
          <cell r="W1583" t="str">
            <v>Vigencia Presupuestal</v>
          </cell>
        </row>
        <row r="1584">
          <cell r="A1584">
            <v>158014</v>
          </cell>
          <cell r="B1584" t="str">
            <v>Comisión</v>
          </cell>
          <cell r="C1584">
            <v>20140603</v>
          </cell>
          <cell r="D1584">
            <v>120814</v>
          </cell>
          <cell r="E1584">
            <v>41738</v>
          </cell>
          <cell r="F1584" t="str">
            <v>SERVICIOS ADMINISTRATIVOS, ATENCIONA AL USUARIO, ARCHIVO Y CORRESPONDENCIA</v>
          </cell>
          <cell r="G1584">
            <v>79723173</v>
          </cell>
          <cell r="H1584" t="str">
            <v>NELSON MAURICIO ANILLO RINCON</v>
          </cell>
          <cell r="I1584" t="str">
            <v>COMISION MEDELLIN DEL 27 AL 28 MARZO 2014</v>
          </cell>
          <cell r="J1584">
            <v>259623</v>
          </cell>
          <cell r="O1584" t="str">
            <v>RECURSO 11</v>
          </cell>
          <cell r="W1584" t="str">
            <v>Vigencia Presupuestal</v>
          </cell>
        </row>
        <row r="1585">
          <cell r="A1585">
            <v>158114</v>
          </cell>
          <cell r="B1585" t="str">
            <v>Comisión</v>
          </cell>
          <cell r="C1585">
            <v>20140607</v>
          </cell>
          <cell r="D1585">
            <v>116114</v>
          </cell>
          <cell r="E1585">
            <v>41738</v>
          </cell>
          <cell r="F1585" t="str">
            <v>SERVICIOS ADMINISTRATIVOS, ATENCIONA AL USUARIO, ARCHIVO Y CORRESPONDENCIA</v>
          </cell>
          <cell r="G1585">
            <v>79870933</v>
          </cell>
          <cell r="H1585" t="str">
            <v>RODRIGO SUAREZ CASTAÑO</v>
          </cell>
          <cell r="I1585" t="str">
            <v>COMISION YOPAL DEL 26 MARZO 2014</v>
          </cell>
          <cell r="J1585">
            <v>145648</v>
          </cell>
          <cell r="O1585" t="str">
            <v>RECURSO 11</v>
          </cell>
          <cell r="W1585" t="str">
            <v>Vigencia Presupuestal</v>
          </cell>
        </row>
        <row r="1586">
          <cell r="A1586">
            <v>158214</v>
          </cell>
          <cell r="B1586" t="str">
            <v>Comisión</v>
          </cell>
          <cell r="C1586">
            <v>20140613</v>
          </cell>
          <cell r="D1586">
            <v>120514</v>
          </cell>
          <cell r="E1586">
            <v>41738</v>
          </cell>
          <cell r="F1586" t="str">
            <v>SERVICIOS ADMINISTRATIVOS, ATENCIONA AL USUARIO, ARCHIVO Y CORRESPONDENCIA</v>
          </cell>
          <cell r="G1586">
            <v>79411773</v>
          </cell>
          <cell r="H1586" t="str">
            <v>LUIS ALFONSO SIERRA CASTRO</v>
          </cell>
          <cell r="I1586" t="str">
            <v>COMISION NEIVA DEL 31 MARZO 2014</v>
          </cell>
          <cell r="J1586">
            <v>83052</v>
          </cell>
          <cell r="O1586" t="str">
            <v>RECURSO 11</v>
          </cell>
          <cell r="W1586" t="str">
            <v>Vigencia Presupuestal</v>
          </cell>
        </row>
        <row r="1587">
          <cell r="A1587">
            <v>158314</v>
          </cell>
          <cell r="B1587" t="str">
            <v>Oficio</v>
          </cell>
          <cell r="C1587">
            <v>8314311475</v>
          </cell>
          <cell r="D1587">
            <v>136814</v>
          </cell>
          <cell r="E1587">
            <v>41739</v>
          </cell>
          <cell r="F1587" t="str">
            <v>SERVICIOS ADMINISTRATIVOS, ATENCIONA AL USUARIO, ARCHIVO Y CORRESPONDENCIA</v>
          </cell>
          <cell r="G1587">
            <v>8301153951</v>
          </cell>
          <cell r="H1587" t="str">
            <v>MINISTERIO DE AMBIENTE Y DESARROLLO SOSTENIBLE</v>
          </cell>
          <cell r="I1587" t="str">
            <v>REEMBOLSO CAJA MENOR GSTOS ADMINISTRATIVOS N.914</v>
          </cell>
          <cell r="J1587">
            <v>1250660</v>
          </cell>
          <cell r="N1587" t="str">
            <v>RECURSO 2-10</v>
          </cell>
          <cell r="W1587" t="str">
            <v>Vigencia Presupuestal</v>
          </cell>
        </row>
        <row r="1588">
          <cell r="A1588">
            <v>158414</v>
          </cell>
          <cell r="B1588" t="str">
            <v>Resolucion</v>
          </cell>
          <cell r="C1588">
            <v>524</v>
          </cell>
          <cell r="D1588">
            <v>136414</v>
          </cell>
          <cell r="E1588">
            <v>41739</v>
          </cell>
          <cell r="F1588" t="str">
            <v>TALENTO HUMANO ACTIVO Y NO ACTIVO</v>
          </cell>
          <cell r="G1588">
            <v>8902019006</v>
          </cell>
          <cell r="H1588" t="str">
            <v>MUNICIPIO DE BARRANCABERMEJA</v>
          </cell>
          <cell r="I1588" t="str">
            <v xml:space="preserve">RECONOCIMIENTO Y PAGO CUOTAS PARTES PENSIONALES </v>
          </cell>
          <cell r="J1588">
            <v>99399</v>
          </cell>
          <cell r="N1588" t="str">
            <v>RECURSO 3-10</v>
          </cell>
          <cell r="W1588" t="str">
            <v>Vigencia Presupuestal</v>
          </cell>
        </row>
        <row r="1589">
          <cell r="A1589">
            <v>158514</v>
          </cell>
          <cell r="B1589" t="str">
            <v>Resolucion</v>
          </cell>
          <cell r="C1589">
            <v>522</v>
          </cell>
          <cell r="D1589">
            <v>135714</v>
          </cell>
          <cell r="E1589">
            <v>41739</v>
          </cell>
          <cell r="F1589" t="str">
            <v>TALENTO HUMANO ACTIVO Y NO ACTIVO</v>
          </cell>
          <cell r="G1589">
            <v>8999990941</v>
          </cell>
          <cell r="H1589" t="str">
            <v>EMPRESA DE ACUEDUCTO Y LACANTARILLADO DE BOGOTA ESP</v>
          </cell>
          <cell r="I1589" t="str">
            <v xml:space="preserve">RECONOCIMIENTO Y PAGO CUOTAS PARTES PENSIONALES </v>
          </cell>
          <cell r="J1589">
            <v>1022622</v>
          </cell>
          <cell r="N1589" t="str">
            <v>RECURSO 3-10</v>
          </cell>
          <cell r="W1589" t="str">
            <v>Vigencia Presupuestal</v>
          </cell>
        </row>
        <row r="1590">
          <cell r="A1590">
            <v>158614</v>
          </cell>
          <cell r="B1590" t="str">
            <v>Resolucion</v>
          </cell>
          <cell r="C1590">
            <v>523</v>
          </cell>
          <cell r="D1590">
            <v>136014</v>
          </cell>
          <cell r="E1590">
            <v>41739</v>
          </cell>
          <cell r="F1590" t="str">
            <v>TALENTO HUMANO ACTIVO Y NO ACTIVO</v>
          </cell>
          <cell r="G1590">
            <v>8160020199</v>
          </cell>
          <cell r="H1590" t="str">
            <v>EMPRESA DE ENERGIA DE PEREIRA SA ESP</v>
          </cell>
          <cell r="I1590" t="str">
            <v xml:space="preserve">RECONOCIMIENTO Y PAGO CUOTAS PARTES PENSIONALES </v>
          </cell>
          <cell r="J1590">
            <v>1147556</v>
          </cell>
          <cell r="N1590" t="str">
            <v>RECURSO 3-10</v>
          </cell>
          <cell r="W1590" t="str">
            <v>Vigencia Presupuestal</v>
          </cell>
        </row>
        <row r="1591">
          <cell r="A1591">
            <v>158714</v>
          </cell>
          <cell r="B1591" t="str">
            <v>Resolución</v>
          </cell>
          <cell r="C1591">
            <v>525</v>
          </cell>
          <cell r="D1591">
            <v>136514</v>
          </cell>
          <cell r="E1591">
            <v>41739</v>
          </cell>
          <cell r="F1591" t="str">
            <v>TALENTO HUMANO ACTIVO Y NO ACTIVO</v>
          </cell>
          <cell r="G1591">
            <v>8999990633</v>
          </cell>
          <cell r="H1591" t="str">
            <v>UNIVERSIDAD NACIONAL DE COLOMBIA</v>
          </cell>
          <cell r="I1591" t="str">
            <v xml:space="preserve">RECONOCIMIENTO Y PAGO DE UNAS CUOTAS PARTES PENSIONALES DEL 01 ENE 2012 AL 30 JUN 2013 </v>
          </cell>
          <cell r="J1591">
            <v>19261138</v>
          </cell>
          <cell r="N1591" t="str">
            <v>RECURSO 3-10</v>
          </cell>
          <cell r="W1591" t="str">
            <v>Vigencia Presupuestal</v>
          </cell>
        </row>
        <row r="1592">
          <cell r="A1592">
            <v>158814</v>
          </cell>
          <cell r="B1592" t="str">
            <v>Resolucion</v>
          </cell>
          <cell r="C1592">
            <v>526</v>
          </cell>
          <cell r="D1592">
            <v>136614</v>
          </cell>
          <cell r="E1592">
            <v>41739</v>
          </cell>
          <cell r="F1592" t="str">
            <v>TALENTO HUMANO ACTIVO Y NO ACTIVO</v>
          </cell>
          <cell r="G1592">
            <v>900617999</v>
          </cell>
          <cell r="H1592" t="str">
            <v>CONSORCIO FPB 2013</v>
          </cell>
          <cell r="I1592" t="str">
            <v xml:space="preserve">RECONOCIMIENTO Y PAGO CUOTAS PARTES PENSIONALES </v>
          </cell>
          <cell r="J1592">
            <v>3960879</v>
          </cell>
          <cell r="N1592" t="str">
            <v>RECURSO 3-10</v>
          </cell>
          <cell r="W1592" t="str">
            <v>Vigencia Presupuestal</v>
          </cell>
        </row>
        <row r="1593">
          <cell r="A1593">
            <v>158914</v>
          </cell>
          <cell r="B1593" t="str">
            <v>Resolución</v>
          </cell>
          <cell r="C1593">
            <v>527</v>
          </cell>
          <cell r="D1593">
            <v>136714</v>
          </cell>
          <cell r="E1593">
            <v>41739</v>
          </cell>
          <cell r="F1593" t="str">
            <v>TALENTO HUMANO ACTIVO Y NO ACTIVO</v>
          </cell>
          <cell r="G1593">
            <v>8922800211</v>
          </cell>
          <cell r="H1593" t="str">
            <v>DEPARTAMENTO DE SUCRE</v>
          </cell>
          <cell r="I1593" t="str">
            <v>RECONOCIMIENTO Y PAGO DE UNAS CUOTAS PARTES PENSIONALES DE OCTUBRE A DICIEMBRE 2013  + MESADA ADICIONAL (ENDOSO A FIDUDAVIVIENDA FID DEPTO DE SUCRE 2/3 RENTAS BRUTAS BANCO DAVIVIENDA CTA AHO 2062-0005-5211)</v>
          </cell>
          <cell r="J1593">
            <v>939165</v>
          </cell>
          <cell r="N1593" t="str">
            <v>RECURSO 3-10</v>
          </cell>
          <cell r="W1593" t="str">
            <v>Vigencia Presupuestal</v>
          </cell>
        </row>
        <row r="1594">
          <cell r="A1594">
            <v>159014</v>
          </cell>
          <cell r="B1594" t="str">
            <v>Anulada</v>
          </cell>
          <cell r="E1594">
            <v>41739</v>
          </cell>
          <cell r="H1594" t="str">
            <v>ANULADA</v>
          </cell>
          <cell r="I1594" t="str">
            <v>ANULADA</v>
          </cell>
          <cell r="J1594">
            <v>1</v>
          </cell>
        </row>
        <row r="1595">
          <cell r="A1595">
            <v>159114</v>
          </cell>
          <cell r="B1595" t="str">
            <v>Resolucion</v>
          </cell>
          <cell r="C1595">
            <v>528</v>
          </cell>
          <cell r="D1595">
            <v>136914</v>
          </cell>
          <cell r="E1595">
            <v>41739</v>
          </cell>
          <cell r="F1595" t="str">
            <v>TALENTO HUMANO ACTIVO Y NO ACTIVO</v>
          </cell>
          <cell r="G1595">
            <v>900373913</v>
          </cell>
          <cell r="H1595" t="str">
            <v>UNIDAD ADMINISTRATIVA ESPECIAL DE GESTION PENSIONAL Y CONTRIBUCION PARAFISCALES DE LA PROTECCION SOCIAL</v>
          </cell>
          <cell r="I1595" t="str">
            <v xml:space="preserve">RECONOCIMIENTO Y PAGO CUOTAS PARTES PENSIONALES </v>
          </cell>
          <cell r="J1595">
            <v>1049562</v>
          </cell>
          <cell r="N1595" t="str">
            <v>RECURSO 3-10</v>
          </cell>
          <cell r="W1595" t="str">
            <v>Vigencia Presupuestal</v>
          </cell>
        </row>
        <row r="1596">
          <cell r="A1596">
            <v>159214</v>
          </cell>
          <cell r="B1596" t="str">
            <v>Resolucion</v>
          </cell>
          <cell r="C1596">
            <v>482</v>
          </cell>
          <cell r="D1596">
            <v>135214</v>
          </cell>
          <cell r="E1596">
            <v>41739</v>
          </cell>
          <cell r="F1596" t="str">
            <v>TALENTO HUMANO ACTIVO Y NO ACTIVO</v>
          </cell>
          <cell r="G1596">
            <v>22473427</v>
          </cell>
          <cell r="H1596" t="str">
            <v>MARITZA ANAMID VALENCIA SALAS</v>
          </cell>
          <cell r="I1596" t="str">
            <v xml:space="preserve">RECONOCIMIENTO Y PAGO DE AUXILIO FUNERARIO </v>
          </cell>
          <cell r="J1596">
            <v>2947500</v>
          </cell>
          <cell r="N1596" t="str">
            <v>RECURSO 2-10</v>
          </cell>
          <cell r="W1596" t="str">
            <v>Vigencia Presupuestal</v>
          </cell>
        </row>
        <row r="1597">
          <cell r="A1597">
            <v>159314</v>
          </cell>
          <cell r="B1597" t="str">
            <v>Factura</v>
          </cell>
          <cell r="C1597">
            <v>2601812</v>
          </cell>
          <cell r="D1597">
            <v>135114</v>
          </cell>
          <cell r="E1597">
            <v>41739</v>
          </cell>
          <cell r="F1597" t="str">
            <v>SERVICIOS ADMINISTRATIVOS, ATENCIONA AL USUARIO, ARCHIVO Y CORRESPONDENCIA</v>
          </cell>
          <cell r="G1597">
            <v>8300160461</v>
          </cell>
          <cell r="H1597" t="str">
            <v>AVANTEL SAS</v>
          </cell>
          <cell r="I1597" t="str">
            <v>PAGO SERVICIO PUBLICO DE AVANTEL FRA. FCM-2601812, PERIODO DEL 1-31 DE MARZO DE 2014</v>
          </cell>
          <cell r="J1597">
            <v>2094000</v>
          </cell>
          <cell r="N1597" t="str">
            <v>RECURSO 2-10</v>
          </cell>
          <cell r="W1597" t="str">
            <v>Vigencia Presupuestal</v>
          </cell>
        </row>
        <row r="1598">
          <cell r="A1598">
            <v>159414</v>
          </cell>
          <cell r="B1598" t="str">
            <v>Comisiòn</v>
          </cell>
          <cell r="C1598">
            <v>20140653</v>
          </cell>
          <cell r="D1598">
            <v>125914</v>
          </cell>
          <cell r="E1598">
            <v>41739</v>
          </cell>
          <cell r="F1598" t="str">
            <v>SERVICIOS ADMINISTRATIVOS, ATENCIONA AL USUARIO, ARCHIVO Y CORRESPONDENCIA</v>
          </cell>
          <cell r="G1598">
            <v>79470576</v>
          </cell>
          <cell r="H1598" t="str">
            <v>JAVIER GUTIERREZ CORTES</v>
          </cell>
          <cell r="I1598" t="str">
            <v>COMISION A BARRANQUILLA DEL 28-30 DE MARZO DE 2014</v>
          </cell>
          <cell r="J1598">
            <v>401877</v>
          </cell>
          <cell r="N1598" t="str">
            <v>RECURSO 2-10</v>
          </cell>
          <cell r="W1598" t="str">
            <v>Vigencia Presupuestal</v>
          </cell>
        </row>
        <row r="1599">
          <cell r="A1599">
            <v>159514</v>
          </cell>
          <cell r="B1599" t="str">
            <v>Comisiòn</v>
          </cell>
          <cell r="C1599">
            <v>20140389</v>
          </cell>
          <cell r="D1599">
            <v>87414</v>
          </cell>
          <cell r="E1599">
            <v>41739</v>
          </cell>
          <cell r="F1599" t="str">
            <v>SERVICIOS ADMINISTRATIVOS, ATENCIONA AL USUARIO, ARCHIVO Y CORRESPONDENCIA</v>
          </cell>
          <cell r="G1599">
            <v>46370756</v>
          </cell>
          <cell r="H1599" t="str">
            <v>MARTHA CRISTINA BARRAGAN ACOSTA</v>
          </cell>
          <cell r="I1599" t="str">
            <v>COMISION A LETICIA DEL 12-15 DE MARZO DE 2014</v>
          </cell>
          <cell r="J1599">
            <v>478627</v>
          </cell>
          <cell r="O1599" t="str">
            <v>RECURSO 11</v>
          </cell>
          <cell r="W1599" t="str">
            <v>Vigencia Presupuestal</v>
          </cell>
        </row>
        <row r="1600">
          <cell r="A1600">
            <v>159614</v>
          </cell>
          <cell r="B1600" t="str">
            <v>Comisiòn</v>
          </cell>
          <cell r="C1600" t="str">
            <v>2014-1-0053</v>
          </cell>
          <cell r="D1600">
            <v>65114</v>
          </cell>
          <cell r="E1600">
            <v>41739</v>
          </cell>
          <cell r="F1600" t="str">
            <v>SERVICIOS ADMINISTRATIVOS, ATENCIONA AL USUARIO, ARCHIVO Y CORRESPONDENCIA</v>
          </cell>
          <cell r="G1600">
            <v>11343210</v>
          </cell>
          <cell r="H1600" t="str">
            <v>MAURICIO BAYONA PULIDO</v>
          </cell>
          <cell r="I1600" t="str">
            <v>COMISION A BUCARAMANGA EL 13 DE FEBRERO DE 2014</v>
          </cell>
          <cell r="J1600">
            <v>125839</v>
          </cell>
          <cell r="L1600">
            <v>11</v>
          </cell>
          <cell r="O1600" t="str">
            <v>RECURSO 11</v>
          </cell>
          <cell r="W1600" t="str">
            <v>Vigencia Presupuestal</v>
          </cell>
        </row>
        <row r="1601">
          <cell r="A1601">
            <v>159714</v>
          </cell>
          <cell r="B1601" t="str">
            <v>Comisiòn</v>
          </cell>
          <cell r="C1601" t="str">
            <v>2014-1-0057</v>
          </cell>
          <cell r="D1601">
            <v>65214</v>
          </cell>
          <cell r="E1601">
            <v>41739</v>
          </cell>
          <cell r="F1601" t="str">
            <v>SERVICIOS ADMINISTRATIVOS, ATENCIONA AL USUARIO, ARCHIVO Y CORRESPONDENCIA</v>
          </cell>
          <cell r="G1601">
            <v>11343210</v>
          </cell>
          <cell r="H1601" t="str">
            <v>MAURICIO BAYONA PULIDO</v>
          </cell>
          <cell r="I1601" t="str">
            <v>COMISION A CALI EL 14 DE FEBRERO DE 2014</v>
          </cell>
          <cell r="J1601">
            <v>125839</v>
          </cell>
          <cell r="L1601">
            <v>11</v>
          </cell>
          <cell r="O1601" t="str">
            <v>RECURSO 11</v>
          </cell>
          <cell r="W1601" t="str">
            <v>Vigencia Presupuestal</v>
          </cell>
        </row>
        <row r="1602">
          <cell r="A1602">
            <v>159814</v>
          </cell>
          <cell r="B1602" t="str">
            <v>Comisiòn</v>
          </cell>
          <cell r="C1602" t="str">
            <v>2014-1-0097</v>
          </cell>
          <cell r="D1602">
            <v>82614</v>
          </cell>
          <cell r="E1602">
            <v>41739</v>
          </cell>
          <cell r="F1602" t="str">
            <v>SERVICIOS ADMINISTRATIVOS, ATENCIONA AL USUARIO, ARCHIVO Y CORRESPONDENCIA</v>
          </cell>
          <cell r="G1602">
            <v>11343210</v>
          </cell>
          <cell r="H1602" t="str">
            <v>MAURICIO BAYONA PULIDO</v>
          </cell>
          <cell r="I1602" t="str">
            <v>COMISION A MONTERIA EL 28 DE FEBRERO DE 2014</v>
          </cell>
          <cell r="J1602">
            <v>125839</v>
          </cell>
          <cell r="L1602">
            <v>11</v>
          </cell>
          <cell r="O1602" t="str">
            <v>RECURSO 11</v>
          </cell>
          <cell r="W1602" t="str">
            <v>Vigencia Presupuestal</v>
          </cell>
        </row>
        <row r="1603">
          <cell r="A1603">
            <v>159914</v>
          </cell>
          <cell r="B1603" t="str">
            <v>Comisiòn</v>
          </cell>
          <cell r="C1603" t="str">
            <v>2014-1-0144</v>
          </cell>
          <cell r="D1603">
            <v>97414</v>
          </cell>
          <cell r="E1603">
            <v>41739</v>
          </cell>
          <cell r="F1603" t="str">
            <v>SERVICIOS ADMINISTRATIVOS, ATENCIONA AL USUARIO, ARCHIVO Y CORRESPONDENCIA</v>
          </cell>
          <cell r="G1603">
            <v>6768778</v>
          </cell>
          <cell r="H1603" t="str">
            <v>SAMUEL LOZANO BARON</v>
          </cell>
          <cell r="I1603" t="str">
            <v>COMISION A PONEDERA DEL 13-14 DE MARZO DE 2014</v>
          </cell>
          <cell r="J1603">
            <v>427102</v>
          </cell>
          <cell r="L1603">
            <v>11</v>
          </cell>
          <cell r="O1603" t="str">
            <v>RECURSO 11</v>
          </cell>
          <cell r="W1603" t="str">
            <v>Vigencia Presupuestal</v>
          </cell>
        </row>
        <row r="1604">
          <cell r="A1604">
            <v>160014</v>
          </cell>
          <cell r="B1604" t="str">
            <v>Comisiòn</v>
          </cell>
          <cell r="C1604" t="str">
            <v>2014-1-0152</v>
          </cell>
          <cell r="D1604">
            <v>101514</v>
          </cell>
          <cell r="E1604">
            <v>41739</v>
          </cell>
          <cell r="F1604" t="str">
            <v>SERVICIOS ADMINISTRATIVOS, ATENCIONA AL USUARIO, ARCHIVO Y CORRESPONDENCIA</v>
          </cell>
          <cell r="G1604">
            <v>34602626</v>
          </cell>
          <cell r="H1604" t="str">
            <v>ASTRID ELIANA REYES PEÑA</v>
          </cell>
          <cell r="I1604" t="str">
            <v>COMISION A QUIBDO DEL 13-14 DE MARZO DE 2014</v>
          </cell>
          <cell r="J1604">
            <v>312102</v>
          </cell>
          <cell r="L1604">
            <v>10</v>
          </cell>
          <cell r="O1604" t="str">
            <v>RECURSO 11</v>
          </cell>
          <cell r="W1604" t="str">
            <v>Vigencia Presupuestal</v>
          </cell>
        </row>
        <row r="1605">
          <cell r="A1605">
            <v>160114</v>
          </cell>
          <cell r="B1605" t="str">
            <v>Comisiòn</v>
          </cell>
          <cell r="C1605" t="str">
            <v>2014-1-0153</v>
          </cell>
          <cell r="D1605">
            <v>100714</v>
          </cell>
          <cell r="E1605">
            <v>41739</v>
          </cell>
          <cell r="F1605" t="str">
            <v>SERVICIOS ADMINISTRATIVOS, ATENCIONA AL USUARIO, ARCHIVO Y CORRESPONDENCIA</v>
          </cell>
          <cell r="G1605">
            <v>10527523</v>
          </cell>
          <cell r="H1605" t="str">
            <v>GUSTAVO WILCHES CHAUZ</v>
          </cell>
          <cell r="I1605" t="str">
            <v>COMISION A POPAYAN DEL 19-21 DE MARZO DE 2014</v>
          </cell>
          <cell r="J1605">
            <v>629196</v>
          </cell>
          <cell r="L1605">
            <v>11</v>
          </cell>
          <cell r="O1605" t="str">
            <v>RECURSO 11</v>
          </cell>
          <cell r="W1605" t="str">
            <v>Vigencia Presupuestal</v>
          </cell>
        </row>
        <row r="1606">
          <cell r="A1606">
            <v>160214</v>
          </cell>
          <cell r="B1606" t="str">
            <v>Comisiòn</v>
          </cell>
          <cell r="C1606" t="str">
            <v>2014-1-0164</v>
          </cell>
          <cell r="D1606">
            <v>105514</v>
          </cell>
          <cell r="E1606">
            <v>41739</v>
          </cell>
          <cell r="F1606" t="str">
            <v>SERVICIOS ADMINISTRATIVOS, ATENCIONA AL USUARIO, ARCHIVO Y CORRESPONDENCIA</v>
          </cell>
          <cell r="G1606">
            <v>34602626</v>
          </cell>
          <cell r="H1606" t="str">
            <v>ASTRID ELIANA REYES PEÑA</v>
          </cell>
          <cell r="I1606" t="str">
            <v>COMISION A POPAYAN EL 17 DE MARZO DE 2014</v>
          </cell>
          <cell r="J1606">
            <v>104034</v>
          </cell>
          <cell r="L1606">
            <v>10</v>
          </cell>
          <cell r="O1606" t="str">
            <v>RECURSO 11</v>
          </cell>
          <cell r="W1606" t="str">
            <v>Vigencia Presupuestal</v>
          </cell>
        </row>
        <row r="1607">
          <cell r="A1607">
            <v>160314</v>
          </cell>
          <cell r="B1607" t="str">
            <v>Comisiòn</v>
          </cell>
          <cell r="C1607" t="str">
            <v>2014-1-0168</v>
          </cell>
          <cell r="D1607">
            <v>107314</v>
          </cell>
          <cell r="E1607">
            <v>41739</v>
          </cell>
          <cell r="F1607" t="str">
            <v>SERVICIOS ADMINISTRATIVOS, ATENCIONA AL USUARIO, ARCHIVO Y CORRESPONDENCIA</v>
          </cell>
          <cell r="G1607">
            <v>80027406</v>
          </cell>
          <cell r="H1607" t="str">
            <v>DAVID ESTRADA CARDONA</v>
          </cell>
          <cell r="I1607" t="str">
            <v>COMISION A PEREIRA DEL 25-27 DE MARZO DE 2014</v>
          </cell>
          <cell r="J1607">
            <v>396615</v>
          </cell>
          <cell r="L1607">
            <v>10</v>
          </cell>
          <cell r="O1607" t="str">
            <v>RECURSO 11</v>
          </cell>
          <cell r="W1607" t="str">
            <v>Vigencia Presupuestal</v>
          </cell>
        </row>
        <row r="1608">
          <cell r="A1608">
            <v>160414</v>
          </cell>
          <cell r="B1608" t="str">
            <v>Comisiòn</v>
          </cell>
          <cell r="C1608" t="str">
            <v>2014-1-0171</v>
          </cell>
          <cell r="D1608">
            <v>107914</v>
          </cell>
          <cell r="E1608">
            <v>41739</v>
          </cell>
          <cell r="F1608" t="str">
            <v>SERVICIOS ADMINISTRATIVOS, ATENCIONA AL USUARIO, ARCHIVO Y CORRESPONDENCIA</v>
          </cell>
          <cell r="G1608">
            <v>43201723</v>
          </cell>
          <cell r="H1608" t="str">
            <v>ESNEDY HERNANDEZ</v>
          </cell>
          <cell r="I1608" t="str">
            <v>COMISION A MEDELLIN EL 21 DE MARZO DE 2014</v>
          </cell>
          <cell r="J1608">
            <v>218375</v>
          </cell>
          <cell r="L1608">
            <v>10</v>
          </cell>
          <cell r="O1608" t="str">
            <v>RECURSO 11</v>
          </cell>
          <cell r="W1608" t="str">
            <v>Vigencia Presupuestal</v>
          </cell>
        </row>
        <row r="1609">
          <cell r="A1609">
            <v>160514</v>
          </cell>
          <cell r="B1609" t="str">
            <v>Comisiòn</v>
          </cell>
          <cell r="C1609" t="str">
            <v>2014-1-0184</v>
          </cell>
          <cell r="D1609">
            <v>114314</v>
          </cell>
          <cell r="E1609">
            <v>41739</v>
          </cell>
          <cell r="F1609" t="str">
            <v>SERVICIOS ADMINISTRATIVOS, ATENCIONA AL USUARIO, ARCHIVO Y CORRESPONDENCIA</v>
          </cell>
          <cell r="G1609">
            <v>52411563</v>
          </cell>
          <cell r="H1609" t="str">
            <v>MARIA STELLA SACHICA ALVAREZ</v>
          </cell>
          <cell r="I1609" t="str">
            <v>COMISION A CALI DEL 25-26 DE MARZO DE 2014</v>
          </cell>
          <cell r="J1609">
            <v>312102</v>
          </cell>
          <cell r="L1609">
            <v>10</v>
          </cell>
          <cell r="O1609" t="str">
            <v>RECURSO 11</v>
          </cell>
          <cell r="W1609" t="str">
            <v>Vigencia Presupuestal</v>
          </cell>
        </row>
        <row r="1610">
          <cell r="A1610">
            <v>160614</v>
          </cell>
          <cell r="B1610" t="str">
            <v>Comisiòn</v>
          </cell>
          <cell r="C1610" t="str">
            <v>2014-1-0186</v>
          </cell>
          <cell r="D1610">
            <v>117614</v>
          </cell>
          <cell r="E1610">
            <v>41739</v>
          </cell>
          <cell r="F1610" t="str">
            <v>SERVICIOS ADMINISTRATIVOS, ATENCIONA AL USUARIO, ARCHIVO Y CORRESPONDENCIA</v>
          </cell>
          <cell r="G1610">
            <v>52804494</v>
          </cell>
          <cell r="H1610" t="str">
            <v>JUANITA SAMPER ALVARADO</v>
          </cell>
          <cell r="I1610" t="str">
            <v>COMISION A BARRANQUILLA DEL 26-27 DE MARZO DE 2014</v>
          </cell>
          <cell r="J1610">
            <v>245126</v>
          </cell>
          <cell r="L1610">
            <v>10</v>
          </cell>
          <cell r="O1610" t="str">
            <v>RECURSO 11</v>
          </cell>
          <cell r="W1610" t="str">
            <v>Vigencia Presupuestal</v>
          </cell>
        </row>
        <row r="1611">
          <cell r="A1611">
            <v>160714</v>
          </cell>
          <cell r="B1611" t="str">
            <v>Comisiòn</v>
          </cell>
          <cell r="C1611" t="str">
            <v>2014-1-0208</v>
          </cell>
          <cell r="D1611">
            <v>126514</v>
          </cell>
          <cell r="E1611">
            <v>41739</v>
          </cell>
          <cell r="F1611" t="str">
            <v>SERVICIOS ADMINISTRATIVOS, ATENCIONA AL USUARIO, ARCHIVO Y CORRESPONDENCIA</v>
          </cell>
          <cell r="G1611">
            <v>39693887</v>
          </cell>
          <cell r="H1611" t="str">
            <v>CLAUDIA PATRICIA FONSECA TOBIAN</v>
          </cell>
          <cell r="I1611" t="str">
            <v>COMISION A BUCARAMANGA EL 31 DE MARZO DE 2014</v>
          </cell>
          <cell r="J1611">
            <v>80027</v>
          </cell>
          <cell r="L1611">
            <v>10</v>
          </cell>
          <cell r="O1611" t="str">
            <v>RECURSO 11</v>
          </cell>
          <cell r="W1611" t="str">
            <v>Vigencia Presupuestal</v>
          </cell>
        </row>
        <row r="1612">
          <cell r="A1612">
            <v>160814</v>
          </cell>
          <cell r="B1612" t="str">
            <v>Otro</v>
          </cell>
          <cell r="C1612">
            <v>8147</v>
          </cell>
          <cell r="D1612">
            <v>139314</v>
          </cell>
          <cell r="E1612">
            <v>41740</v>
          </cell>
          <cell r="F1612" t="str">
            <v>SUBDIRECCION ADMINISTRATIVA Y FINANCIERA</v>
          </cell>
          <cell r="G1612">
            <v>8301153951</v>
          </cell>
          <cell r="H1612" t="str">
            <v>MINISTERIO DE AMBIENTE Y DESARROLLO SOSTENIBLE</v>
          </cell>
          <cell r="I1612" t="str">
            <v>NOMINA FUNCIONARIOS ABRIL 2014</v>
          </cell>
          <cell r="J1612">
            <v>1466678673</v>
          </cell>
          <cell r="N1612" t="str">
            <v>RECURSO 1-10</v>
          </cell>
          <cell r="Q1612" t="str">
            <v>DEDUCCIONES</v>
          </cell>
          <cell r="R1612">
            <v>262336562</v>
          </cell>
          <cell r="W1612" t="str">
            <v>Vigencia Presupuestal</v>
          </cell>
        </row>
        <row r="1613">
          <cell r="A1613">
            <v>160914</v>
          </cell>
          <cell r="B1613" t="str">
            <v>Contrato</v>
          </cell>
          <cell r="C1613">
            <v>293</v>
          </cell>
          <cell r="D1613">
            <v>9814</v>
          </cell>
          <cell r="E1613">
            <v>41740</v>
          </cell>
          <cell r="F1613" t="str">
            <v>SERVICIOS ADMINISTRATIVOS, ATENCIONA AL USUARIO, ARCHIVO Y CORRESPONDENCIA</v>
          </cell>
          <cell r="G1613">
            <v>8300231782</v>
          </cell>
          <cell r="H1613" t="str">
            <v>GRAN IMAGEN E.U</v>
          </cell>
          <cell r="I1613" t="str">
            <v>PAGO FRA 4184 SEXTO DESEMBOLSO SEGÚN CERTIFICACION DEL SUPERVISOR (IVA $4,609,973) RTE FTE 4% SERV.DECLARANTES</v>
          </cell>
          <cell r="J1613">
            <v>33422304</v>
          </cell>
          <cell r="K1613">
            <v>9.66</v>
          </cell>
          <cell r="L1613">
            <v>4</v>
          </cell>
          <cell r="M1613">
            <v>16</v>
          </cell>
          <cell r="N1613" t="str">
            <v>RECURSO 2-10</v>
          </cell>
          <cell r="W1613" t="str">
            <v>Vigencia Presupuestal</v>
          </cell>
        </row>
        <row r="1614">
          <cell r="A1614">
            <v>161014</v>
          </cell>
          <cell r="B1614" t="str">
            <v>Factura</v>
          </cell>
          <cell r="C1614">
            <v>360541557</v>
          </cell>
          <cell r="D1614">
            <v>138814</v>
          </cell>
          <cell r="E1614">
            <v>41740</v>
          </cell>
          <cell r="F1614" t="str">
            <v>SUBDIRECCION ADMINISTRATIVA Y FINANCIERA</v>
          </cell>
          <cell r="G1614">
            <v>8300538004</v>
          </cell>
          <cell r="H1614" t="str">
            <v>TELMEX COLOMBIA S.A</v>
          </cell>
          <cell r="I1614" t="str">
            <v xml:space="preserve">PAGO FRA 360541557 SERVICIO TELEVISION DEL 2 ABR/2014 AL 01 MAY/2014 </v>
          </cell>
          <cell r="J1614">
            <v>53400</v>
          </cell>
          <cell r="N1614" t="str">
            <v>RECURSO 2-10</v>
          </cell>
          <cell r="W1614" t="str">
            <v>Vigencia Presupuestal</v>
          </cell>
        </row>
        <row r="1615">
          <cell r="A1615">
            <v>161114</v>
          </cell>
          <cell r="B1615" t="str">
            <v>Factura</v>
          </cell>
          <cell r="C1615">
            <v>185900217</v>
          </cell>
          <cell r="D1615">
            <v>139014</v>
          </cell>
          <cell r="E1615">
            <v>41740</v>
          </cell>
          <cell r="F1615" t="str">
            <v>SERVICIOS ADMINISTRATIVOS, ATENCIONA AL USUARIO, ARCHIVO Y CORRESPONDENCIA</v>
          </cell>
          <cell r="G1615">
            <v>8999991158</v>
          </cell>
          <cell r="H1615" t="str">
            <v>EMPRESA DE TELECOMUNICACIONES DE BOGOTA SA ESP</v>
          </cell>
          <cell r="I1615" t="str">
            <v>PAGO SERVICIO PUBLICO TELEFONO ETB,CTA CLIENTE 4363026 FRA 185900217 PERIODO DE CONSUMO MARZO DE 2014</v>
          </cell>
          <cell r="J1615">
            <v>13095630</v>
          </cell>
          <cell r="N1615" t="str">
            <v>RECURSO 2-10</v>
          </cell>
          <cell r="W1615" t="str">
            <v>Vigencia Presupuestal</v>
          </cell>
        </row>
        <row r="1616">
          <cell r="A1616">
            <v>161214</v>
          </cell>
          <cell r="B1616" t="str">
            <v>Factura</v>
          </cell>
          <cell r="C1616">
            <v>492234211</v>
          </cell>
          <cell r="D1616">
            <v>139214</v>
          </cell>
          <cell r="E1616">
            <v>41740</v>
          </cell>
          <cell r="F1616" t="str">
            <v>SERVICIOS ADMINISTRATIVOS, ATENCIONA AL USUARIO, ARCHIVO Y CORRESPONDENCIA</v>
          </cell>
          <cell r="G1616">
            <v>8999991158</v>
          </cell>
          <cell r="H1616" t="str">
            <v>EMPRESA DE TELECOMUNICACIONES DE BOGOTA SA ESP</v>
          </cell>
          <cell r="I1616" t="str">
            <v xml:space="preserve">PAGO FRA SERVICIO ETB CTA CLIENTE 492234211  </v>
          </cell>
          <cell r="J1616">
            <v>5541300</v>
          </cell>
          <cell r="N1616" t="str">
            <v>RECURSO 2-10</v>
          </cell>
          <cell r="W1616" t="str">
            <v>Vigencia Presupuestal</v>
          </cell>
        </row>
        <row r="1617">
          <cell r="A1617">
            <v>161314</v>
          </cell>
          <cell r="B1617" t="str">
            <v>Contrato</v>
          </cell>
          <cell r="C1617">
            <v>354</v>
          </cell>
          <cell r="D1617">
            <v>10314</v>
          </cell>
          <cell r="E1617">
            <v>41740</v>
          </cell>
          <cell r="F1617" t="str">
            <v>SERVICIOS ADMINISTRATIVOS, ATENCIONA AL USUARIO, ARCHIVO Y CORRESPONDENCIA</v>
          </cell>
          <cell r="G1617">
            <v>9003405978</v>
          </cell>
          <cell r="H1617" t="str">
            <v>CONSERAUTOS JR S.A.S</v>
          </cell>
          <cell r="I1617" t="str">
            <v>PAGO FRAS 8270-8269-8268-8267-8266-8265-8262-8261-8260-8208 CUARTO DESEMBOLSO SEGUN CERTIFICACION DEL SUPERVISOR - MANTENIMIENTO VEHICULOS - (IVA $ 580,442) RTE FTE 4% SERV.DECLARANTES</v>
          </cell>
          <cell r="J1617">
            <v>4208208</v>
          </cell>
          <cell r="K1617">
            <v>9.66</v>
          </cell>
          <cell r="L1617">
            <v>4</v>
          </cell>
          <cell r="M1617">
            <v>16</v>
          </cell>
          <cell r="N1617" t="str">
            <v>RECURSO 2-10</v>
          </cell>
          <cell r="W1617" t="str">
            <v>Vigencia Presupuestal</v>
          </cell>
        </row>
        <row r="1618">
          <cell r="A1618">
            <v>161414</v>
          </cell>
          <cell r="B1618" t="str">
            <v>Comisiòn</v>
          </cell>
          <cell r="C1618">
            <v>20140387</v>
          </cell>
          <cell r="D1618">
            <v>86214</v>
          </cell>
          <cell r="E1618">
            <v>41740</v>
          </cell>
          <cell r="F1618" t="str">
            <v>SERVICIOS ADMINISTRATIVOS, ATENCIONA AL USUARIO, ARCHIVO Y CORRESPONDENCIA</v>
          </cell>
          <cell r="G1618">
            <v>52821816</v>
          </cell>
          <cell r="H1618" t="str">
            <v>MARTHA LUCIA RODRIGUEZ LOZANO</v>
          </cell>
          <cell r="I1618" t="str">
            <v>COMISION A PASTO DEL 22-23 DE MARZO DE 2014</v>
          </cell>
          <cell r="J1618">
            <v>336113</v>
          </cell>
          <cell r="O1618" t="str">
            <v>RECURSO 11</v>
          </cell>
          <cell r="W1618" t="str">
            <v>Vigencia Presupuestal</v>
          </cell>
        </row>
        <row r="1619">
          <cell r="A1619">
            <v>161514</v>
          </cell>
          <cell r="B1619" t="str">
            <v>Resolución</v>
          </cell>
          <cell r="C1619">
            <v>530</v>
          </cell>
          <cell r="D1619">
            <v>138714</v>
          </cell>
          <cell r="E1619">
            <v>41740</v>
          </cell>
          <cell r="F1619" t="str">
            <v>TALENTO HUMANO ACTIVO Y NO ACTIVO</v>
          </cell>
          <cell r="G1619">
            <v>8301152976</v>
          </cell>
          <cell r="H1619" t="str">
            <v>MINCOMERCIO INDUSTRIA TURISMO</v>
          </cell>
          <cell r="I1619" t="str">
            <v>RECONOCIMIENTO Y  PAGO DE CUOTAS PARTES PENSIONALES</v>
          </cell>
          <cell r="J1619">
            <v>986955.2</v>
          </cell>
          <cell r="N1619" t="str">
            <v>RECURSO 3-10</v>
          </cell>
          <cell r="W1619" t="str">
            <v>Vigencia Presupuestal</v>
          </cell>
        </row>
        <row r="1620">
          <cell r="A1620">
            <v>161614</v>
          </cell>
          <cell r="B1620" t="str">
            <v>Resolución</v>
          </cell>
          <cell r="C1620">
            <v>540</v>
          </cell>
          <cell r="D1620">
            <v>138614</v>
          </cell>
          <cell r="E1620">
            <v>41740</v>
          </cell>
          <cell r="F1620" t="str">
            <v>TALENTO HUMANO ACTIVO Y NO ACTIVO</v>
          </cell>
          <cell r="G1620">
            <v>8002297390</v>
          </cell>
          <cell r="H1620" t="str">
            <v>FONDO DE PENSIONES OBLIGATORIAS PROTECCION</v>
          </cell>
          <cell r="I1620" t="str">
            <v>RECONOCIMIENTO Y  PAGO DE BONO PENSIONAL</v>
          </cell>
          <cell r="J1620">
            <v>164712000</v>
          </cell>
          <cell r="N1620" t="str">
            <v>RECURSO 3-10</v>
          </cell>
          <cell r="W1620" t="str">
            <v>Vigencia Presupuestal</v>
          </cell>
        </row>
        <row r="1621">
          <cell r="A1621">
            <v>161714</v>
          </cell>
          <cell r="B1621" t="str">
            <v>Resolución</v>
          </cell>
          <cell r="C1621">
            <v>541</v>
          </cell>
          <cell r="D1621">
            <v>138914</v>
          </cell>
          <cell r="E1621">
            <v>41740</v>
          </cell>
          <cell r="F1621" t="str">
            <v>TALENTO HUMANO ACTIVO Y NO ACTIVO</v>
          </cell>
          <cell r="G1621">
            <v>11786172</v>
          </cell>
          <cell r="H1621" t="str">
            <v>JESUS ANTONIO PAZ PALACIOS</v>
          </cell>
          <cell r="I1621" t="str">
            <v>RECONOCIMIENTO Y  PAGO DE UNA SENTENCIA PROFERIA DEL JUZGADO SEGUNDO ADMINISTRATIVO DE DESCONGENTIOS DE QUIBDO (DESC POR PAGO EPS Fosyga $ 812,200 y saludcoop $2,502,100</v>
          </cell>
          <cell r="J1621">
            <v>35924299</v>
          </cell>
          <cell r="N1621" t="str">
            <v>RECURSO 3-10</v>
          </cell>
          <cell r="Q1621" t="str">
            <v>PAGO EPS FOSYGA - SALUDCOOP</v>
          </cell>
          <cell r="R1621">
            <v>3314300</v>
          </cell>
          <cell r="W1621" t="str">
            <v>Vigencia Presupuestal</v>
          </cell>
        </row>
        <row r="1622">
          <cell r="A1622">
            <v>161814</v>
          </cell>
          <cell r="B1622" t="str">
            <v>Convenio</v>
          </cell>
          <cell r="C1622">
            <v>190</v>
          </cell>
          <cell r="D1622">
            <v>28614</v>
          </cell>
          <cell r="E1622">
            <v>41740</v>
          </cell>
          <cell r="F1622" t="str">
            <v>DIRECCION DE ASUNTOS MARINOS, COSTEROS Y RECURSOS ACUATICOS</v>
          </cell>
          <cell r="G1622">
            <v>8002500620</v>
          </cell>
          <cell r="H1622" t="str">
            <v>INST.INVEST.MARINAS Y COSTERAS JOSE BENITO VIVES - INVEMAR</v>
          </cell>
          <cell r="I1622" t="str">
            <v>CTA CBO 691 SEGUNDO DESEMBOLSO SEGUN CERTIFICACION DEL SUPERVISOR</v>
          </cell>
          <cell r="J1622">
            <v>244600000</v>
          </cell>
          <cell r="O1622" t="str">
            <v>RECURSO 11</v>
          </cell>
          <cell r="W1622" t="str">
            <v>Vigencia Presupuestal</v>
          </cell>
        </row>
        <row r="1623">
          <cell r="A1623">
            <v>161914</v>
          </cell>
          <cell r="B1623" t="str">
            <v>Contrato</v>
          </cell>
          <cell r="C1623">
            <v>210</v>
          </cell>
          <cell r="D1623">
            <v>31514</v>
          </cell>
          <cell r="E1623">
            <v>41740</v>
          </cell>
          <cell r="F1623" t="str">
            <v>DIRECCION DE BOSQUES, BIODIVERSIDAD Y SERVICIOS ECOSISTEMICOS</v>
          </cell>
          <cell r="G1623">
            <v>13743885</v>
          </cell>
          <cell r="H1623" t="str">
            <v>JOSE JULIAN GONZALEZ ARENAS</v>
          </cell>
          <cell r="I1623" t="str">
            <v>PAGO 3 DE 4 SEGÚN CERTIFICACION DEL SUPERVISOR</v>
          </cell>
          <cell r="J1623">
            <v>6000000</v>
          </cell>
          <cell r="K1623">
            <v>9.66</v>
          </cell>
          <cell r="O1623" t="str">
            <v>RECURSO 11</v>
          </cell>
          <cell r="V1623" t="str">
            <v>No tiene Dependientes</v>
          </cell>
          <cell r="W1623" t="str">
            <v>Vigencia Presupuestal</v>
          </cell>
        </row>
        <row r="1624">
          <cell r="A1624">
            <v>162014</v>
          </cell>
          <cell r="B1624" t="str">
            <v>Contrato</v>
          </cell>
          <cell r="C1624">
            <v>243</v>
          </cell>
          <cell r="D1624">
            <v>35414</v>
          </cell>
          <cell r="E1624">
            <v>41740</v>
          </cell>
          <cell r="F1624" t="str">
            <v>DIRECCION DE BOSQUES, BIODIVERSIDAD Y SERVICIOS ECOSISTEMICOS</v>
          </cell>
          <cell r="G1624">
            <v>80769799</v>
          </cell>
          <cell r="H1624" t="str">
            <v>DEVIS REYES GONZALEZ</v>
          </cell>
          <cell r="I1624" t="str">
            <v>PAGO 2 DE 12 SEGÚN CERTIFICACION DEL SUPERVISOR (Desc de la Base x Dependientes)</v>
          </cell>
          <cell r="J1624">
            <v>4359600</v>
          </cell>
          <cell r="K1624">
            <v>9.66</v>
          </cell>
          <cell r="O1624" t="str">
            <v>RECURSO 11</v>
          </cell>
          <cell r="V1624" t="str">
            <v>Desc de la Base x Dependientes</v>
          </cell>
          <cell r="W1624" t="str">
            <v>Vigencia Presupuestal</v>
          </cell>
        </row>
        <row r="1625">
          <cell r="A1625">
            <v>162114</v>
          </cell>
        </row>
        <row r="1626">
          <cell r="A1626">
            <v>162214</v>
          </cell>
        </row>
        <row r="1627">
          <cell r="A1627">
            <v>162314</v>
          </cell>
          <cell r="B1627" t="str">
            <v>Resolucion</v>
          </cell>
          <cell r="C1627">
            <v>423</v>
          </cell>
          <cell r="D1627">
            <v>113214</v>
          </cell>
          <cell r="E1627">
            <v>41750</v>
          </cell>
          <cell r="F1627" t="str">
            <v>SUBDIRECCION ADMINISTRATIVA Y FINANCIERA</v>
          </cell>
          <cell r="G1627">
            <v>1136879753</v>
          </cell>
          <cell r="H1627" t="str">
            <v>DIANA ISABEL GUEVARA VACA</v>
          </cell>
          <cell r="I1627" t="str">
            <v xml:space="preserve">COMISION INTERNACIONAL A BUENOS AIRES DEL 25 AL 28 MARZO/2014 </v>
          </cell>
          <cell r="J1627">
            <v>3082779</v>
          </cell>
          <cell r="O1627" t="str">
            <v>RECURSO 11</v>
          </cell>
          <cell r="W1627" t="str">
            <v>Vigencia Presupuestal</v>
          </cell>
        </row>
        <row r="1628">
          <cell r="A1628">
            <v>162414</v>
          </cell>
          <cell r="B1628" t="str">
            <v>Contrato</v>
          </cell>
          <cell r="C1628">
            <v>324</v>
          </cell>
          <cell r="D1628">
            <v>344713</v>
          </cell>
          <cell r="E1628">
            <v>41750</v>
          </cell>
          <cell r="F1628" t="str">
            <v>SUBDIRECCION ADMINISTRATIVA Y FINANCIERA</v>
          </cell>
          <cell r="G1628">
            <v>8600334194</v>
          </cell>
          <cell r="H1628" t="str">
            <v>FAMOC DE PANEL S.A</v>
          </cell>
          <cell r="I1628" t="str">
            <v>PAGO PARCIAL FRA 27307-27308 ULTIMO DESEMBOLSO SEGÚN CERTIFICACION DEL SUPERVISOR (GC-AUTORTE-EXENTOS ICA) - SE LIQUIDA IMPUESTO DE GUERRA 5% $29,076,781</v>
          </cell>
          <cell r="J1628">
            <v>581535615</v>
          </cell>
          <cell r="M1628">
            <v>16</v>
          </cell>
          <cell r="O1628" t="str">
            <v>RECURSO 11</v>
          </cell>
          <cell r="Q1628" t="str">
            <v>IMPUESTO DE GUERRA 5%</v>
          </cell>
          <cell r="R1628">
            <v>29076781</v>
          </cell>
          <cell r="W1628" t="str">
            <v>Reserva Presupuestal</v>
          </cell>
        </row>
        <row r="1629">
          <cell r="A1629">
            <v>162514</v>
          </cell>
          <cell r="B1629" t="str">
            <v>Contrato</v>
          </cell>
          <cell r="C1629">
            <v>324</v>
          </cell>
          <cell r="D1629">
            <v>395913</v>
          </cell>
          <cell r="E1629">
            <v>41750</v>
          </cell>
          <cell r="F1629" t="str">
            <v>SUBDIRECCION ADMINISTRATIVA Y FINANCIERA</v>
          </cell>
          <cell r="G1629">
            <v>8600334194</v>
          </cell>
          <cell r="H1629" t="str">
            <v>FAMOC DE PANEL S.A</v>
          </cell>
          <cell r="I1629" t="str">
            <v xml:space="preserve">PAGO SALDO FRA 27307-27308 ULTIMO DESEMBOLSO SEGÚN CERTIFICACION DEL SUPERVISOR - (GC-AUTORTE-EXENTOS ICA) - SE LIQUIDA IMPUESTO DE GUERRA 5% $1,766,120 ( LOS SOPORTES ORIGINALES Y EL IVA REPOSAN EN LA OP 162414 DE LA MISMA FECHA) </v>
          </cell>
          <cell r="J1629">
            <v>35322399</v>
          </cell>
          <cell r="O1629" t="str">
            <v>RECURSO 11</v>
          </cell>
          <cell r="Q1629" t="str">
            <v>IMPUESTO DE GUERRA 5%</v>
          </cell>
          <cell r="R1629">
            <v>1766120</v>
          </cell>
          <cell r="W1629" t="str">
            <v>Reserva Presupuestal</v>
          </cell>
        </row>
        <row r="1630">
          <cell r="A1630">
            <v>162614</v>
          </cell>
          <cell r="B1630" t="str">
            <v>Contrato</v>
          </cell>
          <cell r="C1630">
            <v>325</v>
          </cell>
          <cell r="D1630">
            <v>345513</v>
          </cell>
          <cell r="E1630">
            <v>41750</v>
          </cell>
          <cell r="F1630" t="str">
            <v>SUBDIRECCION ADMINISTRATIVA Y FINANCIERA</v>
          </cell>
          <cell r="G1630">
            <v>9002367608</v>
          </cell>
          <cell r="H1630" t="str">
            <v>UNION TEMPORAL GERHARDO ACEVEDO CABALLERO Y PATRICIA MOLINA FONSECA</v>
          </cell>
          <cell r="I1630" t="str">
            <v xml:space="preserve">PAGO PARCIAL FRA 572014 ULTIMO DESEMBOLSO SEGÚN CERTIFICACION DEL SUPERVISOR (REG.COMUN) </v>
          </cell>
          <cell r="J1630">
            <v>35667747</v>
          </cell>
          <cell r="K1630">
            <v>6.9</v>
          </cell>
          <cell r="L1630">
            <v>11</v>
          </cell>
          <cell r="M1630">
            <v>16</v>
          </cell>
          <cell r="O1630" t="str">
            <v>RECURSO 11</v>
          </cell>
          <cell r="Q1630" t="str">
            <v>CONTRIBUCION PRO-ESTAMPILLAS LEY 1697 DE 20 DIC/2013</v>
          </cell>
          <cell r="R1630">
            <v>258680</v>
          </cell>
          <cell r="V1630" t="str">
            <v>CIIU 71101</v>
          </cell>
          <cell r="W1630" t="str">
            <v>Reserva Presupuestal</v>
          </cell>
        </row>
        <row r="1631">
          <cell r="A1631">
            <v>162714</v>
          </cell>
          <cell r="B1631" t="str">
            <v>Contrato</v>
          </cell>
          <cell r="C1631">
            <v>325</v>
          </cell>
          <cell r="D1631">
            <v>396113</v>
          </cell>
          <cell r="E1631">
            <v>41750</v>
          </cell>
          <cell r="F1631" t="str">
            <v>SUBDIRECCION ADMINISTRATIVA Y FINANCIERA</v>
          </cell>
          <cell r="G1631">
            <v>9002367608</v>
          </cell>
          <cell r="H1631" t="str">
            <v>UNION TEMPORAL GERHARDO ACEVEDO CABALLERO Y PATRICIA MOLINA FONSECA</v>
          </cell>
          <cell r="I1631" t="str">
            <v>PAGO  SALDO FRA 572014 ULTIMO DESEMBOLSO SEGÚN CERTIFICACION DEL SUPERVISOR (REG.COMUN) LOS SOPORTES ORIGINALES REPOSAN EN LA OP 162614 DE LA MISMA FECHA</v>
          </cell>
          <cell r="J1631">
            <v>3526400</v>
          </cell>
          <cell r="O1631" t="str">
            <v>RECURSO 11</v>
          </cell>
          <cell r="V1631" t="str">
            <v>CIIU 71101</v>
          </cell>
          <cell r="W1631" t="str">
            <v>Reserva Presupuestal</v>
          </cell>
        </row>
        <row r="1632">
          <cell r="A1632">
            <v>162814</v>
          </cell>
          <cell r="B1632" t="str">
            <v>Contrato</v>
          </cell>
          <cell r="C1632">
            <v>155</v>
          </cell>
          <cell r="D1632">
            <v>25414</v>
          </cell>
          <cell r="E1632">
            <v>41750</v>
          </cell>
          <cell r="F1632" t="str">
            <v>DESPACHO VICEMINISTRA DE AMBIENTE Y DESARROLLO SOSTENIBLE</v>
          </cell>
          <cell r="G1632">
            <v>1140832065</v>
          </cell>
          <cell r="H1632" t="str">
            <v>JENNIFER DARLEEN CHAIN GRANADOS</v>
          </cell>
          <cell r="I1632" t="str">
            <v>CUARTO DESEMBOLSO SEGÚN CERTIFICACION DEL SUPERVISOR</v>
          </cell>
          <cell r="J1632">
            <v>2660000</v>
          </cell>
          <cell r="K1632">
            <v>9.66</v>
          </cell>
          <cell r="O1632" t="str">
            <v>RECURSO 11</v>
          </cell>
          <cell r="V1632" t="str">
            <v>No tiene Dependientes</v>
          </cell>
          <cell r="W1632" t="str">
            <v>Vigencia Presupuestal</v>
          </cell>
        </row>
        <row r="1633">
          <cell r="A1633">
            <v>162914</v>
          </cell>
          <cell r="B1633" t="str">
            <v>Contrato</v>
          </cell>
          <cell r="C1633">
            <v>226</v>
          </cell>
          <cell r="D1633">
            <v>35314</v>
          </cell>
          <cell r="E1633">
            <v>41750</v>
          </cell>
          <cell r="F1633" t="str">
            <v>SUBDIRECCION ADMINISTRATIVA Y FINANCIERA</v>
          </cell>
          <cell r="G1633">
            <v>52545196</v>
          </cell>
          <cell r="H1633" t="str">
            <v>OLGA LUCIA LADINO HERRERA</v>
          </cell>
          <cell r="I1633" t="str">
            <v>PAGO 4/12 DESEMBOLSO SEGÚN CERTIFICACION DEL SUPERVISOR (Desc Base Rte Fte por Dependientes)</v>
          </cell>
          <cell r="J1633">
            <v>2654545</v>
          </cell>
          <cell r="K1633">
            <v>9.66</v>
          </cell>
          <cell r="O1633" t="str">
            <v>RECURSO 11</v>
          </cell>
          <cell r="V1633" t="str">
            <v>Desc. 10% Dependientes</v>
          </cell>
          <cell r="W1633" t="str">
            <v>Vigencia Presupuestal</v>
          </cell>
        </row>
        <row r="1634">
          <cell r="A1634">
            <v>163014</v>
          </cell>
          <cell r="B1634" t="str">
            <v>Contrato</v>
          </cell>
          <cell r="C1634">
            <v>11</v>
          </cell>
          <cell r="D1634">
            <v>514</v>
          </cell>
          <cell r="E1634">
            <v>41750</v>
          </cell>
          <cell r="F1634" t="str">
            <v>SUBDIRECCION ADMINISTRATIVA Y FINANCIERA</v>
          </cell>
          <cell r="G1634">
            <v>37828595</v>
          </cell>
          <cell r="H1634" t="str">
            <v xml:space="preserve">MARIA TERESA COTE DE ABRIL </v>
          </cell>
          <cell r="I1634" t="str">
            <v>CUARTO DESEMBOLSO SEGÚN CERTIFICACION DEL SUPERVISOR (INT.VIVIENDA $638,012)</v>
          </cell>
          <cell r="J1634">
            <v>4513636</v>
          </cell>
          <cell r="K1634">
            <v>9.66</v>
          </cell>
          <cell r="O1634" t="str">
            <v>RECURSO 11</v>
          </cell>
          <cell r="V1634" t="str">
            <v>Int. Vivienda 7.656.139,39/12 $638,012 -No tiene Dependientes</v>
          </cell>
          <cell r="W1634" t="str">
            <v>Vigencia Presupuestal</v>
          </cell>
        </row>
        <row r="1635">
          <cell r="A1635">
            <v>163114</v>
          </cell>
          <cell r="B1635" t="str">
            <v>Contrato</v>
          </cell>
          <cell r="C1635">
            <v>104</v>
          </cell>
          <cell r="D1635">
            <v>19014</v>
          </cell>
          <cell r="E1635">
            <v>41750</v>
          </cell>
          <cell r="F1635" t="str">
            <v>SUBDIRECCION ADMINISTRATIVA Y FINANCIERA</v>
          </cell>
          <cell r="G1635">
            <v>20568110</v>
          </cell>
          <cell r="H1635" t="str">
            <v>MARTHA ROSA BARRETO PERILLA</v>
          </cell>
          <cell r="I1635" t="str">
            <v>PAGO 4/12 DESEMBOLSO SEGÚN CERTIFICACION DEL SUPERVISOR (Desc.de la Base RF x Dependientes)</v>
          </cell>
          <cell r="J1635">
            <v>4759090</v>
          </cell>
          <cell r="K1635">
            <v>9.66</v>
          </cell>
          <cell r="O1635" t="str">
            <v>RECURSO 11</v>
          </cell>
          <cell r="V1635" t="str">
            <v>Desc. 10% Dependientes - Base RF $ 4,094,538 RF $ 287,559</v>
          </cell>
          <cell r="W1635" t="str">
            <v>Vigencia Presupuestal</v>
          </cell>
        </row>
        <row r="1636">
          <cell r="A1636">
            <v>163214</v>
          </cell>
          <cell r="B1636" t="str">
            <v>Contrato</v>
          </cell>
          <cell r="C1636">
            <v>238</v>
          </cell>
          <cell r="D1636">
            <v>34614</v>
          </cell>
          <cell r="E1636">
            <v>41750</v>
          </cell>
          <cell r="F1636" t="str">
            <v>SUBDIRECCION ADMINISTRATIVA Y FINANCIERA</v>
          </cell>
          <cell r="G1636">
            <v>1074129339</v>
          </cell>
          <cell r="H1636" t="str">
            <v>ANGELICA MARIA RICAURTE GOMEZ</v>
          </cell>
          <cell r="I1636" t="str">
            <v>PAGO 4/12 DESEMBOLSO SEGÚN CERTIFICACION DEL SUPERVISOR</v>
          </cell>
          <cell r="J1636">
            <v>4181818</v>
          </cell>
          <cell r="K1636">
            <v>9.66</v>
          </cell>
          <cell r="O1636" t="str">
            <v>RECURSO 11</v>
          </cell>
          <cell r="V1636" t="str">
            <v>No tiene Dependientes</v>
          </cell>
          <cell r="W1636" t="str">
            <v>Vigencia Presupuestal</v>
          </cell>
        </row>
        <row r="1637">
          <cell r="A1637">
            <v>163314</v>
          </cell>
          <cell r="B1637" t="str">
            <v>Contrato</v>
          </cell>
          <cell r="C1637">
            <v>4</v>
          </cell>
          <cell r="D1637">
            <v>614</v>
          </cell>
          <cell r="E1637">
            <v>41750</v>
          </cell>
          <cell r="F1637" t="str">
            <v>SUBDIRECCION ADMINISTRATIVA Y FINANCIERA</v>
          </cell>
          <cell r="G1637">
            <v>51995430</v>
          </cell>
          <cell r="H1637" t="str">
            <v>LILIANA DEL PILAR BECERRA CANDIA</v>
          </cell>
          <cell r="I1637" t="str">
            <v>PAGO 4/12  DESEMBOLSO SEGÚN CERTIFICACION DEL SUPERVISOR (DESC BASE RF DEPENDIENTES)</v>
          </cell>
          <cell r="J1637">
            <v>5015152</v>
          </cell>
          <cell r="K1637">
            <v>9.66</v>
          </cell>
          <cell r="O1637" t="str">
            <v>RECURSO 11</v>
          </cell>
          <cell r="V1637" t="str">
            <v>Desc. 10% Dependientes - Base RF $3,529,774 RF $388,275</v>
          </cell>
          <cell r="W1637" t="str">
            <v>Vigencia Presupuestal</v>
          </cell>
        </row>
        <row r="1638">
          <cell r="A1638">
            <v>163414</v>
          </cell>
          <cell r="B1638" t="str">
            <v>Contrato</v>
          </cell>
          <cell r="C1638">
            <v>1</v>
          </cell>
          <cell r="D1638">
            <v>414</v>
          </cell>
          <cell r="E1638">
            <v>41750</v>
          </cell>
          <cell r="F1638" t="str">
            <v>SUBDIRECCION ADMINISTRATIVA Y FINANCIERA</v>
          </cell>
          <cell r="G1638">
            <v>79883661</v>
          </cell>
          <cell r="H1638" t="str">
            <v>RONALD STIVE SANCHEZ POSADA</v>
          </cell>
          <cell r="I1638" t="str">
            <v>PAGO 4  DE 12 DESEMBOLSO SEGÚN CERTIFICACION DEL SUPERVISOR (Desc.de la Base RF x Dependientes) SE AJU RTE FTE DE LA OP 109214 NO SE APLICO BENEFICIO X DEPENDIENTES)</v>
          </cell>
          <cell r="J1638">
            <v>5015152</v>
          </cell>
          <cell r="K1638">
            <v>9.66</v>
          </cell>
          <cell r="O1638" t="str">
            <v>RECURSO 11</v>
          </cell>
          <cell r="V1638" t="str">
            <v>Desc. 10% Dependientes - Base RF $4,094,550 RF $287,562</v>
          </cell>
          <cell r="W1638" t="str">
            <v>Vigencia Presupuestal</v>
          </cell>
        </row>
        <row r="1639">
          <cell r="A1639">
            <v>163514</v>
          </cell>
          <cell r="B1639" t="str">
            <v>Contrato</v>
          </cell>
          <cell r="C1639">
            <v>67</v>
          </cell>
          <cell r="D1639">
            <v>14214</v>
          </cell>
          <cell r="E1639">
            <v>41750</v>
          </cell>
          <cell r="F1639" t="str">
            <v>TALENTO HUMANO ACTIVO Y NO ACTIVO</v>
          </cell>
          <cell r="G1639">
            <v>52748159</v>
          </cell>
          <cell r="H1639" t="str">
            <v>NOHORA ANGELICA MOLINA MOLINA</v>
          </cell>
          <cell r="I1639" t="str">
            <v>CUARTO DESEMBOLSO SEGÚN CERTIFICACION DEL SUPERVISOR</v>
          </cell>
          <cell r="J1639">
            <v>3300000</v>
          </cell>
          <cell r="K1639">
            <v>9.66</v>
          </cell>
          <cell r="O1639" t="str">
            <v>RECURSO 11</v>
          </cell>
          <cell r="V1639" t="str">
            <v>No tiene Dependientes</v>
          </cell>
          <cell r="W1639" t="str">
            <v>Vigencia Presupuestal</v>
          </cell>
        </row>
        <row r="1640">
          <cell r="A1640">
            <v>163614</v>
          </cell>
          <cell r="B1640" t="str">
            <v>Contrato</v>
          </cell>
          <cell r="C1640">
            <v>68</v>
          </cell>
          <cell r="D1640">
            <v>14014</v>
          </cell>
          <cell r="E1640">
            <v>41750</v>
          </cell>
          <cell r="F1640" t="str">
            <v>TALENTO HUMANO ACTIVO Y NO ACTIVO</v>
          </cell>
          <cell r="G1640">
            <v>1024472818</v>
          </cell>
          <cell r="H1640" t="str">
            <v>JENIFER LADY CAMARGO PARRA</v>
          </cell>
          <cell r="I1640" t="str">
            <v>CUARTO DESEMBOLSO SEGÚN CERTIFICACION DEL SUPERVISOR (Desc.de la Base RF x Dependientes)</v>
          </cell>
          <cell r="J1640">
            <v>1800000</v>
          </cell>
          <cell r="K1640">
            <v>9.66</v>
          </cell>
          <cell r="O1640" t="str">
            <v>RECURSO 11</v>
          </cell>
          <cell r="V1640" t="str">
            <v>Desc. 10% Dependientes - Base RF $4,094,550 RF $287,562</v>
          </cell>
          <cell r="W1640" t="str">
            <v>Vigencia Presupuestal</v>
          </cell>
        </row>
        <row r="1641">
          <cell r="A1641">
            <v>163714</v>
          </cell>
          <cell r="B1641" t="str">
            <v>Contrato</v>
          </cell>
          <cell r="C1641">
            <v>71</v>
          </cell>
          <cell r="D1641">
            <v>15314</v>
          </cell>
          <cell r="E1641">
            <v>41750</v>
          </cell>
          <cell r="F1641" t="str">
            <v>TALENTO HUMANO ACTIVO Y NO ACTIVO</v>
          </cell>
          <cell r="G1641">
            <v>13346567</v>
          </cell>
          <cell r="H1641" t="str">
            <v>MANUEL FRANCISCO PARADA CARVAJAL</v>
          </cell>
          <cell r="I1641" t="str">
            <v>CUARTO DESEMBOLSO SEGÚN CERTIFICACION DEL SUPERVISOR (Desc.de la Base RF x Dependientes)</v>
          </cell>
          <cell r="J1641">
            <v>3600000</v>
          </cell>
          <cell r="K1641">
            <v>9.66</v>
          </cell>
          <cell r="O1641" t="str">
            <v>RECURSO 11</v>
          </cell>
          <cell r="V1641" t="str">
            <v>Desc. 10% Dependientes - Base RF $4,094,550 RF $287,562</v>
          </cell>
          <cell r="W1641" t="str">
            <v>Vigencia Presupuestal</v>
          </cell>
        </row>
        <row r="1642">
          <cell r="A1642">
            <v>163814</v>
          </cell>
          <cell r="B1642" t="str">
            <v>Contrato</v>
          </cell>
          <cell r="C1642">
            <v>295</v>
          </cell>
          <cell r="D1642">
            <v>41614</v>
          </cell>
          <cell r="E1642">
            <v>41750</v>
          </cell>
          <cell r="F1642" t="str">
            <v>SUBDIRECCION ADMINISTRATIVA Y FINANCIERA</v>
          </cell>
          <cell r="G1642">
            <v>53080337</v>
          </cell>
          <cell r="H1642" t="str">
            <v>BRIGITTE DELGADO GARCIA</v>
          </cell>
          <cell r="I1642" t="str">
            <v>CUARTO DESEMBOLSO SEGÚN CERTIFICACION DEL SUPERVISOR (Desc Base Rte Fte por Dependientes)</v>
          </cell>
          <cell r="J1642">
            <v>1898334</v>
          </cell>
          <cell r="K1642">
            <v>9.66</v>
          </cell>
          <cell r="O1642" t="str">
            <v>RECURSO 11</v>
          </cell>
          <cell r="V1642" t="str">
            <v>Desc. 10% Dependientes</v>
          </cell>
          <cell r="W1642" t="str">
            <v>Vigencia Presupuestal</v>
          </cell>
        </row>
        <row r="1643">
          <cell r="A1643">
            <v>163914</v>
          </cell>
          <cell r="B1643" t="str">
            <v>Contrato</v>
          </cell>
          <cell r="C1643">
            <v>137</v>
          </cell>
          <cell r="D1643">
            <v>25014</v>
          </cell>
          <cell r="E1643">
            <v>41750</v>
          </cell>
          <cell r="F1643" t="str">
            <v>DIRECCION DE BOSQUES, BIODIVERSIDAD YSERVICIOS ECOSISTEMICOS</v>
          </cell>
          <cell r="G1643">
            <v>79866324</v>
          </cell>
          <cell r="H1643" t="str">
            <v>MANUEL DAVID CORTES PARDO</v>
          </cell>
          <cell r="I1643" t="str">
            <v>TERCER DESEMBOLSO SEGÚN CERTIFICACION DEL SUPERVISOR (Desc. Base RF x Dependientes)</v>
          </cell>
          <cell r="J1643">
            <v>5166052</v>
          </cell>
          <cell r="K1643">
            <v>9.66</v>
          </cell>
          <cell r="O1643" t="str">
            <v>RECURSO 11</v>
          </cell>
          <cell r="V1643" t="str">
            <v>Desc. 10% Dependientes - Base RF $2.563.157 RF $2.520</v>
          </cell>
          <cell r="W1643" t="str">
            <v>Vigencia Presupuestal</v>
          </cell>
        </row>
        <row r="1644">
          <cell r="A1644">
            <v>164014</v>
          </cell>
          <cell r="B1644" t="str">
            <v>Comisión</v>
          </cell>
          <cell r="C1644">
            <v>20140616</v>
          </cell>
          <cell r="D1644">
            <v>117014</v>
          </cell>
          <cell r="E1644">
            <v>41750</v>
          </cell>
          <cell r="F1644" t="str">
            <v>SUBDIRECCION ADMINISTRATIVA Y FINANCIERA</v>
          </cell>
          <cell r="G1644">
            <v>71610890</v>
          </cell>
          <cell r="H1644" t="str">
            <v>LUIS ALFONSO ESCOBAR TRUJILLO</v>
          </cell>
          <cell r="I1644" t="str">
            <v>COMISION A NEIVA 31 MARZO 2014</v>
          </cell>
          <cell r="J1644">
            <v>145648</v>
          </cell>
          <cell r="O1644" t="str">
            <v>RECURSO 11</v>
          </cell>
          <cell r="W1644" t="str">
            <v>Vigencia Presupuestal</v>
          </cell>
        </row>
        <row r="1645">
          <cell r="A1645">
            <v>164114</v>
          </cell>
          <cell r="B1645" t="str">
            <v>Contrato</v>
          </cell>
          <cell r="C1645">
            <v>256</v>
          </cell>
          <cell r="D1645">
            <v>285013</v>
          </cell>
          <cell r="E1645">
            <v>41750</v>
          </cell>
          <cell r="F1645" t="str">
            <v>SERVICIOS ADMINISTRATIVOS, ATENCIONA AL USUARIO, ARCHIVO Y CORRESPONDENCIA</v>
          </cell>
          <cell r="G1645">
            <v>8300736232</v>
          </cell>
          <cell r="H1645" t="str">
            <v>KEY MARKET S.A</v>
          </cell>
          <cell r="I1645" t="str">
            <v>PAGO 1144 SEGUNDO DESEMBOLSO SEGÚN CERITIFICACION DELSUPERVISOR - EA                       - REG.COMUN - N/A RIVA NI RICA …….. RTE FTE COMPRAS DEC. RENTA</v>
          </cell>
          <cell r="J1645">
            <v>10440000</v>
          </cell>
          <cell r="L1645">
            <v>2.5</v>
          </cell>
          <cell r="M1645">
            <v>16</v>
          </cell>
          <cell r="N1645" t="str">
            <v>RECURSO 2-10</v>
          </cell>
          <cell r="W1645" t="str">
            <v>Reserva Presupuestal</v>
          </cell>
        </row>
        <row r="1646">
          <cell r="A1646">
            <v>164214</v>
          </cell>
          <cell r="B1646" t="str">
            <v>Comisión</v>
          </cell>
          <cell r="C1646">
            <v>20140627</v>
          </cell>
          <cell r="D1646">
            <v>117314</v>
          </cell>
          <cell r="E1646">
            <v>41750</v>
          </cell>
          <cell r="F1646" t="str">
            <v>SUBDIRECCION ADMINISTRATIVA Y FINANCIERA</v>
          </cell>
          <cell r="G1646">
            <v>30323765</v>
          </cell>
          <cell r="H1646" t="str">
            <v>DORIS LILIANA OTALVARO HOYOS</v>
          </cell>
          <cell r="I1646" t="str">
            <v>COMISION A MONTERIA DEL 26 AL 27 MARZO 2014</v>
          </cell>
          <cell r="J1646">
            <v>225126</v>
          </cell>
          <cell r="O1646" t="str">
            <v>RECURSO 11</v>
          </cell>
          <cell r="W1646" t="str">
            <v>Vigencia Presupuestal</v>
          </cell>
        </row>
        <row r="1647">
          <cell r="A1647">
            <v>164314</v>
          </cell>
          <cell r="B1647" t="str">
            <v>Comisión</v>
          </cell>
          <cell r="C1647">
            <v>20140637</v>
          </cell>
          <cell r="D1647">
            <v>119514</v>
          </cell>
          <cell r="E1647">
            <v>41750</v>
          </cell>
          <cell r="F1647" t="str">
            <v>SUBDIRECCION ADMINISTRATIVA Y FINANCIERA</v>
          </cell>
          <cell r="G1647">
            <v>35455050</v>
          </cell>
          <cell r="H1647" t="str">
            <v>SILVIA ALICIA POMBO CARRILLO</v>
          </cell>
          <cell r="I1647" t="str">
            <v>COMISION A CALI DEL 31 MARZO 2014</v>
          </cell>
          <cell r="J1647">
            <v>145648</v>
          </cell>
          <cell r="O1647" t="str">
            <v>RECURSO 11</v>
          </cell>
          <cell r="W1647" t="str">
            <v>Vigencia Presupuestal</v>
          </cell>
        </row>
        <row r="1648">
          <cell r="A1648">
            <v>164414</v>
          </cell>
          <cell r="B1648" t="str">
            <v>Comisión</v>
          </cell>
          <cell r="C1648">
            <v>20140644</v>
          </cell>
          <cell r="D1648">
            <v>122614</v>
          </cell>
          <cell r="E1648">
            <v>41750</v>
          </cell>
          <cell r="F1648" t="str">
            <v>SUBDIRECCION ADMINISTRATIVA Y FINANCIERA</v>
          </cell>
          <cell r="G1648">
            <v>52269310</v>
          </cell>
          <cell r="H1648" t="str">
            <v>EVELYN PAOLA MORENO NIETO</v>
          </cell>
          <cell r="I1648" t="str">
            <v>COMISION A CALI DEL 1 AL 2 ABRIL 2014</v>
          </cell>
          <cell r="J1648">
            <v>403037</v>
          </cell>
          <cell r="O1648" t="str">
            <v>RECURSO 11</v>
          </cell>
          <cell r="W1648" t="str">
            <v>Vigencia Presupuestal</v>
          </cell>
        </row>
        <row r="1649">
          <cell r="A1649">
            <v>164514</v>
          </cell>
          <cell r="B1649" t="str">
            <v>Comisión</v>
          </cell>
          <cell r="C1649">
            <v>20140646</v>
          </cell>
          <cell r="D1649">
            <v>122914</v>
          </cell>
          <cell r="E1649">
            <v>41750</v>
          </cell>
          <cell r="F1649" t="str">
            <v>SUBDIRECCION ADMINISTRATIVA Y FINANCIERA</v>
          </cell>
          <cell r="G1649">
            <v>35378765</v>
          </cell>
          <cell r="H1649" t="str">
            <v>LYDIA MILENA SANCHEZ NEIVA</v>
          </cell>
          <cell r="I1649" t="str">
            <v>COMISION A CALI DEL 01 AL 02 ABRIL 2014</v>
          </cell>
          <cell r="J1649">
            <v>293037</v>
          </cell>
          <cell r="O1649" t="str">
            <v>RECURSO 11</v>
          </cell>
          <cell r="W1649" t="str">
            <v>Vigencia Presupuestal</v>
          </cell>
        </row>
        <row r="1650">
          <cell r="A1650">
            <v>164614</v>
          </cell>
          <cell r="B1650" t="str">
            <v>Comisión</v>
          </cell>
          <cell r="C1650">
            <v>20140660</v>
          </cell>
          <cell r="D1650">
            <v>126414</v>
          </cell>
          <cell r="E1650">
            <v>41750</v>
          </cell>
          <cell r="F1650" t="str">
            <v>SUBDIRECCION ADMINISTRATIVA Y FINANCIERA</v>
          </cell>
          <cell r="G1650">
            <v>52157164</v>
          </cell>
          <cell r="H1650" t="str">
            <v>CLAUDIA PATRICIA PINEDA</v>
          </cell>
          <cell r="I1650" t="str">
            <v>COMISION A BUCARAMANGA DEL 31 MARZO AL 01 ABRIL 2014</v>
          </cell>
          <cell r="J1650">
            <v>436943</v>
          </cell>
          <cell r="O1650" t="str">
            <v>RECURSO 11</v>
          </cell>
          <cell r="W1650" t="str">
            <v>Vigencia Presupuestal</v>
          </cell>
        </row>
        <row r="1651">
          <cell r="A1651">
            <v>164714</v>
          </cell>
          <cell r="B1651" t="str">
            <v>Comisión</v>
          </cell>
          <cell r="C1651">
            <v>20140661</v>
          </cell>
          <cell r="D1651">
            <v>127414</v>
          </cell>
          <cell r="E1651">
            <v>41750</v>
          </cell>
          <cell r="F1651" t="str">
            <v>SUBDIRECCION ADMINISTRATIVA Y FINANCIERA</v>
          </cell>
          <cell r="G1651">
            <v>10542906</v>
          </cell>
          <cell r="H1651" t="str">
            <v>OSCAR DARIO TOSSE LUNA</v>
          </cell>
          <cell r="I1651" t="str">
            <v>COMISION A PASTO DEL 31 MARZO AL 02 ABRIL 2014</v>
          </cell>
          <cell r="J1651">
            <v>479261</v>
          </cell>
          <cell r="O1651" t="str">
            <v>RECURSO 11</v>
          </cell>
          <cell r="W1651" t="str">
            <v>Vigencia Presupuestal</v>
          </cell>
        </row>
        <row r="1652">
          <cell r="A1652">
            <v>164814</v>
          </cell>
          <cell r="B1652" t="str">
            <v>Comisión</v>
          </cell>
          <cell r="C1652">
            <v>20140664</v>
          </cell>
          <cell r="D1652">
            <v>126714</v>
          </cell>
          <cell r="E1652">
            <v>41750</v>
          </cell>
          <cell r="F1652" t="str">
            <v>SUBDIRECCION ADMINISTRATIVA Y FINANCIERA</v>
          </cell>
          <cell r="G1652">
            <v>39790569</v>
          </cell>
          <cell r="H1652" t="str">
            <v>MARIA CLAUDIA GARCIA DAVILA</v>
          </cell>
          <cell r="I1652" t="str">
            <v>COMISION A BUCARAMANGA DEL 31 MARZO  2014</v>
          </cell>
          <cell r="J1652">
            <v>112037</v>
          </cell>
          <cell r="O1652" t="str">
            <v>RECURSO 11</v>
          </cell>
          <cell r="W1652" t="str">
            <v>Vigencia Presupuestal</v>
          </cell>
        </row>
        <row r="1653">
          <cell r="A1653">
            <v>164914</v>
          </cell>
          <cell r="B1653" t="str">
            <v>Comisión</v>
          </cell>
          <cell r="C1653">
            <v>20140668</v>
          </cell>
          <cell r="D1653">
            <v>127114</v>
          </cell>
          <cell r="E1653">
            <v>41750</v>
          </cell>
          <cell r="F1653" t="str">
            <v>SUBDIRECCION ADMINISTRATIVA Y FINANCIERA</v>
          </cell>
          <cell r="G1653">
            <v>79876259</v>
          </cell>
          <cell r="H1653" t="str">
            <v>JAIRO KAPILA TORRES BENITEZ</v>
          </cell>
          <cell r="I1653" t="str">
            <v>COMISION A POPAYAN DEL 3 ABRIL  2014</v>
          </cell>
          <cell r="J1653">
            <v>86541</v>
          </cell>
          <cell r="O1653" t="str">
            <v>RECURSO 11</v>
          </cell>
          <cell r="W1653" t="str">
            <v>Vigencia Presupuestal</v>
          </cell>
        </row>
        <row r="1654">
          <cell r="A1654">
            <v>165014</v>
          </cell>
          <cell r="B1654" t="str">
            <v>Comisión</v>
          </cell>
          <cell r="C1654">
            <v>20140676</v>
          </cell>
          <cell r="D1654">
            <v>127714</v>
          </cell>
          <cell r="E1654">
            <v>41750</v>
          </cell>
          <cell r="F1654" t="str">
            <v>SUBDIRECCION ADMINISTRATIVA Y FINANCIERA</v>
          </cell>
          <cell r="G1654">
            <v>71610890</v>
          </cell>
          <cell r="H1654" t="str">
            <v>LUIS ALFONSO ESCOBAR TRUJILLO</v>
          </cell>
          <cell r="I1654" t="str">
            <v>COMISION A BUCARAMANGA DEL 31 MARZO 2014</v>
          </cell>
          <cell r="J1654">
            <v>145648</v>
          </cell>
          <cell r="O1654" t="str">
            <v>RECURSO 11</v>
          </cell>
          <cell r="W1654" t="str">
            <v>Vigencia Presupuestal</v>
          </cell>
        </row>
        <row r="1655">
          <cell r="A1655">
            <v>165114</v>
          </cell>
          <cell r="B1655" t="str">
            <v>Comisión</v>
          </cell>
          <cell r="C1655">
            <v>20140681</v>
          </cell>
          <cell r="D1655">
            <v>128314</v>
          </cell>
          <cell r="E1655">
            <v>41750</v>
          </cell>
          <cell r="F1655" t="str">
            <v>SUBDIRECCION ADMINISTRATIVA Y FINANCIERA</v>
          </cell>
          <cell r="G1655">
            <v>42148243</v>
          </cell>
          <cell r="H1655" t="str">
            <v>JULIANA BEJARANO GARCIA</v>
          </cell>
          <cell r="I1655" t="str">
            <v>COMISION A BUCARAMANGA DEL 31 MARZO 2014</v>
          </cell>
          <cell r="J1655">
            <v>145648</v>
          </cell>
          <cell r="O1655" t="str">
            <v>RECURSO 11</v>
          </cell>
          <cell r="W1655" t="str">
            <v>Vigencia Presupuestal</v>
          </cell>
        </row>
        <row r="1656">
          <cell r="A1656">
            <v>165214</v>
          </cell>
          <cell r="B1656" t="str">
            <v>Comisión</v>
          </cell>
          <cell r="C1656">
            <v>20140682</v>
          </cell>
          <cell r="D1656">
            <v>129414</v>
          </cell>
          <cell r="E1656">
            <v>41750</v>
          </cell>
          <cell r="F1656" t="str">
            <v>SUBDIRECCION ADMINISTRATIVA Y FINANCIERA</v>
          </cell>
          <cell r="G1656">
            <v>35455050</v>
          </cell>
          <cell r="H1656" t="str">
            <v>SILVIA ALICIA POMBO CARRILLO</v>
          </cell>
          <cell r="I1656" t="str">
            <v>COMISION A BARRANQUILLA DEL 01 ABRIL 2014</v>
          </cell>
          <cell r="J1656">
            <v>145648</v>
          </cell>
          <cell r="O1656" t="str">
            <v>RECURSO 11</v>
          </cell>
          <cell r="W1656" t="str">
            <v>Vigencia Presupuestal</v>
          </cell>
        </row>
        <row r="1657">
          <cell r="A1657">
            <v>165314</v>
          </cell>
          <cell r="B1657" t="str">
            <v>Comisión</v>
          </cell>
          <cell r="C1657">
            <v>20140689</v>
          </cell>
          <cell r="D1657">
            <v>130514</v>
          </cell>
          <cell r="E1657">
            <v>41750</v>
          </cell>
          <cell r="F1657" t="str">
            <v>SUBDIRECCION ADMINISTRATIVA Y FINANCIERA</v>
          </cell>
          <cell r="G1657">
            <v>52200186</v>
          </cell>
          <cell r="H1657" t="str">
            <v>CAROLINA LOPEZ MIRANDA</v>
          </cell>
          <cell r="I1657" t="str">
            <v>COMISION A TUNJA DEL 2 ABRIL 2014</v>
          </cell>
          <cell r="J1657">
            <v>97679</v>
          </cell>
          <cell r="O1657" t="str">
            <v>RECURSO 11</v>
          </cell>
          <cell r="W1657" t="str">
            <v>Vigencia Presupuestal</v>
          </cell>
        </row>
        <row r="1658">
          <cell r="A1658">
            <v>165414</v>
          </cell>
          <cell r="B1658" t="str">
            <v>Factura</v>
          </cell>
          <cell r="C1658">
            <v>4406026399</v>
          </cell>
          <cell r="D1658">
            <v>142114</v>
          </cell>
          <cell r="E1658">
            <v>41750</v>
          </cell>
          <cell r="F1658" t="str">
            <v>SUBDIRECCION ADMINISTRATIVA Y FINANCIERA</v>
          </cell>
          <cell r="G1658">
            <v>8001539937</v>
          </cell>
          <cell r="H1658" t="str">
            <v>COMUNICACION CELULAR S A COMCEL S A</v>
          </cell>
          <cell r="I1658" t="str">
            <v>PAGO FRA 4406026399 CORRESPONDIENTE A PERIODO 11 MAR - 10 ABR 2014</v>
          </cell>
          <cell r="J1658">
            <v>223311.44</v>
          </cell>
          <cell r="N1658" t="str">
            <v>RECURSO 2-10</v>
          </cell>
          <cell r="W1658" t="str">
            <v>Vigencia Presupuestal</v>
          </cell>
        </row>
        <row r="1659">
          <cell r="A1659">
            <v>165514</v>
          </cell>
          <cell r="B1659" t="str">
            <v>Contrato</v>
          </cell>
          <cell r="C1659">
            <v>2</v>
          </cell>
          <cell r="D1659">
            <v>214</v>
          </cell>
          <cell r="E1659">
            <v>41751</v>
          </cell>
          <cell r="F1659" t="str">
            <v>DESPACHO MINISTRO DE AMBIENTE Y DESARROLLO SOSTENIBLE</v>
          </cell>
          <cell r="G1659">
            <v>80882158</v>
          </cell>
          <cell r="H1659" t="str">
            <v xml:space="preserve">HAYATO JOSE GARCIA CUESTA </v>
          </cell>
          <cell r="I1659" t="str">
            <v>CUARTO DESEMBOLSO SEGÚN CERTIFICACION DEL SUPERVISOR</v>
          </cell>
          <cell r="J1659">
            <v>7021212</v>
          </cell>
          <cell r="K1659">
            <v>9.66</v>
          </cell>
          <cell r="O1659" t="str">
            <v>RECURSO 11</v>
          </cell>
          <cell r="V1659" t="str">
            <v>No tiene Dependientes</v>
          </cell>
          <cell r="W1659" t="str">
            <v>Vigencia Presupuestal</v>
          </cell>
        </row>
        <row r="1660">
          <cell r="A1660">
            <v>165614</v>
          </cell>
          <cell r="B1660" t="str">
            <v>Contrato</v>
          </cell>
          <cell r="C1660">
            <v>115</v>
          </cell>
          <cell r="D1660">
            <v>19914</v>
          </cell>
          <cell r="E1660">
            <v>41751</v>
          </cell>
          <cell r="F1660" t="str">
            <v>DESPACHO MINISTRO DE AMBIENTE Y DESARROLLO SOSTENIBLE</v>
          </cell>
          <cell r="G1660">
            <v>22086663</v>
          </cell>
          <cell r="H1660" t="str">
            <v>GIRLEZA DEL SOCORRO GOMEZ SIERRA</v>
          </cell>
          <cell r="I1660" t="str">
            <v>CUARTO DESEMBOLSO SEGÚN CERTIFICACION DEL SUPERVISOR (PENSIONADA)</v>
          </cell>
          <cell r="J1660">
            <v>2734820</v>
          </cell>
          <cell r="K1660">
            <v>9.66</v>
          </cell>
          <cell r="O1660" t="str">
            <v>RECURSO 11</v>
          </cell>
          <cell r="V1660" t="str">
            <v>No tiene Dependientes</v>
          </cell>
          <cell r="W1660" t="str">
            <v>Vigencia Presupuestal</v>
          </cell>
        </row>
        <row r="1661">
          <cell r="A1661">
            <v>165714</v>
          </cell>
          <cell r="B1661" t="str">
            <v>Contrato</v>
          </cell>
          <cell r="C1661">
            <v>116</v>
          </cell>
          <cell r="D1661">
            <v>20014</v>
          </cell>
          <cell r="E1661">
            <v>41751</v>
          </cell>
          <cell r="F1661" t="str">
            <v>DESPACHO MINISTRO DE AMBIENTE Y DESARROLLO SOSTENIBLE</v>
          </cell>
          <cell r="G1661">
            <v>35472517</v>
          </cell>
          <cell r="H1661" t="str">
            <v>ROSA ESMERALDA HOYOS BAZURTO</v>
          </cell>
          <cell r="I1661" t="str">
            <v>CUARTO DESEMBOLSO SEGÚN CERTIFICACION DEL SUPERVISOR</v>
          </cell>
          <cell r="J1661">
            <v>2734820</v>
          </cell>
          <cell r="K1661">
            <v>9.66</v>
          </cell>
          <cell r="O1661" t="str">
            <v>RECURSO 11</v>
          </cell>
          <cell r="V1661" t="str">
            <v>No tiene Dependientes</v>
          </cell>
          <cell r="W1661" t="str">
            <v>Vigencia Presupuestal</v>
          </cell>
        </row>
        <row r="1662">
          <cell r="A1662">
            <v>165814</v>
          </cell>
          <cell r="B1662" t="str">
            <v>Oferta</v>
          </cell>
          <cell r="C1662">
            <v>474</v>
          </cell>
          <cell r="D1662">
            <v>141814</v>
          </cell>
          <cell r="E1662">
            <v>41751</v>
          </cell>
          <cell r="H1662" t="str">
            <v>ELIANA ALICIA CAMPAÑA</v>
          </cell>
          <cell r="J1662">
            <v>2773668</v>
          </cell>
        </row>
        <row r="1663">
          <cell r="A1663">
            <v>165914</v>
          </cell>
          <cell r="B1663" t="str">
            <v>Resolucion</v>
          </cell>
          <cell r="C1663">
            <v>491</v>
          </cell>
          <cell r="D1663">
            <v>142014</v>
          </cell>
          <cell r="E1663">
            <v>41751</v>
          </cell>
          <cell r="F1663" t="str">
            <v>TALENTO HUMANO ACTIVO Y NO ACTIVO</v>
          </cell>
          <cell r="G1663">
            <v>65733210</v>
          </cell>
          <cell r="H1663" t="str">
            <v>ZORAIDA FAJARDO RODRIGUEZ</v>
          </cell>
          <cell r="I1663" t="str">
            <v>RECONOCIMIENTO YPAGO DE PRESTACIONES SOCIALES (DESC PARA PAGO SEG.SOCIAL PROTECCION $8,829 Y ALIANZALUD $8,829)</v>
          </cell>
          <cell r="J1663">
            <v>8862016</v>
          </cell>
          <cell r="Q1663" t="str">
            <v>PAGO SEG.SOCIAL PROTECCION Y ALIANZALUD</v>
          </cell>
          <cell r="R1663">
            <v>17658</v>
          </cell>
          <cell r="W1663" t="str">
            <v>Vigencia Presupuestal</v>
          </cell>
        </row>
        <row r="1664">
          <cell r="A1664">
            <v>166014</v>
          </cell>
          <cell r="B1664" t="str">
            <v>Resolucion</v>
          </cell>
          <cell r="C1664">
            <v>490</v>
          </cell>
          <cell r="D1664">
            <v>141914</v>
          </cell>
          <cell r="E1664">
            <v>41751</v>
          </cell>
          <cell r="F1664" t="str">
            <v>TALENTO HUMANO ACTIVO Y NO ACTIVO</v>
          </cell>
          <cell r="G1664">
            <v>1130605619</v>
          </cell>
          <cell r="H1664" t="str">
            <v>CRISTIAN ALONSO CARABALI</v>
          </cell>
          <cell r="I1664" t="str">
            <v>RECONOCIMIENTO YPAGO DE PRESTACIONES SOCIALES (DESC PARA PAGO SEG.SOCIAL PORVENIR $18,154 Y SANITAS $18,154)</v>
          </cell>
          <cell r="J1664">
            <v>2362368</v>
          </cell>
          <cell r="Q1664" t="str">
            <v>PAGO SEG.SOCIAL PORVENIR Y SANITAS</v>
          </cell>
          <cell r="R1664">
            <v>36308</v>
          </cell>
          <cell r="W1664" t="str">
            <v>Vigencia Presupuestal</v>
          </cell>
        </row>
        <row r="1665">
          <cell r="A1665">
            <v>166114</v>
          </cell>
          <cell r="B1665" t="str">
            <v>Contrato</v>
          </cell>
          <cell r="C1665">
            <v>129</v>
          </cell>
          <cell r="D1665">
            <v>9114</v>
          </cell>
          <cell r="E1665">
            <v>41751</v>
          </cell>
          <cell r="F1665" t="str">
            <v>SERVICIOS ADMINISTRATIVOS, ATENCIONA AL USUARIO, ARCHIVO Y CORRESPONDENCIA</v>
          </cell>
          <cell r="G1665">
            <v>9001523681</v>
          </cell>
          <cell r="H1665" t="str">
            <v>INGENIERIA DE BOMBAS Y PLANTAS ELECTRICAS</v>
          </cell>
          <cell r="I1665" t="str">
            <v>PAGO FRA 7210 CUARTO DESEMBOLSO SEGÚN CERTIFICACION DEL SUPERVISOR IVA $18,400 (RTE FTE SERVICIOS EN GENERAL DECLARANTE DE RENTA)</v>
          </cell>
          <cell r="J1665">
            <v>133400</v>
          </cell>
          <cell r="K1665">
            <v>9.66</v>
          </cell>
          <cell r="L1665">
            <v>4</v>
          </cell>
          <cell r="M1665">
            <v>16</v>
          </cell>
          <cell r="N1665" t="str">
            <v>RECURSO 2-10</v>
          </cell>
          <cell r="W1665" t="str">
            <v>Vigencia Presupuestal</v>
          </cell>
        </row>
        <row r="1666">
          <cell r="A1666">
            <v>166214</v>
          </cell>
          <cell r="B1666" t="str">
            <v>Contrato</v>
          </cell>
          <cell r="C1666">
            <v>108</v>
          </cell>
          <cell r="D1666">
            <v>9014</v>
          </cell>
          <cell r="E1666">
            <v>41751</v>
          </cell>
          <cell r="F1666" t="str">
            <v>SERVICIOS ADMINISTRATIVOS, ATENCIONA AL USUARIO, ARCHIVO Y CORRESPONDENCIA</v>
          </cell>
          <cell r="G1666">
            <v>9001523681</v>
          </cell>
          <cell r="H1666" t="str">
            <v>INGENIERIA DE BOMBAS Y PLANTAS ELECTRICAS</v>
          </cell>
          <cell r="I1666" t="str">
            <v>PAGO FRA 7208 CUARTO DESEMBOLSO SEGÚN CERTIFICACION DEL SUPERVISOR IVA $32,000</v>
          </cell>
          <cell r="J1666">
            <v>232000</v>
          </cell>
          <cell r="K1666">
            <v>9.66</v>
          </cell>
          <cell r="L1666">
            <v>4</v>
          </cell>
          <cell r="M1666">
            <v>16</v>
          </cell>
          <cell r="N1666" t="str">
            <v>RECURSO 2-10</v>
          </cell>
          <cell r="W1666" t="str">
            <v>Vigencia Presupuestal</v>
          </cell>
        </row>
        <row r="1667">
          <cell r="A1667">
            <v>166314</v>
          </cell>
          <cell r="B1667" t="str">
            <v>Contrato</v>
          </cell>
          <cell r="C1667">
            <v>268</v>
          </cell>
          <cell r="D1667">
            <v>38414</v>
          </cell>
          <cell r="E1667">
            <v>41751</v>
          </cell>
          <cell r="F1667" t="str">
            <v>OFICINA DE TECNOLOGIAS, INFORMACION Y COMUNICACIONES TIC</v>
          </cell>
          <cell r="G1667">
            <v>80794818</v>
          </cell>
          <cell r="H1667" t="str">
            <v>RODRIGO ANTONIO CUBILLOS SANCHEZ</v>
          </cell>
          <cell r="I1667" t="str">
            <v xml:space="preserve">PAGO 4/12 DESEMBOLSO SEGÚN CERTIFICACION DEL SUPERVISOR </v>
          </cell>
          <cell r="J1667">
            <v>3500000</v>
          </cell>
          <cell r="K1667">
            <v>9.66</v>
          </cell>
          <cell r="O1667" t="str">
            <v>RECURSO 11</v>
          </cell>
          <cell r="V1667" t="str">
            <v xml:space="preserve">No tiene Dependientes </v>
          </cell>
          <cell r="W1667" t="str">
            <v>Vigencia Presupuestal</v>
          </cell>
        </row>
        <row r="1668">
          <cell r="A1668">
            <v>166414</v>
          </cell>
          <cell r="B1668" t="str">
            <v>Contrato</v>
          </cell>
          <cell r="C1668">
            <v>77</v>
          </cell>
          <cell r="D1668">
            <v>15014</v>
          </cell>
          <cell r="E1668">
            <v>41751</v>
          </cell>
          <cell r="F1668" t="str">
            <v>TALENTO HUMANO ACTIVO Y NO ACTIVO</v>
          </cell>
          <cell r="G1668">
            <v>20735657</v>
          </cell>
          <cell r="H1668" t="str">
            <v>MARTHA NYDIA LOZANO PORTELA</v>
          </cell>
          <cell r="I1668" t="str">
            <v>CUARTO DESEMBOLSO SEGÚN CERTIFICACION DEL SUPERVISOR (Desc. Base RF x Dependientes)</v>
          </cell>
          <cell r="J1668">
            <v>6026000</v>
          </cell>
          <cell r="K1668">
            <v>9.66</v>
          </cell>
          <cell r="O1668" t="str">
            <v>RECURSO 11</v>
          </cell>
          <cell r="V1668" t="str">
            <v>Desc. 10% Dependientes</v>
          </cell>
          <cell r="W1668" t="str">
            <v>Vigencia Presupuestal</v>
          </cell>
        </row>
        <row r="1669">
          <cell r="A1669">
            <v>166514</v>
          </cell>
          <cell r="B1669" t="str">
            <v>Contrato</v>
          </cell>
          <cell r="C1669">
            <v>37</v>
          </cell>
          <cell r="D1669">
            <v>4914</v>
          </cell>
          <cell r="E1669">
            <v>41751</v>
          </cell>
          <cell r="F1669" t="str">
            <v>GRUPO DE COMUNICACIONES</v>
          </cell>
          <cell r="G1669">
            <v>1032391719</v>
          </cell>
          <cell r="H1669" t="str">
            <v>JAIME ALBERTO SILVA RODRIGUEZ</v>
          </cell>
          <cell r="I1669" t="str">
            <v>CUARTO DESEMBOLSO SEGÚN CERTIFICACION DEL SUPERVISOR</v>
          </cell>
          <cell r="J1669">
            <v>4119433</v>
          </cell>
          <cell r="K1669">
            <v>9.66</v>
          </cell>
          <cell r="O1669" t="str">
            <v>RECURSO 11</v>
          </cell>
          <cell r="V1669" t="str">
            <v>No tiene Dependientes</v>
          </cell>
          <cell r="W1669" t="str">
            <v>Vigencia Presupuestal</v>
          </cell>
        </row>
        <row r="1670">
          <cell r="A1670">
            <v>166614</v>
          </cell>
          <cell r="B1670" t="str">
            <v>Contrato</v>
          </cell>
          <cell r="C1670">
            <v>40</v>
          </cell>
          <cell r="D1670">
            <v>5114</v>
          </cell>
          <cell r="E1670">
            <v>41751</v>
          </cell>
          <cell r="F1670" t="str">
            <v>GRUPO DE COMUNICACIONES</v>
          </cell>
          <cell r="G1670">
            <v>80443180</v>
          </cell>
          <cell r="H1670" t="str">
            <v>DIEGO MAURICIO PINEDA ROMERO</v>
          </cell>
          <cell r="I1670" t="str">
            <v>CUARTO DESEMBOLSO SEGÚN CERTIFICACION DEL SUPERVISOR</v>
          </cell>
          <cell r="J1670">
            <v>4283286</v>
          </cell>
          <cell r="K1670">
            <v>9.66</v>
          </cell>
          <cell r="O1670" t="str">
            <v>RECURSO 11</v>
          </cell>
          <cell r="V1670" t="str">
            <v>No tiene Dependientes</v>
          </cell>
          <cell r="W1670" t="str">
            <v>Vigencia Presupuestal</v>
          </cell>
        </row>
        <row r="1671">
          <cell r="A1671">
            <v>166714</v>
          </cell>
          <cell r="B1671" t="str">
            <v>Contrato</v>
          </cell>
          <cell r="C1671">
            <v>39</v>
          </cell>
          <cell r="D1671">
            <v>5214</v>
          </cell>
          <cell r="E1671">
            <v>41751</v>
          </cell>
          <cell r="F1671" t="str">
            <v>GRUPO DE COMUNICACIONES</v>
          </cell>
          <cell r="G1671">
            <v>79949823</v>
          </cell>
          <cell r="H1671" t="str">
            <v>DIEGO ALEXANDER CUEVAS GALVIS</v>
          </cell>
          <cell r="I1671" t="str">
            <v>CUARTO DESEMBOLSO SEGÚN CERTIFICACION DEL SUPERVISOR (Desc.de la Base RF x Dependientes)</v>
          </cell>
          <cell r="J1671">
            <v>4119433</v>
          </cell>
          <cell r="K1671">
            <v>9.66</v>
          </cell>
          <cell r="O1671" t="str">
            <v>RECURSO 11</v>
          </cell>
          <cell r="V1671" t="str">
            <v>Desc. 10% Dependientes - Base RF $ 4,094,538 RF $ 287,559</v>
          </cell>
          <cell r="W1671" t="str">
            <v>Vigencia Presupuestal</v>
          </cell>
        </row>
        <row r="1672">
          <cell r="A1672">
            <v>166814</v>
          </cell>
          <cell r="B1672" t="str">
            <v>Contrato</v>
          </cell>
          <cell r="C1672">
            <v>41</v>
          </cell>
          <cell r="D1672">
            <v>5014</v>
          </cell>
          <cell r="E1672">
            <v>41751</v>
          </cell>
          <cell r="F1672" t="str">
            <v>GRUPO DE COMUNICACIONES</v>
          </cell>
          <cell r="G1672">
            <v>79690254</v>
          </cell>
          <cell r="H1672" t="str">
            <v>GABRIEL GONZALO CLAVIJO SERRANO</v>
          </cell>
          <cell r="I1672" t="str">
            <v>CUARTO DESEMBOLSO SEGÚN CERTIFICACION DEL SUPERVISOR (Desc.de la Base RF x Dependientes)</v>
          </cell>
          <cell r="J1672">
            <v>4283286</v>
          </cell>
          <cell r="K1672">
            <v>9.66</v>
          </cell>
          <cell r="O1672" t="str">
            <v>RECURSO 11</v>
          </cell>
          <cell r="V1672" t="str">
            <v>Desc. 10% Dependientes - Base RF $ 4,094,538 RF $ 287,559</v>
          </cell>
          <cell r="W1672" t="str">
            <v>Vigencia Presupuestal</v>
          </cell>
        </row>
        <row r="1673">
          <cell r="A1673">
            <v>166914</v>
          </cell>
          <cell r="B1673" t="str">
            <v>Contrato</v>
          </cell>
          <cell r="C1673">
            <v>38</v>
          </cell>
          <cell r="D1673">
            <v>5314</v>
          </cell>
          <cell r="E1673">
            <v>41751</v>
          </cell>
          <cell r="F1673" t="str">
            <v>GRUPO DE COMUNICACIONES</v>
          </cell>
          <cell r="G1673">
            <v>79147965</v>
          </cell>
          <cell r="H1673" t="str">
            <v>JOSE ROBERTO ARANGO ROMERO</v>
          </cell>
          <cell r="I1673" t="str">
            <v>CUARTO DESEMBOLSO SEGÚN CERTIFICACION DEL SUPERVISOR (Desc.de la Base RF x Dependientes)</v>
          </cell>
          <cell r="J1673">
            <v>4283286</v>
          </cell>
          <cell r="K1673">
            <v>9.66</v>
          </cell>
          <cell r="O1673" t="str">
            <v>RECURSO 11</v>
          </cell>
          <cell r="V1673" t="str">
            <v>Desc. 10% Dependientes - Base RF $ 4,094,538 RF $ 287,559</v>
          </cell>
          <cell r="W1673" t="str">
            <v>Vigencia Presupuestal</v>
          </cell>
        </row>
        <row r="1674">
          <cell r="A1674">
            <v>167014</v>
          </cell>
          <cell r="B1674" t="str">
            <v>Contrato</v>
          </cell>
          <cell r="C1674">
            <v>14</v>
          </cell>
          <cell r="D1674">
            <v>2114</v>
          </cell>
          <cell r="E1674">
            <v>41751</v>
          </cell>
          <cell r="F1674" t="str">
            <v>SUBDIRECCION ADMINISTRATIVA Y FINANCIERA</v>
          </cell>
          <cell r="G1674">
            <v>52544132</v>
          </cell>
          <cell r="H1674" t="str">
            <v>CLARA PAULINA MARTHA BASTIDAS</v>
          </cell>
          <cell r="I1674" t="str">
            <v>CUARTO DESEMBOLSO SEGÚN CERTIFICACION DEL SUPERVISOR (Desc.de la Base RF x Dependientes)</v>
          </cell>
          <cell r="J1674">
            <v>1583750</v>
          </cell>
          <cell r="K1674">
            <v>9.66</v>
          </cell>
          <cell r="O1674" t="str">
            <v>RECURSO 11</v>
          </cell>
          <cell r="V1674" t="str">
            <v>Desc. 10% Dependientes - Base RF $4,094,550 RF $287,562</v>
          </cell>
          <cell r="W1674" t="str">
            <v>Vigencia Presupuestal</v>
          </cell>
        </row>
        <row r="1675">
          <cell r="A1675">
            <v>167114</v>
          </cell>
          <cell r="B1675" t="str">
            <v>Contrato</v>
          </cell>
          <cell r="C1675">
            <v>22</v>
          </cell>
          <cell r="D1675">
            <v>3014</v>
          </cell>
          <cell r="E1675">
            <v>41751</v>
          </cell>
          <cell r="F1675" t="str">
            <v>GRUPO DE COMUNICACIONES</v>
          </cell>
          <cell r="G1675">
            <v>19370198</v>
          </cell>
          <cell r="H1675" t="str">
            <v>ANGEL GUSTAVO ZAPATA FERRO</v>
          </cell>
          <cell r="I1675" t="str">
            <v>CUARTO DESEMBOLSO SEGÚN CERTIFICACION DEL SUPERVISOR (Desc.de la Base RF x Dependientes)</v>
          </cell>
          <cell r="J1675">
            <v>3050847</v>
          </cell>
          <cell r="K1675">
            <v>9.66</v>
          </cell>
          <cell r="O1675" t="str">
            <v>RECURSO 11</v>
          </cell>
          <cell r="V1675" t="str">
            <v>Desc. 10% Dependientes - Base RF $4,094,550 RF $287,562</v>
          </cell>
          <cell r="W1675" t="str">
            <v>Vigencia Presupuestal</v>
          </cell>
        </row>
        <row r="1676">
          <cell r="A1676">
            <v>167214</v>
          </cell>
          <cell r="B1676" t="str">
            <v>Contrato</v>
          </cell>
          <cell r="C1676">
            <v>199</v>
          </cell>
          <cell r="D1676">
            <v>30614</v>
          </cell>
          <cell r="E1676">
            <v>41751</v>
          </cell>
          <cell r="F1676" t="str">
            <v>DIRECCION DE BOSQUES, BIODIVERSIDAD Y SERVICIOS ECOSISTEMICOS</v>
          </cell>
          <cell r="G1676">
            <v>1032365212</v>
          </cell>
          <cell r="H1676" t="str">
            <v>ALEXANDRA MELO ARDILA</v>
          </cell>
          <cell r="I1676" t="str">
            <v>CUARTO DESEMBOLSO SEGÚN CERTIFICACION DEL SUPERVISOR</v>
          </cell>
          <cell r="J1676">
            <v>5303610</v>
          </cell>
          <cell r="K1676">
            <v>9.66</v>
          </cell>
          <cell r="O1676" t="str">
            <v>RECURSO 11</v>
          </cell>
          <cell r="V1676" t="str">
            <v>No tiene Dependientes</v>
          </cell>
          <cell r="W1676" t="str">
            <v>Vigencia Presupuestal</v>
          </cell>
        </row>
        <row r="1677">
          <cell r="A1677">
            <v>167314</v>
          </cell>
          <cell r="B1677" t="str">
            <v>Contrato</v>
          </cell>
          <cell r="C1677">
            <v>266</v>
          </cell>
          <cell r="D1677">
            <v>38914</v>
          </cell>
          <cell r="E1677">
            <v>41751</v>
          </cell>
          <cell r="F1677" t="str">
            <v>DIRECCION DE BOSQUES, BIODIVERSIDAD Y SERVICIOS ECOSISTEMICOS</v>
          </cell>
          <cell r="G1677">
            <v>79984170</v>
          </cell>
          <cell r="H1677" t="str">
            <v>FREDY ALEXANDER NIÑO MORALES</v>
          </cell>
          <cell r="I1677" t="str">
            <v>CUARTO DESEMBOLSO SEGÚN CERTIFICACION DEL SUPERVISOR</v>
          </cell>
          <cell r="J1677">
            <v>3062130</v>
          </cell>
          <cell r="K1677">
            <v>9.66</v>
          </cell>
          <cell r="O1677" t="str">
            <v>RECURSO 11</v>
          </cell>
          <cell r="V1677" t="str">
            <v>No tiene Dependientes</v>
          </cell>
          <cell r="W1677" t="str">
            <v>Vigencia Presupuestal</v>
          </cell>
        </row>
        <row r="1678">
          <cell r="A1678">
            <v>167414</v>
          </cell>
          <cell r="B1678" t="str">
            <v>Contrato</v>
          </cell>
          <cell r="C1678">
            <v>143</v>
          </cell>
          <cell r="D1678">
            <v>22614</v>
          </cell>
          <cell r="E1678">
            <v>41751</v>
          </cell>
          <cell r="F1678" t="str">
            <v>DIRECCION DE BOSQUES, BIODIVERSIDAD Y SERVICIOS ECOSISTEMICOS</v>
          </cell>
          <cell r="G1678">
            <v>53016588</v>
          </cell>
          <cell r="H1678" t="str">
            <v>ASTRID MILENA CARO ROA</v>
          </cell>
          <cell r="I1678" t="str">
            <v>CUARTO DESEMBOLSO SEGÚN CERTIFICACION DEL SUPERVISOR</v>
          </cell>
          <cell r="J1678">
            <v>2982709</v>
          </cell>
          <cell r="K1678">
            <v>9.66</v>
          </cell>
          <cell r="O1678" t="str">
            <v>RECURSO 11</v>
          </cell>
          <cell r="V1678" t="str">
            <v>No tiene Dependientes - Firma del Contrato 30 Oct/13-Afiliación ARL 18 Nov/13- Pago Novedad ARL Dic/2013</v>
          </cell>
          <cell r="W1678" t="str">
            <v>Vigencia Presupuestal</v>
          </cell>
        </row>
        <row r="1679">
          <cell r="A1679">
            <v>167514</v>
          </cell>
          <cell r="B1679" t="str">
            <v>Contrato</v>
          </cell>
          <cell r="C1679">
            <v>144</v>
          </cell>
          <cell r="D1679">
            <v>23014</v>
          </cell>
          <cell r="E1679">
            <v>41751</v>
          </cell>
          <cell r="F1679" t="str">
            <v>DIRECCION DE BOSQUES, BIODIVERSIDAD Y SERVICIOS ECOSISTEMICOS</v>
          </cell>
          <cell r="G1679">
            <v>1023863075</v>
          </cell>
          <cell r="H1679" t="str">
            <v>DAVID FERNANDO URREGO HERNANDEZ</v>
          </cell>
          <cell r="I1679" t="str">
            <v>CUARTO DESEMBOLSO SEGÚN CERTIFICACION DEL SUPERVISOR</v>
          </cell>
          <cell r="J1679">
            <v>2982709</v>
          </cell>
          <cell r="K1679">
            <v>9.66</v>
          </cell>
          <cell r="O1679" t="str">
            <v>RECURSO 11</v>
          </cell>
          <cell r="V1679" t="str">
            <v>No tiene Dependientes a Cargo</v>
          </cell>
          <cell r="W1679" t="str">
            <v>Vigencia Presupuestal</v>
          </cell>
        </row>
        <row r="1680">
          <cell r="A1680">
            <v>167614</v>
          </cell>
          <cell r="B1680" t="str">
            <v>Contrato</v>
          </cell>
          <cell r="C1680">
            <v>57</v>
          </cell>
          <cell r="D1680">
            <v>12714</v>
          </cell>
          <cell r="E1680">
            <v>41751</v>
          </cell>
          <cell r="F1680" t="str">
            <v>DIRECCION DE GENTION INTEGRAL DEL RECURSO HIDRICO</v>
          </cell>
          <cell r="G1680">
            <v>1010166732</v>
          </cell>
          <cell r="H1680" t="str">
            <v>ADRIANA CARRIAZO BAQUERO</v>
          </cell>
          <cell r="I1680" t="str">
            <v>PAGO 4/12 DESEMBOLSO SEGÚN CERTIFICACION DEL SUPERVISOR</v>
          </cell>
          <cell r="J1680">
            <v>2660000</v>
          </cell>
          <cell r="K1680">
            <v>9.66</v>
          </cell>
          <cell r="O1680" t="str">
            <v>RECURSO 11</v>
          </cell>
          <cell r="V1680" t="str">
            <v>No tiene Dependientes</v>
          </cell>
          <cell r="W1680" t="str">
            <v>Vigencia Presupuestal</v>
          </cell>
        </row>
        <row r="1681">
          <cell r="A1681">
            <v>167714</v>
          </cell>
          <cell r="B1681" t="str">
            <v>Contrato</v>
          </cell>
          <cell r="C1681">
            <v>187</v>
          </cell>
          <cell r="D1681">
            <v>27614</v>
          </cell>
          <cell r="E1681">
            <v>41751</v>
          </cell>
          <cell r="F1681" t="str">
            <v>OFICINA ASESORA JURIDICA</v>
          </cell>
          <cell r="G1681">
            <v>1014200539</v>
          </cell>
          <cell r="H1681" t="str">
            <v>LAURA ANGELICA RUBIO MONCADA</v>
          </cell>
          <cell r="I1681" t="str">
            <v>CUARTO DESEMBOLSO SEGÚN CERTIFICACION DEL SUPERVISOR</v>
          </cell>
          <cell r="J1681">
            <v>1700000</v>
          </cell>
          <cell r="K1681">
            <v>9.66</v>
          </cell>
          <cell r="O1681" t="str">
            <v>RECURSO 11</v>
          </cell>
          <cell r="V1681" t="str">
            <v>No tiene Dependientes a Cargo</v>
          </cell>
          <cell r="W1681" t="str">
            <v>Vigencia Presupuestal</v>
          </cell>
        </row>
        <row r="1682">
          <cell r="A1682">
            <v>167814</v>
          </cell>
          <cell r="B1682" t="str">
            <v>Contrato</v>
          </cell>
          <cell r="C1682">
            <v>172</v>
          </cell>
          <cell r="D1682">
            <v>26414</v>
          </cell>
          <cell r="E1682">
            <v>41751</v>
          </cell>
          <cell r="F1682" t="str">
            <v>GRUPO DE COMUNICACIONES</v>
          </cell>
          <cell r="G1682">
            <v>79589559</v>
          </cell>
          <cell r="H1682" t="str">
            <v>FERNANDO MURIEL PIEDRAHITA</v>
          </cell>
          <cell r="I1682" t="str">
            <v>PAGO 4/12 DESEMBOLSO SEGÚN CERTIFICACION DEL SUPERVISOR (Desc.de la Base RF x Dependientes)</v>
          </cell>
          <cell r="J1682">
            <v>4173913</v>
          </cell>
          <cell r="K1682">
            <v>9.66</v>
          </cell>
          <cell r="O1682" t="str">
            <v>RECURSO 11</v>
          </cell>
          <cell r="V1682" t="str">
            <v>Desc. 10% Dependientes RF $129,456</v>
          </cell>
          <cell r="W1682" t="str">
            <v>Vigencia Presupuestal</v>
          </cell>
        </row>
        <row r="1683">
          <cell r="A1683">
            <v>167914</v>
          </cell>
          <cell r="B1683" t="str">
            <v>Contrato</v>
          </cell>
          <cell r="C1683">
            <v>82</v>
          </cell>
          <cell r="D1683">
            <v>14614</v>
          </cell>
          <cell r="E1683">
            <v>41751</v>
          </cell>
          <cell r="F1683" t="str">
            <v>OFICINA ASESORA JURIDICA</v>
          </cell>
          <cell r="G1683">
            <v>40043339</v>
          </cell>
          <cell r="H1683" t="str">
            <v>SANDRA PATRICIA ALFONSO PALACIOS</v>
          </cell>
          <cell r="I1683" t="str">
            <v>CUARTO DESEMBOLSO SEGÚN CERTIFICACION DEL SUPERVISOR (Desc Base Rte Fte por Dependientes)</v>
          </cell>
          <cell r="J1683">
            <v>3500000</v>
          </cell>
          <cell r="K1683">
            <v>9.66</v>
          </cell>
          <cell r="O1683" t="str">
            <v>RECURSO 11</v>
          </cell>
          <cell r="V1683" t="str">
            <v>Desc. 10% Dependientes RF $129,456</v>
          </cell>
          <cell r="W1683" t="str">
            <v>Vigencia Presupuestal</v>
          </cell>
        </row>
        <row r="1684">
          <cell r="A1684">
            <v>168014</v>
          </cell>
          <cell r="B1684" t="str">
            <v>Contrato</v>
          </cell>
          <cell r="C1684">
            <v>152</v>
          </cell>
          <cell r="D1684">
            <v>25114</v>
          </cell>
          <cell r="E1684">
            <v>41751</v>
          </cell>
          <cell r="F1684" t="str">
            <v>OFICINA ASESORA JURIDICA</v>
          </cell>
          <cell r="G1684">
            <v>52818031</v>
          </cell>
          <cell r="H1684" t="str">
            <v>SANDRA CAROLINA SIMANCAS CARDENAS</v>
          </cell>
          <cell r="I1684" t="str">
            <v>CUARTO DESEMBOLSO SEGÚN CERTIFICACION DEL SUPERVISOR</v>
          </cell>
          <cell r="J1684">
            <v>4000000</v>
          </cell>
          <cell r="K1684">
            <v>9.66</v>
          </cell>
          <cell r="O1684" t="str">
            <v>RECURSO 11</v>
          </cell>
          <cell r="V1684" t="str">
            <v>No tiene Dependientes a Cargo</v>
          </cell>
          <cell r="W1684" t="str">
            <v>Vigencia Presupuestal</v>
          </cell>
        </row>
        <row r="1685">
          <cell r="A1685">
            <v>168114</v>
          </cell>
          <cell r="B1685" t="str">
            <v>Contrato</v>
          </cell>
          <cell r="C1685">
            <v>175</v>
          </cell>
          <cell r="D1685">
            <v>27914</v>
          </cell>
          <cell r="E1685">
            <v>41751</v>
          </cell>
          <cell r="F1685" t="str">
            <v>GRUPO DE COMUNICACIONES</v>
          </cell>
          <cell r="G1685">
            <v>79163299</v>
          </cell>
          <cell r="H1685" t="str">
            <v>LUIS HERNANDO MARROQUIN FRANCO</v>
          </cell>
          <cell r="I1685" t="str">
            <v>PAGO FRA 004 CUARTO DESEMBOLSO SEGÚN CERTIFICACION DEL SUPERVISOR (Desc de la Base x Dependientes)</v>
          </cell>
          <cell r="J1685">
            <v>8869380</v>
          </cell>
          <cell r="K1685">
            <v>9.66</v>
          </cell>
          <cell r="M1685">
            <v>16</v>
          </cell>
          <cell r="O1685" t="str">
            <v>RECURSO 11</v>
          </cell>
          <cell r="V1685" t="str">
            <v>Desc.x Dependientes</v>
          </cell>
          <cell r="W1685" t="str">
            <v>Vigencia Presupuestal</v>
          </cell>
        </row>
        <row r="1686">
          <cell r="A1686">
            <v>168214</v>
          </cell>
          <cell r="B1686" t="str">
            <v>Contrato</v>
          </cell>
          <cell r="C1686">
            <v>17</v>
          </cell>
          <cell r="D1686">
            <v>2414</v>
          </cell>
          <cell r="E1686">
            <v>41751</v>
          </cell>
          <cell r="F1686" t="str">
            <v>SUBDIRECCION ADMINISTRATIVA Y FINANCIERA</v>
          </cell>
          <cell r="G1686">
            <v>80415684</v>
          </cell>
          <cell r="H1686" t="str">
            <v>LUIS HUMBERTO ESPINOSA FULA</v>
          </cell>
          <cell r="I1686" t="str">
            <v>PAGO 4/12 SEGÚN CERTIFICACION DEL SUPERVISOR</v>
          </cell>
          <cell r="J1686">
            <v>1742125</v>
          </cell>
          <cell r="K1686">
            <v>9.66</v>
          </cell>
          <cell r="O1686" t="str">
            <v>RECURSO 11</v>
          </cell>
          <cell r="V1686" t="str">
            <v>No tiene Dependientes</v>
          </cell>
          <cell r="W1686" t="str">
            <v>Vigencia Presupuestal</v>
          </cell>
        </row>
        <row r="1687">
          <cell r="A1687">
            <v>168314</v>
          </cell>
          <cell r="B1687" t="str">
            <v>Contrato</v>
          </cell>
          <cell r="C1687">
            <v>150</v>
          </cell>
          <cell r="D1687">
            <v>24614</v>
          </cell>
          <cell r="E1687">
            <v>41751</v>
          </cell>
          <cell r="F1687" t="str">
            <v>SUBDIRECCION ADMINISTRATIVA Y FINANCIERA</v>
          </cell>
          <cell r="G1687">
            <v>51699085</v>
          </cell>
          <cell r="H1687" t="str">
            <v>SILVIA PILAR RODRIGUEZ SILVA</v>
          </cell>
          <cell r="I1687" t="str">
            <v>PAGO 4/7 DESEMBOLSO SEGÚN CERTIFICACION DEL SUPERVISOR (Desc.de la Base RF x Dependientes)</v>
          </cell>
          <cell r="J1687">
            <v>2275000</v>
          </cell>
          <cell r="K1687">
            <v>9.66</v>
          </cell>
          <cell r="O1687" t="str">
            <v>RECURSO 11</v>
          </cell>
          <cell r="V1687" t="str">
            <v>Desc. 10% Dependientes - Base RF $4,094,550 RF $287,562</v>
          </cell>
          <cell r="W1687" t="str">
            <v>Vigencia Presupuestal</v>
          </cell>
        </row>
        <row r="1688">
          <cell r="A1688">
            <v>168414</v>
          </cell>
          <cell r="B1688" t="str">
            <v>Contrato</v>
          </cell>
          <cell r="C1688">
            <v>105</v>
          </cell>
          <cell r="D1688">
            <v>19114</v>
          </cell>
          <cell r="E1688">
            <v>41751</v>
          </cell>
          <cell r="F1688" t="str">
            <v>SUBDIRECCION ADMINISTRATIVA Y FINANCIERA</v>
          </cell>
          <cell r="G1688">
            <v>51709470</v>
          </cell>
          <cell r="H1688" t="str">
            <v>LUZ DERI ROJAS DE MENESES</v>
          </cell>
          <cell r="I1688" t="str">
            <v>PAGO 4/7 DESEMBOLSO SEGÚN CERTIFICACION DEL SUPERVISOR (Desc.de la Base RF x Dependientes)</v>
          </cell>
          <cell r="J1688">
            <v>1741250</v>
          </cell>
          <cell r="K1688">
            <v>9.66</v>
          </cell>
          <cell r="O1688" t="str">
            <v>RECURSO 11</v>
          </cell>
          <cell r="V1688" t="str">
            <v>Desc. 10% Dependientes - Base RF $4,094,550 RF $287,562</v>
          </cell>
          <cell r="W1688" t="str">
            <v>Vigencia Presupuestal</v>
          </cell>
        </row>
        <row r="1689">
          <cell r="A1689">
            <v>168514</v>
          </cell>
          <cell r="B1689" t="str">
            <v>Contrato</v>
          </cell>
          <cell r="C1689">
            <v>239</v>
          </cell>
          <cell r="D1689">
            <v>34714</v>
          </cell>
          <cell r="E1689">
            <v>41751</v>
          </cell>
          <cell r="F1689" t="str">
            <v>SUBDIRECCION ADMINISTRATIVA Y FINANCIERA</v>
          </cell>
          <cell r="G1689">
            <v>51845216</v>
          </cell>
          <cell r="H1689" t="str">
            <v>CLAUDIA PATRICIA FORERO TELLEZ</v>
          </cell>
          <cell r="I1689" t="str">
            <v>PAGO 4/7 DESEMBOLSO SEGÚN CERTIFICACION DEL SUPERVISOR</v>
          </cell>
          <cell r="J1689">
            <v>1706250</v>
          </cell>
          <cell r="K1689">
            <v>9.66</v>
          </cell>
          <cell r="O1689" t="str">
            <v>RECURSO 11</v>
          </cell>
          <cell r="V1689" t="str">
            <v>No tiene Dependientes</v>
          </cell>
          <cell r="W1689" t="str">
            <v>Vigencia Presupuestal</v>
          </cell>
        </row>
        <row r="1690">
          <cell r="A1690">
            <v>168614</v>
          </cell>
          <cell r="B1690" t="str">
            <v>Contrato</v>
          </cell>
          <cell r="C1690">
            <v>103</v>
          </cell>
          <cell r="D1690">
            <v>18914</v>
          </cell>
          <cell r="E1690">
            <v>41751</v>
          </cell>
          <cell r="F1690" t="str">
            <v>SUBDIRECCION ADMINISTRATIVA Y FINANCIERA</v>
          </cell>
          <cell r="G1690">
            <v>1014216096</v>
          </cell>
          <cell r="H1690" t="str">
            <v>MARIA ANDREA ROMERO MONTEJO</v>
          </cell>
          <cell r="I1690" t="str">
            <v>PAGO 4/7 DESEMBOLSO SEGÚN CERTIFICACION DEL SUPERVISOR</v>
          </cell>
          <cell r="J1690">
            <v>1741250</v>
          </cell>
          <cell r="K1690">
            <v>9.66</v>
          </cell>
          <cell r="O1690" t="str">
            <v>RECURSO 11</v>
          </cell>
          <cell r="V1690" t="str">
            <v>No tiene Dependientes</v>
          </cell>
          <cell r="W1690" t="str">
            <v>Vigencia Presupuestal</v>
          </cell>
        </row>
        <row r="1691">
          <cell r="A1691">
            <v>168714</v>
          </cell>
          <cell r="B1691" t="str">
            <v>Contrato</v>
          </cell>
          <cell r="C1691">
            <v>47</v>
          </cell>
          <cell r="D1691">
            <v>7614</v>
          </cell>
          <cell r="E1691">
            <v>41751</v>
          </cell>
          <cell r="F1691" t="str">
            <v>DIRECCION DE BOSQUES, BIODIVERSIDAD Y SERVICIOS ECOSISTEMICOS</v>
          </cell>
          <cell r="G1691">
            <v>39775923</v>
          </cell>
          <cell r="H1691" t="str">
            <v>MARIA CAROLINA CARDENAS VILLAMIL</v>
          </cell>
          <cell r="I1691" t="str">
            <v>CUARTO DESEMBOLSO SEGÚN CERTIFICACION DEL SUPERVISOR (Desc.de la Base RF x Dependientes)</v>
          </cell>
          <cell r="J1691">
            <v>8000000</v>
          </cell>
          <cell r="K1691">
            <v>9.66</v>
          </cell>
          <cell r="O1691" t="str">
            <v>RECURSO 11</v>
          </cell>
          <cell r="V1691" t="str">
            <v xml:space="preserve">Desc. 10% Dependientes </v>
          </cell>
          <cell r="W1691" t="str">
            <v>Vigencia Presupuestal</v>
          </cell>
        </row>
        <row r="1692">
          <cell r="A1692">
            <v>168814</v>
          </cell>
          <cell r="B1692" t="str">
            <v>Contrato</v>
          </cell>
          <cell r="C1692">
            <v>19</v>
          </cell>
          <cell r="D1692">
            <v>2614</v>
          </cell>
          <cell r="E1692">
            <v>41751</v>
          </cell>
          <cell r="F1692" t="str">
            <v>SUBDIRECCION ADMINISTRATIVA Y FINANCIERA</v>
          </cell>
          <cell r="G1692">
            <v>1032366573</v>
          </cell>
          <cell r="H1692" t="str">
            <v>KAREN XIMENA MAHECHA PEREZ</v>
          </cell>
          <cell r="I1692" t="str">
            <v>CUARTO DESEMBOLSO SEGÚN CERTIFICACION DEL SUPERVISOR</v>
          </cell>
          <cell r="J1692">
            <v>1583750</v>
          </cell>
          <cell r="K1692">
            <v>9.66</v>
          </cell>
          <cell r="O1692" t="str">
            <v>RECURSO 11</v>
          </cell>
          <cell r="V1692" t="str">
            <v>No tiene Dependientes</v>
          </cell>
          <cell r="W1692" t="str">
            <v>Vigencia Presupuestal</v>
          </cell>
        </row>
        <row r="1693">
          <cell r="A1693">
            <v>168914</v>
          </cell>
          <cell r="B1693" t="str">
            <v>Contrato</v>
          </cell>
          <cell r="C1693">
            <v>134</v>
          </cell>
          <cell r="D1693">
            <v>24414</v>
          </cell>
          <cell r="E1693">
            <v>41751</v>
          </cell>
          <cell r="F1693" t="str">
            <v>DIRECCION DE BOSQUES, BIODIVERSIDAD Y SERVICIOS ECOSISTEMICOS</v>
          </cell>
          <cell r="G1693">
            <v>38070121</v>
          </cell>
          <cell r="H1693" t="str">
            <v>TANIA ROCIO OSPINA DELGADO</v>
          </cell>
          <cell r="I1693" t="str">
            <v>PAGO 4 DE 12 SEGÚN CERTIFICACION DEL SUPERVISOR</v>
          </cell>
          <cell r="J1693">
            <v>5166052</v>
          </cell>
          <cell r="K1693">
            <v>9.66</v>
          </cell>
          <cell r="O1693" t="str">
            <v>RECURSO 11</v>
          </cell>
          <cell r="V1693" t="str">
            <v>No tiene Dependientes a Cargo</v>
          </cell>
          <cell r="W1693" t="str">
            <v>Vigencia Presupuestal</v>
          </cell>
        </row>
        <row r="1694">
          <cell r="A1694">
            <v>169014</v>
          </cell>
          <cell r="B1694" t="str">
            <v>Contrato</v>
          </cell>
          <cell r="C1694">
            <v>200</v>
          </cell>
          <cell r="D1694">
            <v>30314</v>
          </cell>
          <cell r="E1694">
            <v>41751</v>
          </cell>
          <cell r="F1694" t="str">
            <v>DIRECCION DE BOSQUES, BIODIVERSIDAD Y SERVICIOS ECOSISTEMICOS</v>
          </cell>
          <cell r="G1694">
            <v>63337114</v>
          </cell>
          <cell r="H1694" t="str">
            <v>CAROLINA ESLAVA GALVIS</v>
          </cell>
          <cell r="I1694" t="str">
            <v>PAGO 4 DE 12 SEGÚN CERTIFICACION DEL SUPERVISOR (Desc. Base RF x Dependientes)</v>
          </cell>
          <cell r="J1694">
            <v>7395044</v>
          </cell>
          <cell r="K1694">
            <v>9.66</v>
          </cell>
          <cell r="O1694" t="str">
            <v>RECURSO 11</v>
          </cell>
          <cell r="V1694" t="str">
            <v>Desc.x Dependientes</v>
          </cell>
          <cell r="W1694" t="str">
            <v>Vigencia Presupuestal</v>
          </cell>
        </row>
        <row r="1695">
          <cell r="A1695">
            <v>169114</v>
          </cell>
          <cell r="B1695" t="str">
            <v>Contrato</v>
          </cell>
          <cell r="C1695">
            <v>263</v>
          </cell>
          <cell r="D1695">
            <v>37714</v>
          </cell>
          <cell r="E1695">
            <v>41751</v>
          </cell>
          <cell r="F1695" t="str">
            <v>DIRECCION DE BOSQUES, BIODIVERSIDAD Y SERVICIOS ECOSISTEMICOS</v>
          </cell>
          <cell r="G1695">
            <v>38227057</v>
          </cell>
          <cell r="H1695" t="str">
            <v>MARIA FANNY MONDRAGON LEONEL</v>
          </cell>
          <cell r="I1695" t="str">
            <v>PAGO 4 DE 12 SEGÚN CERTIFICACION DEL SUPERVISOR (PENSIONADA)</v>
          </cell>
          <cell r="J1695">
            <v>7990000</v>
          </cell>
          <cell r="K1695">
            <v>9.66</v>
          </cell>
          <cell r="O1695" t="str">
            <v>RECURSO 11</v>
          </cell>
          <cell r="V1695" t="str">
            <v>No tiene Dependientes a Cargo</v>
          </cell>
          <cell r="W1695" t="str">
            <v>Vigencia Presupuestal</v>
          </cell>
        </row>
        <row r="1696">
          <cell r="A1696">
            <v>169214</v>
          </cell>
          <cell r="B1696" t="str">
            <v>Contrato</v>
          </cell>
          <cell r="C1696">
            <v>142</v>
          </cell>
          <cell r="D1696">
            <v>24314</v>
          </cell>
          <cell r="E1696">
            <v>41751</v>
          </cell>
          <cell r="F1696" t="str">
            <v>DIRECCION DE BOSQUES, BIODIVERSIDAD Y SERVICIOS ECOSISTEMICOS</v>
          </cell>
          <cell r="G1696">
            <v>51993845</v>
          </cell>
          <cell r="H1696" t="str">
            <v xml:space="preserve">EMILCE MORA JAIME </v>
          </cell>
          <cell r="I1696" t="str">
            <v>PAGO 4 DE 12 SEGÚN CERTIFICACION DEL SUPERVISOR</v>
          </cell>
          <cell r="J1696">
            <v>6000000</v>
          </cell>
          <cell r="K1696">
            <v>9.66</v>
          </cell>
          <cell r="O1696" t="str">
            <v>RECURSO 11</v>
          </cell>
          <cell r="V1696" t="str">
            <v>No tiene Dependientes a Cargo</v>
          </cell>
          <cell r="W1696" t="str">
            <v>Vigencia Presupuestal</v>
          </cell>
        </row>
        <row r="1697">
          <cell r="A1697">
            <v>169314</v>
          </cell>
          <cell r="B1697" t="str">
            <v>Contrato</v>
          </cell>
          <cell r="C1697">
            <v>79</v>
          </cell>
          <cell r="D1697">
            <v>14714</v>
          </cell>
          <cell r="E1697">
            <v>41751</v>
          </cell>
          <cell r="F1697" t="str">
            <v>DIRECCION DE GENTION INTEGRAL DEL RECURSO HIDRICO</v>
          </cell>
          <cell r="G1697">
            <v>1018421457</v>
          </cell>
          <cell r="H1697" t="str">
            <v>JUAN SEBASTIAN HERNANDEZ SUAREZ</v>
          </cell>
          <cell r="I1697" t="str">
            <v>PAGO 4 DE 12 DESEMBOLSO SEGÚN CERTIFICACION DEL SUPERVISOR</v>
          </cell>
          <cell r="J1697">
            <v>4220000</v>
          </cell>
          <cell r="K1697">
            <v>9.66</v>
          </cell>
          <cell r="O1697" t="str">
            <v>RECURSO 11</v>
          </cell>
          <cell r="V1697" t="str">
            <v>No tiene Dependientes a Cargo</v>
          </cell>
          <cell r="W1697" t="str">
            <v>Vigencia Presupuestal</v>
          </cell>
        </row>
        <row r="1698">
          <cell r="A1698">
            <v>169414</v>
          </cell>
          <cell r="B1698" t="str">
            <v>Contrato</v>
          </cell>
          <cell r="C1698">
            <v>93</v>
          </cell>
          <cell r="D1698">
            <v>17414</v>
          </cell>
          <cell r="E1698">
            <v>41751</v>
          </cell>
          <cell r="F1698" t="str">
            <v>DIRECCION DE BOSQUES, BIODIVERSIDAD Y SERVICIOS ECOSISTEMICOS</v>
          </cell>
          <cell r="G1698">
            <v>1098678974</v>
          </cell>
          <cell r="H1698" t="str">
            <v>JOHANA MARTINEZ REYES</v>
          </cell>
          <cell r="I1698" t="str">
            <v>PAGO 4 DE 12 DESEMBOLSO SEGÚN CERTIFICACION DEL SUPERVISOR</v>
          </cell>
          <cell r="J1698">
            <v>2875000</v>
          </cell>
          <cell r="K1698">
            <v>9.66</v>
          </cell>
          <cell r="O1698" t="str">
            <v>RECURSO 11</v>
          </cell>
          <cell r="V1698" t="str">
            <v>No tiene Dependientes</v>
          </cell>
          <cell r="W1698" t="str">
            <v>Vigencia Presupuestal</v>
          </cell>
        </row>
        <row r="1699">
          <cell r="A1699">
            <v>169514</v>
          </cell>
          <cell r="B1699" t="str">
            <v>Contrato</v>
          </cell>
          <cell r="C1699">
            <v>55</v>
          </cell>
          <cell r="D1699">
            <v>10714</v>
          </cell>
          <cell r="E1699">
            <v>41751</v>
          </cell>
          <cell r="F1699" t="str">
            <v>DESPACHO MINISTRO DE AMBIENTE Y DESARROLLO SOSTENIBLE</v>
          </cell>
          <cell r="G1699">
            <v>52416225</v>
          </cell>
          <cell r="H1699" t="str">
            <v>ANA CRISTINA SANCHEZ THORIN</v>
          </cell>
          <cell r="I1699" t="str">
            <v>PAGO 4 DE 12 SEGÚN CERTIFICACION DEL SUPERVISOR - Beneficio AFC $506,272</v>
          </cell>
          <cell r="J1699">
            <v>13400000</v>
          </cell>
          <cell r="K1699">
            <v>9.66</v>
          </cell>
          <cell r="O1699" t="str">
            <v>RECURSO 11</v>
          </cell>
          <cell r="Q1699" t="str">
            <v>AFC BANCOLOMBIA</v>
          </cell>
          <cell r="R1699">
            <v>2500000</v>
          </cell>
          <cell r="V1699" t="str">
            <v>No tiene Dependientes</v>
          </cell>
          <cell r="W1699" t="str">
            <v>Vigencia Presupuestal</v>
          </cell>
        </row>
        <row r="1700">
          <cell r="A1700">
            <v>169614</v>
          </cell>
          <cell r="B1700" t="str">
            <v>Contrato</v>
          </cell>
          <cell r="C1700">
            <v>54</v>
          </cell>
          <cell r="D1700">
            <v>8314</v>
          </cell>
          <cell r="E1700">
            <v>41751</v>
          </cell>
          <cell r="F1700" t="str">
            <v>DIRECCION DE BOSQUES, BIODIVERSIDAD Y SERVICIOS ECOSISTEMICOS</v>
          </cell>
          <cell r="G1700">
            <v>52268579</v>
          </cell>
          <cell r="H1700" t="str">
            <v>GIOVANNA DEL CARMEN FERNANDEZ ORJUELA</v>
          </cell>
          <cell r="I1700" t="str">
            <v>PAGO 4 DE 12 SEGÚN CERTIFICACION DEL SUPERVISOR (Desc.de la Base RF x Dependientes)</v>
          </cell>
          <cell r="J1700">
            <v>5627256</v>
          </cell>
          <cell r="K1700">
            <v>9.66</v>
          </cell>
          <cell r="O1700" t="str">
            <v>RECURSO 11</v>
          </cell>
          <cell r="V1700" t="str">
            <v>Desc. 10% Dependientes</v>
          </cell>
          <cell r="W1700" t="str">
            <v>Vigencia Presupuestal</v>
          </cell>
        </row>
        <row r="1701">
          <cell r="A1701">
            <v>169714</v>
          </cell>
          <cell r="B1701" t="str">
            <v>Contrato</v>
          </cell>
          <cell r="C1701">
            <v>15</v>
          </cell>
          <cell r="D1701">
            <v>2214</v>
          </cell>
          <cell r="E1701">
            <v>41751</v>
          </cell>
          <cell r="F1701" t="str">
            <v>SUBDIRECCION ADMINISTRATIVA Y FINANCIERA</v>
          </cell>
          <cell r="G1701">
            <v>1010207237</v>
          </cell>
          <cell r="H1701" t="str">
            <v>NANCY KATHERIN ARIAS GAITAN</v>
          </cell>
          <cell r="I1701" t="str">
            <v>PAGO 4 DE 12 SEGÚN CERTIFICACION DEL SUPERVISOR</v>
          </cell>
          <cell r="J1701">
            <v>1709444</v>
          </cell>
          <cell r="K1701">
            <v>9.66</v>
          </cell>
          <cell r="O1701" t="str">
            <v>RECURSO 11</v>
          </cell>
          <cell r="V1701" t="str">
            <v>No tiene Dependientes</v>
          </cell>
          <cell r="W1701" t="str">
            <v>Vigencia Presupuestal</v>
          </cell>
        </row>
        <row r="1702">
          <cell r="A1702">
            <v>169814</v>
          </cell>
          <cell r="B1702" t="str">
            <v>Contrato</v>
          </cell>
          <cell r="C1702">
            <v>147</v>
          </cell>
          <cell r="D1702">
            <v>23314</v>
          </cell>
          <cell r="E1702">
            <v>41751</v>
          </cell>
          <cell r="F1702" t="str">
            <v>SUBDIRECCION ADMINISTRATIVA Y FINANCIERA</v>
          </cell>
          <cell r="G1702">
            <v>80121924</v>
          </cell>
          <cell r="H1702" t="str">
            <v>JONATHAN JIMENEZ ALVARADO</v>
          </cell>
          <cell r="I1702" t="str">
            <v>PAGO 4 DE 7 SEGÚN CERTIFICACION DEL SUPERVISOR</v>
          </cell>
          <cell r="J1702">
            <v>1983333</v>
          </cell>
          <cell r="K1702">
            <v>9.66</v>
          </cell>
          <cell r="O1702" t="str">
            <v>RECURSO 11</v>
          </cell>
          <cell r="V1702" t="str">
            <v>No tiene Dependientes</v>
          </cell>
          <cell r="W1702" t="str">
            <v>Vigencia Presupuestal</v>
          </cell>
        </row>
        <row r="1703">
          <cell r="A1703">
            <v>169914</v>
          </cell>
          <cell r="B1703" t="str">
            <v>Factura</v>
          </cell>
          <cell r="C1703">
            <v>50196748</v>
          </cell>
          <cell r="D1703">
            <v>142414</v>
          </cell>
          <cell r="E1703">
            <v>41752</v>
          </cell>
          <cell r="F1703" t="str">
            <v>SERVICIOS ADMINISTRATIVOS, ATENCIONA AL USUARIO, ARCHIVO Y CORRESPONDENCIA</v>
          </cell>
          <cell r="G1703">
            <v>8301225661</v>
          </cell>
          <cell r="H1703" t="str">
            <v>COLOMBIA TELECOMUNICACIONES S.A ESP</v>
          </cell>
          <cell r="I1703" t="str">
            <v>PAGO SERVICIO PUBLICO DE TELEFONIA CELULAR FRA 50196748 CTA CLIENTE 8604974 PERIODO DEL 6 DE ABR/2014 AL 5 MAY/2014</v>
          </cell>
          <cell r="J1703">
            <v>3023483</v>
          </cell>
          <cell r="N1703" t="str">
            <v>RECURSO 2-10</v>
          </cell>
          <cell r="W1703" t="str">
            <v>Vigencia Presupuestal</v>
          </cell>
        </row>
        <row r="1704">
          <cell r="A1704">
            <v>170014</v>
          </cell>
          <cell r="B1704" t="str">
            <v>Contrato</v>
          </cell>
          <cell r="C1704">
            <v>107</v>
          </cell>
          <cell r="D1704">
            <v>19414</v>
          </cell>
          <cell r="E1704">
            <v>41752</v>
          </cell>
          <cell r="F1704" t="str">
            <v>OFICINA ASESORA DE PLANEACION</v>
          </cell>
          <cell r="G1704">
            <v>42111704</v>
          </cell>
          <cell r="H1704" t="str">
            <v>LUZ ANGELA QUINTERO AGUDELO</v>
          </cell>
          <cell r="I1704" t="str">
            <v>CUARTO DESEMBOLSO SEGÚN CERTIFICACION DEL SUPERVISOR (Desc Base Rte Fte por Dependientes)</v>
          </cell>
          <cell r="J1704">
            <v>7000000</v>
          </cell>
          <cell r="K1704">
            <v>9.66</v>
          </cell>
          <cell r="O1704" t="str">
            <v>RECURSO 11</v>
          </cell>
          <cell r="V1704" t="str">
            <v>Desc. 10% Dependientes</v>
          </cell>
          <cell r="W1704" t="str">
            <v>Vigencia Presupuestal</v>
          </cell>
        </row>
        <row r="1705">
          <cell r="A1705">
            <v>170114</v>
          </cell>
          <cell r="B1705" t="str">
            <v>Contrato</v>
          </cell>
          <cell r="C1705">
            <v>109</v>
          </cell>
          <cell r="D1705">
            <v>20214</v>
          </cell>
          <cell r="E1705">
            <v>41752</v>
          </cell>
          <cell r="F1705" t="str">
            <v>OFICINA ASESORA DE PLANEACION</v>
          </cell>
          <cell r="G1705">
            <v>80111519</v>
          </cell>
          <cell r="H1705" t="str">
            <v>DIEGO ALEJANDRO MORENO BARCO</v>
          </cell>
          <cell r="I1705" t="str">
            <v>CUARTO DESEMBOLSO SEGÚN CERTIFICACION DEL SUPERVISOR (Desc de la Bse por Dependientes)</v>
          </cell>
          <cell r="J1705">
            <v>4000000</v>
          </cell>
          <cell r="K1705">
            <v>9.66</v>
          </cell>
          <cell r="O1705" t="str">
            <v>RECURSO 11</v>
          </cell>
          <cell r="V1705" t="str">
            <v>Desc. 10% Dependientes</v>
          </cell>
          <cell r="W1705" t="str">
            <v>Vigencia Presupuestal</v>
          </cell>
        </row>
        <row r="1706">
          <cell r="A1706">
            <v>170214</v>
          </cell>
          <cell r="B1706" t="str">
            <v>Contrato</v>
          </cell>
          <cell r="C1706">
            <v>3</v>
          </cell>
          <cell r="D1706">
            <v>1314</v>
          </cell>
          <cell r="E1706">
            <v>41752</v>
          </cell>
          <cell r="F1706" t="str">
            <v>OFICINA ASESORA DE PLANEACION</v>
          </cell>
          <cell r="G1706">
            <v>39778512</v>
          </cell>
          <cell r="H1706" t="str">
            <v>BEATRIZ RINCON NIETO</v>
          </cell>
          <cell r="I1706" t="str">
            <v>CUARTO DESEMBOLSO SEGÚN CERTIFICACION DEL SUPERVISOR (Desc.de la Base RF x Dependientes)</v>
          </cell>
          <cell r="J1706">
            <v>6018181</v>
          </cell>
          <cell r="K1706">
            <v>9.66</v>
          </cell>
          <cell r="O1706" t="str">
            <v>RECURSO 11</v>
          </cell>
          <cell r="V1706" t="str">
            <v>Desc. 10% Dependientes - Base RF $3,529,774 RF $388,275</v>
          </cell>
          <cell r="W1706" t="str">
            <v>Vigencia Presupuestal</v>
          </cell>
        </row>
        <row r="1707">
          <cell r="A1707">
            <v>170314</v>
          </cell>
          <cell r="B1707" t="str">
            <v>Contrato</v>
          </cell>
          <cell r="C1707">
            <v>286</v>
          </cell>
          <cell r="D1707">
            <v>40514</v>
          </cell>
          <cell r="E1707">
            <v>41752</v>
          </cell>
          <cell r="F1707" t="str">
            <v>SUBDIRECCION ADMINISTRATIVA Y FINANCIERA</v>
          </cell>
          <cell r="G1707">
            <v>80725460</v>
          </cell>
          <cell r="H1707" t="str">
            <v>JAIME ANDRES LOPEZ GARZON</v>
          </cell>
          <cell r="I1707" t="str">
            <v>PAGO 4/12 DESEMBOLSO SEGÚN CERTIFICACION DEL SUPERVISOR</v>
          </cell>
          <cell r="J1707">
            <v>2240000</v>
          </cell>
          <cell r="K1707">
            <v>9.66</v>
          </cell>
          <cell r="O1707" t="str">
            <v>RECURSO 11</v>
          </cell>
          <cell r="V1707" t="str">
            <v>No tiene Dependientes</v>
          </cell>
          <cell r="W1707" t="str">
            <v>Vigencia Presupuestal</v>
          </cell>
        </row>
        <row r="1708">
          <cell r="A1708">
            <v>170414</v>
          </cell>
        </row>
        <row r="1709">
          <cell r="A1709">
            <v>170514</v>
          </cell>
          <cell r="B1709" t="str">
            <v>Contrato</v>
          </cell>
          <cell r="C1709">
            <v>108</v>
          </cell>
          <cell r="D1709">
            <v>19814</v>
          </cell>
          <cell r="E1709">
            <v>41752</v>
          </cell>
          <cell r="F1709" t="str">
            <v>OFICINA ASESORA DE PLANEACION</v>
          </cell>
          <cell r="G1709">
            <v>39800954</v>
          </cell>
          <cell r="H1709" t="str">
            <v>DINEIDA ORTIZ ROJAS</v>
          </cell>
          <cell r="I1709" t="str">
            <v>CUARTO DESEMBOLSO SEGÚN CERTIFICACION DEL SUPERVISOR</v>
          </cell>
          <cell r="J1709">
            <v>3300000</v>
          </cell>
          <cell r="K1709">
            <v>9.66</v>
          </cell>
          <cell r="O1709" t="str">
            <v>RECURSO 11</v>
          </cell>
          <cell r="V1709" t="str">
            <v>No tiene Dependientes</v>
          </cell>
          <cell r="W1709" t="str">
            <v>Vigencia Presupuestal</v>
          </cell>
        </row>
        <row r="1710">
          <cell r="A1710">
            <v>170614</v>
          </cell>
          <cell r="B1710" t="str">
            <v>Contrato</v>
          </cell>
          <cell r="C1710">
            <v>76</v>
          </cell>
          <cell r="D1710">
            <v>14914</v>
          </cell>
          <cell r="E1710">
            <v>41752</v>
          </cell>
          <cell r="F1710" t="str">
            <v>DIRECCION DE GENTION INTEGRAL DEL RECURSO HIDRICO</v>
          </cell>
          <cell r="G1710">
            <v>1057918195</v>
          </cell>
          <cell r="H1710" t="str">
            <v>LIZBETH GISELLA RAMIREZ RAMIREZ</v>
          </cell>
          <cell r="I1710" t="str">
            <v>PAGO 4/12 DESEMBOLSO SEGÚN CERTIFICACION DEL SUPERVISOR</v>
          </cell>
          <cell r="J1710">
            <v>4220000</v>
          </cell>
          <cell r="K1710">
            <v>9.66</v>
          </cell>
          <cell r="O1710" t="str">
            <v>RECURSO 11</v>
          </cell>
          <cell r="V1710" t="str">
            <v>No tiene Dependientes</v>
          </cell>
          <cell r="W1710" t="str">
            <v>Vigencia Presupuestal</v>
          </cell>
        </row>
        <row r="1711">
          <cell r="A1711">
            <v>170714</v>
          </cell>
          <cell r="B1711" t="str">
            <v>Contrato</v>
          </cell>
          <cell r="C1711">
            <v>9</v>
          </cell>
          <cell r="D1711">
            <v>1014</v>
          </cell>
          <cell r="E1711">
            <v>41752</v>
          </cell>
          <cell r="F1711" t="str">
            <v>SUBDIRECCION ADMINISTRATIVA Y FINANCIERA</v>
          </cell>
          <cell r="G1711">
            <v>79797240</v>
          </cell>
          <cell r="H1711" t="str">
            <v>JONATHAN FELIPE RODRIGUEZ MARTINEZ</v>
          </cell>
          <cell r="I1711" t="str">
            <v>CUARTO DESEMBOLSO SEGÚN CERTIFICACION DEL SUPERVISOR</v>
          </cell>
          <cell r="J1711">
            <v>1805455</v>
          </cell>
          <cell r="K1711">
            <v>9.66</v>
          </cell>
          <cell r="O1711" t="str">
            <v>RECURSO 11</v>
          </cell>
          <cell r="V1711" t="str">
            <v>No tiene Dependientes</v>
          </cell>
          <cell r="W1711" t="str">
            <v>Vigencia Presupuestal</v>
          </cell>
        </row>
        <row r="1712">
          <cell r="A1712">
            <v>170814</v>
          </cell>
          <cell r="B1712" t="str">
            <v>Contrato</v>
          </cell>
          <cell r="C1712">
            <v>222</v>
          </cell>
          <cell r="D1712">
            <v>32714</v>
          </cell>
          <cell r="E1712">
            <v>41752</v>
          </cell>
          <cell r="F1712" t="str">
            <v>SUBDIRECCION ADMINISTRATIVA Y FINANCIERA</v>
          </cell>
          <cell r="G1712">
            <v>79626003</v>
          </cell>
          <cell r="H1712" t="str">
            <v>CARLOS ERNESTO FUENTES TASCON</v>
          </cell>
          <cell r="I1712" t="str">
            <v>CUARTO DESEMBOLSO SEGÚN CERTIFICACION DEL SUPERVISOR</v>
          </cell>
          <cell r="J1712">
            <v>1800000</v>
          </cell>
          <cell r="K1712">
            <v>9.66</v>
          </cell>
          <cell r="O1712" t="str">
            <v>RECURSO 11</v>
          </cell>
          <cell r="V1712" t="str">
            <v>No tiene Dependientes a Cargo</v>
          </cell>
          <cell r="W1712" t="str">
            <v>Vigencia Presupuestal</v>
          </cell>
        </row>
        <row r="1713">
          <cell r="A1713">
            <v>170914</v>
          </cell>
          <cell r="B1713" t="str">
            <v>Contrato</v>
          </cell>
          <cell r="C1713">
            <v>34</v>
          </cell>
          <cell r="D1713">
            <v>4614</v>
          </cell>
          <cell r="E1713">
            <v>41752</v>
          </cell>
          <cell r="F1713" t="str">
            <v>SUBDIRECCION ADMINISTRATIVA Y FINANCIERA</v>
          </cell>
          <cell r="G1713">
            <v>1032368586</v>
          </cell>
          <cell r="H1713" t="str">
            <v>ANDRES FERNANDO MENDOZA CHUNZA</v>
          </cell>
          <cell r="I1713" t="str">
            <v>CUARTO DESEMBOLSO SEGÚN CERTIFICACION DEL SUPERVISOR</v>
          </cell>
          <cell r="J1713">
            <v>1805455</v>
          </cell>
          <cell r="K1713">
            <v>9.66</v>
          </cell>
          <cell r="O1713" t="str">
            <v>RECURSO 11</v>
          </cell>
          <cell r="V1713" t="str">
            <v>No tiene Dependientes</v>
          </cell>
          <cell r="W1713" t="str">
            <v>Vigencia Presupuestal</v>
          </cell>
        </row>
        <row r="1714">
          <cell r="A1714">
            <v>171014</v>
          </cell>
          <cell r="B1714" t="str">
            <v>Contrato</v>
          </cell>
          <cell r="C1714">
            <v>35</v>
          </cell>
          <cell r="D1714">
            <v>4514</v>
          </cell>
          <cell r="E1714">
            <v>41752</v>
          </cell>
          <cell r="F1714" t="str">
            <v>SUBDIRECCION ADMINISTRATIVA Y FINANCIERA</v>
          </cell>
          <cell r="G1714">
            <v>80232638</v>
          </cell>
          <cell r="H1714" t="str">
            <v>WILSON ALEXANDER CASTAÑEDA RAMIREZ</v>
          </cell>
          <cell r="I1714" t="str">
            <v>CUARTO DESEMBOLSO SEGÚN CERTIFICACION DEL SUPERVISOR (Desc. Base RF x Dependientes)</v>
          </cell>
          <cell r="J1714">
            <v>2549575</v>
          </cell>
          <cell r="K1714">
            <v>9.66</v>
          </cell>
          <cell r="O1714" t="str">
            <v>RECURSO 11</v>
          </cell>
          <cell r="V1714" t="str">
            <v>Desc.x Dependientes</v>
          </cell>
          <cell r="W1714" t="str">
            <v>Vigencia Presupuestal</v>
          </cell>
        </row>
        <row r="1715">
          <cell r="A1715">
            <v>171114</v>
          </cell>
          <cell r="B1715" t="str">
            <v>Contrato</v>
          </cell>
          <cell r="C1715">
            <v>5</v>
          </cell>
          <cell r="D1715">
            <v>714</v>
          </cell>
          <cell r="E1715">
            <v>41752</v>
          </cell>
          <cell r="F1715" t="str">
            <v>SUBDIRECCION ADMINISTRATIVA Y FINANCIERA</v>
          </cell>
          <cell r="G1715">
            <v>79051428</v>
          </cell>
          <cell r="H1715" t="str">
            <v>JAIME ALBERTO GONZALEZ QUIROGA</v>
          </cell>
          <cell r="I1715" t="str">
            <v>CUARTO DESEMBOLSO SEGÚN CERTIFICACION DEL SUPERVISOR (Desc.de la Base RF x Dependientes)</v>
          </cell>
          <cell r="J1715">
            <v>1805455</v>
          </cell>
          <cell r="K1715">
            <v>9.66</v>
          </cell>
          <cell r="O1715" t="str">
            <v>RECURSO 11</v>
          </cell>
          <cell r="V1715" t="str">
            <v>Desc. 10% Dependientes - Base RF $3,529,774 RF $388,275</v>
          </cell>
          <cell r="W1715" t="str">
            <v>Vigencia Presupuestal</v>
          </cell>
        </row>
        <row r="1716">
          <cell r="A1716">
            <v>171214</v>
          </cell>
          <cell r="B1716" t="str">
            <v>Contrato</v>
          </cell>
          <cell r="C1716">
            <v>8</v>
          </cell>
          <cell r="D1716">
            <v>914</v>
          </cell>
          <cell r="E1716">
            <v>41752</v>
          </cell>
          <cell r="F1716" t="str">
            <v>SUBDIRECCION ADMINISTRATIVA Y FINANCIERA</v>
          </cell>
          <cell r="G1716">
            <v>80458697</v>
          </cell>
          <cell r="H1716" t="str">
            <v>MELCO CIFUENTES MAHECHA</v>
          </cell>
          <cell r="I1716" t="str">
            <v>CUARTO  DESEMBOLSO SEGÚN CERTIFICACION DEL SUPERVISOR ( DESC BASE RF DEPENDIENTES)</v>
          </cell>
          <cell r="J1716">
            <v>1805455</v>
          </cell>
          <cell r="K1716">
            <v>9.66</v>
          </cell>
          <cell r="O1716" t="str">
            <v>RECURSO 11</v>
          </cell>
          <cell r="V1716" t="str">
            <v>Desc. 10% Dependientes - Base RF $3,529,774 RF $388,275</v>
          </cell>
          <cell r="W1716" t="str">
            <v>Vigencia Presupuestal</v>
          </cell>
        </row>
        <row r="1717">
          <cell r="A1717">
            <v>171314</v>
          </cell>
          <cell r="B1717" t="str">
            <v>Contrato</v>
          </cell>
          <cell r="C1717">
            <v>6</v>
          </cell>
          <cell r="D1717">
            <v>1414</v>
          </cell>
          <cell r="E1717">
            <v>41752</v>
          </cell>
          <cell r="F1717" t="str">
            <v>SUBDIRECCION ADMINISTRATIVA Y FINANCIERA</v>
          </cell>
          <cell r="G1717">
            <v>1033722027</v>
          </cell>
          <cell r="H1717" t="str">
            <v>ANDERSON STEEVEN PINZON VARGAS</v>
          </cell>
          <cell r="I1717" t="str">
            <v>CUARTO DESEMBOLSO SEGÚN CERTIFICACION DEL SUPERVISOR</v>
          </cell>
          <cell r="J1717">
            <v>1805455</v>
          </cell>
          <cell r="K1717">
            <v>9.66</v>
          </cell>
          <cell r="O1717" t="str">
            <v>RECURSO 11</v>
          </cell>
          <cell r="V1717" t="str">
            <v>No tiene Dependientes</v>
          </cell>
          <cell r="W1717" t="str">
            <v>Vigencia Presupuestal</v>
          </cell>
        </row>
        <row r="1718">
          <cell r="A1718">
            <v>171414</v>
          </cell>
          <cell r="B1718" t="str">
            <v>Contrato</v>
          </cell>
          <cell r="C1718">
            <v>10</v>
          </cell>
          <cell r="D1718">
            <v>1114</v>
          </cell>
          <cell r="E1718">
            <v>41752</v>
          </cell>
          <cell r="F1718" t="str">
            <v>SUBDIRECCION ADMINISTRATIVA Y FINANCIERA</v>
          </cell>
          <cell r="G1718">
            <v>65738273</v>
          </cell>
          <cell r="H1718" t="str">
            <v>VICTORIA EUGENIA GUTIERREZ MALO</v>
          </cell>
          <cell r="I1718" t="str">
            <v>TERCER DESEMBOLSO SEGÚN CERTIFICACION DEL SUPERVISOR (Desc.de la Base RF x Dependientes)</v>
          </cell>
          <cell r="J1718">
            <v>5416364</v>
          </cell>
          <cell r="K1718">
            <v>9.66</v>
          </cell>
          <cell r="O1718" t="str">
            <v>RECURSO 11</v>
          </cell>
          <cell r="V1718" t="str">
            <v>Desc. 10% Dependientes</v>
          </cell>
          <cell r="W1718" t="str">
            <v>Vigencia Presupuestal</v>
          </cell>
        </row>
        <row r="1719">
          <cell r="A1719">
            <v>171514</v>
          </cell>
          <cell r="B1719" t="str">
            <v>Resolución</v>
          </cell>
          <cell r="C1719">
            <v>588</v>
          </cell>
          <cell r="D1719">
            <v>108514</v>
          </cell>
          <cell r="E1719">
            <v>41752</v>
          </cell>
          <cell r="F1719" t="str">
            <v>SUBDIRECCION ADMINISTRATIVA Y FINANCIERA</v>
          </cell>
          <cell r="G1719">
            <v>8301153951</v>
          </cell>
          <cell r="H1719" t="str">
            <v>MINISTERIO DE AMBIENTE Y DESARROLLO SOSTENIBLE</v>
          </cell>
          <cell r="I1719" t="str">
            <v>AMPLIACION CAJA MENOR N. 314 PARA VIATICOS. GASTOS DE VIAJE Y DESPLAZAMIENTO PARA FUNCIONARIOS Y CONTRATISTAS</v>
          </cell>
          <cell r="J1719">
            <v>14000000</v>
          </cell>
          <cell r="O1719" t="str">
            <v>RECURSO 11</v>
          </cell>
          <cell r="W1719" t="str">
            <v>Vigencia Presupuestal</v>
          </cell>
        </row>
        <row r="1720">
          <cell r="A1720">
            <v>171614</v>
          </cell>
          <cell r="B1720" t="str">
            <v>Contrato</v>
          </cell>
          <cell r="C1720">
            <v>148</v>
          </cell>
          <cell r="D1720">
            <v>23414</v>
          </cell>
          <cell r="E1720">
            <v>41752</v>
          </cell>
          <cell r="F1720" t="str">
            <v>SUBDIRECCION ADMINISTRATIVA Y FINANCIERA</v>
          </cell>
          <cell r="G1720">
            <v>1018453657</v>
          </cell>
          <cell r="H1720" t="str">
            <v>ANDRES FELIPE CABRERA RENDON</v>
          </cell>
          <cell r="I1720" t="str">
            <v>PAGO 4 DE 7 SEGÚN CERTIFICACION DEL SUPERVISOR (Desc.de la Base RF x Dependientes)</v>
          </cell>
          <cell r="J1720">
            <v>1847127</v>
          </cell>
          <cell r="K1720">
            <v>9.66</v>
          </cell>
          <cell r="O1720" t="str">
            <v>RECURSO 11</v>
          </cell>
          <cell r="V1720" t="str">
            <v>Desc. 10% Dependientes - Base RF $4,094,550 RF $287,562</v>
          </cell>
          <cell r="W1720" t="str">
            <v>Vigencia Presupuestal</v>
          </cell>
        </row>
        <row r="1721">
          <cell r="A1721">
            <v>171714</v>
          </cell>
          <cell r="B1721" t="str">
            <v>Contrato</v>
          </cell>
          <cell r="C1721">
            <v>292</v>
          </cell>
          <cell r="D1721">
            <v>40014</v>
          </cell>
          <cell r="E1721">
            <v>41752</v>
          </cell>
          <cell r="F1721" t="str">
            <v>SECRETARIA GENERAL</v>
          </cell>
          <cell r="G1721">
            <v>9005838484</v>
          </cell>
          <cell r="H1721" t="str">
            <v>IDGL SAS</v>
          </cell>
          <cell r="I1721" t="str">
            <v>PAGO FRA 260 TERCER DESEMBOLSO SEGÚN CERTIFICAICION DEL SUPERVISOR (REG. COMUN)</v>
          </cell>
          <cell r="J1721">
            <v>11000000</v>
          </cell>
          <cell r="K1721">
            <v>9.66</v>
          </cell>
          <cell r="L1721">
            <v>11</v>
          </cell>
          <cell r="M1721">
            <v>16</v>
          </cell>
          <cell r="O1721" t="str">
            <v>RECURSO 11</v>
          </cell>
          <cell r="W1721" t="str">
            <v>Vigencia Presupuestal</v>
          </cell>
        </row>
        <row r="1722">
          <cell r="A1722">
            <v>171814</v>
          </cell>
          <cell r="B1722" t="str">
            <v>Convenio</v>
          </cell>
          <cell r="C1722">
            <v>160</v>
          </cell>
          <cell r="D1722">
            <v>25814</v>
          </cell>
          <cell r="E1722">
            <v>41752</v>
          </cell>
          <cell r="F1722" t="str">
            <v>SUBDIRECCION DE EDUCACION Y PARTICIPACION</v>
          </cell>
          <cell r="G1722">
            <v>8908030052</v>
          </cell>
          <cell r="H1722" t="str">
            <v>CORPOCALDAS - CORPORACION AUTONOMA REGIONAL DE CALDAS</v>
          </cell>
          <cell r="I1722" t="str">
            <v>PAGO 2 DE 4 SEGÚN CERTIFICACION DEL SUPERVISOR</v>
          </cell>
          <cell r="J1722">
            <v>50000000</v>
          </cell>
          <cell r="O1722" t="str">
            <v>RECURSO 11</v>
          </cell>
          <cell r="W1722" t="str">
            <v>Vigencia Presupuestal</v>
          </cell>
        </row>
        <row r="1723">
          <cell r="A1723">
            <v>171914</v>
          </cell>
          <cell r="B1723" t="str">
            <v>Convenio</v>
          </cell>
          <cell r="C1723">
            <v>299</v>
          </cell>
          <cell r="D1723">
            <v>42114</v>
          </cell>
          <cell r="E1723">
            <v>41752</v>
          </cell>
          <cell r="F1723" t="str">
            <v>ORDENAMIENTO AMBIENTAL TERRITORIAL Y COORD SINA</v>
          </cell>
          <cell r="G1723">
            <v>8300764365</v>
          </cell>
          <cell r="H1723" t="str">
            <v>AUTORIDADES TRADICIONALES INDIGENAS DE COLOMBIA " GIOBIERNO MAYOR"</v>
          </cell>
          <cell r="I1723" t="str">
            <v>PAGO 3 DE 4 SEGÚN CERTIFICACION DEL SUPERVISOR ( ENTIDAD SIN ANIMO DE LUCRO-REG.ESPECIAL)</v>
          </cell>
          <cell r="J1723">
            <v>118200000</v>
          </cell>
          <cell r="O1723" t="str">
            <v>RECURSO 11</v>
          </cell>
          <cell r="W1723" t="str">
            <v>Vigencia Presupuestal</v>
          </cell>
        </row>
        <row r="1724">
          <cell r="A1724">
            <v>172014</v>
          </cell>
          <cell r="B1724" t="str">
            <v>Convenio</v>
          </cell>
          <cell r="C1724">
            <v>85</v>
          </cell>
          <cell r="D1724">
            <v>15914</v>
          </cell>
          <cell r="E1724">
            <v>41752</v>
          </cell>
          <cell r="F1724" t="str">
            <v>SUBDIRECCION DE EDUCACION Y PARTICIPACION</v>
          </cell>
          <cell r="G1724">
            <v>8002528435</v>
          </cell>
          <cell r="H1724" t="str">
            <v xml:space="preserve">CORPOBOYACA - CORPORACION AUTONOMA REGIONAL DE BOYACA   </v>
          </cell>
          <cell r="I1724" t="str">
            <v>PAGO 2 DE 3 SEGÚN CERTIFICACION DEL SUPERVISOR</v>
          </cell>
          <cell r="J1724">
            <v>45000000</v>
          </cell>
          <cell r="O1724" t="str">
            <v>RECURSO 11</v>
          </cell>
          <cell r="W1724" t="str">
            <v>Vigencia Presupuestal</v>
          </cell>
        </row>
        <row r="1725">
          <cell r="A1725">
            <v>172114</v>
          </cell>
          <cell r="B1725" t="str">
            <v>Contrato</v>
          </cell>
          <cell r="C1725">
            <v>181</v>
          </cell>
          <cell r="D1725">
            <v>28514</v>
          </cell>
          <cell r="E1725">
            <v>41752</v>
          </cell>
          <cell r="F1725" t="str">
            <v>OFICINA DE ASUNTOS INTERNACIONALES</v>
          </cell>
          <cell r="G1725">
            <v>52418599</v>
          </cell>
          <cell r="H1725" t="str">
            <v>TATIANA NUÑEZ SUAREZ</v>
          </cell>
          <cell r="I1725" t="str">
            <v>PAGO FRA 4 CUARTO DESEMBOLSO SEGÚN CERTIFICACION DEL SUPERVISOR (Beneficio AFC $246,990)</v>
          </cell>
          <cell r="J1725">
            <v>8600000</v>
          </cell>
          <cell r="K1725">
            <v>9.66</v>
          </cell>
          <cell r="M1725">
            <v>16</v>
          </cell>
          <cell r="O1725" t="str">
            <v>RECURSO 11</v>
          </cell>
          <cell r="Q1725" t="str">
            <v>AFC BANCOLOMBIA</v>
          </cell>
          <cell r="R1725">
            <v>2000000</v>
          </cell>
          <cell r="V1725" t="str">
            <v>No tiene Dependientes a Cargo</v>
          </cell>
          <cell r="W1725" t="str">
            <v>Vigencia Presupuestal</v>
          </cell>
        </row>
        <row r="1726">
          <cell r="A1726">
            <v>172214</v>
          </cell>
          <cell r="B1726" t="str">
            <v>Contrato</v>
          </cell>
          <cell r="C1726">
            <v>93</v>
          </cell>
          <cell r="D1726">
            <v>17414</v>
          </cell>
          <cell r="E1726">
            <v>41753</v>
          </cell>
          <cell r="F1726" t="str">
            <v>DIRECCION DE BOSQUES, BIODIVERSIDAD Y SERVICIOS ECOSISTEMICOS</v>
          </cell>
          <cell r="G1726">
            <v>1098678974</v>
          </cell>
          <cell r="H1726" t="str">
            <v>JOHANA MARTINEZ REYES</v>
          </cell>
          <cell r="I1726" t="str">
            <v>PAGO 4 DE12 DESEMBOLSO SEGÚN CERTIFICACION DEL SUPERVISOR</v>
          </cell>
          <cell r="J1726">
            <v>2875000</v>
          </cell>
          <cell r="K1726">
            <v>9.66</v>
          </cell>
          <cell r="O1726" t="str">
            <v>RECURSO 11</v>
          </cell>
          <cell r="V1726" t="str">
            <v>No tiene Dependientes</v>
          </cell>
          <cell r="W1726" t="str">
            <v>Vigencia Presupuestal</v>
          </cell>
        </row>
        <row r="1727">
          <cell r="A1727">
            <v>172314</v>
          </cell>
          <cell r="B1727" t="str">
            <v>Contrato</v>
          </cell>
          <cell r="C1727">
            <v>231</v>
          </cell>
          <cell r="D1727">
            <v>35014</v>
          </cell>
          <cell r="E1727">
            <v>41753</v>
          </cell>
          <cell r="F1727" t="str">
            <v>OFICINA DE TECNOLOGIAS, INFORMACION Y COMUNICACIONES TIC</v>
          </cell>
          <cell r="G1727">
            <v>1019062803</v>
          </cell>
          <cell r="H1727" t="str">
            <v>CAMILO ANDRES PULIDO RODRIGUEZ</v>
          </cell>
          <cell r="I1727" t="str">
            <v>PAGO 4 DE 12 SEGÚN CERTIFICACION DEL SUPERVISOR</v>
          </cell>
          <cell r="J1727">
            <v>3500000</v>
          </cell>
          <cell r="K1727">
            <v>9.66</v>
          </cell>
          <cell r="O1727" t="str">
            <v>RECURSO 11</v>
          </cell>
          <cell r="V1727" t="str">
            <v>No tiene Dependientes</v>
          </cell>
          <cell r="W1727" t="str">
            <v>Vigencia Presupuestal</v>
          </cell>
        </row>
        <row r="1728">
          <cell r="A1728">
            <v>172414</v>
          </cell>
          <cell r="B1728" t="str">
            <v>Contrato</v>
          </cell>
          <cell r="C1728">
            <v>194</v>
          </cell>
          <cell r="D1728">
            <v>29614</v>
          </cell>
          <cell r="E1728">
            <v>41753</v>
          </cell>
          <cell r="F1728" t="str">
            <v>DIRECCION DE ORDENAMIENTO AMBIENTAL Y COORDINACION DEL SINA</v>
          </cell>
          <cell r="G1728">
            <v>42123833</v>
          </cell>
          <cell r="H1728" t="str">
            <v>PAOLA ANDREA MORALES RAMIREZ</v>
          </cell>
          <cell r="I1728" t="str">
            <v>PAGO 3 DE 10 SEGÚN CERTIFICACION DEL SUPERVISOR</v>
          </cell>
          <cell r="J1728">
            <v>7200000</v>
          </cell>
          <cell r="K1728">
            <v>9.66</v>
          </cell>
          <cell r="O1728" t="str">
            <v>RECURSO 11</v>
          </cell>
          <cell r="V1728" t="str">
            <v>No tiene Dependientes a Cargo</v>
          </cell>
          <cell r="W1728" t="str">
            <v>Vigencia Presupuestal</v>
          </cell>
        </row>
        <row r="1729">
          <cell r="A1729">
            <v>172514</v>
          </cell>
          <cell r="B1729" t="str">
            <v>Contrato</v>
          </cell>
          <cell r="C1729">
            <v>198</v>
          </cell>
          <cell r="D1729">
            <v>31714</v>
          </cell>
          <cell r="E1729">
            <v>41753</v>
          </cell>
          <cell r="F1729" t="str">
            <v>DIRECCION DE ORDENAMIENTO AMBIENTAL Y COORDINACION DEL SINA</v>
          </cell>
          <cell r="G1729">
            <v>42127326</v>
          </cell>
          <cell r="H1729" t="str">
            <v>DOROTEA CARDONA HERNANDEZ</v>
          </cell>
          <cell r="I1729" t="str">
            <v>PAGO 3 DE 10 SEGÚN CERTIFICACION DEL SUPERVISOR (Desc.de la Base RF x Dependientes+Prepagada)</v>
          </cell>
          <cell r="J1729">
            <v>5500000</v>
          </cell>
          <cell r="K1729">
            <v>9.66</v>
          </cell>
          <cell r="O1729" t="str">
            <v>RECURSO 11</v>
          </cell>
          <cell r="V1729" t="str">
            <v>Desc.Prepagada+Desc. 10% Dependientes</v>
          </cell>
          <cell r="W1729" t="str">
            <v>Vigencia Presupuestal</v>
          </cell>
        </row>
        <row r="1730">
          <cell r="A1730">
            <v>172614</v>
          </cell>
          <cell r="B1730" t="str">
            <v>Contrato</v>
          </cell>
          <cell r="C1730">
            <v>214</v>
          </cell>
          <cell r="D1730">
            <v>30814</v>
          </cell>
          <cell r="E1730">
            <v>41753</v>
          </cell>
          <cell r="F1730" t="str">
            <v>DIRECCION DE ORDENAMIENTO AMBIENTAL Y COORDINACION DEL SINA</v>
          </cell>
          <cell r="G1730">
            <v>79297849</v>
          </cell>
          <cell r="H1730" t="str">
            <v>KLAUS HERBERT SCHUTZA PAEZ</v>
          </cell>
          <cell r="I1730" t="str">
            <v>PAGO 3 DE 11 SEGÚN CERTIFICACION DEL SUPERVISOR (Desc. Base RF x Dependientes)</v>
          </cell>
          <cell r="J1730">
            <v>8000000</v>
          </cell>
          <cell r="K1730">
            <v>9.66</v>
          </cell>
          <cell r="O1730" t="str">
            <v>RECURSO 11</v>
          </cell>
          <cell r="V1730" t="str">
            <v xml:space="preserve">Desc. X Dependientes </v>
          </cell>
          <cell r="W1730" t="str">
            <v>Vigencia Presupuestal</v>
          </cell>
        </row>
        <row r="1731">
          <cell r="A1731">
            <v>172714</v>
          </cell>
          <cell r="B1731" t="str">
            <v>Contrato</v>
          </cell>
          <cell r="C1731">
            <v>171</v>
          </cell>
          <cell r="D1731">
            <v>26314</v>
          </cell>
          <cell r="E1731">
            <v>41753</v>
          </cell>
          <cell r="F1731" t="str">
            <v>DIRECCION DE ORDENAMIENTO AMBIENTAL Y COORDINACION DEL SINA</v>
          </cell>
          <cell r="G1731">
            <v>32503855</v>
          </cell>
          <cell r="H1731" t="str">
            <v>NORA ELENA MOLINA LINCE</v>
          </cell>
          <cell r="I1731" t="str">
            <v>PAGO 3 DE 11 SEGÚN CERTIFICACION DEL SUPERVISOR (Desc. Base RF x Dependientes)</v>
          </cell>
          <cell r="J1731">
            <v>7000000</v>
          </cell>
          <cell r="K1731">
            <v>9.66</v>
          </cell>
          <cell r="O1731" t="str">
            <v>RECURSO 11</v>
          </cell>
          <cell r="V1731" t="str">
            <v>Desc. 10% Dependientes</v>
          </cell>
          <cell r="W1731" t="str">
            <v>Vigencia Presupuestal</v>
          </cell>
        </row>
        <row r="1732">
          <cell r="A1732">
            <v>172814</v>
          </cell>
          <cell r="B1732" t="str">
            <v>Contrato</v>
          </cell>
          <cell r="C1732">
            <v>167</v>
          </cell>
          <cell r="D1732">
            <v>26614</v>
          </cell>
          <cell r="E1732">
            <v>41753</v>
          </cell>
          <cell r="F1732" t="str">
            <v>DIRECCION DE ORDENAMIENTO AMBIENTAL Y COORDINACION DEL SINA</v>
          </cell>
          <cell r="G1732">
            <v>53911075</v>
          </cell>
          <cell r="H1732" t="str">
            <v>DIANA MARCELA CLAVIJO TELLEZ</v>
          </cell>
          <cell r="I1732" t="str">
            <v>PAGO 3 DE 10 SEGÚN CERTIFICACION DEL SUPERVISOR</v>
          </cell>
          <cell r="J1732">
            <v>4500000</v>
          </cell>
          <cell r="K1732">
            <v>9.66</v>
          </cell>
          <cell r="O1732" t="str">
            <v>RECURSO 11</v>
          </cell>
          <cell r="V1732" t="str">
            <v>No tiene dependientes</v>
          </cell>
          <cell r="W1732" t="str">
            <v>Vigencia Presupuestal</v>
          </cell>
        </row>
        <row r="1733">
          <cell r="A1733">
            <v>172914</v>
          </cell>
          <cell r="B1733" t="str">
            <v>Contrato</v>
          </cell>
          <cell r="C1733">
            <v>206</v>
          </cell>
          <cell r="D1733">
            <v>31414</v>
          </cell>
          <cell r="E1733">
            <v>41753</v>
          </cell>
          <cell r="F1733" t="str">
            <v>OFICINA ASESORA JURIDICA</v>
          </cell>
          <cell r="G1733">
            <v>79948885</v>
          </cell>
          <cell r="H1733" t="str">
            <v>ANDRES GOMEZ REY</v>
          </cell>
          <cell r="I1733" t="str">
            <v>PAGO 4 DE 12 SEGÚN CERTIFICACION DEL SUPERVISOR (Desc Base Rte Fte por Dependientes)</v>
          </cell>
          <cell r="J1733">
            <v>7000000</v>
          </cell>
          <cell r="K1733">
            <v>9.66</v>
          </cell>
          <cell r="O1733" t="str">
            <v>RECURSO 11</v>
          </cell>
          <cell r="V1733" t="str">
            <v>Desc. 10% Dependientes</v>
          </cell>
          <cell r="W1733" t="str">
            <v>Vigencia Presupuestal</v>
          </cell>
        </row>
        <row r="1734">
          <cell r="A1734">
            <v>173014</v>
          </cell>
          <cell r="B1734" t="str">
            <v>Contrato</v>
          </cell>
          <cell r="C1734">
            <v>127</v>
          </cell>
          <cell r="D1734">
            <v>21014</v>
          </cell>
          <cell r="E1734">
            <v>41753</v>
          </cell>
          <cell r="F1734" t="str">
            <v>SUBDIRECCION ADMINISTRATIVA Y FINANCIERA</v>
          </cell>
          <cell r="G1734">
            <v>1030556883</v>
          </cell>
          <cell r="H1734" t="str">
            <v>YEFERSSON ALEXANDER MELO GARCIA</v>
          </cell>
          <cell r="I1734" t="str">
            <v>PAGO 4 DE 7 SEGÚN CERTIFICACION DEL SUPERVISOR</v>
          </cell>
          <cell r="J1734">
            <v>1741250</v>
          </cell>
          <cell r="K1734">
            <v>9.66</v>
          </cell>
          <cell r="O1734" t="str">
            <v>RECURSO 11</v>
          </cell>
          <cell r="V1734" t="str">
            <v>No tiene Dependientes</v>
          </cell>
          <cell r="W1734" t="str">
            <v>Vigencia Presupuestal</v>
          </cell>
        </row>
        <row r="1735">
          <cell r="A1735">
            <v>173114</v>
          </cell>
          <cell r="B1735" t="str">
            <v>Contrato</v>
          </cell>
          <cell r="C1735">
            <v>223</v>
          </cell>
          <cell r="D1735">
            <v>36114</v>
          </cell>
          <cell r="E1735">
            <v>41753</v>
          </cell>
          <cell r="F1735" t="str">
            <v>SUBDIRECCION ADMINISTRATIVA Y FINANCIERA</v>
          </cell>
          <cell r="G1735">
            <v>80778307</v>
          </cell>
          <cell r="H1735" t="str">
            <v>JOSE LEONARDO LOPEZ</v>
          </cell>
          <cell r="I1735" t="str">
            <v>PAGO 4 DE 7 SEGÚN CERTIFICACION DEL SUPERVISOR</v>
          </cell>
          <cell r="J1735">
            <v>1733334</v>
          </cell>
          <cell r="K1735">
            <v>9.66</v>
          </cell>
          <cell r="O1735" t="str">
            <v>RECURSO 11</v>
          </cell>
          <cell r="V1735" t="str">
            <v>No tiene Dependientes</v>
          </cell>
          <cell r="W1735" t="str">
            <v>Vigencia Presupuestal</v>
          </cell>
        </row>
        <row r="1736">
          <cell r="A1736">
            <v>173214</v>
          </cell>
          <cell r="B1736" t="str">
            <v>Contrato</v>
          </cell>
          <cell r="C1736">
            <v>193</v>
          </cell>
          <cell r="D1736">
            <v>29514</v>
          </cell>
          <cell r="E1736">
            <v>41753</v>
          </cell>
          <cell r="F1736" t="str">
            <v>DIRECCION DE ORDENAMIENTO AMBIENTAL Y COORDINACION DEL SINA</v>
          </cell>
          <cell r="G1736">
            <v>80027406</v>
          </cell>
          <cell r="H1736" t="str">
            <v>DAVID ANDRES ESTRADA CARDONA</v>
          </cell>
          <cell r="I1736" t="str">
            <v>PAGO 3 DE 7 SEGÚN CERTIFICACION DEL SUPERVISOR</v>
          </cell>
          <cell r="J1736">
            <v>4500000</v>
          </cell>
          <cell r="K1736">
            <v>9.66</v>
          </cell>
          <cell r="O1736" t="str">
            <v>RECURSO 11</v>
          </cell>
          <cell r="V1736" t="str">
            <v>No tiene Dependientes</v>
          </cell>
          <cell r="W1736" t="str">
            <v>Vigencia Presupuestal</v>
          </cell>
        </row>
        <row r="1737">
          <cell r="A1737">
            <v>173314</v>
          </cell>
          <cell r="B1737" t="str">
            <v>Contrato</v>
          </cell>
          <cell r="C1737">
            <v>273</v>
          </cell>
          <cell r="D1737">
            <v>37814</v>
          </cell>
          <cell r="E1737">
            <v>41753</v>
          </cell>
          <cell r="F1737" t="str">
            <v>SUBDIRECCION DE EDUCACION Y PARTICIPACION</v>
          </cell>
          <cell r="G1737">
            <v>53038369</v>
          </cell>
          <cell r="H1737" t="str">
            <v>DIANA MARCELA MENDOZA OSPINA</v>
          </cell>
          <cell r="I1737" t="str">
            <v>PAGO 3 DE 5 SEGÚN CERTIFICACION DEL SUPERVISOR</v>
          </cell>
          <cell r="J1737">
            <v>5150000</v>
          </cell>
          <cell r="K1737">
            <v>9.66</v>
          </cell>
          <cell r="O1737" t="str">
            <v>RECURSO 11</v>
          </cell>
          <cell r="V1737" t="str">
            <v>No tiene Dependientes</v>
          </cell>
          <cell r="W1737" t="str">
            <v>Vigencia Presupuestal</v>
          </cell>
        </row>
        <row r="1738">
          <cell r="A1738">
            <v>173414</v>
          </cell>
          <cell r="B1738" t="str">
            <v>Contrato</v>
          </cell>
          <cell r="C1738">
            <v>212</v>
          </cell>
          <cell r="D1738">
            <v>31214</v>
          </cell>
          <cell r="E1738">
            <v>41753</v>
          </cell>
          <cell r="F1738" t="str">
            <v>DIRECCION DE BOSQUES, BIODIVERSIDAD Y SERVICIOS ECOSISTEMICOS</v>
          </cell>
          <cell r="G1738">
            <v>80544407</v>
          </cell>
          <cell r="H1738" t="str">
            <v>ANDRES FERNANDO FRANCO FANDIÑO</v>
          </cell>
          <cell r="I1738" t="str">
            <v>PAGO 4 DE 12 SEGÚN CERTIFICACION DEL SUPERVISOR (Desc.de la Base RF x Dependientes)</v>
          </cell>
          <cell r="J1738">
            <v>5214196</v>
          </cell>
          <cell r="K1738">
            <v>9.66</v>
          </cell>
          <cell r="O1738" t="str">
            <v>RECURSO 11</v>
          </cell>
          <cell r="V1738" t="str">
            <v xml:space="preserve">Desc. x Dependientes </v>
          </cell>
          <cell r="W1738" t="str">
            <v>Vigencia Presupuestal</v>
          </cell>
        </row>
        <row r="1739">
          <cell r="A1739">
            <v>173514</v>
          </cell>
          <cell r="B1739" t="str">
            <v>Contrato</v>
          </cell>
          <cell r="C1739">
            <v>139</v>
          </cell>
          <cell r="D1739">
            <v>23814</v>
          </cell>
          <cell r="E1739">
            <v>41753</v>
          </cell>
          <cell r="F1739" t="str">
            <v>DIRECCION DE BOSQUES, BIODIVERSIDAD Y SERVICIOS ECOSISTEMICOS</v>
          </cell>
          <cell r="G1739">
            <v>40047300</v>
          </cell>
          <cell r="H1739" t="str">
            <v>MARIA FERNANDA RODRIGUEZ SANTAMARIA</v>
          </cell>
          <cell r="I1739" t="str">
            <v>PAGO 4 DE 12 SEGÚN CERTIFICACION DEL SUPERVISOR</v>
          </cell>
          <cell r="J1739">
            <v>3349582</v>
          </cell>
          <cell r="K1739">
            <v>9.66</v>
          </cell>
          <cell r="O1739" t="str">
            <v>RECURSO 11</v>
          </cell>
          <cell r="V1739" t="str">
            <v>No tiene Dependientes</v>
          </cell>
          <cell r="W1739" t="str">
            <v>Vigencia Presupuestal</v>
          </cell>
        </row>
        <row r="1740">
          <cell r="A1740">
            <v>173614</v>
          </cell>
          <cell r="B1740" t="str">
            <v>Contrato</v>
          </cell>
          <cell r="C1740">
            <v>141</v>
          </cell>
          <cell r="D1740">
            <v>24214</v>
          </cell>
          <cell r="E1740">
            <v>41753</v>
          </cell>
          <cell r="F1740" t="str">
            <v>DIRECCION DE BOSQUES, BIODIVERSIDAD Y SERVICIOS ECOSISTEMICOS</v>
          </cell>
          <cell r="G1740">
            <v>7184973</v>
          </cell>
          <cell r="H1740" t="str">
            <v>WINSTON WILCHES ALVAREZ</v>
          </cell>
          <cell r="I1740" t="str">
            <v>PAGO 4 DE 12 SEGÚN CERTIFICACION DEL SUPERVISOR  ( DESC BASE RF DEPENDIENTES)</v>
          </cell>
          <cell r="J1740">
            <v>3349582</v>
          </cell>
          <cell r="K1740">
            <v>9.66</v>
          </cell>
          <cell r="O1740" t="str">
            <v>RECURSO 11</v>
          </cell>
          <cell r="V1740" t="str">
            <v>Desc. X Dependientes</v>
          </cell>
          <cell r="W1740" t="str">
            <v>Vigencia Presupuestal</v>
          </cell>
        </row>
        <row r="1741">
          <cell r="A1741">
            <v>173714</v>
          </cell>
          <cell r="B1741" t="str">
            <v>Contrato</v>
          </cell>
          <cell r="C1741">
            <v>36</v>
          </cell>
          <cell r="D1741">
            <v>4414</v>
          </cell>
          <cell r="E1741">
            <v>41753</v>
          </cell>
          <cell r="F1741" t="str">
            <v>SECRETARIA GENERAL</v>
          </cell>
          <cell r="G1741">
            <v>1094900821</v>
          </cell>
          <cell r="H1741" t="str">
            <v>PABLO ESTEBAN QUIÑONES OSORIO</v>
          </cell>
          <cell r="I1741" t="str">
            <v>PAGO 4 DE 12 SEGÚN CERTIFICACION DEL SUPERVISOR</v>
          </cell>
          <cell r="J1741">
            <v>3519553</v>
          </cell>
          <cell r="K1741">
            <v>9.66</v>
          </cell>
          <cell r="O1741" t="str">
            <v>RECURSO 11</v>
          </cell>
          <cell r="V1741" t="str">
            <v>No tiene Dependientes</v>
          </cell>
          <cell r="W1741" t="str">
            <v>Vigencia Presupuestal</v>
          </cell>
        </row>
        <row r="1742">
          <cell r="A1742">
            <v>173814</v>
          </cell>
          <cell r="B1742" t="str">
            <v>Contrato</v>
          </cell>
          <cell r="C1742">
            <v>13</v>
          </cell>
          <cell r="D1742">
            <v>1614</v>
          </cell>
          <cell r="E1742">
            <v>41753</v>
          </cell>
          <cell r="F1742" t="str">
            <v>SECRETARIA GENERAL</v>
          </cell>
          <cell r="G1742">
            <v>51938927</v>
          </cell>
          <cell r="H1742" t="str">
            <v>LIDIA PATRICIA TOVAR SALAMANCA</v>
          </cell>
          <cell r="I1742" t="str">
            <v>PAGO 4 DE 12 SEGÚN CERTIFICACION DEL SUPERVISOR (Desc.de la Base RF x Dependientes)</v>
          </cell>
          <cell r="J1742">
            <v>3519553</v>
          </cell>
          <cell r="K1742">
            <v>9.66</v>
          </cell>
          <cell r="O1742" t="str">
            <v>RECURSO 11</v>
          </cell>
          <cell r="V1742" t="str">
            <v>Desc. X Dependientes</v>
          </cell>
          <cell r="W1742" t="str">
            <v>Vigencia Presupuestal</v>
          </cell>
        </row>
        <row r="1743">
          <cell r="A1743">
            <v>173914</v>
          </cell>
          <cell r="B1743" t="str">
            <v>Contrato</v>
          </cell>
          <cell r="C1743">
            <v>208</v>
          </cell>
          <cell r="D1743">
            <v>31614</v>
          </cell>
          <cell r="E1743">
            <v>41753</v>
          </cell>
          <cell r="F1743" t="str">
            <v>DIRECCION DE ORDENAMIENTO AMBIENTAL Y COORDINACION DEL SINA</v>
          </cell>
          <cell r="G1743">
            <v>41738865</v>
          </cell>
          <cell r="H1743" t="str">
            <v>CLAUDIA MARIA CORDOBA GARCIA</v>
          </cell>
          <cell r="I1743" t="str">
            <v>PAGO 3 DE 10 SEGÚN CERTIFICACION DEL SUPERVISOR (Desc. Base RF x Dependientes)</v>
          </cell>
          <cell r="J1743">
            <v>7500000</v>
          </cell>
          <cell r="K1743">
            <v>9.66</v>
          </cell>
          <cell r="O1743" t="str">
            <v>RECURSO 11</v>
          </cell>
          <cell r="V1743" t="str">
            <v>Desc. X Dependientes</v>
          </cell>
          <cell r="W1743" t="str">
            <v>Vigencia Presupuestal</v>
          </cell>
        </row>
        <row r="1744">
          <cell r="A1744">
            <v>174014</v>
          </cell>
          <cell r="B1744" t="str">
            <v>Contrato</v>
          </cell>
          <cell r="C1744">
            <v>189</v>
          </cell>
          <cell r="D1744">
            <v>29014</v>
          </cell>
          <cell r="E1744">
            <v>41753</v>
          </cell>
          <cell r="F1744" t="str">
            <v>SECRETARIA GENERAL</v>
          </cell>
          <cell r="G1744">
            <v>1020741755</v>
          </cell>
          <cell r="H1744" t="str">
            <v>HENRY ANDRES CEPEDA RUEDA</v>
          </cell>
          <cell r="I1744" t="str">
            <v xml:space="preserve">PAGO 4 DE 12 SEGÚN CERTIFICACION DEL SUPERVISOR </v>
          </cell>
          <cell r="J1744">
            <v>2000000</v>
          </cell>
          <cell r="K1744">
            <v>9.66</v>
          </cell>
          <cell r="O1744" t="str">
            <v>RECURSO 11</v>
          </cell>
          <cell r="V1744" t="str">
            <v>No tiene Dependientes</v>
          </cell>
          <cell r="W1744" t="str">
            <v>Vigencia Presupuestal</v>
          </cell>
        </row>
        <row r="1745">
          <cell r="A1745">
            <v>174114</v>
          </cell>
          <cell r="B1745" t="str">
            <v>Anulada</v>
          </cell>
          <cell r="C1745">
            <v>207</v>
          </cell>
          <cell r="D1745">
            <v>31314</v>
          </cell>
          <cell r="E1745">
            <v>41753</v>
          </cell>
          <cell r="F1745" t="str">
            <v>DIRECCION DE GENTION INTEGRAL DEL RECURSO HIDRICO</v>
          </cell>
          <cell r="G1745">
            <v>10527523</v>
          </cell>
          <cell r="H1745" t="str">
            <v>GUSTAVO WILCHES CHAUX</v>
          </cell>
          <cell r="I1745" t="str">
            <v>ANULADA ----- PAGO FRA 0311 CUARTO DESEMBOLSO SEGÚN CERTIFICACION DEL SUPERVISOR</v>
          </cell>
          <cell r="J1745">
            <v>10000000</v>
          </cell>
          <cell r="K1745">
            <v>9.66</v>
          </cell>
          <cell r="M1745">
            <v>16</v>
          </cell>
          <cell r="O1745" t="str">
            <v>RECURSO 11</v>
          </cell>
          <cell r="V1745" t="str">
            <v>No tiene Dependientes</v>
          </cell>
          <cell r="W1745" t="str">
            <v>Vigencia Presupuestal</v>
          </cell>
        </row>
        <row r="1746">
          <cell r="A1746">
            <v>174214</v>
          </cell>
          <cell r="B1746" t="str">
            <v>Contrato</v>
          </cell>
          <cell r="C1746">
            <v>75</v>
          </cell>
          <cell r="D1746">
            <v>15114</v>
          </cell>
          <cell r="E1746">
            <v>41753</v>
          </cell>
          <cell r="F1746" t="str">
            <v>OFICINA ASESORA DE PLANEACION</v>
          </cell>
          <cell r="G1746">
            <v>88213055</v>
          </cell>
          <cell r="H1746" t="str">
            <v>JOSE EDUARDO PATIÑO SANTAFE</v>
          </cell>
          <cell r="I1746" t="str">
            <v>PAGO 4 DE 12 SEGÚN CERTIFICACION DEL SUPERVISOR (Desc Base Rte Fte por Dependientes+ Int.Vivienda $542.465+AFC)</v>
          </cell>
          <cell r="J1746">
            <v>5900000</v>
          </cell>
          <cell r="K1746">
            <v>9.66</v>
          </cell>
          <cell r="O1746" t="str">
            <v>RECURSO 11</v>
          </cell>
          <cell r="Q1746" t="str">
            <v>AFC AV VILLAS</v>
          </cell>
          <cell r="R1746">
            <v>900000</v>
          </cell>
          <cell r="V1746" t="str">
            <v>Desc Base Rte Fte por Dependientes+ Int.Vivienda $542.465+AFC)</v>
          </cell>
          <cell r="W1746" t="str">
            <v>Vigencia Presupuestal</v>
          </cell>
        </row>
        <row r="1747">
          <cell r="A1747">
            <v>174314</v>
          </cell>
          <cell r="B1747" t="str">
            <v>Contrato</v>
          </cell>
          <cell r="C1747">
            <v>177</v>
          </cell>
          <cell r="D1747">
            <v>28314</v>
          </cell>
          <cell r="E1747">
            <v>41753</v>
          </cell>
          <cell r="F1747" t="str">
            <v>SUBDIRECCION ADMINISTRATIVA Y FINANCIERA</v>
          </cell>
          <cell r="G1747">
            <v>35325209</v>
          </cell>
          <cell r="H1747" t="str">
            <v>LUZ ESMERALDA MANRIQUE DIAZ</v>
          </cell>
          <cell r="I1747" t="str">
            <v>PAGO 4 DE 12 SEGÚN CERTIFICACION DEL SUPERVISOR</v>
          </cell>
          <cell r="J1747">
            <v>6000000</v>
          </cell>
          <cell r="K1747">
            <v>9.66</v>
          </cell>
          <cell r="O1747" t="str">
            <v>RECURSO 11</v>
          </cell>
          <cell r="V1747" t="str">
            <v>No tiene Dependientes</v>
          </cell>
          <cell r="W1747" t="str">
            <v>Vigencia Presupuestal</v>
          </cell>
        </row>
        <row r="1748">
          <cell r="A1748">
            <v>174414</v>
          </cell>
          <cell r="B1748" t="str">
            <v>Contrato</v>
          </cell>
          <cell r="C1748">
            <v>10</v>
          </cell>
          <cell r="D1748">
            <v>125614</v>
          </cell>
          <cell r="E1748">
            <v>41753</v>
          </cell>
          <cell r="F1748" t="str">
            <v>SUBDIRECCION ADMINISTRATIVA Y FINANCIERA</v>
          </cell>
          <cell r="G1748">
            <v>56074876</v>
          </cell>
          <cell r="H1748" t="str">
            <v>BELLANIRIS AVILA BERMUDEZ</v>
          </cell>
          <cell r="I1748" t="str">
            <v>PAGO 4 DE 12 SEGÚN CERTIFICACION DEL SUPERVISOR (CESION DE CONTRATO)</v>
          </cell>
          <cell r="J1748">
            <v>6620000</v>
          </cell>
          <cell r="K1748">
            <v>9.66</v>
          </cell>
          <cell r="O1748" t="str">
            <v>RECURSO 11</v>
          </cell>
          <cell r="V1748" t="str">
            <v>Desc. X Dependientes</v>
          </cell>
          <cell r="W1748" t="str">
            <v>Vigencia Presupuestal</v>
          </cell>
        </row>
        <row r="1749">
          <cell r="A1749">
            <v>174514</v>
          </cell>
          <cell r="B1749" t="str">
            <v>Contrato</v>
          </cell>
          <cell r="C1749">
            <v>23</v>
          </cell>
          <cell r="D1749">
            <v>3414</v>
          </cell>
          <cell r="E1749">
            <v>41753</v>
          </cell>
          <cell r="F1749" t="str">
            <v>SECRETARIA GENERAL</v>
          </cell>
          <cell r="G1749">
            <v>39538743</v>
          </cell>
          <cell r="H1749" t="str">
            <v>DAISSY YAMILE PATIÑO POVEDA</v>
          </cell>
          <cell r="I1749" t="str">
            <v xml:space="preserve">PAGO FRA  0086 CUARTO DESEMBOLSO SEGÚN CERTIFICACION DEL SUPERVISOR </v>
          </cell>
          <cell r="J1749">
            <v>6800000</v>
          </cell>
          <cell r="K1749">
            <v>9.66</v>
          </cell>
          <cell r="M1749">
            <v>16</v>
          </cell>
          <cell r="O1749" t="str">
            <v>RECURSO 11</v>
          </cell>
          <cell r="V1749" t="str">
            <v>No tiene Dependientes</v>
          </cell>
          <cell r="W1749" t="str">
            <v>Vigencia Presupuestal</v>
          </cell>
        </row>
        <row r="1750">
          <cell r="A1750">
            <v>174614</v>
          </cell>
          <cell r="B1750" t="str">
            <v>Contrato</v>
          </cell>
          <cell r="C1750">
            <v>58</v>
          </cell>
          <cell r="D1750">
            <v>12914</v>
          </cell>
          <cell r="E1750">
            <v>41753</v>
          </cell>
          <cell r="F1750" t="str">
            <v>DIRECCION DE ASUNTOS AMBIENTALES, SECTORIAL Y URBANA</v>
          </cell>
          <cell r="G1750">
            <v>35250839</v>
          </cell>
          <cell r="H1750" t="str">
            <v>HEIDDY JOHANNA LAITON MORALES</v>
          </cell>
          <cell r="I1750" t="str">
            <v>PAGO 4 DE 12 DESEMBOLSO SEGUN CERTIFICACION DEL SUPERVISOR (Desc.de la Base x Dependientes)</v>
          </cell>
          <cell r="J1750">
            <v>3868182</v>
          </cell>
          <cell r="K1750">
            <v>9.66</v>
          </cell>
          <cell r="O1750" t="str">
            <v>RECURSO 11</v>
          </cell>
          <cell r="V1750" t="str">
            <v>Desc. 10% Dependientes RF $129,456</v>
          </cell>
          <cell r="W1750" t="str">
            <v>Vigencia Presupuestal</v>
          </cell>
        </row>
        <row r="1751">
          <cell r="A1751">
            <v>174714</v>
          </cell>
          <cell r="B1751" t="str">
            <v>Convenio</v>
          </cell>
          <cell r="C1751">
            <v>302</v>
          </cell>
          <cell r="D1751">
            <v>13614</v>
          </cell>
          <cell r="E1751">
            <v>41753</v>
          </cell>
          <cell r="F1751" t="str">
            <v>DIRECCION DE GENTION INTEGRAL DEL RECURSO HIDRICO</v>
          </cell>
          <cell r="G1751">
            <v>8040002920</v>
          </cell>
          <cell r="H1751" t="str">
            <v>CAS - CORPORACION AUTONOMA REGIONAL DE SANTANDER</v>
          </cell>
          <cell r="I1751" t="str">
            <v>SEGUNDO DESEMBOLSO SEGÚN CERTIFICACION DEL SUPERVISOR</v>
          </cell>
          <cell r="J1751">
            <v>112000000</v>
          </cell>
          <cell r="O1751" t="str">
            <v>RECURSO 11</v>
          </cell>
          <cell r="W1751" t="str">
            <v>Vigencia Presupuestal</v>
          </cell>
        </row>
        <row r="1752">
          <cell r="A1752">
            <v>174814</v>
          </cell>
          <cell r="B1752" t="str">
            <v>Convenio</v>
          </cell>
          <cell r="C1752">
            <v>297</v>
          </cell>
          <cell r="D1752">
            <v>41914</v>
          </cell>
          <cell r="E1752">
            <v>41753</v>
          </cell>
          <cell r="F1752" t="str">
            <v>ORDENAMIENTO AMBIENTAL TERRITORIAL Y COORD SINA</v>
          </cell>
          <cell r="G1752">
            <v>8300006025</v>
          </cell>
          <cell r="H1752" t="str">
            <v>IDEAM - INSTITUTO DE HIDROLOGIA, METEOROLOGIA Y ESTUDIOS AMBIENTALES</v>
          </cell>
          <cell r="I1752" t="str">
            <v>FRA 33452 SEGUNDO PAGO AL CONVENIO SEGÚN CERTIFICACION DEL SUPERVISOR</v>
          </cell>
          <cell r="J1752">
            <v>110980000</v>
          </cell>
          <cell r="O1752" t="str">
            <v>RECURSO 11</v>
          </cell>
          <cell r="W1752" t="str">
            <v>Vigencia Presupuestal</v>
          </cell>
        </row>
        <row r="1753">
          <cell r="A1753">
            <v>174914</v>
          </cell>
          <cell r="B1753" t="str">
            <v>Convenio</v>
          </cell>
          <cell r="C1753">
            <v>298</v>
          </cell>
          <cell r="D1753">
            <v>41814</v>
          </cell>
          <cell r="E1753">
            <v>41753</v>
          </cell>
          <cell r="F1753" t="str">
            <v>DIRECCION DE BOSQUES, BIODIVERSIDAD Y SERVICIOS ECOSISTEMICOS</v>
          </cell>
          <cell r="G1753">
            <v>8999990633</v>
          </cell>
          <cell r="H1753" t="str">
            <v>UNIVERSIDAD NACIONAL DE COLOMBIA</v>
          </cell>
          <cell r="I1753" t="str">
            <v>FACTURA 2072-000147 SEGUNDO PAGO AL CONVENIO SEGÚN CERTIFICACION DEL SUPERVISOR</v>
          </cell>
          <cell r="J1753">
            <v>175000000</v>
          </cell>
          <cell r="O1753" t="str">
            <v>RECURSO 11</v>
          </cell>
          <cell r="W1753" t="str">
            <v>Vigencia Presupuestal</v>
          </cell>
        </row>
        <row r="1754">
          <cell r="A1754">
            <v>175014</v>
          </cell>
          <cell r="B1754" t="str">
            <v>Contrato</v>
          </cell>
          <cell r="C1754">
            <v>178</v>
          </cell>
          <cell r="D1754">
            <v>28414</v>
          </cell>
          <cell r="E1754">
            <v>41753</v>
          </cell>
          <cell r="F1754" t="str">
            <v>DIRECCION DE BOSQUES, BIODIVERSIDAD Y SERVICIOS ECOSISTEMICOS</v>
          </cell>
          <cell r="G1754">
            <v>19342385</v>
          </cell>
          <cell r="H1754" t="str">
            <v>RICARDO LINARES PRIETO</v>
          </cell>
          <cell r="I1754" t="str">
            <v xml:space="preserve">PAGO FRA 0053 CUARTO DESEMBOLSO SEGÚN CERTIFICACION DEL SUPERVISOR  (Desc Base Rte Fte por Dependientes) </v>
          </cell>
          <cell r="J1754">
            <v>8451479</v>
          </cell>
          <cell r="K1754">
            <v>9.66</v>
          </cell>
          <cell r="M1754">
            <v>16</v>
          </cell>
          <cell r="O1754" t="str">
            <v>RECURSO 11</v>
          </cell>
          <cell r="V1754" t="str">
            <v>Desc. X Dependientes</v>
          </cell>
          <cell r="W1754" t="str">
            <v>Vigencia Presupuestal</v>
          </cell>
        </row>
        <row r="1755">
          <cell r="A1755">
            <v>175114</v>
          </cell>
          <cell r="B1755" t="str">
            <v>Contrato</v>
          </cell>
          <cell r="C1755">
            <v>89</v>
          </cell>
          <cell r="D1755">
            <v>18614</v>
          </cell>
          <cell r="E1755">
            <v>41753</v>
          </cell>
          <cell r="F1755" t="str">
            <v>DIRECCION DE BOSQUES, BIODIVERSIDAD Y SERVICIOS ECOSISTEMICOS</v>
          </cell>
          <cell r="G1755">
            <v>52258642</v>
          </cell>
          <cell r="H1755" t="str">
            <v>EUGENIA MENDEZ REYEZ</v>
          </cell>
          <cell r="I1755" t="str">
            <v>PAGO FRA 10 CUARTO DESEMBOLSO SEGÚN CERTIFICACION DEL SUPERVISOR (DESC BASE POR DEPENDIENTES)</v>
          </cell>
          <cell r="J1755">
            <v>10000000</v>
          </cell>
          <cell r="K1755">
            <v>9.66</v>
          </cell>
          <cell r="M1755">
            <v>16</v>
          </cell>
          <cell r="O1755" t="str">
            <v>RECURSO 11</v>
          </cell>
          <cell r="V1755" t="str">
            <v>Desc. X Dependientes</v>
          </cell>
          <cell r="W1755" t="str">
            <v>Vigencia Presupuestal</v>
          </cell>
        </row>
        <row r="1756">
          <cell r="A1756">
            <v>175214</v>
          </cell>
          <cell r="B1756" t="str">
            <v>Contrato</v>
          </cell>
          <cell r="C1756">
            <v>45</v>
          </cell>
          <cell r="D1756">
            <v>7514</v>
          </cell>
          <cell r="E1756">
            <v>41753</v>
          </cell>
          <cell r="F1756" t="str">
            <v>DIRECCION DE BOSQUES, BIODIVERSIDAD YSERVICIOS ECOSISTEMICOS</v>
          </cell>
          <cell r="G1756">
            <v>91108705</v>
          </cell>
          <cell r="H1756" t="str">
            <v>HECTOR JAVIER GRISALES GOMEZ</v>
          </cell>
          <cell r="I1756" t="str">
            <v>CUARTO DESEMBOLSO SEGÚN CERTIFICACION DEL SUPERVISOR (Desc.de la Base RF x Dependientes)</v>
          </cell>
          <cell r="J1756">
            <v>6124260</v>
          </cell>
          <cell r="K1756">
            <v>9.66</v>
          </cell>
          <cell r="O1756" t="str">
            <v>RECURSO 11</v>
          </cell>
          <cell r="V1756" t="str">
            <v>Desc. 10% Dependientes - Base RF $ 4,094,538 RF $ 287,559</v>
          </cell>
          <cell r="W1756" t="str">
            <v>Vigencia Presupuestal</v>
          </cell>
        </row>
        <row r="1757">
          <cell r="A1757">
            <v>175314</v>
          </cell>
          <cell r="B1757" t="str">
            <v>Contrato</v>
          </cell>
          <cell r="C1757">
            <v>91</v>
          </cell>
          <cell r="D1757">
            <v>18814</v>
          </cell>
          <cell r="E1757">
            <v>41753</v>
          </cell>
          <cell r="F1757" t="str">
            <v>DIRECCION DE BOSQUES, BIODIVERSIDAD Y SERVICIOS ECOSISTEMICOS</v>
          </cell>
          <cell r="G1757">
            <v>33376130</v>
          </cell>
          <cell r="H1757" t="str">
            <v>GINA CAROLINA AVELLA CASTIBLANCO</v>
          </cell>
          <cell r="I1757" t="str">
            <v>PAGO 4/12 DESEMBOLSO SEGÚN CERTIFICACION DEL SUPERVISOR</v>
          </cell>
          <cell r="J1757">
            <v>5000000</v>
          </cell>
          <cell r="K1757">
            <v>9.66</v>
          </cell>
          <cell r="O1757" t="str">
            <v>RECURSO 11</v>
          </cell>
          <cell r="V1757" t="str">
            <v>No tiene Dependientes a Cargo</v>
          </cell>
          <cell r="W1757" t="str">
            <v>Vigencia Presupuestal</v>
          </cell>
        </row>
        <row r="1758">
          <cell r="A1758">
            <v>175414</v>
          </cell>
          <cell r="B1758" t="str">
            <v>Contrato</v>
          </cell>
          <cell r="C1758">
            <v>291</v>
          </cell>
          <cell r="D1758">
            <v>42014</v>
          </cell>
          <cell r="E1758">
            <v>41753</v>
          </cell>
          <cell r="F1758" t="str">
            <v>DIRECCION DE ORDENAMIENTO AMBIENTAL Y COORDINACION DEL SINA</v>
          </cell>
          <cell r="G1758">
            <v>80761251</v>
          </cell>
          <cell r="H1758" t="str">
            <v>NICOLAS NEIRA MANOTAS</v>
          </cell>
          <cell r="I1758" t="str">
            <v xml:space="preserve">PAGO 3/11 DESEMBOLSO SEGÚN CERTIFICACION DEL SUPERVISOR </v>
          </cell>
          <cell r="J1758">
            <v>7090000</v>
          </cell>
          <cell r="K1758">
            <v>9.66</v>
          </cell>
          <cell r="O1758" t="str">
            <v>RECURSO 11</v>
          </cell>
          <cell r="V1758" t="str">
            <v xml:space="preserve">No tiene Dependientes - Base RF $ 3.226.650, RF $128.583 </v>
          </cell>
          <cell r="W1758" t="str">
            <v>Vigencia Presupuestal</v>
          </cell>
        </row>
        <row r="1759">
          <cell r="A1759">
            <v>175514</v>
          </cell>
          <cell r="B1759" t="str">
            <v>Contrato</v>
          </cell>
          <cell r="C1759">
            <v>7</v>
          </cell>
          <cell r="D1759">
            <v>1514</v>
          </cell>
          <cell r="E1759">
            <v>41753</v>
          </cell>
          <cell r="F1759" t="str">
            <v>GRUPO CONTRATOS</v>
          </cell>
          <cell r="G1759">
            <v>1032431429</v>
          </cell>
          <cell r="H1759" t="str">
            <v>JUAN FRANCISCO CORREDOR ORDOÑEZ</v>
          </cell>
          <cell r="I1759" t="str">
            <v>CUARTO DESEMBOLSO SEGÚN CERTIFICACION DEL SUPERVISOR (Desc. Base RF x Dependientes)</v>
          </cell>
          <cell r="J1759">
            <v>2005636</v>
          </cell>
          <cell r="K1759">
            <v>9.66</v>
          </cell>
          <cell r="O1759" t="str">
            <v>RECURSO 11</v>
          </cell>
          <cell r="V1759" t="str">
            <v>Desc. 10% Dependientes - Base RF $3,529,774 RF $388,275</v>
          </cell>
          <cell r="W1759" t="str">
            <v>Vigencia Presupuestal</v>
          </cell>
        </row>
        <row r="1760">
          <cell r="A1760">
            <v>175614</v>
          </cell>
          <cell r="B1760" t="str">
            <v>Contrato</v>
          </cell>
          <cell r="C1760">
            <v>21</v>
          </cell>
          <cell r="D1760">
            <v>2814</v>
          </cell>
          <cell r="E1760">
            <v>41753</v>
          </cell>
          <cell r="F1760" t="str">
            <v>OFICINA ASESORA DE PLANEACION</v>
          </cell>
          <cell r="G1760">
            <v>80350493</v>
          </cell>
          <cell r="H1760" t="str">
            <v>HECTOR CAMELO PAEZ</v>
          </cell>
          <cell r="I1760" t="str">
            <v>CUARTO DESEMBOLSO SEGÚN CERTIFICACION DEL SUPERVISOR</v>
          </cell>
          <cell r="J1760">
            <v>5000000</v>
          </cell>
          <cell r="K1760">
            <v>9.66</v>
          </cell>
          <cell r="O1760" t="str">
            <v>RECURSO 11</v>
          </cell>
          <cell r="V1760" t="str">
            <v>No tiene Dependientes</v>
          </cell>
          <cell r="W1760" t="str">
            <v>Vigencia Presupuestal</v>
          </cell>
        </row>
        <row r="1761">
          <cell r="A1761">
            <v>175714</v>
          </cell>
          <cell r="B1761" t="str">
            <v>Contrato</v>
          </cell>
          <cell r="C1761">
            <v>201</v>
          </cell>
          <cell r="D1761">
            <v>30114</v>
          </cell>
          <cell r="E1761">
            <v>41753</v>
          </cell>
          <cell r="F1761" t="str">
            <v>DIRECCION DE BOSQUES, BIODIVERSIDAD Y SERVICIOS ECOSISTEMICOS</v>
          </cell>
          <cell r="G1761">
            <v>1019029489</v>
          </cell>
          <cell r="H1761" t="str">
            <v>IVAN ANDRES ROJAS SARMIENTO</v>
          </cell>
          <cell r="I1761" t="str">
            <v>CUARTO DESEMBOLSO SEGÚN CERTIFICACION DEL SUPERVISOR</v>
          </cell>
          <cell r="J1761">
            <v>3062130</v>
          </cell>
          <cell r="K1761">
            <v>9.66</v>
          </cell>
          <cell r="O1761" t="str">
            <v>RECURSO 11</v>
          </cell>
          <cell r="V1761" t="str">
            <v>No tiene Dependientes a Cargo</v>
          </cell>
          <cell r="W1761" t="str">
            <v>Vigencia Presupuestal</v>
          </cell>
        </row>
        <row r="1762">
          <cell r="A1762">
            <v>175814</v>
          </cell>
          <cell r="B1762" t="str">
            <v>Contrato</v>
          </cell>
          <cell r="C1762">
            <v>281</v>
          </cell>
          <cell r="D1762">
            <v>39014</v>
          </cell>
          <cell r="E1762">
            <v>41753</v>
          </cell>
          <cell r="F1762" t="str">
            <v>DIRECCION DE ORDENAMIENTO AMBIENTAL Y COORDINACION DEL SINA</v>
          </cell>
          <cell r="G1762">
            <v>52807876</v>
          </cell>
          <cell r="H1762" t="str">
            <v>MARIA ANGELICA BERNAL GRANADOS</v>
          </cell>
          <cell r="I1762" t="str">
            <v>TERCER DESEMBOLSO SEGÚN CERTIFICACION DEL SUPERVISOR</v>
          </cell>
          <cell r="J1762">
            <v>5500000</v>
          </cell>
          <cell r="K1762">
            <v>9.66</v>
          </cell>
          <cell r="O1762" t="str">
            <v>RECURSO 11</v>
          </cell>
          <cell r="V1762" t="str">
            <v>No tiene Dependientes</v>
          </cell>
          <cell r="W1762" t="str">
            <v>Vigencia Presupuestal</v>
          </cell>
        </row>
        <row r="1763">
          <cell r="A1763">
            <v>175914</v>
          </cell>
          <cell r="B1763" t="str">
            <v>Contrato</v>
          </cell>
          <cell r="C1763">
            <v>203</v>
          </cell>
          <cell r="D1763">
            <v>29914</v>
          </cell>
          <cell r="E1763">
            <v>41753</v>
          </cell>
          <cell r="F1763" t="str">
            <v>DIRECCION DE ORDENAMIENTO AMBIENTAL Y COORDINACION DEL SINA</v>
          </cell>
          <cell r="G1763">
            <v>52694062</v>
          </cell>
          <cell r="H1763" t="str">
            <v>LILIANA RAMIREZ HERNANDEZ</v>
          </cell>
          <cell r="I1763" t="str">
            <v>TERCER DESEMBOLSO SEGÚN CERTIFICACION DEL SUPERVISOR</v>
          </cell>
          <cell r="J1763">
            <v>5500000</v>
          </cell>
          <cell r="K1763">
            <v>9.66</v>
          </cell>
          <cell r="O1763" t="str">
            <v>RECURSO 11</v>
          </cell>
          <cell r="V1763" t="str">
            <v>No tiene Dependientes a Cargo</v>
          </cell>
          <cell r="W1763" t="str">
            <v>Vigencia Presupuestal</v>
          </cell>
        </row>
        <row r="1764">
          <cell r="A1764">
            <v>176014</v>
          </cell>
          <cell r="B1764" t="str">
            <v>Contrato</v>
          </cell>
          <cell r="C1764">
            <v>83</v>
          </cell>
          <cell r="D1764">
            <v>14814</v>
          </cell>
          <cell r="E1764">
            <v>41753</v>
          </cell>
          <cell r="F1764" t="str">
            <v>DIRECCION DE BOSQUES, BIODIVERSIDAD Y SERVICIOS ECOSISTEMICOS</v>
          </cell>
          <cell r="G1764">
            <v>52539015</v>
          </cell>
          <cell r="H1764" t="str">
            <v>LUZ HELENA ESCOBAR MARTINEZ</v>
          </cell>
          <cell r="I1764" t="str">
            <v>CUARTO DESEMBOLSO SEGÚN CERTIFICACION DEL SUPERVISOR</v>
          </cell>
          <cell r="J1764">
            <v>6217000</v>
          </cell>
          <cell r="K1764">
            <v>9.66</v>
          </cell>
          <cell r="O1764" t="str">
            <v>RECURSO 11</v>
          </cell>
          <cell r="V1764" t="str">
            <v>No tiene Dependientes a Cargo</v>
          </cell>
          <cell r="W1764" t="str">
            <v>Vigencia Presupuestal</v>
          </cell>
        </row>
        <row r="1765">
          <cell r="A1765">
            <v>176114</v>
          </cell>
          <cell r="B1765" t="str">
            <v>Contrato</v>
          </cell>
          <cell r="C1765">
            <v>128</v>
          </cell>
          <cell r="D1765">
            <v>21214</v>
          </cell>
          <cell r="E1765">
            <v>41753</v>
          </cell>
          <cell r="F1765" t="str">
            <v>SUBDIRECCION ADMINISTRATIVA Y FINANCIERA</v>
          </cell>
          <cell r="G1765">
            <v>79859642</v>
          </cell>
          <cell r="H1765" t="str">
            <v>CARLOS HERNAN USECHE JARAMILLO</v>
          </cell>
          <cell r="I1765" t="str">
            <v xml:space="preserve">PAGO 4/12 DESEMBOLSO SEGÚN CERTIFICACION DEL SUPERVISOR (Desc.de la Base x Dependientes) </v>
          </cell>
          <cell r="J1765">
            <v>4759090</v>
          </cell>
          <cell r="K1765">
            <v>9.66</v>
          </cell>
          <cell r="O1765" t="str">
            <v>RECURSO 11</v>
          </cell>
          <cell r="V1765" t="str">
            <v>Desc. 10% Dependientes - Base RF $4,094,550 RF $287,562</v>
          </cell>
          <cell r="W1765" t="str">
            <v>Vigencia Presupuestal</v>
          </cell>
        </row>
        <row r="1766">
          <cell r="A1766">
            <v>176214</v>
          </cell>
          <cell r="B1766" t="str">
            <v>Contrato</v>
          </cell>
          <cell r="C1766">
            <v>44</v>
          </cell>
          <cell r="D1766">
            <v>7314</v>
          </cell>
          <cell r="E1766">
            <v>41753</v>
          </cell>
          <cell r="F1766" t="str">
            <v>DIRECCION DE BOSQUES, BIODIVERSIDAD Y SERVICIOS ECOSISTEMICOS</v>
          </cell>
          <cell r="G1766">
            <v>52217561</v>
          </cell>
          <cell r="H1766" t="str">
            <v>LEDYS FARLEY PARRA CUELLAR</v>
          </cell>
          <cell r="I1766" t="str">
            <v>CUARTO DESEMBOLSO SEGÚN CERTIFICACION DEL SUPERVISOR</v>
          </cell>
          <cell r="J1766">
            <v>3062130</v>
          </cell>
          <cell r="K1766">
            <v>9.66</v>
          </cell>
          <cell r="O1766" t="str">
            <v>RECURSO 11</v>
          </cell>
          <cell r="V1766" t="str">
            <v>No tiene Dependientes</v>
          </cell>
          <cell r="W1766" t="str">
            <v>Vigencia Presupuestal</v>
          </cell>
        </row>
        <row r="1767">
          <cell r="A1767">
            <v>176314</v>
          </cell>
          <cell r="B1767" t="str">
            <v>Contrato</v>
          </cell>
          <cell r="C1767">
            <v>287</v>
          </cell>
          <cell r="D1767">
            <v>39714</v>
          </cell>
          <cell r="E1767">
            <v>41753</v>
          </cell>
          <cell r="F1767" t="str">
            <v>DIRECCION DE BOSQUES, BIODIVERSIDAD Y SERVICIOS ECOSISTEMICOS</v>
          </cell>
          <cell r="G1767">
            <v>26431577</v>
          </cell>
          <cell r="H1767" t="str">
            <v>AZALIA INES PARRA CUELLAR</v>
          </cell>
          <cell r="I1767" t="str">
            <v>CUARTO DESEMBOLSO SEGÚN CERTIFICACION DEL SUPERVISOR</v>
          </cell>
          <cell r="J1767">
            <v>2755917</v>
          </cell>
          <cell r="K1767">
            <v>9.66</v>
          </cell>
          <cell r="O1767" t="str">
            <v>RECURSO 11</v>
          </cell>
          <cell r="V1767" t="str">
            <v>No tiene Dependientes a Cargo</v>
          </cell>
          <cell r="W1767" t="str">
            <v>Vigencia Presupuestal</v>
          </cell>
        </row>
        <row r="1768">
          <cell r="A1768">
            <v>176414</v>
          </cell>
          <cell r="B1768" t="str">
            <v>Contrato</v>
          </cell>
          <cell r="C1768">
            <v>185</v>
          </cell>
          <cell r="D1768">
            <v>27714</v>
          </cell>
          <cell r="E1768">
            <v>41753</v>
          </cell>
          <cell r="F1768" t="str">
            <v>OFICINA ASESORA JURIDICA</v>
          </cell>
          <cell r="G1768">
            <v>78691601</v>
          </cell>
          <cell r="H1768" t="str">
            <v>RODRIGO ELIAS NEGRETE</v>
          </cell>
          <cell r="I1768" t="str">
            <v>PAGO 1 DE 3 SEGÚN CERTIFICACION DEL SUPERVISOR</v>
          </cell>
          <cell r="J1768">
            <v>9000000</v>
          </cell>
          <cell r="K1768">
            <v>9.66</v>
          </cell>
          <cell r="M1768">
            <v>16</v>
          </cell>
          <cell r="O1768" t="str">
            <v>RECURSO 11</v>
          </cell>
          <cell r="V1768" t="str">
            <v>Desc. X Dependientes</v>
          </cell>
          <cell r="W1768" t="str">
            <v>Vigencia Presupuestal</v>
          </cell>
        </row>
        <row r="1769">
          <cell r="A1769">
            <v>176514</v>
          </cell>
          <cell r="B1769" t="str">
            <v>Contrato</v>
          </cell>
          <cell r="C1769">
            <v>250</v>
          </cell>
          <cell r="D1769">
            <v>36214</v>
          </cell>
          <cell r="E1769">
            <v>41753</v>
          </cell>
          <cell r="F1769" t="str">
            <v>DIRECCION DE BOSQUES, BIODIVERSIDAD Y SERVICIOS ECOSISTEMICOS</v>
          </cell>
          <cell r="G1769">
            <v>79314746</v>
          </cell>
          <cell r="H1769" t="str">
            <v>LEONARDO MOLINA SUAREZ</v>
          </cell>
          <cell r="I1769" t="str">
            <v>CUARTO DESEMBOLSO SEGÚN CERTIFICACION DEL SUPERVISOR (Desc.de la Base RF x Dependientes)</v>
          </cell>
          <cell r="J1769">
            <v>6634615</v>
          </cell>
          <cell r="K1769">
            <v>9.66</v>
          </cell>
          <cell r="O1769" t="str">
            <v>RECURSO 11</v>
          </cell>
          <cell r="V1769" t="str">
            <v>Desc. 10% Dependientes RF $129,456</v>
          </cell>
          <cell r="W1769" t="str">
            <v>Vigencia Presupuestal</v>
          </cell>
        </row>
        <row r="1770">
          <cell r="A1770">
            <v>176614</v>
          </cell>
          <cell r="B1770" t="str">
            <v>Contrato</v>
          </cell>
          <cell r="C1770">
            <v>192</v>
          </cell>
          <cell r="D1770">
            <v>29314</v>
          </cell>
          <cell r="E1770">
            <v>41753</v>
          </cell>
          <cell r="F1770" t="str">
            <v>DIRECCION DE ORDENAMIENTO AMBIENTAL Y COORDINACION DEL SINA</v>
          </cell>
          <cell r="G1770">
            <v>91105686</v>
          </cell>
          <cell r="H1770" t="str">
            <v>OSCAR JAVIER ACEVEDO AMAYA</v>
          </cell>
          <cell r="I1770" t="str">
            <v>TERCER DESEMBOLSO SEGÚN CERTIFICACION DEL SUPERVISOR (Desc. Base RF x Dependientes)</v>
          </cell>
          <cell r="J1770">
            <v>5500000</v>
          </cell>
          <cell r="K1770">
            <v>9.66</v>
          </cell>
          <cell r="O1770" t="str">
            <v>RECURSO 11</v>
          </cell>
          <cell r="V1770" t="str">
            <v>Desc.x Dependientes</v>
          </cell>
          <cell r="W1770" t="str">
            <v>Vigencia Presupuestal</v>
          </cell>
        </row>
        <row r="1771">
          <cell r="A1771">
            <v>176714</v>
          </cell>
          <cell r="B1771" t="str">
            <v>Contrato</v>
          </cell>
          <cell r="C1771">
            <v>146</v>
          </cell>
          <cell r="D1771">
            <v>23214</v>
          </cell>
          <cell r="E1771">
            <v>41753</v>
          </cell>
          <cell r="F1771" t="str">
            <v>DIRECCION DE BOSQUES, BIODIVERSIDAD Y SERVICIOS ECOSISTEMICOS</v>
          </cell>
          <cell r="G1771">
            <v>52264205</v>
          </cell>
          <cell r="H1771" t="str">
            <v>PAULA ANDREA CASTAÑEDA GARCIA</v>
          </cell>
          <cell r="I1771" t="str">
            <v>CUARTO DESEMBOLSO SEGÚN CERTIFICACION DEL SUPERVISOR (Desc.de la Base RF x Dependientes)</v>
          </cell>
          <cell r="J1771">
            <v>5810392</v>
          </cell>
          <cell r="K1771">
            <v>9.66</v>
          </cell>
          <cell r="O1771" t="str">
            <v>RECURSO 11</v>
          </cell>
          <cell r="V1771" t="str">
            <v>Desc. 10% Dependientes - Base RF $4,094,550 RF $287,562</v>
          </cell>
          <cell r="W1771" t="str">
            <v>Vigencia Presupuestal</v>
          </cell>
        </row>
        <row r="1772">
          <cell r="A1772">
            <v>176814</v>
          </cell>
          <cell r="B1772" t="str">
            <v>Contrato</v>
          </cell>
          <cell r="C1772">
            <v>254</v>
          </cell>
          <cell r="D1772">
            <v>38714</v>
          </cell>
          <cell r="E1772">
            <v>41753</v>
          </cell>
          <cell r="F1772" t="str">
            <v>DIRECCION DE ASUNTOS MARINOS, COSTEROS Y RECURSOS ACUATICOS</v>
          </cell>
          <cell r="G1772">
            <v>42867515</v>
          </cell>
          <cell r="H1772" t="str">
            <v>BLANCA OLIVA POSADA POSADA</v>
          </cell>
          <cell r="I1772" t="str">
            <v>TERCER DESEMBOLSO SEGÚN CERTIFICACION DEL SUPERVISOR</v>
          </cell>
          <cell r="J1772">
            <v>9500000</v>
          </cell>
          <cell r="K1772">
            <v>9.66</v>
          </cell>
          <cell r="O1772" t="str">
            <v>RECURSO 11</v>
          </cell>
          <cell r="V1772" t="str">
            <v>No tiene Dependientes</v>
          </cell>
          <cell r="W1772" t="str">
            <v>Vigencia Presupuestal</v>
          </cell>
        </row>
        <row r="1773">
          <cell r="A1773">
            <v>176914</v>
          </cell>
          <cell r="B1773" t="str">
            <v>Contrato</v>
          </cell>
          <cell r="C1773">
            <v>96</v>
          </cell>
          <cell r="D1773">
            <v>17814</v>
          </cell>
          <cell r="E1773">
            <v>41753</v>
          </cell>
          <cell r="F1773" t="str">
            <v>DIRECCION DE ASUNTOS MARINOS, COSTEROS Y RECURSOS ACUATICOS</v>
          </cell>
          <cell r="G1773">
            <v>52794345</v>
          </cell>
          <cell r="H1773" t="str">
            <v>PAOLA ANDREA BAUTISTA DUARTE</v>
          </cell>
          <cell r="I1773" t="str">
            <v xml:space="preserve">CUARTO DESEMBOLSO SEGÚN CERTIFICACION DEL SUPERVISOR </v>
          </cell>
          <cell r="J1773">
            <v>5400000</v>
          </cell>
          <cell r="K1773">
            <v>9.66</v>
          </cell>
          <cell r="O1773" t="str">
            <v>RECURSO 11</v>
          </cell>
          <cell r="V1773" t="str">
            <v>No tiene Dependientes</v>
          </cell>
          <cell r="W1773" t="str">
            <v>Vigencia Presupuestal</v>
          </cell>
        </row>
        <row r="1774">
          <cell r="A1774">
            <v>177014</v>
          </cell>
          <cell r="B1774" t="str">
            <v>Contrato</v>
          </cell>
          <cell r="C1774">
            <v>81</v>
          </cell>
          <cell r="D1774">
            <v>14414</v>
          </cell>
          <cell r="E1774">
            <v>41753</v>
          </cell>
          <cell r="F1774" t="str">
            <v>OFICINA ASESORA JURIDICA</v>
          </cell>
          <cell r="G1774">
            <v>51838162</v>
          </cell>
          <cell r="H1774" t="str">
            <v>LILIAN BIBIANA ROJAS MEJIA</v>
          </cell>
          <cell r="I1774" t="str">
            <v>CUARTO DESEMBOLSO SEGÚN CERTIFICACION DEL SUPERVISOR (Desc Base Rte Fte por Dependientes)</v>
          </cell>
          <cell r="J1774">
            <v>7814492</v>
          </cell>
          <cell r="K1774">
            <v>9.66</v>
          </cell>
          <cell r="O1774" t="str">
            <v>RECURSO 11</v>
          </cell>
          <cell r="V1774" t="str">
            <v>Desc. 10% Dependientes</v>
          </cell>
          <cell r="W1774" t="str">
            <v>Vigencia Presupuestal</v>
          </cell>
        </row>
        <row r="1775">
          <cell r="A1775">
            <v>177114</v>
          </cell>
          <cell r="B1775" t="str">
            <v>Contrato</v>
          </cell>
          <cell r="C1775">
            <v>97</v>
          </cell>
          <cell r="D1775">
            <v>17914</v>
          </cell>
          <cell r="E1775">
            <v>41753</v>
          </cell>
          <cell r="F1775" t="str">
            <v>DIRECCION DE ASUNTOS MARINOS, COSTEROS Y RECURSOS ACUATICOS</v>
          </cell>
          <cell r="G1775">
            <v>79799400</v>
          </cell>
          <cell r="H1775" t="str">
            <v>ABEL BARRERA HURTADO</v>
          </cell>
          <cell r="I1775" t="str">
            <v>CUARTO DESEMBOLSO SEGÚN CERTIFICACION DEL SUPERVISOR</v>
          </cell>
          <cell r="J1775">
            <v>6580000</v>
          </cell>
          <cell r="K1775">
            <v>9.66</v>
          </cell>
          <cell r="O1775" t="str">
            <v>RECURSO 11</v>
          </cell>
          <cell r="V1775" t="str">
            <v>No tiene Dependientes</v>
          </cell>
          <cell r="W1775" t="str">
            <v>Vigencia Presupuestal</v>
          </cell>
        </row>
        <row r="1776">
          <cell r="A1776">
            <v>177214</v>
          </cell>
          <cell r="B1776" t="str">
            <v>Contrato</v>
          </cell>
          <cell r="C1776">
            <v>195</v>
          </cell>
          <cell r="D1776">
            <v>29414</v>
          </cell>
          <cell r="E1776">
            <v>41753</v>
          </cell>
          <cell r="F1776" t="str">
            <v>DIRECCION DE ORDENAMIENTO AMBIENTAL Y COORDINACION DEL SINA</v>
          </cell>
          <cell r="G1776">
            <v>80083703</v>
          </cell>
          <cell r="H1776" t="str">
            <v>NICOLAI CIONTESCU CAMARGO</v>
          </cell>
          <cell r="I1776" t="str">
            <v>PAGO 3/10 SEGÚN CERTIFICACION DEL SUPERVISOR (Desc. Base RF x Dependientes)</v>
          </cell>
          <cell r="J1776">
            <v>5500000</v>
          </cell>
          <cell r="K1776">
            <v>9.66</v>
          </cell>
          <cell r="O1776" t="str">
            <v>RECURSO 11</v>
          </cell>
          <cell r="V1776" t="str">
            <v>Desc. 10% Dependientes - Base RF $4,094,550 RF $287,562</v>
          </cell>
          <cell r="W1776" t="str">
            <v>Vigencia Presupuestal</v>
          </cell>
        </row>
        <row r="1777">
          <cell r="A1777">
            <v>177314</v>
          </cell>
          <cell r="B1777" t="str">
            <v>Contrato</v>
          </cell>
          <cell r="C1777">
            <v>16</v>
          </cell>
          <cell r="D1777">
            <v>2314</v>
          </cell>
          <cell r="E1777">
            <v>41753</v>
          </cell>
          <cell r="F1777" t="str">
            <v>SUBDIRECCION ADMINISTRATIVA Y FINANCIERA</v>
          </cell>
          <cell r="G1777">
            <v>80154185</v>
          </cell>
          <cell r="H1777" t="str">
            <v>JOHN RAUL APONTE CASTEBLANCO</v>
          </cell>
          <cell r="I1777" t="str">
            <v>CUARTO DESEMBOLSO SEGÚN CERTIFICACION DEL SUPERVISOR</v>
          </cell>
          <cell r="J1777">
            <v>1709444</v>
          </cell>
          <cell r="K1777">
            <v>9.66</v>
          </cell>
          <cell r="O1777" t="str">
            <v>RECURSO 11</v>
          </cell>
          <cell r="V1777" t="str">
            <v>No tiene Dependientes</v>
          </cell>
          <cell r="W1777" t="str">
            <v>Vigencia Presupuestal</v>
          </cell>
        </row>
        <row r="1778">
          <cell r="A1778">
            <v>177414</v>
          </cell>
          <cell r="B1778" t="str">
            <v>Contrato</v>
          </cell>
          <cell r="C1778">
            <v>78</v>
          </cell>
          <cell r="D1778">
            <v>14514</v>
          </cell>
          <cell r="E1778">
            <v>41753</v>
          </cell>
          <cell r="F1778" t="str">
            <v>DIRECCION DE ASUNTOS MARINOS, COSTEROS Y RECURSOS ACUATICOS</v>
          </cell>
          <cell r="G1778">
            <v>52713119</v>
          </cell>
          <cell r="H1778" t="str">
            <v>MARIA ANGELICA MARTINEZ SILVA</v>
          </cell>
          <cell r="I1778" t="str">
            <v>CUARTO DESEMBOLSO SEGÚN CERTIFICACION DEL SUPERVISOR</v>
          </cell>
          <cell r="J1778">
            <v>3500000</v>
          </cell>
          <cell r="K1778">
            <v>9.66</v>
          </cell>
          <cell r="O1778" t="str">
            <v>RECURSO 11</v>
          </cell>
          <cell r="V1778" t="str">
            <v>No tiene Dependientes</v>
          </cell>
          <cell r="W1778" t="str">
            <v>Vigencia Presupuestal</v>
          </cell>
        </row>
        <row r="1779">
          <cell r="A1779">
            <v>177514</v>
          </cell>
          <cell r="B1779" t="str">
            <v>Contrato</v>
          </cell>
          <cell r="C1779">
            <v>217</v>
          </cell>
          <cell r="D1779">
            <v>30514</v>
          </cell>
          <cell r="E1779">
            <v>41753</v>
          </cell>
          <cell r="F1779" t="str">
            <v>DIRECCION DE ASUNTOS MARINOS, COSTEROS Y RECURSOS ACUATICOS</v>
          </cell>
          <cell r="G1779">
            <v>56078300</v>
          </cell>
          <cell r="H1779" t="str">
            <v>SANDRA MILENA ACOSTA GONZALEZ</v>
          </cell>
          <cell r="I1779" t="str">
            <v>CUARTO DESEMBOLSO SEGÚN CERTIFICACION DEL SUPERVISOR (Desc Base Rte Fte por Dependientes)</v>
          </cell>
          <cell r="J1779">
            <v>5700000</v>
          </cell>
          <cell r="K1779">
            <v>9.66</v>
          </cell>
          <cell r="O1779" t="str">
            <v>RECURSO 11</v>
          </cell>
          <cell r="V1779" t="str">
            <v>Desc. 10% Dependientes</v>
          </cell>
          <cell r="W1779" t="str">
            <v>Vigencia Presupuestal</v>
          </cell>
        </row>
        <row r="1780">
          <cell r="A1780">
            <v>177614</v>
          </cell>
          <cell r="B1780" t="str">
            <v>Contrato</v>
          </cell>
          <cell r="C1780">
            <v>202</v>
          </cell>
          <cell r="D1780">
            <v>30214</v>
          </cell>
          <cell r="E1780">
            <v>41753</v>
          </cell>
          <cell r="F1780" t="str">
            <v>DIRECCION DE ASUNTOS MARINOS, COSTEROS Y RECURSOS ACUATICOS</v>
          </cell>
          <cell r="G1780">
            <v>18009973</v>
          </cell>
          <cell r="H1780" t="str">
            <v>LINCON CALVIN BENT LLERENA</v>
          </cell>
          <cell r="I1780" t="str">
            <v>CUARTO DESEMBOLSO SEGÚN CERTIFICACION DEL SUPERVISOR ( Desc de Base Rte Fte por Dependientes)</v>
          </cell>
          <cell r="J1780">
            <v>5500000</v>
          </cell>
          <cell r="K1780">
            <v>9.66</v>
          </cell>
          <cell r="O1780" t="str">
            <v>RECURSO 11</v>
          </cell>
          <cell r="V1780" t="str">
            <v>Desc. 10% Dependientes</v>
          </cell>
          <cell r="W1780" t="str">
            <v>Vigencia Presupuestal</v>
          </cell>
        </row>
        <row r="1781">
          <cell r="A1781">
            <v>177714</v>
          </cell>
          <cell r="B1781" t="str">
            <v>Contrato</v>
          </cell>
          <cell r="C1781">
            <v>196</v>
          </cell>
          <cell r="D1781">
            <v>29714</v>
          </cell>
          <cell r="E1781">
            <v>41753</v>
          </cell>
          <cell r="F1781" t="str">
            <v>DIRECCION DE ORDENAMIENTO AMBIENTAL Y COORDINACION DEL SINA</v>
          </cell>
          <cell r="G1781">
            <v>79946823</v>
          </cell>
          <cell r="H1781" t="str">
            <v>ANDRES MEJIA PIZANO</v>
          </cell>
          <cell r="I1781" t="str">
            <v xml:space="preserve">TERCER DESEMBOLSO SEGÚN CERTIFICACION DEL SUPERVISOR </v>
          </cell>
          <cell r="J1781">
            <v>5500000</v>
          </cell>
          <cell r="K1781">
            <v>9.66</v>
          </cell>
          <cell r="O1781" t="str">
            <v>RECURSO 11</v>
          </cell>
          <cell r="V1781" t="str">
            <v>No tiene Dependientes</v>
          </cell>
          <cell r="W1781" t="str">
            <v>Vigencia Presupuestal</v>
          </cell>
        </row>
        <row r="1782">
          <cell r="A1782">
            <v>177814</v>
          </cell>
          <cell r="B1782" t="str">
            <v>Contrato</v>
          </cell>
          <cell r="C1782">
            <v>179</v>
          </cell>
          <cell r="D1782">
            <v>28214</v>
          </cell>
          <cell r="E1782">
            <v>41753</v>
          </cell>
          <cell r="F1782" t="str">
            <v>DIRECCION DE ORDENAMIENTO AMBIENTAL Y COORDINACION DEL SINA</v>
          </cell>
          <cell r="G1782">
            <v>40022236</v>
          </cell>
          <cell r="H1782" t="str">
            <v>ANA ELVIA OCHOA JIMENEZ</v>
          </cell>
          <cell r="I1782" t="str">
            <v>PAGO 3/11 DESEMBOLSO SEGÚN CERTIFICACION DEL SUPERVISOR (Desc x Dependientes)</v>
          </cell>
          <cell r="J1782">
            <v>8000000</v>
          </cell>
          <cell r="K1782">
            <v>9.66</v>
          </cell>
          <cell r="O1782" t="str">
            <v>RECURSO 11</v>
          </cell>
          <cell r="V1782" t="str">
            <v>Desc. 10% Dependientes</v>
          </cell>
          <cell r="W1782" t="str">
            <v>Vigencia Presupuestal</v>
          </cell>
        </row>
        <row r="1783">
          <cell r="A1783">
            <v>177914</v>
          </cell>
          <cell r="B1783" t="str">
            <v>Contrato</v>
          </cell>
          <cell r="C1783">
            <v>106</v>
          </cell>
          <cell r="D1783">
            <v>19214</v>
          </cell>
          <cell r="E1783">
            <v>41753</v>
          </cell>
          <cell r="F1783" t="str">
            <v>OFICINA ASESORA DE PLANEACION</v>
          </cell>
          <cell r="G1783">
            <v>1032383639</v>
          </cell>
          <cell r="H1783" t="str">
            <v>CARLOS EDUARDO ORTEGA PEÑA</v>
          </cell>
          <cell r="I1783" t="str">
            <v>CUARTO DESEMBOLSO SEGÚN CERTIFICACION DEL SUPERVISOR</v>
          </cell>
          <cell r="J1783">
            <v>3320000</v>
          </cell>
          <cell r="K1783">
            <v>9.66</v>
          </cell>
          <cell r="O1783" t="str">
            <v>RECURSO 11</v>
          </cell>
          <cell r="V1783" t="str">
            <v>No tiene Dependientes</v>
          </cell>
          <cell r="W1783" t="str">
            <v>Vigencia Presupuestal</v>
          </cell>
        </row>
        <row r="1784">
          <cell r="A1784">
            <v>178014</v>
          </cell>
          <cell r="B1784" t="str">
            <v>Contrato</v>
          </cell>
          <cell r="C1784">
            <v>135</v>
          </cell>
          <cell r="D1784">
            <v>24514</v>
          </cell>
          <cell r="E1784">
            <v>41753</v>
          </cell>
          <cell r="F1784" t="str">
            <v>DIRECCION DE BOSQUES, BIODIVERSIDAD Y SERVICIOS ECOSISTEMICOS</v>
          </cell>
          <cell r="G1784">
            <v>52411563</v>
          </cell>
          <cell r="H1784" t="str">
            <v>MARIA STELLA SACHICA ALVAREZ</v>
          </cell>
          <cell r="I1784" t="str">
            <v>CUARTO DESEMBOLSO SEGÚN CERTIFICACION DEL SUPERVISOR</v>
          </cell>
          <cell r="J1784">
            <v>7703805</v>
          </cell>
          <cell r="K1784">
            <v>9.66</v>
          </cell>
          <cell r="O1784" t="str">
            <v>RECURSO 11</v>
          </cell>
          <cell r="V1784" t="str">
            <v>No tiene Dependientes a Cargo</v>
          </cell>
          <cell r="W1784" t="str">
            <v>Vigencia Presupuestal</v>
          </cell>
        </row>
        <row r="1785">
          <cell r="A1785">
            <v>178114</v>
          </cell>
          <cell r="B1785" t="str">
            <v>Contrato</v>
          </cell>
          <cell r="C1785">
            <v>197</v>
          </cell>
          <cell r="D1785">
            <v>31814</v>
          </cell>
          <cell r="E1785">
            <v>41753</v>
          </cell>
          <cell r="F1785" t="str">
            <v>OFICINA DE ASUNTOS INTERNACIONALES</v>
          </cell>
          <cell r="G1785">
            <v>80076285</v>
          </cell>
          <cell r="H1785" t="str">
            <v>JUAN PABLO LIEVANO GAMBOA</v>
          </cell>
          <cell r="I1785" t="str">
            <v>CUARTO DESEMBOLSO SEGÚN CERTIFICACION DEL SUPERVISOR</v>
          </cell>
          <cell r="J1785">
            <v>3867267</v>
          </cell>
          <cell r="K1785">
            <v>9.66</v>
          </cell>
          <cell r="O1785" t="str">
            <v>RECURSO 11</v>
          </cell>
          <cell r="V1785" t="str">
            <v>No tiene Dependientes a Cargo</v>
          </cell>
          <cell r="W1785" t="str">
            <v>Vigencia Presupuestal</v>
          </cell>
        </row>
        <row r="1786">
          <cell r="A1786">
            <v>178214</v>
          </cell>
          <cell r="B1786" t="str">
            <v>Contrato</v>
          </cell>
          <cell r="C1786">
            <v>12</v>
          </cell>
          <cell r="D1786">
            <v>814</v>
          </cell>
          <cell r="E1786">
            <v>41753</v>
          </cell>
          <cell r="F1786" t="str">
            <v>SUBDIRECCION ADMINISTRATIVA Y FINANCIERA</v>
          </cell>
          <cell r="G1786">
            <v>40610737</v>
          </cell>
          <cell r="H1786" t="str">
            <v>CAROLINA POLANCO HOLGUIN</v>
          </cell>
          <cell r="I1786" t="str">
            <v>PAGO 4/12 DESEMBOLSO SEGÚN CERTIFICACION DEL SUPERVISOR ( DESC BASE RF DEPENDIENTES)</v>
          </cell>
          <cell r="J1786">
            <v>3009091</v>
          </cell>
          <cell r="K1786">
            <v>9.66</v>
          </cell>
          <cell r="O1786" t="str">
            <v>RECURSO 11</v>
          </cell>
          <cell r="V1786" t="str">
            <v>Desc. 10% Dependientes - Base RF $3,529,774 RF $388,275</v>
          </cell>
          <cell r="W1786" t="str">
            <v>Vigencia Presupuestal</v>
          </cell>
        </row>
        <row r="1787">
          <cell r="A1787">
            <v>178314</v>
          </cell>
          <cell r="B1787" t="str">
            <v>Contrato</v>
          </cell>
          <cell r="C1787">
            <v>213</v>
          </cell>
          <cell r="D1787">
            <v>30914</v>
          </cell>
          <cell r="E1787">
            <v>41753</v>
          </cell>
          <cell r="F1787" t="str">
            <v>DIRECCION DE BOSQUES, BIODIVERSIDAD Y SERVICIOS ECOSISTEMICOS</v>
          </cell>
          <cell r="G1787">
            <v>52258551</v>
          </cell>
          <cell r="H1787" t="str">
            <v>MARIA CLAUDIA ORJUELA MARQUEZ</v>
          </cell>
          <cell r="I1787" t="str">
            <v xml:space="preserve">CUARTO DESEMBOLSO SEGÚN CERTIFICACION DEL SUPERVISOR (Desc Base Rte Fte por Dependientes)   </v>
          </cell>
          <cell r="J1787">
            <v>6880000</v>
          </cell>
          <cell r="K1787">
            <v>9.66</v>
          </cell>
          <cell r="O1787" t="str">
            <v>RECURSO 11</v>
          </cell>
          <cell r="V1787" t="str">
            <v>Desc. 10% Dependientes RF $129,456</v>
          </cell>
          <cell r="W1787" t="str">
            <v>Vigencia Presupuestal</v>
          </cell>
        </row>
        <row r="1788">
          <cell r="A1788">
            <v>178414</v>
          </cell>
          <cell r="B1788" t="str">
            <v>Contrato</v>
          </cell>
          <cell r="C1788">
            <v>72</v>
          </cell>
          <cell r="D1788">
            <v>15414</v>
          </cell>
          <cell r="E1788">
            <v>41753</v>
          </cell>
          <cell r="F1788" t="str">
            <v>DIRECCION DE BOSQUES, BIODIVERSIDAD Y SERVICIOS ECOSISTEMICOS</v>
          </cell>
          <cell r="G1788">
            <v>80074172</v>
          </cell>
          <cell r="H1788" t="str">
            <v>LUIS ALEJANDRO GARCIA ROMERO</v>
          </cell>
          <cell r="I1788" t="str">
            <v>CUARTO DESEMBOLSO SEGÚN CERTIFICACION DEL SUPERVISOR</v>
          </cell>
          <cell r="J1788">
            <v>3052000</v>
          </cell>
          <cell r="K1788">
            <v>9.66</v>
          </cell>
          <cell r="O1788" t="str">
            <v>RECURSO 11</v>
          </cell>
          <cell r="V1788" t="str">
            <v>No tiene Dependientes</v>
          </cell>
          <cell r="W1788" t="str">
            <v>Vigencia Presupuestal</v>
          </cell>
        </row>
        <row r="1789">
          <cell r="A1789">
            <v>178514</v>
          </cell>
          <cell r="B1789" t="str">
            <v>Contrato</v>
          </cell>
          <cell r="C1789">
            <v>211</v>
          </cell>
          <cell r="D1789">
            <v>31014</v>
          </cell>
          <cell r="E1789">
            <v>41753</v>
          </cell>
          <cell r="F1789" t="str">
            <v>DIRECCION DE BOSQUES, BIODIVERSIDAD Y SERVICIOS ECOSISTEMICOS</v>
          </cell>
          <cell r="G1789">
            <v>28557782</v>
          </cell>
          <cell r="H1789" t="str">
            <v>XIMENA CARRANZA HERNANDEZ</v>
          </cell>
          <cell r="I1789" t="str">
            <v>CUARTO DESEMBOLSO SEGÚN CERTIFICACION DEL SUPERVISOR (Desc Base Rte Fte por Dependientes)</v>
          </cell>
          <cell r="J1789">
            <v>3052000</v>
          </cell>
          <cell r="K1789">
            <v>9.66</v>
          </cell>
          <cell r="O1789" t="str">
            <v>RECURSO 11</v>
          </cell>
          <cell r="V1789" t="str">
            <v>Desc. 10% Dependientes RF $129,456</v>
          </cell>
          <cell r="W1789" t="str">
            <v>Vigencia Presupuestal</v>
          </cell>
        </row>
        <row r="1790">
          <cell r="A1790">
            <v>178614</v>
          </cell>
          <cell r="B1790" t="str">
            <v>Contrato</v>
          </cell>
          <cell r="C1790">
            <v>271</v>
          </cell>
          <cell r="D1790">
            <v>38014</v>
          </cell>
          <cell r="E1790">
            <v>41753</v>
          </cell>
          <cell r="F1790" t="str">
            <v>DIRECCION DE BOSQUES, BIODIVERSIDAD Y SERVICIOS ECOSISTEMICOS</v>
          </cell>
          <cell r="G1790">
            <v>80164442</v>
          </cell>
          <cell r="H1790" t="str">
            <v>JOHN JAIRO SANCHEZ CORREA</v>
          </cell>
          <cell r="I1790" t="str">
            <v>CUARTO DESEMBOLSO SEGÚN CERTIFICACION DEL SUPERVISOR (Desc. Base RF x Dependientes)</v>
          </cell>
          <cell r="J1790">
            <v>5103550</v>
          </cell>
          <cell r="K1790">
            <v>9.66</v>
          </cell>
          <cell r="O1790" t="str">
            <v>RECURSO 11</v>
          </cell>
          <cell r="V1790" t="str">
            <v>Desc. 10% Dependientes - Base RF $4,094,550 RF $287,562</v>
          </cell>
          <cell r="W1790" t="str">
            <v>Vigencia Presupuestal</v>
          </cell>
        </row>
        <row r="1791">
          <cell r="A1791">
            <v>178714</v>
          </cell>
          <cell r="B1791" t="str">
            <v>Oficio</v>
          </cell>
          <cell r="E1791">
            <v>41753</v>
          </cell>
          <cell r="F1791" t="str">
            <v>SUBDIRECCION ADMINISTRATIVA Y FINANCIERA</v>
          </cell>
          <cell r="G1791">
            <v>8301153951</v>
          </cell>
          <cell r="H1791" t="str">
            <v>RADICACION CAJA MENOR</v>
          </cell>
          <cell r="I1791" t="str">
            <v>RADICACION CAJA MENOR</v>
          </cell>
          <cell r="J1791">
            <v>7069783</v>
          </cell>
        </row>
        <row r="1792">
          <cell r="A1792">
            <v>178814</v>
          </cell>
          <cell r="B1792" t="str">
            <v>Comisión</v>
          </cell>
          <cell r="C1792">
            <v>20140717</v>
          </cell>
          <cell r="D1792">
            <v>131814</v>
          </cell>
          <cell r="E1792">
            <v>41753</v>
          </cell>
          <cell r="F1792" t="str">
            <v>SERVICIOS ADMINISTRATIVOS, ATENCIONA AL USUARIO, ARCHIVO Y CORRESPONDENCIA</v>
          </cell>
          <cell r="G1792">
            <v>40025882</v>
          </cell>
          <cell r="H1792" t="str">
            <v>DORA ORFIDIA SEGURA RIVERA</v>
          </cell>
          <cell r="I1792" t="str">
            <v>COMISION A ZIPAQUIRA EL 4 DE ABRIL DE 2014</v>
          </cell>
          <cell r="J1792">
            <v>106479</v>
          </cell>
          <cell r="O1792" t="str">
            <v>RECURSO 11</v>
          </cell>
          <cell r="W1792" t="str">
            <v>Vigencia Presupuestal</v>
          </cell>
        </row>
        <row r="1793">
          <cell r="A1793">
            <v>178914</v>
          </cell>
          <cell r="B1793" t="str">
            <v>Contrato</v>
          </cell>
          <cell r="C1793">
            <v>132</v>
          </cell>
          <cell r="D1793">
            <v>23714</v>
          </cell>
          <cell r="E1793">
            <v>41754</v>
          </cell>
          <cell r="F1793" t="str">
            <v>OFICINA ASESORA DE PLANEACION</v>
          </cell>
          <cell r="G1793">
            <v>51985836</v>
          </cell>
          <cell r="H1793" t="str">
            <v>MAGDA ROCIO GONZALEZ RODRIGUEZ</v>
          </cell>
          <cell r="I1793" t="str">
            <v>TERCER DESEMBOLSO SEGÚN CERTIFICACION DEL SUPERVISOR (Desc. Base RF x Dependientes)</v>
          </cell>
          <cell r="J1793">
            <v>4500000</v>
          </cell>
          <cell r="K1793">
            <v>9.66</v>
          </cell>
          <cell r="O1793" t="str">
            <v>RECURSO 11</v>
          </cell>
          <cell r="V1793" t="str">
            <v>Desc. 10% Dependientes - Base RF $3,529,774 RF $388,275</v>
          </cell>
          <cell r="W1793" t="str">
            <v>Vigencia Presupuestal</v>
          </cell>
        </row>
        <row r="1794">
          <cell r="A1794">
            <v>179014</v>
          </cell>
          <cell r="B1794" t="str">
            <v>Contrato</v>
          </cell>
          <cell r="C1794">
            <v>288</v>
          </cell>
          <cell r="D1794">
            <v>39914</v>
          </cell>
          <cell r="E1794">
            <v>41754</v>
          </cell>
          <cell r="F1794" t="str">
            <v>SUBDIRECCION DE EDUCACION Y PARTICIPACION</v>
          </cell>
          <cell r="G1794">
            <v>52185841</v>
          </cell>
          <cell r="H1794" t="str">
            <v>ANDREA MILENA OVALLE PINZON</v>
          </cell>
          <cell r="I1794" t="str">
            <v>CUARTO DESEMBOLSO SEGÚN CERTIFICACION DEL SUPERVISOR (Desc Base Rte Fte por Dependientes)</v>
          </cell>
          <cell r="J1794">
            <v>3500000</v>
          </cell>
          <cell r="K1794">
            <v>9.66</v>
          </cell>
          <cell r="O1794" t="str">
            <v>RECURSO 11</v>
          </cell>
          <cell r="V1794" t="str">
            <v>Desc. 10% Dependientes</v>
          </cell>
          <cell r="W1794" t="str">
            <v>Vigencia Presupuestal</v>
          </cell>
        </row>
        <row r="1795">
          <cell r="A1795">
            <v>179114</v>
          </cell>
          <cell r="B1795" t="str">
            <v>Contrato</v>
          </cell>
          <cell r="C1795">
            <v>98</v>
          </cell>
          <cell r="D1795">
            <v>18014</v>
          </cell>
          <cell r="E1795">
            <v>41754</v>
          </cell>
          <cell r="F1795" t="str">
            <v>OFICINA DE ASUNTOS INTERNACIONALES</v>
          </cell>
          <cell r="G1795">
            <v>52437472</v>
          </cell>
          <cell r="H1795" t="str">
            <v>VIVIANA ANGELICA CASTRO PORRAS</v>
          </cell>
          <cell r="I1795" t="str">
            <v>CUARTO DESEMBOLSO SEGÚN CERTIFICACION DEL SUPERVISOR (Desc de la Bse por Dependientes)</v>
          </cell>
          <cell r="J1795">
            <v>6580000</v>
          </cell>
          <cell r="K1795">
            <v>9.66</v>
          </cell>
          <cell r="O1795" t="str">
            <v>RECURSO 11</v>
          </cell>
          <cell r="V1795" t="str">
            <v>Desc. 10% Dependientes</v>
          </cell>
          <cell r="W1795" t="str">
            <v>Vigencia Presupuestal</v>
          </cell>
        </row>
        <row r="1796">
          <cell r="A1796">
            <v>179214</v>
          </cell>
          <cell r="B1796" t="str">
            <v>Contrato</v>
          </cell>
          <cell r="C1796">
            <v>20</v>
          </cell>
          <cell r="D1796">
            <v>2714</v>
          </cell>
          <cell r="E1796">
            <v>41754</v>
          </cell>
          <cell r="F1796" t="str">
            <v>OFICINA ASESORA DE PLANEACION</v>
          </cell>
          <cell r="G1796">
            <v>51881783</v>
          </cell>
          <cell r="H1796" t="str">
            <v>IRMA GARDEAZABAL JARAMILLO</v>
          </cell>
          <cell r="I1796" t="str">
            <v>TERCER DESEMBOLSO SEGÚN CERTIFICACION DEL SUPERVISOR (Desc.de la Base RF x Dependientes)</v>
          </cell>
          <cell r="J1796">
            <v>7000000</v>
          </cell>
          <cell r="K1796">
            <v>9.66</v>
          </cell>
          <cell r="O1796" t="str">
            <v>RECURSO 11</v>
          </cell>
          <cell r="V1796" t="str">
            <v xml:space="preserve">Desc. X Dependientes </v>
          </cell>
          <cell r="W1796" t="str">
            <v>Vigencia Presupuestal</v>
          </cell>
        </row>
        <row r="1797">
          <cell r="A1797">
            <v>179314</v>
          </cell>
          <cell r="B1797" t="str">
            <v>Contrato</v>
          </cell>
          <cell r="C1797">
            <v>176</v>
          </cell>
          <cell r="D1797">
            <v>28114</v>
          </cell>
          <cell r="E1797">
            <v>41754</v>
          </cell>
          <cell r="F1797" t="str">
            <v>SUBDIRECCION ADMINISTRATIVA Y FINANCIERA</v>
          </cell>
          <cell r="G1797">
            <v>6757664</v>
          </cell>
          <cell r="H1797" t="str">
            <v>BELISARIO NEIRA MUÑOZ</v>
          </cell>
          <cell r="I1797" t="str">
            <v>CUARTO DESEMBOLSO SEGÚN CERTIFICACION DEL SUPERVISOR (Desc de la Bse por Dependientes)</v>
          </cell>
          <cell r="J1797">
            <v>5000000</v>
          </cell>
          <cell r="K1797">
            <v>9.66</v>
          </cell>
          <cell r="O1797" t="str">
            <v>RECURSO 11</v>
          </cell>
          <cell r="V1797" t="str">
            <v>Desc. 10% Dependientes</v>
          </cell>
          <cell r="W1797" t="str">
            <v>Vigencia Presupuestal</v>
          </cell>
        </row>
        <row r="1798">
          <cell r="A1798">
            <v>179414</v>
          </cell>
          <cell r="B1798" t="str">
            <v>Contrato</v>
          </cell>
          <cell r="C1798">
            <v>261</v>
          </cell>
          <cell r="D1798">
            <v>37114</v>
          </cell>
          <cell r="E1798">
            <v>41754</v>
          </cell>
          <cell r="F1798" t="str">
            <v>DIRECCION DE ORDENAMIENTO AMBIENTAL Y COORDINACION DEL SINA</v>
          </cell>
          <cell r="G1798">
            <v>51714629</v>
          </cell>
          <cell r="H1798" t="str">
            <v>MARIA TERESA PALACIOS LOZANO</v>
          </cell>
          <cell r="I1798" t="str">
            <v>FRA 046 PAGO 3 DE 11 SEGÚN CERTIFICACION DEL SUPERVISOR (Desc. Base RF x Dependientes)</v>
          </cell>
          <cell r="J1798">
            <v>7100000</v>
          </cell>
          <cell r="K1798">
            <v>9.66</v>
          </cell>
          <cell r="M1798">
            <v>16</v>
          </cell>
          <cell r="O1798" t="str">
            <v>RECURSO 11</v>
          </cell>
          <cell r="V1798" t="str">
            <v>Desc x Dependientes</v>
          </cell>
          <cell r="W1798" t="str">
            <v>Vigencia Presupuestal</v>
          </cell>
        </row>
        <row r="1799">
          <cell r="A1799">
            <v>179514</v>
          </cell>
          <cell r="B1799" t="str">
            <v>Contrato</v>
          </cell>
          <cell r="C1799">
            <v>188</v>
          </cell>
          <cell r="D1799">
            <v>27514</v>
          </cell>
          <cell r="E1799">
            <v>41754</v>
          </cell>
          <cell r="F1799" t="str">
            <v>SUBDIRECCION DE EDUCACION Y PARTICIPACION</v>
          </cell>
          <cell r="G1799">
            <v>41365653</v>
          </cell>
          <cell r="H1799" t="str">
            <v>HILDA DUGAND CARLING</v>
          </cell>
          <cell r="I1799" t="str">
            <v>CUARTO DESEMBOLSO SEGÚN CERTIFICACION DEL SUPERVISOR</v>
          </cell>
          <cell r="J1799">
            <v>4285000</v>
          </cell>
          <cell r="K1799">
            <v>9.66</v>
          </cell>
          <cell r="O1799" t="str">
            <v>RECURSO 11</v>
          </cell>
          <cell r="V1799" t="str">
            <v>No tiene Dependientes</v>
          </cell>
          <cell r="W1799" t="str">
            <v>Vigencia Presupuestal</v>
          </cell>
        </row>
        <row r="1800">
          <cell r="A1800">
            <v>179614</v>
          </cell>
          <cell r="B1800" t="str">
            <v>Contrato</v>
          </cell>
          <cell r="C1800">
            <v>129</v>
          </cell>
          <cell r="D1800">
            <v>21314</v>
          </cell>
          <cell r="E1800">
            <v>41754</v>
          </cell>
          <cell r="F1800" t="str">
            <v>SUBDIRECCION ADMINISTRATIVA Y FINANCIERA</v>
          </cell>
          <cell r="G1800">
            <v>10770944</v>
          </cell>
          <cell r="H1800" t="str">
            <v>LEVER CIRON ORTIZ MORALES</v>
          </cell>
          <cell r="I1800" t="str">
            <v>PAGO 4/7 DESEMBOLSO SEGÚN CERTIFICACION DEL SUPERVISOR (Desc. Base RF x Dependientes)</v>
          </cell>
          <cell r="J1800">
            <v>1741250</v>
          </cell>
          <cell r="K1800">
            <v>9.66</v>
          </cell>
          <cell r="O1800" t="str">
            <v>RECURSO 11</v>
          </cell>
          <cell r="V1800" t="str">
            <v>Desc.x Dependientes</v>
          </cell>
          <cell r="W1800" t="str">
            <v>Vigencia Presupuestal</v>
          </cell>
        </row>
        <row r="1801">
          <cell r="A1801">
            <v>179714</v>
          </cell>
          <cell r="B1801" t="str">
            <v>Contrato</v>
          </cell>
          <cell r="C1801">
            <v>125</v>
          </cell>
          <cell r="D1801">
            <v>20714</v>
          </cell>
          <cell r="E1801">
            <v>41754</v>
          </cell>
          <cell r="F1801" t="str">
            <v>DIRECCION DE BOSQUES, BIODIVERSIDAD Y SERVICIOS ECOSISTEMICOS</v>
          </cell>
          <cell r="G1801">
            <v>52909876</v>
          </cell>
          <cell r="H1801" t="str">
            <v>LUZ STELLA CARRERO MORALES</v>
          </cell>
          <cell r="I1801" t="str">
            <v>CUARTO DESEMBOLSO SEGÚN CERTIFICACION DEL SUPERVISOR (Desc.de la Base RF x Dependientes)</v>
          </cell>
          <cell r="J1801">
            <v>4334473</v>
          </cell>
          <cell r="K1801">
            <v>9.66</v>
          </cell>
          <cell r="O1801" t="str">
            <v>RECURSO 11</v>
          </cell>
          <cell r="V1801" t="str">
            <v>Desc. 10% Dependientes RF $129,456</v>
          </cell>
          <cell r="W1801" t="str">
            <v>Vigencia Presupuestal</v>
          </cell>
        </row>
        <row r="1802">
          <cell r="A1802">
            <v>179814</v>
          </cell>
          <cell r="B1802" t="str">
            <v>Contrato</v>
          </cell>
          <cell r="C1802">
            <v>161</v>
          </cell>
          <cell r="D1802">
            <v>25914</v>
          </cell>
          <cell r="E1802">
            <v>41754</v>
          </cell>
          <cell r="F1802" t="str">
            <v>OFICINA ASESORA DE PLANEACION</v>
          </cell>
          <cell r="G1802">
            <v>6775088</v>
          </cell>
          <cell r="H1802" t="str">
            <v>JOSE MIGUEL GARAY BARRERA</v>
          </cell>
          <cell r="I1802" t="str">
            <v>TERCER DESEMBOLSO SEGÚN CERTIFICACION DEL SUPERVISOR (Desc. Base RF x Dependientes)</v>
          </cell>
          <cell r="J1802">
            <v>7000000</v>
          </cell>
          <cell r="K1802">
            <v>9.66</v>
          </cell>
          <cell r="O1802" t="str">
            <v>RECURSO 11</v>
          </cell>
          <cell r="V1802" t="str">
            <v>Desc. x Dependientes</v>
          </cell>
          <cell r="W1802" t="str">
            <v>Vigencia Presupuestal</v>
          </cell>
        </row>
        <row r="1803">
          <cell r="A1803">
            <v>179914</v>
          </cell>
          <cell r="B1803" t="str">
            <v>Contrato</v>
          </cell>
          <cell r="C1803">
            <v>74</v>
          </cell>
          <cell r="D1803">
            <v>15614</v>
          </cell>
          <cell r="E1803">
            <v>41754</v>
          </cell>
          <cell r="F1803" t="str">
            <v>DIRECCION DE BOSQUES, BIODIVERSIDAD Y SERVICIOS ECOSISTEMICOS</v>
          </cell>
          <cell r="G1803">
            <v>52855392</v>
          </cell>
          <cell r="H1803" t="str">
            <v>YESMIN MAYERLLY VILLAMIZAR ALBARRACIN</v>
          </cell>
          <cell r="I1803" t="str">
            <v>CUARTO DESEMBOLSO SEGÚN CERTIFICACION DEL SUPERVISOR (Desc.de la Base RF x Dependientes)</v>
          </cell>
          <cell r="J1803">
            <v>3438759</v>
          </cell>
          <cell r="K1803">
            <v>9.66</v>
          </cell>
          <cell r="O1803" t="str">
            <v>RECURSO 11</v>
          </cell>
          <cell r="V1803" t="str">
            <v>Desc. 10% Dependientes RF $129,456</v>
          </cell>
          <cell r="W1803" t="str">
            <v>Vigencia Presupuestal</v>
          </cell>
        </row>
        <row r="1804">
          <cell r="A1804">
            <v>180014</v>
          </cell>
          <cell r="B1804" t="str">
            <v>Contrato</v>
          </cell>
          <cell r="C1804">
            <v>242</v>
          </cell>
          <cell r="D1804">
            <v>35214</v>
          </cell>
          <cell r="E1804">
            <v>41754</v>
          </cell>
          <cell r="F1804" t="str">
            <v>DIRECCION DE BOSQUES, BIODIVERSIDAD YSERVICIOS ECOSISTEMICOS</v>
          </cell>
          <cell r="G1804">
            <v>52707803</v>
          </cell>
          <cell r="H1804" t="str">
            <v>LUZ ANDREA SILVA RESTREPO</v>
          </cell>
          <cell r="I1804" t="str">
            <v>CUARTO DESEMBOLSO SEGÚN CERTIFICACION DEL SUPERVISOR (Desc.de la Base x Dependientes)</v>
          </cell>
          <cell r="J1804">
            <v>4438072</v>
          </cell>
          <cell r="K1804">
            <v>9.66</v>
          </cell>
          <cell r="O1804" t="str">
            <v>RECURSO 11</v>
          </cell>
          <cell r="V1804" t="str">
            <v>Desc. 10% Dependientes - Base RF $ 4,094,538 RF $ 287,559</v>
          </cell>
          <cell r="W1804" t="str">
            <v>Vigencia Presupuestal</v>
          </cell>
        </row>
        <row r="1805">
          <cell r="A1805">
            <v>180114</v>
          </cell>
          <cell r="B1805" t="str">
            <v>Contrato</v>
          </cell>
          <cell r="C1805">
            <v>248</v>
          </cell>
          <cell r="D1805">
            <v>36614</v>
          </cell>
          <cell r="E1805">
            <v>41754</v>
          </cell>
          <cell r="F1805" t="str">
            <v>DIRECCION DE BOSQUES, BIODIVERSIDAD Y SERVICIOS ECOSISTEMICOS</v>
          </cell>
          <cell r="G1805">
            <v>65778539</v>
          </cell>
          <cell r="H1805" t="str">
            <v>LEDY NOHEMY TRUJILLO ORTIZ</v>
          </cell>
          <cell r="I1805" t="str">
            <v>CUARTO DESEMBOLSO SEGÚN CERTIFICACION DEL SUPERVISOR</v>
          </cell>
          <cell r="J1805">
            <v>5100000</v>
          </cell>
          <cell r="K1805">
            <v>9.66</v>
          </cell>
          <cell r="O1805" t="str">
            <v>RECURSO 11</v>
          </cell>
          <cell r="V1805" t="str">
            <v>No tiene Dependientes a Cargo</v>
          </cell>
          <cell r="W1805" t="str">
            <v>Vigencia Presupuestal</v>
          </cell>
        </row>
        <row r="1806">
          <cell r="A1806">
            <v>180214</v>
          </cell>
          <cell r="B1806" t="str">
            <v>Contrato</v>
          </cell>
          <cell r="C1806">
            <v>237</v>
          </cell>
          <cell r="D1806">
            <v>34214</v>
          </cell>
          <cell r="E1806">
            <v>41754</v>
          </cell>
          <cell r="F1806" t="str">
            <v>DIRECCION DE BOSQUES, BIODIVERSIDAD Y SERVICIOS ECOSISTEMICOS</v>
          </cell>
          <cell r="G1806">
            <v>1015431834</v>
          </cell>
          <cell r="H1806" t="str">
            <v>LIDA ANDREA VALBUENA MUÑOZ</v>
          </cell>
          <cell r="I1806" t="str">
            <v>PAGO 4/12 SEGÚN CERTIFICACION DEL SUPERVISOR</v>
          </cell>
          <cell r="J1806">
            <v>2723254</v>
          </cell>
          <cell r="K1806">
            <v>9.66</v>
          </cell>
          <cell r="O1806" t="str">
            <v>RECURSO 11</v>
          </cell>
          <cell r="V1806" t="str">
            <v>No tiene Dependientes a Cargo</v>
          </cell>
          <cell r="W1806" t="str">
            <v>Vigencia Presupuestal</v>
          </cell>
        </row>
        <row r="1807">
          <cell r="A1807">
            <v>180314</v>
          </cell>
          <cell r="B1807" t="str">
            <v>Contrato</v>
          </cell>
          <cell r="C1807">
            <v>236</v>
          </cell>
          <cell r="D1807">
            <v>33914</v>
          </cell>
          <cell r="E1807">
            <v>41754</v>
          </cell>
          <cell r="F1807" t="str">
            <v>DIRECCION DE BOSQUES, BIODIVERSIDAD Y SERVICIOS ECOSISTEMICOS</v>
          </cell>
          <cell r="G1807">
            <v>1019036153</v>
          </cell>
          <cell r="H1807" t="str">
            <v>ANDRES FELIPE MIRANDA DIAZ</v>
          </cell>
          <cell r="I1807" t="str">
            <v>PAGO 4/12 SEGÚN CERTIFICACION DEL SUPERVISOR</v>
          </cell>
          <cell r="J1807">
            <v>2723254</v>
          </cell>
          <cell r="K1807">
            <v>9.66</v>
          </cell>
          <cell r="O1807" t="str">
            <v>RECURSO 11</v>
          </cell>
          <cell r="V1807" t="str">
            <v>No tiene Dependientes</v>
          </cell>
          <cell r="W1807" t="str">
            <v>Vigencia Presupuestal</v>
          </cell>
        </row>
        <row r="1808">
          <cell r="A1808">
            <v>180414</v>
          </cell>
          <cell r="B1808" t="str">
            <v>Contrato</v>
          </cell>
          <cell r="C1808">
            <v>255</v>
          </cell>
          <cell r="D1808">
            <v>36914</v>
          </cell>
          <cell r="E1808">
            <v>41754</v>
          </cell>
          <cell r="F1808" t="str">
            <v>GRUPO CONTRATOS</v>
          </cell>
          <cell r="G1808">
            <v>53176793</v>
          </cell>
          <cell r="H1808" t="str">
            <v>MARIA JIMENA MAESTRE PIÑERES</v>
          </cell>
          <cell r="I1808" t="str">
            <v>CUARTO DESEMBOLSO SEGÚN CERTIFICACION DEL SUPERVISOR</v>
          </cell>
          <cell r="J1808">
            <v>7000000</v>
          </cell>
          <cell r="K1808">
            <v>9.66</v>
          </cell>
          <cell r="O1808" t="str">
            <v>RECURSO 11</v>
          </cell>
          <cell r="V1808" t="str">
            <v>No tiene Dependientes</v>
          </cell>
          <cell r="W1808" t="str">
            <v>Vigencia Presupuestal</v>
          </cell>
        </row>
        <row r="1809">
          <cell r="A1809">
            <v>180514</v>
          </cell>
          <cell r="B1809" t="str">
            <v>Contrato</v>
          </cell>
          <cell r="C1809">
            <v>240</v>
          </cell>
          <cell r="D1809">
            <v>34314</v>
          </cell>
          <cell r="E1809">
            <v>41754</v>
          </cell>
          <cell r="F1809" t="str">
            <v>DIRECCION DE BOSQUES, BIODIVERSIDAD Y SERVICIOS ECOSISTEMICOS</v>
          </cell>
          <cell r="G1809">
            <v>1010172281</v>
          </cell>
          <cell r="H1809" t="str">
            <v>ESTEFANIA ARDILA ROBLES</v>
          </cell>
          <cell r="I1809" t="str">
            <v>CUARTO DESEMBOLSO SEGÚN CERTIFICACION DEL SUPERVISOR</v>
          </cell>
          <cell r="J1809">
            <v>5000000</v>
          </cell>
          <cell r="K1809">
            <v>9.66</v>
          </cell>
          <cell r="O1809" t="str">
            <v>RECURSO 11</v>
          </cell>
          <cell r="V1809" t="str">
            <v>No tiene Dependientes a Cargo</v>
          </cell>
          <cell r="W1809" t="str">
            <v>Vigencia Presupuestal</v>
          </cell>
        </row>
        <row r="1810">
          <cell r="A1810">
            <v>180614</v>
          </cell>
          <cell r="B1810" t="str">
            <v>Contrato</v>
          </cell>
          <cell r="C1810">
            <v>123</v>
          </cell>
          <cell r="D1810">
            <v>20414</v>
          </cell>
          <cell r="E1810">
            <v>41754</v>
          </cell>
          <cell r="F1810" t="str">
            <v>DIRECCION DE BOSQUES, BIODIVERSIDAD Y SERVICIOS ECOSISTEMICOS</v>
          </cell>
          <cell r="G1810">
            <v>52887997</v>
          </cell>
          <cell r="H1810" t="str">
            <v>INGRID REVOLLO CASTAÑEDA</v>
          </cell>
          <cell r="I1810" t="str">
            <v>CUARTO DESEMBOLSO SEGÚN CERTIFICACION DEL SUPERVISOR (Desc Base Rte Fte por Dependientes)</v>
          </cell>
          <cell r="J1810">
            <v>5659690</v>
          </cell>
          <cell r="K1810">
            <v>9.66</v>
          </cell>
          <cell r="O1810" t="str">
            <v>RECURSO 11</v>
          </cell>
          <cell r="V1810" t="str">
            <v>Desc. 10% Dependientes RF $129,456</v>
          </cell>
          <cell r="W1810" t="str">
            <v>Vigencia Presupuestal</v>
          </cell>
        </row>
        <row r="1811">
          <cell r="A1811">
            <v>180714</v>
          </cell>
          <cell r="B1811" t="str">
            <v>Contrato</v>
          </cell>
          <cell r="C1811">
            <v>101</v>
          </cell>
          <cell r="D1811">
            <v>18314</v>
          </cell>
          <cell r="E1811">
            <v>41754</v>
          </cell>
          <cell r="F1811" t="str">
            <v>DIRECCION DE BOSQUES, BIODIVERSIDAD Y SERVICIOS ECOSISTEMICOS</v>
          </cell>
          <cell r="G1811">
            <v>80031924</v>
          </cell>
          <cell r="H1811" t="str">
            <v>TELLY DE JESUS MONTH PARRA</v>
          </cell>
          <cell r="I1811" t="str">
            <v>CUARTO DESEMBOLSO SEGÚN CERTIFICACION DEL SUPERVISOR</v>
          </cell>
          <cell r="J1811">
            <v>5613905</v>
          </cell>
          <cell r="K1811">
            <v>9.66</v>
          </cell>
          <cell r="O1811" t="str">
            <v>RECURSO 11</v>
          </cell>
          <cell r="V1811" t="str">
            <v>No tiene Dependientes a Cargo</v>
          </cell>
          <cell r="W1811" t="str">
            <v>Vigencia Presupuestal</v>
          </cell>
        </row>
        <row r="1812">
          <cell r="A1812">
            <v>180814</v>
          </cell>
          <cell r="B1812" t="str">
            <v>Contrato</v>
          </cell>
          <cell r="C1812">
            <v>95</v>
          </cell>
          <cell r="D1812">
            <v>17614</v>
          </cell>
          <cell r="E1812">
            <v>41754</v>
          </cell>
          <cell r="F1812" t="str">
            <v>OFICINA DE TECNOLOGIAS, INFORMACION Y COMUNICACIONES TIC</v>
          </cell>
          <cell r="G1812">
            <v>52538575</v>
          </cell>
          <cell r="H1812" t="str">
            <v>MARITZABEL MUÑOZ CARRERO</v>
          </cell>
          <cell r="I1812" t="str">
            <v>CUARTO DESEMBOLSO SEGÚN CERTIFICACION DEL SUPERVISOR (Desc.de la Base RF x Dependientes)</v>
          </cell>
          <cell r="J1812">
            <v>1700000</v>
          </cell>
          <cell r="K1812">
            <v>9.66</v>
          </cell>
          <cell r="O1812" t="str">
            <v>RECURSO 11</v>
          </cell>
          <cell r="V1812" t="str">
            <v>Desc. 10% Dependientes RF $129,456</v>
          </cell>
          <cell r="W1812" t="str">
            <v>Vigencia Presupuestal</v>
          </cell>
        </row>
        <row r="1813">
          <cell r="A1813">
            <v>180914</v>
          </cell>
          <cell r="B1813" t="str">
            <v>Contrato</v>
          </cell>
          <cell r="C1813">
            <v>252</v>
          </cell>
          <cell r="D1813">
            <v>135314</v>
          </cell>
          <cell r="E1813">
            <v>41754</v>
          </cell>
          <cell r="F1813" t="str">
            <v>DIRECCION DE BOSQUES, BIODIVERSIDAD Y SERVICIOS ECOSISTEMICOS</v>
          </cell>
          <cell r="G1813">
            <v>79841202</v>
          </cell>
          <cell r="H1813" t="str">
            <v>JAVIER AUGUSTO GONZALEZ VEGA</v>
          </cell>
          <cell r="I1813" t="str">
            <v>PAGO 1 DE 9 SEGÚN CERTIFICACION DEL SUPERVISOR</v>
          </cell>
          <cell r="J1813">
            <v>2087828</v>
          </cell>
          <cell r="K1813">
            <v>9.66</v>
          </cell>
          <cell r="O1813" t="str">
            <v>RECURSO 11</v>
          </cell>
          <cell r="V1813" t="str">
            <v xml:space="preserve">Desc. x Dependientes </v>
          </cell>
          <cell r="W1813" t="str">
            <v>Vigencia Presupuestal</v>
          </cell>
        </row>
        <row r="1814">
          <cell r="A1814">
            <v>181014</v>
          </cell>
          <cell r="B1814" t="str">
            <v>Contrato</v>
          </cell>
          <cell r="C1814">
            <v>245</v>
          </cell>
          <cell r="D1814">
            <v>35714</v>
          </cell>
          <cell r="E1814">
            <v>41754</v>
          </cell>
          <cell r="F1814" t="str">
            <v>DIRECCION DE BOSQUES, BIODIVERSIDAD Y SERVICIOS ECOSISTEMICOS</v>
          </cell>
          <cell r="G1814">
            <v>63395913</v>
          </cell>
          <cell r="H1814" t="str">
            <v>YUDY ALEXANDRA AVILA PARRA</v>
          </cell>
          <cell r="I1814" t="str">
            <v>TERCER DESEMBOLSO SEGÚN CERTIFICACION DEL SUPERVISOR</v>
          </cell>
          <cell r="J1814">
            <v>4359600</v>
          </cell>
          <cell r="K1814">
            <v>9.66</v>
          </cell>
          <cell r="O1814" t="str">
            <v>RECURSO 11</v>
          </cell>
          <cell r="V1814" t="str">
            <v>No tiene Dependientes</v>
          </cell>
          <cell r="W1814" t="str">
            <v>Vigencia Presupuestal</v>
          </cell>
        </row>
        <row r="1815">
          <cell r="A1815">
            <v>181114</v>
          </cell>
          <cell r="B1815" t="str">
            <v>Contrato</v>
          </cell>
          <cell r="C1815">
            <v>249</v>
          </cell>
          <cell r="D1815">
            <v>36314</v>
          </cell>
          <cell r="E1815">
            <v>41754</v>
          </cell>
          <cell r="F1815" t="str">
            <v>DIRECCION DE BOSQUES, BIODIVERSIDAD Y SERVICIOS ECOSISTEMICOS</v>
          </cell>
          <cell r="G1815">
            <v>52771733</v>
          </cell>
          <cell r="H1815" t="str">
            <v>MARIA ALEXANDRA GARZON PATIÑO</v>
          </cell>
          <cell r="I1815" t="str">
            <v>CUARTO DESEMBOLSO SEGÚN CERTIFICACION DEL SUPERVISOR (Desc. Base RF x Dependientes)</v>
          </cell>
          <cell r="J1815">
            <v>2723254</v>
          </cell>
          <cell r="K1815">
            <v>9.66</v>
          </cell>
          <cell r="O1815" t="str">
            <v>RECURSO 11</v>
          </cell>
          <cell r="V1815" t="str">
            <v>Desc.x Dependientes</v>
          </cell>
          <cell r="W1815" t="str">
            <v>Vigencia Presupuestal</v>
          </cell>
        </row>
        <row r="1816">
          <cell r="A1816">
            <v>181214</v>
          </cell>
          <cell r="B1816" t="str">
            <v>Contrato</v>
          </cell>
          <cell r="C1816">
            <v>113</v>
          </cell>
          <cell r="D1816">
            <v>19514</v>
          </cell>
          <cell r="E1816">
            <v>41754</v>
          </cell>
          <cell r="F1816" t="str">
            <v>DIRECCION DE CAMBIO CLIMATICO</v>
          </cell>
          <cell r="G1816">
            <v>52430539</v>
          </cell>
          <cell r="H1816" t="str">
            <v>JOSEFINA HELENA SANCHEZ CUERVO</v>
          </cell>
          <cell r="I1816" t="str">
            <v>CUARTO DESEMBOLSO SEGÚN CERTIFICACION DEL SUPERVISOR (Desc. Base RF x Dependientes)</v>
          </cell>
          <cell r="J1816">
            <v>7000000</v>
          </cell>
          <cell r="K1816">
            <v>9.66</v>
          </cell>
          <cell r="O1816" t="str">
            <v>RECURSO 11</v>
          </cell>
          <cell r="V1816" t="str">
            <v>Desc.x Dependientes</v>
          </cell>
          <cell r="W1816" t="str">
            <v>Vigencia Presupuestal</v>
          </cell>
        </row>
        <row r="1817">
          <cell r="A1817">
            <v>181314</v>
          </cell>
          <cell r="B1817" t="str">
            <v>Contrato</v>
          </cell>
          <cell r="C1817">
            <v>278</v>
          </cell>
          <cell r="D1817">
            <v>40814</v>
          </cell>
          <cell r="E1817">
            <v>41754</v>
          </cell>
          <cell r="F1817" t="str">
            <v>DIRECCION DE BOSQUES, BIODIVERSIDAD Y SERVICIOS ECOSISTEMICOS</v>
          </cell>
          <cell r="G1817">
            <v>19384110</v>
          </cell>
          <cell r="H1817" t="str">
            <v>JAFET BEJARANO SANCHEZ</v>
          </cell>
          <cell r="I1817" t="str">
            <v>CUARTO DESEMBOLSO SEGÚN CERTIFICACION DEL SUPERVISOR</v>
          </cell>
          <cell r="J1817">
            <v>6634615</v>
          </cell>
          <cell r="K1817">
            <v>9.66</v>
          </cell>
          <cell r="O1817" t="str">
            <v>RECURSO 11</v>
          </cell>
          <cell r="V1817" t="str">
            <v>No tiene Dependientes a Cargo</v>
          </cell>
          <cell r="W1817" t="str">
            <v>Vigencia Presupuestal</v>
          </cell>
        </row>
        <row r="1818">
          <cell r="A1818">
            <v>181414</v>
          </cell>
          <cell r="B1818" t="str">
            <v>Contrato</v>
          </cell>
          <cell r="C1818">
            <v>112</v>
          </cell>
          <cell r="D1818">
            <v>19614</v>
          </cell>
          <cell r="E1818">
            <v>41754</v>
          </cell>
          <cell r="F1818" t="str">
            <v>DIRECCION DE CAMBIO CLIMATICO</v>
          </cell>
          <cell r="G1818">
            <v>1020727432</v>
          </cell>
          <cell r="H1818" t="str">
            <v>DIANA CAMILA RODRIGUEZ VARGAS</v>
          </cell>
          <cell r="I1818" t="str">
            <v>CUARTO DESEMBOLSO SEGÚN CERTIFICACION DEL SUPERVISOR</v>
          </cell>
          <cell r="J1818">
            <v>3500000</v>
          </cell>
          <cell r="K1818">
            <v>9.66</v>
          </cell>
          <cell r="O1818" t="str">
            <v>RECURSO 11</v>
          </cell>
          <cell r="V1818" t="str">
            <v>No tiene Dependientes</v>
          </cell>
          <cell r="W1818" t="str">
            <v>Vigencia Presupuestal</v>
          </cell>
        </row>
        <row r="1819">
          <cell r="A1819">
            <v>181514</v>
          </cell>
          <cell r="B1819" t="str">
            <v>Contrato</v>
          </cell>
          <cell r="C1819">
            <v>246</v>
          </cell>
          <cell r="D1819">
            <v>35914</v>
          </cell>
          <cell r="E1819">
            <v>41754</v>
          </cell>
          <cell r="F1819" t="str">
            <v>DIRECCION DE BOSQUES, BIODIVERSIDAD Y SERVICIOS ECOSISTEMICOS</v>
          </cell>
          <cell r="G1819">
            <v>80433842</v>
          </cell>
          <cell r="H1819" t="str">
            <v>MANUEL ANTONIO ZAMBRANO GUERRERO</v>
          </cell>
          <cell r="I1819" t="str">
            <v>CUARTO DESEMBOLSO SEGÚN CERTIFICACION DEL SUPERVISOR (Desc. De la Base Por Dependientes)</v>
          </cell>
          <cell r="J1819">
            <v>3438759</v>
          </cell>
          <cell r="K1819">
            <v>9.66</v>
          </cell>
          <cell r="O1819" t="str">
            <v>RECURSO 11</v>
          </cell>
          <cell r="V1819" t="str">
            <v>Desc. 10% Dependientes - Base RF $4,094,550 RF $287,562</v>
          </cell>
          <cell r="W1819" t="str">
            <v>Vigencia Presupuestal</v>
          </cell>
        </row>
        <row r="1820">
          <cell r="A1820">
            <v>181614</v>
          </cell>
          <cell r="B1820" t="str">
            <v>Contrato</v>
          </cell>
          <cell r="C1820">
            <v>102</v>
          </cell>
          <cell r="D1820">
            <v>18414</v>
          </cell>
          <cell r="E1820">
            <v>41754</v>
          </cell>
          <cell r="F1820" t="str">
            <v>SUBDIRECCION DE EDUCACION Y PARTICIPACION</v>
          </cell>
          <cell r="G1820">
            <v>1032392064</v>
          </cell>
          <cell r="H1820" t="str">
            <v>DORA JACQUELINE ORJUELA CALDERON</v>
          </cell>
          <cell r="I1820" t="str">
            <v>CUARTO DESEMBOLSO SEGÚN CERTIFICACION DEL SUPERVISOR</v>
          </cell>
          <cell r="J1820">
            <v>3000000</v>
          </cell>
          <cell r="K1820">
            <v>9.66</v>
          </cell>
          <cell r="O1820" t="str">
            <v>RECURSO 11</v>
          </cell>
          <cell r="V1820" t="str">
            <v>No tiene Dependientes</v>
          </cell>
          <cell r="W1820" t="str">
            <v>Vigencia Presupuestal</v>
          </cell>
        </row>
        <row r="1821">
          <cell r="A1821">
            <v>181714</v>
          </cell>
          <cell r="B1821" t="str">
            <v>Contrato</v>
          </cell>
          <cell r="C1821">
            <v>114</v>
          </cell>
          <cell r="D1821">
            <v>19714</v>
          </cell>
          <cell r="E1821">
            <v>41754</v>
          </cell>
          <cell r="F1821" t="str">
            <v>DIRECCION DE CAMBIO CLIMATICO</v>
          </cell>
          <cell r="G1821">
            <v>1020759690</v>
          </cell>
          <cell r="H1821" t="str">
            <v>JENNY ANDREA ACOSTA GIRALDO</v>
          </cell>
          <cell r="I1821" t="str">
            <v>CUARTO DESEMBOLSO SEGÚN CERTIFICACION DEL SUPERVISOR</v>
          </cell>
          <cell r="J1821">
            <v>2900000</v>
          </cell>
          <cell r="K1821">
            <v>9.66</v>
          </cell>
          <cell r="O1821" t="str">
            <v>RECURSO 11</v>
          </cell>
          <cell r="V1821" t="str">
            <v>No tiene Dependientes</v>
          </cell>
          <cell r="W1821" t="str">
            <v>Vigencia Presupuestal</v>
          </cell>
        </row>
        <row r="1822">
          <cell r="A1822">
            <v>181814</v>
          </cell>
          <cell r="B1822" t="str">
            <v>Contrato</v>
          </cell>
          <cell r="C1822">
            <v>110</v>
          </cell>
          <cell r="D1822">
            <v>21814</v>
          </cell>
          <cell r="E1822">
            <v>41754</v>
          </cell>
          <cell r="F1822" t="str">
            <v>DIRECCION DE CAMBIO CLIMATICO</v>
          </cell>
          <cell r="G1822">
            <v>53125079</v>
          </cell>
          <cell r="H1822" t="str">
            <v>DIANA CATALINA QUINTERO PINZON</v>
          </cell>
          <cell r="I1822" t="str">
            <v>TERCER DESEMBOLSO SEGÚN CERTIFICACION DEL SUPERVISOR</v>
          </cell>
          <cell r="J1822">
            <v>4090909</v>
          </cell>
          <cell r="K1822">
            <v>9.66</v>
          </cell>
          <cell r="O1822" t="str">
            <v>RECURSO 11</v>
          </cell>
          <cell r="V1822" t="str">
            <v>No tiene Dependientes</v>
          </cell>
          <cell r="W1822" t="str">
            <v>Vigencia Presupuestal</v>
          </cell>
        </row>
        <row r="1823">
          <cell r="A1823">
            <v>181914</v>
          </cell>
          <cell r="B1823" t="str">
            <v>Contrato</v>
          </cell>
          <cell r="C1823">
            <v>186</v>
          </cell>
          <cell r="D1823">
            <v>28814</v>
          </cell>
          <cell r="E1823">
            <v>41754</v>
          </cell>
          <cell r="F1823" t="str">
            <v>OFICINA DE ASUNTOS INTERNACIONALES</v>
          </cell>
          <cell r="G1823">
            <v>1019035820</v>
          </cell>
          <cell r="H1823" t="str">
            <v>LAURA JULIANA ARCINIEGAS ROJAS</v>
          </cell>
          <cell r="I1823" t="str">
            <v>CUARTO DESEMBOLSO SEGÚN CERTIFICACION DEL SUPERVISOR</v>
          </cell>
          <cell r="J1823">
            <v>3500000</v>
          </cell>
          <cell r="K1823">
            <v>9.66</v>
          </cell>
          <cell r="O1823" t="str">
            <v>RECURSO 11</v>
          </cell>
          <cell r="V1823" t="str">
            <v>No tiene Dependientes a Cargo</v>
          </cell>
          <cell r="W1823" t="str">
            <v>Vigencia Presupuestal</v>
          </cell>
        </row>
        <row r="1824">
          <cell r="A1824">
            <v>182014</v>
          </cell>
          <cell r="B1824" t="str">
            <v>Contrato</v>
          </cell>
          <cell r="C1824">
            <v>94</v>
          </cell>
          <cell r="D1824">
            <v>17514</v>
          </cell>
          <cell r="E1824">
            <v>41754</v>
          </cell>
          <cell r="F1824" t="str">
            <v>DIRECCION DE CAMBIO CLIMATICO</v>
          </cell>
          <cell r="G1824">
            <v>42124986</v>
          </cell>
          <cell r="H1824" t="str">
            <v>KATHERINE ARCILA BURGOS</v>
          </cell>
          <cell r="I1824" t="str">
            <v>CUARTO DESEMBOLSO SEGÚN CERTIFICACION DEL SUPERVISOR</v>
          </cell>
          <cell r="J1824">
            <v>6000000</v>
          </cell>
          <cell r="K1824">
            <v>9.66</v>
          </cell>
          <cell r="O1824" t="str">
            <v>RECURSO 11</v>
          </cell>
          <cell r="V1824" t="str">
            <v>No tiene Dependientes</v>
          </cell>
          <cell r="W1824" t="str">
            <v>Vigencia Presupuestal</v>
          </cell>
        </row>
        <row r="1825">
          <cell r="A1825">
            <v>182114</v>
          </cell>
          <cell r="B1825" t="str">
            <v>Contrato</v>
          </cell>
          <cell r="C1825">
            <v>126</v>
          </cell>
          <cell r="D1825">
            <v>21114</v>
          </cell>
          <cell r="E1825">
            <v>41754</v>
          </cell>
          <cell r="F1825" t="str">
            <v>SUBDIRECCION ADMINISTRATIVA Y FINANCIERA</v>
          </cell>
          <cell r="G1825">
            <v>52390218</v>
          </cell>
          <cell r="H1825" t="str">
            <v>ROCIO RODRIGUEZ GRANADOS</v>
          </cell>
          <cell r="I1825" t="str">
            <v>CUARTO DESEMBOLSO SEGÚN CERTIFICACION DEL SUPERVISOR (Desc. Base RF x Dependientes)</v>
          </cell>
          <cell r="J1825">
            <v>4950000</v>
          </cell>
          <cell r="K1825">
            <v>9.66</v>
          </cell>
          <cell r="O1825" t="str">
            <v>RECURSO 11</v>
          </cell>
          <cell r="V1825" t="str">
            <v>Desc.x Dependientes</v>
          </cell>
          <cell r="W1825" t="str">
            <v>Vigencia Presupuestal</v>
          </cell>
        </row>
        <row r="1826">
          <cell r="A1826">
            <v>182214</v>
          </cell>
          <cell r="B1826" t="str">
            <v>Contrato</v>
          </cell>
          <cell r="C1826">
            <v>227</v>
          </cell>
          <cell r="D1826">
            <v>33714</v>
          </cell>
          <cell r="E1826">
            <v>41754</v>
          </cell>
          <cell r="F1826" t="str">
            <v>DIRECCION GESTION INTEGRAL DEL RECURSO HIDRICO</v>
          </cell>
          <cell r="G1826">
            <v>46361834</v>
          </cell>
          <cell r="H1826" t="str">
            <v>NANCY YOLANDA ALFONSO BERNAL</v>
          </cell>
          <cell r="I1826" t="str">
            <v>PAGO 3 DE 6 SEGÚN CERTIFICACION DEL SUPERVISOR (Desc. Base RF x Dependientes-Plan Complem.Salud 10 Abr 2014)</v>
          </cell>
          <cell r="J1826">
            <v>6600000</v>
          </cell>
          <cell r="K1826">
            <v>9.66</v>
          </cell>
          <cell r="O1826" t="str">
            <v>RECURSO 11</v>
          </cell>
          <cell r="V1826" t="str">
            <v xml:space="preserve">Plan Complementario Salud+Desc. 10% Dependientes </v>
          </cell>
          <cell r="W1826" t="str">
            <v>Vigencia Presupuestal</v>
          </cell>
        </row>
        <row r="1827">
          <cell r="A1827">
            <v>182314</v>
          </cell>
          <cell r="B1827" t="str">
            <v>Contrato</v>
          </cell>
          <cell r="C1827">
            <v>224</v>
          </cell>
          <cell r="D1827">
            <v>35814</v>
          </cell>
          <cell r="E1827">
            <v>41754</v>
          </cell>
          <cell r="F1827" t="str">
            <v>DIRECCION DE ORDENAMIENTO AMBIENTAL Y COORDINACION DEL SINA</v>
          </cell>
          <cell r="G1827">
            <v>40040854</v>
          </cell>
          <cell r="H1827" t="str">
            <v>DIANA MARCELA OCHOA PARRA</v>
          </cell>
          <cell r="I1827" t="str">
            <v>TERCER DESEMBOLSO SEGÚN CERTIFICACION DEL SUPERVISOR (DESC BASE POR DEPENDIENTES)</v>
          </cell>
          <cell r="J1827">
            <v>6600000</v>
          </cell>
          <cell r="K1827">
            <v>9.66</v>
          </cell>
          <cell r="O1827" t="str">
            <v>RECURSO 11</v>
          </cell>
          <cell r="V1827" t="str">
            <v>Desc. 10% Dependientes - Base RF $3,529,774 RF $388,275</v>
          </cell>
          <cell r="W1827" t="str">
            <v>Vigencia Presupuestal</v>
          </cell>
        </row>
        <row r="1828">
          <cell r="A1828">
            <v>182414</v>
          </cell>
          <cell r="B1828" t="str">
            <v>Contrato</v>
          </cell>
          <cell r="C1828">
            <v>216</v>
          </cell>
          <cell r="D1828">
            <v>30414</v>
          </cell>
          <cell r="E1828">
            <v>41754</v>
          </cell>
          <cell r="F1828" t="str">
            <v>DIRECCION DE ORDENAMIENTO AMBIENTAL Y COORDINACION DEL SINA</v>
          </cell>
          <cell r="G1828">
            <v>16071055</v>
          </cell>
          <cell r="H1828" t="str">
            <v>DAVID FERNANDO ARIAS ARISTIZABAL</v>
          </cell>
          <cell r="I1828" t="str">
            <v>CUARTO DESEMBOLSO SEGÚN CERTIFICACION DEL SUPERVISOR</v>
          </cell>
          <cell r="J1828">
            <v>7150000</v>
          </cell>
          <cell r="K1828">
            <v>9.66</v>
          </cell>
          <cell r="O1828" t="str">
            <v>RECURSO 11</v>
          </cell>
          <cell r="V1828" t="str">
            <v>no tiene dependienes</v>
          </cell>
          <cell r="W1828" t="str">
            <v>Vigencia Presupuestal</v>
          </cell>
        </row>
        <row r="1829">
          <cell r="A1829">
            <v>182514</v>
          </cell>
          <cell r="B1829" t="str">
            <v>Comisiòn</v>
          </cell>
          <cell r="C1829">
            <v>20140357</v>
          </cell>
          <cell r="D1829">
            <v>81914</v>
          </cell>
          <cell r="E1829">
            <v>41754</v>
          </cell>
          <cell r="F1829" t="str">
            <v>SUBDIRECCION ADMINISTRATIVA Y FINANCIERA</v>
          </cell>
          <cell r="G1829">
            <v>79273340</v>
          </cell>
          <cell r="H1829" t="str">
            <v>OSCAR HERNAN MANRIQUE BETANCOURT</v>
          </cell>
          <cell r="I1829" t="str">
            <v>COMISION A SANTA MARTA EL 5 DE MARZO DE 2014</v>
          </cell>
          <cell r="J1829">
            <v>108375</v>
          </cell>
          <cell r="O1829" t="str">
            <v>RECURSO 11</v>
          </cell>
          <cell r="W1829" t="str">
            <v>Vigencia Presupuestal</v>
          </cell>
        </row>
        <row r="1830">
          <cell r="A1830">
            <v>182614</v>
          </cell>
          <cell r="B1830" t="str">
            <v>Contrato</v>
          </cell>
          <cell r="C1830">
            <v>228</v>
          </cell>
          <cell r="D1830">
            <v>33814</v>
          </cell>
          <cell r="E1830">
            <v>41754</v>
          </cell>
          <cell r="F1830" t="str">
            <v>DIRECCION DE ORDENAMIENTO AMBIENTAL Y COORDINACION DEL SINA</v>
          </cell>
          <cell r="G1830">
            <v>71875120</v>
          </cell>
          <cell r="H1830" t="str">
            <v>JOSE DIDIER ZAPATA SUAREZ</v>
          </cell>
          <cell r="I1830" t="str">
            <v>TERCER DESEMBOLSO SEGÚN CERTIFICACION DEL SUPERVISOR</v>
          </cell>
          <cell r="J1830">
            <v>6600000</v>
          </cell>
          <cell r="K1830">
            <v>9.66</v>
          </cell>
          <cell r="O1830" t="str">
            <v>RECURSO 11</v>
          </cell>
          <cell r="V1830" t="str">
            <v>No tiene Dependientes a Cargo</v>
          </cell>
          <cell r="W1830" t="str">
            <v>Vigencia Presupuestal</v>
          </cell>
        </row>
        <row r="1831">
          <cell r="A1831">
            <v>182714</v>
          </cell>
          <cell r="B1831" t="str">
            <v>Contrato</v>
          </cell>
          <cell r="C1831">
            <v>110</v>
          </cell>
          <cell r="D1831">
            <v>21814</v>
          </cell>
          <cell r="E1831">
            <v>41754</v>
          </cell>
          <cell r="F1831" t="str">
            <v>DIRECCION DE CAMBIO CLIMATICO</v>
          </cell>
          <cell r="G1831">
            <v>53125079</v>
          </cell>
          <cell r="H1831" t="str">
            <v>DIANA CATALINA QUINTERO PINZON</v>
          </cell>
          <cell r="I1831" t="str">
            <v>CUARTO DESEMBOLSO SEGÚN CERTIFICACION DEL SUPERVISOR</v>
          </cell>
          <cell r="J1831">
            <v>4090909</v>
          </cell>
          <cell r="K1831">
            <v>9.66</v>
          </cell>
          <cell r="O1831" t="str">
            <v>RECURSO 11</v>
          </cell>
          <cell r="V1831" t="str">
            <v>No tiene Dependientes</v>
          </cell>
          <cell r="W1831" t="str">
            <v>Vigencia Presupuestal</v>
          </cell>
        </row>
        <row r="1832">
          <cell r="A1832">
            <v>182814</v>
          </cell>
          <cell r="B1832" t="str">
            <v>Contrato</v>
          </cell>
          <cell r="C1832">
            <v>264</v>
          </cell>
          <cell r="D1832">
            <v>37614</v>
          </cell>
          <cell r="E1832">
            <v>41754</v>
          </cell>
          <cell r="F1832" t="str">
            <v>DIRECCION DE BOSQUES, BIODIVERSIDAD Y SERVICIOS ECOSISTEMICOS</v>
          </cell>
          <cell r="G1832">
            <v>79699715</v>
          </cell>
          <cell r="H1832" t="str">
            <v>MARCEL CORZO GARCIA</v>
          </cell>
          <cell r="I1832" t="str">
            <v>CUARTO DESEMBOLSO SEGÚN CERTIFICACION DEL SUPERVISOR (Desc.de la Base RF x Dependientes)</v>
          </cell>
          <cell r="J1832">
            <v>6124260</v>
          </cell>
          <cell r="K1832">
            <v>9.66</v>
          </cell>
          <cell r="O1832" t="str">
            <v>RECURSO 11</v>
          </cell>
          <cell r="V1832" t="str">
            <v>Desc.x Dependientes</v>
          </cell>
          <cell r="W1832" t="str">
            <v>Vigencia Presupuestal</v>
          </cell>
        </row>
        <row r="1833">
          <cell r="A1833">
            <v>182914</v>
          </cell>
          <cell r="B1833" t="str">
            <v>Comisiòn</v>
          </cell>
          <cell r="C1833">
            <v>20140579</v>
          </cell>
          <cell r="D1833">
            <v>112914</v>
          </cell>
          <cell r="E1833">
            <v>41754</v>
          </cell>
          <cell r="F1833" t="str">
            <v>SUBDIRECCION ADMINISTRATIVA Y FINANCIERA</v>
          </cell>
          <cell r="G1833">
            <v>51599006</v>
          </cell>
          <cell r="H1833" t="str">
            <v>GLORIA INES QUINTANA Q.</v>
          </cell>
          <cell r="I1833" t="str">
            <v>COMISION A MEDELLIN DEL 26 AL 28 DE MARZO DE 2014</v>
          </cell>
          <cell r="J1833">
            <v>465261</v>
          </cell>
          <cell r="O1833" t="str">
            <v>RECURSO 11</v>
          </cell>
          <cell r="W1833" t="str">
            <v>Vigencia Presupuestal</v>
          </cell>
        </row>
        <row r="1834">
          <cell r="A1834">
            <v>183014</v>
          </cell>
          <cell r="B1834" t="str">
            <v>Contrato</v>
          </cell>
          <cell r="C1834">
            <v>50</v>
          </cell>
          <cell r="D1834">
            <v>7914</v>
          </cell>
          <cell r="E1834">
            <v>41754</v>
          </cell>
          <cell r="F1834" t="str">
            <v>DIRECCION DE ASUNTOS AMBIENTALES, SECTORIAL Y URBANA</v>
          </cell>
          <cell r="G1834">
            <v>63459707</v>
          </cell>
          <cell r="H1834" t="str">
            <v>RUTH MARGARITA OCHOA RAMIREZ</v>
          </cell>
          <cell r="I1834" t="str">
            <v>CUARTO DESEMBOLSO SEGÚN CERTIFICACION DEL SUPERVISOR (Desc.de la Base RF x Dependientes)</v>
          </cell>
          <cell r="J1834">
            <v>4781212</v>
          </cell>
          <cell r="K1834">
            <v>9.66</v>
          </cell>
          <cell r="O1834" t="str">
            <v>RECURSO 11</v>
          </cell>
          <cell r="V1834" t="str">
            <v>No tiene Dependientes</v>
          </cell>
          <cell r="W1834" t="str">
            <v>Vigencia Presupuestal</v>
          </cell>
        </row>
        <row r="1835">
          <cell r="A1835">
            <v>183114</v>
          </cell>
          <cell r="B1835" t="str">
            <v>Comisiòn</v>
          </cell>
          <cell r="C1835">
            <v>20140584</v>
          </cell>
          <cell r="D1835">
            <v>115414</v>
          </cell>
          <cell r="E1835">
            <v>41754</v>
          </cell>
          <cell r="F1835" t="str">
            <v>SUBDIRECCION ADMINISTRATIVA Y FINANCIERA</v>
          </cell>
          <cell r="G1835">
            <v>52821816</v>
          </cell>
          <cell r="H1835" t="str">
            <v>MARTHA LUCIA RODRIGUEZ LOZANO</v>
          </cell>
          <cell r="I1835" t="str">
            <v>COMISION A CALI DEL 4 AL 5 DE ABRIL DE 2014</v>
          </cell>
          <cell r="J1835">
            <v>336112</v>
          </cell>
          <cell r="N1835" t="str">
            <v>RECURSO 2-10</v>
          </cell>
          <cell r="W1835" t="str">
            <v>Vigencia Presupuestal</v>
          </cell>
        </row>
        <row r="1836">
          <cell r="A1836">
            <v>183214</v>
          </cell>
          <cell r="B1836" t="str">
            <v>Comisiòn</v>
          </cell>
          <cell r="C1836">
            <v>20140638</v>
          </cell>
          <cell r="D1836">
            <v>119414</v>
          </cell>
          <cell r="E1836">
            <v>41754</v>
          </cell>
          <cell r="F1836" t="str">
            <v>SUBDIRECCION ADMINISTRATIVA Y FINANCIERA</v>
          </cell>
          <cell r="G1836">
            <v>91243202</v>
          </cell>
          <cell r="H1836" t="str">
            <v>CARLOS EDUARDO RANGEL RUEDA</v>
          </cell>
          <cell r="I1836" t="str">
            <v>COMISION A SALENTO DEL 30 DE MARZO AL 2 DE ABRIL DE 2014</v>
          </cell>
          <cell r="J1836">
            <v>678627</v>
          </cell>
          <cell r="O1836" t="str">
            <v>RECURSO 11</v>
          </cell>
          <cell r="W1836" t="str">
            <v>Vigencia Presupuestal</v>
          </cell>
        </row>
        <row r="1837">
          <cell r="A1837">
            <v>183314</v>
          </cell>
          <cell r="B1837" t="str">
            <v>Comisiòn</v>
          </cell>
          <cell r="C1837">
            <v>20140648</v>
          </cell>
          <cell r="D1837">
            <v>126114</v>
          </cell>
          <cell r="E1837">
            <v>41754</v>
          </cell>
          <cell r="F1837" t="str">
            <v>SUBDIRECCION ADMINISTRATIVA Y FINANCIERA</v>
          </cell>
          <cell r="G1837">
            <v>79591531</v>
          </cell>
          <cell r="H1837" t="str">
            <v>LUIS EDUARDO SIERRA DIAZ</v>
          </cell>
          <cell r="I1837" t="str">
            <v>COMISION A BUCARAMANGA DEL 30 AL 31 DE MARZO DE 2014</v>
          </cell>
          <cell r="J1837">
            <v>194301</v>
          </cell>
          <cell r="N1837" t="str">
            <v>RECURSO 2-10</v>
          </cell>
          <cell r="W1837" t="str">
            <v>Vigencia Presupuestal</v>
          </cell>
        </row>
        <row r="1838">
          <cell r="A1838">
            <v>183414</v>
          </cell>
          <cell r="B1838" t="str">
            <v>Comisiòn</v>
          </cell>
          <cell r="C1838">
            <v>20140675</v>
          </cell>
          <cell r="D1838">
            <v>127014</v>
          </cell>
          <cell r="E1838">
            <v>41754</v>
          </cell>
          <cell r="F1838" t="str">
            <v>SUBDIRECCION ADMINISTRATIVA Y FINANCIERA</v>
          </cell>
          <cell r="G1838">
            <v>79778817</v>
          </cell>
          <cell r="H1838" t="str">
            <v>PABLO ABBA VIEIRA SAMPER</v>
          </cell>
          <cell r="I1838" t="str">
            <v>COMISION A BUCARAMANGA EL 31 DE MARZO DE 2014</v>
          </cell>
          <cell r="J1838">
            <v>145648</v>
          </cell>
          <cell r="O1838" t="str">
            <v>RECURSO 11</v>
          </cell>
          <cell r="W1838" t="str">
            <v>Vigencia Presupuestal</v>
          </cell>
        </row>
        <row r="1839">
          <cell r="A1839">
            <v>183514</v>
          </cell>
          <cell r="B1839" t="str">
            <v>Comisiòn</v>
          </cell>
          <cell r="C1839">
            <v>20140690</v>
          </cell>
          <cell r="D1839">
            <v>130714</v>
          </cell>
          <cell r="E1839">
            <v>41754</v>
          </cell>
          <cell r="F1839" t="str">
            <v>SUBDIRECCION ADMINISTRATIVA Y FINANCIERA</v>
          </cell>
          <cell r="G1839">
            <v>51599006</v>
          </cell>
          <cell r="H1839" t="str">
            <v>GLORIA INES QUINTANA Q.</v>
          </cell>
          <cell r="I1839" t="str">
            <v>COMISIONA CUCUTA DEL 2 AL 4 DE ABRIL DE 2014</v>
          </cell>
          <cell r="J1839">
            <v>447261</v>
          </cell>
          <cell r="O1839" t="str">
            <v>RECURSO 11</v>
          </cell>
          <cell r="W1839" t="str">
            <v>Vigencia Presupuestal</v>
          </cell>
        </row>
        <row r="1840">
          <cell r="A1840">
            <v>183614</v>
          </cell>
          <cell r="B1840" t="str">
            <v>Comisión</v>
          </cell>
          <cell r="C1840" t="str">
            <v>2014-1-0050</v>
          </cell>
          <cell r="D1840">
            <v>63714</v>
          </cell>
          <cell r="E1840">
            <v>41754</v>
          </cell>
          <cell r="F1840" t="str">
            <v>SERVICIOS ADMINISTRATIVOS, ATENCIONA AL USUARIO, ARCHIVO Y CORRESPONDENCIA</v>
          </cell>
          <cell r="G1840">
            <v>19384110</v>
          </cell>
          <cell r="H1840" t="str">
            <v>JAFET BEJARANO SANCHEZ</v>
          </cell>
          <cell r="I1840" t="str">
            <v>COMISION A QUIBDO DEL 12-15 DE FEBRERO DE 2014</v>
          </cell>
          <cell r="J1840">
            <v>560187</v>
          </cell>
          <cell r="L1840">
            <v>10</v>
          </cell>
          <cell r="O1840" t="str">
            <v>RECURSO 11</v>
          </cell>
          <cell r="W1840" t="str">
            <v>Vigencia Presupuestal</v>
          </cell>
        </row>
        <row r="1841">
          <cell r="A1841">
            <v>183714</v>
          </cell>
          <cell r="B1841" t="str">
            <v>Comisión</v>
          </cell>
          <cell r="C1841" t="str">
            <v>2014-1-0150</v>
          </cell>
          <cell r="D1841">
            <v>101414</v>
          </cell>
          <cell r="E1841">
            <v>41754</v>
          </cell>
          <cell r="F1841" t="str">
            <v>SERVICIOS ADMINISTRATIVOS, ATENCIONA AL USUARIO, ARCHIVO Y CORRESPONDENCIA</v>
          </cell>
          <cell r="G1841">
            <v>52416225</v>
          </cell>
          <cell r="H1841" t="str">
            <v>ANA CRISTINA SANCHEZ THORIN</v>
          </cell>
          <cell r="I1841" t="str">
            <v>COMISION A CANADA DEL 24-28 DE MARZO DE 2014</v>
          </cell>
          <cell r="J1841">
            <v>1560038</v>
          </cell>
          <cell r="L1841">
            <v>10</v>
          </cell>
          <cell r="O1841" t="str">
            <v>RECURSO 11</v>
          </cell>
          <cell r="W1841" t="str">
            <v>Vigencia Presupuestal</v>
          </cell>
        </row>
        <row r="1842">
          <cell r="A1842">
            <v>183814</v>
          </cell>
          <cell r="B1842" t="str">
            <v>Comisión</v>
          </cell>
          <cell r="C1842" t="str">
            <v>2014-1-0175</v>
          </cell>
          <cell r="D1842">
            <v>111214</v>
          </cell>
          <cell r="E1842">
            <v>41754</v>
          </cell>
          <cell r="F1842" t="str">
            <v>SERVICIOS ADMINISTRATIVOS, ATENCIONA AL USUARIO, ARCHIVO Y CORRESPONDENCIA</v>
          </cell>
          <cell r="G1842">
            <v>51901855</v>
          </cell>
          <cell r="H1842" t="str">
            <v>JANETH DIAZ GIL</v>
          </cell>
          <cell r="I1842" t="str">
            <v>COMISION A MITU DEL 27--30 DE MARZO DE 2014</v>
          </cell>
          <cell r="J1842">
            <v>728238</v>
          </cell>
          <cell r="L1842">
            <v>10</v>
          </cell>
          <cell r="O1842" t="str">
            <v>RECURSO 11</v>
          </cell>
          <cell r="W1842" t="str">
            <v>Vigencia Presupuestal</v>
          </cell>
        </row>
        <row r="1843">
          <cell r="A1843">
            <v>183914</v>
          </cell>
          <cell r="B1843" t="str">
            <v>Comisión</v>
          </cell>
          <cell r="C1843" t="str">
            <v>2014-1-0176</v>
          </cell>
          <cell r="D1843">
            <v>112714</v>
          </cell>
          <cell r="E1843">
            <v>41754</v>
          </cell>
          <cell r="F1843" t="str">
            <v>SERVICIOS ADMINISTRATIVOS, ATENCIONA AL USUARIO, ARCHIVO Y CORRESPONDENCIA</v>
          </cell>
          <cell r="G1843">
            <v>18009973</v>
          </cell>
          <cell r="H1843" t="str">
            <v>LINCON CALVIN BENT LLERENA</v>
          </cell>
          <cell r="I1843" t="str">
            <v>COMISION A BOGOTA DEL 25-27 DE MARZO DE 2014</v>
          </cell>
          <cell r="J1843">
            <v>296615</v>
          </cell>
          <cell r="L1843">
            <v>10</v>
          </cell>
          <cell r="O1843" t="str">
            <v>RECURSO 11</v>
          </cell>
          <cell r="W1843" t="str">
            <v>Vigencia Presupuestal</v>
          </cell>
        </row>
        <row r="1844">
          <cell r="A1844">
            <v>184014</v>
          </cell>
          <cell r="B1844" t="str">
            <v>Comisión</v>
          </cell>
          <cell r="C1844" t="str">
            <v>2014-1-0197</v>
          </cell>
          <cell r="D1844">
            <v>120614</v>
          </cell>
          <cell r="E1844">
            <v>41754</v>
          </cell>
          <cell r="F1844" t="str">
            <v>SERVICIOS ADMINISTRATIVOS, ATENCIONA AL USUARIO, ARCHIVO Y CORRESPONDENCIA</v>
          </cell>
          <cell r="G1844">
            <v>34545710</v>
          </cell>
          <cell r="H1844" t="str">
            <v>MARIA CECILIA CONCHA ALBAN</v>
          </cell>
          <cell r="I1844" t="str">
            <v>COMISION A MEDELLIN DEL 27-28 DE MARZO DE 2014</v>
          </cell>
          <cell r="J1844">
            <v>312102</v>
          </cell>
          <cell r="L1844">
            <v>10</v>
          </cell>
          <cell r="O1844" t="str">
            <v>RECURSO 11</v>
          </cell>
          <cell r="W1844" t="str">
            <v>Vigencia Presupuestal</v>
          </cell>
        </row>
        <row r="1845">
          <cell r="A1845">
            <v>184114</v>
          </cell>
          <cell r="B1845" t="str">
            <v>Comisión</v>
          </cell>
          <cell r="C1845" t="str">
            <v>2014-1-0202</v>
          </cell>
          <cell r="D1845">
            <v>120114</v>
          </cell>
          <cell r="E1845">
            <v>41754</v>
          </cell>
          <cell r="F1845" t="str">
            <v>SERVICIOS ADMINISTRATIVOS, ATENCIONA AL USUARIO, ARCHIVO Y CORRESPONDENCIA</v>
          </cell>
          <cell r="G1845">
            <v>19370198</v>
          </cell>
          <cell r="H1845" t="str">
            <v>ANGEL GUSTAVO ZAPATA FERRO</v>
          </cell>
          <cell r="I1845" t="str">
            <v>COMISION A SALENTO DEL 30 DE MARZO AL 2 ABRIL DE 2014</v>
          </cell>
          <cell r="J1845">
            <v>517627</v>
          </cell>
          <cell r="L1845">
            <v>10</v>
          </cell>
          <cell r="O1845" t="str">
            <v>RECURSO 11</v>
          </cell>
          <cell r="W1845" t="str">
            <v>Vigencia Presupuestal</v>
          </cell>
        </row>
        <row r="1846">
          <cell r="A1846">
            <v>184214</v>
          </cell>
          <cell r="B1846" t="str">
            <v>Comisión</v>
          </cell>
          <cell r="C1846" t="str">
            <v>2014-1-0214</v>
          </cell>
          <cell r="D1846">
            <v>128514</v>
          </cell>
          <cell r="E1846">
            <v>41754</v>
          </cell>
          <cell r="F1846" t="str">
            <v>SERVICIOS ADMINISTRATIVOS, ATENCIONA AL USUARIO, ARCHIVO Y CORRESPONDENCIA</v>
          </cell>
          <cell r="G1846">
            <v>80882158</v>
          </cell>
          <cell r="H1846" t="str">
            <v>HAYATO JOSE GARCIA CUESTA</v>
          </cell>
          <cell r="I1846" t="str">
            <v>COMISION A BUCARAMANGA EL 31 DE MARZO DE 2014</v>
          </cell>
          <cell r="J1846">
            <v>104034</v>
          </cell>
          <cell r="L1846">
            <v>10</v>
          </cell>
          <cell r="O1846" t="str">
            <v>RECURSO 11</v>
          </cell>
          <cell r="W1846" t="str">
            <v>Vigencia Presupuestal</v>
          </cell>
        </row>
        <row r="1847">
          <cell r="A1847">
            <v>184314</v>
          </cell>
          <cell r="B1847" t="str">
            <v>Comisión</v>
          </cell>
          <cell r="C1847" t="str">
            <v>2014-1-0151</v>
          </cell>
          <cell r="D1847">
            <v>100814</v>
          </cell>
          <cell r="E1847">
            <v>41754</v>
          </cell>
          <cell r="F1847" t="str">
            <v>SERVICIOS ADMINISTRATIVOS, ATENCIONA AL USUARIO, ARCHIVO Y CORRESPONDENCIA</v>
          </cell>
          <cell r="G1847">
            <v>73096641</v>
          </cell>
          <cell r="H1847" t="str">
            <v>WILLIAM BATISTA JINETE</v>
          </cell>
          <cell r="I1847" t="str">
            <v>COMISION A MONTELIBANO DEL 13-14 DE MARZO DE 2014</v>
          </cell>
          <cell r="J1847">
            <v>312102</v>
          </cell>
          <cell r="L1847">
            <v>10</v>
          </cell>
          <cell r="O1847" t="str">
            <v>RECURSO 11</v>
          </cell>
          <cell r="W1847" t="str">
            <v>Vigencia Presupuestal</v>
          </cell>
        </row>
        <row r="1848">
          <cell r="A1848">
            <v>184414</v>
          </cell>
          <cell r="B1848" t="str">
            <v>Contrato</v>
          </cell>
          <cell r="C1848">
            <v>207</v>
          </cell>
          <cell r="D1848">
            <v>31314</v>
          </cell>
          <cell r="E1848">
            <v>41754</v>
          </cell>
          <cell r="F1848" t="str">
            <v>DIRECCION DE GENTION INTEGRAL DEL RECURSO HIDRICO</v>
          </cell>
          <cell r="G1848">
            <v>10527523</v>
          </cell>
          <cell r="H1848" t="str">
            <v>GUSTAVO WILCHES CHAUX</v>
          </cell>
          <cell r="I1848" t="str">
            <v>PAGO FRA 0311 CUARTO DESEMBOLSO SEGÚN CERTIFICACION DEL SUPERVISOR</v>
          </cell>
          <cell r="J1848">
            <v>10000000</v>
          </cell>
          <cell r="K1848">
            <v>9.66</v>
          </cell>
          <cell r="M1848">
            <v>16</v>
          </cell>
          <cell r="O1848" t="str">
            <v>RECURSO 11</v>
          </cell>
          <cell r="V1848" t="str">
            <v>No tiene Dependientes</v>
          </cell>
          <cell r="W1848" t="str">
            <v>Vigencia Presupuestal</v>
          </cell>
        </row>
        <row r="1849">
          <cell r="A1849">
            <v>184514</v>
          </cell>
          <cell r="B1849" t="str">
            <v>Comisión</v>
          </cell>
          <cell r="C1849" t="str">
            <v>2014-1-0188</v>
          </cell>
          <cell r="D1849">
            <v>117714</v>
          </cell>
          <cell r="E1849">
            <v>41754</v>
          </cell>
          <cell r="F1849" t="str">
            <v>SERVICIOS ADMINISTRATIVOS, ATENCIONA AL USUARIO, ARCHIVO Y CORRESPONDENCIA</v>
          </cell>
          <cell r="G1849">
            <v>52023019</v>
          </cell>
          <cell r="H1849" t="str">
            <v>LINA ESPERANZA MENDOZA SALAMANCA</v>
          </cell>
          <cell r="I1849" t="str">
            <v>COMISION A BARRANQUILLA DEL 26-28 DE MARZO DE 2014</v>
          </cell>
          <cell r="J1849">
            <v>520170</v>
          </cell>
          <cell r="L1849">
            <v>10</v>
          </cell>
          <cell r="O1849" t="str">
            <v>RECURSO 11</v>
          </cell>
          <cell r="W1849" t="str">
            <v>Vigencia Presupuestal</v>
          </cell>
        </row>
        <row r="1850">
          <cell r="A1850">
            <v>184614</v>
          </cell>
          <cell r="B1850" t="str">
            <v>Comisión</v>
          </cell>
          <cell r="C1850" t="str">
            <v>2014-1-0189</v>
          </cell>
          <cell r="D1850">
            <v>121014</v>
          </cell>
          <cell r="E1850">
            <v>41754</v>
          </cell>
          <cell r="F1850" t="str">
            <v>SERVICIOS ADMINISTRATIVOS, ATENCIONA AL USUARIO, ARCHIVO Y CORRESPONDENCIA</v>
          </cell>
          <cell r="G1850">
            <v>52023019</v>
          </cell>
          <cell r="H1850" t="str">
            <v>LINA ESPERANZA MENDOZA SALAMANCA</v>
          </cell>
          <cell r="I1850" t="str">
            <v>COMISION A CARTAGENA DEL 31 DE MARZO AL 03 DE ABRIL DE 2014</v>
          </cell>
          <cell r="J1850">
            <v>728238</v>
          </cell>
          <cell r="L1850">
            <v>10</v>
          </cell>
          <cell r="O1850" t="str">
            <v>RECURSO 11</v>
          </cell>
          <cell r="W1850" t="str">
            <v>Vigencia Presupuestal</v>
          </cell>
        </row>
        <row r="1851">
          <cell r="A1851">
            <v>184714</v>
          </cell>
          <cell r="B1851" t="str">
            <v>Oficio</v>
          </cell>
          <cell r="C1851">
            <v>13276</v>
          </cell>
          <cell r="D1851">
            <v>144914</v>
          </cell>
          <cell r="E1851">
            <v>41754</v>
          </cell>
          <cell r="F1851" t="str">
            <v>SUBDIRECCION ADMINISTRATIVA Y FINANCIERA</v>
          </cell>
          <cell r="G1851">
            <v>8301153951</v>
          </cell>
          <cell r="H1851" t="str">
            <v>MINISTERIO DE AMBIENTE Y DESARROLLO SOSTENIBLE</v>
          </cell>
          <cell r="I1851" t="str">
            <v>REEMBOLSO CAJA MENOR VIATICOS N.1014</v>
          </cell>
          <cell r="J1851">
            <v>7069783</v>
          </cell>
          <cell r="N1851" t="str">
            <v>RECURSO 2-10</v>
          </cell>
          <cell r="W1851" t="str">
            <v>Vigencia Presupuestal</v>
          </cell>
        </row>
        <row r="1852">
          <cell r="A1852">
            <v>184814</v>
          </cell>
          <cell r="B1852" t="str">
            <v>Comisión</v>
          </cell>
          <cell r="C1852" t="str">
            <v>2014-1-0196</v>
          </cell>
          <cell r="D1852">
            <v>117814</v>
          </cell>
          <cell r="E1852">
            <v>41754</v>
          </cell>
          <cell r="F1852" t="str">
            <v>SERVICIOS ADMINISTRATIVOS, ATENCIONA AL USUARIO, ARCHIVO Y CORRESPONDENCIA</v>
          </cell>
          <cell r="G1852">
            <v>80882158</v>
          </cell>
          <cell r="H1852" t="str">
            <v>HAYATO JOSE GARCIA CUESTA</v>
          </cell>
          <cell r="I1852" t="str">
            <v>COMISION A YOPAL EL 26 DE MARZO DE 2014</v>
          </cell>
          <cell r="J1852">
            <v>104034</v>
          </cell>
          <cell r="L1852">
            <v>10</v>
          </cell>
          <cell r="O1852" t="str">
            <v>RECURSO 11</v>
          </cell>
          <cell r="W1852" t="str">
            <v>Vigencia Presupuestal</v>
          </cell>
        </row>
        <row r="1853">
          <cell r="A1853">
            <v>184914</v>
          </cell>
          <cell r="B1853" t="str">
            <v>Comisión</v>
          </cell>
          <cell r="C1853" t="str">
            <v>2014-1-0204</v>
          </cell>
          <cell r="D1853">
            <v>122714</v>
          </cell>
          <cell r="E1853">
            <v>41754</v>
          </cell>
          <cell r="F1853" t="str">
            <v>SERVICIOS ADMINISTRATIVOS, ATENCIONA AL USUARIO, ARCHIVO Y CORRESPONDENCIA</v>
          </cell>
          <cell r="G1853">
            <v>1032413304</v>
          </cell>
          <cell r="H1853" t="str">
            <v>LAURA MARIA ARANGUREN NIÑO</v>
          </cell>
          <cell r="I1853" t="str">
            <v>COMISION A SAN ROQUE DEL 1-3 DE ABRIL DE 2014</v>
          </cell>
          <cell r="J1853">
            <v>408877</v>
          </cell>
          <cell r="L1853">
            <v>10</v>
          </cell>
          <cell r="O1853" t="str">
            <v>RECURSO 11</v>
          </cell>
          <cell r="W1853" t="str">
            <v>Vigencia Presupuestal</v>
          </cell>
        </row>
        <row r="1854">
          <cell r="A1854">
            <v>185014</v>
          </cell>
          <cell r="B1854" t="str">
            <v>Anulada</v>
          </cell>
          <cell r="C1854">
            <v>20140689</v>
          </cell>
          <cell r="D1854">
            <v>130514</v>
          </cell>
          <cell r="E1854">
            <v>41754</v>
          </cell>
          <cell r="F1854" t="str">
            <v>SERVICIOS ADMINISTRATIVOS, ATENCIONA AL USUARIO, ARCHIVO Y CORRESPONDENCIA</v>
          </cell>
          <cell r="G1854">
            <v>52200186</v>
          </cell>
          <cell r="H1854" t="str">
            <v>CAROLINA LOPEZ MIRANDA</v>
          </cell>
          <cell r="I1854" t="str">
            <v>ANULADA ----- COMISION</v>
          </cell>
          <cell r="J1854">
            <v>97679</v>
          </cell>
          <cell r="O1854" t="str">
            <v>RECURSO 11</v>
          </cell>
          <cell r="W1854" t="str">
            <v>Vigencia Presupuestal</v>
          </cell>
        </row>
        <row r="1855">
          <cell r="A1855">
            <v>185114</v>
          </cell>
          <cell r="B1855" t="str">
            <v>Comisión</v>
          </cell>
          <cell r="C1855" t="str">
            <v>2014-1-0206</v>
          </cell>
          <cell r="D1855">
            <v>122014</v>
          </cell>
          <cell r="E1855">
            <v>41754</v>
          </cell>
          <cell r="F1855" t="str">
            <v>SERVICIOS ADMINISTRATIVOS, ATENCIONA AL USUARIO, ARCHIVO Y CORRESPONDENCIA</v>
          </cell>
          <cell r="G1855">
            <v>42867515</v>
          </cell>
          <cell r="H1855" t="str">
            <v>BLANCA OLIVIA POSADA POSADA</v>
          </cell>
          <cell r="I1855" t="str">
            <v>COMISION A NECOCLI DEL 2-4 DE ABRIL DE 2014</v>
          </cell>
          <cell r="J1855">
            <v>629196</v>
          </cell>
          <cell r="L1855">
            <v>10</v>
          </cell>
          <cell r="O1855" t="str">
            <v>RECURSO 11</v>
          </cell>
          <cell r="W1855" t="str">
            <v>Vigencia Presupuestal</v>
          </cell>
        </row>
        <row r="1856">
          <cell r="A1856">
            <v>185214</v>
          </cell>
          <cell r="B1856" t="str">
            <v>Comisión</v>
          </cell>
          <cell r="C1856" t="str">
            <v>2014-1-0211</v>
          </cell>
          <cell r="D1856">
            <v>126814</v>
          </cell>
          <cell r="E1856">
            <v>41754</v>
          </cell>
          <cell r="F1856" t="str">
            <v>SERVICIOS ADMINISTRATIVOS, ATENCIONA AL USUARIO, ARCHIVO Y CORRESPONDENCIA</v>
          </cell>
          <cell r="G1856">
            <v>65778539</v>
          </cell>
          <cell r="H1856" t="str">
            <v>LEDY NOHEMY TRUJILLO ORTIZ</v>
          </cell>
          <cell r="I1856" t="str">
            <v>COMISION A BUCARAMANGA EL 31 DE MARZO DE 2014</v>
          </cell>
          <cell r="J1856">
            <v>59323</v>
          </cell>
          <cell r="L1856">
            <v>10</v>
          </cell>
          <cell r="O1856" t="str">
            <v>RECURSO 11</v>
          </cell>
          <cell r="W1856" t="str">
            <v>Vigencia Presupuestal</v>
          </cell>
        </row>
        <row r="1857">
          <cell r="A1857">
            <v>185314</v>
          </cell>
          <cell r="B1857" t="str">
            <v>Comisión</v>
          </cell>
          <cell r="C1857">
            <v>20140691</v>
          </cell>
          <cell r="D1857">
            <v>130914</v>
          </cell>
          <cell r="E1857">
            <v>41754</v>
          </cell>
          <cell r="F1857" t="str">
            <v>SUBDIRECCION ADMINISTRATIVA Y FINANCIERA</v>
          </cell>
          <cell r="G1857">
            <v>11202449</v>
          </cell>
          <cell r="H1857" t="str">
            <v>SERGIO HERNANDEZ CRUZ</v>
          </cell>
          <cell r="I1857" t="str">
            <v>COMISION A TUNJA DEL 2 ABRIL 2014</v>
          </cell>
          <cell r="J1857">
            <v>106375</v>
          </cell>
          <cell r="O1857" t="str">
            <v>RECURSO 11</v>
          </cell>
          <cell r="W1857" t="str">
            <v>Vigencia Presupuestal</v>
          </cell>
        </row>
        <row r="1858">
          <cell r="A1858">
            <v>185414</v>
          </cell>
          <cell r="B1858" t="str">
            <v>Resolución</v>
          </cell>
          <cell r="C1858">
            <v>503</v>
          </cell>
          <cell r="D1858">
            <v>143314</v>
          </cell>
          <cell r="E1858">
            <v>41754</v>
          </cell>
          <cell r="F1858" t="str">
            <v>TALENTO HUMANO ACTIVO Y NO ACTIVO</v>
          </cell>
          <cell r="G1858">
            <v>80236965</v>
          </cell>
          <cell r="H1858" t="str">
            <v>JAVIER AUGUSTO MANCERA ROMERO</v>
          </cell>
          <cell r="I1858" t="str">
            <v>RECONOCIMIENTO Y PAGO DE PRESTACIONES SOCIALES (SEG. SOCIAL $56,952 + LIBRANZA $4,874,714</v>
          </cell>
          <cell r="J1858">
            <v>4931666</v>
          </cell>
          <cell r="N1858" t="str">
            <v>RECURSO 1-10</v>
          </cell>
          <cell r="Q1858" t="str">
            <v>APORTES SEGURIDAD SOCIAL+ LIBRANZA DAVIVIENDA</v>
          </cell>
          <cell r="R1858">
            <v>4931666</v>
          </cell>
          <cell r="W1858" t="str">
            <v>Vigencia Presupuestal</v>
          </cell>
        </row>
        <row r="1859">
          <cell r="A1859">
            <v>185514</v>
          </cell>
          <cell r="B1859" t="str">
            <v>Resolución</v>
          </cell>
          <cell r="C1859">
            <v>502</v>
          </cell>
          <cell r="D1859">
            <v>143414</v>
          </cell>
          <cell r="E1859">
            <v>41754</v>
          </cell>
          <cell r="F1859" t="str">
            <v>TALENTO HUMANO ACTIVO Y NO ACTIVO</v>
          </cell>
          <cell r="G1859">
            <v>52967354</v>
          </cell>
          <cell r="H1859" t="str">
            <v>DIANA MILENA RODRIGUEZ VELOSA</v>
          </cell>
          <cell r="I1859" t="str">
            <v>RECONOCIMIENTO Y PAGO DE PRESTACIONES SOCIALES (RTE FTE $132,000)</v>
          </cell>
          <cell r="J1859">
            <v>8911440</v>
          </cell>
          <cell r="N1859" t="str">
            <v>RECURSO 1-10</v>
          </cell>
          <cell r="Q1859" t="str">
            <v>APORTES SEGURIDAD SOCIAL</v>
          </cell>
          <cell r="R1859">
            <v>93913</v>
          </cell>
          <cell r="W1859" t="str">
            <v>Vigencia Presupuestal</v>
          </cell>
        </row>
        <row r="1860">
          <cell r="A1860">
            <v>185614</v>
          </cell>
          <cell r="B1860" t="str">
            <v>Resolución</v>
          </cell>
          <cell r="C1860">
            <v>498</v>
          </cell>
          <cell r="D1860">
            <v>143514</v>
          </cell>
          <cell r="E1860">
            <v>41754</v>
          </cell>
          <cell r="F1860" t="str">
            <v>TALENTO HUMANO ACTIVO Y NO ACTIVO</v>
          </cell>
          <cell r="G1860">
            <v>84083179</v>
          </cell>
          <cell r="H1860" t="str">
            <v>JUAN PABLO CALDAS ARISTIZABAL</v>
          </cell>
          <cell r="I1860" t="str">
            <v>RECONOCIMIENTO Y PAGO DE PRESTACIONES SOCIALES ( APORTE SEG. SOCIAL $65,688 + LIBRANZA DAVIVIENDA $5,812,286)</v>
          </cell>
          <cell r="J1860">
            <v>5877974</v>
          </cell>
          <cell r="N1860" t="str">
            <v>RECURSO 1-10</v>
          </cell>
          <cell r="Q1860" t="str">
            <v>APORTES SEGURIDAD SOCIAL+ LIBRANZA DAVIVIENDA</v>
          </cell>
          <cell r="R1860">
            <v>5877974</v>
          </cell>
          <cell r="W1860" t="str">
            <v>Vigencia Presupuestal</v>
          </cell>
        </row>
        <row r="1861">
          <cell r="A1861">
            <v>185714</v>
          </cell>
          <cell r="B1861" t="str">
            <v>Resolución</v>
          </cell>
          <cell r="C1861">
            <v>492</v>
          </cell>
          <cell r="D1861">
            <v>143614</v>
          </cell>
          <cell r="E1861">
            <v>41754</v>
          </cell>
          <cell r="F1861" t="str">
            <v>TALENTO HUMANO ACTIVO Y NO ACTIVO</v>
          </cell>
          <cell r="G1861">
            <v>19338227</v>
          </cell>
          <cell r="H1861" t="str">
            <v>HELVER REYES LOZANO</v>
          </cell>
          <cell r="I1861" t="str">
            <v>RECONOCIMIENTO Y PAGO DE PRESTACIONES SOCIALES - RTE FTE $400,000 (SEGURIDAD SOCIAL $107,130 + Libranza Davivienda $10,962,217</v>
          </cell>
          <cell r="J1861">
            <v>11469347</v>
          </cell>
          <cell r="N1861" t="str">
            <v>RECURSO 1-10</v>
          </cell>
          <cell r="Q1861" t="str">
            <v>APORTES SEGURIDAD SOCIAL</v>
          </cell>
          <cell r="R1861">
            <v>11069347</v>
          </cell>
          <cell r="W1861" t="str">
            <v>Vigencia Presupuestal</v>
          </cell>
        </row>
        <row r="1862">
          <cell r="A1862">
            <v>185814</v>
          </cell>
          <cell r="B1862" t="str">
            <v>Resolución</v>
          </cell>
          <cell r="C1862">
            <v>504</v>
          </cell>
          <cell r="D1862">
            <v>143714</v>
          </cell>
          <cell r="E1862">
            <v>41754</v>
          </cell>
          <cell r="F1862" t="str">
            <v>TALENTO HUMANO ACTIVO Y NO ACTIVO</v>
          </cell>
          <cell r="G1862">
            <v>53080241</v>
          </cell>
          <cell r="H1862" t="str">
            <v>MARIBEL ROBAYO LADINO</v>
          </cell>
          <cell r="I1862" t="str">
            <v>RECONOCIMIENTO Y PAGO DE PRESTACIONES SOCIALES - RTE FTE $396000</v>
          </cell>
          <cell r="J1862">
            <v>13700217</v>
          </cell>
          <cell r="N1862" t="str">
            <v>RECURSO 1-10</v>
          </cell>
          <cell r="Q1862" t="str">
            <v>APORTES SEGURIDAD SOCIAL</v>
          </cell>
          <cell r="R1862">
            <v>114296</v>
          </cell>
          <cell r="W1862" t="str">
            <v>Vigencia Presupuestal</v>
          </cell>
        </row>
        <row r="1863">
          <cell r="A1863">
            <v>185914</v>
          </cell>
          <cell r="B1863" t="str">
            <v>Resolución</v>
          </cell>
          <cell r="C1863">
            <v>505</v>
          </cell>
          <cell r="D1863">
            <v>143814</v>
          </cell>
          <cell r="E1863">
            <v>41754</v>
          </cell>
          <cell r="F1863" t="str">
            <v>TALENTO HUMANO ACTIVO Y NO ACTIVO</v>
          </cell>
          <cell r="G1863">
            <v>79369347</v>
          </cell>
          <cell r="H1863" t="str">
            <v>JAVIER ERNESTO CAMARGO CUBILLOS</v>
          </cell>
          <cell r="I1863" t="str">
            <v>RECONOCIMIENTO Y PAGO DE PRESTACIONES SOCIALES - RTE FTE $88,000 (REINTEGRO SUELDO $ 322,259 + LIBRANZA $ 2,278841</v>
          </cell>
          <cell r="J1863">
            <v>2689100</v>
          </cell>
          <cell r="N1863" t="str">
            <v>RECURSO 1-10</v>
          </cell>
          <cell r="Q1863" t="str">
            <v>REINTEGRO SUELTO+LIBRANZA DAVIVIENDA</v>
          </cell>
          <cell r="R1863">
            <v>2601100</v>
          </cell>
          <cell r="W1863" t="str">
            <v>Vigencia Presupuestal</v>
          </cell>
        </row>
        <row r="1864">
          <cell r="A1864">
            <v>186014</v>
          </cell>
          <cell r="B1864" t="str">
            <v>Oficio</v>
          </cell>
          <cell r="C1864">
            <v>10578</v>
          </cell>
          <cell r="D1864">
            <v>144814</v>
          </cell>
          <cell r="E1864">
            <v>41757</v>
          </cell>
          <cell r="F1864" t="str">
            <v>OFICINA ASESORA JURIDICA</v>
          </cell>
          <cell r="G1864">
            <v>80234013</v>
          </cell>
          <cell r="H1864" t="str">
            <v>CARLOS ROBERTO PEÑA BARRERA</v>
          </cell>
          <cell r="I1864" t="str">
            <v>PAGO HONORARIOS DECRETADOS POR EL TRIBUNAL ADMINISTRATIVO, SECCION PRIMERA EL DIA 29 AGOSTO 2013</v>
          </cell>
          <cell r="J1864">
            <v>2063250</v>
          </cell>
          <cell r="K1864">
            <v>9.66</v>
          </cell>
          <cell r="L1864">
            <v>10</v>
          </cell>
          <cell r="N1864" t="str">
            <v>RECURSO 1-10</v>
          </cell>
          <cell r="W1864" t="str">
            <v>Vigencia Presupuestal</v>
          </cell>
        </row>
        <row r="1865">
          <cell r="A1865">
            <v>186114</v>
          </cell>
          <cell r="B1865" t="str">
            <v>Convenio</v>
          </cell>
          <cell r="C1865">
            <v>205</v>
          </cell>
          <cell r="D1865">
            <v>29814</v>
          </cell>
          <cell r="E1865">
            <v>41757</v>
          </cell>
          <cell r="F1865" t="str">
            <v>DIRECCION DE BOSQUES, BIODIVERSIDAD Y SERVICIOS ECOSISTEMICOS</v>
          </cell>
          <cell r="G1865">
            <v>8200001422</v>
          </cell>
          <cell r="H1865" t="str">
            <v>INST.INVEST.RECURSO BIOLOGICO ALEXANDER VON HUMBOLDT</v>
          </cell>
          <cell r="I1865" t="str">
            <v>PAGO 1 DE 4 SEGÚN CERTIFICACION DEL SUPERVISOR</v>
          </cell>
          <cell r="J1865">
            <v>78000000</v>
          </cell>
          <cell r="O1865" t="str">
            <v>RECURSO 11</v>
          </cell>
          <cell r="W1865" t="str">
            <v>Vigencia Presupuestal</v>
          </cell>
        </row>
        <row r="1866">
          <cell r="A1866">
            <v>186214</v>
          </cell>
          <cell r="B1866" t="str">
            <v>Contrato</v>
          </cell>
          <cell r="C1866">
            <v>550</v>
          </cell>
          <cell r="D1866">
            <v>7813</v>
          </cell>
          <cell r="E1866">
            <v>41757</v>
          </cell>
          <cell r="F1866" t="str">
            <v>OFICINA TECNOLOGIAS DE INFORMACION Y COMUNICACIÓN</v>
          </cell>
          <cell r="G1866">
            <v>8999991158</v>
          </cell>
          <cell r="H1866" t="str">
            <v>EMPRESA DE TELECOMUNICACIONES DE BOGOTA SA ESP</v>
          </cell>
          <cell r="I1866" t="str">
            <v>FACT 43427 PAGO 16 DE 20 PERIODO MARZO SEGUN CERTIFICACION DEL SUPERVISOR. IVA $11,199,698</v>
          </cell>
          <cell r="J1866">
            <v>81197812</v>
          </cell>
          <cell r="M1866">
            <v>16</v>
          </cell>
          <cell r="N1866" t="str">
            <v>RECURSO 2-10</v>
          </cell>
          <cell r="W1866" t="str">
            <v>Reserva Presupuestal</v>
          </cell>
        </row>
        <row r="1867">
          <cell r="A1867">
            <v>186314</v>
          </cell>
          <cell r="B1867" t="str">
            <v>Contrato</v>
          </cell>
          <cell r="C1867">
            <v>384</v>
          </cell>
          <cell r="D1867">
            <v>8814</v>
          </cell>
          <cell r="E1867">
            <v>41757</v>
          </cell>
          <cell r="F1867" t="str">
            <v>OFICINA TECNOLOGIAS DE INFORMACION Y COMUNICACIÓN</v>
          </cell>
          <cell r="G1867">
            <v>9000923859</v>
          </cell>
          <cell r="H1867" t="str">
            <v>UNE EPM TELECOMUNICACIONES</v>
          </cell>
          <cell r="I1867" t="str">
            <v>FRA 245977 PAGO 19 DE 21 SERVICIO DE INTERNET MES ABRIL 2014 IVA $2,620,690</v>
          </cell>
          <cell r="J1867">
            <v>19000000</v>
          </cell>
          <cell r="M1867">
            <v>16</v>
          </cell>
          <cell r="N1867" t="str">
            <v>RECURSO 2-10</v>
          </cell>
          <cell r="W1867" t="str">
            <v>Vigencia Presupuestal</v>
          </cell>
        </row>
        <row r="1868">
          <cell r="A1868">
            <v>186414</v>
          </cell>
          <cell r="B1868" t="str">
            <v>Comisiòn</v>
          </cell>
          <cell r="C1868">
            <v>20140399</v>
          </cell>
          <cell r="D1868">
            <v>88914</v>
          </cell>
          <cell r="E1868">
            <v>41757</v>
          </cell>
          <cell r="F1868" t="str">
            <v>SUBDIRECCION ADMINISTRATIVA Y FINANCIERA</v>
          </cell>
          <cell r="G1868">
            <v>79273340</v>
          </cell>
          <cell r="H1868" t="str">
            <v>OSCAR HERNAN MANRIQUE BETANCOURT</v>
          </cell>
          <cell r="I1868" t="str">
            <v>COMISION A SOGAMOSO EL 4 DE MARZO DE 2014</v>
          </cell>
          <cell r="J1868">
            <v>109375</v>
          </cell>
          <cell r="O1868" t="str">
            <v>RECURSO 11</v>
          </cell>
          <cell r="W1868" t="str">
            <v>Vigencia Presupuestal</v>
          </cell>
        </row>
        <row r="1869">
          <cell r="A1869">
            <v>186514</v>
          </cell>
          <cell r="B1869" t="str">
            <v>Comisiòn</v>
          </cell>
          <cell r="C1869">
            <v>20140412</v>
          </cell>
          <cell r="D1869">
            <v>90714</v>
          </cell>
          <cell r="E1869">
            <v>41757</v>
          </cell>
          <cell r="F1869" t="str">
            <v>SUBDIRECCION ADMINISTRATIVA Y FINANCIERA</v>
          </cell>
          <cell r="G1869">
            <v>80134222</v>
          </cell>
          <cell r="H1869" t="str">
            <v>FRANCISCO JOSE GOMEZ MONTES</v>
          </cell>
          <cell r="I1869" t="str">
            <v>COMISION A VILLAVICENCIO DEL 4 AL 5 DE MARZO DE 2014</v>
          </cell>
          <cell r="J1869">
            <v>436943</v>
          </cell>
          <cell r="O1869" t="str">
            <v>RECURSO 11</v>
          </cell>
          <cell r="W1869" t="str">
            <v>Vigencia Presupuestal</v>
          </cell>
        </row>
        <row r="1870">
          <cell r="A1870">
            <v>186614</v>
          </cell>
          <cell r="B1870" t="str">
            <v>Comisiòn</v>
          </cell>
          <cell r="C1870">
            <v>20140466</v>
          </cell>
          <cell r="D1870">
            <v>97814</v>
          </cell>
          <cell r="E1870">
            <v>41757</v>
          </cell>
          <cell r="F1870" t="str">
            <v>SUBDIRECCION ADMINISTRATIVA Y FINANCIERA</v>
          </cell>
          <cell r="G1870">
            <v>52383802</v>
          </cell>
          <cell r="H1870" t="str">
            <v>ERICA PATRICIA CEBALLOS MONTAÑA</v>
          </cell>
          <cell r="I1870" t="str">
            <v>COMISION A LETICIA DEL 12 AL 15 DE MARZO DE 2014</v>
          </cell>
          <cell r="J1870">
            <v>555545</v>
          </cell>
          <cell r="O1870" t="str">
            <v>RECURSO 11</v>
          </cell>
          <cell r="W1870" t="str">
            <v>Vigencia Presupuestal</v>
          </cell>
        </row>
        <row r="1871">
          <cell r="A1871">
            <v>186714</v>
          </cell>
          <cell r="B1871" t="str">
            <v>Comisiòn</v>
          </cell>
          <cell r="C1871">
            <v>20140467</v>
          </cell>
          <cell r="D1871">
            <v>99814</v>
          </cell>
          <cell r="E1871">
            <v>41757</v>
          </cell>
          <cell r="F1871" t="str">
            <v>SUBDIRECCION ADMINISTRATIVA Y FINANCIERA</v>
          </cell>
          <cell r="G1871">
            <v>46667625</v>
          </cell>
          <cell r="H1871" t="str">
            <v>EMMA JUDITH SALAMANCA GUAUQUE</v>
          </cell>
          <cell r="I1871" t="str">
            <v>COMISION A GARAGOA EL 12 DE MARZO DE 2014</v>
          </cell>
          <cell r="J1871">
            <v>83052</v>
          </cell>
          <cell r="O1871" t="str">
            <v>RECURSO 11</v>
          </cell>
          <cell r="W1871" t="str">
            <v>Vigencia Presupuestal</v>
          </cell>
        </row>
        <row r="1872">
          <cell r="A1872">
            <v>186814</v>
          </cell>
          <cell r="B1872" t="str">
            <v>Comisiòn</v>
          </cell>
          <cell r="C1872">
            <v>20140536</v>
          </cell>
          <cell r="D1872">
            <v>106714</v>
          </cell>
          <cell r="E1872">
            <v>41757</v>
          </cell>
          <cell r="F1872" t="str">
            <v>SUBDIRECCION ADMINISTRATIVA Y FINANCIERA</v>
          </cell>
          <cell r="G1872">
            <v>52383802</v>
          </cell>
          <cell r="H1872" t="str">
            <v>ERICA PATRICIA CEBALLOS MONTAÑA</v>
          </cell>
          <cell r="I1872" t="str">
            <v>COMISION A MEDELLIN DEL 19 AL 22 DE MARZIO DE 2014</v>
          </cell>
          <cell r="J1872">
            <v>767545</v>
          </cell>
          <cell r="O1872" t="str">
            <v>RECURSO 11</v>
          </cell>
          <cell r="W1872" t="str">
            <v>Vigencia Presupuestal</v>
          </cell>
        </row>
        <row r="1873">
          <cell r="A1873">
            <v>186914</v>
          </cell>
          <cell r="B1873" t="str">
            <v>Comisiòn</v>
          </cell>
          <cell r="C1873">
            <v>20140543</v>
          </cell>
          <cell r="D1873">
            <v>109314</v>
          </cell>
          <cell r="E1873">
            <v>41757</v>
          </cell>
          <cell r="F1873" t="str">
            <v>SUBDIRECCION ADMINISTRATIVA Y FINANCIERA</v>
          </cell>
          <cell r="G1873">
            <v>46667625</v>
          </cell>
          <cell r="H1873" t="str">
            <v>EMMA JUDITH SALAMANCA GUAUQUE</v>
          </cell>
          <cell r="I1873" t="str">
            <v>COMISION A GARAGOA DEL 19 AL 21 DE MARZO DE 2014</v>
          </cell>
          <cell r="J1873">
            <v>415261</v>
          </cell>
          <cell r="O1873" t="str">
            <v>RECURSO 11</v>
          </cell>
          <cell r="W1873" t="str">
            <v>Vigencia Presupuestal</v>
          </cell>
        </row>
        <row r="1874">
          <cell r="A1874">
            <v>187014</v>
          </cell>
          <cell r="B1874" t="str">
            <v>Anulada</v>
          </cell>
          <cell r="C1874">
            <v>20140572</v>
          </cell>
          <cell r="D1874">
            <v>112514</v>
          </cell>
          <cell r="E1874">
            <v>41757</v>
          </cell>
          <cell r="F1874" t="str">
            <v>SUBDIRECCION ADMINISTRATIVA Y FINANCIERA</v>
          </cell>
          <cell r="G1874">
            <v>46667625</v>
          </cell>
          <cell r="H1874" t="str">
            <v>EMMA JUDITH SALAMANCA GUAUQUE</v>
          </cell>
          <cell r="I1874" t="str">
            <v>ANULADA ---- COMISION A YOPAL DEL 27 AL 28 DE MARZO DE 2014</v>
          </cell>
          <cell r="J1874">
            <v>249156</v>
          </cell>
          <cell r="O1874" t="str">
            <v>RECURSO 11</v>
          </cell>
          <cell r="W1874" t="str">
            <v>Vigencia Presupuestal</v>
          </cell>
        </row>
        <row r="1875">
          <cell r="A1875">
            <v>187114</v>
          </cell>
          <cell r="B1875" t="str">
            <v>Comisión</v>
          </cell>
          <cell r="C1875">
            <v>20140589</v>
          </cell>
          <cell r="D1875">
            <v>115514</v>
          </cell>
          <cell r="E1875">
            <v>41757</v>
          </cell>
          <cell r="F1875" t="str">
            <v>SUBDIRECCION ADMINISTRATIVA Y FINANCIERA</v>
          </cell>
          <cell r="G1875">
            <v>1129567742</v>
          </cell>
          <cell r="H1875" t="str">
            <v>NATHALY MILENA TORREGROZA VARGAS</v>
          </cell>
          <cell r="I1875" t="str">
            <v>COMISION A MEDELLIN DEL 8 AL 10 DE ABRIL DE 2014</v>
          </cell>
          <cell r="J1875">
            <v>341877</v>
          </cell>
          <cell r="O1875" t="str">
            <v>RECURSO 11</v>
          </cell>
          <cell r="W1875" t="str">
            <v>Vigencia Presupuestal</v>
          </cell>
        </row>
        <row r="1876">
          <cell r="A1876">
            <v>187214</v>
          </cell>
          <cell r="B1876" t="str">
            <v>Comisión</v>
          </cell>
          <cell r="C1876">
            <v>20140606</v>
          </cell>
          <cell r="D1876">
            <v>116614</v>
          </cell>
          <cell r="E1876">
            <v>41757</v>
          </cell>
          <cell r="F1876" t="str">
            <v>SUBDIRECCION ADMINISTRATIVA Y FINANCIERA</v>
          </cell>
          <cell r="G1876">
            <v>52383802</v>
          </cell>
          <cell r="H1876" t="str">
            <v>ERICA PATRICIA CEBALLOS MONTAÑA</v>
          </cell>
          <cell r="I1876" t="str">
            <v>COMISION A MONTERIA DEL 27 AL 28 DE MARZO DE 2014</v>
          </cell>
          <cell r="J1876">
            <v>294091</v>
          </cell>
          <cell r="O1876" t="str">
            <v>RECURSO 11</v>
          </cell>
          <cell r="W1876" t="str">
            <v>Vigencia Presupuestal</v>
          </cell>
        </row>
        <row r="1877">
          <cell r="A1877">
            <v>187314</v>
          </cell>
          <cell r="B1877" t="str">
            <v>Comisión</v>
          </cell>
          <cell r="C1877">
            <v>20140610</v>
          </cell>
          <cell r="D1877">
            <v>116714</v>
          </cell>
          <cell r="E1877">
            <v>41757</v>
          </cell>
          <cell r="F1877" t="str">
            <v>SUBDIRECCION ADMINISTRATIVA Y FINANCIERA</v>
          </cell>
          <cell r="G1877">
            <v>79273340</v>
          </cell>
          <cell r="H1877" t="str">
            <v>OSCAR HERNAN MANRIQUE BETANCOURT</v>
          </cell>
          <cell r="I1877" t="str">
            <v>COMISION A CARTAGENA DEL 26 AL 27 DE MARZO DE 2014</v>
          </cell>
          <cell r="J1877">
            <v>205126</v>
          </cell>
          <cell r="O1877" t="str">
            <v>RECURSO 11</v>
          </cell>
          <cell r="W1877" t="str">
            <v>Vigencia Presupuestal</v>
          </cell>
        </row>
        <row r="1878">
          <cell r="A1878">
            <v>187414</v>
          </cell>
          <cell r="B1878" t="str">
            <v>Comisión</v>
          </cell>
          <cell r="C1878">
            <v>20140624</v>
          </cell>
          <cell r="D1878">
            <v>118814</v>
          </cell>
          <cell r="E1878">
            <v>41757</v>
          </cell>
          <cell r="F1878" t="str">
            <v>SUBDIRECCION ADMINISTRATIVA Y FINANCIERA</v>
          </cell>
          <cell r="G1878">
            <v>46667625</v>
          </cell>
          <cell r="H1878" t="str">
            <v>EMMA JUDITH SALAMANCA GUAUQUE</v>
          </cell>
          <cell r="I1878" t="str">
            <v>COMISION A YOPAL EL 26 DE MARZO DE 2014</v>
          </cell>
          <cell r="J1878">
            <v>83052</v>
          </cell>
          <cell r="O1878" t="str">
            <v>RECURSO 11</v>
          </cell>
          <cell r="W1878" t="str">
            <v>Vigencia Presupuestal</v>
          </cell>
        </row>
        <row r="1879">
          <cell r="A1879">
            <v>187514</v>
          </cell>
          <cell r="B1879" t="str">
            <v>Comisión</v>
          </cell>
          <cell r="C1879">
            <v>20140635</v>
          </cell>
          <cell r="D1879">
            <v>119714</v>
          </cell>
          <cell r="E1879">
            <v>41757</v>
          </cell>
          <cell r="F1879" t="str">
            <v>SUBDIRECCION ADMINISTRATIVA Y FINANCIERA</v>
          </cell>
          <cell r="G1879">
            <v>79273340</v>
          </cell>
          <cell r="H1879" t="str">
            <v>OSCAR HERNAN MANRIQUE BETANCOURT</v>
          </cell>
          <cell r="I1879" t="str">
            <v>COMISION A AQUITANIA EL 28 DE MARZO DE 2014</v>
          </cell>
          <cell r="J1879">
            <v>68376</v>
          </cell>
          <cell r="O1879" t="str">
            <v>RECURSO 11</v>
          </cell>
          <cell r="W1879" t="str">
            <v>Vigencia Presupuestal</v>
          </cell>
        </row>
        <row r="1880">
          <cell r="A1880">
            <v>187614</v>
          </cell>
          <cell r="B1880" t="str">
            <v>Comisión</v>
          </cell>
          <cell r="C1880">
            <v>20140639</v>
          </cell>
          <cell r="D1880">
            <v>119314</v>
          </cell>
          <cell r="E1880">
            <v>41757</v>
          </cell>
          <cell r="F1880" t="str">
            <v>SUBDIRECCION ADMINISTRATIVA Y FINANCIERA</v>
          </cell>
          <cell r="G1880">
            <v>65710951</v>
          </cell>
          <cell r="H1880" t="str">
            <v>LUZ STELLA PULIDO PEREZ</v>
          </cell>
          <cell r="I1880" t="str">
            <v>COMISION A PALMIRA DEL 30 DE MARZO AL 1 DE ABRIL DE 2014</v>
          </cell>
          <cell r="J1880">
            <v>341877</v>
          </cell>
          <cell r="O1880" t="str">
            <v>RECURSO 11</v>
          </cell>
          <cell r="W1880" t="str">
            <v>Vigencia Presupuestal</v>
          </cell>
        </row>
        <row r="1881">
          <cell r="A1881">
            <v>187714</v>
          </cell>
          <cell r="B1881" t="str">
            <v>Comisión</v>
          </cell>
          <cell r="C1881">
            <v>20140658</v>
          </cell>
          <cell r="D1881">
            <v>126614</v>
          </cell>
          <cell r="E1881">
            <v>41757</v>
          </cell>
          <cell r="F1881" t="str">
            <v>SUBDIRECCION ADMINISTRATIVA Y FINANCIERA</v>
          </cell>
          <cell r="G1881">
            <v>11520000</v>
          </cell>
          <cell r="H1881" t="str">
            <v>NEIDER EDUARDO ABELLO ALDANA</v>
          </cell>
          <cell r="I1881" t="str">
            <v>COMISION A BUCARAMANGA EL 31 DE MARZO DE 2014</v>
          </cell>
          <cell r="J1881">
            <v>112037</v>
          </cell>
          <cell r="O1881" t="str">
            <v>RECURSO 11</v>
          </cell>
          <cell r="W1881" t="str">
            <v>Vigencia Presupuestal</v>
          </cell>
        </row>
        <row r="1882">
          <cell r="A1882">
            <v>187814</v>
          </cell>
          <cell r="B1882" t="str">
            <v>Comisión</v>
          </cell>
          <cell r="C1882">
            <v>20140662</v>
          </cell>
          <cell r="D1882">
            <v>126314</v>
          </cell>
          <cell r="E1882">
            <v>41757</v>
          </cell>
          <cell r="F1882" t="str">
            <v>SUBDIRECCION ADMINISTRATIVA Y FINANCIERA</v>
          </cell>
          <cell r="G1882">
            <v>52409234</v>
          </cell>
          <cell r="H1882" t="str">
            <v>MARCELA GALVIS HERNANDEZ</v>
          </cell>
          <cell r="I1882" t="str">
            <v>COMISION A ARMENIA DEL 4 AL 7 DE ABRIL DE 2014</v>
          </cell>
          <cell r="J1882">
            <v>581365</v>
          </cell>
          <cell r="O1882" t="str">
            <v>RECURSO 11</v>
          </cell>
          <cell r="W1882" t="str">
            <v>Vigencia Presupuestal</v>
          </cell>
        </row>
        <row r="1883">
          <cell r="A1883">
            <v>187914</v>
          </cell>
          <cell r="B1883" t="str">
            <v>Comisión</v>
          </cell>
          <cell r="C1883">
            <v>20140672</v>
          </cell>
          <cell r="D1883">
            <v>127614</v>
          </cell>
          <cell r="E1883">
            <v>41757</v>
          </cell>
          <cell r="F1883" t="str">
            <v>SUBDIRECCION ADMINISTRATIVA Y FINANCIERA</v>
          </cell>
          <cell r="G1883">
            <v>60250256</v>
          </cell>
          <cell r="H1883" t="str">
            <v>CLAUDIA ADALGIZA ARIAS CUADROS</v>
          </cell>
          <cell r="I1883" t="str">
            <v>COMISION A CUCUTA DEL 1 AL 4 DE ABRIL DE 2014</v>
          </cell>
          <cell r="J1883">
            <v>784262</v>
          </cell>
          <cell r="O1883" t="str">
            <v>RECURSO 11</v>
          </cell>
          <cell r="W1883" t="str">
            <v>Vigencia Presupuestal</v>
          </cell>
        </row>
        <row r="1884">
          <cell r="A1884">
            <v>188014</v>
          </cell>
          <cell r="B1884" t="str">
            <v>Comisión</v>
          </cell>
          <cell r="C1884">
            <v>20140683</v>
          </cell>
          <cell r="D1884">
            <v>129314</v>
          </cell>
          <cell r="E1884">
            <v>41757</v>
          </cell>
          <cell r="F1884" t="str">
            <v>SUBDIRECCION ADMINISTRATIVA Y FINANCIERA</v>
          </cell>
          <cell r="G1884">
            <v>1010160438</v>
          </cell>
          <cell r="H1884" t="str">
            <v>EDWIN GIOVANNY ORTIZ RODRIGUEZ</v>
          </cell>
          <cell r="I1884" t="str">
            <v>COMISION A GARAGOA DEL 4 AL 5 DE ABRIL DE 2014</v>
          </cell>
          <cell r="J1884">
            <v>341037</v>
          </cell>
          <cell r="O1884" t="str">
            <v>RECURSO 11</v>
          </cell>
          <cell r="W1884" t="str">
            <v>Vigencia Presupuestal</v>
          </cell>
        </row>
        <row r="1885">
          <cell r="A1885">
            <v>188114</v>
          </cell>
          <cell r="B1885" t="str">
            <v>Comisión</v>
          </cell>
          <cell r="C1885">
            <v>20140684</v>
          </cell>
          <cell r="D1885">
            <v>129514</v>
          </cell>
          <cell r="E1885">
            <v>41757</v>
          </cell>
          <cell r="F1885" t="str">
            <v>SUBDIRECCION ADMINISTRATIVA Y FINANCIERA</v>
          </cell>
          <cell r="G1885">
            <v>41732216</v>
          </cell>
          <cell r="H1885" t="str">
            <v>MERY ASUNCION TONCEL GAVIRIA</v>
          </cell>
          <cell r="I1885" t="str">
            <v>COMISION A PEREIRA DEL 2 AL 3 DE ABRIL DE 2014</v>
          </cell>
          <cell r="J1885">
            <v>249157</v>
          </cell>
          <cell r="O1885" t="str">
            <v>RECURSO 11</v>
          </cell>
          <cell r="W1885" t="str">
            <v>Vigencia Presupuestal</v>
          </cell>
        </row>
        <row r="1886">
          <cell r="A1886">
            <v>188214</v>
          </cell>
          <cell r="B1886" t="str">
            <v>Comisión</v>
          </cell>
          <cell r="C1886">
            <v>20140687</v>
          </cell>
          <cell r="D1886">
            <v>128014</v>
          </cell>
          <cell r="E1886">
            <v>41757</v>
          </cell>
          <cell r="F1886" t="str">
            <v>SUBDIRECCION ADMINISTRATIVA Y FINANCIERA</v>
          </cell>
          <cell r="G1886">
            <v>79537633</v>
          </cell>
          <cell r="H1886" t="str">
            <v>NESTOR ROBERTO GARZON CADENA</v>
          </cell>
          <cell r="I1886" t="str">
            <v>COMISION A VILLARICA DEL 31 DE MARZO AL 1 DE ABRIL DE 2014</v>
          </cell>
          <cell r="J1886">
            <v>249157</v>
          </cell>
          <cell r="O1886" t="str">
            <v>RECURSO 11</v>
          </cell>
          <cell r="W1886" t="str">
            <v>Vigencia Presupuestal</v>
          </cell>
        </row>
        <row r="1887">
          <cell r="A1887">
            <v>188314</v>
          </cell>
          <cell r="B1887" t="str">
            <v>Comisión</v>
          </cell>
          <cell r="C1887">
            <v>20140699</v>
          </cell>
          <cell r="D1887">
            <v>131314</v>
          </cell>
          <cell r="E1887">
            <v>41757</v>
          </cell>
          <cell r="F1887" t="str">
            <v>SUBDIRECCION ADMINISTRATIVA Y FINANCIERA</v>
          </cell>
          <cell r="G1887">
            <v>79753480</v>
          </cell>
          <cell r="H1887" t="str">
            <v>MAURICIO ALDEMAR ARANZAZU OSPINA</v>
          </cell>
          <cell r="I1887" t="str">
            <v>COMISION A POPAYAN DEL 7 AL 8 DE ABRIL DE 2014</v>
          </cell>
          <cell r="J1887">
            <v>293037</v>
          </cell>
          <cell r="O1887" t="str">
            <v>RECURSO 11</v>
          </cell>
          <cell r="W1887" t="str">
            <v>Vigencia Presupuestal</v>
          </cell>
        </row>
        <row r="1888">
          <cell r="A1888">
            <v>188414</v>
          </cell>
          <cell r="B1888" t="str">
            <v>Comisión</v>
          </cell>
          <cell r="C1888">
            <v>20140724</v>
          </cell>
          <cell r="D1888">
            <v>132714</v>
          </cell>
          <cell r="E1888">
            <v>41757</v>
          </cell>
          <cell r="F1888" t="str">
            <v>SUBDIRECCION ADMINISTRATIVA Y FINANCIERA</v>
          </cell>
          <cell r="G1888">
            <v>11520000</v>
          </cell>
          <cell r="H1888" t="str">
            <v>NEIDER EDUARDO ABELLO ALDANA</v>
          </cell>
          <cell r="I1888" t="str">
            <v>COMISION A CUCUTA EL 4 DE ABRIL DE 2014</v>
          </cell>
          <cell r="J1888">
            <v>112037</v>
          </cell>
          <cell r="O1888" t="str">
            <v>RECURSO 11</v>
          </cell>
          <cell r="W1888" t="str">
            <v>Vigencia Presupuestal</v>
          </cell>
        </row>
        <row r="1889">
          <cell r="A1889">
            <v>188514</v>
          </cell>
          <cell r="B1889" t="str">
            <v>Comisión</v>
          </cell>
          <cell r="C1889">
            <v>20140729</v>
          </cell>
          <cell r="D1889">
            <v>133614</v>
          </cell>
          <cell r="E1889">
            <v>41757</v>
          </cell>
          <cell r="F1889" t="str">
            <v>SUBDIRECCION ADMINISTRATIVA Y FINANCIERA</v>
          </cell>
          <cell r="G1889">
            <v>42015837</v>
          </cell>
          <cell r="H1889" t="str">
            <v>CLAUDIA MILENA ALVAREZ LONDOÑO</v>
          </cell>
          <cell r="I1889" t="str">
            <v>COMISION A SAN ANDRES DEL7 AL 9 DE ABRIL DE 2014</v>
          </cell>
          <cell r="J1889">
            <v>488395</v>
          </cell>
          <cell r="O1889" t="str">
            <v>RECURSO 11</v>
          </cell>
          <cell r="W1889" t="str">
            <v>Vigencia Presupuestal</v>
          </cell>
        </row>
        <row r="1890">
          <cell r="A1890">
            <v>188614</v>
          </cell>
          <cell r="B1890" t="str">
            <v>Comisión</v>
          </cell>
          <cell r="C1890">
            <v>20140730</v>
          </cell>
          <cell r="D1890">
            <v>133814</v>
          </cell>
          <cell r="E1890">
            <v>41757</v>
          </cell>
          <cell r="F1890" t="str">
            <v>SUBDIRECCION ADMINISTRATIVA Y FINANCIERA</v>
          </cell>
          <cell r="G1890">
            <v>35455050</v>
          </cell>
          <cell r="H1890" t="str">
            <v>SILVIA ALICIA POMBO CARRILLO</v>
          </cell>
          <cell r="I1890" t="str">
            <v>COMISION A CALI EL 7 DE ABRIL DE 2014</v>
          </cell>
          <cell r="J1890">
            <v>145648</v>
          </cell>
          <cell r="O1890" t="str">
            <v>RECURSO 11</v>
          </cell>
          <cell r="W1890" t="str">
            <v>Vigencia Presupuestal</v>
          </cell>
        </row>
        <row r="1891">
          <cell r="A1891">
            <v>188714</v>
          </cell>
          <cell r="B1891" t="str">
            <v>Comisión</v>
          </cell>
          <cell r="C1891">
            <v>20140739</v>
          </cell>
          <cell r="D1891">
            <v>134214</v>
          </cell>
          <cell r="E1891">
            <v>41757</v>
          </cell>
          <cell r="F1891" t="str">
            <v>SUBDIRECCION ADMINISTRATIVA Y FINANCIERA</v>
          </cell>
          <cell r="G1891">
            <v>1010160438</v>
          </cell>
          <cell r="H1891" t="str">
            <v>EDWIN GIOVANNY ORTIZ RODRIGUEZ</v>
          </cell>
          <cell r="I1891" t="str">
            <v>COMISION A CUCUTA DEL 7 A 8 DE ABRIL DE 2014</v>
          </cell>
          <cell r="J1891">
            <v>293037</v>
          </cell>
          <cell r="O1891" t="str">
            <v>RECURSO 11</v>
          </cell>
          <cell r="W1891" t="str">
            <v>Vigencia Presupuestal</v>
          </cell>
        </row>
        <row r="1892">
          <cell r="A1892">
            <v>188814</v>
          </cell>
          <cell r="B1892" t="str">
            <v>Comisión</v>
          </cell>
          <cell r="C1892">
            <v>20140740</v>
          </cell>
          <cell r="D1892">
            <v>134114</v>
          </cell>
          <cell r="E1892">
            <v>41757</v>
          </cell>
          <cell r="F1892" t="str">
            <v>SUBDIRECCION ADMINISTRATIVA Y FINANCIERA</v>
          </cell>
          <cell r="G1892">
            <v>1130602055</v>
          </cell>
          <cell r="H1892" t="str">
            <v>ALVARO JOSE HENAO</v>
          </cell>
          <cell r="I1892" t="str">
            <v>COMISION A SANTA MARTA DEL 7 AL 9 DE ABRIL DE 2014</v>
          </cell>
          <cell r="J1892">
            <v>415261</v>
          </cell>
          <cell r="N1892" t="str">
            <v>RECURSO 2-10</v>
          </cell>
          <cell r="W1892" t="str">
            <v>Vigencia Presupuestal</v>
          </cell>
        </row>
        <row r="1893">
          <cell r="A1893">
            <v>188914</v>
          </cell>
          <cell r="B1893" t="str">
            <v>Comisión</v>
          </cell>
          <cell r="C1893">
            <v>20140761</v>
          </cell>
          <cell r="D1893">
            <v>135914</v>
          </cell>
          <cell r="E1893">
            <v>41757</v>
          </cell>
          <cell r="F1893" t="str">
            <v>SUBDIRECCION ADMINISTRATIVA Y FINANCIERA</v>
          </cell>
          <cell r="G1893">
            <v>79316997</v>
          </cell>
          <cell r="H1893" t="str">
            <v>JAIRO ORLANDO HOMEZ</v>
          </cell>
          <cell r="I1893" t="str">
            <v>COMISION A PASTO DEL 10 AL 11 DE ABRIL DE 2014</v>
          </cell>
          <cell r="J1893">
            <v>281157</v>
          </cell>
          <cell r="O1893" t="str">
            <v>RECURSO 11</v>
          </cell>
          <cell r="W1893" t="str">
            <v>Vigencia Presupuestal</v>
          </cell>
        </row>
        <row r="1894">
          <cell r="A1894">
            <v>189014</v>
          </cell>
          <cell r="B1894" t="str">
            <v>Comisión</v>
          </cell>
          <cell r="C1894">
            <v>20140766</v>
          </cell>
          <cell r="D1894">
            <v>136114</v>
          </cell>
          <cell r="E1894">
            <v>41757</v>
          </cell>
          <cell r="F1894" t="str">
            <v>SUBDIRECCION ADMINISTRATIVA Y FINANCIERA</v>
          </cell>
          <cell r="G1894">
            <v>53104007</v>
          </cell>
          <cell r="H1894" t="str">
            <v>ROSA ALEJANDRA RUIZ DIAZ</v>
          </cell>
          <cell r="I1894" t="str">
            <v>COMISION A BUENAVENTURA DEL 9 AL 10 DE ABRIL DE 2014</v>
          </cell>
          <cell r="J1894">
            <v>443037</v>
          </cell>
          <cell r="O1894" t="str">
            <v>RECURSO 11</v>
          </cell>
          <cell r="W1894" t="str">
            <v>Vigencia Presupuestal</v>
          </cell>
        </row>
        <row r="1895">
          <cell r="A1895">
            <v>189114</v>
          </cell>
          <cell r="B1895" t="str">
            <v>Comisiòn</v>
          </cell>
          <cell r="C1895" t="str">
            <v>2014-1-0180</v>
          </cell>
          <cell r="D1895">
            <v>114014</v>
          </cell>
          <cell r="E1895">
            <v>41757</v>
          </cell>
          <cell r="F1895" t="str">
            <v>SUBDIRECCION ADMINISTRATIVA Y FINANCIERA</v>
          </cell>
          <cell r="G1895">
            <v>16071055</v>
          </cell>
          <cell r="H1895" t="str">
            <v>DAVID FERNANDO ARIAS ARISTIZABAL</v>
          </cell>
          <cell r="I1895" t="str">
            <v>COMISION A BARRANQUILLA DEL 27-29 MARZO 2014</v>
          </cell>
          <cell r="J1895">
            <v>570170</v>
          </cell>
          <cell r="L1895">
            <v>10</v>
          </cell>
          <cell r="O1895" t="str">
            <v>RECURSO 11</v>
          </cell>
          <cell r="W1895" t="str">
            <v>Vigencia Presupuestal</v>
          </cell>
        </row>
        <row r="1896">
          <cell r="A1896">
            <v>189214</v>
          </cell>
          <cell r="B1896" t="str">
            <v>Comisiòn</v>
          </cell>
          <cell r="C1896" t="str">
            <v>2014-1-0185</v>
          </cell>
          <cell r="D1896">
            <v>115114</v>
          </cell>
          <cell r="E1896">
            <v>41757</v>
          </cell>
          <cell r="F1896" t="str">
            <v>SUBDIRECCION ADMINISTRATIVA Y FINANCIERA</v>
          </cell>
          <cell r="G1896">
            <v>80433842</v>
          </cell>
          <cell r="H1896" t="str">
            <v>MANUEL ANTONIO ZAMBRANO GUERRERO</v>
          </cell>
          <cell r="I1896" t="str">
            <v>COMISION A GIRON DEL 25 - 26 MARZO 2014</v>
          </cell>
          <cell r="J1896">
            <v>205126</v>
          </cell>
          <cell r="L1896">
            <v>10</v>
          </cell>
          <cell r="O1896" t="str">
            <v>RECURSO 11</v>
          </cell>
          <cell r="W1896" t="str">
            <v>Vigencia Presupuestal</v>
          </cell>
        </row>
        <row r="1897">
          <cell r="A1897">
            <v>189314</v>
          </cell>
          <cell r="B1897" t="str">
            <v>Comisiòn</v>
          </cell>
          <cell r="C1897" t="str">
            <v>2014-1-0190</v>
          </cell>
          <cell r="D1897">
            <v>118014</v>
          </cell>
          <cell r="E1897">
            <v>41757</v>
          </cell>
          <cell r="F1897" t="str">
            <v>SUBDIRECCION ADMINISTRATIVA Y FINANCIERA</v>
          </cell>
          <cell r="G1897">
            <v>78034306</v>
          </cell>
          <cell r="H1897" t="str">
            <v>JUAN CARVAJAL COGOLLO</v>
          </cell>
          <cell r="I1897" t="str">
            <v>COMISION A CARTAGENA DEL 31 MARZO AL 3 ABRIL 2014</v>
          </cell>
          <cell r="J1897">
            <v>728238</v>
          </cell>
          <cell r="L1897">
            <v>10</v>
          </cell>
          <cell r="O1897" t="str">
            <v>RECURSO 11</v>
          </cell>
          <cell r="W1897" t="str">
            <v>Vigencia Presupuestal</v>
          </cell>
        </row>
        <row r="1898">
          <cell r="A1898">
            <v>189414</v>
          </cell>
          <cell r="B1898" t="str">
            <v>Comisiòn</v>
          </cell>
          <cell r="C1898" t="str">
            <v>2014-1-0192</v>
          </cell>
          <cell r="D1898">
            <v>118114</v>
          </cell>
          <cell r="E1898">
            <v>41757</v>
          </cell>
          <cell r="F1898" t="str">
            <v>SUBDIRECCION ADMINISTRATIVA Y FINANCIERA</v>
          </cell>
          <cell r="G1898">
            <v>1031124219</v>
          </cell>
          <cell r="H1898" t="str">
            <v>JOSE LUIS GONZALEZ BELLO</v>
          </cell>
          <cell r="I1898" t="str">
            <v>COMISION A CARTAGENA DEL 31 MARZO AL 3 ABRIL 2014</v>
          </cell>
          <cell r="J1898">
            <v>478627</v>
          </cell>
          <cell r="L1898">
            <v>10</v>
          </cell>
          <cell r="O1898" t="str">
            <v>RECURSO 11</v>
          </cell>
          <cell r="W1898" t="str">
            <v>Vigencia Presupuestal</v>
          </cell>
        </row>
        <row r="1899">
          <cell r="A1899">
            <v>189514</v>
          </cell>
          <cell r="B1899" t="str">
            <v>Comisiòn</v>
          </cell>
          <cell r="C1899" t="str">
            <v>2014-1-0193</v>
          </cell>
          <cell r="D1899">
            <v>121114</v>
          </cell>
          <cell r="E1899">
            <v>41757</v>
          </cell>
          <cell r="F1899" t="str">
            <v>SUBDIRECCION ADMINISTRATIVA Y FINANCIERA</v>
          </cell>
          <cell r="G1899">
            <v>74180161</v>
          </cell>
          <cell r="H1899" t="str">
            <v>ANDRES BALCAZAR</v>
          </cell>
          <cell r="I1899" t="str">
            <v>COMISION A CARTAGENA DEL 31 MARZO AL 3 ABRIL 2014</v>
          </cell>
          <cell r="J1899">
            <v>728238</v>
          </cell>
          <cell r="L1899">
            <v>10</v>
          </cell>
          <cell r="O1899" t="str">
            <v>RECURSO 11</v>
          </cell>
          <cell r="W1899" t="str">
            <v>Vigencia Presupuestal</v>
          </cell>
        </row>
        <row r="1900">
          <cell r="A1900">
            <v>189614</v>
          </cell>
          <cell r="B1900" t="str">
            <v>Comisiòn</v>
          </cell>
          <cell r="C1900" t="str">
            <v>2014-1-0194</v>
          </cell>
          <cell r="D1900">
            <v>117914</v>
          </cell>
          <cell r="E1900">
            <v>41757</v>
          </cell>
          <cell r="F1900" t="str">
            <v>SUBDIRECCION ADMINISTRATIVA Y FINANCIERA</v>
          </cell>
          <cell r="G1900">
            <v>79153840</v>
          </cell>
          <cell r="H1900" t="str">
            <v>JAVIER CORREAL PIZARRO</v>
          </cell>
          <cell r="I1900" t="str">
            <v>COMISION A BARRANQUILLA DEL 26-28 MARZO 2014</v>
          </cell>
          <cell r="J1900">
            <v>520170</v>
          </cell>
          <cell r="L1900">
            <v>10</v>
          </cell>
          <cell r="O1900" t="str">
            <v>RECURSO 11</v>
          </cell>
          <cell r="W1900" t="str">
            <v>Vigencia Presupuestal</v>
          </cell>
        </row>
        <row r="1901">
          <cell r="A1901">
            <v>189714</v>
          </cell>
          <cell r="B1901" t="str">
            <v>Comisiòn</v>
          </cell>
          <cell r="C1901" t="str">
            <v>2014-1-0195</v>
          </cell>
          <cell r="D1901">
            <v>121214</v>
          </cell>
          <cell r="E1901">
            <v>41757</v>
          </cell>
          <cell r="F1901" t="str">
            <v>SUBDIRECCION ADMINISTRATIVA Y FINANCIERA</v>
          </cell>
          <cell r="G1901">
            <v>79153840</v>
          </cell>
          <cell r="H1901" t="str">
            <v>JAVIER CORREAL PIZARRO</v>
          </cell>
          <cell r="I1901" t="str">
            <v>COMISION A CARTAGENA DEL 31 MARZO AL 3 ABRIL 2014</v>
          </cell>
          <cell r="J1901">
            <v>728238</v>
          </cell>
          <cell r="L1901">
            <v>11</v>
          </cell>
          <cell r="O1901" t="str">
            <v>RECURSO 11</v>
          </cell>
          <cell r="W1901" t="str">
            <v>Vigencia Presupuestal</v>
          </cell>
        </row>
        <row r="1902">
          <cell r="A1902">
            <v>189814</v>
          </cell>
          <cell r="B1902" t="str">
            <v>Contrato</v>
          </cell>
          <cell r="C1902">
            <v>64</v>
          </cell>
          <cell r="D1902">
            <v>13014</v>
          </cell>
          <cell r="E1902">
            <v>41757</v>
          </cell>
          <cell r="F1902" t="str">
            <v>SECRETARIA GENERAL</v>
          </cell>
          <cell r="G1902">
            <v>51865134</v>
          </cell>
          <cell r="H1902" t="str">
            <v>DIANA VELANDIA CASTRO</v>
          </cell>
          <cell r="I1902" t="str">
            <v>FRA 31 PAGO 2 DE 3 SEGUN CERTIFICACION DEL SUPERVISOR (DESC. BASE POR DEPENDIENTES)</v>
          </cell>
          <cell r="J1902">
            <v>27000000</v>
          </cell>
          <cell r="K1902">
            <v>9.66</v>
          </cell>
          <cell r="M1902">
            <v>16</v>
          </cell>
          <cell r="O1902" t="str">
            <v>RECURSO 11</v>
          </cell>
          <cell r="V1902" t="str">
            <v>Desc. X Dependientes</v>
          </cell>
          <cell r="W1902" t="str">
            <v>Vigencia Presupuestal</v>
          </cell>
        </row>
        <row r="1903">
          <cell r="A1903">
            <v>189914</v>
          </cell>
          <cell r="B1903" t="str">
            <v>Contrato</v>
          </cell>
          <cell r="C1903">
            <v>262</v>
          </cell>
          <cell r="D1903">
            <v>37914</v>
          </cell>
          <cell r="E1903">
            <v>41757</v>
          </cell>
          <cell r="F1903" t="str">
            <v>SUBDIRECCION ADMINISTRATIVA Y FINANCIERA</v>
          </cell>
          <cell r="G1903">
            <v>80022525</v>
          </cell>
          <cell r="H1903" t="str">
            <v>CARLOS JULIO VANEGAS YUMAYUZA</v>
          </cell>
          <cell r="I1903" t="str">
            <v>PAGO 4 DE 12 SEGÚN CERTIFICACION DEL SUPERVISOR (Desc.de la Base x Dependientes) + (Desc Embargo $125,547)</v>
          </cell>
          <cell r="J1903">
            <v>1243733</v>
          </cell>
          <cell r="K1903">
            <v>9.66</v>
          </cell>
          <cell r="O1903" t="str">
            <v>RECURSO 11</v>
          </cell>
          <cell r="Q1903" t="str">
            <v>EMBARGO OF 1534</v>
          </cell>
          <cell r="R1903">
            <v>125547</v>
          </cell>
          <cell r="V1903" t="str">
            <v>Desc. X Dependientes</v>
          </cell>
          <cell r="W1903" t="str">
            <v>Vigencia Presupuestal</v>
          </cell>
        </row>
        <row r="1904">
          <cell r="A1904">
            <v>190014</v>
          </cell>
          <cell r="B1904" t="str">
            <v>Contrato</v>
          </cell>
          <cell r="C1904">
            <v>43</v>
          </cell>
          <cell r="D1904">
            <v>7414</v>
          </cell>
          <cell r="E1904">
            <v>41757</v>
          </cell>
          <cell r="F1904" t="str">
            <v>DIRECCION DE BOSQUES, BIODIVERSIDAD YSERVICIOS ECOSISTEMICOS</v>
          </cell>
          <cell r="G1904">
            <v>39693887</v>
          </cell>
          <cell r="H1904" t="str">
            <v>CLAUDIA PATRICIA FONSECA TOBIAN</v>
          </cell>
          <cell r="I1904" t="str">
            <v>PAGO 4 DE 12 SEGÚN CERTIFICACION DEL SUPERVISOR - Beneficio AFC $158,242</v>
          </cell>
          <cell r="J1904">
            <v>6492848</v>
          </cell>
          <cell r="K1904">
            <v>9.66</v>
          </cell>
          <cell r="O1904" t="str">
            <v>RECURSO 11</v>
          </cell>
          <cell r="Q1904" t="str">
            <v>AFC BANCOLOMBIA</v>
          </cell>
          <cell r="R1904">
            <v>1947854</v>
          </cell>
          <cell r="V1904" t="str">
            <v>No tiene Dependientes</v>
          </cell>
          <cell r="W1904" t="str">
            <v>Vigencia Presupuestal</v>
          </cell>
        </row>
        <row r="1905">
          <cell r="A1905">
            <v>190114</v>
          </cell>
          <cell r="B1905" t="str">
            <v>Contrato</v>
          </cell>
          <cell r="C1905">
            <v>259</v>
          </cell>
          <cell r="D1905">
            <v>37514</v>
          </cell>
          <cell r="E1905">
            <v>41757</v>
          </cell>
          <cell r="F1905" t="str">
            <v>DIRECCION DE ORDENAMIENTO AMBIENTAL Y COORDINACION DEL SINA</v>
          </cell>
          <cell r="G1905">
            <v>80085094</v>
          </cell>
          <cell r="H1905" t="str">
            <v>JUAN CARLOS MESA CARVAJAL</v>
          </cell>
          <cell r="I1905" t="str">
            <v>PAGO 3 DE 11 SEGÚN CERTIFICACION DEL SUPERVISOR (Aporte Voluntario y Prepagada)</v>
          </cell>
          <cell r="J1905">
            <v>7941000</v>
          </cell>
          <cell r="K1905">
            <v>9.66</v>
          </cell>
          <cell r="O1905" t="str">
            <v>RECURSO 11</v>
          </cell>
          <cell r="Q1905" t="str">
            <v>PENSIONES VOLUNTARIAS SKANDIA</v>
          </cell>
          <cell r="R1905">
            <v>1430000</v>
          </cell>
          <cell r="V1905" t="str">
            <v>Aporte Voluntario y Prepagada</v>
          </cell>
          <cell r="W1905" t="str">
            <v>Vigencia Presupuestal</v>
          </cell>
        </row>
        <row r="1906">
          <cell r="A1906">
            <v>190214</v>
          </cell>
          <cell r="B1906" t="str">
            <v>Comisión</v>
          </cell>
          <cell r="C1906" t="str">
            <v>2014-1-0174</v>
          </cell>
          <cell r="D1906">
            <v>110714</v>
          </cell>
          <cell r="E1906">
            <v>41757</v>
          </cell>
          <cell r="F1906" t="str">
            <v>SERVICIOS ADMINISTRATIVOS, ATENCIONA AL USUARIO, ARCHIVO Y CORRESPONDENCIA</v>
          </cell>
          <cell r="G1906">
            <v>64700784</v>
          </cell>
          <cell r="H1906" t="str">
            <v>ANDREA LUCIA ARANGO HERNANDEZ</v>
          </cell>
          <cell r="I1906" t="str">
            <v>COMISION A MEDELLIN DEL 4-7 DE ABRIL DE 2014</v>
          </cell>
          <cell r="J1906">
            <v>560187</v>
          </cell>
          <cell r="L1906">
            <v>10</v>
          </cell>
          <cell r="O1906" t="str">
            <v>RECURSO 11</v>
          </cell>
          <cell r="W1906" t="str">
            <v>Vigencia Presupuestal</v>
          </cell>
        </row>
        <row r="1907">
          <cell r="A1907">
            <v>190314</v>
          </cell>
          <cell r="B1907" t="str">
            <v>Contrato</v>
          </cell>
          <cell r="C1907">
            <v>99</v>
          </cell>
          <cell r="D1907">
            <v>18114</v>
          </cell>
          <cell r="E1907">
            <v>41757</v>
          </cell>
          <cell r="F1907" t="str">
            <v>DIRECCION DE CAMBIO CLIMATICO</v>
          </cell>
          <cell r="G1907">
            <v>1016022479</v>
          </cell>
          <cell r="H1907" t="str">
            <v>ANGIE CAROLINA CORTES SALGADO</v>
          </cell>
          <cell r="I1907" t="str">
            <v>PAGO 4 DE 12 SEGÚN CERTIFICACION DEL SUPERVISOR (Desc. Base RF x Dependientes)</v>
          </cell>
          <cell r="J1907">
            <v>2200000</v>
          </cell>
          <cell r="K1907">
            <v>9.66</v>
          </cell>
          <cell r="O1907" t="str">
            <v>RECURSO 11</v>
          </cell>
          <cell r="V1907" t="str">
            <v>No tiene dependientes</v>
          </cell>
          <cell r="W1907" t="str">
            <v>Vigencia Presupuestal</v>
          </cell>
        </row>
        <row r="1908">
          <cell r="A1908">
            <v>190414</v>
          </cell>
          <cell r="B1908" t="str">
            <v>Resolución</v>
          </cell>
          <cell r="C1908">
            <v>605</v>
          </cell>
          <cell r="D1908">
            <v>145014</v>
          </cell>
          <cell r="E1908">
            <v>41757</v>
          </cell>
          <cell r="F1908" t="str">
            <v>SUBDIRECCION ADMINISTRATIVA Y FINANCIERA</v>
          </cell>
          <cell r="G1908">
            <v>79487251</v>
          </cell>
          <cell r="H1908" t="str">
            <v>MAURICIO MOLANO CRUZ</v>
          </cell>
          <cell r="I1908" t="str">
            <v>PAGO PARCIAL COMISION INTERNACIONAL A BRASIL  DEL 27 ABRIL AL 8 MAYO 2014</v>
          </cell>
          <cell r="J1908">
            <v>2903843</v>
          </cell>
          <cell r="O1908" t="str">
            <v>RECURSO 11</v>
          </cell>
          <cell r="W1908" t="str">
            <v>Vigencia Presupuestal</v>
          </cell>
        </row>
        <row r="1909">
          <cell r="A1909">
            <v>190514</v>
          </cell>
          <cell r="B1909" t="str">
            <v>Contrato</v>
          </cell>
          <cell r="C1909">
            <v>183</v>
          </cell>
          <cell r="D1909">
            <v>28714</v>
          </cell>
          <cell r="E1909">
            <v>41757</v>
          </cell>
          <cell r="F1909" t="str">
            <v>SUBDIRECCION DE EDUCACION Y PARTICIPACION</v>
          </cell>
          <cell r="G1909">
            <v>52927596</v>
          </cell>
          <cell r="H1909" t="str">
            <v>SANDRA LILIANA ROJAS PAEZ</v>
          </cell>
          <cell r="I1909" t="str">
            <v>PAGO 4 DE 12  SEGÚN CERTIFICACION DEL SUPERVISOR</v>
          </cell>
          <cell r="J1909">
            <v>6500000</v>
          </cell>
          <cell r="K1909">
            <v>9.66</v>
          </cell>
          <cell r="O1909" t="str">
            <v>RECURSO 11</v>
          </cell>
          <cell r="V1909" t="str">
            <v>no tiene dependienes</v>
          </cell>
          <cell r="W1909" t="str">
            <v>Vigencia Presupuestal</v>
          </cell>
        </row>
        <row r="1910">
          <cell r="A1910">
            <v>190614</v>
          </cell>
          <cell r="B1910" t="str">
            <v>Contrato</v>
          </cell>
          <cell r="C1910">
            <v>131</v>
          </cell>
          <cell r="D1910">
            <v>23514</v>
          </cell>
          <cell r="E1910">
            <v>41757</v>
          </cell>
          <cell r="F1910" t="str">
            <v>DIRECCION DE CAMBIO CLIMATICO</v>
          </cell>
          <cell r="G1910">
            <v>52515167</v>
          </cell>
          <cell r="H1910" t="str">
            <v>ASTRID EUGENIA CRUZ JIMENEZ</v>
          </cell>
          <cell r="I1910" t="str">
            <v>PAGO 4 DE 11 SEGÚN CERTIFICACION DEL SUPERVISOR</v>
          </cell>
          <cell r="J1910">
            <v>6000000</v>
          </cell>
          <cell r="K1910">
            <v>9.66</v>
          </cell>
          <cell r="O1910" t="str">
            <v>RECURSO 11</v>
          </cell>
          <cell r="V1910" t="str">
            <v>No tiene Dependientes a Cargo</v>
          </cell>
          <cell r="W1910" t="str">
            <v>Vigencia Presupuestal</v>
          </cell>
        </row>
        <row r="1911">
          <cell r="A1911">
            <v>190714</v>
          </cell>
          <cell r="B1911" t="str">
            <v>Contrato</v>
          </cell>
          <cell r="C1911">
            <v>111</v>
          </cell>
          <cell r="D1911">
            <v>19314</v>
          </cell>
          <cell r="E1911">
            <v>41757</v>
          </cell>
          <cell r="F1911" t="str">
            <v>DIRECCION DE CAMBIO CLIMATICO</v>
          </cell>
          <cell r="G1911">
            <v>1032413304</v>
          </cell>
          <cell r="H1911" t="str">
            <v>LAURA MARIA ARANGURE NIÑO</v>
          </cell>
          <cell r="I1911" t="str">
            <v>PAGO 4 DE 12 SEGÚN CERTIFICACION DEL SUPERVISOR</v>
          </cell>
          <cell r="J1911">
            <v>3600000</v>
          </cell>
          <cell r="K1911">
            <v>9.66</v>
          </cell>
          <cell r="O1911" t="str">
            <v>RECURSO 11</v>
          </cell>
          <cell r="V1911" t="str">
            <v>No tiene Dependientes</v>
          </cell>
          <cell r="W1911" t="str">
            <v>Vigencia Presupuestal</v>
          </cell>
        </row>
        <row r="1912">
          <cell r="A1912">
            <v>190814</v>
          </cell>
          <cell r="B1912" t="str">
            <v>Contrato</v>
          </cell>
          <cell r="C1912">
            <v>274</v>
          </cell>
          <cell r="D1912">
            <v>38114</v>
          </cell>
          <cell r="E1912">
            <v>41757</v>
          </cell>
          <cell r="F1912" t="str">
            <v>OFICINA DE ASUNTOS INTERNACIONALES</v>
          </cell>
          <cell r="G1912">
            <v>51958614</v>
          </cell>
          <cell r="H1912" t="str">
            <v>JIMENA NIETO CARRASCO</v>
          </cell>
          <cell r="I1912" t="str">
            <v xml:space="preserve">PAGO 4 DE 12 SEGÚN CERTIFICACION DEL SUPERVISOR </v>
          </cell>
          <cell r="J1912">
            <v>7840909</v>
          </cell>
          <cell r="K1912">
            <v>9.66</v>
          </cell>
          <cell r="O1912" t="str">
            <v>RECURSO 11</v>
          </cell>
          <cell r="V1912" t="str">
            <v>No tiene Dependientes a Cargo</v>
          </cell>
          <cell r="W1912" t="str">
            <v>Vigencia Presupuestal</v>
          </cell>
        </row>
        <row r="1913">
          <cell r="A1913">
            <v>190914</v>
          </cell>
          <cell r="B1913" t="str">
            <v>Contrato</v>
          </cell>
          <cell r="C1913">
            <v>169</v>
          </cell>
          <cell r="D1913">
            <v>26914</v>
          </cell>
          <cell r="E1913">
            <v>41757</v>
          </cell>
          <cell r="F1913" t="str">
            <v>DIRECCION DE ASUNTOS AMBIENTALES, SECTORIAL Y URBANA</v>
          </cell>
          <cell r="G1913">
            <v>10317177</v>
          </cell>
          <cell r="H1913" t="str">
            <v>DIMER YASMANI SOTELO ZEMANATE</v>
          </cell>
          <cell r="I1913" t="str">
            <v>PAGO 4 DE 10 SEGÚN CERTIFICACION DEL SUPERVISOR</v>
          </cell>
          <cell r="J1913">
            <v>4000000</v>
          </cell>
          <cell r="K1913">
            <v>9.66</v>
          </cell>
          <cell r="O1913" t="str">
            <v>RECURSO 11</v>
          </cell>
          <cell r="V1913" t="str">
            <v>No tiene Dependientes</v>
          </cell>
          <cell r="W1913" t="str">
            <v>Vigencia Presupuestal</v>
          </cell>
        </row>
        <row r="1914">
          <cell r="A1914">
            <v>191014</v>
          </cell>
          <cell r="B1914" t="str">
            <v>Contrato</v>
          </cell>
          <cell r="C1914">
            <v>280</v>
          </cell>
          <cell r="D1914">
            <v>39114</v>
          </cell>
          <cell r="E1914">
            <v>41757</v>
          </cell>
          <cell r="F1914" t="str">
            <v>OFICINA DE TECNOLOGIAS, INFORMACION Y COMUNICACIONES TIC</v>
          </cell>
          <cell r="G1914">
            <v>80778973</v>
          </cell>
          <cell r="H1914" t="str">
            <v>FABIO FELIPE BELTRAN PINTO</v>
          </cell>
          <cell r="I1914" t="str">
            <v>PAGO 4 DE 12 DESEMBOLSO SEGÚN CERTIFICACION DEL SUPERVISOR (Desc Base Rte Fte por Dependientes+ Prepagada 15 abril/2014)</v>
          </cell>
          <cell r="J1914">
            <v>4500000</v>
          </cell>
          <cell r="K1914">
            <v>9.66</v>
          </cell>
          <cell r="O1914" t="str">
            <v>RECURSO 11</v>
          </cell>
          <cell r="V1914" t="str">
            <v>Desc. X Dependientes + Prepagada 15 Abril/2014</v>
          </cell>
          <cell r="W1914" t="str">
            <v>Vigencia Presupuestal</v>
          </cell>
        </row>
        <row r="1915">
          <cell r="A1915">
            <v>191114</v>
          </cell>
          <cell r="B1915" t="str">
            <v>Contrato</v>
          </cell>
          <cell r="C1915">
            <v>51</v>
          </cell>
          <cell r="D1915">
            <v>8014</v>
          </cell>
          <cell r="E1915">
            <v>41757</v>
          </cell>
          <cell r="F1915" t="str">
            <v>DIRECCION DE ASUNTOS AMBIENTALES, SECTORIAL Y URBANA</v>
          </cell>
          <cell r="G1915">
            <v>34602626</v>
          </cell>
          <cell r="H1915" t="str">
            <v>ASTRID ELIANA REYES PEÑA</v>
          </cell>
          <cell r="I1915" t="str">
            <v>PAGO 4 DE 11 SEGÚN CERTIFICACION DEL SUPERVISOR</v>
          </cell>
          <cell r="J1915">
            <v>7000000</v>
          </cell>
          <cell r="K1915">
            <v>9.66</v>
          </cell>
          <cell r="O1915" t="str">
            <v>RECURSO 11</v>
          </cell>
          <cell r="V1915" t="str">
            <v>No tiene Dependientes</v>
          </cell>
          <cell r="W1915" t="str">
            <v>Vigencia Presupuestal</v>
          </cell>
        </row>
        <row r="1916">
          <cell r="A1916">
            <v>191214</v>
          </cell>
          <cell r="B1916" t="str">
            <v>Contrato</v>
          </cell>
          <cell r="C1916">
            <v>18</v>
          </cell>
          <cell r="D1916">
            <v>2514</v>
          </cell>
          <cell r="E1916">
            <v>41757</v>
          </cell>
          <cell r="F1916" t="str">
            <v>SUBDIRECCION ADMINISTRATIVA Y FINANCIERA</v>
          </cell>
          <cell r="G1916">
            <v>79221739</v>
          </cell>
          <cell r="H1916" t="str">
            <v>JOSE MANUEL MORENO MORA</v>
          </cell>
          <cell r="I1916" t="str">
            <v>PAGO 4 DE 7 SEGÚN CERTIFICACION DEL SUPERVISOR (Desc.de la Base RF x Dependientes)</v>
          </cell>
          <cell r="J1916">
            <v>1924230</v>
          </cell>
          <cell r="K1916">
            <v>9.66</v>
          </cell>
          <cell r="O1916" t="str">
            <v>RECURSO 11</v>
          </cell>
          <cell r="V1916" t="str">
            <v>Desc. X Dependientes</v>
          </cell>
          <cell r="W1916" t="str">
            <v>Vigencia Presupuestal</v>
          </cell>
        </row>
        <row r="1917">
          <cell r="A1917">
            <v>191314</v>
          </cell>
          <cell r="B1917" t="str">
            <v>Contrato</v>
          </cell>
          <cell r="C1917">
            <v>270</v>
          </cell>
          <cell r="D1917">
            <v>38614</v>
          </cell>
          <cell r="E1917">
            <v>41757</v>
          </cell>
          <cell r="F1917" t="str">
            <v>SUBDIRECCION ADMINISTRATIVA Y FINANCIERA</v>
          </cell>
          <cell r="G1917">
            <v>1065607597</v>
          </cell>
          <cell r="H1917" t="str">
            <v>CAROLINA CARRASCAL LOZANO</v>
          </cell>
          <cell r="I1917" t="str">
            <v xml:space="preserve">PAGO 3 DE 11 SEGÚN CERTIFICACION DEL SUPERVISOR </v>
          </cell>
          <cell r="J1917">
            <v>2600000</v>
          </cell>
          <cell r="K1917">
            <v>9.66</v>
          </cell>
          <cell r="O1917" t="str">
            <v>RECURSO 11</v>
          </cell>
          <cell r="V1917" t="str">
            <v>No tiene Dependientes</v>
          </cell>
          <cell r="W1917" t="str">
            <v>Vigencia Presupuestal</v>
          </cell>
        </row>
        <row r="1918">
          <cell r="A1918">
            <v>191414</v>
          </cell>
          <cell r="B1918" t="str">
            <v>Contrato</v>
          </cell>
          <cell r="C1918">
            <v>233</v>
          </cell>
          <cell r="D1918">
            <v>34514</v>
          </cell>
          <cell r="E1918">
            <v>41757</v>
          </cell>
          <cell r="F1918" t="str">
            <v>DIRECCION DE BOSQUES, BIODIVERSIDAD Y SERVICIOS ECOSISTEMICOS</v>
          </cell>
          <cell r="G1918">
            <v>80244702</v>
          </cell>
          <cell r="H1918" t="str">
            <v>FRANCISCO BELTRAN CARRASCO</v>
          </cell>
          <cell r="I1918" t="str">
            <v>PAGO 4 DE 12 SEGÚN CERTIFICACION DEL SUPERVISOR</v>
          </cell>
          <cell r="J1918">
            <v>6634615</v>
          </cell>
          <cell r="K1918">
            <v>9.66</v>
          </cell>
          <cell r="O1918" t="str">
            <v>RECURSO 11</v>
          </cell>
          <cell r="V1918" t="str">
            <v>No tiene Dependientes a Cargo</v>
          </cell>
          <cell r="W1918" t="str">
            <v>Vigencia Presupuestal</v>
          </cell>
        </row>
        <row r="1919">
          <cell r="A1919">
            <v>191514</v>
          </cell>
          <cell r="B1919" t="str">
            <v>Contrato</v>
          </cell>
          <cell r="C1919">
            <v>225</v>
          </cell>
          <cell r="D1919">
            <v>35614</v>
          </cell>
          <cell r="E1919">
            <v>41757</v>
          </cell>
          <cell r="F1919" t="str">
            <v>DIRECCION GESTION INTEGRAL DEL RECURSO HIDRICO</v>
          </cell>
          <cell r="G1919">
            <v>79295230</v>
          </cell>
          <cell r="H1919" t="str">
            <v>WALTER LEONARDO NIÑO PARRA</v>
          </cell>
          <cell r="I1919" t="str">
            <v>FRA 83 PAGO 3 DE 4 SEGÚN CERTIFICACION DEL SUPERVISOR (Desc. De la Base x Dependientes)</v>
          </cell>
          <cell r="J1919">
            <v>8912500</v>
          </cell>
          <cell r="K1919">
            <v>9.66</v>
          </cell>
          <cell r="M1919">
            <v>16</v>
          </cell>
          <cell r="O1919" t="str">
            <v>RECURSO 11</v>
          </cell>
          <cell r="V1919" t="str">
            <v>Desc. X Dependientes</v>
          </cell>
          <cell r="W1919" t="str">
            <v>Vigencia Presupuestal</v>
          </cell>
        </row>
        <row r="1920">
          <cell r="A1920">
            <v>191614</v>
          </cell>
          <cell r="B1920" t="str">
            <v>Contrato</v>
          </cell>
          <cell r="C1920">
            <v>275</v>
          </cell>
          <cell r="D1920">
            <v>38314</v>
          </cell>
          <cell r="E1920">
            <v>41757</v>
          </cell>
          <cell r="F1920" t="str">
            <v>DIRECCION DE BOSQUES, BIODIVERSIDAD Y SERVICIOS ECOSISTEMICOS</v>
          </cell>
          <cell r="G1920">
            <v>80116715</v>
          </cell>
          <cell r="H1920" t="str">
            <v>WILSON ALEXANDER GUTIERREZ VANEGAS</v>
          </cell>
          <cell r="I1920" t="str">
            <v>PAGO 3 Y 4 DE 12 SEGÚN CERTIFICACION DEL SUPERVISOR (Desc Base por Dependientes)</v>
          </cell>
          <cell r="J1920">
            <v>5511834</v>
          </cell>
          <cell r="K1920">
            <v>9.66</v>
          </cell>
          <cell r="O1920" t="str">
            <v>RECURSO 11</v>
          </cell>
          <cell r="V1920" t="str">
            <v>Desc.x Dependientes</v>
          </cell>
          <cell r="W1920" t="str">
            <v>Vigencia Presupuestal</v>
          </cell>
        </row>
        <row r="1921">
          <cell r="A1921">
            <v>191714</v>
          </cell>
          <cell r="B1921" t="str">
            <v>Comisión</v>
          </cell>
          <cell r="C1921" t="str">
            <v>2014-1-0201</v>
          </cell>
          <cell r="D1921">
            <v>120014</v>
          </cell>
          <cell r="E1921">
            <v>41757</v>
          </cell>
          <cell r="F1921" t="str">
            <v>SUBDIRECCION ADMINISTRATIVA Y FINANCIERA</v>
          </cell>
          <cell r="G1921">
            <v>79699715</v>
          </cell>
          <cell r="H1921" t="str">
            <v>MARCEL CORZO GARCIA</v>
          </cell>
          <cell r="I1921" t="str">
            <v>COMISION A PALMIRA DEL 30 MARZO AL 01 ABRIL 2014</v>
          </cell>
          <cell r="J1921">
            <v>400134</v>
          </cell>
          <cell r="L1921">
            <v>10</v>
          </cell>
          <cell r="O1921" t="str">
            <v>RECURSO 11</v>
          </cell>
          <cell r="W1921" t="str">
            <v>Vigencia Presupuestal</v>
          </cell>
        </row>
        <row r="1922">
          <cell r="A1922">
            <v>191814</v>
          </cell>
          <cell r="B1922" t="str">
            <v>Anulada</v>
          </cell>
          <cell r="C1922" t="str">
            <v>2014-1-0170</v>
          </cell>
          <cell r="D1922">
            <v>106114</v>
          </cell>
          <cell r="E1922">
            <v>41757</v>
          </cell>
          <cell r="F1922" t="str">
            <v>SUBDIRECCION ADMINISTRATIVA Y FINANCIERA</v>
          </cell>
          <cell r="G1922">
            <v>80111519</v>
          </cell>
          <cell r="H1922" t="str">
            <v>DIEGO ALEJANDRO MORENO BARCO</v>
          </cell>
          <cell r="I1922" t="str">
            <v>ANULADA ---- COMISION A CALI DEL 3 AL 4 ABRIL 2014</v>
          </cell>
          <cell r="J1922">
            <v>265126</v>
          </cell>
          <cell r="L1922">
            <v>10</v>
          </cell>
          <cell r="O1922" t="str">
            <v>RECURSO 11</v>
          </cell>
          <cell r="W1922" t="str">
            <v>Vigencia Presupuestal</v>
          </cell>
        </row>
        <row r="1923">
          <cell r="A1923">
            <v>191914</v>
          </cell>
          <cell r="B1923" t="str">
            <v>Comisión</v>
          </cell>
          <cell r="C1923">
            <v>20140690</v>
          </cell>
          <cell r="D1923">
            <v>130714</v>
          </cell>
          <cell r="E1923">
            <v>41758</v>
          </cell>
          <cell r="F1923" t="str">
            <v>SUBDIRECCION ADMINISTRATIVA Y FINANCIERA</v>
          </cell>
          <cell r="G1923">
            <v>51599006</v>
          </cell>
          <cell r="H1923" t="str">
            <v>GLORIA INES QUINTANA QUINTANA</v>
          </cell>
          <cell r="I1923" t="str">
            <v>COMISION A CUCUTA DEL 2 AL 4 ABRIL DE 2014</v>
          </cell>
          <cell r="J1923">
            <v>447261</v>
          </cell>
          <cell r="O1923" t="str">
            <v>RECURSO 11</v>
          </cell>
          <cell r="W1923" t="str">
            <v>Vigencia Presupuestal</v>
          </cell>
        </row>
        <row r="1924">
          <cell r="A1924">
            <v>192014</v>
          </cell>
          <cell r="B1924" t="str">
            <v>Contrato</v>
          </cell>
          <cell r="C1924">
            <v>52</v>
          </cell>
          <cell r="D1924">
            <v>8114</v>
          </cell>
          <cell r="E1924">
            <v>41758</v>
          </cell>
          <cell r="F1924" t="str">
            <v>DIRECCION DE ASUNTOS AMBIENTALES, SECTORIAL Y URBANA</v>
          </cell>
          <cell r="G1924">
            <v>64700784</v>
          </cell>
          <cell r="H1924" t="str">
            <v>ANDREA LUCIA ARANGO HERNANDEZ</v>
          </cell>
          <cell r="I1924" t="str">
            <v>PAGO 4 DE 11 SEGÚN CERTIFICACION DEL SUPERVISOR</v>
          </cell>
          <cell r="J1924">
            <v>6272727</v>
          </cell>
          <cell r="K1924">
            <v>9.66</v>
          </cell>
          <cell r="O1924" t="str">
            <v>RECURSO 11</v>
          </cell>
          <cell r="V1924" t="str">
            <v>No tiene Dependientes</v>
          </cell>
          <cell r="W1924" t="str">
            <v>Vigencia Presupuestal</v>
          </cell>
        </row>
        <row r="1925">
          <cell r="A1925">
            <v>192114</v>
          </cell>
          <cell r="B1925" t="str">
            <v>Contrato</v>
          </cell>
          <cell r="C1925">
            <v>332</v>
          </cell>
          <cell r="D1925">
            <v>128114</v>
          </cell>
          <cell r="E1925">
            <v>41758</v>
          </cell>
          <cell r="F1925" t="str">
            <v>OFICINA DE TECNOLOGIAS, INFORMACION Y COMUNICACIONES TIC</v>
          </cell>
          <cell r="G1925">
            <v>9002600482</v>
          </cell>
          <cell r="H1925" t="str">
            <v>ITSEC S.A.S</v>
          </cell>
          <cell r="I1925" t="str">
            <v>FRA 2005 PAGO UNICO SEGÚN CERTIFICACION DEL SUPERVISOR</v>
          </cell>
          <cell r="J1925">
            <v>27565080</v>
          </cell>
          <cell r="K1925">
            <v>9.66</v>
          </cell>
          <cell r="L1925">
            <v>4</v>
          </cell>
          <cell r="M1925">
            <v>16</v>
          </cell>
          <cell r="O1925" t="str">
            <v>RECURSO 11</v>
          </cell>
          <cell r="V1925" t="str">
            <v>CIIU 6209</v>
          </cell>
          <cell r="W1925" t="str">
            <v>Vigencia Presupuestal</v>
          </cell>
        </row>
        <row r="1926">
          <cell r="A1926">
            <v>192214</v>
          </cell>
          <cell r="B1926" t="str">
            <v>Contrato</v>
          </cell>
          <cell r="C1926">
            <v>151</v>
          </cell>
          <cell r="D1926">
            <v>24914</v>
          </cell>
          <cell r="E1926">
            <v>41758</v>
          </cell>
          <cell r="F1926" t="str">
            <v>DIRECCION DE ASUNTOS AMBIENTALES, SECTORIAL Y URBANA</v>
          </cell>
          <cell r="G1926">
            <v>66947078</v>
          </cell>
          <cell r="H1926" t="str">
            <v>ANA MARIA OCAMPO GOMEZ</v>
          </cell>
          <cell r="I1926" t="str">
            <v>FRA 4 PAGO 4 DE 11 SEGÚN CERTIFICACION DEL SUPERVISOR</v>
          </cell>
          <cell r="J1926">
            <v>10000000</v>
          </cell>
          <cell r="K1926">
            <v>9.66</v>
          </cell>
          <cell r="M1926">
            <v>16</v>
          </cell>
          <cell r="O1926" t="str">
            <v>RECURSO 11</v>
          </cell>
          <cell r="V1926" t="str">
            <v xml:space="preserve">No tiene Dependientes </v>
          </cell>
          <cell r="W1926" t="str">
            <v>Vigencia Presupuestal</v>
          </cell>
        </row>
        <row r="1927">
          <cell r="A1927">
            <v>192314</v>
          </cell>
          <cell r="B1927" t="str">
            <v>Contrato</v>
          </cell>
          <cell r="C1927">
            <v>70</v>
          </cell>
          <cell r="D1927">
            <v>15214</v>
          </cell>
          <cell r="E1927">
            <v>41758</v>
          </cell>
          <cell r="F1927" t="str">
            <v>DIRECCION DE GENTION INTEGRAL DEL RECURSO HIDRICO</v>
          </cell>
          <cell r="G1927">
            <v>51987138</v>
          </cell>
          <cell r="H1927" t="str">
            <v>LINDA IRENE GOMEZ FERNANDEZ</v>
          </cell>
          <cell r="I1927" t="str">
            <v>PAGO 3 DE12 SEGÚN CERTIFICACION DEL SUPERVISOR (Desc. De la Base rte fte Por Dependientes)</v>
          </cell>
          <cell r="J1927">
            <v>5290000</v>
          </cell>
          <cell r="K1927">
            <v>9.66</v>
          </cell>
          <cell r="O1927" t="str">
            <v>RECURSO 11</v>
          </cell>
          <cell r="V1927" t="str">
            <v xml:space="preserve">Desc. 10% Dependientes </v>
          </cell>
          <cell r="W1927" t="str">
            <v>Vigencia Presupuestal</v>
          </cell>
        </row>
        <row r="1928">
          <cell r="A1928">
            <v>192414</v>
          </cell>
          <cell r="B1928" t="str">
            <v>Contrato</v>
          </cell>
          <cell r="C1928">
            <v>120</v>
          </cell>
          <cell r="D1928">
            <v>20614</v>
          </cell>
          <cell r="E1928">
            <v>41758</v>
          </cell>
          <cell r="F1928" t="str">
            <v>DIRECCION DE BOSQUES, BIODIVERSIDAD Y SERVICIOS ECOSISTEMICOS</v>
          </cell>
          <cell r="G1928">
            <v>52429474</v>
          </cell>
          <cell r="H1928" t="str">
            <v>MARIA NATALIA PATIÑO GUTIERREZ</v>
          </cell>
          <cell r="I1928" t="str">
            <v xml:space="preserve">PAGO 3 DE 12 SEGÚN CERTIFICACION DEL SUPERVISOR  </v>
          </cell>
          <cell r="J1928">
            <v>4359600</v>
          </cell>
          <cell r="K1928">
            <v>9.66</v>
          </cell>
          <cell r="O1928" t="str">
            <v>RECURSO 11</v>
          </cell>
          <cell r="V1928" t="str">
            <v>No tiene Dependientes</v>
          </cell>
          <cell r="W1928" t="str">
            <v>Vigencia Presupuestal</v>
          </cell>
        </row>
        <row r="1929">
          <cell r="A1929">
            <v>192514</v>
          </cell>
          <cell r="B1929" t="str">
            <v>Contrato</v>
          </cell>
          <cell r="C1929">
            <v>48</v>
          </cell>
          <cell r="D1929">
            <v>7714</v>
          </cell>
          <cell r="E1929">
            <v>41758</v>
          </cell>
          <cell r="F1929" t="str">
            <v>DIRECCION DE BOSQUES, BIODIVERSIDAD YSERVICIOS ECOSISTEMICOS</v>
          </cell>
          <cell r="G1929">
            <v>80095795</v>
          </cell>
          <cell r="H1929" t="str">
            <v>DIEGO ANDRES RUIZ VILLEGAS</v>
          </cell>
          <cell r="I1929" t="str">
            <v>PAGO 4 DE 12 SEGÚN CERTIFICACION DEL SUPERVISOR</v>
          </cell>
          <cell r="J1929">
            <v>5177763</v>
          </cell>
          <cell r="K1929">
            <v>9.66</v>
          </cell>
          <cell r="O1929" t="str">
            <v>RECURSO 11</v>
          </cell>
          <cell r="V1929" t="str">
            <v>No tiene Dependientes</v>
          </cell>
          <cell r="W1929" t="str">
            <v>Vigencia Presupuestal</v>
          </cell>
        </row>
        <row r="1930">
          <cell r="A1930">
            <v>192614</v>
          </cell>
          <cell r="B1930" t="str">
            <v>Contrato</v>
          </cell>
          <cell r="C1930">
            <v>80</v>
          </cell>
          <cell r="D1930">
            <v>14314</v>
          </cell>
          <cell r="E1930">
            <v>41758</v>
          </cell>
          <cell r="F1930" t="str">
            <v>DIRECCION DE ASUNTOS AMBIENTALES, SECTORIAL Y URBANA</v>
          </cell>
          <cell r="G1930">
            <v>18490857</v>
          </cell>
          <cell r="H1930" t="str">
            <v>CARLOS ANTONIO BELLO QUINTERO</v>
          </cell>
          <cell r="I1930" t="str">
            <v>PAGO 4 DE 11 FRA 0104 SEGÚN CERTIFICACION DEL SUPERVISOR (Desc. Base RF x Dependientes)</v>
          </cell>
          <cell r="J1930">
            <v>8000000</v>
          </cell>
          <cell r="K1930">
            <v>9.66</v>
          </cell>
          <cell r="M1930">
            <v>16</v>
          </cell>
          <cell r="O1930" t="str">
            <v>RECURSO 11</v>
          </cell>
          <cell r="V1930" t="str">
            <v>Desc.x Dependientes</v>
          </cell>
          <cell r="W1930" t="str">
            <v>Vigencia Presupuestal</v>
          </cell>
        </row>
        <row r="1931">
          <cell r="A1931">
            <v>192714</v>
          </cell>
          <cell r="B1931" t="str">
            <v>Contrato</v>
          </cell>
          <cell r="C1931">
            <v>117</v>
          </cell>
          <cell r="D1931">
            <v>20114</v>
          </cell>
          <cell r="E1931">
            <v>41758</v>
          </cell>
          <cell r="F1931" t="str">
            <v>DIRECCION DE ASUNTOS AMBIENTALES, SECTORIAL Y URBANA</v>
          </cell>
          <cell r="G1931">
            <v>91235347</v>
          </cell>
          <cell r="H1931" t="str">
            <v>ELIAS PINTO MARTINEZ</v>
          </cell>
          <cell r="I1931" t="str">
            <v>PAGO FRA 087 PAGO 4 DE 12 SEGÚN CERTIFICACION DEL SUPERVISOR</v>
          </cell>
          <cell r="J1931">
            <v>10800000</v>
          </cell>
          <cell r="K1931">
            <v>9.66</v>
          </cell>
          <cell r="M1931">
            <v>16</v>
          </cell>
          <cell r="O1931" t="str">
            <v>RECURSO 11</v>
          </cell>
          <cell r="V1931" t="str">
            <v>No tiene Dependientes</v>
          </cell>
          <cell r="W1931" t="str">
            <v>Vigencia Presupuestal</v>
          </cell>
        </row>
        <row r="1932">
          <cell r="A1932">
            <v>192814</v>
          </cell>
          <cell r="B1932" t="str">
            <v>Comisión</v>
          </cell>
          <cell r="C1932" t="str">
            <v>2014-1-0099</v>
          </cell>
          <cell r="D1932">
            <v>81314</v>
          </cell>
          <cell r="E1932">
            <v>41758</v>
          </cell>
          <cell r="F1932" t="str">
            <v>SERVICIOS ADMINISTRATIVOS, ATENCIONA AL USUARIO, ARCHIVO Y CORRESPONDENCIA</v>
          </cell>
          <cell r="G1932">
            <v>79297849</v>
          </cell>
          <cell r="H1932" t="str">
            <v>KLUAUS HERBERT SCHUTZE PAEZ</v>
          </cell>
          <cell r="I1932" t="str">
            <v>COMISION A QUIBDO DEL 27-29 DE MARZO DE 2014</v>
          </cell>
          <cell r="J1932">
            <v>520170</v>
          </cell>
          <cell r="L1932">
            <v>10</v>
          </cell>
          <cell r="O1932" t="str">
            <v>RECURSO 11</v>
          </cell>
          <cell r="W1932" t="str">
            <v>Vigencia Presupuestal</v>
          </cell>
        </row>
        <row r="1933">
          <cell r="A1933">
            <v>192914</v>
          </cell>
          <cell r="B1933" t="str">
            <v>Comisión</v>
          </cell>
          <cell r="C1933">
            <v>20140759</v>
          </cell>
          <cell r="D1933">
            <v>137014</v>
          </cell>
          <cell r="E1933">
            <v>41758</v>
          </cell>
          <cell r="F1933" t="str">
            <v>SUBDIRECCION ADMINISTRATIVA Y FINANCIERA</v>
          </cell>
          <cell r="G1933">
            <v>52779559</v>
          </cell>
          <cell r="H1933" t="str">
            <v>DIANA MARCELA GOMEZ BONILLA</v>
          </cell>
          <cell r="I1933" t="str">
            <v>COMISION A ARMERO DEL 9 AL 10 ABRIL DE 2014</v>
          </cell>
          <cell r="J1933">
            <v>259623</v>
          </cell>
          <cell r="O1933" t="str">
            <v>RECURSO 11</v>
          </cell>
          <cell r="W1933" t="str">
            <v>Vigencia Presupuestal</v>
          </cell>
        </row>
        <row r="1934">
          <cell r="A1934">
            <v>193014</v>
          </cell>
          <cell r="B1934" t="str">
            <v>Contrato</v>
          </cell>
          <cell r="C1934">
            <v>56</v>
          </cell>
          <cell r="D1934">
            <v>13114</v>
          </cell>
          <cell r="E1934">
            <v>41758</v>
          </cell>
          <cell r="F1934" t="str">
            <v>DIRECCION DE ORDENAMIENTO AMBIENTAL Y COORDINACION DEL SINA</v>
          </cell>
          <cell r="G1934">
            <v>34545710</v>
          </cell>
          <cell r="H1934" t="str">
            <v>MARIA  CECILIA CONCHA ALBAN</v>
          </cell>
          <cell r="I1934" t="str">
            <v>PAGO 4 DE 11 SEGÚN CERTIFICACION DEL SUPERVISOR (Desc.de la Base RF x Dependientes)</v>
          </cell>
          <cell r="J1934">
            <v>8000000</v>
          </cell>
          <cell r="K1934">
            <v>9.66</v>
          </cell>
          <cell r="O1934" t="str">
            <v>RECURSO 11</v>
          </cell>
          <cell r="V1934" t="str">
            <v>Desc.x Dependientes</v>
          </cell>
          <cell r="W1934" t="str">
            <v>Vigencia Presupuestal</v>
          </cell>
        </row>
        <row r="1935">
          <cell r="A1935">
            <v>193114</v>
          </cell>
          <cell r="B1935" t="str">
            <v>Contrato</v>
          </cell>
          <cell r="C1935">
            <v>173</v>
          </cell>
          <cell r="D1935">
            <v>27314</v>
          </cell>
          <cell r="E1935">
            <v>41758</v>
          </cell>
          <cell r="F1935" t="str">
            <v>DIRECCION DE CAMBIO CLIMATICO</v>
          </cell>
          <cell r="G1935">
            <v>49777207</v>
          </cell>
          <cell r="H1935" t="str">
            <v>MARIA LOURDES ZIMMERMANN</v>
          </cell>
          <cell r="I1935" t="str">
            <v>PAGO 4 DE 11 SEGÚN CERTIFICACION DEL SUPERVISOR (Desc.de la Base RF x Dependientes)</v>
          </cell>
          <cell r="J1935">
            <v>5400000</v>
          </cell>
          <cell r="K1935">
            <v>9.66</v>
          </cell>
          <cell r="O1935" t="str">
            <v>RECURSO 11</v>
          </cell>
          <cell r="V1935" t="str">
            <v>Desc.x Dependientes</v>
          </cell>
          <cell r="W1935" t="str">
            <v>Vigencia Presupuestal</v>
          </cell>
        </row>
        <row r="1936">
          <cell r="A1936">
            <v>193214</v>
          </cell>
          <cell r="B1936" t="str">
            <v>Contrato</v>
          </cell>
          <cell r="C1936">
            <v>174</v>
          </cell>
          <cell r="D1936">
            <v>27414</v>
          </cell>
          <cell r="E1936">
            <v>41758</v>
          </cell>
          <cell r="F1936" t="str">
            <v>DIRECCION DE GENTION INTEGRAL DEL RECURSO HIDRICO</v>
          </cell>
          <cell r="G1936">
            <v>51901855</v>
          </cell>
          <cell r="H1936" t="str">
            <v>JANETH DIAZ GIL</v>
          </cell>
          <cell r="I1936" t="str">
            <v>PAGO 3 DE 6 SEGÚN CERTIFICACION DEL SUPERVISOR (Desc. Base RF x Dependientes)</v>
          </cell>
          <cell r="J1936">
            <v>8250000</v>
          </cell>
          <cell r="K1936">
            <v>9.66</v>
          </cell>
          <cell r="O1936" t="str">
            <v>RECURSO 11</v>
          </cell>
          <cell r="V1936" t="str">
            <v>Desc. 10% Dependientes</v>
          </cell>
          <cell r="W1936" t="str">
            <v>Vigencia Presupuestal</v>
          </cell>
        </row>
        <row r="1937">
          <cell r="A1937">
            <v>193314</v>
          </cell>
          <cell r="B1937" t="str">
            <v>Factura</v>
          </cell>
          <cell r="C1937">
            <v>4922342117</v>
          </cell>
          <cell r="D1937">
            <v>147314</v>
          </cell>
          <cell r="E1937">
            <v>41758</v>
          </cell>
          <cell r="F1937" t="str">
            <v>SERVICIOS ADMINISTRATIVOS, ATENCIONA AL USUARIO, ARCHIVO Y CORRESPONDENCIA</v>
          </cell>
          <cell r="G1937">
            <v>8999991158</v>
          </cell>
          <cell r="H1937" t="str">
            <v>EMPRESA DE TELECOMUNICACIONES DE BOGOTA SA ESP</v>
          </cell>
          <cell r="I1937" t="str">
            <v>PAGO FRA 30004922342117 CTA CLIENTE 492234211 SERVICIO TELEFONIA FIJA PERIODO ABRIL 2014</v>
          </cell>
          <cell r="J1937">
            <v>6960880</v>
          </cell>
          <cell r="N1937" t="str">
            <v>RECURSO 2-10</v>
          </cell>
          <cell r="W1937" t="str">
            <v>Vigencia Presupuestal</v>
          </cell>
        </row>
        <row r="1938">
          <cell r="A1938">
            <v>193414</v>
          </cell>
          <cell r="B1938" t="str">
            <v>Contrato</v>
          </cell>
          <cell r="C1938">
            <v>153</v>
          </cell>
          <cell r="D1938">
            <v>24714</v>
          </cell>
          <cell r="E1938">
            <v>41758</v>
          </cell>
          <cell r="F1938" t="str">
            <v>DIRECCION DE ASUNTOS AMBIENTALES, SECTORIAL Y URBANA</v>
          </cell>
          <cell r="G1938">
            <v>52410498</v>
          </cell>
          <cell r="H1938" t="str">
            <v>CAROLINA GONZALEZ BARRETO</v>
          </cell>
          <cell r="I1938" t="str">
            <v>PAGO 4 DE 12 SEGÚN CERTIFICACION DEL SUPERVISOR (Desc. Base RF x Dependientes+AFC 28 ABR 2014 $1,000,000)</v>
          </cell>
          <cell r="J1938">
            <v>8000000</v>
          </cell>
          <cell r="K1938">
            <v>9.66</v>
          </cell>
          <cell r="O1938" t="str">
            <v>RECURSO 11</v>
          </cell>
          <cell r="V1938" t="str">
            <v>Desc.x Dependientes+AFC 28 ABR 2014 $1,000,000)</v>
          </cell>
          <cell r="W1938" t="str">
            <v>Vigencia Presupuestal</v>
          </cell>
        </row>
        <row r="1939">
          <cell r="A1939">
            <v>193514</v>
          </cell>
          <cell r="B1939" t="str">
            <v>Contrato</v>
          </cell>
          <cell r="C1939">
            <v>60</v>
          </cell>
          <cell r="D1939">
            <v>12814</v>
          </cell>
          <cell r="E1939">
            <v>41758</v>
          </cell>
          <cell r="F1939" t="str">
            <v>OFICINA DE ASUNTOS INTERNACIONALES</v>
          </cell>
          <cell r="G1939">
            <v>1020725091</v>
          </cell>
          <cell r="H1939" t="str">
            <v>MARIA ALEJANDRA RIAÑO RODRIGUEZ</v>
          </cell>
          <cell r="I1939" t="str">
            <v>PAGO 4 DE 12 DESEMBOLSO SEGÚN CERTIFICACION DEL SUPERVISOR</v>
          </cell>
          <cell r="J1939">
            <v>7179200</v>
          </cell>
          <cell r="K1939">
            <v>9.66</v>
          </cell>
          <cell r="O1939" t="str">
            <v>RECURSO 11</v>
          </cell>
          <cell r="V1939" t="str">
            <v>No tiene Dependientes</v>
          </cell>
          <cell r="W1939" t="str">
            <v>Vigencia Presupuestal</v>
          </cell>
        </row>
        <row r="1940">
          <cell r="A1940">
            <v>193614</v>
          </cell>
          <cell r="B1940" t="str">
            <v>Contrato</v>
          </cell>
          <cell r="C1940">
            <v>235</v>
          </cell>
          <cell r="D1940">
            <v>34014</v>
          </cell>
          <cell r="E1940">
            <v>41758</v>
          </cell>
          <cell r="F1940" t="str">
            <v>OFICINA DE ASUNTOS INTERNACIONALES</v>
          </cell>
          <cell r="G1940">
            <v>80821039</v>
          </cell>
          <cell r="H1940" t="str">
            <v>FABIAN NAVARRETE LE BAS</v>
          </cell>
          <cell r="I1940" t="str">
            <v>FRA 7 PAGO 4 DE 12 SEGÚN CERTIFICACION DEL SUPERVISOR - (DESC.DE LA BASE RF X DEPENDIENTES)</v>
          </cell>
          <cell r="J1940">
            <v>10000000</v>
          </cell>
          <cell r="K1940">
            <v>9.66</v>
          </cell>
          <cell r="M1940">
            <v>16</v>
          </cell>
          <cell r="O1940" t="str">
            <v>RECURSO 11</v>
          </cell>
          <cell r="V1940" t="str">
            <v>Desc.x Dependientes</v>
          </cell>
          <cell r="W1940" t="str">
            <v>Vigencia Presupuestal</v>
          </cell>
        </row>
        <row r="1941">
          <cell r="A1941">
            <v>193714</v>
          </cell>
          <cell r="B1941" t="str">
            <v>Contrato</v>
          </cell>
          <cell r="C1941">
            <v>182</v>
          </cell>
          <cell r="D1941">
            <v>28914</v>
          </cell>
          <cell r="E1941">
            <v>41759</v>
          </cell>
          <cell r="F1941" t="str">
            <v>OFICINA DE ASUNTOS INTERNACIONALES</v>
          </cell>
          <cell r="G1941">
            <v>79968625</v>
          </cell>
          <cell r="H1941" t="str">
            <v>IVAN DARIO VALENCIA RODRIGUEZ</v>
          </cell>
          <cell r="I1941" t="str">
            <v>PAGO 4 DE 12 SEGÚN CERTIFICACION DEL SUPERVISOR (Beneficio Prepagada 01/ABR/2014)</v>
          </cell>
          <cell r="J1941">
            <v>7826087</v>
          </cell>
          <cell r="K1941">
            <v>9.66</v>
          </cell>
          <cell r="O1941" t="str">
            <v>RECURSO 11</v>
          </cell>
          <cell r="V1941" t="str">
            <v>Prepagada 01/ABR/2014 - No tiene Dependientes</v>
          </cell>
          <cell r="W1941" t="str">
            <v>Vigencia Presupuestal</v>
          </cell>
        </row>
        <row r="1942">
          <cell r="A1942">
            <v>195214</v>
          </cell>
          <cell r="B1942" t="str">
            <v>Comisión</v>
          </cell>
          <cell r="C1942">
            <v>20140408</v>
          </cell>
          <cell r="D1942">
            <v>89514</v>
          </cell>
          <cell r="E1942">
            <v>41759</v>
          </cell>
          <cell r="F1942" t="str">
            <v>SUBDIRECCION ADMINISTRATIVA Y FINANCIERA</v>
          </cell>
          <cell r="G1942">
            <v>80134222</v>
          </cell>
          <cell r="H1942" t="str">
            <v>FRANCISCO JOSE GOMEZ MONTES</v>
          </cell>
          <cell r="I1942" t="str">
            <v>COMISION A MEDELLIN DEL 19 MARZO 2014</v>
          </cell>
          <cell r="J1942">
            <v>145648</v>
          </cell>
          <cell r="O1942" t="str">
            <v>RECURSO 11</v>
          </cell>
          <cell r="W1942" t="str">
            <v>Vigencia Presupuestal</v>
          </cell>
        </row>
        <row r="1943">
          <cell r="A1943">
            <v>195114</v>
          </cell>
          <cell r="B1943" t="str">
            <v>Comisión</v>
          </cell>
          <cell r="C1943">
            <v>20140578</v>
          </cell>
          <cell r="D1943">
            <v>120314</v>
          </cell>
          <cell r="E1943">
            <v>41759</v>
          </cell>
          <cell r="F1943" t="str">
            <v>SUBDIRECCION ADMINISTRATIVA Y FINANCIERA</v>
          </cell>
          <cell r="G1943">
            <v>79421328</v>
          </cell>
          <cell r="H1943" t="str">
            <v>JUAN PABLO PRIAS SARMIENTO</v>
          </cell>
          <cell r="I1943" t="str">
            <v>COMISION A PUERTO CARREÑO DEL 8 L 11 ABRIL 2014</v>
          </cell>
          <cell r="J1943">
            <v>683753</v>
          </cell>
          <cell r="O1943" t="str">
            <v>RECURSO 11</v>
          </cell>
          <cell r="W1943" t="str">
            <v>Vigencia Presupuestal</v>
          </cell>
        </row>
        <row r="1944">
          <cell r="A1944">
            <v>195014</v>
          </cell>
          <cell r="B1944" t="str">
            <v>Comisión</v>
          </cell>
          <cell r="C1944">
            <v>20140604</v>
          </cell>
          <cell r="D1944">
            <v>116514</v>
          </cell>
          <cell r="E1944">
            <v>41759</v>
          </cell>
          <cell r="F1944" t="str">
            <v>SUBDIRECCION ADMINISTRATIVA Y FINANCIERA</v>
          </cell>
          <cell r="G1944">
            <v>52909063</v>
          </cell>
          <cell r="H1944" t="str">
            <v>ANDREA YINNETH SALDAÑA BARAHONA</v>
          </cell>
          <cell r="I1944" t="str">
            <v>COMISION A CARTAGENA DEL 31 MARZO AL 2 ABRIL  2014</v>
          </cell>
          <cell r="J1944">
            <v>488395</v>
          </cell>
          <cell r="O1944" t="str">
            <v>RECURSO 11</v>
          </cell>
          <cell r="W1944" t="str">
            <v>Vigencia Presupuestal</v>
          </cell>
        </row>
        <row r="1945">
          <cell r="A1945">
            <v>194914</v>
          </cell>
          <cell r="B1945" t="str">
            <v>Comisión</v>
          </cell>
          <cell r="C1945">
            <v>20140679</v>
          </cell>
          <cell r="D1945">
            <v>128414</v>
          </cell>
          <cell r="E1945">
            <v>41759</v>
          </cell>
          <cell r="F1945" t="str">
            <v>SUBDIRECCION ADMINISTRATIVA Y FINANCIERA</v>
          </cell>
          <cell r="G1945">
            <v>46667625</v>
          </cell>
          <cell r="H1945" t="str">
            <v>EMMA JUDITH SALAMANCA GUAUQUE</v>
          </cell>
          <cell r="I1945" t="str">
            <v>COMISION A TUNJA DEL 31 MARZO AL 1 ABRIL 2014</v>
          </cell>
          <cell r="J1945">
            <v>249157</v>
          </cell>
          <cell r="O1945" t="str">
            <v>RECURSO 11</v>
          </cell>
          <cell r="W1945" t="str">
            <v>Vigencia Presupuestal</v>
          </cell>
        </row>
        <row r="1946">
          <cell r="A1946">
            <v>194814</v>
          </cell>
          <cell r="B1946" t="str">
            <v>Comisión</v>
          </cell>
          <cell r="C1946">
            <v>20140688</v>
          </cell>
          <cell r="D1946">
            <v>128614</v>
          </cell>
          <cell r="E1946">
            <v>41759</v>
          </cell>
          <cell r="F1946" t="str">
            <v>SUBDIRECCION ADMINISTRATIVA Y FINANCIERA</v>
          </cell>
          <cell r="G1946">
            <v>19449382</v>
          </cell>
          <cell r="H1946" t="str">
            <v>JORGE ALEJO MARIÑO GONZALEZ</v>
          </cell>
          <cell r="I1946" t="str">
            <v>COMISION A ARMENIA DEL 31 MARZO AL 3 ABRIL 2014</v>
          </cell>
          <cell r="J1946">
            <v>849545</v>
          </cell>
          <cell r="O1946" t="str">
            <v>RECURSO 11</v>
          </cell>
          <cell r="W1946" t="str">
            <v>Vigencia Presupuestal</v>
          </cell>
        </row>
        <row r="1947">
          <cell r="A1947">
            <v>194714</v>
          </cell>
          <cell r="B1947" t="str">
            <v>Comisión</v>
          </cell>
          <cell r="C1947">
            <v>20140465</v>
          </cell>
          <cell r="D1947">
            <v>97914</v>
          </cell>
          <cell r="E1947">
            <v>41759</v>
          </cell>
          <cell r="F1947" t="str">
            <v>SUBDIRECCION ADMINISTRATIVA Y FINANCIERA</v>
          </cell>
          <cell r="G1947">
            <v>7550202</v>
          </cell>
          <cell r="H1947" t="str">
            <v>JORGE EDUARDO RAMIREZ HINCAPIE</v>
          </cell>
          <cell r="I1947" t="str">
            <v>COMISION A CALI DEL 3 AL 4 ABRIL 2014</v>
          </cell>
          <cell r="J1947">
            <v>284126</v>
          </cell>
          <cell r="O1947" t="str">
            <v>RECURSO 11</v>
          </cell>
          <cell r="W1947" t="str">
            <v>Vigencia Presupuestal</v>
          </cell>
        </row>
        <row r="1948">
          <cell r="A1948">
            <v>194614</v>
          </cell>
          <cell r="B1948" t="str">
            <v>Comisión</v>
          </cell>
          <cell r="C1948">
            <v>20140696</v>
          </cell>
          <cell r="D1948">
            <v>132614</v>
          </cell>
          <cell r="E1948">
            <v>41759</v>
          </cell>
          <cell r="F1948" t="str">
            <v>SUBDIRECCION ADMINISTRATIVA Y FINANCIERA</v>
          </cell>
          <cell r="G1948">
            <v>52699306</v>
          </cell>
          <cell r="H1948" t="str">
            <v>NATALIA MARIA RAMIREZ MARTINEZ</v>
          </cell>
          <cell r="I1948" t="str">
            <v>COMISION A NEIVA DEL 9 ABRIL 2014</v>
          </cell>
          <cell r="J1948">
            <v>97679</v>
          </cell>
          <cell r="O1948" t="str">
            <v>RECURSO 11</v>
          </cell>
          <cell r="W1948" t="str">
            <v>Vigencia Presupuestal</v>
          </cell>
        </row>
        <row r="1949">
          <cell r="A1949">
            <v>194514</v>
          </cell>
          <cell r="B1949" t="str">
            <v>Comisión</v>
          </cell>
          <cell r="C1949">
            <v>20140697</v>
          </cell>
          <cell r="D1949">
            <v>131214</v>
          </cell>
          <cell r="E1949">
            <v>41759</v>
          </cell>
          <cell r="F1949" t="str">
            <v>SUBDIRECCION ADMINISTRATIVA Y FINANCIERA</v>
          </cell>
          <cell r="G1949">
            <v>1010160439</v>
          </cell>
          <cell r="H1949" t="str">
            <v>EDGAR EDUARDO MORA RODRIGUEZ</v>
          </cell>
          <cell r="I1949" t="str">
            <v>COMISION A CALI DEL 7 ABRIL 2014</v>
          </cell>
          <cell r="J1949">
            <v>681787</v>
          </cell>
          <cell r="O1949" t="str">
            <v>RECURSO 11</v>
          </cell>
          <cell r="W1949" t="str">
            <v>Vigencia Presupuestal</v>
          </cell>
        </row>
        <row r="1950">
          <cell r="A1950">
            <v>194414</v>
          </cell>
          <cell r="B1950" t="str">
            <v>Comisión</v>
          </cell>
          <cell r="C1950">
            <v>20140703</v>
          </cell>
          <cell r="D1950">
            <v>132214</v>
          </cell>
          <cell r="E1950">
            <v>41759</v>
          </cell>
          <cell r="F1950" t="str">
            <v>SUBDIRECCION ADMINISTRATIVA Y FINANCIERA</v>
          </cell>
          <cell r="G1950">
            <v>79458949</v>
          </cell>
          <cell r="H1950" t="str">
            <v>GIOVANNI ANTONIO PEREZ CARVAJAL</v>
          </cell>
          <cell r="I1950" t="str">
            <v>COMISION A NEIVA DEL 3 AL 8 ABRIL 2014</v>
          </cell>
          <cell r="J1950">
            <v>1181469</v>
          </cell>
          <cell r="O1950" t="str">
            <v>RECURSO 11</v>
          </cell>
          <cell r="W1950" t="str">
            <v>Vigencia Presupuestal</v>
          </cell>
        </row>
        <row r="1951">
          <cell r="A1951">
            <v>194314</v>
          </cell>
          <cell r="B1951" t="str">
            <v>Comisión</v>
          </cell>
          <cell r="C1951">
            <v>20140748</v>
          </cell>
          <cell r="D1951">
            <v>134714</v>
          </cell>
          <cell r="E1951">
            <v>41759</v>
          </cell>
          <cell r="F1951" t="str">
            <v>SUBDIRECCION ADMINISTRATIVA Y FINANCIERA</v>
          </cell>
          <cell r="G1951">
            <v>19431106</v>
          </cell>
          <cell r="H1951" t="str">
            <v>JUAN CARLOS GUTIERREZ CASAS</v>
          </cell>
          <cell r="I1951" t="str">
            <v>COMISION A MAGANGUE DEL 9 AL 11 ABRIL 2014</v>
          </cell>
          <cell r="J1951">
            <v>615261</v>
          </cell>
          <cell r="O1951" t="str">
            <v>RECURSO 11</v>
          </cell>
          <cell r="W1951" t="str">
            <v>Vigencia Presupuestal</v>
          </cell>
        </row>
        <row r="1952">
          <cell r="A1952">
            <v>194214</v>
          </cell>
          <cell r="B1952" t="str">
            <v>Comisión</v>
          </cell>
          <cell r="C1952">
            <v>20140704</v>
          </cell>
          <cell r="D1952">
            <v>131414</v>
          </cell>
          <cell r="E1952">
            <v>41759</v>
          </cell>
          <cell r="F1952" t="str">
            <v>SUBDIRECCION ADMINISTRATIVA Y FINANCIERA</v>
          </cell>
          <cell r="G1952">
            <v>52699306</v>
          </cell>
          <cell r="H1952" t="str">
            <v>NATALIA MARIA RAMIREZ MARTINEZ</v>
          </cell>
          <cell r="I1952" t="str">
            <v>COMISION A MEDELLIN DEL 7  ABRIL 2014</v>
          </cell>
          <cell r="J1952">
            <v>217679</v>
          </cell>
          <cell r="O1952" t="str">
            <v>RECURSO 11</v>
          </cell>
          <cell r="W1952" t="str">
            <v>Vigencia Presupuestal</v>
          </cell>
        </row>
        <row r="1953">
          <cell r="A1953">
            <v>194114</v>
          </cell>
          <cell r="B1953" t="str">
            <v>Comisión</v>
          </cell>
          <cell r="C1953">
            <v>20140757</v>
          </cell>
          <cell r="D1953">
            <v>135414</v>
          </cell>
          <cell r="E1953">
            <v>41759</v>
          </cell>
          <cell r="F1953" t="str">
            <v>SUBDIRECCION ADMINISTRATIVA Y FINANCIERA</v>
          </cell>
          <cell r="G1953">
            <v>41732216</v>
          </cell>
          <cell r="H1953" t="str">
            <v>MERY ASUNCIÓN TONCEL GAVIRIA</v>
          </cell>
          <cell r="I1953" t="str">
            <v>COMISION A PEREIRA DEL 8 AL 9 ABRIL 2014</v>
          </cell>
          <cell r="J1953">
            <v>249157</v>
          </cell>
          <cell r="O1953" t="str">
            <v>RECURSO 11</v>
          </cell>
          <cell r="W1953" t="str">
            <v>Vigencia Presupuestal</v>
          </cell>
        </row>
        <row r="1954">
          <cell r="A1954">
            <v>194014</v>
          </cell>
          <cell r="B1954" t="str">
            <v>Comisión</v>
          </cell>
          <cell r="C1954">
            <v>20140760</v>
          </cell>
          <cell r="D1954">
            <v>135814</v>
          </cell>
          <cell r="E1954">
            <v>41759</v>
          </cell>
          <cell r="F1954" t="str">
            <v>SUBDIRECCION ADMINISTRATIVA Y FINANCIERA</v>
          </cell>
          <cell r="G1954">
            <v>41732216</v>
          </cell>
          <cell r="H1954" t="str">
            <v>MERY ASUNCIÓN TONCEL GAVIRIA</v>
          </cell>
          <cell r="I1954" t="str">
            <v>COMISION A SANTA MARTA DEL 10 AL 11 ABRIL 2014</v>
          </cell>
          <cell r="J1954">
            <v>249157</v>
          </cell>
          <cell r="O1954" t="str">
            <v>RECURSO 11</v>
          </cell>
          <cell r="W1954" t="str">
            <v>Vigencia Presupuestal</v>
          </cell>
        </row>
        <row r="1955">
          <cell r="A1955">
            <v>193914</v>
          </cell>
          <cell r="B1955" t="str">
            <v>Comisión</v>
          </cell>
          <cell r="C1955">
            <v>20140774</v>
          </cell>
          <cell r="D1955">
            <v>137614</v>
          </cell>
          <cell r="E1955">
            <v>41759</v>
          </cell>
          <cell r="F1955" t="str">
            <v>SUBDIRECCION ADMINISTRATIVA Y FINANCIERA</v>
          </cell>
          <cell r="G1955">
            <v>79537633</v>
          </cell>
          <cell r="H1955" t="str">
            <v>NESTOR ROBERTO GARZON CADENA</v>
          </cell>
          <cell r="I1955" t="str">
            <v>COMISION A ARMERO DEL 9 AL 10 ABRIL 2014</v>
          </cell>
          <cell r="J1955">
            <v>249157</v>
          </cell>
          <cell r="O1955" t="str">
            <v>RECURSO 11</v>
          </cell>
          <cell r="W1955" t="str">
            <v>Vigencia Presupuestal</v>
          </cell>
        </row>
        <row r="1956">
          <cell r="A1956">
            <v>193814</v>
          </cell>
          <cell r="B1956" t="str">
            <v>Comisión</v>
          </cell>
          <cell r="C1956">
            <v>20140775</v>
          </cell>
          <cell r="D1956">
            <v>137814</v>
          </cell>
          <cell r="E1956">
            <v>41759</v>
          </cell>
          <cell r="F1956" t="str">
            <v>SUBDIRECCION ADMINISTRATIVA Y FINANCIERA</v>
          </cell>
          <cell r="G1956">
            <v>80497089</v>
          </cell>
          <cell r="H1956" t="str">
            <v>ANDRES PINILLA SAAVEDRA</v>
          </cell>
          <cell r="I1956" t="str">
            <v>COMISION A BUENAVENTURA DEL 9 AL 11 ABRIL 2014</v>
          </cell>
          <cell r="J1956">
            <v>546395</v>
          </cell>
          <cell r="O1956" t="str">
            <v>RECURSO 11</v>
          </cell>
          <cell r="W1956" t="str">
            <v>Vigencia Presupuestal</v>
          </cell>
        </row>
        <row r="1957">
          <cell r="A1957">
            <v>195314</v>
          </cell>
          <cell r="B1957" t="str">
            <v>Comisión</v>
          </cell>
          <cell r="C1957">
            <v>20140783</v>
          </cell>
          <cell r="D1957">
            <v>138314</v>
          </cell>
          <cell r="E1957">
            <v>41759</v>
          </cell>
          <cell r="F1957" t="str">
            <v>SUBDIRECCION ADMINISTRATIVA Y FINANCIERA</v>
          </cell>
          <cell r="G1957">
            <v>32670695</v>
          </cell>
          <cell r="H1957" t="str">
            <v>JANETH ELENA ORTEGA RICARDO</v>
          </cell>
          <cell r="I1957" t="str">
            <v>COMISION A CALI DEL 10 AL 11 DE ABRIL DE 2014</v>
          </cell>
          <cell r="J1957">
            <v>393037</v>
          </cell>
          <cell r="O1957" t="str">
            <v>RECURSO 11</v>
          </cell>
          <cell r="W1957" t="str">
            <v>Vigencia Presupuestal</v>
          </cell>
        </row>
        <row r="1958">
          <cell r="A1958">
            <v>195414</v>
          </cell>
          <cell r="B1958" t="str">
            <v>Comisión</v>
          </cell>
          <cell r="C1958">
            <v>20140758</v>
          </cell>
          <cell r="D1958">
            <v>135614</v>
          </cell>
          <cell r="E1958">
            <v>41759</v>
          </cell>
          <cell r="F1958" t="str">
            <v>SUBDIRECCION ADMINISTRATIVA Y FINANCIERA</v>
          </cell>
          <cell r="G1958">
            <v>1010160438</v>
          </cell>
          <cell r="H1958" t="str">
            <v>EDWIN GIOVANNY ORTIZ RODRIGUEZ</v>
          </cell>
          <cell r="I1958" t="str">
            <v>COMISION A PASTO DEL 9 AL 11 DE 2014</v>
          </cell>
          <cell r="J1958">
            <v>369037</v>
          </cell>
          <cell r="O1958" t="str">
            <v>RECURSO 11</v>
          </cell>
          <cell r="W1958" t="str">
            <v>Vigencia Presupuestal</v>
          </cell>
        </row>
        <row r="1959">
          <cell r="A1959">
            <v>195514</v>
          </cell>
          <cell r="B1959" t="str">
            <v>Comisión</v>
          </cell>
          <cell r="C1959">
            <v>20140746</v>
          </cell>
          <cell r="D1959">
            <v>134814</v>
          </cell>
          <cell r="E1959">
            <v>41759</v>
          </cell>
          <cell r="F1959" t="str">
            <v>SUBDIRECCION ADMINISTRATIVA Y FINANCIERA</v>
          </cell>
          <cell r="G1959">
            <v>7550202</v>
          </cell>
          <cell r="H1959" t="str">
            <v>JORGE EDUARDO RAMIREZ HINCAPIE</v>
          </cell>
          <cell r="I1959" t="str">
            <v>COMISION A BARRANQUILLA DEL 8 AL 9 DE ABRIL DE 2014</v>
          </cell>
          <cell r="J1959">
            <v>205126</v>
          </cell>
          <cell r="O1959" t="str">
            <v>RECURSO 11</v>
          </cell>
          <cell r="W1959" t="str">
            <v>Vigencia Presupuestal</v>
          </cell>
        </row>
        <row r="1960">
          <cell r="A1960">
            <v>195614</v>
          </cell>
          <cell r="B1960" t="str">
            <v>Comisión</v>
          </cell>
          <cell r="C1960">
            <v>20140742</v>
          </cell>
          <cell r="D1960">
            <v>134014</v>
          </cell>
          <cell r="E1960">
            <v>41759</v>
          </cell>
          <cell r="F1960" t="str">
            <v>SUBDIRECCION ADMINISTRATIVA Y FINANCIERA</v>
          </cell>
          <cell r="G1960">
            <v>52058048</v>
          </cell>
          <cell r="H1960" t="str">
            <v>LINA MARIA TORO TAMAYO</v>
          </cell>
          <cell r="I1960" t="str">
            <v>COMISION A BARRANQUILLA DEL 8 AL 9 DE ABRIL DE 2014</v>
          </cell>
          <cell r="J1960">
            <v>531943</v>
          </cell>
          <cell r="N1960" t="str">
            <v>RECURSO 2-10</v>
          </cell>
          <cell r="W1960" t="str">
            <v>Vigencia Presupuestal</v>
          </cell>
        </row>
        <row r="1961">
          <cell r="A1961">
            <v>195714</v>
          </cell>
          <cell r="B1961" t="str">
            <v>Comisión</v>
          </cell>
          <cell r="C1961">
            <v>20140733</v>
          </cell>
          <cell r="D1961">
            <v>133314</v>
          </cell>
          <cell r="E1961">
            <v>41759</v>
          </cell>
          <cell r="F1961" t="str">
            <v>SUBDIRECCION ADMINISTRATIVA Y FINANCIERA</v>
          </cell>
          <cell r="G1961">
            <v>52548288</v>
          </cell>
          <cell r="H1961" t="str">
            <v>ANDREA RAMIREZ M.</v>
          </cell>
          <cell r="I1961" t="str">
            <v>COMISION A SAN ANDRES DEL 7 AL 8 DE ABRIL DE 2014</v>
          </cell>
          <cell r="J1961">
            <v>205126</v>
          </cell>
          <cell r="O1961" t="str">
            <v>RECURSO 11</v>
          </cell>
          <cell r="W1961" t="str">
            <v>Vigencia Presupuestal</v>
          </cell>
        </row>
        <row r="1962">
          <cell r="A1962">
            <v>195814</v>
          </cell>
          <cell r="B1962" t="str">
            <v>Comisión</v>
          </cell>
          <cell r="C1962">
            <v>20140731</v>
          </cell>
          <cell r="D1962">
            <v>133914</v>
          </cell>
          <cell r="E1962">
            <v>41759</v>
          </cell>
          <cell r="F1962" t="str">
            <v>SUBDIRECCION ADMINISTRATIVA Y FINANCIERA</v>
          </cell>
          <cell r="G1962">
            <v>71610890</v>
          </cell>
          <cell r="H1962" t="str">
            <v>LUIS ALFONSO ESCOBAR TRUJILLO</v>
          </cell>
          <cell r="I1962" t="str">
            <v>COMISION A PASTO DEL 7 AL 9 DE ABRIL DE 2014</v>
          </cell>
          <cell r="J1962">
            <v>728238</v>
          </cell>
          <cell r="O1962" t="str">
            <v>RECURSO 11</v>
          </cell>
          <cell r="W1962" t="str">
            <v>Vigencia Presupuestal</v>
          </cell>
        </row>
        <row r="1963">
          <cell r="A1963">
            <v>195914</v>
          </cell>
          <cell r="B1963" t="str">
            <v>Comisión</v>
          </cell>
          <cell r="C1963">
            <v>20140720</v>
          </cell>
          <cell r="D1963">
            <v>132914</v>
          </cell>
          <cell r="E1963">
            <v>41759</v>
          </cell>
          <cell r="F1963" t="str">
            <v>SUBDIRECCION ADMINISTRATIVA Y FINANCIERA</v>
          </cell>
          <cell r="G1963">
            <v>19419581</v>
          </cell>
          <cell r="H1963" t="str">
            <v>JAIRO ALONSO LOZADA ALVAREZ</v>
          </cell>
          <cell r="I1963" t="str">
            <v>COMISION A APARTADO DEL 7 AL 11 DE ABRIL DE 2014</v>
          </cell>
          <cell r="J1963">
            <v>747470</v>
          </cell>
          <cell r="O1963" t="str">
            <v>RECURSO 11</v>
          </cell>
          <cell r="W1963" t="str">
            <v>Vigencia Presupuestal</v>
          </cell>
        </row>
        <row r="1964">
          <cell r="A1964">
            <v>196014</v>
          </cell>
          <cell r="B1964" t="str">
            <v>Comisión</v>
          </cell>
          <cell r="C1964">
            <v>20140719</v>
          </cell>
          <cell r="D1964">
            <v>133014</v>
          </cell>
          <cell r="E1964">
            <v>41759</v>
          </cell>
          <cell r="F1964" t="str">
            <v>SUBDIRECCION ADMINISTRATIVA Y FINANCIERA</v>
          </cell>
          <cell r="G1964">
            <v>12962513</v>
          </cell>
          <cell r="H1964" t="str">
            <v>ADALBERTO JAIME MORA RAMOS</v>
          </cell>
          <cell r="I1964" t="str">
            <v>COMISION A APARTADO DEL 7 AL 11 DE ABRIL DE 2014</v>
          </cell>
          <cell r="J1964">
            <v>879111</v>
          </cell>
          <cell r="O1964" t="str">
            <v>RECURSO 11</v>
          </cell>
          <cell r="W1964" t="str">
            <v>Vigencia Presupuestal</v>
          </cell>
        </row>
        <row r="1965">
          <cell r="A1965">
            <v>196114</v>
          </cell>
          <cell r="B1965" t="str">
            <v>Comisión</v>
          </cell>
          <cell r="C1965">
            <v>20140716</v>
          </cell>
          <cell r="D1965">
            <v>131514</v>
          </cell>
          <cell r="E1965">
            <v>41759</v>
          </cell>
          <cell r="F1965" t="str">
            <v>SUBDIRECCION ADMINISTRATIVA Y FINANCIERA</v>
          </cell>
          <cell r="G1965">
            <v>79793151</v>
          </cell>
          <cell r="H1965" t="str">
            <v>CARLOS ANDRES BORDA ALMANZA</v>
          </cell>
          <cell r="I1965" t="str">
            <v>COMISION A CUCUTA EL 4 DE ABRIL DE 2014</v>
          </cell>
          <cell r="J1965">
            <v>68375</v>
          </cell>
          <cell r="O1965" t="str">
            <v>RECURSO 11</v>
          </cell>
          <cell r="W1965" t="str">
            <v>Vigencia Presupuestal</v>
          </cell>
        </row>
        <row r="1966">
          <cell r="A1966">
            <v>196214</v>
          </cell>
          <cell r="B1966" t="str">
            <v>Comisión</v>
          </cell>
          <cell r="C1966">
            <v>20140694</v>
          </cell>
          <cell r="D1966">
            <v>132314</v>
          </cell>
          <cell r="E1966">
            <v>41759</v>
          </cell>
          <cell r="F1966" t="str">
            <v>SUBDIRECCION ADMINISTRATIVA Y FINANCIERA</v>
          </cell>
          <cell r="G1966">
            <v>71610890</v>
          </cell>
          <cell r="H1966" t="str">
            <v>LUIS ALFONSO ESCOBAR TRUJILLO</v>
          </cell>
          <cell r="I1966" t="str">
            <v>COMISION A MEDELLIN DEL 10 AL 11 DE ABRIL DE 2014</v>
          </cell>
          <cell r="J1966">
            <v>436943</v>
          </cell>
          <cell r="O1966" t="str">
            <v>RECURSO 11</v>
          </cell>
          <cell r="W1966" t="str">
            <v>Vigencia Presupuestal</v>
          </cell>
        </row>
        <row r="1967">
          <cell r="A1967">
            <v>196314</v>
          </cell>
          <cell r="B1967" t="str">
            <v>Comisión</v>
          </cell>
          <cell r="C1967">
            <v>20140692</v>
          </cell>
          <cell r="D1967">
            <v>130814</v>
          </cell>
          <cell r="E1967">
            <v>41759</v>
          </cell>
          <cell r="F1967" t="str">
            <v>SUBDIRECCION ADMINISTRATIVA Y FINANCIERA</v>
          </cell>
          <cell r="G1967">
            <v>52383802</v>
          </cell>
          <cell r="H1967" t="str">
            <v>ERICA PATRICIA CEBALLOS MONTAÑA</v>
          </cell>
          <cell r="I1967" t="str">
            <v>COMISION A PALMIRA DEL 2 AL 3 DE ABRIL DE 2014</v>
          </cell>
          <cell r="J1967">
            <v>344091</v>
          </cell>
          <cell r="O1967" t="str">
            <v>RECURSO 11</v>
          </cell>
          <cell r="W1967" t="str">
            <v>Vigencia Presupuestal</v>
          </cell>
        </row>
        <row r="1968">
          <cell r="A1968">
            <v>196414</v>
          </cell>
          <cell r="B1968" t="str">
            <v>Comisión</v>
          </cell>
          <cell r="C1968">
            <v>20140645</v>
          </cell>
          <cell r="D1968">
            <v>122514</v>
          </cell>
          <cell r="E1968">
            <v>41759</v>
          </cell>
          <cell r="F1968" t="str">
            <v>SUBDIRECCION ADMINISTRATIVA Y FINANCIERA</v>
          </cell>
          <cell r="G1968">
            <v>89001741</v>
          </cell>
          <cell r="H1968" t="str">
            <v>GUSTAVO GUARIN MEDINA</v>
          </cell>
          <cell r="I1968" t="str">
            <v>COMISION A MEDELLIN DEL 8 AL 11 DE ABRIL DE 2014</v>
          </cell>
          <cell r="J1968">
            <v>773753</v>
          </cell>
          <cell r="O1968" t="str">
            <v>RECURSO 11</v>
          </cell>
          <cell r="W1968" t="str">
            <v>Vigencia Presupuestal</v>
          </cell>
        </row>
        <row r="1969">
          <cell r="A1969">
            <v>196514</v>
          </cell>
          <cell r="B1969" t="str">
            <v>Comisión</v>
          </cell>
          <cell r="C1969">
            <v>20140625</v>
          </cell>
          <cell r="D1969">
            <v>117214</v>
          </cell>
          <cell r="E1969">
            <v>41759</v>
          </cell>
          <cell r="F1969" t="str">
            <v>SUBDIRECCION ADMINISTRATIVA Y FINANCIERA</v>
          </cell>
          <cell r="G1969">
            <v>79411773</v>
          </cell>
          <cell r="H1969" t="str">
            <v>LUIS ALFONSO SIERRA CASTRO</v>
          </cell>
          <cell r="I1969" t="str">
            <v>COMISION A GARAGOA EL 26 DE MARZO DE 2014</v>
          </cell>
          <cell r="J1969">
            <v>83052</v>
          </cell>
          <cell r="O1969" t="str">
            <v>RECURSO 11</v>
          </cell>
          <cell r="W1969" t="str">
            <v>Vigencia Presupuestal</v>
          </cell>
        </row>
        <row r="1970">
          <cell r="A1970">
            <v>196614</v>
          </cell>
          <cell r="B1970" t="str">
            <v>Comisión</v>
          </cell>
          <cell r="C1970">
            <v>20140601</v>
          </cell>
          <cell r="D1970">
            <v>115614</v>
          </cell>
          <cell r="E1970">
            <v>41759</v>
          </cell>
          <cell r="F1970" t="str">
            <v>SUBDIRECCION ADMINISTRATIVA Y FINANCIERA</v>
          </cell>
          <cell r="G1970">
            <v>52789391</v>
          </cell>
          <cell r="H1970" t="str">
            <v>OLGA ANGELICA DIAZ BARRAGAN</v>
          </cell>
          <cell r="I1970" t="str">
            <v>COMISION A SANTA MARTA DEL 3 AL 4 DE ABRIL DE 2014</v>
          </cell>
          <cell r="J1970">
            <v>310623</v>
          </cell>
          <cell r="O1970" t="str">
            <v>RECURSO 11</v>
          </cell>
          <cell r="W1970" t="str">
            <v>Vigencia Presupuestal</v>
          </cell>
        </row>
        <row r="1971">
          <cell r="A1971">
            <v>196714</v>
          </cell>
          <cell r="B1971" t="str">
            <v>Comisión</v>
          </cell>
          <cell r="C1971">
            <v>20140560</v>
          </cell>
          <cell r="D1971">
            <v>110514</v>
          </cell>
          <cell r="E1971">
            <v>41759</v>
          </cell>
          <cell r="F1971" t="str">
            <v>SUBDIRECCION ADMINISTRATIVA Y FINANCIERA</v>
          </cell>
          <cell r="G1971">
            <v>19376275</v>
          </cell>
          <cell r="H1971" t="str">
            <v>RICARDO HERNAN PEÑUELA PAVA</v>
          </cell>
          <cell r="I1971" t="str">
            <v>COMISION A MEDELLIN DEL 7 AL 10 DE ABRIL DE 2014</v>
          </cell>
          <cell r="J1971">
            <v>588627</v>
          </cell>
          <cell r="O1971" t="str">
            <v>RECURSO 11</v>
          </cell>
          <cell r="W1971" t="str">
            <v>Vigencia Presupuestal</v>
          </cell>
        </row>
        <row r="1972">
          <cell r="A1972">
            <v>196814</v>
          </cell>
          <cell r="B1972" t="str">
            <v>Contrato</v>
          </cell>
          <cell r="C1972">
            <v>92</v>
          </cell>
          <cell r="D1972">
            <v>17214</v>
          </cell>
          <cell r="E1972">
            <v>41759</v>
          </cell>
          <cell r="F1972" t="str">
            <v>DIRECCION DE BOSQUES, BIODIVERSIDAD Y SERVICIOS ECOSISTEMICOS</v>
          </cell>
          <cell r="G1972">
            <v>21032764</v>
          </cell>
          <cell r="H1972" t="str">
            <v>LENNY HAEL GUERRERO URREGO</v>
          </cell>
          <cell r="I1972" t="str">
            <v>PAGO 4 DE 12 SEGÚN CERTIFICACION DEL SUPERVISOR</v>
          </cell>
          <cell r="J1972">
            <v>4971181</v>
          </cell>
          <cell r="K1972">
            <v>9.66</v>
          </cell>
          <cell r="O1972" t="str">
            <v>RECURSO 11</v>
          </cell>
          <cell r="V1972" t="str">
            <v>No tiene Dependientes a Cargo</v>
          </cell>
          <cell r="W1972" t="str">
            <v>Vigencia Presupuestal</v>
          </cell>
        </row>
        <row r="1973">
          <cell r="A1973">
            <v>196914</v>
          </cell>
          <cell r="B1973" t="str">
            <v>Contrato</v>
          </cell>
          <cell r="C1973">
            <v>118</v>
          </cell>
          <cell r="D1973">
            <v>20314</v>
          </cell>
          <cell r="E1973">
            <v>41759</v>
          </cell>
          <cell r="F1973" t="str">
            <v>DIRECCION DE ASUNTOS AMBIENTALES, SECTORIAL Y URBANA</v>
          </cell>
          <cell r="G1973">
            <v>84080370</v>
          </cell>
          <cell r="H1973" t="str">
            <v>YONNY JAVIER ZARATE AMAYA</v>
          </cell>
          <cell r="I1973" t="str">
            <v>PAGO 4 DE 11 SEGÚN CERTIFICACION DEL SUPERVISOR (Desc.de la Base RF x Dependientes)</v>
          </cell>
          <cell r="J1973">
            <v>7000000</v>
          </cell>
          <cell r="K1973">
            <v>9.66</v>
          </cell>
          <cell r="O1973" t="str">
            <v>RECURSO 11</v>
          </cell>
          <cell r="V1973" t="str">
            <v xml:space="preserve">Desc. X Dependientes </v>
          </cell>
          <cell r="W1973" t="str">
            <v>Vigencia Presupuestal</v>
          </cell>
        </row>
        <row r="1974">
          <cell r="A1974">
            <v>197014</v>
          </cell>
          <cell r="B1974" t="str">
            <v>Contrato</v>
          </cell>
          <cell r="C1974">
            <v>229</v>
          </cell>
          <cell r="D1974">
            <v>33614</v>
          </cell>
          <cell r="E1974">
            <v>41759</v>
          </cell>
          <cell r="F1974" t="str">
            <v>DIRECCION DE BOSQUES, BIODIVERSIDAD Y SERVICIOS ECOSISTEMICOS</v>
          </cell>
          <cell r="G1974">
            <v>63506593</v>
          </cell>
          <cell r="H1974" t="str">
            <v>NOHORA YOLANDA ARDILA GONZALEZ</v>
          </cell>
          <cell r="I1974" t="str">
            <v>PAGO 4 DE 12 SEGÚN CERTIFICACION DEL SUPERVISOR - (Desc Base Rte Fte por Dependientes)</v>
          </cell>
          <cell r="J1974">
            <v>4438072</v>
          </cell>
          <cell r="K1974">
            <v>9.66</v>
          </cell>
          <cell r="O1974" t="str">
            <v>RECURSO 11</v>
          </cell>
          <cell r="V1974" t="str">
            <v xml:space="preserve">Desc. X Dependientes </v>
          </cell>
          <cell r="W1974" t="str">
            <v>Vigencia Presupuestal</v>
          </cell>
        </row>
        <row r="1975">
          <cell r="A1975">
            <v>197114</v>
          </cell>
          <cell r="B1975" t="str">
            <v>Contrato</v>
          </cell>
          <cell r="C1975">
            <v>133</v>
          </cell>
          <cell r="D1975">
            <v>24114</v>
          </cell>
          <cell r="E1975">
            <v>41759</v>
          </cell>
          <cell r="F1975" t="str">
            <v>DIRECCION DE ASUNTOS AMBIENTALES, SECTORIAL Y URBANA</v>
          </cell>
          <cell r="G1975">
            <v>5946720</v>
          </cell>
          <cell r="H1975" t="str">
            <v>LUIS ERNESTO LOMBANA ARROYAVE</v>
          </cell>
          <cell r="I1975" t="str">
            <v>PAGO 4 DE 11 SEGÚN CERTIFICACION DEL SUPERVISOR</v>
          </cell>
          <cell r="J1975">
            <v>6500000</v>
          </cell>
          <cell r="K1975">
            <v>9.66</v>
          </cell>
          <cell r="O1975" t="str">
            <v>RECURSO 11</v>
          </cell>
          <cell r="V1975" t="str">
            <v>No tiene Dependientes</v>
          </cell>
          <cell r="W1975" t="str">
            <v>Vigencia Presupuestal</v>
          </cell>
        </row>
        <row r="1976">
          <cell r="A1976">
            <v>197214</v>
          </cell>
          <cell r="B1976" t="str">
            <v>Contrato</v>
          </cell>
          <cell r="C1976">
            <v>121</v>
          </cell>
          <cell r="D1976">
            <v>20814</v>
          </cell>
          <cell r="E1976">
            <v>41759</v>
          </cell>
          <cell r="F1976" t="str">
            <v>DIRECCION DE BOSQUES, BIODIVERSIDAD Y SERVICIOS ECOSISTEMICOS</v>
          </cell>
          <cell r="G1976">
            <v>80111644</v>
          </cell>
          <cell r="H1976" t="str">
            <v>JAVIER EDUARDO ROJAS CALA</v>
          </cell>
          <cell r="I1976" t="str">
            <v>PAGO 4 DE 12 SEGÚN CERTIFICACION DEL SUPERVISOR</v>
          </cell>
          <cell r="J1976">
            <v>4359600</v>
          </cell>
          <cell r="K1976">
            <v>9.66</v>
          </cell>
          <cell r="O1976" t="str">
            <v>RECURSO 11</v>
          </cell>
          <cell r="V1976" t="str">
            <v>No tiene Dependientes</v>
          </cell>
          <cell r="W1976" t="str">
            <v>Vigencia Presupuestal</v>
          </cell>
        </row>
        <row r="1977">
          <cell r="A1977">
            <v>197314</v>
          </cell>
          <cell r="B1977" t="str">
            <v>Contrato</v>
          </cell>
          <cell r="C1977">
            <v>230</v>
          </cell>
          <cell r="D1977">
            <v>35114</v>
          </cell>
          <cell r="E1977">
            <v>41759</v>
          </cell>
          <cell r="F1977" t="str">
            <v>DIRECCION DE BOSQUES, BIODIVERSIDAD Y SERVICIOS ECOSISTEMICOS</v>
          </cell>
          <cell r="G1977">
            <v>93238609</v>
          </cell>
          <cell r="H1977" t="str">
            <v>ALEXANDER IBAGON MONTES</v>
          </cell>
          <cell r="I1977" t="str">
            <v>PAGO 3 DE 12SEGÚN CERTIFICACION DEL SUPERVISOR</v>
          </cell>
          <cell r="J1977">
            <v>4359600</v>
          </cell>
          <cell r="K1977">
            <v>9.66</v>
          </cell>
          <cell r="O1977" t="str">
            <v>RECURSO 11</v>
          </cell>
          <cell r="V1977" t="str">
            <v>No tiene Dependientes a Cargo</v>
          </cell>
          <cell r="W1977" t="str">
            <v>Vigencia Presupuestal</v>
          </cell>
        </row>
        <row r="1978">
          <cell r="A1978">
            <v>197414</v>
          </cell>
          <cell r="B1978" t="str">
            <v>Contrato</v>
          </cell>
          <cell r="C1978">
            <v>234</v>
          </cell>
          <cell r="D1978">
            <v>34414</v>
          </cell>
          <cell r="E1978">
            <v>41759</v>
          </cell>
          <cell r="F1978" t="str">
            <v>DIRECCION DE BOSQUES, BIODIVERSIDAD YSERVICIOS ECOSISTEMICOS</v>
          </cell>
          <cell r="G1978">
            <v>52714435</v>
          </cell>
          <cell r="H1978" t="str">
            <v>JOHANNA ALEXANDRA RUIZ HERNANDEZ</v>
          </cell>
          <cell r="I1978" t="str">
            <v xml:space="preserve">PAGO 4 DE 12 SEGÚN CERTIFICACION DEL SUPERVISOR </v>
          </cell>
          <cell r="J1978">
            <v>4438072</v>
          </cell>
          <cell r="K1978">
            <v>9.66</v>
          </cell>
          <cell r="O1978" t="str">
            <v>RECURSO 11</v>
          </cell>
          <cell r="V1978" t="str">
            <v>No tiene desc x dependientes</v>
          </cell>
          <cell r="W1978" t="str">
            <v>Vigencia Presupuestal</v>
          </cell>
        </row>
        <row r="1979">
          <cell r="A1979">
            <v>197514</v>
          </cell>
          <cell r="B1979" t="str">
            <v>Contrato</v>
          </cell>
          <cell r="C1979">
            <v>114</v>
          </cell>
          <cell r="D1979">
            <v>98313</v>
          </cell>
          <cell r="E1979">
            <v>41759</v>
          </cell>
          <cell r="F1979" t="str">
            <v>DIRECCION DE CAMBIO CLIMATICO</v>
          </cell>
          <cell r="G1979">
            <v>8908022212</v>
          </cell>
          <cell r="H1979" t="str">
            <v>EXCURSIONES AMISTAD S.A.S - ADESCUBRIR TRAVEL ADVENTURE S.A.S</v>
          </cell>
          <cell r="I1979" t="str">
            <v>FRA 2856 PAGO PARCIAL 16 DE 17 SEGÚN CERTIFICACION DEL SUPERVISOR  - LOS ORIGINALES Y EL TOTAL DEL IVA $3,345,936 ESTAN EN LA OP 197614 (REGIMEN COMUN - EXENTOS RTE ICA)</v>
          </cell>
          <cell r="J1979">
            <v>6584160</v>
          </cell>
          <cell r="O1979" t="str">
            <v>RECURSO 11</v>
          </cell>
          <cell r="V1979" t="str">
            <v>CIIU 8230</v>
          </cell>
          <cell r="W1979" t="str">
            <v>Reserva Presupuestal</v>
          </cell>
        </row>
        <row r="1980">
          <cell r="A1980">
            <v>197614</v>
          </cell>
          <cell r="B1980" t="str">
            <v>Contrato</v>
          </cell>
          <cell r="C1980">
            <v>114</v>
          </cell>
          <cell r="D1980">
            <v>98613</v>
          </cell>
          <cell r="E1980">
            <v>41759</v>
          </cell>
          <cell r="F1980" t="str">
            <v>DIRECCION DE CAMBIO CLIMATICO</v>
          </cell>
          <cell r="G1980">
            <v>8908022212</v>
          </cell>
          <cell r="H1980" t="str">
            <v>EXCURSIONES AMISTAD S.A.S - ADESCUBRIR TRAVEL ADVENTURE S.A.S</v>
          </cell>
          <cell r="I1980" t="str">
            <v>FRA 2856 PAGO SALDO 16 DE 17 SEGÚN CERTIFICACION DEL SUPERVISOR  - LOS ORIGINALES Y EL TOTAL DEL IVA $3,345,936 ESTAN EN LA OP 197614 (REGIMEN COMUN - EXENTOS RTE ICA)</v>
          </cell>
          <cell r="J1980">
            <v>17673879</v>
          </cell>
          <cell r="L1980">
            <v>4</v>
          </cell>
          <cell r="M1980">
            <v>16</v>
          </cell>
          <cell r="O1980" t="str">
            <v>RECURSO 11</v>
          </cell>
          <cell r="V1980" t="str">
            <v>CIIU 8230</v>
          </cell>
          <cell r="W1980" t="str">
            <v>Reserva Presupuestal</v>
          </cell>
        </row>
        <row r="1981">
          <cell r="A1981">
            <v>197714</v>
          </cell>
          <cell r="B1981" t="str">
            <v>Anulada</v>
          </cell>
        </row>
        <row r="1982">
          <cell r="A1982">
            <v>197814</v>
          </cell>
          <cell r="B1982" t="str">
            <v>Anulada</v>
          </cell>
        </row>
        <row r="1983">
          <cell r="A1983">
            <v>197914</v>
          </cell>
          <cell r="B1983" t="str">
            <v>Comisión</v>
          </cell>
          <cell r="C1983" t="str">
            <v>2014-1-0237</v>
          </cell>
          <cell r="D1983">
            <v>134314</v>
          </cell>
          <cell r="E1983">
            <v>41761</v>
          </cell>
          <cell r="F1983" t="str">
            <v>SERVICIOS ADMINISTRATIVOS, ATENCIONA AL USUARIO, ARCHIVO Y CORRESPONDENCIA</v>
          </cell>
          <cell r="G1983">
            <v>80433842</v>
          </cell>
          <cell r="H1983" t="str">
            <v>MANUEL ANTONIO ZAMBRANO GUERRERO</v>
          </cell>
          <cell r="I1983" t="str">
            <v>COMISION A YOPAL DEL 7-8 DE ABRIL DE 2014</v>
          </cell>
          <cell r="J1983">
            <v>205126</v>
          </cell>
          <cell r="L1983">
            <v>10</v>
          </cell>
          <cell r="O1983" t="str">
            <v>RECURSO 11</v>
          </cell>
          <cell r="W1983" t="str">
            <v>Vigencia Presupuestal</v>
          </cell>
        </row>
        <row r="1984">
          <cell r="A1984">
            <v>198014</v>
          </cell>
          <cell r="B1984" t="str">
            <v>Comisión</v>
          </cell>
          <cell r="C1984" t="str">
            <v>2014-1-0236</v>
          </cell>
          <cell r="D1984">
            <v>134414</v>
          </cell>
          <cell r="E1984">
            <v>41761</v>
          </cell>
          <cell r="F1984" t="str">
            <v>SERVICIOS ADMINISTRATIVOS, ATENCIONA AL USUARIO, ARCHIVO Y CORRESPONDENCIA</v>
          </cell>
          <cell r="G1984">
            <v>53016588</v>
          </cell>
          <cell r="H1984" t="str">
            <v>ASTRID MILENA CARO ROA</v>
          </cell>
          <cell r="I1984" t="str">
            <v>COMISION A YOPAL DEL 7-8 DE ABRIL DE 2014</v>
          </cell>
          <cell r="J1984">
            <v>205126</v>
          </cell>
          <cell r="L1984">
            <v>10</v>
          </cell>
          <cell r="O1984" t="str">
            <v>RECURSO 11</v>
          </cell>
          <cell r="W1984" t="str">
            <v>Vigencia Presupuestal</v>
          </cell>
        </row>
        <row r="1985">
          <cell r="A1985">
            <v>198114</v>
          </cell>
          <cell r="B1985" t="str">
            <v>Comisión</v>
          </cell>
          <cell r="C1985" t="str">
            <v>2014-1-0228</v>
          </cell>
          <cell r="D1985">
            <v>132814</v>
          </cell>
          <cell r="E1985">
            <v>41761</v>
          </cell>
          <cell r="F1985" t="str">
            <v>SERVICIOS ADMINISTRATIVOS, ATENCIONA AL USUARIO, ARCHIVO Y CORRESPONDENCIA</v>
          </cell>
          <cell r="G1985">
            <v>52804494</v>
          </cell>
          <cell r="H1985" t="str">
            <v>JUANITA SAMPER ALVARADO</v>
          </cell>
          <cell r="I1985" t="str">
            <v>COMISION A CALI DEL 07-10 DE ABRIL DE 2014</v>
          </cell>
          <cell r="J1985">
            <v>660627</v>
          </cell>
          <cell r="L1985">
            <v>10</v>
          </cell>
          <cell r="O1985" t="str">
            <v>RECURSO 11</v>
          </cell>
          <cell r="W1985" t="str">
            <v>Vigencia Presupuestal</v>
          </cell>
        </row>
        <row r="1986">
          <cell r="A1986">
            <v>198214</v>
          </cell>
          <cell r="B1986" t="str">
            <v>Resolucion</v>
          </cell>
          <cell r="C1986">
            <v>27</v>
          </cell>
          <cell r="D1986">
            <v>12114</v>
          </cell>
          <cell r="E1986">
            <v>41761</v>
          </cell>
          <cell r="F1986" t="str">
            <v>OFICINA ASESORA DE PLANEACION</v>
          </cell>
          <cell r="G1986">
            <v>8002500620</v>
          </cell>
          <cell r="H1986" t="str">
            <v>INST.INVEST.MARINAS Y COSTERAS JOSE BENITO VIVES - INVEMAR</v>
          </cell>
          <cell r="I1986" t="str">
            <v>SEGUNDO DESEMBOLSO APOYO FORTALECIMIENTO GENTION 2014</v>
          </cell>
          <cell r="J1986">
            <v>1801250000</v>
          </cell>
          <cell r="O1986" t="str">
            <v>RECURSO 11</v>
          </cell>
          <cell r="W1986" t="str">
            <v>Vigencia Presupuestal</v>
          </cell>
        </row>
        <row r="1987">
          <cell r="A1987">
            <v>198314</v>
          </cell>
          <cell r="B1987" t="str">
            <v>Comisión</v>
          </cell>
          <cell r="C1987" t="str">
            <v>2014-1-0213</v>
          </cell>
          <cell r="D1987">
            <v>129214</v>
          </cell>
          <cell r="E1987">
            <v>41761</v>
          </cell>
          <cell r="F1987" t="str">
            <v>SERVICIOS ADMINISTRATIVOS, ATENCIONA AL USUARIO, ARCHIVO Y CORRESPONDENCIA</v>
          </cell>
          <cell r="G1987">
            <v>79295230</v>
          </cell>
          <cell r="H1987" t="str">
            <v>WALTER LEONARDO NIÑO PARRA</v>
          </cell>
          <cell r="I1987" t="str">
            <v>COMISION A TUNJA EL 01 DE ABRIL DE 2014</v>
          </cell>
          <cell r="J1987">
            <v>125839</v>
          </cell>
          <cell r="L1987">
            <v>11</v>
          </cell>
          <cell r="O1987" t="str">
            <v>RECURSO 11</v>
          </cell>
          <cell r="W1987" t="str">
            <v>Vigencia Presupuestal</v>
          </cell>
        </row>
        <row r="1988">
          <cell r="A1988">
            <v>198414</v>
          </cell>
          <cell r="B1988" t="str">
            <v>Comisión</v>
          </cell>
          <cell r="C1988" t="str">
            <v>2014-1-0203</v>
          </cell>
          <cell r="D1988">
            <v>120214</v>
          </cell>
          <cell r="E1988">
            <v>41761</v>
          </cell>
          <cell r="F1988" t="str">
            <v>SERVICIOS ADMINISTRATIVOS, ATENCIONA AL USUARIO, ARCHIVO Y CORRESPONDENCIA</v>
          </cell>
          <cell r="G1988">
            <v>79295230</v>
          </cell>
          <cell r="H1988" t="str">
            <v>WALTER LEONARDO NIÑO PARRA</v>
          </cell>
          <cell r="I1988" t="str">
            <v>COMISION A AQUITANIA EL 28 DE MARZO DE 2014</v>
          </cell>
          <cell r="J1988">
            <v>125839</v>
          </cell>
          <cell r="L1988">
            <v>11</v>
          </cell>
          <cell r="O1988" t="str">
            <v>RECURSO 11</v>
          </cell>
          <cell r="W1988" t="str">
            <v>Vigencia Presupuestal</v>
          </cell>
        </row>
        <row r="1989">
          <cell r="A1989">
            <v>198514</v>
          </cell>
          <cell r="B1989" t="str">
            <v>Comisión</v>
          </cell>
          <cell r="C1989" t="str">
            <v>2014-1-0181</v>
          </cell>
          <cell r="D1989">
            <v>115014</v>
          </cell>
          <cell r="E1989">
            <v>41761</v>
          </cell>
          <cell r="F1989" t="str">
            <v>SERVICIOS ADMINISTRATIVOS, ATENCIONA AL USUARIO, ARCHIVO Y CORRESPONDENCIA</v>
          </cell>
          <cell r="G1989">
            <v>71875120</v>
          </cell>
          <cell r="H1989" t="str">
            <v>JOSE DIDIER ZAPATA SUAREZ</v>
          </cell>
          <cell r="I1989" t="str">
            <v>COMISION A BARRANQUILLA DEL 27-29 DE MARZO DE 2014</v>
          </cell>
          <cell r="J1989">
            <v>450134</v>
          </cell>
          <cell r="L1989">
            <v>10</v>
          </cell>
          <cell r="O1989" t="str">
            <v>RECURSO 11</v>
          </cell>
          <cell r="W1989" t="str">
            <v>Vigencia Presupuestal</v>
          </cell>
        </row>
        <row r="1990">
          <cell r="A1990">
            <v>198614</v>
          </cell>
          <cell r="B1990" t="str">
            <v>Comisión</v>
          </cell>
          <cell r="C1990" t="str">
            <v>2014-1-0166</v>
          </cell>
          <cell r="D1990">
            <v>106914</v>
          </cell>
          <cell r="E1990">
            <v>41761</v>
          </cell>
          <cell r="F1990" t="str">
            <v>SERVICIOS ADMINISTRATIVOS, ATENCIONA AL USUARIO, ARCHIVO Y CORRESPONDENCIA</v>
          </cell>
          <cell r="G1990">
            <v>73096641</v>
          </cell>
          <cell r="H1990" t="str">
            <v>WILLIAM BAUTISTA JINETE</v>
          </cell>
          <cell r="I1990" t="str">
            <v>COMISION A SEGOVIA ANT DEL 19-22 MARZO DE 2014</v>
          </cell>
          <cell r="J1990">
            <v>948238</v>
          </cell>
          <cell r="L1990">
            <v>10</v>
          </cell>
          <cell r="O1990" t="str">
            <v>RECURSO 11</v>
          </cell>
          <cell r="W1990" t="str">
            <v>Vigencia Presupuestal</v>
          </cell>
        </row>
        <row r="1991">
          <cell r="A1991">
            <v>198714</v>
          </cell>
          <cell r="B1991" t="str">
            <v>Comisión</v>
          </cell>
          <cell r="C1991">
            <v>20140561</v>
          </cell>
          <cell r="D1991">
            <v>110414</v>
          </cell>
          <cell r="E1991">
            <v>41761</v>
          </cell>
          <cell r="F1991" t="str">
            <v>SUBDIRECCION ADMINISTRATIVA Y FINANCIERA</v>
          </cell>
          <cell r="G1991">
            <v>51641851</v>
          </cell>
          <cell r="H1991" t="str">
            <v>ADRIANA DIAZ ARTEAGA</v>
          </cell>
          <cell r="I1991" t="str">
            <v>COMISION A MEDELLIN DEL 8 AL 10 DE ABRIL DE 2014</v>
          </cell>
          <cell r="J1991">
            <v>415261</v>
          </cell>
          <cell r="O1991" t="str">
            <v>RECURSO 11</v>
          </cell>
          <cell r="W1991" t="str">
            <v>Vigencia Presupuestal</v>
          </cell>
        </row>
        <row r="1992">
          <cell r="A1992">
            <v>198814</v>
          </cell>
          <cell r="B1992" t="str">
            <v>Comisión</v>
          </cell>
          <cell r="C1992">
            <v>20140728</v>
          </cell>
          <cell r="D1992">
            <v>133514</v>
          </cell>
          <cell r="E1992">
            <v>41761</v>
          </cell>
          <cell r="F1992" t="str">
            <v>SUBDIRECCION ADMINISTRATIVA Y FINANCIERA</v>
          </cell>
          <cell r="G1992">
            <v>52960594</v>
          </cell>
          <cell r="H1992" t="str">
            <v>ADRIANA MARCELA SINNING DURAN</v>
          </cell>
          <cell r="I1992" t="str">
            <v>COMISION A SAN ANDRES DEL 7 AL 9 DE ABRIL DE  2014</v>
          </cell>
          <cell r="J1992">
            <v>488395</v>
          </cell>
          <cell r="O1992" t="str">
            <v>RECURSO 11</v>
          </cell>
          <cell r="W1992" t="str">
            <v>Vigencia Presupuestal</v>
          </cell>
        </row>
        <row r="1993">
          <cell r="A1993">
            <v>198914</v>
          </cell>
          <cell r="B1993" t="str">
            <v>Comisión</v>
          </cell>
          <cell r="C1993">
            <v>20140734</v>
          </cell>
          <cell r="D1993">
            <v>133414</v>
          </cell>
          <cell r="E1993">
            <v>41761</v>
          </cell>
          <cell r="F1993" t="str">
            <v>SUBDIRECCION ADMINISTRATIVA Y FINANCIERA</v>
          </cell>
          <cell r="G1993">
            <v>52269310</v>
          </cell>
          <cell r="H1993" t="str">
            <v>EVELYN PAOLA  MORENO NIETO</v>
          </cell>
          <cell r="I1993" t="str">
            <v>COMISION A BAHIA SOLANO DEL 9 AL 13 DE ABRIL DE 2014</v>
          </cell>
          <cell r="J1993">
            <v>979111</v>
          </cell>
          <cell r="O1993" t="str">
            <v>RECURSO 11</v>
          </cell>
          <cell r="W1993" t="str">
            <v>Vigencia Presupuestal</v>
          </cell>
        </row>
        <row r="1994">
          <cell r="A1994">
            <v>199014</v>
          </cell>
          <cell r="B1994" t="str">
            <v>Comisión</v>
          </cell>
          <cell r="C1994">
            <v>20140749</v>
          </cell>
          <cell r="D1994">
            <v>135014</v>
          </cell>
          <cell r="E1994">
            <v>41761</v>
          </cell>
          <cell r="F1994" t="str">
            <v>SUBDIRECCION ADMINISTRATIVA Y FINANCIERA</v>
          </cell>
          <cell r="G1994">
            <v>52535050</v>
          </cell>
          <cell r="H1994" t="str">
            <v>AURA ROBAYO CASTAÑEDA</v>
          </cell>
          <cell r="I1994" t="str">
            <v>COMISION A CARTAGENA DEL 9 AL 11 DE ABRIL DE 2014</v>
          </cell>
          <cell r="J1994">
            <v>341877</v>
          </cell>
          <cell r="O1994" t="str">
            <v>RECURSO 11</v>
          </cell>
          <cell r="W1994" t="str">
            <v>Vigencia Presupuestal</v>
          </cell>
        </row>
        <row r="1995">
          <cell r="A1995">
            <v>199114</v>
          </cell>
          <cell r="B1995" t="str">
            <v>Comisión</v>
          </cell>
          <cell r="C1995">
            <v>20140770</v>
          </cell>
          <cell r="D1995">
            <v>140514</v>
          </cell>
          <cell r="E1995">
            <v>41761</v>
          </cell>
          <cell r="F1995" t="str">
            <v>SERVICIOS ADMINISTRATIVOS, ATENCIONA AL USUARIO, ARCHIVO Y CORRESPONDENCIA</v>
          </cell>
          <cell r="G1995">
            <v>51963949</v>
          </cell>
          <cell r="H1995" t="str">
            <v>EDNA MARGARITA OSORIO GOMEZ</v>
          </cell>
          <cell r="I1995" t="str">
            <v>COMISION A NOCAIMA EL 21 DE ABRIL DE 2014</v>
          </cell>
          <cell r="J1995">
            <v>68375</v>
          </cell>
          <cell r="O1995" t="str">
            <v>RECURSO 11</v>
          </cell>
          <cell r="W1995" t="str">
            <v>Vigencia Presupuestal</v>
          </cell>
        </row>
        <row r="1996">
          <cell r="A1996">
            <v>199214</v>
          </cell>
          <cell r="B1996" t="str">
            <v>Comisión</v>
          </cell>
          <cell r="C1996">
            <v>20140784</v>
          </cell>
          <cell r="D1996">
            <v>138014</v>
          </cell>
          <cell r="E1996">
            <v>41761</v>
          </cell>
          <cell r="F1996" t="str">
            <v>SERVICIOS ADMINISTRATIVOS</v>
          </cell>
          <cell r="G1996">
            <v>79141567</v>
          </cell>
          <cell r="H1996" t="str">
            <v>ALFREDO FORERO ROMERO</v>
          </cell>
          <cell r="I1996" t="str">
            <v>COMISION A CARTAGENA EL 11 DE ABRIL DE 2014</v>
          </cell>
          <cell r="J1996">
            <v>97679</v>
          </cell>
          <cell r="N1996" t="str">
            <v>RECURSO 2-10</v>
          </cell>
          <cell r="W1996" t="str">
            <v>Vigencia Presupuestal</v>
          </cell>
        </row>
        <row r="1997">
          <cell r="A1997">
            <v>199314</v>
          </cell>
          <cell r="B1997" t="str">
            <v>Comisión</v>
          </cell>
          <cell r="C1997">
            <v>20140797</v>
          </cell>
          <cell r="D1997">
            <v>139114</v>
          </cell>
          <cell r="E1997">
            <v>41761</v>
          </cell>
          <cell r="F1997" t="str">
            <v>SERVICIOS ADMINISTRATIVOS, ATENCIONA AL USUARIO, ARCHIVO Y CORRESPONDENCIA</v>
          </cell>
          <cell r="G1997">
            <v>1010160438</v>
          </cell>
          <cell r="H1997" t="str">
            <v>EDWIN GIOVANNY ORTIZ RODRIGUEZ</v>
          </cell>
          <cell r="I1997" t="str">
            <v>COMISION A PASTO DEL 9 AL 11 DE ABRIL DE 2014</v>
          </cell>
          <cell r="J1997">
            <v>195358</v>
          </cell>
          <cell r="O1997" t="str">
            <v>RECURSO 11</v>
          </cell>
          <cell r="W1997" t="str">
            <v>Vigencia Presupuestal</v>
          </cell>
        </row>
        <row r="1998">
          <cell r="A1998">
            <v>199414</v>
          </cell>
          <cell r="B1998" t="str">
            <v>Comisión</v>
          </cell>
          <cell r="C1998">
            <v>20140815</v>
          </cell>
          <cell r="D1998">
            <v>141314</v>
          </cell>
          <cell r="E1998">
            <v>41761</v>
          </cell>
          <cell r="F1998" t="str">
            <v>SERVICIOS ADMINISTRATIVOS, ATENCIONA AL USUARIO, ARCHIVO Y CORRESPONDENCIA</v>
          </cell>
          <cell r="G1998">
            <v>60250256</v>
          </cell>
          <cell r="H1998" t="str">
            <v>CLAUDIA DALGIZA ARIAS CUADROS</v>
          </cell>
          <cell r="I1998" t="str">
            <v>COMISION A APARTADO DEL 21 AL 24 ABRIL DE DE 2014</v>
          </cell>
          <cell r="J1998">
            <v>784263</v>
          </cell>
          <cell r="O1998" t="str">
            <v>RECURSO 11</v>
          </cell>
          <cell r="W1998" t="str">
            <v>Vigencia Presupuestal</v>
          </cell>
        </row>
        <row r="1999">
          <cell r="A1999">
            <v>199514</v>
          </cell>
          <cell r="B1999" t="str">
            <v>Comisión</v>
          </cell>
          <cell r="C1999">
            <v>20140817</v>
          </cell>
          <cell r="D1999">
            <v>141214</v>
          </cell>
          <cell r="E1999">
            <v>41761</v>
          </cell>
          <cell r="F1999" t="str">
            <v>SUBDIRECCION ADMINISTRATIVA Y FINANCIERA</v>
          </cell>
          <cell r="G1999">
            <v>10547587</v>
          </cell>
          <cell r="H1999" t="str">
            <v>GUSTAVO ALFONSO LACERA LAGUNA</v>
          </cell>
          <cell r="I1999" t="str">
            <v>COMISION A BAHIA SOLANO DEL 21 AL 23 DE ABRIL DE 2014</v>
          </cell>
          <cell r="J1999">
            <v>488395</v>
          </cell>
          <cell r="O1999" t="str">
            <v>RECURSO 11</v>
          </cell>
          <cell r="W1999" t="str">
            <v>Vigencia Presupuestal</v>
          </cell>
        </row>
        <row r="2000">
          <cell r="A2000">
            <v>199614</v>
          </cell>
          <cell r="B2000" t="str">
            <v>Comisión</v>
          </cell>
          <cell r="C2000">
            <v>20140844</v>
          </cell>
          <cell r="D2000">
            <v>143214</v>
          </cell>
          <cell r="E2000">
            <v>41761</v>
          </cell>
          <cell r="F2000" t="str">
            <v>SUBDIRECCION ADMINISTRATIVA Y FINANCIERA</v>
          </cell>
          <cell r="G2000">
            <v>46370756</v>
          </cell>
          <cell r="H2000" t="str">
            <v>MARTHA CRISTINA BARRAGAN ACOSTA</v>
          </cell>
          <cell r="I2000" t="str">
            <v>COMISION A AQUITANIA  EL 23 DE ABRIL DE 2014</v>
          </cell>
          <cell r="J2000">
            <v>68375</v>
          </cell>
          <cell r="O2000" t="str">
            <v>RECURSO 11</v>
          </cell>
          <cell r="W2000" t="str">
            <v>Vigencia Presupuestal</v>
          </cell>
        </row>
        <row r="2001">
          <cell r="A2001">
            <v>199714</v>
          </cell>
          <cell r="B2001" t="str">
            <v>Comisión</v>
          </cell>
          <cell r="C2001">
            <v>20140698</v>
          </cell>
          <cell r="D2001">
            <v>132514</v>
          </cell>
          <cell r="E2001">
            <v>41761</v>
          </cell>
          <cell r="F2001" t="str">
            <v>SUBDIRECCION ADMINISTRATIVA Y FINANCIERA</v>
          </cell>
          <cell r="G2001">
            <v>6328991</v>
          </cell>
          <cell r="H2001" t="str">
            <v>MARTHA LILIANA CEDIEL FRANKLIN</v>
          </cell>
          <cell r="I2001" t="str">
            <v>COMISION A PASTO DEL 10 AL 11 ABRIL DE DE 2014</v>
          </cell>
          <cell r="J2001">
            <v>205126</v>
          </cell>
          <cell r="O2001" t="str">
            <v>RECURSO 11</v>
          </cell>
          <cell r="W2001" t="str">
            <v>Vigencia Presupuestal</v>
          </cell>
        </row>
        <row r="2002">
          <cell r="A2002">
            <v>199814</v>
          </cell>
          <cell r="B2002" t="str">
            <v>Comisión</v>
          </cell>
          <cell r="C2002">
            <v>20140853</v>
          </cell>
          <cell r="D2002">
            <v>144314</v>
          </cell>
          <cell r="E2002">
            <v>41761</v>
          </cell>
          <cell r="F2002" t="str">
            <v>SUBDIRECCION ADMINISTRATIVA Y FINANCIERA</v>
          </cell>
          <cell r="G2002">
            <v>79458949</v>
          </cell>
          <cell r="H2002" t="str">
            <v>GIOVANNY ANTONIO PEREZ CARVAJAL</v>
          </cell>
          <cell r="I2002" t="str">
            <v>COMISION A VALLEDUPAR DEL 24 AL 25 DE ABRIL DE 2014</v>
          </cell>
          <cell r="J2002">
            <v>293037</v>
          </cell>
          <cell r="O2002" t="str">
            <v>RECURSO 11</v>
          </cell>
          <cell r="W2002" t="str">
            <v>Vigencia Presupuestal</v>
          </cell>
        </row>
        <row r="2003">
          <cell r="A2003">
            <v>199914</v>
          </cell>
          <cell r="B2003" t="str">
            <v>Comisión</v>
          </cell>
          <cell r="C2003">
            <v>20140858</v>
          </cell>
          <cell r="D2003">
            <v>144414</v>
          </cell>
          <cell r="E2003">
            <v>41761</v>
          </cell>
          <cell r="F2003" t="str">
            <v>SUBDIRECCION ADMINISTRATIVA Y FINANCIERA</v>
          </cell>
          <cell r="G2003">
            <v>79601548</v>
          </cell>
          <cell r="H2003" t="str">
            <v>JAIME EDUARDO SARMIENTO SOTO</v>
          </cell>
          <cell r="I2003" t="str">
            <v>COMISION A TONA DEL 23 AL 25 DE ABRIL DE 2014</v>
          </cell>
          <cell r="J2003">
            <v>582590</v>
          </cell>
          <cell r="O2003" t="str">
            <v>RECURSO 11</v>
          </cell>
          <cell r="W2003" t="str">
            <v>Vigencia Presupuestal</v>
          </cell>
        </row>
        <row r="2004">
          <cell r="A2004">
            <v>200014</v>
          </cell>
          <cell r="B2004" t="str">
            <v>Comisión</v>
          </cell>
          <cell r="C2004">
            <v>20140895</v>
          </cell>
          <cell r="D2004">
            <v>145414</v>
          </cell>
          <cell r="E2004">
            <v>41761</v>
          </cell>
          <cell r="F2004" t="str">
            <v>SUBDIRECCION ADMINISTRATIVA Y FINANCIERA</v>
          </cell>
          <cell r="G2004">
            <v>52821816</v>
          </cell>
          <cell r="H2004" t="str">
            <v>MARTHA LUCIA RODRIGUEZ LOZANO</v>
          </cell>
          <cell r="I2004" t="str">
            <v>COMISION A CUBARA EL 25 DE ABRIL DE 2014</v>
          </cell>
          <cell r="J2004">
            <v>112037</v>
          </cell>
          <cell r="N2004" t="str">
            <v>RECURSO 2-10</v>
          </cell>
          <cell r="W2004" t="str">
            <v>Vigencia Presupuestal</v>
          </cell>
        </row>
        <row r="2005">
          <cell r="A2005">
            <v>200114</v>
          </cell>
          <cell r="B2005" t="str">
            <v>Comisión</v>
          </cell>
          <cell r="C2005">
            <v>20140617</v>
          </cell>
          <cell r="D2005">
            <v>120714</v>
          </cell>
          <cell r="E2005">
            <v>41761</v>
          </cell>
          <cell r="F2005" t="str">
            <v>SUBDIRECCION ADMINISTRATIVA Y FINANCIERA</v>
          </cell>
          <cell r="G2005">
            <v>19392504</v>
          </cell>
          <cell r="H2005" t="str">
            <v>LUIS FERNANDO OSPINA REYES</v>
          </cell>
          <cell r="I2005" t="str">
            <v>COMISION A BARRANQUILLA DEL 27 AL 28 DE MARZO DE 2014</v>
          </cell>
          <cell r="J2005">
            <v>304157</v>
          </cell>
          <cell r="O2005" t="str">
            <v>RECURSO 11</v>
          </cell>
          <cell r="W2005" t="str">
            <v>Vigencia Presupuestal</v>
          </cell>
        </row>
        <row r="2006">
          <cell r="A2006">
            <v>200214</v>
          </cell>
          <cell r="B2006" t="str">
            <v>Comisión</v>
          </cell>
          <cell r="C2006">
            <v>20140782</v>
          </cell>
          <cell r="D2006">
            <v>138414</v>
          </cell>
          <cell r="E2006">
            <v>41761</v>
          </cell>
          <cell r="F2006" t="str">
            <v>SUBDIRECCION ADMINISTRATIVA Y FINANCIERA</v>
          </cell>
          <cell r="G2006">
            <v>63498690</v>
          </cell>
          <cell r="H2006" t="str">
            <v>ISABEL CRISTINA ALVAREZ RUEDA</v>
          </cell>
          <cell r="I2006" t="str">
            <v>COMISION A CALI DEL 10 AL 11 DE ABRIL DE 2014</v>
          </cell>
          <cell r="J2006">
            <v>305126</v>
          </cell>
          <cell r="O2006" t="str">
            <v>RECURSO 11</v>
          </cell>
          <cell r="W2006" t="str">
            <v>Vigencia Presupuestal</v>
          </cell>
        </row>
        <row r="2007">
          <cell r="A2007">
            <v>200314</v>
          </cell>
          <cell r="B2007" t="str">
            <v>Comisión</v>
          </cell>
          <cell r="C2007">
            <v>20140813</v>
          </cell>
          <cell r="D2007">
            <v>140114</v>
          </cell>
          <cell r="E2007">
            <v>41761</v>
          </cell>
          <cell r="F2007" t="str">
            <v>SUBDIRECCION ADMINISTRATIVA Y FINANCIERA</v>
          </cell>
          <cell r="G2007">
            <v>19402255</v>
          </cell>
          <cell r="H2007" t="str">
            <v>PABLO MANUEL HURTADO</v>
          </cell>
          <cell r="I2007" t="str">
            <v>COMISION A QUIBDO DEL 23 AL 26 DE ABRIL DE 2014</v>
          </cell>
          <cell r="J2007">
            <v>581365</v>
          </cell>
          <cell r="O2007" t="str">
            <v>RECURSO 11</v>
          </cell>
          <cell r="W2007" t="str">
            <v>Vigencia Presupuestal</v>
          </cell>
        </row>
        <row r="2008">
          <cell r="A2008">
            <v>200414</v>
          </cell>
          <cell r="B2008" t="str">
            <v>Comisión</v>
          </cell>
          <cell r="C2008" t="str">
            <v>2014-1-0205</v>
          </cell>
          <cell r="D2008">
            <v>122814</v>
          </cell>
          <cell r="E2008">
            <v>41761</v>
          </cell>
          <cell r="F2008" t="str">
            <v>SERVICIOS ADMINISTRATIVOS, ATENCIONA AL USUARIO, ARCHIVO Y CORRESPONDENCIA</v>
          </cell>
          <cell r="G2008">
            <v>1032413304</v>
          </cell>
          <cell r="H2008" t="str">
            <v>LAURA MARIA ARANGUREN NIÑO</v>
          </cell>
          <cell r="I2008" t="str">
            <v>COMISION A URIBIA DEL 7-10 DE ABRIL DE 2014</v>
          </cell>
          <cell r="J2008">
            <v>528327</v>
          </cell>
          <cell r="L2008">
            <v>10</v>
          </cell>
          <cell r="O2008" t="str">
            <v>RECURSO 11</v>
          </cell>
          <cell r="W2008" t="str">
            <v>Vigencia Presupuestal</v>
          </cell>
        </row>
        <row r="2009">
          <cell r="A2009">
            <v>200514</v>
          </cell>
          <cell r="B2009" t="str">
            <v>Comisión</v>
          </cell>
          <cell r="C2009" t="str">
            <v>2014-1-0209</v>
          </cell>
          <cell r="D2009">
            <v>127814</v>
          </cell>
          <cell r="E2009">
            <v>41761</v>
          </cell>
          <cell r="F2009" t="str">
            <v>SERVICIOS ADMINISTRATIVOS, ATENCIONA AL USUARIO, ARCHIVO Y CORRESPONDENCIA</v>
          </cell>
          <cell r="G2009">
            <v>80085094</v>
          </cell>
          <cell r="H2009" t="str">
            <v>JUAN CARLOS MESA CARVAJAL</v>
          </cell>
          <cell r="I2009" t="str">
            <v>COMISION A MEDELLIN DEL 5-8 DE ABRIL DE 2014</v>
          </cell>
          <cell r="J2009">
            <v>828238</v>
          </cell>
          <cell r="L2009">
            <v>10</v>
          </cell>
          <cell r="O2009" t="str">
            <v>RECURSO 11</v>
          </cell>
          <cell r="W2009" t="str">
            <v>Vigencia Presupuestal</v>
          </cell>
        </row>
        <row r="2010">
          <cell r="A2010">
            <v>200614</v>
          </cell>
          <cell r="B2010" t="str">
            <v>Comisión</v>
          </cell>
          <cell r="C2010" t="str">
            <v>2014-1-0219</v>
          </cell>
          <cell r="D2010">
            <v>131714</v>
          </cell>
          <cell r="E2010">
            <v>41761</v>
          </cell>
          <cell r="F2010" t="str">
            <v>SERVICIOS ADMINISTRATIVOS, ATENCIONA AL USUARIO, ARCHIVO Y CORRESPONDENCIA</v>
          </cell>
          <cell r="G2010">
            <v>52429474</v>
          </cell>
          <cell r="H2010" t="str">
            <v>MARIA NATALIA PATIÑO GUTIERREZ</v>
          </cell>
          <cell r="I2010" t="str">
            <v>COMISION A MEDELLIN EL 7 DE ABRIL DE 2014</v>
          </cell>
          <cell r="J2010">
            <v>59323</v>
          </cell>
          <cell r="L2010">
            <v>10</v>
          </cell>
          <cell r="O2010" t="str">
            <v>RECURSO 11</v>
          </cell>
          <cell r="W2010" t="str">
            <v>Vigencia Presupuestal</v>
          </cell>
        </row>
        <row r="2011">
          <cell r="A2011">
            <v>200714</v>
          </cell>
          <cell r="B2011" t="str">
            <v>Comisión</v>
          </cell>
          <cell r="C2011" t="str">
            <v>2014-1-0265</v>
          </cell>
          <cell r="D2011">
            <v>143114</v>
          </cell>
          <cell r="E2011">
            <v>41761</v>
          </cell>
          <cell r="F2011" t="str">
            <v>SERVICIOS ADMINISTRATIVOS, ATENCIONA AL USUARIO, ARCHIVO Y CORRESPONDENCIA</v>
          </cell>
          <cell r="G2011">
            <v>42111704</v>
          </cell>
          <cell r="H2011" t="str">
            <v>LUZ ANGELA QUINTERO AGUDELO</v>
          </cell>
          <cell r="I2011" t="str">
            <v>COMISION A PEREIRA DEL 23-24 DE ABRIL DE 2014</v>
          </cell>
          <cell r="J2011">
            <v>312102</v>
          </cell>
          <cell r="L2011">
            <v>10</v>
          </cell>
          <cell r="O2011" t="str">
            <v>RECURSO 11</v>
          </cell>
          <cell r="W2011" t="str">
            <v>Vigencia Presupuestal</v>
          </cell>
        </row>
        <row r="2012">
          <cell r="A2012">
            <v>200814</v>
          </cell>
          <cell r="B2012" t="str">
            <v>Comisión</v>
          </cell>
          <cell r="C2012" t="str">
            <v>2014-1-0268</v>
          </cell>
          <cell r="D2012">
            <v>144514</v>
          </cell>
          <cell r="E2012">
            <v>41761</v>
          </cell>
          <cell r="F2012" t="str">
            <v>SERVICIOS ADMINISTRATIVOS, ATENCIONA AL USUARIO, ARCHIVO Y CORRESPONDENCIA</v>
          </cell>
          <cell r="G2012">
            <v>19370198</v>
          </cell>
          <cell r="H2012" t="str">
            <v>ANGEL GUSTAVO ZAPATA FERRO</v>
          </cell>
          <cell r="I2012" t="str">
            <v>COMISION PRORROGA A TONA DEL 24-25 DE ABRIL DE 2014</v>
          </cell>
          <cell r="J2012">
            <v>273501</v>
          </cell>
          <cell r="L2012">
            <v>10</v>
          </cell>
          <cell r="O2012" t="str">
            <v>RECURSO 11</v>
          </cell>
          <cell r="W2012" t="str">
            <v>Vigencia Presupuestal</v>
          </cell>
        </row>
        <row r="2013">
          <cell r="A2013">
            <v>200914</v>
          </cell>
          <cell r="B2013" t="str">
            <v>Comisión</v>
          </cell>
          <cell r="C2013" t="str">
            <v>2014-1-0283</v>
          </cell>
          <cell r="D2013">
            <v>145914</v>
          </cell>
          <cell r="E2013">
            <v>41761</v>
          </cell>
          <cell r="F2013" t="str">
            <v>SERVICIOS ADMINISTRATIVOS, ATENCIONA AL USUARIO, ARCHIVO Y CORRESPONDENCIA</v>
          </cell>
          <cell r="G2013">
            <v>19370198</v>
          </cell>
          <cell r="H2013" t="str">
            <v>ANGEL GUSTAVO ZAPATA FERRO</v>
          </cell>
          <cell r="I2013" t="str">
            <v>COMISION A PUERTO CARREÑO EL 26 DE ABRIL DE 2014</v>
          </cell>
          <cell r="J2013">
            <v>128375</v>
          </cell>
          <cell r="L2013">
            <v>10</v>
          </cell>
          <cell r="O2013" t="str">
            <v>RECURSO 11</v>
          </cell>
          <cell r="W2013" t="str">
            <v>Vigencia Presupuestal</v>
          </cell>
        </row>
        <row r="2014">
          <cell r="A2014">
            <v>201014</v>
          </cell>
          <cell r="B2014" t="str">
            <v>Contrato</v>
          </cell>
          <cell r="C2014">
            <v>245</v>
          </cell>
          <cell r="D2014">
            <v>271713</v>
          </cell>
          <cell r="E2014">
            <v>41761</v>
          </cell>
          <cell r="F2014" t="str">
            <v>SERVICIOS ADMINISTRATIVOS, ATENCIONA AL USUARIO, ARCHIVO Y CORRESPONDENCIA</v>
          </cell>
          <cell r="G2014">
            <v>8604500222</v>
          </cell>
          <cell r="H2014" t="str">
            <v>ESCOBAR OSPINA Y CIA LTDA - VIAJES CALITOUR</v>
          </cell>
          <cell r="I2014" t="str">
            <v>PAGO PARCIAL FACTURAS VARIAS SEGUN CERTIFICACION DEL SUPERVISOR</v>
          </cell>
          <cell r="J2014">
            <v>713836</v>
          </cell>
          <cell r="K2014">
            <v>9.66</v>
          </cell>
          <cell r="L2014">
            <v>4</v>
          </cell>
          <cell r="M2014">
            <v>16</v>
          </cell>
          <cell r="O2014" t="str">
            <v>RECURSO 11</v>
          </cell>
          <cell r="W2014" t="str">
            <v>Reserva Presupuestal</v>
          </cell>
        </row>
        <row r="2015">
          <cell r="A2015">
            <v>201114</v>
          </cell>
          <cell r="B2015" t="str">
            <v>Contrato</v>
          </cell>
          <cell r="C2015">
            <v>245</v>
          </cell>
          <cell r="D2015">
            <v>271813</v>
          </cell>
          <cell r="E2015">
            <v>41761</v>
          </cell>
          <cell r="F2015" t="str">
            <v>SERVICIOS ADMINISTRATIVOS, ATENCIONA AL USUARIO, ARCHIVO Y CORRESPONDENCIA</v>
          </cell>
          <cell r="G2015">
            <v>8604500222</v>
          </cell>
          <cell r="H2015" t="str">
            <v>ESCOBAR OSPINA Y CIA LTDA - VIAJES CALITOUR</v>
          </cell>
          <cell r="I2015" t="str">
            <v xml:space="preserve">PAGO  PARCIAL FACTURAS VARIAS SEGUN CERTIFICACION DEL SUPERVISOR. LOS ORIGINALES REPOSAN EN LA OP 511913 DE LA MISMA FECHA </v>
          </cell>
          <cell r="J2015">
            <v>5751154</v>
          </cell>
          <cell r="K2015">
            <v>9.66</v>
          </cell>
          <cell r="L2015">
            <v>4</v>
          </cell>
          <cell r="M2015">
            <v>16</v>
          </cell>
          <cell r="O2015" t="str">
            <v>RECURSO 11</v>
          </cell>
          <cell r="W2015" t="str">
            <v>Reserva Presupuestal</v>
          </cell>
        </row>
        <row r="2016">
          <cell r="A2016">
            <v>201214</v>
          </cell>
          <cell r="B2016" t="str">
            <v>Contrato</v>
          </cell>
          <cell r="C2016">
            <v>245</v>
          </cell>
          <cell r="D2016">
            <v>271613</v>
          </cell>
          <cell r="E2016">
            <v>41761</v>
          </cell>
          <cell r="F2016" t="str">
            <v>SERVICIOS ADMINISTRATIVOS, ATENCIONA AL USUARIO, ARCHIVO Y CORRESPONDENCIA</v>
          </cell>
          <cell r="G2016">
            <v>8604500222</v>
          </cell>
          <cell r="H2016" t="str">
            <v>ESCOBAR OSPINA Y CIA LTDA - VIAJES CALITOUR</v>
          </cell>
          <cell r="I2016" t="str">
            <v xml:space="preserve">PAGO PARCIAL FACTURAS VARIAS SEGUN CERTIFICACION DEL SUPERVISOR </v>
          </cell>
          <cell r="J2016">
            <v>100000</v>
          </cell>
          <cell r="K2016" t="str">
            <v>9.66</v>
          </cell>
          <cell r="L2016">
            <v>4</v>
          </cell>
          <cell r="M2016">
            <v>16</v>
          </cell>
          <cell r="O2016" t="str">
            <v>RECURSO 11</v>
          </cell>
          <cell r="P2016" t="str">
            <v>CXP</v>
          </cell>
          <cell r="W2016" t="str">
            <v>Reserva Presupuestal</v>
          </cell>
        </row>
        <row r="2017">
          <cell r="A2017">
            <v>201314</v>
          </cell>
          <cell r="B2017" t="str">
            <v>Contrato</v>
          </cell>
          <cell r="C2017">
            <v>245</v>
          </cell>
          <cell r="D2017">
            <v>271913</v>
          </cell>
          <cell r="E2017">
            <v>41761</v>
          </cell>
          <cell r="F2017" t="str">
            <v>SERVICIOS ADMINISTRATIVOS, ATENCIONA AL USUARIO, ARCHIVO Y CORRESPONDENCIA</v>
          </cell>
          <cell r="G2017">
            <v>8604500222</v>
          </cell>
          <cell r="H2017" t="str">
            <v>ESCOBAR OSPINA Y CIA LTDA - VIAJES CALITOUR</v>
          </cell>
          <cell r="I2017" t="str">
            <v xml:space="preserve">PAGO PARCIAL FACTURAS VARIAS SEGUN CERTIFICACION DEL SUPERVISOR. LOS ORIGINALES REPOSAN EN LA OP 90114 DE LA MISMA FECHA </v>
          </cell>
          <cell r="J2017">
            <v>1587532</v>
          </cell>
          <cell r="K2017">
            <v>9.66</v>
          </cell>
          <cell r="L2017">
            <v>4</v>
          </cell>
          <cell r="M2017">
            <v>16</v>
          </cell>
          <cell r="O2017" t="str">
            <v>RECURSO 11</v>
          </cell>
          <cell r="W2017" t="str">
            <v>Reserva Presupuestal</v>
          </cell>
        </row>
        <row r="2018">
          <cell r="A2018">
            <v>201414</v>
          </cell>
          <cell r="B2018" t="str">
            <v>Contrato</v>
          </cell>
          <cell r="C2018">
            <v>245</v>
          </cell>
          <cell r="D2018">
            <v>272013</v>
          </cell>
          <cell r="E2018">
            <v>41761</v>
          </cell>
          <cell r="F2018" t="str">
            <v>SERVICIOS ADMINISTRATIVOS, ATENCIONA AL USUARIO, ARCHIVO Y CORRESPONDENCIA</v>
          </cell>
          <cell r="G2018">
            <v>8604500222</v>
          </cell>
          <cell r="H2018" t="str">
            <v>ESCOBAR OSPINA Y CIA LTDA - VIAJES CALITOUR</v>
          </cell>
          <cell r="I2018" t="str">
            <v xml:space="preserve">PAGO PARCIAL FACTURAS VARIAS SEGUN CERTIFICACION DEL SUPERVISOR. LOS ORIGINALES REPOSAN EN LA OP 90114 DE LA MISMA FECHA </v>
          </cell>
          <cell r="J2018">
            <v>911716</v>
          </cell>
          <cell r="K2018">
            <v>9.66</v>
          </cell>
          <cell r="L2018">
            <v>4</v>
          </cell>
          <cell r="M2018">
            <v>16</v>
          </cell>
          <cell r="O2018" t="str">
            <v>RECURSO 11</v>
          </cell>
          <cell r="W2018" t="str">
            <v>Reserva Presupuestal</v>
          </cell>
        </row>
        <row r="2019">
          <cell r="A2019">
            <v>201514</v>
          </cell>
          <cell r="B2019" t="str">
            <v>Contrato</v>
          </cell>
          <cell r="C2019">
            <v>245</v>
          </cell>
          <cell r="D2019">
            <v>272113</v>
          </cell>
          <cell r="E2019">
            <v>41761</v>
          </cell>
          <cell r="F2019" t="str">
            <v>SERVICIOS ADMINISTRATIVOS, ATENCIONA AL USUARIO, ARCHIVO Y CORRESPONDENCIA</v>
          </cell>
          <cell r="G2019">
            <v>8604500222</v>
          </cell>
          <cell r="H2019" t="str">
            <v>ESCOBAR OSPINA Y CIA LTDA - VIAJES CALITOUR</v>
          </cell>
          <cell r="I2019" t="str">
            <v xml:space="preserve">PAGO  PARCIAL FACTURAS VARIAS SEGUN CERTIFICACION DEL SUPERVISOR. LOS ORIGINALES REPOSAN EN LA OP 511913 DE LA MISMA FECHA </v>
          </cell>
          <cell r="J2019">
            <v>1550050</v>
          </cell>
          <cell r="K2019">
            <v>9.66</v>
          </cell>
          <cell r="L2019">
            <v>4</v>
          </cell>
          <cell r="M2019">
            <v>16</v>
          </cell>
          <cell r="O2019" t="str">
            <v>RECURSO 11</v>
          </cell>
          <cell r="W2019" t="str">
            <v>Reserva Presupuestal</v>
          </cell>
        </row>
        <row r="2020">
          <cell r="A2020">
            <v>201614</v>
          </cell>
          <cell r="B2020" t="str">
            <v>Contrato</v>
          </cell>
          <cell r="C2020">
            <v>245</v>
          </cell>
          <cell r="D2020">
            <v>272213</v>
          </cell>
          <cell r="E2020">
            <v>41761</v>
          </cell>
          <cell r="F2020" t="str">
            <v>SERVICIOS ADMINISTRATIVOS, ATENCIONA AL USUARIO, ARCHIVO Y CORRESPONDENCIA</v>
          </cell>
          <cell r="G2020">
            <v>8604500222</v>
          </cell>
          <cell r="H2020" t="str">
            <v>ESCOBAR OSPINA Y CIA LTDA - VIAJES CALITOUR</v>
          </cell>
          <cell r="I2020" t="str">
            <v xml:space="preserve">PAGO PARCIAL FACTURAS VARIAS SEGUN CERTIFICACION DEL SUPERVISOR. LOS ORIGINALES REPOSAN EN LA OP 90114 DE LA MISMA FECHA </v>
          </cell>
          <cell r="J2020">
            <v>7402680</v>
          </cell>
          <cell r="K2020">
            <v>9.66</v>
          </cell>
          <cell r="L2020">
            <v>4</v>
          </cell>
          <cell r="M2020">
            <v>16</v>
          </cell>
          <cell r="O2020" t="str">
            <v>RECURSO 11</v>
          </cell>
          <cell r="W2020" t="str">
            <v>Reserva Presupuestal</v>
          </cell>
        </row>
        <row r="2021">
          <cell r="A2021">
            <v>201714</v>
          </cell>
          <cell r="B2021" t="str">
            <v>Contrato</v>
          </cell>
          <cell r="C2021">
            <v>245</v>
          </cell>
          <cell r="D2021">
            <v>45414</v>
          </cell>
          <cell r="E2021">
            <v>41761</v>
          </cell>
          <cell r="F2021" t="str">
            <v>SERVICIOS ADMINISTRATIVOS, ATENCIONA AL USUARIO, ARCHIVO Y CORRESPONDENCIA</v>
          </cell>
          <cell r="G2021">
            <v>8604500222</v>
          </cell>
          <cell r="H2021" t="str">
            <v>ESCOBAR OSPINA Y CIA LTDA - VIAJES CALITOUR</v>
          </cell>
          <cell r="I2021" t="str">
            <v xml:space="preserve">PAGO SALDO FACTURAS VARIAS SEGUN CERTIFICACION DEL SUPERVISOR. LOS ORIGINALES REPOSAN EN LA OP 90114 DE LA MISMA FECHA </v>
          </cell>
          <cell r="J2021">
            <v>111280241</v>
          </cell>
          <cell r="K2021">
            <v>9.66</v>
          </cell>
          <cell r="L2021">
            <v>4</v>
          </cell>
          <cell r="M2021">
            <v>16</v>
          </cell>
          <cell r="O2021" t="str">
            <v>RECURSO 11</v>
          </cell>
          <cell r="W2021" t="str">
            <v>Vigencia Presupuestal</v>
          </cell>
        </row>
        <row r="2022">
          <cell r="A2022">
            <v>201814</v>
          </cell>
          <cell r="B2022" t="str">
            <v>Resolución</v>
          </cell>
          <cell r="C2022">
            <v>619</v>
          </cell>
          <cell r="D2022">
            <v>148014</v>
          </cell>
          <cell r="E2022">
            <v>41764</v>
          </cell>
          <cell r="F2022" t="str">
            <v>SUBDIRECCION ADMINISTRATIVA Y FINANCIERA</v>
          </cell>
          <cell r="G2022">
            <v>79876230</v>
          </cell>
          <cell r="H2022" t="str">
            <v>DIEGO FERNANDO HIGUERA DIAZ</v>
          </cell>
          <cell r="I2022" t="str">
            <v>PAGO PARCIAL COMISION INTERNACIONAL A VERACRUZ-MEXICO  DEL 01 AL 09 MAYO 2014</v>
          </cell>
          <cell r="J2022">
            <v>2960764</v>
          </cell>
          <cell r="O2022" t="str">
            <v>RECURSO 11</v>
          </cell>
          <cell r="W2022" t="str">
            <v>Vigencia Presupuestal</v>
          </cell>
        </row>
        <row r="2023">
          <cell r="A2023">
            <v>201914</v>
          </cell>
          <cell r="B2023" t="str">
            <v>Resolución</v>
          </cell>
          <cell r="C2023">
            <v>480</v>
          </cell>
          <cell r="D2023">
            <v>130314</v>
          </cell>
          <cell r="E2023">
            <v>41764</v>
          </cell>
          <cell r="F2023" t="str">
            <v>SUBDIRECCION ADMINISTRATIVA Y FINANCIERA</v>
          </cell>
          <cell r="G2023">
            <v>53122487</v>
          </cell>
          <cell r="H2023" t="str">
            <v>PAULA ANDREA ROJAS GUTIERREZ</v>
          </cell>
          <cell r="I2023" t="str">
            <v>PAGO SALDO COMISION INTERNACIONAL A COSTA RICA  DEL 06 AL 11 ABRIL 2014</v>
          </cell>
          <cell r="J2023">
            <v>1810356</v>
          </cell>
          <cell r="O2023" t="str">
            <v>RECURSO 11</v>
          </cell>
          <cell r="W2023" t="str">
            <v>Vigencia Presupuestal</v>
          </cell>
        </row>
        <row r="2024">
          <cell r="A2024">
            <v>202014</v>
          </cell>
          <cell r="B2024" t="str">
            <v>Resolución</v>
          </cell>
          <cell r="C2024">
            <v>479</v>
          </cell>
          <cell r="D2024">
            <v>130214</v>
          </cell>
          <cell r="E2024">
            <v>41764</v>
          </cell>
          <cell r="F2024" t="str">
            <v>SUBDIRECCION ADMINISTRATIVA Y FINANCIERA</v>
          </cell>
          <cell r="G2024">
            <v>52909063</v>
          </cell>
          <cell r="H2024" t="str">
            <v>ANDREA YINNETH SALDAÑA BARAHONA</v>
          </cell>
          <cell r="I2024" t="str">
            <v>PAGO SALDO COMISION INTERNACIONAL A MADRID-ESPAÑA  DEL 05 AL 12 ABRIL 2014</v>
          </cell>
          <cell r="J2024">
            <v>2230429</v>
          </cell>
          <cell r="O2024" t="str">
            <v>RECURSO 11</v>
          </cell>
          <cell r="W2024" t="str">
            <v>Vigencia Presupuestal</v>
          </cell>
        </row>
        <row r="2025">
          <cell r="A2025">
            <v>202114</v>
          </cell>
          <cell r="B2025" t="str">
            <v>Oficio</v>
          </cell>
          <cell r="C2025">
            <v>14163</v>
          </cell>
          <cell r="D2025">
            <v>150914</v>
          </cell>
          <cell r="E2025">
            <v>41764</v>
          </cell>
          <cell r="F2025" t="str">
            <v>TALENTO HUMANO ACTIVO Y NO ACTIVO</v>
          </cell>
          <cell r="G2025">
            <v>8999992844</v>
          </cell>
          <cell r="H2025" t="str">
            <v>FONDO NACIONAL DEL AHORRO</v>
          </cell>
          <cell r="I2025" t="str">
            <v>APORTES FNA CESANTIAS PERIODO ABRIL /2014</v>
          </cell>
          <cell r="J2025">
            <v>116954488</v>
          </cell>
          <cell r="N2025" t="str">
            <v>RECURSO 1-10</v>
          </cell>
          <cell r="W2025" t="str">
            <v>Vigencia Presupuestal</v>
          </cell>
        </row>
        <row r="2026">
          <cell r="A2026">
            <v>202214</v>
          </cell>
          <cell r="B2026" t="str">
            <v>Oficio</v>
          </cell>
          <cell r="D2026">
            <v>149614</v>
          </cell>
          <cell r="E2026">
            <v>41765</v>
          </cell>
          <cell r="F2026" t="str">
            <v>TALENTO HUMANO ACTIVO Y NO ACTIVO</v>
          </cell>
          <cell r="G2026" t="str">
            <v>900.156.264-2</v>
          </cell>
          <cell r="H2026" t="str">
            <v>NUEVA EPS</v>
          </cell>
          <cell r="I2026" t="str">
            <v>PAGO APORTES SEGURIDAD SOCIAL ABRIL/2014</v>
          </cell>
          <cell r="J2026">
            <v>7184398</v>
          </cell>
        </row>
        <row r="2027">
          <cell r="A2027">
            <v>202314</v>
          </cell>
          <cell r="B2027" t="str">
            <v>Oficio</v>
          </cell>
          <cell r="D2027">
            <v>148814</v>
          </cell>
          <cell r="E2027">
            <v>41765</v>
          </cell>
          <cell r="F2027" t="str">
            <v>TALENTO HUMANO ACTIVO Y NO ACTIVO</v>
          </cell>
          <cell r="G2027" t="str">
            <v>830.113.831-0</v>
          </cell>
          <cell r="H2027" t="str">
            <v>ALIANSALUD EPS - Colmena</v>
          </cell>
          <cell r="I2027" t="str">
            <v>PAGO APORTES SEGURIDAD SOCIAL ABRIL/2014</v>
          </cell>
          <cell r="J2027">
            <v>11601485</v>
          </cell>
        </row>
        <row r="2028">
          <cell r="A2028">
            <v>202414</v>
          </cell>
          <cell r="B2028" t="str">
            <v>Oficio</v>
          </cell>
          <cell r="D2028">
            <v>149914</v>
          </cell>
          <cell r="E2028">
            <v>41765</v>
          </cell>
          <cell r="F2028" t="str">
            <v>TALENTO HUMANO ACTIVO Y NO ACTIVO</v>
          </cell>
          <cell r="G2028" t="str">
            <v>800,251,440-6</v>
          </cell>
          <cell r="H2028" t="str">
            <v>SANITAS EPS</v>
          </cell>
          <cell r="I2028" t="str">
            <v>PAGO APORTES SEGURIDAD SOCIAL ABRIL/2014</v>
          </cell>
          <cell r="J2028">
            <v>21639814</v>
          </cell>
        </row>
        <row r="2029">
          <cell r="A2029">
            <v>202514</v>
          </cell>
          <cell r="B2029" t="str">
            <v>Oficio</v>
          </cell>
          <cell r="D2029">
            <v>148914</v>
          </cell>
          <cell r="E2029">
            <v>41765</v>
          </cell>
          <cell r="F2029" t="str">
            <v>TALENTO HUMANO ACTIVO Y NO ACTIVO</v>
          </cell>
          <cell r="G2029" t="str">
            <v>800,140,949-6</v>
          </cell>
          <cell r="H2029" t="str">
            <v>CAFESALUD EPS</v>
          </cell>
          <cell r="I2029" t="str">
            <v>PAGO APORTES SEGURIDAD SOCIAL ABRIL/2014</v>
          </cell>
          <cell r="J2029">
            <v>4705133</v>
          </cell>
        </row>
        <row r="2030">
          <cell r="A2030">
            <v>202614</v>
          </cell>
          <cell r="B2030" t="str">
            <v>Oficio</v>
          </cell>
          <cell r="D2030">
            <v>149414</v>
          </cell>
          <cell r="E2030">
            <v>41765</v>
          </cell>
          <cell r="F2030" t="str">
            <v>TALENTO HUMANO ACTIVO Y NO ACTIVO</v>
          </cell>
          <cell r="G2030" t="str">
            <v>900.047.282-8</v>
          </cell>
          <cell r="H2030" t="str">
            <v>UNISALUD -  FOSYGA</v>
          </cell>
          <cell r="I2030" t="str">
            <v>PAGO APORTES SEGURIDAD SOCIAL ABRIL/2014</v>
          </cell>
          <cell r="J2030">
            <v>1613046</v>
          </cell>
        </row>
        <row r="2031">
          <cell r="A2031">
            <v>202714</v>
          </cell>
          <cell r="B2031" t="str">
            <v>Oficio</v>
          </cell>
          <cell r="D2031">
            <v>149014</v>
          </cell>
          <cell r="E2031">
            <v>41765</v>
          </cell>
          <cell r="F2031" t="str">
            <v>TALENTO HUMANO ACTIVO Y NO ACTIVO</v>
          </cell>
          <cell r="G2031" t="str">
            <v>860,066,942-7</v>
          </cell>
          <cell r="H2031" t="str">
            <v>COMPENSAR EPS</v>
          </cell>
          <cell r="I2031" t="str">
            <v>PAGO APORTES SEGURIDAD SOCIAL ABRIL/2014</v>
          </cell>
          <cell r="J2031">
            <v>27980224</v>
          </cell>
        </row>
        <row r="2032">
          <cell r="A2032">
            <v>202814</v>
          </cell>
          <cell r="B2032" t="str">
            <v>Oficio</v>
          </cell>
          <cell r="D2032">
            <v>149814</v>
          </cell>
          <cell r="E2032">
            <v>41765</v>
          </cell>
          <cell r="F2032" t="str">
            <v>TALENTO HUMANO ACTIVO Y NO ACTIVO</v>
          </cell>
          <cell r="G2032" t="str">
            <v>800.250.119-1</v>
          </cell>
          <cell r="H2032" t="str">
            <v xml:space="preserve">SALUDCOOP </v>
          </cell>
          <cell r="I2032" t="str">
            <v>PAGO APORTES SEGURIDAD SOCIAL ABRIL/2014</v>
          </cell>
          <cell r="J2032">
            <v>7459025</v>
          </cell>
        </row>
        <row r="2033">
          <cell r="A2033">
            <v>202914</v>
          </cell>
          <cell r="B2033" t="str">
            <v>Oficio</v>
          </cell>
          <cell r="D2033">
            <v>150014</v>
          </cell>
          <cell r="E2033">
            <v>41765</v>
          </cell>
          <cell r="F2033" t="str">
            <v>TALENTO HUMANO ACTIVO Y NO ACTIVO</v>
          </cell>
          <cell r="G2033" t="str">
            <v>800.088.702-2</v>
          </cell>
          <cell r="H2033" t="str">
            <v>SUSALUD EPS -SURA</v>
          </cell>
          <cell r="I2033" t="str">
            <v>PAGO APORTES SEGURIDAD SOCIAL ABRIL/2014</v>
          </cell>
          <cell r="J2033">
            <v>6545432</v>
          </cell>
        </row>
        <row r="2034">
          <cell r="A2034">
            <v>203014</v>
          </cell>
          <cell r="B2034" t="str">
            <v>Oficio</v>
          </cell>
          <cell r="D2034">
            <v>149314</v>
          </cell>
          <cell r="E2034">
            <v>41765</v>
          </cell>
          <cell r="F2034" t="str">
            <v>TALENTO HUMANO ACTIVO Y NO ACTIVO</v>
          </cell>
          <cell r="G2034" t="str">
            <v>830.003.564-7</v>
          </cell>
          <cell r="H2034" t="str">
            <v>FAMISANAR EPS</v>
          </cell>
          <cell r="I2034" t="str">
            <v>PAGO APORTES SEGURIDAD SOCIAL ABRIL/2014</v>
          </cell>
          <cell r="J2034">
            <v>13280485</v>
          </cell>
        </row>
        <row r="2035">
          <cell r="A2035">
            <v>203114</v>
          </cell>
          <cell r="B2035" t="str">
            <v>Oficio</v>
          </cell>
          <cell r="D2035">
            <v>149214</v>
          </cell>
          <cell r="E2035">
            <v>41765</v>
          </cell>
          <cell r="F2035" t="str">
            <v>TALENTO HUMANO ACTIVO Y NO ACTIVO</v>
          </cell>
          <cell r="G2035" t="str">
            <v>830.009.783-0</v>
          </cell>
          <cell r="H2035" t="str">
            <v>CRUZ BLANCA E.P.S. S.A.</v>
          </cell>
          <cell r="I2035" t="str">
            <v>PAGO APORTES SEGURIDAD SOCIAL ABRIL/2014</v>
          </cell>
          <cell r="J2035">
            <v>1446411</v>
          </cell>
        </row>
        <row r="2036">
          <cell r="A2036">
            <v>203214</v>
          </cell>
          <cell r="B2036" t="str">
            <v>Oficio</v>
          </cell>
          <cell r="D2036">
            <v>149114</v>
          </cell>
          <cell r="E2036">
            <v>41765</v>
          </cell>
          <cell r="F2036" t="str">
            <v>TALENTO HUMANO ACTIVO Y NO ACTIVO</v>
          </cell>
          <cell r="G2036" t="str">
            <v>805.000.427-1</v>
          </cell>
          <cell r="H2036" t="str">
            <v>COOMEVA E.P.S.</v>
          </cell>
          <cell r="I2036" t="str">
            <v>PAGO APORTES SEGURIDAD SOCIAL ABRIL/2014</v>
          </cell>
          <cell r="J2036">
            <v>8051644</v>
          </cell>
        </row>
        <row r="2037">
          <cell r="A2037">
            <v>203314</v>
          </cell>
          <cell r="B2037" t="str">
            <v>Oficio</v>
          </cell>
          <cell r="D2037">
            <v>149714</v>
          </cell>
          <cell r="E2037">
            <v>41765</v>
          </cell>
          <cell r="F2037" t="str">
            <v>TALENTO HUMANO ACTIVO Y NO ACTIVO</v>
          </cell>
          <cell r="G2037" t="str">
            <v>800.130.907-4</v>
          </cell>
          <cell r="H2037" t="str">
            <v>SALUD TOTAL  EPS</v>
          </cell>
          <cell r="I2037" t="str">
            <v>PAGO APORTES SEGURIDAD SOCIAL ABRIL/2014</v>
          </cell>
          <cell r="J2037">
            <v>2624923</v>
          </cell>
        </row>
        <row r="2038">
          <cell r="A2038">
            <v>203414</v>
          </cell>
          <cell r="B2038" t="str">
            <v>Oficio</v>
          </cell>
          <cell r="D2038">
            <v>149514</v>
          </cell>
          <cell r="E2038">
            <v>41765</v>
          </cell>
          <cell r="F2038" t="str">
            <v>TALENTO HUMANO ACTIVO Y NO ACTIVO</v>
          </cell>
          <cell r="G2038" t="str">
            <v>900.074.992.3</v>
          </cell>
          <cell r="H2038" t="str">
            <v>GOLDEN GROUP EPS</v>
          </cell>
          <cell r="I2038" t="str">
            <v>PAGO APORTES SEGURIDAD SOCIAL ABRIL/2014</v>
          </cell>
          <cell r="J2038">
            <v>117440</v>
          </cell>
        </row>
        <row r="2039">
          <cell r="A2039">
            <v>203514</v>
          </cell>
          <cell r="B2039" t="str">
            <v>Oficio</v>
          </cell>
          <cell r="D2039">
            <v>148714</v>
          </cell>
          <cell r="E2039">
            <v>41765</v>
          </cell>
          <cell r="F2039" t="str">
            <v>TALENTO HUMANO ACTIVO Y NO ACTIVO</v>
          </cell>
          <cell r="G2039" t="str">
            <v>900,336,004-7</v>
          </cell>
          <cell r="H2039" t="str">
            <v>I.S.S PENS - COLPENSIONES</v>
          </cell>
          <cell r="I2039" t="str">
            <v>PAGO APORTES SEGURIDAD SOCIAL ABRIL/2014</v>
          </cell>
          <cell r="J2039">
            <v>69476413</v>
          </cell>
        </row>
        <row r="2040">
          <cell r="A2040">
            <v>203614</v>
          </cell>
          <cell r="B2040" t="str">
            <v>Oficio</v>
          </cell>
          <cell r="D2040">
            <v>150214</v>
          </cell>
          <cell r="E2040">
            <v>41765</v>
          </cell>
          <cell r="F2040" t="str">
            <v>TALENTO HUMANO ACTIVO Y NO ACTIVO</v>
          </cell>
          <cell r="G2040" t="str">
            <v>800.224.808-8</v>
          </cell>
          <cell r="H2040" t="str">
            <v>PORVENIR PENSIONES Y CESANTIAS</v>
          </cell>
          <cell r="I2040" t="str">
            <v>PAGO APORTES SEGURIDAD SOCIAL ABRIL/2014</v>
          </cell>
          <cell r="J2040">
            <v>40114174</v>
          </cell>
        </row>
        <row r="2041">
          <cell r="A2041">
            <v>203714</v>
          </cell>
          <cell r="B2041" t="str">
            <v>Oficio</v>
          </cell>
          <cell r="D2041">
            <v>150114</v>
          </cell>
          <cell r="E2041">
            <v>41765</v>
          </cell>
          <cell r="F2041" t="str">
            <v>TALENTO HUMANO ACTIVO Y NO ACTIVO</v>
          </cell>
          <cell r="G2041" t="str">
            <v>800.227.940-6</v>
          </cell>
          <cell r="H2041" t="str">
            <v>COLFONDOS PENSIONES Y CESANTIAS</v>
          </cell>
          <cell r="I2041" t="str">
            <v>PAGO APORTES SEGURIDAD SOCIAL ABRIL/2014</v>
          </cell>
          <cell r="J2041">
            <v>9542676</v>
          </cell>
        </row>
        <row r="2042">
          <cell r="A2042">
            <v>203814</v>
          </cell>
          <cell r="B2042" t="str">
            <v>Oficio</v>
          </cell>
          <cell r="D2042">
            <v>150314</v>
          </cell>
          <cell r="E2042">
            <v>41765</v>
          </cell>
          <cell r="F2042" t="str">
            <v>TALENTO HUMANO ACTIVO Y NO ACTIVO</v>
          </cell>
          <cell r="G2042" t="str">
            <v>800.229.739-0</v>
          </cell>
          <cell r="H2042" t="str">
            <v>PROTECCION PENSION Y CESANTIAS</v>
          </cell>
          <cell r="I2042" t="str">
            <v>PAGO APORTES SEGURIDAD SOCIAL ABRIL/2014</v>
          </cell>
          <cell r="J2042">
            <v>30522855</v>
          </cell>
        </row>
        <row r="2043">
          <cell r="A2043">
            <v>203914</v>
          </cell>
          <cell r="B2043" t="str">
            <v>Oficio</v>
          </cell>
          <cell r="D2043">
            <v>150414</v>
          </cell>
          <cell r="E2043">
            <v>41765</v>
          </cell>
          <cell r="F2043" t="str">
            <v>TALENTO HUMANO ACTIVO Y NO ACTIVO</v>
          </cell>
          <cell r="G2043" t="str">
            <v>800.253.055-2</v>
          </cell>
          <cell r="H2043" t="str">
            <v>SKANDIA PENSIONES Y CESANTIAS</v>
          </cell>
          <cell r="I2043" t="str">
            <v>PAGO APORTES SEGURIDAD SOCIAL ABRIL/2014</v>
          </cell>
          <cell r="J2043">
            <v>11263542</v>
          </cell>
        </row>
        <row r="2044">
          <cell r="A2044">
            <v>204014</v>
          </cell>
          <cell r="B2044" t="str">
            <v>Oficio</v>
          </cell>
          <cell r="D2044">
            <v>150514</v>
          </cell>
          <cell r="E2044">
            <v>41765</v>
          </cell>
          <cell r="F2044" t="str">
            <v>TALENTO HUMANO ACTIVO Y NO ACTIVO</v>
          </cell>
          <cell r="G2044" t="str">
            <v>860.011.153-6</v>
          </cell>
          <cell r="H2044" t="str">
            <v>POSITIVA CIA DE SEGUROS - ARP</v>
          </cell>
          <cell r="I2044" t="str">
            <v>PAGO APORTES SEGURIDAD SOCIAL ABRIL/2014</v>
          </cell>
          <cell r="J2044">
            <v>6878900</v>
          </cell>
        </row>
        <row r="2045">
          <cell r="A2045">
            <v>204114</v>
          </cell>
          <cell r="B2045" t="str">
            <v>Oficio</v>
          </cell>
          <cell r="D2045">
            <v>150614</v>
          </cell>
          <cell r="E2045">
            <v>41765</v>
          </cell>
          <cell r="F2045" t="str">
            <v>TALENTO HUMANO ACTIVO Y NO ACTIVO</v>
          </cell>
          <cell r="G2045" t="str">
            <v>860,007,336-1</v>
          </cell>
          <cell r="H2045" t="str">
            <v>CCF COLSUBSIDIO</v>
          </cell>
          <cell r="I2045" t="str">
            <v>PAGO APORTES SEGURIDAD SOCIAL ABRIL/2014</v>
          </cell>
          <cell r="J2045">
            <v>56188000</v>
          </cell>
        </row>
        <row r="2046">
          <cell r="A2046">
            <v>204214</v>
          </cell>
          <cell r="B2046" t="str">
            <v>Oficio</v>
          </cell>
          <cell r="D2046">
            <v>151114</v>
          </cell>
          <cell r="E2046">
            <v>41765</v>
          </cell>
          <cell r="F2046" t="str">
            <v>TALENTO HUMANO ACTIVO Y NO ACTIVO</v>
          </cell>
          <cell r="G2046" t="str">
            <v>899.999.034-1</v>
          </cell>
          <cell r="H2046" t="str">
            <v>SENA</v>
          </cell>
          <cell r="I2046" t="str">
            <v>PAGO APORTES SEGURIDAD SOCIAL ABRIL/2014</v>
          </cell>
          <cell r="J2046">
            <v>7020000</v>
          </cell>
        </row>
        <row r="2047">
          <cell r="A2047">
            <v>204314</v>
          </cell>
          <cell r="B2047" t="str">
            <v>Oficio</v>
          </cell>
          <cell r="D2047">
            <v>151014</v>
          </cell>
          <cell r="E2047">
            <v>41765</v>
          </cell>
          <cell r="F2047" t="str">
            <v>TALENTO HUMANO ACTIVO Y NO ACTIVO</v>
          </cell>
          <cell r="G2047" t="str">
            <v>899.999.239-2</v>
          </cell>
          <cell r="H2047" t="str">
            <v>ICBF</v>
          </cell>
          <cell r="I2047" t="str">
            <v>PAGO APORTES SEGURIDAD SOCIAL ABRIL/2014</v>
          </cell>
          <cell r="J2047">
            <v>42137300</v>
          </cell>
        </row>
        <row r="2048">
          <cell r="A2048">
            <v>204414</v>
          </cell>
          <cell r="B2048" t="str">
            <v>Oficio</v>
          </cell>
          <cell r="D2048">
            <v>150714</v>
          </cell>
          <cell r="E2048">
            <v>41765</v>
          </cell>
          <cell r="F2048" t="str">
            <v>TALENTO HUMANO ACTIVO Y NO ACTIVO</v>
          </cell>
          <cell r="G2048" t="str">
            <v>899.999.054-7</v>
          </cell>
          <cell r="H2048" t="str">
            <v>ESAP</v>
          </cell>
          <cell r="I2048" t="str">
            <v>PAGO APORTES SEGURIDAD SOCIAL ABRIL/2014</v>
          </cell>
          <cell r="J2048">
            <v>7020000</v>
          </cell>
        </row>
        <row r="2049">
          <cell r="A2049">
            <v>204514</v>
          </cell>
          <cell r="B2049" t="str">
            <v>Oficio</v>
          </cell>
          <cell r="D2049">
            <v>150814</v>
          </cell>
          <cell r="E2049">
            <v>41765</v>
          </cell>
          <cell r="F2049" t="str">
            <v>TALENTO HUMANO ACTIVO Y NO ACTIVO</v>
          </cell>
          <cell r="G2049" t="str">
            <v>899.999.001-7</v>
          </cell>
          <cell r="H2049" t="str">
            <v>ESCUELAS E INSTITUTOS</v>
          </cell>
          <cell r="I2049" t="str">
            <v>PAGO APORTES SEGURIDAD SOCIAL ABRIL/2014</v>
          </cell>
          <cell r="J2049">
            <v>14045900</v>
          </cell>
        </row>
        <row r="2050">
          <cell r="A2050">
            <v>204614</v>
          </cell>
          <cell r="B2050" t="str">
            <v>Oficio</v>
          </cell>
          <cell r="E2050">
            <v>41765</v>
          </cell>
          <cell r="F2050" t="str">
            <v>SUBDIRECCION ADMINISTRATIVA Y FINANCIERA</v>
          </cell>
          <cell r="G2050">
            <v>8301153951</v>
          </cell>
          <cell r="H2050" t="str">
            <v>RADICACION CAJA MENOR</v>
          </cell>
          <cell r="I2050" t="str">
            <v>RADICACION CAJA MENOR GASTOA GENERALES</v>
          </cell>
          <cell r="J2050">
            <v>640990</v>
          </cell>
        </row>
        <row r="2051">
          <cell r="A2051">
            <v>204714</v>
          </cell>
          <cell r="B2051" t="str">
            <v>Contrato</v>
          </cell>
          <cell r="C2051">
            <v>180</v>
          </cell>
          <cell r="D2051">
            <v>28014</v>
          </cell>
          <cell r="E2051">
            <v>41765</v>
          </cell>
          <cell r="F2051" t="str">
            <v>OFICINA ASESORA JURIDICA</v>
          </cell>
          <cell r="G2051">
            <v>73079685</v>
          </cell>
          <cell r="H2051" t="str">
            <v>MANUEL SANTIAGO BURGOS NAVARRO</v>
          </cell>
          <cell r="I2051" t="str">
            <v>FRA 154 PAGO 2 DE 3 SEGÚN CERTIFICACION DEL SUPERVISOR (Desc de la Base x Dependientes)</v>
          </cell>
          <cell r="J2051">
            <v>9000000</v>
          </cell>
          <cell r="K2051">
            <v>9.66</v>
          </cell>
          <cell r="M2051">
            <v>16</v>
          </cell>
          <cell r="O2051" t="str">
            <v>RECURSO 11</v>
          </cell>
          <cell r="V2051" t="str">
            <v>Desc. X Dependientes $775,862</v>
          </cell>
          <cell r="W2051" t="str">
            <v>Vigencia Presupuestal</v>
          </cell>
        </row>
        <row r="2052">
          <cell r="A2052">
            <v>204814</v>
          </cell>
          <cell r="B2052" t="str">
            <v>Contrato</v>
          </cell>
          <cell r="C2052">
            <v>100</v>
          </cell>
          <cell r="D2052">
            <v>18214</v>
          </cell>
          <cell r="E2052">
            <v>41765</v>
          </cell>
          <cell r="F2052" t="str">
            <v>DIRECCION DE BOSQUES, BIODIVERSIDAD Y SERVICIOS ECOSISTEMICOS</v>
          </cell>
          <cell r="G2052">
            <v>6768778</v>
          </cell>
          <cell r="H2052" t="str">
            <v>SAMUEL LOZANO BARON</v>
          </cell>
          <cell r="I2052" t="str">
            <v>FRA 4 PAGO 4 DE 12 SEGÚN CERTIFICACION DEL SUPERVISOR (Desc.de la Base RF x Dependientes+Benefic.x Int. Vivienda/2013+ No presento Beneficio AFC) N/A RETENCION MINIMA ART 384</v>
          </cell>
          <cell r="J2052">
            <v>8502514</v>
          </cell>
          <cell r="K2052">
            <v>9.66</v>
          </cell>
          <cell r="M2052">
            <v>16</v>
          </cell>
          <cell r="O2052" t="str">
            <v>RECURSO 11</v>
          </cell>
          <cell r="V2052" t="str">
            <v xml:space="preserve">No presento AFC+Beneficio Int. Vivienda $10,729,620/12meses $894,135- Desc. 10% Dependientes </v>
          </cell>
          <cell r="W2052" t="str">
            <v>Vigencia Presupuestal</v>
          </cell>
        </row>
        <row r="2053">
          <cell r="A2053">
            <v>204914</v>
          </cell>
          <cell r="B2053" t="str">
            <v>Contrato</v>
          </cell>
          <cell r="C2053">
            <v>185</v>
          </cell>
          <cell r="D2053">
            <v>27714</v>
          </cell>
          <cell r="E2053">
            <v>41765</v>
          </cell>
          <cell r="F2053" t="str">
            <v>OFICINA ASESORA JURIDICA</v>
          </cell>
          <cell r="G2053">
            <v>78691601</v>
          </cell>
          <cell r="H2053" t="str">
            <v>RODRIGO ELIAS NEGRETE</v>
          </cell>
          <cell r="I2053" t="str">
            <v>FRA 508 PAGO 2 DE 3 SEGÚN CERTIFICACION DEL SUPERVISOR</v>
          </cell>
          <cell r="J2053">
            <v>9000000</v>
          </cell>
          <cell r="K2053">
            <v>9.66</v>
          </cell>
          <cell r="M2053">
            <v>16</v>
          </cell>
          <cell r="O2053" t="str">
            <v>RECURSO 11</v>
          </cell>
          <cell r="V2053" t="str">
            <v>Desc. X Dependientes</v>
          </cell>
          <cell r="W2053" t="str">
            <v>Vigencia Presupuestal</v>
          </cell>
        </row>
        <row r="2054">
          <cell r="A2054">
            <v>205014</v>
          </cell>
          <cell r="B2054" t="str">
            <v>Contrato</v>
          </cell>
          <cell r="C2054">
            <v>64</v>
          </cell>
          <cell r="D2054">
            <v>13014</v>
          </cell>
          <cell r="E2054">
            <v>41765</v>
          </cell>
          <cell r="F2054" t="str">
            <v>SECRETARIA GENERAL</v>
          </cell>
          <cell r="G2054">
            <v>51865134</v>
          </cell>
          <cell r="H2054" t="str">
            <v>DIANA VELANDIA CASTRO</v>
          </cell>
          <cell r="I2054" t="str">
            <v>FRA 32 PAGO 3 DE 3 SEGUN CERTIFICACION DEL SUPERVISOR (DESC. BASE POR DEPENDIENTES)</v>
          </cell>
          <cell r="J2054">
            <v>26000000</v>
          </cell>
          <cell r="K2054">
            <v>9.66</v>
          </cell>
          <cell r="M2054">
            <v>16</v>
          </cell>
          <cell r="O2054" t="str">
            <v>RECURSO 11</v>
          </cell>
          <cell r="V2054" t="str">
            <v>Desc. X Dependientes</v>
          </cell>
          <cell r="W2054" t="str">
            <v>Vigencia Presupuestal</v>
          </cell>
        </row>
        <row r="2055">
          <cell r="A2055">
            <v>205114</v>
          </cell>
          <cell r="B2055" t="str">
            <v>Contrato</v>
          </cell>
          <cell r="C2055">
            <v>53</v>
          </cell>
          <cell r="D2055">
            <v>8214</v>
          </cell>
          <cell r="E2055">
            <v>41765</v>
          </cell>
          <cell r="F2055" t="str">
            <v>DIRECCION DE ASUNTOS AMBIENTALES, SECTORIAL Y URBANA</v>
          </cell>
          <cell r="G2055">
            <v>341036</v>
          </cell>
          <cell r="H2055" t="str">
            <v>GREGORIO RODRIGUEZ</v>
          </cell>
          <cell r="I2055" t="str">
            <v>PAGO 4 DE 11 DESEMBOLSO SEGÚN CERTIFICACION DEL SUPERVISOR (Desc.de la Base RF x Dependientes)</v>
          </cell>
          <cell r="J2055">
            <v>8000000</v>
          </cell>
          <cell r="K2055">
            <v>9.66</v>
          </cell>
          <cell r="O2055" t="str">
            <v>RECURSO 11</v>
          </cell>
          <cell r="V2055" t="str">
            <v>Desc. X Dependientes</v>
          </cell>
          <cell r="W2055" t="str">
            <v>Vigencia Presupuestal</v>
          </cell>
        </row>
        <row r="2056">
          <cell r="A2056">
            <v>205214</v>
          </cell>
          <cell r="B2056" t="str">
            <v>Contrato</v>
          </cell>
          <cell r="C2056">
            <v>73</v>
          </cell>
          <cell r="D2056">
            <v>15514</v>
          </cell>
          <cell r="E2056">
            <v>41765</v>
          </cell>
          <cell r="F2056" t="str">
            <v>DIRECCION DE ASUNTOS AMBIENTALES, SECTORIAL Y URBANA</v>
          </cell>
          <cell r="G2056">
            <v>53152846</v>
          </cell>
          <cell r="H2056" t="str">
            <v>YUDY LIZETH CANTOR CANTOR</v>
          </cell>
          <cell r="I2056" t="str">
            <v>PAGO 4 DE 10 SEGÚN CERTIFICACION DEL SUPERVISOR</v>
          </cell>
          <cell r="J2056">
            <v>6600000</v>
          </cell>
          <cell r="K2056">
            <v>9.66</v>
          </cell>
          <cell r="O2056" t="str">
            <v>RECURSO 11</v>
          </cell>
          <cell r="V2056" t="str">
            <v>No tiene Dependientes</v>
          </cell>
          <cell r="W2056" t="str">
            <v>Vigencia Presupuestal</v>
          </cell>
        </row>
        <row r="2057">
          <cell r="A2057">
            <v>205314</v>
          </cell>
          <cell r="B2057" t="str">
            <v>Contrato</v>
          </cell>
          <cell r="C2057">
            <v>328</v>
          </cell>
          <cell r="D2057">
            <v>107414</v>
          </cell>
          <cell r="E2057">
            <v>41765</v>
          </cell>
          <cell r="F2057" t="str">
            <v>SUBDIRECCION ADMINISTRATIVA Y FINANCIERA</v>
          </cell>
          <cell r="G2057">
            <v>8305138632</v>
          </cell>
          <cell r="H2057" t="str">
            <v>DOTACION INTEGRAL S.A.S</v>
          </cell>
          <cell r="I2057" t="str">
            <v>FRA 24129 PAGO 1 DE 3 SEGÚN CERTIFICACION DEL SUPERVISOR  - EA 1166 (REGIMEN COMUN - EXENTOS DE ICA PEREIRA - SE APLICA RTE IVA Y RTE FTE DECLARANTES DE RENTA 2,5 POR COMPRAS)</v>
          </cell>
          <cell r="J2057">
            <v>5900000</v>
          </cell>
          <cell r="L2057">
            <v>2.5</v>
          </cell>
          <cell r="M2057">
            <v>16</v>
          </cell>
          <cell r="N2057" t="str">
            <v>RECURSO 2-10</v>
          </cell>
          <cell r="W2057" t="str">
            <v>Vigencia Presupuestal</v>
          </cell>
        </row>
        <row r="2058">
          <cell r="A2058">
            <v>205414</v>
          </cell>
          <cell r="B2058" t="str">
            <v>Anulada</v>
          </cell>
          <cell r="C2058">
            <v>4408069331</v>
          </cell>
          <cell r="D2058">
            <v>152314</v>
          </cell>
          <cell r="E2058">
            <v>41765</v>
          </cell>
          <cell r="F2058" t="str">
            <v>SERVICIOS ADMINISTRATIVOS, ATENCIONA AL USUARIO, ARCHIVO Y CORRESPONDENCIA</v>
          </cell>
          <cell r="G2058">
            <v>8001539937</v>
          </cell>
          <cell r="H2058" t="str">
            <v>COMUNICACIÓN CELULAR S.A - COMCEL S.A</v>
          </cell>
          <cell r="I2058" t="str">
            <v>ANULADA ----- PAGO FRA 4408069331 CEL 3118990094 DEL 22 MAR/2014 AL 21 ABR/2014</v>
          </cell>
          <cell r="J2058">
            <v>324584.40000000002</v>
          </cell>
          <cell r="N2058" t="str">
            <v>RECURSO 2-10</v>
          </cell>
          <cell r="W2058" t="str">
            <v>Vigencia Presupuestal</v>
          </cell>
        </row>
        <row r="2059">
          <cell r="A2059">
            <v>205514</v>
          </cell>
          <cell r="B2059" t="str">
            <v>Contrato</v>
          </cell>
          <cell r="C2059">
            <v>130</v>
          </cell>
          <cell r="D2059">
            <v>22914</v>
          </cell>
          <cell r="E2059">
            <v>41765</v>
          </cell>
          <cell r="F2059" t="str">
            <v>GRUPO DE COMUNICACIONES</v>
          </cell>
          <cell r="G2059">
            <v>9000025836</v>
          </cell>
          <cell r="H2059" t="str">
            <v>RADIO Y TELEVISION NACIONAL DE COLOMBIA RTVC</v>
          </cell>
          <cell r="I2059" t="str">
            <v>PAGO FACTURA 12397 CUARTO DESEMBOLSO SEGÚN  CERTIFIACION DEL SUPERVISOR (ENTIDAD PUBLICA Y GRAND CONT)</v>
          </cell>
          <cell r="J2059">
            <v>82141904</v>
          </cell>
          <cell r="M2059">
            <v>16</v>
          </cell>
          <cell r="O2059" t="str">
            <v>RECURSO 11</v>
          </cell>
          <cell r="W2059" t="str">
            <v>Vigencia Presupuestal</v>
          </cell>
        </row>
        <row r="2060">
          <cell r="A2060">
            <v>205614</v>
          </cell>
          <cell r="B2060" t="str">
            <v>Comisión</v>
          </cell>
          <cell r="C2060">
            <v>20140689</v>
          </cell>
          <cell r="D2060">
            <v>130514</v>
          </cell>
          <cell r="E2060">
            <v>41765</v>
          </cell>
          <cell r="F2060" t="str">
            <v>SUBDIRECCION ADMINISTRATIVA Y FINANCIERA</v>
          </cell>
          <cell r="G2060">
            <v>52200186</v>
          </cell>
          <cell r="H2060" t="str">
            <v>CAROLINA LOPEZ MIRANDA</v>
          </cell>
          <cell r="I2060" t="str">
            <v>COMISION A TUNJA DEL 2 ABRIL 2014</v>
          </cell>
          <cell r="J2060">
            <v>38000</v>
          </cell>
          <cell r="O2060" t="str">
            <v>RECURSO 11</v>
          </cell>
          <cell r="W2060" t="str">
            <v>Vigencia Presupuestal</v>
          </cell>
        </row>
        <row r="2061">
          <cell r="A2061">
            <v>205714</v>
          </cell>
          <cell r="B2061" t="str">
            <v>Oficio</v>
          </cell>
          <cell r="E2061">
            <v>41765</v>
          </cell>
          <cell r="F2061" t="str">
            <v>SUBDIRECCION ADMINISTRATIVA Y FINANCIERA</v>
          </cell>
          <cell r="G2061">
            <v>8301153951</v>
          </cell>
          <cell r="H2061" t="str">
            <v>RADICACION CAJA MENOR</v>
          </cell>
          <cell r="I2061" t="str">
            <v>RADICACION CAJA MENOR VIATICOS DEL DESPACHO</v>
          </cell>
          <cell r="J2061">
            <v>3269655</v>
          </cell>
        </row>
        <row r="2062">
          <cell r="A2062">
            <v>205814</v>
          </cell>
          <cell r="B2062" t="str">
            <v>Factura</v>
          </cell>
          <cell r="C2062">
            <v>4408069331</v>
          </cell>
          <cell r="D2062">
            <v>152314</v>
          </cell>
          <cell r="E2062">
            <v>41766</v>
          </cell>
          <cell r="F2062" t="str">
            <v>SERVICIOS ADMINISTRATIVOS, ATENCIONA AL USUARIO, ARCHIVO Y CORRESPONDENCIA</v>
          </cell>
          <cell r="G2062">
            <v>8001539937</v>
          </cell>
          <cell r="H2062" t="str">
            <v>COMUNICACIÓN CELULAR S.A - COMCEL S.A</v>
          </cell>
          <cell r="I2062" t="str">
            <v>PAGO FRA 4408069331 CEL 3118990094 DEL 22 MAR/2014 AL 21 ABR/2014</v>
          </cell>
          <cell r="J2062">
            <v>324584.40000000002</v>
          </cell>
          <cell r="N2062" t="str">
            <v>RECURSO 2-10</v>
          </cell>
          <cell r="W2062" t="str">
            <v>Vigencia Presupuestal</v>
          </cell>
        </row>
        <row r="2063">
          <cell r="A2063">
            <v>205914</v>
          </cell>
          <cell r="B2063" t="str">
            <v>Comisión</v>
          </cell>
          <cell r="C2063">
            <v>20140767</v>
          </cell>
          <cell r="D2063">
            <v>136214</v>
          </cell>
          <cell r="E2063">
            <v>41766</v>
          </cell>
          <cell r="F2063" t="str">
            <v>SERVICIOS ADMINISTRATIVOS, ATENCIONA AL USUARIO, ARCHIVO Y CORRESPONDENCIA</v>
          </cell>
          <cell r="G2063">
            <v>60250256</v>
          </cell>
          <cell r="H2063" t="str">
            <v>CLAUDIA ADALGIZA ARIAS CUADROS</v>
          </cell>
          <cell r="I2063" t="str">
            <v>COMISION A MEDELLIN EL 9 DE ABRIL DE 2014</v>
          </cell>
          <cell r="J2063">
            <v>112037</v>
          </cell>
          <cell r="O2063" t="str">
            <v>RECURSO 11</v>
          </cell>
          <cell r="W2063" t="str">
            <v>Vigencia Presupuestal</v>
          </cell>
        </row>
        <row r="2064">
          <cell r="A2064">
            <v>206014</v>
          </cell>
          <cell r="B2064" t="str">
            <v>Comisión</v>
          </cell>
          <cell r="C2064">
            <v>20140768</v>
          </cell>
          <cell r="D2064">
            <v>137214</v>
          </cell>
          <cell r="E2064">
            <v>41766</v>
          </cell>
          <cell r="F2064" t="str">
            <v>SERVICIOS ADMINISTRATIVOS, ATENCIONA AL USUARIO, ARCHIVO Y CORRESPONDENCIA</v>
          </cell>
          <cell r="G2064">
            <v>79298711</v>
          </cell>
          <cell r="H2064" t="str">
            <v>YESID ALBERTO SERRATO ALVAREZ</v>
          </cell>
          <cell r="I2064" t="str">
            <v>COMISION A BARRANQUILLA DEL 25-17 DE ABRIL DE 2014</v>
          </cell>
          <cell r="J2064">
            <v>465261</v>
          </cell>
          <cell r="N2064" t="str">
            <v>RECURSO 2-10</v>
          </cell>
          <cell r="W2064" t="str">
            <v>Vigencia Presupuestal</v>
          </cell>
        </row>
        <row r="2065">
          <cell r="A2065">
            <v>206114</v>
          </cell>
          <cell r="B2065" t="str">
            <v>Comisión</v>
          </cell>
          <cell r="C2065">
            <v>20140769</v>
          </cell>
          <cell r="D2065">
            <v>137314</v>
          </cell>
          <cell r="E2065">
            <v>41766</v>
          </cell>
          <cell r="F2065" t="str">
            <v>SERVICIOS ADMINISTRATIVOS, ATENCIONA AL USUARIO, ARCHIVO Y CORRESPONDENCIA</v>
          </cell>
          <cell r="G2065">
            <v>52357510</v>
          </cell>
          <cell r="H2065" t="str">
            <v>NADIA SUSANA VALDERRAMA MONTOYA</v>
          </cell>
          <cell r="I2065" t="str">
            <v>COMISION A BARRANQUILLA DEL 25-17 DE ABRIL DE 2014</v>
          </cell>
          <cell r="J2065">
            <v>465261</v>
          </cell>
          <cell r="N2065" t="str">
            <v>RECURSO 2-10</v>
          </cell>
          <cell r="W2065" t="str">
            <v>Vigencia Presupuestal</v>
          </cell>
        </row>
        <row r="2066">
          <cell r="A2066">
            <v>206214</v>
          </cell>
          <cell r="B2066" t="str">
            <v>Comisión</v>
          </cell>
          <cell r="C2066">
            <v>20140843</v>
          </cell>
          <cell r="D2066">
            <v>142814</v>
          </cell>
          <cell r="E2066">
            <v>41766</v>
          </cell>
          <cell r="F2066" t="str">
            <v>SERVICIOS ADMINISTRATIVOS, ATENCIONA AL USUARIO, ARCHIVO Y CORRESPONDENCIA</v>
          </cell>
          <cell r="G2066">
            <v>80497089</v>
          </cell>
          <cell r="H2066" t="str">
            <v>ANDRES PINILLA SAAVEDRA</v>
          </cell>
          <cell r="I2066" t="str">
            <v>COMISION A POPAYAN EL 23 DE ABRIL DE 2014</v>
          </cell>
          <cell r="J2066">
            <v>97679</v>
          </cell>
          <cell r="O2066" t="str">
            <v>RECURSO 11</v>
          </cell>
          <cell r="W2066" t="str">
            <v>Vigencia Presupuestal</v>
          </cell>
        </row>
        <row r="2067">
          <cell r="A2067">
            <v>206314</v>
          </cell>
          <cell r="B2067" t="str">
            <v>Comisión</v>
          </cell>
          <cell r="C2067">
            <v>20140897</v>
          </cell>
          <cell r="D2067">
            <v>145314</v>
          </cell>
          <cell r="E2067">
            <v>41766</v>
          </cell>
          <cell r="F2067" t="str">
            <v>SERVICIOS ADMINISTRATIVOS, ATENCIONA AL USUARIO, ARCHIVO Y CORRESPONDENCIA</v>
          </cell>
          <cell r="G2067">
            <v>79366558</v>
          </cell>
          <cell r="H2067" t="str">
            <v>GUILLERMO PRIETO PALACIOS</v>
          </cell>
          <cell r="I2067" t="str">
            <v>COMISION A YOPAL DEL 28-29 DE ABRIL DE 2014</v>
          </cell>
          <cell r="J2067">
            <v>205126</v>
          </cell>
          <cell r="O2067" t="str">
            <v>RECURSO 11</v>
          </cell>
          <cell r="W2067" t="str">
            <v>Vigencia Presupuestal</v>
          </cell>
        </row>
        <row r="2068">
          <cell r="A2068">
            <v>206414</v>
          </cell>
          <cell r="B2068" t="str">
            <v>Contrato</v>
          </cell>
          <cell r="C2068">
            <v>170</v>
          </cell>
          <cell r="D2068">
            <v>27014</v>
          </cell>
          <cell r="E2068">
            <v>41766</v>
          </cell>
          <cell r="F2068" t="str">
            <v>DIRECCION GESTION INTEGRAL DEL RECURSO HIDRICO</v>
          </cell>
          <cell r="G2068">
            <v>11343210</v>
          </cell>
          <cell r="H2068" t="str">
            <v>MAURICIO BAYONA PULIDO</v>
          </cell>
          <cell r="I2068" t="str">
            <v>PAGO FRA 129 SEGUNDO DESEMBOLSO SEGÚN CERTIFICACION DEL SUPERVISOR (DESC x dependientes)</v>
          </cell>
          <cell r="J2068">
            <v>20706900</v>
          </cell>
          <cell r="K2068">
            <v>9.66</v>
          </cell>
          <cell r="M2068">
            <v>16</v>
          </cell>
          <cell r="O2068" t="str">
            <v>RECURSO 11</v>
          </cell>
          <cell r="V2068" t="str">
            <v>Desc.x Dependientes</v>
          </cell>
          <cell r="W2068" t="str">
            <v>Vigencia Presupuestal</v>
          </cell>
        </row>
        <row r="2069">
          <cell r="A2069">
            <v>206514</v>
          </cell>
          <cell r="B2069" t="str">
            <v>Anulada</v>
          </cell>
          <cell r="E2069">
            <v>41766</v>
          </cell>
          <cell r="F2069" t="str">
            <v>SUBDIRECCION ADMINISTRATIVA Y FINANCIERA</v>
          </cell>
          <cell r="G2069">
            <v>8301153951</v>
          </cell>
          <cell r="H2069" t="str">
            <v>RADICACION CAJA MENOR</v>
          </cell>
          <cell r="I2069" t="str">
            <v>ANULADA ---- RADICACION CAJA MENOR VIATICOS CONTRATISTAS Y FUNCIONARIOS</v>
          </cell>
          <cell r="J2069">
            <v>10008313</v>
          </cell>
        </row>
        <row r="2070">
          <cell r="A2070">
            <v>206614</v>
          </cell>
          <cell r="B2070" t="str">
            <v>Oficio</v>
          </cell>
          <cell r="E2070">
            <v>41767</v>
          </cell>
          <cell r="F2070" t="str">
            <v>SUBDIRECCION ADMINISTRATIVA Y FINANCIERA</v>
          </cell>
          <cell r="G2070">
            <v>8301153951</v>
          </cell>
          <cell r="H2070" t="str">
            <v>RADICACION CAJA MENOR</v>
          </cell>
          <cell r="I2070" t="str">
            <v>RADICACION CJA MENOR</v>
          </cell>
          <cell r="J2070">
            <v>10008313</v>
          </cell>
        </row>
        <row r="2071">
          <cell r="A2071">
            <v>206714</v>
          </cell>
          <cell r="B2071" t="str">
            <v>Resolución</v>
          </cell>
          <cell r="C2071">
            <v>626</v>
          </cell>
          <cell r="D2071">
            <v>151914</v>
          </cell>
          <cell r="E2071">
            <v>41767</v>
          </cell>
          <cell r="F2071" t="str">
            <v>SUBDIRECCION ADMINISTRATIVA Y FINANCIERA</v>
          </cell>
          <cell r="G2071">
            <v>52548288</v>
          </cell>
          <cell r="H2071" t="str">
            <v>ANDREA RAMIREZ MARTINEZ</v>
          </cell>
          <cell r="I2071" t="str">
            <v xml:space="preserve">COMISION INTERNACIONAL DEL 9 AL 13 MAYO 2014 </v>
          </cell>
          <cell r="J2071">
            <v>1903839</v>
          </cell>
          <cell r="O2071" t="str">
            <v>RECURSO 11</v>
          </cell>
          <cell r="W2071" t="str">
            <v>Vigencia Presupuestal</v>
          </cell>
        </row>
        <row r="2072">
          <cell r="A2072">
            <v>206814</v>
          </cell>
          <cell r="B2072" t="str">
            <v>Contrato</v>
          </cell>
          <cell r="C2072">
            <v>136</v>
          </cell>
          <cell r="D2072">
            <v>24814</v>
          </cell>
          <cell r="E2072">
            <v>41767</v>
          </cell>
          <cell r="F2072" t="str">
            <v>DIRECCION DE BOSQUES, BIODIVERSIDAD Y SERVICIOS ECOSISTEMICOS</v>
          </cell>
          <cell r="G2072">
            <v>52994360</v>
          </cell>
          <cell r="H2072" t="str">
            <v>MONICA BORRAS ULLOA</v>
          </cell>
          <cell r="I2072" t="str">
            <v>PAGO 4 DE 12 SEGÚN CERTIFICACION DEL SUPERVISOR</v>
          </cell>
          <cell r="J2072">
            <v>5000000</v>
          </cell>
          <cell r="K2072">
            <v>9.66</v>
          </cell>
          <cell r="O2072" t="str">
            <v>RECURSO 11</v>
          </cell>
          <cell r="V2072" t="str">
            <v>No tiene Dependientes a Cargo</v>
          </cell>
          <cell r="W2072" t="str">
            <v>Vigencia Presupuestal</v>
          </cell>
        </row>
        <row r="2073">
          <cell r="A2073">
            <v>206914</v>
          </cell>
          <cell r="B2073" t="str">
            <v>Anulada</v>
          </cell>
          <cell r="C2073">
            <v>333</v>
          </cell>
          <cell r="D2073">
            <v>129614</v>
          </cell>
          <cell r="E2073">
            <v>41767</v>
          </cell>
          <cell r="F2073" t="str">
            <v>SUBDIRECCION ADMINISTRATIVA Y FINANCIERA</v>
          </cell>
          <cell r="G2073">
            <v>8604500222</v>
          </cell>
          <cell r="H2073" t="str">
            <v>ESCOBAR OSPINA Y CIA LTDA - VIAJES CALITOUR</v>
          </cell>
          <cell r="I2073" t="str">
            <v>ANULADA ---- PAGO FACTURAS VARIAS SEGUN CERTIFICACION DEL SUPERVISOR (REC 11 INVERSION Y REC 2-11 FUNCIONAM)</v>
          </cell>
          <cell r="J2073">
            <v>45249975</v>
          </cell>
          <cell r="K2073">
            <v>9.66</v>
          </cell>
          <cell r="L2073">
            <v>4</v>
          </cell>
          <cell r="M2073">
            <v>16</v>
          </cell>
          <cell r="O2073" t="str">
            <v>RECURSO 11</v>
          </cell>
          <cell r="W2073" t="str">
            <v>Vigencia Presupuestal</v>
          </cell>
        </row>
        <row r="2074">
          <cell r="A2074">
            <v>207014</v>
          </cell>
          <cell r="B2074" t="str">
            <v>Contrato</v>
          </cell>
          <cell r="C2074">
            <v>183</v>
          </cell>
          <cell r="D2074">
            <v>10214</v>
          </cell>
          <cell r="E2074">
            <v>41767</v>
          </cell>
          <cell r="F2074" t="str">
            <v>SERVICIOS ADMINISTRATIVOS, ATENCIONA AL USUARIO, ARCHIVO Y CORRESPONDENCIA</v>
          </cell>
          <cell r="G2074">
            <v>9002540352</v>
          </cell>
          <cell r="H2074" t="str">
            <v>TEC - CONS S.A.S</v>
          </cell>
          <cell r="I2074" t="str">
            <v>PAGO FRA 459 DECIMO DESEMBOLSO SEGÚN CERTIFICACION DEL SUPERVISOR - REGIMEN COMUN  IVA $1,278,893 (RTE FTE SERVICIOS EN GENERAL DECLARANTE DE RENTA)</v>
          </cell>
          <cell r="J2074">
            <v>9271975</v>
          </cell>
          <cell r="K2074">
            <v>4.1399999999999997</v>
          </cell>
          <cell r="L2074">
            <v>4</v>
          </cell>
          <cell r="M2074">
            <v>16</v>
          </cell>
          <cell r="N2074" t="str">
            <v>RECURSO 2-10</v>
          </cell>
          <cell r="V2074" t="str">
            <v>CIIU 4663</v>
          </cell>
          <cell r="W2074" t="str">
            <v>Vigencia Presupuestal</v>
          </cell>
        </row>
        <row r="2075">
          <cell r="A2075">
            <v>207114</v>
          </cell>
          <cell r="B2075" t="str">
            <v>Contrato</v>
          </cell>
          <cell r="C2075">
            <v>244</v>
          </cell>
          <cell r="D2075">
            <v>9514</v>
          </cell>
          <cell r="E2075">
            <v>41767</v>
          </cell>
          <cell r="F2075" t="str">
            <v>SERVICIOS ADMINISTRATIVOS, ATENCIONA AL USUARIO, ARCHIVO Y CORRESPONDENCIA</v>
          </cell>
          <cell r="G2075">
            <v>8300011131</v>
          </cell>
          <cell r="H2075" t="str">
            <v>IMPRENTA NACIONAL DE COLOMBIA</v>
          </cell>
          <cell r="I2075" t="str">
            <v>FRA 77683 PAGO 12 SEGÚN CERTIFICACION DEL SUPERVISOR - ENTIDAD DEL ESTADO</v>
          </cell>
          <cell r="J2075">
            <v>1743900</v>
          </cell>
          <cell r="N2075" t="str">
            <v>RECURSO 2-10</v>
          </cell>
          <cell r="W2075" t="str">
            <v>Vigencia Presupuestal</v>
          </cell>
        </row>
        <row r="2076">
          <cell r="A2076">
            <v>207214</v>
          </cell>
          <cell r="B2076" t="str">
            <v>Contrato</v>
          </cell>
          <cell r="C2076">
            <v>289</v>
          </cell>
          <cell r="D2076">
            <v>40314</v>
          </cell>
          <cell r="E2076">
            <v>41767</v>
          </cell>
          <cell r="F2076" t="str">
            <v>OFICINA DE TECNOLOGIAS, INFORMACION Y COMUNICACIONES TIC</v>
          </cell>
          <cell r="G2076">
            <v>8605273900</v>
          </cell>
          <cell r="H2076" t="str">
            <v>INFORMATICA Y TECNOLOGIA - INFOTEC</v>
          </cell>
          <cell r="I2076" t="str">
            <v>FRA 1771 PAGO 1 DE 5 SEGÚN CERTIFICACION DEL SUPERVISOR (REGIMEN COMUN)</v>
          </cell>
          <cell r="J2076">
            <v>8524144</v>
          </cell>
          <cell r="K2076">
            <v>6.9</v>
          </cell>
          <cell r="L2076">
            <v>11</v>
          </cell>
          <cell r="M2076">
            <v>16</v>
          </cell>
          <cell r="O2076" t="str">
            <v>RECURSO 11</v>
          </cell>
          <cell r="V2076" t="str">
            <v>CIIU 6202</v>
          </cell>
          <cell r="W2076" t="str">
            <v>Vigencia Presupuestal</v>
          </cell>
        </row>
        <row r="2077">
          <cell r="A2077">
            <v>207314</v>
          </cell>
          <cell r="B2077" t="str">
            <v>Contrato</v>
          </cell>
          <cell r="C2077">
            <v>149</v>
          </cell>
          <cell r="D2077">
            <v>128714</v>
          </cell>
          <cell r="E2077">
            <v>41767</v>
          </cell>
          <cell r="F2077" t="str">
            <v>SUBDIRECCION ADMINISTRATIVA Y FINANCIERA</v>
          </cell>
          <cell r="G2077">
            <v>1079262664</v>
          </cell>
          <cell r="H2077" t="str">
            <v>LAURA VIVIANA HERNANDEZ MARROQUIN</v>
          </cell>
          <cell r="I2077" t="str">
            <v>PAGO 4 DE 4 SEGÚN CERTIFICACION DEL SUPERVISOR (Desc Base Rte Fte por Dependientes)</v>
          </cell>
          <cell r="J2077">
            <v>1733333</v>
          </cell>
          <cell r="K2077">
            <v>9.66</v>
          </cell>
          <cell r="O2077" t="str">
            <v>RECURSO 11</v>
          </cell>
          <cell r="V2077" t="str">
            <v>Desc. X Dependientes</v>
          </cell>
          <cell r="W2077" t="str">
            <v>Vigencia Presupuestal</v>
          </cell>
        </row>
        <row r="2078">
          <cell r="A2078">
            <v>207414</v>
          </cell>
          <cell r="B2078" t="str">
            <v>Contrato</v>
          </cell>
          <cell r="C2078">
            <v>251</v>
          </cell>
          <cell r="D2078">
            <v>129014</v>
          </cell>
          <cell r="E2078">
            <v>41767</v>
          </cell>
          <cell r="F2078" t="str">
            <v>SUBDIRECCION ADMINISTRATIVA Y FINANCIERA</v>
          </cell>
          <cell r="G2078">
            <v>52758625</v>
          </cell>
          <cell r="H2078" t="str">
            <v>BLANCA MILENA GORDILLO LUGO</v>
          </cell>
          <cell r="I2078" t="str">
            <v>PAGO 4 DE 4 SEGÚN CERTIFICACION DEL SUPERVISOR (Desc Base Rte Fte por Dependientes)</v>
          </cell>
          <cell r="J2078">
            <v>1640000</v>
          </cell>
          <cell r="K2078">
            <v>9.66</v>
          </cell>
          <cell r="O2078" t="str">
            <v>RECURSO 11</v>
          </cell>
          <cell r="V2078" t="str">
            <v>Desc. X Dependientes</v>
          </cell>
          <cell r="W2078" t="str">
            <v>Vigencia Presupuestal</v>
          </cell>
        </row>
        <row r="2079">
          <cell r="A2079">
            <v>207514</v>
          </cell>
          <cell r="B2079" t="str">
            <v>Contrato</v>
          </cell>
          <cell r="C2079">
            <v>279</v>
          </cell>
          <cell r="D2079">
            <v>128814</v>
          </cell>
          <cell r="E2079">
            <v>41767</v>
          </cell>
          <cell r="F2079" t="str">
            <v>SUBDIRECCION ADMINISTRATIVA Y FINANCIERA</v>
          </cell>
          <cell r="G2079">
            <v>80768695</v>
          </cell>
          <cell r="H2079" t="str">
            <v>WILBER LEONARDO JIMENEZ CASTRO</v>
          </cell>
          <cell r="I2079" t="str">
            <v>PAGO 4 DE 4 SEGÚN CERTIFICACION DEL SUPERVISOR (Desc Base Rte Fte por Dependientes)</v>
          </cell>
          <cell r="J2079">
            <v>1215000</v>
          </cell>
          <cell r="K2079">
            <v>9.66</v>
          </cell>
          <cell r="O2079" t="str">
            <v>RECURSO 11</v>
          </cell>
          <cell r="V2079" t="str">
            <v>Desc. X Dependientes</v>
          </cell>
          <cell r="W2079" t="str">
            <v>Vigencia Presupuestal</v>
          </cell>
        </row>
        <row r="2080">
          <cell r="A2080">
            <v>207614</v>
          </cell>
          <cell r="B2080" t="str">
            <v>Contrato</v>
          </cell>
          <cell r="C2080">
            <v>260</v>
          </cell>
          <cell r="D2080">
            <v>128914</v>
          </cell>
          <cell r="E2080">
            <v>41767</v>
          </cell>
          <cell r="F2080" t="str">
            <v>SUBDIRECCION ADMINISTRATIVA Y FINANCIERA</v>
          </cell>
          <cell r="G2080">
            <v>1013646998</v>
          </cell>
          <cell r="H2080" t="str">
            <v>JHONNATAN STEVE GOMEZ GUTIERREZ</v>
          </cell>
          <cell r="I2080" t="str">
            <v>PAGO 4 DE 4 SEGÚN CERTIFICACION DEL SUPERVISOR</v>
          </cell>
          <cell r="J2080">
            <v>1215000</v>
          </cell>
          <cell r="K2080">
            <v>9.66</v>
          </cell>
          <cell r="O2080" t="str">
            <v>RECURSO 11</v>
          </cell>
          <cell r="V2080" t="str">
            <v>No tiene Dependientes</v>
          </cell>
          <cell r="W2080" t="str">
            <v>Vigencia Presupuestal</v>
          </cell>
        </row>
        <row r="2081">
          <cell r="A2081">
            <v>207714</v>
          </cell>
          <cell r="B2081" t="str">
            <v>Contrato</v>
          </cell>
          <cell r="C2081">
            <v>263</v>
          </cell>
          <cell r="D2081">
            <v>129114</v>
          </cell>
          <cell r="E2081">
            <v>41767</v>
          </cell>
          <cell r="F2081" t="str">
            <v>SUBDIRECCION ADMINISTRATIVA Y FINANCIERA</v>
          </cell>
          <cell r="G2081">
            <v>80255548</v>
          </cell>
          <cell r="H2081" t="str">
            <v>MAURICIO ALEJANDRO ERAZO</v>
          </cell>
          <cell r="I2081" t="str">
            <v>PAGO 4 DE 4 SEGÚN CERTIFICACION DEL SUPERVISOR (Desc Base Rte Fte por Dependientes)</v>
          </cell>
          <cell r="J2081">
            <v>1230000</v>
          </cell>
          <cell r="K2081">
            <v>9.66</v>
          </cell>
          <cell r="O2081" t="str">
            <v>RECURSO 11</v>
          </cell>
          <cell r="V2081" t="str">
            <v>Desc. X Dependientes</v>
          </cell>
          <cell r="W2081" t="str">
            <v>Vigencia Presupuestal</v>
          </cell>
        </row>
        <row r="2082">
          <cell r="A2082">
            <v>207814</v>
          </cell>
          <cell r="B2082" t="str">
            <v>Oficio</v>
          </cell>
          <cell r="C2082">
            <v>14265</v>
          </cell>
          <cell r="D2082">
            <v>155514</v>
          </cell>
          <cell r="E2082">
            <v>41767</v>
          </cell>
          <cell r="F2082" t="str">
            <v>SUBDIRECCION ADMINISTRATIVA Y FINANCIERA</v>
          </cell>
          <cell r="G2082">
            <v>8301153951</v>
          </cell>
          <cell r="H2082" t="str">
            <v>MINISTERIO DE AMBIENTE Y DESARROLLO SOSTENIBLE</v>
          </cell>
          <cell r="I2082" t="str">
            <v>REEMBOLSO CAJA MENOR 114 GASTOS GENERALES - SER. ADMINISTRATIVOS</v>
          </cell>
          <cell r="J2082">
            <v>640990</v>
          </cell>
          <cell r="N2082" t="str">
            <v>RECURSO 2-10</v>
          </cell>
          <cell r="W2082" t="str">
            <v>Vigencia Presupuestal</v>
          </cell>
        </row>
        <row r="2083">
          <cell r="A2083">
            <v>207914</v>
          </cell>
          <cell r="B2083" t="str">
            <v>Oficio</v>
          </cell>
          <cell r="C2083">
            <v>8314314327</v>
          </cell>
          <cell r="D2083">
            <v>155314</v>
          </cell>
          <cell r="E2083">
            <v>41767</v>
          </cell>
          <cell r="F2083" t="str">
            <v>SUBDIRECCION ADMINISTRATIVA Y FINANCIERA</v>
          </cell>
          <cell r="G2083">
            <v>8600111536</v>
          </cell>
          <cell r="H2083" t="str">
            <v>POSITIVA COMPAÑÍA DE SEGUROS S.A.</v>
          </cell>
          <cell r="I2083" t="str">
            <v>PAGO DE AFILIACION AL SISTEMA GENERAL DE RIESGOS LABORALES MES DE ABRIL DE 2014 - CONDUCTORES</v>
          </cell>
          <cell r="J2083">
            <v>220000</v>
          </cell>
          <cell r="O2083" t="str">
            <v>RECURSO 11</v>
          </cell>
          <cell r="W2083" t="str">
            <v>Vigencia Presupuestal</v>
          </cell>
        </row>
        <row r="2084">
          <cell r="A2084">
            <v>208014</v>
          </cell>
          <cell r="B2084" t="str">
            <v>Oficio</v>
          </cell>
          <cell r="C2084">
            <v>8000314367</v>
          </cell>
          <cell r="D2084">
            <v>155414</v>
          </cell>
          <cell r="E2084">
            <v>41767</v>
          </cell>
          <cell r="F2084" t="str">
            <v>SUBDIRECCION ADMINISTRATIVA Y FINANCIERA</v>
          </cell>
          <cell r="G2084">
            <v>8301153951</v>
          </cell>
          <cell r="H2084" t="str">
            <v>MINISTERIO DE AMBIENTE Y DESARROLLO SOSTENIBLE</v>
          </cell>
          <cell r="I2084" t="str">
            <v>REEMBOLSO CAJA MENOR 214 VIATICOS Y GASTOS DE VIAJE</v>
          </cell>
          <cell r="J2084">
            <v>3269655</v>
          </cell>
          <cell r="N2084" t="str">
            <v>RECURSO 2-10</v>
          </cell>
          <cell r="W2084" t="str">
            <v>Vigencia Presupuestal</v>
          </cell>
        </row>
        <row r="2085">
          <cell r="A2085">
            <v>208114</v>
          </cell>
          <cell r="B2085" t="str">
            <v>Contrato</v>
          </cell>
          <cell r="C2085">
            <v>243</v>
          </cell>
          <cell r="D2085">
            <v>35414</v>
          </cell>
          <cell r="E2085">
            <v>41767</v>
          </cell>
          <cell r="F2085" t="str">
            <v>DIRECCION DE BOSQUES, BIODIVERSIDAD Y SERVICIOS ECOSISTEMICOS</v>
          </cell>
          <cell r="G2085">
            <v>80769799</v>
          </cell>
          <cell r="H2085" t="str">
            <v>DEVIS REYES GONZALEZ</v>
          </cell>
          <cell r="I2085" t="str">
            <v>PAGO 3 DE 12 SEGÚN CERTIFICACION DEL SUPERVISOR (Desc de la Base x Dependientes)</v>
          </cell>
          <cell r="J2085">
            <v>4359600</v>
          </cell>
          <cell r="K2085">
            <v>9.66</v>
          </cell>
          <cell r="O2085" t="str">
            <v>RECURSO 11</v>
          </cell>
          <cell r="V2085" t="str">
            <v>Desc de la Base x Dependientes</v>
          </cell>
          <cell r="W2085" t="str">
            <v>Vigencia Presupuestal</v>
          </cell>
        </row>
        <row r="2086">
          <cell r="A2086">
            <v>208214</v>
          </cell>
          <cell r="B2086" t="str">
            <v>Comisión</v>
          </cell>
          <cell r="C2086" t="str">
            <v>2014-1-0179</v>
          </cell>
          <cell r="D2086">
            <v>113914</v>
          </cell>
          <cell r="E2086">
            <v>41768</v>
          </cell>
          <cell r="F2086" t="str">
            <v>SERVICIOS ADMINISTRATIVOS, ATENCIONA AL USUARIO, ARCHIVO Y CORRESPONDENCIA</v>
          </cell>
          <cell r="G2086">
            <v>63395913</v>
          </cell>
          <cell r="H2086" t="str">
            <v>YUDY ALEXANDRA AVILA PARRA</v>
          </cell>
          <cell r="I2086" t="str">
            <v>COMISION A QUIBDO DEL 7-8 DE ABRIL DE 2014</v>
          </cell>
          <cell r="J2086">
            <v>179469</v>
          </cell>
          <cell r="L2086">
            <v>10</v>
          </cell>
          <cell r="O2086" t="str">
            <v>RECURSO 11</v>
          </cell>
          <cell r="W2086" t="str">
            <v>Vigencia Presupuestal</v>
          </cell>
        </row>
        <row r="2087">
          <cell r="A2087">
            <v>208314</v>
          </cell>
          <cell r="B2087" t="str">
            <v>Comisión</v>
          </cell>
          <cell r="C2087" t="str">
            <v>2014-1-0178</v>
          </cell>
          <cell r="D2087">
            <v>113814</v>
          </cell>
          <cell r="E2087">
            <v>41768</v>
          </cell>
          <cell r="F2087" t="str">
            <v>SERVICIOS ADMINISTRATIVOS, ATENCIONA AL USUARIO, ARCHIVO Y CORRESPONDENCIA</v>
          </cell>
          <cell r="G2087">
            <v>82391606</v>
          </cell>
          <cell r="H2087" t="str">
            <v>RICARDO ALFREDO CHIQUILLO ARAQUE</v>
          </cell>
          <cell r="I2087" t="str">
            <v>COMISION A QUIBDO DEL 7-8 DE ABRIL DE 2014</v>
          </cell>
          <cell r="J2087">
            <v>177969</v>
          </cell>
          <cell r="L2087">
            <v>10</v>
          </cell>
          <cell r="O2087" t="str">
            <v>RECURSO 11</v>
          </cell>
          <cell r="W2087" t="str">
            <v>Vigencia Presupuestal</v>
          </cell>
        </row>
        <row r="2088">
          <cell r="A2088">
            <v>208414</v>
          </cell>
          <cell r="B2088" t="str">
            <v>Comisión</v>
          </cell>
          <cell r="C2088">
            <v>20140777</v>
          </cell>
          <cell r="D2088">
            <v>137514</v>
          </cell>
          <cell r="E2088">
            <v>41768</v>
          </cell>
          <cell r="F2088" t="str">
            <v>SERVICIOS ADMINISTRATIVOS, ATENCIONA AL USUARIO, ARCHIVO Y CORRESPONDENCIA</v>
          </cell>
          <cell r="G2088">
            <v>23248957</v>
          </cell>
          <cell r="H2088" t="str">
            <v>ELIZABETH INES TAYLOR JAY</v>
          </cell>
          <cell r="I2088" t="str">
            <v>COMISION A BUENAVENTURA DEL 9-11 DE ABRIL DE 2014</v>
          </cell>
          <cell r="J2088">
            <v>862238</v>
          </cell>
          <cell r="O2088" t="str">
            <v>RECURSO 11</v>
          </cell>
          <cell r="W2088" t="str">
            <v>Vigencia Presupuestal</v>
          </cell>
        </row>
        <row r="2089">
          <cell r="A2089">
            <v>208514</v>
          </cell>
          <cell r="B2089" t="str">
            <v>Comisión</v>
          </cell>
          <cell r="C2089" t="str">
            <v>2014-1-0267</v>
          </cell>
          <cell r="D2089">
            <v>144614</v>
          </cell>
          <cell r="E2089">
            <v>41768</v>
          </cell>
          <cell r="F2089" t="str">
            <v>SERVICIOS ADMINISTRATIVOS, ATENCIONA AL USUARIO, ARCHIVO Y CORRESPONDENCIA</v>
          </cell>
          <cell r="G2089">
            <v>52416225</v>
          </cell>
          <cell r="H2089" t="str">
            <v>ANA CRISTINA SANCHEZ THORIN</v>
          </cell>
          <cell r="I2089" t="str">
            <v>COMISION A YOPAL DEL 25-26 DE ABRIL DE 2014</v>
          </cell>
          <cell r="J2089">
            <v>444584</v>
          </cell>
          <cell r="L2089">
            <v>10</v>
          </cell>
          <cell r="O2089" t="str">
            <v>RECURSO 11</v>
          </cell>
          <cell r="W2089" t="str">
            <v>Vigencia Presupuestal</v>
          </cell>
        </row>
        <row r="2090">
          <cell r="A2090">
            <v>208614</v>
          </cell>
          <cell r="B2090" t="str">
            <v>Comisión</v>
          </cell>
          <cell r="C2090" t="str">
            <v>2014-1-0279</v>
          </cell>
          <cell r="D2090">
            <v>146114</v>
          </cell>
          <cell r="E2090">
            <v>41768</v>
          </cell>
          <cell r="F2090" t="str">
            <v>SERVICIOS ADMINISTRATIVOS, ATENCIONA AL USUARIO, ARCHIVO Y CORRESPONDENCIA</v>
          </cell>
          <cell r="G2090">
            <v>80111519</v>
          </cell>
          <cell r="H2090" t="str">
            <v>DIEGO ALEJANDRO MORENO BARCO</v>
          </cell>
          <cell r="I2090" t="str">
            <v>COMISION A BARRANQUILLA DEL 28-29 DE ABRIL DE 2014</v>
          </cell>
          <cell r="J2090">
            <v>205126</v>
          </cell>
          <cell r="L2090">
            <v>10</v>
          </cell>
          <cell r="O2090" t="str">
            <v>RECURSO 11</v>
          </cell>
          <cell r="W2090" t="str">
            <v>Vigencia Presupuestal</v>
          </cell>
        </row>
        <row r="2091">
          <cell r="A2091">
            <v>208714</v>
          </cell>
          <cell r="B2091" t="str">
            <v>Oficio</v>
          </cell>
          <cell r="C2091">
            <v>5004</v>
          </cell>
          <cell r="D2091">
            <v>157914</v>
          </cell>
          <cell r="E2091">
            <v>41768</v>
          </cell>
          <cell r="F2091" t="str">
            <v>SUBDIRECCION ADMINISTRATIVA Y FINANCIERA</v>
          </cell>
          <cell r="G2091">
            <v>8301153951</v>
          </cell>
          <cell r="H2091" t="str">
            <v>MINISTERIO DE AMBIENTE Y DESARROLLO SOSTENIBLE</v>
          </cell>
          <cell r="I2091" t="str">
            <v>REEMBOLSO CAJA MENOR 314 COMISIONES Y VIATICOS AL INTERIOR</v>
          </cell>
          <cell r="J2091">
            <v>10008313</v>
          </cell>
          <cell r="O2091" t="str">
            <v>RECURSO 11</v>
          </cell>
          <cell r="W2091" t="str">
            <v>Vigencia Presupuestal</v>
          </cell>
        </row>
        <row r="2092">
          <cell r="A2092">
            <v>208814</v>
          </cell>
          <cell r="B2092" t="str">
            <v>Comisión</v>
          </cell>
          <cell r="C2092">
            <v>20140572</v>
          </cell>
          <cell r="D2092">
            <v>112514</v>
          </cell>
          <cell r="E2092">
            <v>41768</v>
          </cell>
          <cell r="F2092" t="str">
            <v>SERVICIOS ADMINISTRATIVOS, ATENCIONA AL USUARIO, ARCHIVO Y CORRESPONDENCIA</v>
          </cell>
          <cell r="G2092">
            <v>46667625</v>
          </cell>
          <cell r="H2092" t="str">
            <v>EMMA JUDITH SALAMANCA GUAUQUE</v>
          </cell>
          <cell r="I2092" t="str">
            <v>COMISION A YOPAL DEL 27-28 DE MARZO DE 2014</v>
          </cell>
          <cell r="J2092">
            <v>249156</v>
          </cell>
          <cell r="O2092" t="str">
            <v>RECURSO 11</v>
          </cell>
          <cell r="W2092" t="str">
            <v>Vigencia Presupuestal</v>
          </cell>
        </row>
        <row r="2093">
          <cell r="A2093">
            <v>208914</v>
          </cell>
          <cell r="B2093" t="str">
            <v>Contrato</v>
          </cell>
          <cell r="C2093">
            <v>333</v>
          </cell>
          <cell r="D2093">
            <v>129614</v>
          </cell>
          <cell r="E2093">
            <v>41768</v>
          </cell>
          <cell r="F2093" t="str">
            <v>SUBDIRECCION ADMINISTRATIVA Y FINANCIERA</v>
          </cell>
          <cell r="G2093">
            <v>8604500222</v>
          </cell>
          <cell r="H2093" t="str">
            <v>ESCOBAR OSPINA Y CIA LTDA - VIAJES CALITOUR</v>
          </cell>
          <cell r="I2093" t="str">
            <v>PAGO PARCIAL FACTURAS VARIAS SEGUN CERTIFICACION DEL SUPERVISOR (REC 11 INVERSION Y REC 2-10 FUNCIONAM)</v>
          </cell>
          <cell r="J2093">
            <v>19529415</v>
          </cell>
          <cell r="K2093">
            <v>9.66</v>
          </cell>
          <cell r="L2093">
            <v>4</v>
          </cell>
          <cell r="M2093">
            <v>16</v>
          </cell>
          <cell r="N2093" t="str">
            <v>RECURSO 2-10</v>
          </cell>
          <cell r="W2093" t="str">
            <v>Vigencia Presupuestal</v>
          </cell>
        </row>
        <row r="2094">
          <cell r="A2094">
            <v>209014</v>
          </cell>
          <cell r="B2094" t="str">
            <v>Anulada</v>
          </cell>
          <cell r="C2094">
            <v>333</v>
          </cell>
          <cell r="D2094">
            <v>129614</v>
          </cell>
          <cell r="E2094">
            <v>41768</v>
          </cell>
          <cell r="F2094" t="str">
            <v>SUBDIRECCION ADMINISTRATIVA Y FINANCIERA</v>
          </cell>
          <cell r="G2094">
            <v>8604500222</v>
          </cell>
          <cell r="H2094" t="str">
            <v>ESCOBAR OSPINA Y CIA LTDA - VIAJES CALITOUR</v>
          </cell>
          <cell r="I2094" t="str">
            <v>ANULADA ---- PAGO SALDO FACTURAS VARIAS SEGUN CERTIFICACION DEL SUPERVISOR (REC 11 INVERSION Y REC 2-10 FUNCIONAM) - LOS SOPORTES ORIGINALES REPOSAN EN LA OP 208914</v>
          </cell>
          <cell r="J2094">
            <v>25720560</v>
          </cell>
          <cell r="K2094">
            <v>9.66</v>
          </cell>
          <cell r="L2094">
            <v>4</v>
          </cell>
          <cell r="M2094">
            <v>16</v>
          </cell>
          <cell r="N2094" t="str">
            <v>RECURSO 2-10</v>
          </cell>
          <cell r="W2094" t="str">
            <v>Vigencia Presupuestal</v>
          </cell>
        </row>
        <row r="2095">
          <cell r="A2095">
            <v>209114</v>
          </cell>
          <cell r="B2095" t="str">
            <v>Comisión</v>
          </cell>
          <cell r="C2095" t="str">
            <v>2014-1-0244</v>
          </cell>
          <cell r="D2095">
            <v>135514</v>
          </cell>
          <cell r="E2095">
            <v>41771</v>
          </cell>
          <cell r="F2095" t="str">
            <v>SERVICIOS ADMINISTRATIVOS, ATENCIONA AL USUARIO, ARCHIVO Y CORRESPONDENCIA</v>
          </cell>
          <cell r="G2095">
            <v>34602626</v>
          </cell>
          <cell r="H2095" t="str">
            <v>ASTRID ELIANA REYES PEÑA</v>
          </cell>
          <cell r="I2095" t="str">
            <v>COMISION A PASTO DEL 09-12 DE ABRIL DE 2014</v>
          </cell>
          <cell r="J2095">
            <v>826238</v>
          </cell>
          <cell r="L2095">
            <v>10</v>
          </cell>
          <cell r="O2095" t="str">
            <v>RECURSO 11</v>
          </cell>
          <cell r="W2095" t="str">
            <v>Vigencia Presupuestal</v>
          </cell>
        </row>
        <row r="2096">
          <cell r="A2096">
            <v>209214</v>
          </cell>
          <cell r="B2096" t="str">
            <v>Comisión</v>
          </cell>
          <cell r="C2096" t="str">
            <v>2014-1-0254</v>
          </cell>
          <cell r="D2096">
            <v>140714</v>
          </cell>
          <cell r="E2096">
            <v>41771</v>
          </cell>
          <cell r="F2096" t="str">
            <v>SERVICIOS ADMINISTRATIVOS, ATENCIONA AL USUARIO, ARCHIVO Y CORRESPONDENCIA</v>
          </cell>
          <cell r="G2096">
            <v>79153840</v>
          </cell>
          <cell r="H2096" t="str">
            <v>JAVIER CORREAL PIZARRO</v>
          </cell>
          <cell r="I2096" t="str">
            <v>COMISION A MONTERIA DEL 23-25 DE ABRIL DE 2014</v>
          </cell>
          <cell r="J2096">
            <v>706170</v>
          </cell>
          <cell r="L2096">
            <v>11</v>
          </cell>
          <cell r="O2096" t="str">
            <v>RECURSO 11</v>
          </cell>
          <cell r="W2096" t="str">
            <v>Vigencia Presupuestal</v>
          </cell>
        </row>
        <row r="2097">
          <cell r="A2097">
            <v>209314</v>
          </cell>
          <cell r="B2097" t="str">
            <v>Comisión</v>
          </cell>
          <cell r="C2097" t="str">
            <v>2014-1-0255</v>
          </cell>
          <cell r="D2097">
            <v>140814</v>
          </cell>
          <cell r="E2097">
            <v>41771</v>
          </cell>
          <cell r="F2097" t="str">
            <v>SERVICIOS ADMINISTRATIVOS, ATENCIONA AL USUARIO, ARCHIVO Y CORRESPONDENCIA</v>
          </cell>
          <cell r="G2097">
            <v>74180161</v>
          </cell>
          <cell r="H2097" t="str">
            <v>ANDRES BALCAZAR</v>
          </cell>
          <cell r="I2097" t="str">
            <v>COMISION A MONTERIA DEL 23-25 DE ABRIL DE 2014</v>
          </cell>
          <cell r="J2097">
            <v>706170</v>
          </cell>
          <cell r="L2097">
            <v>10</v>
          </cell>
          <cell r="O2097" t="str">
            <v>RECURSO 11</v>
          </cell>
          <cell r="W2097" t="str">
            <v>Vigencia Presupuestal</v>
          </cell>
        </row>
        <row r="2098">
          <cell r="A2098">
            <v>209414</v>
          </cell>
          <cell r="B2098" t="str">
            <v>Comisión</v>
          </cell>
          <cell r="C2098" t="str">
            <v>2014-1-0266</v>
          </cell>
          <cell r="D2098">
            <v>144014</v>
          </cell>
          <cell r="E2098">
            <v>41771</v>
          </cell>
          <cell r="F2098" t="str">
            <v>SERVICIOS ADMINISTRATIVOS, ATENCIONA AL USUARIO, ARCHIVO Y CORRESPONDENCIA</v>
          </cell>
          <cell r="G2098">
            <v>63395913</v>
          </cell>
          <cell r="H2098" t="str">
            <v>YUDY ALEXANDRA AVILA PARRA</v>
          </cell>
          <cell r="I2098" t="str">
            <v>COMISION A BUENAVENTURA DEL 25-26 DE ABRIL DE 2014</v>
          </cell>
          <cell r="J2098">
            <v>177969</v>
          </cell>
          <cell r="L2098">
            <v>10</v>
          </cell>
          <cell r="O2098" t="str">
            <v>RECURSO 11</v>
          </cell>
          <cell r="W2098" t="str">
            <v>Vigencia Presupuestal</v>
          </cell>
        </row>
        <row r="2099">
          <cell r="A2099">
            <v>209514</v>
          </cell>
          <cell r="B2099" t="str">
            <v>Comisión</v>
          </cell>
          <cell r="C2099" t="str">
            <v>2014-1-0282</v>
          </cell>
          <cell r="D2099">
            <v>146514</v>
          </cell>
          <cell r="E2099">
            <v>41771</v>
          </cell>
          <cell r="F2099" t="str">
            <v>SERVICIOS ADMINISTRATIVOS, ATENCIONA AL USUARIO, ARCHIVO Y CORRESPONDENCIA</v>
          </cell>
          <cell r="G2099">
            <v>19342385</v>
          </cell>
          <cell r="H2099" t="str">
            <v>RICARDO LINARES PRIETO</v>
          </cell>
          <cell r="I2099" t="str">
            <v>COMISION A MEDELLIN DEL 28-30 DE ABRIL DE 2014</v>
          </cell>
          <cell r="J2099">
            <v>550170</v>
          </cell>
          <cell r="L2099">
            <v>11</v>
          </cell>
          <cell r="O2099" t="str">
            <v>RECURSO 11</v>
          </cell>
          <cell r="W2099" t="str">
            <v>Vigencia Presupuestal</v>
          </cell>
        </row>
        <row r="2100">
          <cell r="A2100">
            <v>209614</v>
          </cell>
          <cell r="B2100" t="str">
            <v>Comisión</v>
          </cell>
          <cell r="C2100" t="str">
            <v>2014-1-0284</v>
          </cell>
          <cell r="D2100">
            <v>147714</v>
          </cell>
          <cell r="E2100">
            <v>41771</v>
          </cell>
          <cell r="F2100" t="str">
            <v>SERVICIOS ADMINISTRATIVOS, ATENCIONA AL USUARIO, ARCHIVO Y CORRESPONDENCIA</v>
          </cell>
          <cell r="G2100">
            <v>18009973</v>
          </cell>
          <cell r="H2100" t="str">
            <v>LINCON CALVIN BENT LLERENA</v>
          </cell>
          <cell r="I2100" t="str">
            <v>COMISION A BOGOTA DEL 01-02 DE MAYO DE 2014</v>
          </cell>
          <cell r="J2100">
            <v>177969</v>
          </cell>
          <cell r="L2100">
            <v>10</v>
          </cell>
          <cell r="O2100" t="str">
            <v>RECURSO 11</v>
          </cell>
          <cell r="W2100" t="str">
            <v>Vigencia Presupuestal</v>
          </cell>
        </row>
        <row r="2101">
          <cell r="A2101">
            <v>209714</v>
          </cell>
          <cell r="B2101" t="str">
            <v>Comisión</v>
          </cell>
          <cell r="C2101" t="str">
            <v>2014-1-0286</v>
          </cell>
          <cell r="D2101">
            <v>148314</v>
          </cell>
          <cell r="E2101">
            <v>41771</v>
          </cell>
          <cell r="F2101" t="str">
            <v>SERVICIOS ADMINISTRATIVOS, ATENCIONA AL USUARIO, ARCHIVO Y CORRESPONDENCIA</v>
          </cell>
          <cell r="G2101">
            <v>19370198</v>
          </cell>
          <cell r="H2101" t="str">
            <v>ANGEL GUSTAVO ZAPATA FERRO</v>
          </cell>
          <cell r="I2101" t="str">
            <v>COMISION A TONA EL 30 DE ABRIL DE 2014</v>
          </cell>
          <cell r="J2101">
            <v>68376</v>
          </cell>
          <cell r="L2101">
            <v>10</v>
          </cell>
          <cell r="O2101" t="str">
            <v>RECURSO 11</v>
          </cell>
          <cell r="W2101" t="str">
            <v>Vigencia Presupuestal</v>
          </cell>
        </row>
        <row r="2102">
          <cell r="A2102">
            <v>209814</v>
          </cell>
          <cell r="B2102" t="str">
            <v>Comisión</v>
          </cell>
          <cell r="C2102" t="str">
            <v>2014-1-0257</v>
          </cell>
          <cell r="D2102">
            <v>139814</v>
          </cell>
          <cell r="E2102">
            <v>41771</v>
          </cell>
          <cell r="F2102" t="str">
            <v>SERVICIOS ADMINISTRATIVOS, ATENCIONA AL USUARIO, ARCHIVO Y CORRESPONDENCIA</v>
          </cell>
          <cell r="G2102">
            <v>80821039</v>
          </cell>
          <cell r="H2102" t="str">
            <v>FABIAN IGNACIO NAVARRETE LE BAS</v>
          </cell>
          <cell r="I2102" t="str">
            <v>COMISION INTERNACIONAL A PARIS-FRANCIA DEL 22-26 DE ABRIL DE 2014</v>
          </cell>
          <cell r="J2102">
            <v>3106813</v>
          </cell>
          <cell r="L2102">
            <v>11</v>
          </cell>
          <cell r="O2102" t="str">
            <v>RECURSO 11</v>
          </cell>
          <cell r="W2102" t="str">
            <v>Vigencia Presupuestal</v>
          </cell>
        </row>
        <row r="2103">
          <cell r="A2103">
            <v>209914</v>
          </cell>
          <cell r="B2103" t="str">
            <v>Comisión</v>
          </cell>
          <cell r="C2103" t="str">
            <v>2014-1-0285</v>
          </cell>
          <cell r="D2103">
            <v>148114</v>
          </cell>
          <cell r="E2103">
            <v>41771</v>
          </cell>
          <cell r="F2103" t="str">
            <v>SERVICIOS ADMINISTRATIVOS, ATENCIONA AL USUARIO, ARCHIVO Y CORRESPONDENCIA</v>
          </cell>
          <cell r="G2103">
            <v>79297849</v>
          </cell>
          <cell r="H2103" t="str">
            <v>KLUAUS HERBERT SCHUTZE PAEZ</v>
          </cell>
          <cell r="I2103" t="str">
            <v>COMISION A CUBARA EL 29 DE ABRIL DE 2014</v>
          </cell>
          <cell r="J2103">
            <v>104034</v>
          </cell>
          <cell r="L2103">
            <v>10</v>
          </cell>
          <cell r="O2103" t="str">
            <v>RECURSO 11</v>
          </cell>
          <cell r="W2103" t="str">
            <v>Vigencia Presupuestal</v>
          </cell>
        </row>
        <row r="2104">
          <cell r="A2104">
            <v>210014</v>
          </cell>
          <cell r="B2104" t="str">
            <v>Comisión</v>
          </cell>
          <cell r="C2104">
            <v>20140557</v>
          </cell>
          <cell r="D2104">
            <v>110214</v>
          </cell>
          <cell r="E2104">
            <v>41771</v>
          </cell>
          <cell r="F2104" t="str">
            <v>SERVICIOS ADMINISTRATIVOS, ATENCIONA AL USUARIO, ARCHIVO Y CORRESPONDENCIA</v>
          </cell>
          <cell r="G2104">
            <v>80111898</v>
          </cell>
          <cell r="H2104" t="str">
            <v>SANTIAGO URIBE CUENTAS</v>
          </cell>
          <cell r="I2104" t="str">
            <v>COMISION A MEDELLIN DEL 7-11 DE ABRIL DE 2014</v>
          </cell>
          <cell r="J2104">
            <v>879111</v>
          </cell>
          <cell r="O2104" t="str">
            <v>RECURSO 11</v>
          </cell>
          <cell r="W2104" t="str">
            <v>Vigencia Presupuestal</v>
          </cell>
        </row>
        <row r="2105">
          <cell r="A2105">
            <v>210114</v>
          </cell>
          <cell r="B2105" t="str">
            <v>Anulada</v>
          </cell>
          <cell r="C2105">
            <v>20140659</v>
          </cell>
          <cell r="D2105">
            <v>127314</v>
          </cell>
          <cell r="E2105">
            <v>41771</v>
          </cell>
          <cell r="F2105" t="str">
            <v>SERVICIOS ADMINISTRATIVOS, ATENCIONA AL USUARIO, ARCHIVO Y CORRESPONDENCIA</v>
          </cell>
          <cell r="G2105">
            <v>12119466</v>
          </cell>
          <cell r="H2105" t="str">
            <v>CARLOS JAIRO RAMIREZ RODRIGUEZ</v>
          </cell>
          <cell r="I2105" t="str">
            <v>ANULADA ------- COMISION A MEDELLIN DEL 10-11 DE ABRIL DE 2014</v>
          </cell>
          <cell r="J2105">
            <v>249157</v>
          </cell>
          <cell r="O2105" t="str">
            <v>RECURSO 11</v>
          </cell>
          <cell r="W2105" t="str">
            <v>Vigencia Presupuestal</v>
          </cell>
        </row>
        <row r="2106">
          <cell r="A2106">
            <v>210214</v>
          </cell>
          <cell r="B2106" t="str">
            <v>Comisión</v>
          </cell>
          <cell r="C2106">
            <v>20140727</v>
          </cell>
          <cell r="D2106">
            <v>133114</v>
          </cell>
          <cell r="E2106">
            <v>41771</v>
          </cell>
          <cell r="F2106" t="str">
            <v>SERVICIOS ADMINISTRATIVOS, ATENCIONA AL USUARIO, ARCHIVO Y CORRESPONDENCIA</v>
          </cell>
          <cell r="G2106">
            <v>52538471</v>
          </cell>
          <cell r="H2106" t="str">
            <v>MARIA MARGARITA GUTIERREZ ARIAS</v>
          </cell>
          <cell r="I2106" t="str">
            <v>COMISION A SANTA MARTA EL 4 DE ABRIL DE 2014</v>
          </cell>
          <cell r="J2106">
            <v>145648</v>
          </cell>
          <cell r="O2106" t="str">
            <v>RECURSO 11</v>
          </cell>
          <cell r="W2106" t="str">
            <v>Vigencia Presupuestal</v>
          </cell>
        </row>
        <row r="2107">
          <cell r="A2107">
            <v>210314</v>
          </cell>
          <cell r="B2107" t="str">
            <v>Comisión</v>
          </cell>
          <cell r="C2107">
            <v>20140765</v>
          </cell>
          <cell r="D2107">
            <v>141114</v>
          </cell>
          <cell r="E2107">
            <v>41771</v>
          </cell>
          <cell r="F2107" t="str">
            <v>SERVICIOS ADMINISTRATIVOS, ATENCIONA AL USUARIO, ARCHIVO Y CORRESPONDENCIA</v>
          </cell>
          <cell r="G2107">
            <v>51985995</v>
          </cell>
          <cell r="H2107" t="str">
            <v>ANA MARIA GONZALEZ DELGADILLO</v>
          </cell>
          <cell r="I2107" t="str">
            <v>COMISION A SANTA MARTA DEL 23-25 DE ABRIL DE 2014</v>
          </cell>
          <cell r="J2107">
            <v>341877</v>
          </cell>
          <cell r="O2107" t="str">
            <v>RECURSO 11</v>
          </cell>
          <cell r="W2107" t="str">
            <v>Vigencia Presupuestal</v>
          </cell>
        </row>
        <row r="2108">
          <cell r="A2108">
            <v>210414</v>
          </cell>
          <cell r="B2108" t="str">
            <v>Comisión</v>
          </cell>
          <cell r="C2108">
            <v>20140795</v>
          </cell>
          <cell r="D2108">
            <v>140014</v>
          </cell>
          <cell r="E2108">
            <v>41771</v>
          </cell>
          <cell r="F2108" t="str">
            <v>SERVICIOS ADMINISTRATIVOS, ATENCIONA AL USUARIO, ARCHIVO Y CORRESPONDENCIA</v>
          </cell>
          <cell r="G2108">
            <v>1136879753</v>
          </cell>
          <cell r="H2108" t="str">
            <v>DIANA ISABEL GUEVARA VACA</v>
          </cell>
          <cell r="I2108" t="str">
            <v>COMISION A TUMACO DEL 20-24 DE ABRIL DE 2014</v>
          </cell>
          <cell r="J2108">
            <v>778869</v>
          </cell>
          <cell r="O2108" t="str">
            <v>RECURSO 11</v>
          </cell>
          <cell r="W2108" t="str">
            <v>Vigencia Presupuestal</v>
          </cell>
        </row>
        <row r="2109">
          <cell r="A2109">
            <v>210514</v>
          </cell>
          <cell r="B2109" t="str">
            <v>Comisión</v>
          </cell>
          <cell r="C2109">
            <v>20140811</v>
          </cell>
          <cell r="D2109">
            <v>139614</v>
          </cell>
          <cell r="E2109">
            <v>41771</v>
          </cell>
          <cell r="F2109" t="str">
            <v>SERVICIOS ADMINISTRATIVOS, ATENCIONA AL USUARIO, ARCHIVO Y CORRESPONDENCIA</v>
          </cell>
          <cell r="G2109">
            <v>80194339</v>
          </cell>
          <cell r="H2109" t="str">
            <v>JAN CHRISTIAN REHDER OCAMPO</v>
          </cell>
          <cell r="I2109" t="str">
            <v>COMISION A CARTAGENA DEL 27-29 DE ABRIL DE 2014</v>
          </cell>
          <cell r="J2109">
            <v>432705</v>
          </cell>
          <cell r="O2109" t="str">
            <v>RECURSO 11</v>
          </cell>
          <cell r="W2109" t="str">
            <v>Vigencia Presupuestal</v>
          </cell>
        </row>
        <row r="2110">
          <cell r="A2110">
            <v>210614</v>
          </cell>
          <cell r="B2110" t="str">
            <v>Comisión</v>
          </cell>
          <cell r="C2110">
            <v>20140867</v>
          </cell>
          <cell r="D2110">
            <v>146814</v>
          </cell>
          <cell r="E2110">
            <v>41771</v>
          </cell>
          <cell r="F2110" t="str">
            <v>SERVICIOS ADMINISTRATIVOS, ATENCIONA AL USUARIO, ARCHIVO Y CORRESPONDENCIA</v>
          </cell>
          <cell r="G2110">
            <v>10542906</v>
          </cell>
          <cell r="H2110" t="str">
            <v>OSCAR DARÍO TOSSE LUNA</v>
          </cell>
          <cell r="I2110" t="str">
            <v>COMISION A POPAYAN DEL 28-30 DE ABRIL DE 2014</v>
          </cell>
          <cell r="J2110">
            <v>415261</v>
          </cell>
          <cell r="O2110" t="str">
            <v>RECURSO 11</v>
          </cell>
          <cell r="W2110" t="str">
            <v>Vigencia Presupuestal</v>
          </cell>
        </row>
        <row r="2111">
          <cell r="A2111">
            <v>210714</v>
          </cell>
          <cell r="B2111" t="str">
            <v>Comisión</v>
          </cell>
          <cell r="C2111">
            <v>20140878</v>
          </cell>
          <cell r="D2111">
            <v>147814</v>
          </cell>
          <cell r="E2111">
            <v>41771</v>
          </cell>
          <cell r="F2111" t="str">
            <v>SERVICIOS ADMINISTRATIVOS, ATENCIONA AL USUARIO, ARCHIVO Y CORRESPONDENCIA</v>
          </cell>
          <cell r="G2111">
            <v>1010160438</v>
          </cell>
          <cell r="H2111" t="str">
            <v>EDWIN GIOVANNY ORTIZ RODRIGUEZ</v>
          </cell>
          <cell r="I2111" t="str">
            <v>COMISION A CUCUTA DEL 29-30 DE ABRIL DE 2014</v>
          </cell>
          <cell r="J2111">
            <v>293037</v>
          </cell>
          <cell r="O2111" t="str">
            <v>RECURSO 11</v>
          </cell>
          <cell r="W2111" t="str">
            <v>Vigencia Presupuestal</v>
          </cell>
        </row>
        <row r="2112">
          <cell r="A2112">
            <v>210814</v>
          </cell>
          <cell r="B2112" t="str">
            <v>Comisión</v>
          </cell>
          <cell r="C2112">
            <v>20140888</v>
          </cell>
          <cell r="D2112">
            <v>147914</v>
          </cell>
          <cell r="E2112">
            <v>41771</v>
          </cell>
          <cell r="F2112" t="str">
            <v>SERVICIOS ADMINISTRATIVOS, ATENCIONA AL USUARIO, ARCHIVO Y CORRESPONDENCIA</v>
          </cell>
          <cell r="G2112">
            <v>1010160438</v>
          </cell>
          <cell r="H2112" t="str">
            <v>EDWIN GIOVANNY ORTIZ RODRIGUEZ</v>
          </cell>
          <cell r="I2112" t="str">
            <v>COMISION A BARRANQUILLA DEL 2-3 DE MAYO DE 2014</v>
          </cell>
          <cell r="J2112">
            <v>353037</v>
          </cell>
          <cell r="O2112" t="str">
            <v>RECURSO 11</v>
          </cell>
          <cell r="W2112" t="str">
            <v>Vigencia Presupuestal</v>
          </cell>
        </row>
        <row r="2113">
          <cell r="A2113">
            <v>210914</v>
          </cell>
          <cell r="B2113" t="str">
            <v>Comisión</v>
          </cell>
          <cell r="C2113">
            <v>20140896</v>
          </cell>
          <cell r="D2113">
            <v>145214</v>
          </cell>
          <cell r="E2113">
            <v>41771</v>
          </cell>
          <cell r="F2113" t="str">
            <v>SERVICIOS ADMINISTRATIVOS, ATENCIONA AL USUARIO, ARCHIVO Y CORRESPONDENCIA</v>
          </cell>
          <cell r="G2113">
            <v>79781725</v>
          </cell>
          <cell r="H2113" t="str">
            <v>ANDRES EDUARDO VELASQUEZ VARGAS</v>
          </cell>
          <cell r="I2113" t="str">
            <v>COMISION A MEDELLIN EL 29 DE ABRIL DE 2014</v>
          </cell>
          <cell r="J2113">
            <v>212037</v>
          </cell>
          <cell r="N2113" t="str">
            <v>RECURSO 2-10</v>
          </cell>
          <cell r="W2113" t="str">
            <v>Vigencia Presupuestal</v>
          </cell>
        </row>
        <row r="2114">
          <cell r="A2114">
            <v>211014</v>
          </cell>
          <cell r="B2114" t="str">
            <v>Comisión</v>
          </cell>
          <cell r="C2114">
            <v>20140898</v>
          </cell>
          <cell r="D2114">
            <v>145514</v>
          </cell>
          <cell r="E2114">
            <v>41771</v>
          </cell>
          <cell r="F2114" t="str">
            <v>SERVICIOS ADMINISTRATIVOS, ATENCIONA AL USUARIO, ARCHIVO Y CORRESPONDENCIA</v>
          </cell>
          <cell r="G2114">
            <v>51963949</v>
          </cell>
          <cell r="H2114" t="str">
            <v>EDNA MARGARITA OSORIO GOMEZ</v>
          </cell>
          <cell r="I2114" t="str">
            <v>COMISION A REPELON DEL 28-29 DE ABRIL DE 2014</v>
          </cell>
          <cell r="J2114">
            <v>230126</v>
          </cell>
          <cell r="O2114" t="str">
            <v>RECURSO 11</v>
          </cell>
          <cell r="W2114" t="str">
            <v>Vigencia Presupuestal</v>
          </cell>
        </row>
        <row r="2115">
          <cell r="A2115">
            <v>211114</v>
          </cell>
          <cell r="B2115" t="str">
            <v>Comisión</v>
          </cell>
          <cell r="C2115">
            <v>20140900</v>
          </cell>
          <cell r="D2115">
            <v>146714</v>
          </cell>
          <cell r="E2115">
            <v>41771</v>
          </cell>
          <cell r="F2115" t="str">
            <v>SERVICIOS ADMINISTRATIVOS, ATENCIONA AL USUARIO, ARCHIVO Y CORRESPONDENCIA</v>
          </cell>
          <cell r="G2115">
            <v>53104007</v>
          </cell>
          <cell r="H2115" t="str">
            <v>ROSA ALEJANDRA RUIZ DIAZ</v>
          </cell>
          <cell r="I2115" t="str">
            <v>COMISION A ARMENIA DEL 29-30 DE ABRIL DE 2014</v>
          </cell>
          <cell r="J2115">
            <v>307837</v>
          </cell>
          <cell r="O2115" t="str">
            <v>RECURSO 11</v>
          </cell>
          <cell r="W2115" t="str">
            <v>Vigencia Presupuestal</v>
          </cell>
        </row>
        <row r="2116">
          <cell r="A2116">
            <v>211214</v>
          </cell>
          <cell r="B2116" t="str">
            <v>Comisión</v>
          </cell>
          <cell r="C2116">
            <v>20140906</v>
          </cell>
          <cell r="D2116">
            <v>147414</v>
          </cell>
          <cell r="E2116">
            <v>41771</v>
          </cell>
          <cell r="F2116" t="str">
            <v>SERVICIOS ADMINISTRATIVOS, ATENCIONA AL USUARIO, ARCHIVO Y CORRESPONDENCIA</v>
          </cell>
          <cell r="G2116">
            <v>51982340</v>
          </cell>
          <cell r="H2116" t="str">
            <v>HILDER YAMILE UYAZAN SANCHEZ</v>
          </cell>
          <cell r="I2116" t="str">
            <v>COMISION A CARTAGENA EL 29 DE ABRIL DE 2014</v>
          </cell>
          <cell r="J2116">
            <v>97679</v>
          </cell>
          <cell r="N2116" t="str">
            <v>RECURSO 2-10</v>
          </cell>
          <cell r="W2116" t="str">
            <v>Vigencia Presupuestal</v>
          </cell>
        </row>
        <row r="2117">
          <cell r="A2117">
            <v>211314</v>
          </cell>
          <cell r="B2117" t="str">
            <v>Comisión</v>
          </cell>
          <cell r="C2117">
            <v>20140914</v>
          </cell>
          <cell r="D2117">
            <v>148514</v>
          </cell>
          <cell r="E2117">
            <v>41771</v>
          </cell>
          <cell r="F2117" t="str">
            <v>SERVICIOS ADMINISTRATIVOS, ATENCIONA AL USUARIO, ARCHIVO Y CORRESPONDENCIA</v>
          </cell>
          <cell r="G2117">
            <v>79601548</v>
          </cell>
          <cell r="H2117" t="str">
            <v>JAIME EDUARDO SARMIENTO</v>
          </cell>
          <cell r="I2117" t="str">
            <v>COMISION A TONA SANTANDER EL 30 DE ABRIL DE 2014</v>
          </cell>
          <cell r="J2117">
            <v>145647.5</v>
          </cell>
          <cell r="O2117" t="str">
            <v>RECURSO 11</v>
          </cell>
          <cell r="W2117" t="str">
            <v>Vigencia Presupuestal</v>
          </cell>
        </row>
        <row r="2118">
          <cell r="A2118">
            <v>211414</v>
          </cell>
          <cell r="B2118" t="str">
            <v>Comisión</v>
          </cell>
          <cell r="C2118" t="str">
            <v>2014-1-0293</v>
          </cell>
          <cell r="D2118">
            <v>152014</v>
          </cell>
          <cell r="E2118">
            <v>41771</v>
          </cell>
          <cell r="F2118" t="str">
            <v>SERVICIOS ADMINISTRATIVOS, ATENCIONA AL USUARIO, ARCHIVO Y CORRESPONDENCIA</v>
          </cell>
          <cell r="G2118">
            <v>79297849</v>
          </cell>
          <cell r="H2118" t="str">
            <v>KLUAUS HERBERT SCHUTZE PAEZ</v>
          </cell>
          <cell r="I2118" t="str">
            <v>COMISION A CUBARA DEL 2-3 DE MAYO DE 2014</v>
          </cell>
          <cell r="J2118">
            <v>312102</v>
          </cell>
          <cell r="L2118">
            <v>10</v>
          </cell>
          <cell r="O2118" t="str">
            <v>RECURSO 11</v>
          </cell>
          <cell r="W2118" t="str">
            <v>Vigencia Presupuestal</v>
          </cell>
        </row>
        <row r="2119">
          <cell r="A2119">
            <v>211514</v>
          </cell>
          <cell r="B2119" t="str">
            <v>Factura</v>
          </cell>
          <cell r="C2119">
            <v>2612354</v>
          </cell>
          <cell r="D2119">
            <v>158714</v>
          </cell>
          <cell r="E2119">
            <v>41771</v>
          </cell>
          <cell r="F2119" t="str">
            <v>SERVICIOS ADMINISTRATIVOS, ATENCIONA AL USUARIO, ARCHIVO Y CORRESPONDENCIA</v>
          </cell>
          <cell r="G2119">
            <v>8300160461</v>
          </cell>
          <cell r="H2119" t="str">
            <v>AVANTEL SAS</v>
          </cell>
          <cell r="I2119" t="str">
            <v>PAGO SERVICIO PUBLICO DE AVANTEL FRA. FCM-2612354, PERIODO DEL 1-30 DE ABRIL DE 2014</v>
          </cell>
          <cell r="J2119">
            <v>2094000</v>
          </cell>
          <cell r="N2119" t="str">
            <v>RECURSO 2-10</v>
          </cell>
          <cell r="W2119" t="str">
            <v>Vigencia Presupuestal</v>
          </cell>
        </row>
        <row r="2120">
          <cell r="A2120">
            <v>211614</v>
          </cell>
          <cell r="B2120" t="str">
            <v>Oficio</v>
          </cell>
          <cell r="C2120">
            <v>15034</v>
          </cell>
          <cell r="D2120">
            <v>159814</v>
          </cell>
          <cell r="E2120">
            <v>41771</v>
          </cell>
          <cell r="F2120" t="str">
            <v>TALENTO HUMANO ACTIVO Y NO ACTIVO</v>
          </cell>
          <cell r="G2120" t="str">
            <v>900.156.264-2</v>
          </cell>
          <cell r="H2120" t="str">
            <v>NUEVA EPS</v>
          </cell>
          <cell r="I2120" t="str">
            <v>PAGO APORTES SEGURIDAD SOCIAL ENERO Y FEBRERO/2014 - AUMENTO SALARIAL LIQUIDADO NOMINA MARZO 2014</v>
          </cell>
          <cell r="J2120">
            <v>455994</v>
          </cell>
          <cell r="N2120" t="str">
            <v>RECURSO 1-10</v>
          </cell>
          <cell r="W2120" t="str">
            <v>Vigencia Presupuestal</v>
          </cell>
        </row>
        <row r="2121">
          <cell r="A2121">
            <v>211714</v>
          </cell>
          <cell r="B2121" t="str">
            <v>Oficio</v>
          </cell>
          <cell r="C2121">
            <v>15034</v>
          </cell>
          <cell r="D2121">
            <v>158914</v>
          </cell>
          <cell r="E2121">
            <v>41771</v>
          </cell>
          <cell r="F2121" t="str">
            <v>TALENTO HUMANO ACTIVO Y NO ACTIVO</v>
          </cell>
          <cell r="G2121" t="str">
            <v>830.113.831-0</v>
          </cell>
          <cell r="H2121" t="str">
            <v>ALIANSALUD EPS - Colmena</v>
          </cell>
          <cell r="I2121" t="str">
            <v>PAGO APORTES SEGURIDAD SOCIAL ENERO Y FEBRERO/2014 - AUMENTO SALARIAL LIQUIDADO NOMINA MARZO 2014</v>
          </cell>
          <cell r="J2121">
            <v>780523</v>
          </cell>
          <cell r="N2121" t="str">
            <v>RECURSO 1-10</v>
          </cell>
          <cell r="W2121" t="str">
            <v>Vigencia Presupuestal</v>
          </cell>
        </row>
        <row r="2122">
          <cell r="A2122">
            <v>211814</v>
          </cell>
          <cell r="B2122" t="str">
            <v>Oficio</v>
          </cell>
          <cell r="C2122">
            <v>15034</v>
          </cell>
          <cell r="D2122">
            <v>160114</v>
          </cell>
          <cell r="E2122">
            <v>41771</v>
          </cell>
          <cell r="F2122" t="str">
            <v>TALENTO HUMANO ACTIVO Y NO ACTIVO</v>
          </cell>
          <cell r="G2122" t="str">
            <v>800,251,440-6</v>
          </cell>
          <cell r="H2122" t="str">
            <v>SANITAS EPS</v>
          </cell>
          <cell r="I2122" t="str">
            <v>PAGO APORTES SEGURIDAD SOCIAL ENERO Y FEBRERO/2014 - AUMENTO SALARIAL LIQUIDADO NOMINA MARZO 2014</v>
          </cell>
          <cell r="J2122">
            <v>1315019</v>
          </cell>
          <cell r="N2122" t="str">
            <v>RECURSO 1-10</v>
          </cell>
          <cell r="W2122" t="str">
            <v>Vigencia Presupuestal</v>
          </cell>
        </row>
        <row r="2123">
          <cell r="A2123">
            <v>211914</v>
          </cell>
          <cell r="B2123" t="str">
            <v>Oficio</v>
          </cell>
          <cell r="C2123">
            <v>15034</v>
          </cell>
          <cell r="D2123">
            <v>159014</v>
          </cell>
          <cell r="E2123">
            <v>41771</v>
          </cell>
          <cell r="F2123" t="str">
            <v>TALENTO HUMANO ACTIVO Y NO ACTIVO</v>
          </cell>
          <cell r="G2123" t="str">
            <v>800,140,949-6</v>
          </cell>
          <cell r="H2123" t="str">
            <v>CAFESALUD EPS</v>
          </cell>
          <cell r="I2123" t="str">
            <v>PAGO APORTES SEGURIDAD SOCIAL ENERO Y FEBRERO/2014 - AUMENTO SALARIAL LIQUIDADO NOMINA MARZO 2014</v>
          </cell>
          <cell r="J2123">
            <v>269976</v>
          </cell>
          <cell r="N2123" t="str">
            <v>RECURSO 1-10</v>
          </cell>
          <cell r="W2123" t="str">
            <v>Vigencia Presupuestal</v>
          </cell>
        </row>
        <row r="2124">
          <cell r="A2124">
            <v>212014</v>
          </cell>
          <cell r="B2124" t="str">
            <v>Oficio</v>
          </cell>
          <cell r="C2124">
            <v>15034</v>
          </cell>
          <cell r="D2124">
            <v>159614</v>
          </cell>
          <cell r="E2124">
            <v>41771</v>
          </cell>
          <cell r="F2124" t="str">
            <v>TALENTO HUMANO ACTIVO Y NO ACTIVO</v>
          </cell>
          <cell r="G2124" t="str">
            <v>900.047.282-8</v>
          </cell>
          <cell r="H2124" t="str">
            <v>UNISALUD -  FOSYGA</v>
          </cell>
          <cell r="I2124" t="str">
            <v>PAGO APORTES SEGURIDAD SOCIAL ENERO Y FEBRERO/2014 - AUMENTO SALARIAL LIQUIDADO NOMINA MARZO 2014</v>
          </cell>
          <cell r="J2124">
            <v>96508</v>
          </cell>
          <cell r="N2124" t="str">
            <v>RECURSO 1-10</v>
          </cell>
          <cell r="W2124" t="str">
            <v>Vigencia Presupuestal</v>
          </cell>
        </row>
        <row r="2125">
          <cell r="A2125">
            <v>212114</v>
          </cell>
          <cell r="B2125" t="str">
            <v>Oficio</v>
          </cell>
          <cell r="C2125">
            <v>15034</v>
          </cell>
          <cell r="D2125">
            <v>159214</v>
          </cell>
          <cell r="E2125">
            <v>41771</v>
          </cell>
          <cell r="F2125" t="str">
            <v>TALENTO HUMANO ACTIVO Y NO ACTIVO</v>
          </cell>
          <cell r="G2125" t="str">
            <v>860,066,942-7</v>
          </cell>
          <cell r="H2125" t="str">
            <v>COMPENSAR EPS</v>
          </cell>
          <cell r="I2125" t="str">
            <v>PAGO APORTES SEGURIDAD SOCIAL ENERO Y FEBRERO/2014 - AUMENTO SALARIAL LIQUIDADO NOMINA MARZO 2014</v>
          </cell>
          <cell r="J2125">
            <v>1720976</v>
          </cell>
          <cell r="N2125" t="str">
            <v>RECURSO 1-10</v>
          </cell>
          <cell r="W2125" t="str">
            <v>Vigencia Presupuestal</v>
          </cell>
        </row>
        <row r="2126">
          <cell r="A2126">
            <v>212214</v>
          </cell>
          <cell r="B2126" t="str">
            <v>Oficio</v>
          </cell>
          <cell r="C2126">
            <v>15034</v>
          </cell>
          <cell r="D2126">
            <v>160014</v>
          </cell>
          <cell r="E2126">
            <v>41771</v>
          </cell>
          <cell r="F2126" t="str">
            <v>TALENTO HUMANO ACTIVO Y NO ACTIVO</v>
          </cell>
          <cell r="G2126" t="str">
            <v>800.250.119-1</v>
          </cell>
          <cell r="H2126" t="str">
            <v xml:space="preserve">SALUDCOOP </v>
          </cell>
          <cell r="I2126" t="str">
            <v>PAGO APORTES SEGURIDAD SOCIAL ENERO Y FEBRERO/2014 - AUMENTO SALARIAL LIQUIDADO NOMINA MARZO 2014</v>
          </cell>
          <cell r="J2126">
            <v>462413</v>
          </cell>
          <cell r="N2126" t="str">
            <v>RECURSO 1-10</v>
          </cell>
          <cell r="W2126" t="str">
            <v>Vigencia Presupuestal</v>
          </cell>
        </row>
        <row r="2127">
          <cell r="A2127">
            <v>212314</v>
          </cell>
          <cell r="B2127" t="str">
            <v>Oficio</v>
          </cell>
          <cell r="C2127">
            <v>15034</v>
          </cell>
          <cell r="D2127">
            <v>160214</v>
          </cell>
          <cell r="E2127">
            <v>41771</v>
          </cell>
          <cell r="F2127" t="str">
            <v>TALENTO HUMANO ACTIVO Y NO ACTIVO</v>
          </cell>
          <cell r="G2127" t="str">
            <v>800.088.702-2</v>
          </cell>
          <cell r="H2127" t="str">
            <v>SUSALUD EPS -SURA</v>
          </cell>
          <cell r="I2127" t="str">
            <v>PAGO APORTES SEGURIDAD SOCIAL ENERO Y FEBRERO/2014 - AUMENTO SALARIAL LIQUIDADO NOMINA MARZO 2014</v>
          </cell>
          <cell r="J2127">
            <v>292164</v>
          </cell>
          <cell r="N2127" t="str">
            <v>RECURSO 1-10</v>
          </cell>
          <cell r="W2127" t="str">
            <v>Vigencia Presupuestal</v>
          </cell>
        </row>
        <row r="2128">
          <cell r="A2128">
            <v>212414</v>
          </cell>
          <cell r="B2128" t="str">
            <v>Oficio</v>
          </cell>
          <cell r="C2128">
            <v>15034</v>
          </cell>
          <cell r="D2128">
            <v>159514</v>
          </cell>
          <cell r="E2128">
            <v>41771</v>
          </cell>
          <cell r="F2128" t="str">
            <v>TALENTO HUMANO ACTIVO Y NO ACTIVO</v>
          </cell>
          <cell r="G2128" t="str">
            <v>830.003.564-7</v>
          </cell>
          <cell r="H2128" t="str">
            <v>FAMISANAR EPS</v>
          </cell>
          <cell r="I2128" t="str">
            <v>PAGO APORTES SEGURIDAD SOCIAL ENERO Y FEBRERO/2014 - AUMENTO SALARIAL LIQUIDADO NOMINA MARZO 2014</v>
          </cell>
          <cell r="J2128">
            <v>865346</v>
          </cell>
          <cell r="N2128" t="str">
            <v>RECURSO 1-10</v>
          </cell>
          <cell r="W2128" t="str">
            <v>Vigencia Presupuestal</v>
          </cell>
        </row>
        <row r="2129">
          <cell r="A2129">
            <v>212514</v>
          </cell>
          <cell r="B2129" t="str">
            <v>Oficio</v>
          </cell>
          <cell r="C2129">
            <v>15034</v>
          </cell>
          <cell r="D2129">
            <v>159414</v>
          </cell>
          <cell r="E2129">
            <v>41771</v>
          </cell>
          <cell r="F2129" t="str">
            <v>TALENTO HUMANO ACTIVO Y NO ACTIVO</v>
          </cell>
          <cell r="G2129" t="str">
            <v>830.009.783-0</v>
          </cell>
          <cell r="H2129" t="str">
            <v>CRUZ BLANCA E.P.S. S.A.</v>
          </cell>
          <cell r="I2129" t="str">
            <v>PAGO APORTES SEGURIDAD SOCIAL ENERO Y FEBRERO/2014 - AUMENTO SALARIAL LIQUIDADO NOMINA MARZO 2014</v>
          </cell>
          <cell r="J2129">
            <v>109546</v>
          </cell>
          <cell r="N2129" t="str">
            <v>RECURSO 1-10</v>
          </cell>
          <cell r="W2129" t="str">
            <v>Vigencia Presupuestal</v>
          </cell>
        </row>
        <row r="2130">
          <cell r="A2130">
            <v>212614</v>
          </cell>
          <cell r="B2130" t="str">
            <v>Oficio</v>
          </cell>
          <cell r="C2130">
            <v>15034</v>
          </cell>
          <cell r="D2130">
            <v>159314</v>
          </cell>
          <cell r="E2130">
            <v>41771</v>
          </cell>
          <cell r="F2130" t="str">
            <v>TALENTO HUMANO ACTIVO Y NO ACTIVO</v>
          </cell>
          <cell r="G2130" t="str">
            <v>805.000.427-1</v>
          </cell>
          <cell r="H2130" t="str">
            <v>COOMEVA E.P.S.</v>
          </cell>
          <cell r="I2130" t="str">
            <v>PAGO APORTES SEGURIDAD SOCIAL ENERO Y FEBRERO/2014 - AUMENTO SALARIAL LIQUIDADO NOMINA MARZO 2014</v>
          </cell>
          <cell r="J2130">
            <v>431199</v>
          </cell>
          <cell r="N2130" t="str">
            <v>RECURSO 1-10</v>
          </cell>
          <cell r="W2130" t="str">
            <v>Vigencia Presupuestal</v>
          </cell>
        </row>
        <row r="2131">
          <cell r="A2131">
            <v>212714</v>
          </cell>
          <cell r="B2131" t="str">
            <v>Oficio</v>
          </cell>
          <cell r="C2131">
            <v>15034</v>
          </cell>
          <cell r="D2131">
            <v>159914</v>
          </cell>
          <cell r="E2131">
            <v>41771</v>
          </cell>
          <cell r="F2131" t="str">
            <v>TALENTO HUMANO ACTIVO Y NO ACTIVO</v>
          </cell>
          <cell r="G2131" t="str">
            <v>800.130.907-4</v>
          </cell>
          <cell r="H2131" t="str">
            <v>SALUD TOTAL  EPS</v>
          </cell>
          <cell r="I2131" t="str">
            <v>PAGO APORTES SEGURIDAD SOCIAL ENERO Y FEBRERO/2014 - AUMENTO SALARIAL LIQUIDADO NOMINA MARZO 2014</v>
          </cell>
          <cell r="J2131">
            <v>147870</v>
          </cell>
          <cell r="N2131" t="str">
            <v>RECURSO 1-10</v>
          </cell>
          <cell r="W2131" t="str">
            <v>Vigencia Presupuestal</v>
          </cell>
        </row>
        <row r="2132">
          <cell r="A2132">
            <v>212814</v>
          </cell>
          <cell r="B2132" t="str">
            <v>Oficio</v>
          </cell>
          <cell r="C2132">
            <v>15034</v>
          </cell>
          <cell r="D2132">
            <v>159714</v>
          </cell>
          <cell r="E2132">
            <v>41771</v>
          </cell>
          <cell r="F2132" t="str">
            <v>TALENTO HUMANO ACTIVO Y NO ACTIVO</v>
          </cell>
          <cell r="G2132" t="str">
            <v>900.074.992.3</v>
          </cell>
          <cell r="H2132" t="str">
            <v>GOLDEN GROUP EPS</v>
          </cell>
          <cell r="I2132" t="str">
            <v>PAGO APORTES SEGURIDAD SOCIAL ENERO Y FEBRERO/2014 - AUMENTO SALARIAL LIQUIDADO NOMINA MARZO 2014</v>
          </cell>
          <cell r="J2132">
            <v>6844</v>
          </cell>
          <cell r="N2132" t="str">
            <v>RECURSO 1-10</v>
          </cell>
          <cell r="W2132" t="str">
            <v>Vigencia Presupuestal</v>
          </cell>
        </row>
        <row r="2133">
          <cell r="A2133">
            <v>212914</v>
          </cell>
          <cell r="B2133" t="str">
            <v>Oficio</v>
          </cell>
          <cell r="C2133">
            <v>15034</v>
          </cell>
          <cell r="D2133">
            <v>158814</v>
          </cell>
          <cell r="E2133">
            <v>41771</v>
          </cell>
          <cell r="F2133" t="str">
            <v>TALENTO HUMANO ACTIVO Y NO ACTIVO</v>
          </cell>
          <cell r="G2133" t="str">
            <v>900,336,004-7</v>
          </cell>
          <cell r="H2133" t="str">
            <v>I.S.S PENS - COLPENSIONES</v>
          </cell>
          <cell r="I2133" t="str">
            <v>PAGO APORTES SEGURIDAD SOCIAL ENERO Y FEBRERO/2014 - AUMENTO SALARIAL LIQUIDADO NOMINA MARZO 2014</v>
          </cell>
          <cell r="J2133">
            <v>3983351</v>
          </cell>
          <cell r="N2133" t="str">
            <v>RECURSO 1-10</v>
          </cell>
          <cell r="W2133" t="str">
            <v>Vigencia Presupuestal</v>
          </cell>
        </row>
        <row r="2134">
          <cell r="A2134">
            <v>213014</v>
          </cell>
          <cell r="B2134" t="str">
            <v>Anulada</v>
          </cell>
          <cell r="C2134">
            <v>15034</v>
          </cell>
          <cell r="D2134">
            <v>160414</v>
          </cell>
          <cell r="E2134">
            <v>41771</v>
          </cell>
          <cell r="F2134" t="str">
            <v>TALENTO HUMANO ACTIVO Y NO ACTIVO</v>
          </cell>
          <cell r="G2134" t="str">
            <v>800.224.808-8</v>
          </cell>
          <cell r="H2134" t="str">
            <v>PORVENIR PENSIONES Y CESANTIAS</v>
          </cell>
          <cell r="I2134" t="str">
            <v>ANULADA ---- PAGO APORTES SEGURIDAD SOCIAL ENERO Y FEBRERO/2014 - AUMENTO SALARIAL LIQUIDADO NOMINA MARZO 2014</v>
          </cell>
          <cell r="J2134">
            <v>2631988</v>
          </cell>
          <cell r="N2134" t="str">
            <v>RECURSO 1-10</v>
          </cell>
          <cell r="W2134" t="str">
            <v>Vigencia Presupuestal</v>
          </cell>
        </row>
        <row r="2135">
          <cell r="A2135">
            <v>213114</v>
          </cell>
          <cell r="B2135" t="str">
            <v>Oficio</v>
          </cell>
          <cell r="C2135">
            <v>15034</v>
          </cell>
          <cell r="D2135">
            <v>160314</v>
          </cell>
          <cell r="E2135">
            <v>41771</v>
          </cell>
          <cell r="F2135" t="str">
            <v>TALENTO HUMANO ACTIVO Y NO ACTIVO</v>
          </cell>
          <cell r="G2135" t="str">
            <v>800.227.940-6</v>
          </cell>
          <cell r="H2135" t="str">
            <v>COLFONDOS PENSIONES Y CESANTIAS</v>
          </cell>
          <cell r="I2135" t="str">
            <v>PAGO APORTES SEGURIDAD SOCIAL ENERO Y FEBRERO/2014 - AUMENTO SALARIAL LIQUIDADO NOMINA MARZO 2014</v>
          </cell>
          <cell r="J2135">
            <v>579727</v>
          </cell>
          <cell r="N2135" t="str">
            <v>RECURSO 1-10</v>
          </cell>
          <cell r="W2135" t="str">
            <v>Vigencia Presupuestal</v>
          </cell>
        </row>
        <row r="2136">
          <cell r="A2136">
            <v>213214</v>
          </cell>
          <cell r="B2136" t="str">
            <v>Oficio</v>
          </cell>
          <cell r="C2136">
            <v>15034</v>
          </cell>
          <cell r="D2136">
            <v>160514</v>
          </cell>
          <cell r="E2136">
            <v>41771</v>
          </cell>
          <cell r="F2136" t="str">
            <v>TALENTO HUMANO ACTIVO Y NO ACTIVO</v>
          </cell>
          <cell r="G2136" t="str">
            <v>800.229.739-0</v>
          </cell>
          <cell r="H2136" t="str">
            <v>PROTECCION PENSION Y CESANTIAS</v>
          </cell>
          <cell r="I2136" t="str">
            <v>PAGO APORTES SEGURIDAD SOCIAL ENERO Y FEBRERO/2014 - AUMENTO SALARIAL LIQUIDADO NOMINA MARZO 2014</v>
          </cell>
          <cell r="J2136">
            <v>2074602</v>
          </cell>
          <cell r="N2136" t="str">
            <v>RECURSO 1-10</v>
          </cell>
          <cell r="W2136" t="str">
            <v>Vigencia Presupuestal</v>
          </cell>
        </row>
        <row r="2137">
          <cell r="A2137">
            <v>213314</v>
          </cell>
          <cell r="B2137" t="str">
            <v>Anulada</v>
          </cell>
          <cell r="C2137">
            <v>15034</v>
          </cell>
          <cell r="D2137">
            <v>160614</v>
          </cell>
          <cell r="E2137">
            <v>41771</v>
          </cell>
          <cell r="F2137" t="str">
            <v>TALENTO HUMANO ACTIVO Y NO ACTIVO</v>
          </cell>
          <cell r="G2137" t="str">
            <v>800.253.055-2</v>
          </cell>
          <cell r="H2137" t="str">
            <v>SKANDIA PENSIONES Y CESANTIAS</v>
          </cell>
          <cell r="I2137" t="str">
            <v>ANULADA ----- PAGO APORTES SEGURIDAD SOCIAL ENERO Y FEBRERO/2014 - AUMENTO SALARIAL LIQUIDADO NOMINA MARZO 2014</v>
          </cell>
          <cell r="J2137">
            <v>544488</v>
          </cell>
          <cell r="N2137" t="str">
            <v>RECURSO 1-10</v>
          </cell>
          <cell r="W2137" t="str">
            <v>Vigencia Presupuestal</v>
          </cell>
        </row>
        <row r="2138">
          <cell r="A2138">
            <v>213414</v>
          </cell>
          <cell r="B2138" t="str">
            <v>Oficio</v>
          </cell>
          <cell r="C2138">
            <v>15034</v>
          </cell>
          <cell r="D2138">
            <v>160714</v>
          </cell>
          <cell r="E2138">
            <v>41771</v>
          </cell>
          <cell r="F2138" t="str">
            <v>TALENTO HUMANO ACTIVO Y NO ACTIVO</v>
          </cell>
          <cell r="G2138" t="str">
            <v>860.011.153-6</v>
          </cell>
          <cell r="H2138" t="str">
            <v>POSITIVA CIA DE SEGUROS - ARP</v>
          </cell>
          <cell r="I2138" t="str">
            <v>PAGO APORTES SEGURIDAD SOCIAL ENERO Y FEBRERO/2014 - AUMENTO SALARIAL LIQUIDADO NOMINA MARZO 2014</v>
          </cell>
          <cell r="J2138">
            <v>405800</v>
          </cell>
          <cell r="N2138" t="str">
            <v>RECURSO 1-10</v>
          </cell>
          <cell r="W2138" t="str">
            <v>Vigencia Presupuestal</v>
          </cell>
        </row>
        <row r="2139">
          <cell r="A2139">
            <v>213514</v>
          </cell>
          <cell r="B2139" t="str">
            <v>Oficio</v>
          </cell>
          <cell r="C2139">
            <v>15034</v>
          </cell>
          <cell r="D2139">
            <v>160814</v>
          </cell>
          <cell r="E2139">
            <v>41771</v>
          </cell>
          <cell r="F2139" t="str">
            <v>TALENTO HUMANO ACTIVO Y NO ACTIVO</v>
          </cell>
          <cell r="G2139" t="str">
            <v>860,007,336-1</v>
          </cell>
          <cell r="H2139" t="str">
            <v>CCF COLSUBSIDIO</v>
          </cell>
          <cell r="I2139" t="str">
            <v>PAGO APORTES SEGURIDAD SOCIAL ENERO Y FEBRERO/2014 - AUMENTO SALARIAL LIQUIDADO NOMINA MARZO 2014</v>
          </cell>
          <cell r="J2139">
            <v>3679100</v>
          </cell>
          <cell r="N2139" t="str">
            <v>RECURSO 1-10</v>
          </cell>
          <cell r="W2139" t="str">
            <v>Vigencia Presupuestal</v>
          </cell>
        </row>
        <row r="2140">
          <cell r="A2140">
            <v>213614</v>
          </cell>
          <cell r="B2140" t="str">
            <v>Oficio</v>
          </cell>
          <cell r="C2140">
            <v>15034</v>
          </cell>
          <cell r="D2140">
            <v>161214</v>
          </cell>
          <cell r="E2140">
            <v>41771</v>
          </cell>
          <cell r="F2140" t="str">
            <v>TALENTO HUMANO ACTIVO Y NO ACTIVO</v>
          </cell>
          <cell r="G2140" t="str">
            <v>899.999.034-1</v>
          </cell>
          <cell r="H2140" t="str">
            <v>SENA</v>
          </cell>
          <cell r="I2140" t="str">
            <v>PAGO APORTES SEGURIDAD SOCIAL ENERO Y FEBRERO/2014 - AUMENTO SALARIAL LIQUIDADO NOMINA MARZO 2014</v>
          </cell>
          <cell r="J2140">
            <v>457800</v>
          </cell>
          <cell r="N2140" t="str">
            <v>RECURSO 1-10</v>
          </cell>
          <cell r="W2140" t="str">
            <v>Vigencia Presupuestal</v>
          </cell>
        </row>
        <row r="2141">
          <cell r="A2141">
            <v>213714</v>
          </cell>
          <cell r="B2141" t="str">
            <v>Oficio</v>
          </cell>
          <cell r="C2141">
            <v>15034</v>
          </cell>
          <cell r="D2141">
            <v>161114</v>
          </cell>
          <cell r="E2141">
            <v>41771</v>
          </cell>
          <cell r="F2141" t="str">
            <v>TALENTO HUMANO ACTIVO Y NO ACTIVO</v>
          </cell>
          <cell r="G2141" t="str">
            <v>899.999.239-2</v>
          </cell>
          <cell r="H2141" t="str">
            <v>ICBF</v>
          </cell>
          <cell r="I2141" t="str">
            <v>PAGO APORTES SEGURIDAD SOCIAL ENERO Y FEBRERO/2014 - AUMENTO SALARIAL LIQUIDADO NOMINA MARZO 2014</v>
          </cell>
          <cell r="J2141">
            <v>2749700</v>
          </cell>
          <cell r="N2141" t="str">
            <v>RECURSO 1-10</v>
          </cell>
          <cell r="W2141" t="str">
            <v>Vigencia Presupuestal</v>
          </cell>
        </row>
        <row r="2142">
          <cell r="A2142">
            <v>213814</v>
          </cell>
          <cell r="B2142" t="str">
            <v>Oficio</v>
          </cell>
          <cell r="C2142">
            <v>15034</v>
          </cell>
          <cell r="D2142">
            <v>160914</v>
          </cell>
          <cell r="E2142">
            <v>41771</v>
          </cell>
          <cell r="F2142" t="str">
            <v>TALENTO HUMANO ACTIVO Y NO ACTIVO</v>
          </cell>
          <cell r="G2142" t="str">
            <v>899.999.054-7</v>
          </cell>
          <cell r="H2142" t="str">
            <v>ESAP</v>
          </cell>
          <cell r="I2142" t="str">
            <v>PAGO APORTES SEGURIDAD SOCIAL ENERO Y FEBRERO/2014 - AUMENTO SALARIAL LIQUIDADO NOMINA MARZO 2014</v>
          </cell>
          <cell r="J2142">
            <v>457800</v>
          </cell>
          <cell r="N2142" t="str">
            <v>RECURSO 1-10</v>
          </cell>
          <cell r="W2142" t="str">
            <v>Vigencia Presupuestal</v>
          </cell>
        </row>
        <row r="2143">
          <cell r="A2143">
            <v>213914</v>
          </cell>
          <cell r="B2143" t="str">
            <v>Oficio</v>
          </cell>
          <cell r="C2143">
            <v>15034</v>
          </cell>
          <cell r="D2143">
            <v>161014</v>
          </cell>
          <cell r="E2143">
            <v>41771</v>
          </cell>
          <cell r="F2143" t="str">
            <v>TALENTO HUMANO ACTIVO Y NO ACTIVO</v>
          </cell>
          <cell r="G2143" t="str">
            <v>899.999.001-7</v>
          </cell>
          <cell r="H2143" t="str">
            <v>ESCUELAS E INSTITUTOS</v>
          </cell>
          <cell r="I2143" t="str">
            <v>PAGO APORTES SEGURIDAD SOCIAL ENERO Y FEBRERO/2014 - AUMENTO SALARIAL LIQUIDADO NOMINA MARZO 2014</v>
          </cell>
          <cell r="J2143">
            <v>919500</v>
          </cell>
          <cell r="N2143" t="str">
            <v>RECURSO 1-10</v>
          </cell>
          <cell r="W2143" t="str">
            <v>Vigencia Presupuestal</v>
          </cell>
        </row>
        <row r="2144">
          <cell r="A2144">
            <v>214014</v>
          </cell>
          <cell r="B2144" t="str">
            <v>Oficio</v>
          </cell>
          <cell r="C2144">
            <v>15034</v>
          </cell>
          <cell r="D2144">
            <v>159114</v>
          </cell>
          <cell r="E2144">
            <v>41771</v>
          </cell>
          <cell r="F2144" t="str">
            <v>TALENTO HUMANO ACTIVO Y NO ACTIVO</v>
          </cell>
          <cell r="G2144">
            <v>8909008426</v>
          </cell>
          <cell r="H2144" t="str">
            <v>CAJA DE COMPENSACION FAMILIAR COMFENALCO ANTIOQUIA</v>
          </cell>
          <cell r="I2144" t="str">
            <v>PAGO APORTES SEGURIDAD SOCIAL ENERO Y FEBRERO/2014 - AUMENTO SALARIAL LIQUIDADO NOMINA MARZO 2014</v>
          </cell>
          <cell r="J2144">
            <v>7584</v>
          </cell>
          <cell r="N2144" t="str">
            <v>RECURSO 1-10</v>
          </cell>
          <cell r="W2144" t="str">
            <v>Vigencia Presupuestal</v>
          </cell>
        </row>
        <row r="2145">
          <cell r="A2145">
            <v>214114</v>
          </cell>
          <cell r="B2145" t="str">
            <v>Contrato</v>
          </cell>
          <cell r="C2145">
            <v>294</v>
          </cell>
          <cell r="D2145">
            <v>41714</v>
          </cell>
          <cell r="E2145">
            <v>41772</v>
          </cell>
          <cell r="F2145" t="str">
            <v>DESPACHO VICEMINISTRO DE AMBIENTE Y DESARROLLO SOSTENIBLE</v>
          </cell>
          <cell r="G2145">
            <v>79695197</v>
          </cell>
          <cell r="H2145" t="str">
            <v>PEDRO JOSE FERNANDEZ AYALA</v>
          </cell>
          <cell r="I2145" t="str">
            <v>PAGO 3 DE10 SEGÚN CERTIFICACION DEL SUPERVISOR (Desc. Base RF x Dependientes)</v>
          </cell>
          <cell r="J2145">
            <v>9000000</v>
          </cell>
          <cell r="K2145">
            <v>9.66</v>
          </cell>
          <cell r="O2145" t="str">
            <v>RECURSO 11</v>
          </cell>
          <cell r="V2145" t="str">
            <v>Desc.x Dependientes</v>
          </cell>
          <cell r="W2145" t="str">
            <v>Vigencia Presupuestal</v>
          </cell>
        </row>
        <row r="2146">
          <cell r="A2146">
            <v>214214</v>
          </cell>
          <cell r="B2146" t="str">
            <v>Factura</v>
          </cell>
          <cell r="C2146">
            <v>362948215</v>
          </cell>
          <cell r="D2146">
            <v>162414</v>
          </cell>
          <cell r="E2146">
            <v>41772</v>
          </cell>
          <cell r="F2146" t="str">
            <v>SUBDIRECCION ADMINISTRATIVA Y FINANCIERA</v>
          </cell>
          <cell r="G2146">
            <v>8300538004</v>
          </cell>
          <cell r="H2146" t="str">
            <v>TELMEX COLOMBIA S.A</v>
          </cell>
          <cell r="I2146" t="str">
            <v xml:space="preserve">PAGO FRA 362948215 SERVICIO TELEVISION DEL 2 MAY/2014 AL 01 JUN/2014 </v>
          </cell>
          <cell r="J2146">
            <v>53400</v>
          </cell>
          <cell r="N2146" t="str">
            <v>RECURSO 2-10</v>
          </cell>
          <cell r="W2146" t="str">
            <v>Vigencia Presupuestal</v>
          </cell>
        </row>
        <row r="2147">
          <cell r="A2147">
            <v>214314</v>
          </cell>
          <cell r="B2147" t="str">
            <v>Anulada</v>
          </cell>
          <cell r="C2147" t="str">
            <v>2014-1-0324</v>
          </cell>
          <cell r="D2147">
            <v>161314</v>
          </cell>
          <cell r="E2147">
            <v>41772</v>
          </cell>
          <cell r="F2147" t="str">
            <v>SUBDIRECCION ADMINISTRATIVA Y FINANCIERA</v>
          </cell>
          <cell r="G2147">
            <v>52713119</v>
          </cell>
          <cell r="H2147" t="str">
            <v>MARIA ANGELICA MARTINEZ SILVA</v>
          </cell>
          <cell r="I2147" t="str">
            <v xml:space="preserve">ANULADA ---- PAGO PARCIAL COMISION INTERNACIONAL A ESTADOS UNIDOS DEL 11 AL 17 MAYO 2014 </v>
          </cell>
          <cell r="J2147">
            <v>1251250</v>
          </cell>
          <cell r="L2147">
            <v>10</v>
          </cell>
          <cell r="O2147" t="str">
            <v>RECURSO 11</v>
          </cell>
          <cell r="W2147" t="str">
            <v>Vigencia Presupuestal</v>
          </cell>
        </row>
        <row r="2148">
          <cell r="A2148">
            <v>214414</v>
          </cell>
          <cell r="B2148" t="str">
            <v>Contrato</v>
          </cell>
          <cell r="C2148">
            <v>327</v>
          </cell>
          <cell r="D2148">
            <v>105314</v>
          </cell>
          <cell r="E2148">
            <v>41772</v>
          </cell>
          <cell r="F2148" t="str">
            <v>SUBDIRECCION ADMINISTRATIVA Y FINANCIERA</v>
          </cell>
          <cell r="G2148">
            <v>8000458785</v>
          </cell>
          <cell r="H2148" t="str">
            <v>SERVIMEDIOS LTDA</v>
          </cell>
          <cell r="I2148" t="str">
            <v>FRA 9716 PAGO 1 DE 12 SEGÚN CERTIFICACION DEL SUPERVISOR (REGIMEN COMUN - N/A RTE FTE , SOLO SE APLICA RTE IVA Y RTE ICA)</v>
          </cell>
          <cell r="J2148">
            <v>1590010</v>
          </cell>
          <cell r="K2148">
            <v>9.66</v>
          </cell>
          <cell r="M2148">
            <v>16</v>
          </cell>
          <cell r="N2148" t="str">
            <v>RECURSO 2-10</v>
          </cell>
          <cell r="V2148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148" t="str">
            <v>Vigencia Presupuestal</v>
          </cell>
        </row>
        <row r="2149">
          <cell r="A2149">
            <v>214514</v>
          </cell>
          <cell r="B2149" t="str">
            <v>Anulada</v>
          </cell>
          <cell r="C2149">
            <v>567</v>
          </cell>
          <cell r="D2149">
            <v>141414</v>
          </cell>
          <cell r="E2149">
            <v>41772</v>
          </cell>
          <cell r="F2149" t="str">
            <v>SUBDIRECCION ADMINISTRATIVA Y FINANCIERA</v>
          </cell>
          <cell r="G2149">
            <v>79778817</v>
          </cell>
          <cell r="H2149" t="str">
            <v>PABLO ABBA VIEIRA SAMPER</v>
          </cell>
          <cell r="I2149" t="str">
            <v>ANULADA ---- PAGO TOTAL COMISION INTERNACIONAL A PARIS - FRANCIA DEL 21 ABRIL AL 01 MAYO 2014</v>
          </cell>
          <cell r="J2149">
            <v>8182149</v>
          </cell>
          <cell r="O2149" t="str">
            <v>RECURSO 11</v>
          </cell>
          <cell r="W2149" t="str">
            <v>Vigencia Presupuestal</v>
          </cell>
        </row>
        <row r="2150">
          <cell r="A2150">
            <v>214614</v>
          </cell>
          <cell r="B2150" t="str">
            <v>Contrato</v>
          </cell>
          <cell r="C2150">
            <v>293</v>
          </cell>
          <cell r="D2150">
            <v>9814</v>
          </cell>
          <cell r="E2150">
            <v>41772</v>
          </cell>
          <cell r="F2150" t="str">
            <v>SERVICIOS ADMINISTRATIVOS, ATENCIONA AL USUARIO, ARCHIVO Y CORRESPONDENCIA</v>
          </cell>
          <cell r="G2150">
            <v>8300231782</v>
          </cell>
          <cell r="H2150" t="str">
            <v>GRAN IMAGEN E.U</v>
          </cell>
          <cell r="I2150" t="str">
            <v>PAGO FRA 4272 SEPTIMO DESEMBOLSO SEGÚN CERTIFICACION DEL SUPERVISOR (IVA $4,453,288) RTE FTE 4% SERV.DECLARANTES</v>
          </cell>
          <cell r="J2150">
            <v>32286340</v>
          </cell>
          <cell r="K2150">
            <v>9.66</v>
          </cell>
          <cell r="L2150">
            <v>4</v>
          </cell>
          <cell r="M2150">
            <v>16</v>
          </cell>
          <cell r="N2150" t="str">
            <v>RECURSO 2-10</v>
          </cell>
          <cell r="W2150" t="str">
            <v>Vigencia Presupuestal</v>
          </cell>
        </row>
        <row r="2151">
          <cell r="A2151">
            <v>214714</v>
          </cell>
          <cell r="B2151" t="str">
            <v>Resolución</v>
          </cell>
          <cell r="C2151">
            <v>582</v>
          </cell>
          <cell r="D2151">
            <v>141714</v>
          </cell>
          <cell r="E2151">
            <v>41772</v>
          </cell>
          <cell r="F2151" t="str">
            <v>SUBDIRECCION ADMINISTRATIVA Y FINANCIERA</v>
          </cell>
          <cell r="G2151">
            <v>79870933</v>
          </cell>
          <cell r="H2151" t="str">
            <v>RODRIGO SUAREZ CASTAÑO</v>
          </cell>
          <cell r="I2151" t="str">
            <v>PAGO TOTAL COMISION INTERNACIONAL A LIMA -PERU DEL 21 AL 26 ABRIL 2014</v>
          </cell>
          <cell r="J2151">
            <v>2870282</v>
          </cell>
          <cell r="O2151" t="str">
            <v>RECURSO 11</v>
          </cell>
          <cell r="W2151" t="str">
            <v>Vigencia Presupuestal</v>
          </cell>
        </row>
        <row r="2152">
          <cell r="A2152">
            <v>214814</v>
          </cell>
          <cell r="B2152" t="str">
            <v>Anulada</v>
          </cell>
          <cell r="C2152">
            <v>487</v>
          </cell>
          <cell r="D2152">
            <v>130114</v>
          </cell>
          <cell r="E2152">
            <v>41772</v>
          </cell>
          <cell r="F2152" t="str">
            <v>SUBDIRECCION ADMINISTRATIVA Y FINANCIERA</v>
          </cell>
          <cell r="G2152">
            <v>52214641</v>
          </cell>
          <cell r="H2152" t="str">
            <v>ZULEYMA CAROLINA MARTINEZ</v>
          </cell>
          <cell r="I2152" t="str">
            <v>ANULADA ----PAGO TOTAL COMISION INTERNACIONAL A MEXICO DEL 06 AL 10 ABRIL 2014</v>
          </cell>
          <cell r="J2152">
            <v>3141617</v>
          </cell>
          <cell r="O2152" t="str">
            <v>RECURSO 11</v>
          </cell>
          <cell r="W2152" t="str">
            <v>Vigencia Presupuestal</v>
          </cell>
        </row>
        <row r="2153">
          <cell r="A2153">
            <v>214914</v>
          </cell>
          <cell r="B2153" t="str">
            <v>Resolución</v>
          </cell>
          <cell r="C2153">
            <v>565</v>
          </cell>
          <cell r="D2153">
            <v>141514</v>
          </cell>
          <cell r="E2153">
            <v>41772</v>
          </cell>
          <cell r="F2153" t="str">
            <v>SUBDIRECCION ADMINISTRATIVA Y FINANCIERA</v>
          </cell>
          <cell r="G2153">
            <v>52538471</v>
          </cell>
          <cell r="H2153" t="str">
            <v>MARIA MARGARITA GUTIERREZ ARIAS</v>
          </cell>
          <cell r="I2153" t="str">
            <v>PAGO TOTAL COMISION INTERNACIONAL A PARIS - FRANCIA DEL 21 ABRIL AL 26 ABRIL 2014</v>
          </cell>
          <cell r="J2153">
            <v>3871433</v>
          </cell>
          <cell r="O2153" t="str">
            <v>RECURSO 11</v>
          </cell>
          <cell r="W2153" t="str">
            <v>Vigencia Presupuestal</v>
          </cell>
        </row>
        <row r="2154">
          <cell r="A2154">
            <v>215014</v>
          </cell>
          <cell r="B2154" t="str">
            <v>Contrato</v>
          </cell>
          <cell r="C2154">
            <v>325</v>
          </cell>
          <cell r="D2154">
            <v>87014</v>
          </cell>
          <cell r="E2154">
            <v>41772</v>
          </cell>
          <cell r="F2154" t="str">
            <v>SERVICIOS ADMINISTRATIVOS, ATENCIONA AL USUARIO, ARCHIVO Y CORRESPONDENCIA</v>
          </cell>
          <cell r="G2154">
            <v>9007054939</v>
          </cell>
          <cell r="H2154" t="str">
            <v>UNION TEMPORAL ARRIENDO 2014</v>
          </cell>
          <cell r="I2154" t="str">
            <v>PAGO FRA 0002 SEGUNDO DESEMBOLSO SEGÚN CERTIFICACION DEL SUPERVISOR (RTE FTE ARRENDAMIENTOS 4%)</v>
          </cell>
          <cell r="J2154">
            <v>35310098</v>
          </cell>
          <cell r="K2154">
            <v>9.66</v>
          </cell>
          <cell r="L2154">
            <v>4</v>
          </cell>
          <cell r="M2154">
            <v>16</v>
          </cell>
          <cell r="N2154" t="str">
            <v>RECURSO 2-10</v>
          </cell>
          <cell r="W2154" t="str">
            <v>Vigencia Presupuestal</v>
          </cell>
        </row>
        <row r="2155">
          <cell r="A2155">
            <v>215114</v>
          </cell>
          <cell r="B2155" t="str">
            <v>Contrato</v>
          </cell>
          <cell r="C2155">
            <v>257</v>
          </cell>
          <cell r="D2155">
            <v>9614</v>
          </cell>
          <cell r="E2155">
            <v>41772</v>
          </cell>
          <cell r="F2155" t="str">
            <v>GRUPO DE GESTION DOCUMENTAL</v>
          </cell>
          <cell r="G2155">
            <v>9000629179</v>
          </cell>
          <cell r="H2155" t="str">
            <v>SERVICIOS POSTALES NACIONALES</v>
          </cell>
          <cell r="I2155" t="str">
            <v>PAGO FRA 17677 QUINTO DESEMBOLSO SEGUN CERTIFICACION DEL SUPERVISOR - ENTIDAD PUBLICA, AUTORRETENEDORES Y GC</v>
          </cell>
          <cell r="J2155">
            <v>13491500</v>
          </cell>
          <cell r="N2155" t="str">
            <v>RECURSO 2-10</v>
          </cell>
          <cell r="W2155" t="str">
            <v>Vigencia Presupuestal</v>
          </cell>
        </row>
        <row r="2156">
          <cell r="A2156">
            <v>215214</v>
          </cell>
          <cell r="B2156" t="str">
            <v>Contrato</v>
          </cell>
          <cell r="C2156">
            <v>354</v>
          </cell>
          <cell r="D2156">
            <v>10314</v>
          </cell>
          <cell r="E2156">
            <v>41772</v>
          </cell>
          <cell r="F2156" t="str">
            <v>SERVICIOS ADMINISTRATIVOS, ATENCIONA AL USUARIO, ARCHIVO Y CORRESPONDENCIA</v>
          </cell>
          <cell r="G2156">
            <v>9003405978</v>
          </cell>
          <cell r="H2156" t="str">
            <v>CONSERAUTOS JR S.A.S</v>
          </cell>
          <cell r="I2156" t="str">
            <v>PAGO FRAS 8356-8357-8358-8359-8360-8361-8362-8363 QUINTO DESEMBOLSO SEGUN CERTIFICACION DEL SUPERVISOR - MANTENIMIENTO VEHICULOS - (IVA $ 628,589) RTE FTE 4% SERV.DECLARANTES</v>
          </cell>
          <cell r="J2156">
            <v>4557271</v>
          </cell>
          <cell r="K2156">
            <v>9.66</v>
          </cell>
          <cell r="L2156">
            <v>4</v>
          </cell>
          <cell r="M2156">
            <v>16</v>
          </cell>
          <cell r="N2156" t="str">
            <v>RECURSO 2-10</v>
          </cell>
          <cell r="W2156" t="str">
            <v>Vigencia Presupuestal</v>
          </cell>
        </row>
        <row r="2157">
          <cell r="A2157">
            <v>215314</v>
          </cell>
          <cell r="B2157" t="str">
            <v>Contrato</v>
          </cell>
          <cell r="C2157">
            <v>192</v>
          </cell>
          <cell r="D2157">
            <v>9414</v>
          </cell>
          <cell r="E2157">
            <v>41772</v>
          </cell>
          <cell r="F2157" t="str">
            <v>SERVICIOS ADMINISTRATIVOS, ATENCIONA AL USUARIO, ARCHIVO Y CORRESPONDENCIA</v>
          </cell>
          <cell r="G2157">
            <v>650053527</v>
          </cell>
          <cell r="H2157" t="str">
            <v xml:space="preserve">ULISES EUGENIO MARTINEZ MORA - SERVICENTRO ESSO </v>
          </cell>
          <cell r="I2157" t="str">
            <v>PAGO FRA 5407 SEPTIMO DESEMBOLSO PARCIAL SEGÚN CERTIFICACION DEL SUPERVISOR - SUMINISTRO COMBUSTIBLES - margen de comercializacion $578</v>
          </cell>
          <cell r="J2157">
            <v>620147</v>
          </cell>
          <cell r="K2157">
            <v>13.8</v>
          </cell>
          <cell r="L2157">
            <v>0.1</v>
          </cell>
          <cell r="N2157" t="str">
            <v>RECURSO 2-10</v>
          </cell>
          <cell r="U2157">
            <v>578</v>
          </cell>
          <cell r="W2157" t="str">
            <v>Vigencia Presupuestal</v>
          </cell>
        </row>
        <row r="2158">
          <cell r="A2158">
            <v>215414</v>
          </cell>
          <cell r="B2158" t="str">
            <v>Resolución</v>
          </cell>
          <cell r="C2158">
            <v>567</v>
          </cell>
          <cell r="D2158">
            <v>141414</v>
          </cell>
          <cell r="E2158">
            <v>41772</v>
          </cell>
          <cell r="F2158" t="str">
            <v>SUBDIRECCION ADMINISTRATIVA Y FINANCIERA</v>
          </cell>
          <cell r="G2158">
            <v>79778817</v>
          </cell>
          <cell r="H2158" t="str">
            <v>PABLO ABBA VIEIRA SAMPER</v>
          </cell>
          <cell r="I2158" t="str">
            <v>PAGO TOTAL COMISION INTERNACIONAL A PARIS - FRANCIA DEL 21 ABRIL AL 01 MAYO 2014</v>
          </cell>
          <cell r="J2158">
            <v>8182749</v>
          </cell>
          <cell r="O2158" t="str">
            <v>RECURSO 11</v>
          </cell>
          <cell r="W2158" t="str">
            <v>Vigencia Presupuestal</v>
          </cell>
        </row>
        <row r="2159">
          <cell r="A2159">
            <v>215514</v>
          </cell>
          <cell r="B2159" t="str">
            <v>Comisión</v>
          </cell>
          <cell r="C2159">
            <v>20140556</v>
          </cell>
          <cell r="D2159">
            <v>110314</v>
          </cell>
          <cell r="E2159">
            <v>41773</v>
          </cell>
          <cell r="F2159" t="str">
            <v>SERVICIOS ADMINISTRATIVOS, ATENCIONA AL USUARIO, ARCHIVO Y CORRESPONDENCIA</v>
          </cell>
          <cell r="G2159">
            <v>39789422</v>
          </cell>
          <cell r="H2159" t="str">
            <v>ALEJANDRA TORRES DROMGOLD</v>
          </cell>
          <cell r="I2159" t="str">
            <v>COMISION A MEDELLIN EL 11 DE ABRIL DE 2014</v>
          </cell>
          <cell r="J2159">
            <v>112037</v>
          </cell>
          <cell r="O2159" t="str">
            <v>RECURSO 11</v>
          </cell>
          <cell r="W2159" t="str">
            <v>Vigencia Presupuestal</v>
          </cell>
        </row>
        <row r="2160">
          <cell r="A2160">
            <v>215614</v>
          </cell>
          <cell r="B2160" t="str">
            <v>Comisión</v>
          </cell>
          <cell r="C2160">
            <v>20140778</v>
          </cell>
          <cell r="D2160">
            <v>138114</v>
          </cell>
          <cell r="E2160">
            <v>41773</v>
          </cell>
          <cell r="F2160" t="str">
            <v>SERVICIOS ADMINISTRATIVOS, ATENCIONA AL USUARIO, ARCHIVO Y CORRESPONDENCIA</v>
          </cell>
          <cell r="G2160">
            <v>39789422</v>
          </cell>
          <cell r="H2160" t="str">
            <v>ALEJANDRA TORRES DROMGOLD</v>
          </cell>
          <cell r="I2160" t="str">
            <v>COMISION PRORROGA A MEDELLIN EL 10 DE ABRIL DE 2014</v>
          </cell>
          <cell r="J2160">
            <v>224075</v>
          </cell>
          <cell r="O2160" t="str">
            <v>RECURSO 11</v>
          </cell>
          <cell r="W2160" t="str">
            <v>Vigencia Presupuestal</v>
          </cell>
        </row>
        <row r="2161">
          <cell r="A2161">
            <v>215714</v>
          </cell>
          <cell r="B2161" t="str">
            <v>Comisión</v>
          </cell>
          <cell r="C2161">
            <v>20140840</v>
          </cell>
          <cell r="D2161">
            <v>142614</v>
          </cell>
          <cell r="E2161">
            <v>41773</v>
          </cell>
          <cell r="F2161" t="str">
            <v>SERVICIOS ADMINISTRATIVOS, ATENCIONA AL USUARIO, ARCHIVO Y CORRESPONDENCIA</v>
          </cell>
          <cell r="G2161">
            <v>79141567</v>
          </cell>
          <cell r="H2161" t="str">
            <v>ALFREDO FORERO ROMERO</v>
          </cell>
          <cell r="I2161" t="str">
            <v>COMISION A VILLAVICENCIO EL 22 DE ABRIL DE 2014</v>
          </cell>
          <cell r="J2161">
            <v>137679</v>
          </cell>
          <cell r="N2161" t="str">
            <v>RECURSO 2-10</v>
          </cell>
          <cell r="W2161" t="str">
            <v>Vigencia Presupuestal</v>
          </cell>
        </row>
        <row r="2162">
          <cell r="A2162">
            <v>215814</v>
          </cell>
          <cell r="B2162" t="str">
            <v>Oficio</v>
          </cell>
          <cell r="C2162">
            <v>15797</v>
          </cell>
          <cell r="D2162">
            <v>165114</v>
          </cell>
          <cell r="E2162">
            <v>41773</v>
          </cell>
          <cell r="F2162" t="str">
            <v>SUBDIRECCION ADMINISTRATIVA Y FINANCIERA</v>
          </cell>
          <cell r="G2162">
            <v>8301153951</v>
          </cell>
          <cell r="H2162" t="str">
            <v>MINISTERIO DE AMBIENTE Y DESARROLLO SOSTENIBLE</v>
          </cell>
          <cell r="I2162" t="str">
            <v>NOMINA FUNCIONARIOS MAYO 2014</v>
          </cell>
          <cell r="J2162">
            <v>1491760995</v>
          </cell>
          <cell r="N2162" t="str">
            <v>RECURSO 1-10</v>
          </cell>
          <cell r="Q2162" t="str">
            <v>DEDUCCIONES</v>
          </cell>
          <cell r="R2162">
            <v>272696555</v>
          </cell>
          <cell r="W2162" t="str">
            <v>Vigencia Presupuestal</v>
          </cell>
        </row>
        <row r="2163">
          <cell r="A2163">
            <v>215914</v>
          </cell>
          <cell r="B2163" t="str">
            <v>Comisión</v>
          </cell>
          <cell r="C2163">
            <v>20140902</v>
          </cell>
          <cell r="D2163">
            <v>146314</v>
          </cell>
          <cell r="E2163">
            <v>41773</v>
          </cell>
          <cell r="F2163" t="str">
            <v>SERVICIOS ADMINISTRATIVOS, ATENCIONA AL USUARIO, ARCHIVO Y CORRESPONDENCIA</v>
          </cell>
          <cell r="G2163">
            <v>52157164</v>
          </cell>
          <cell r="H2163" t="str">
            <v>CLAUDIA PATRICIA PINEDA</v>
          </cell>
          <cell r="I2163" t="str">
            <v>COMISION A TUMACO EL 30 DE ABRIL DE 2014</v>
          </cell>
          <cell r="J2163">
            <v>145648</v>
          </cell>
          <cell r="O2163" t="str">
            <v>RECURSO 11</v>
          </cell>
          <cell r="W2163" t="str">
            <v>Vigencia Presupuestal</v>
          </cell>
        </row>
        <row r="2164">
          <cell r="A2164">
            <v>216014</v>
          </cell>
          <cell r="B2164" t="str">
            <v>Comisión</v>
          </cell>
          <cell r="C2164">
            <v>20140913</v>
          </cell>
          <cell r="D2164">
            <v>148214</v>
          </cell>
          <cell r="E2164">
            <v>41773</v>
          </cell>
          <cell r="F2164" t="str">
            <v>SERVICIOS ADMINISTRATIVOS, ATENCIONA AL USUARIO, ARCHIVO Y CORRESPONDENCIA</v>
          </cell>
          <cell r="G2164">
            <v>60250256</v>
          </cell>
          <cell r="H2164" t="str">
            <v>CLAUDIA ADALGIZA ARIAS CUADROS</v>
          </cell>
          <cell r="I2164" t="str">
            <v>COMISION A CUCUTA DEL 29-30 DE ABRIL DE 2014</v>
          </cell>
          <cell r="J2164">
            <v>336112</v>
          </cell>
          <cell r="O2164" t="str">
            <v>RECURSO 11</v>
          </cell>
          <cell r="W2164" t="str">
            <v>Vigencia Presupuestal</v>
          </cell>
        </row>
        <row r="2165">
          <cell r="A2165">
            <v>216114</v>
          </cell>
          <cell r="B2165" t="str">
            <v>Comisión</v>
          </cell>
          <cell r="C2165">
            <v>20140921</v>
          </cell>
          <cell r="D2165">
            <v>151214</v>
          </cell>
          <cell r="E2165">
            <v>41773</v>
          </cell>
          <cell r="F2165" t="str">
            <v>SERVICIOS ADMINISTRATIVOS, ATENCIONA AL USUARIO, ARCHIVO Y CORRESPONDENCIA</v>
          </cell>
          <cell r="G2165">
            <v>37547431</v>
          </cell>
          <cell r="H2165" t="str">
            <v>CONSTANZA ATUESTA CEPEDA</v>
          </cell>
          <cell r="I2165" t="str">
            <v>COMISION A TONA-SANTANDER EL 30 DE ABRIL DE 2014</v>
          </cell>
          <cell r="J2165">
            <v>112037</v>
          </cell>
          <cell r="N2165" t="str">
            <v>RECURSO 2-10</v>
          </cell>
          <cell r="W2165" t="str">
            <v>Vigencia Presupuestal</v>
          </cell>
        </row>
        <row r="2166">
          <cell r="A2166">
            <v>216214</v>
          </cell>
          <cell r="B2166" t="str">
            <v>Comisión</v>
          </cell>
          <cell r="C2166">
            <v>20140942</v>
          </cell>
          <cell r="D2166">
            <v>153414</v>
          </cell>
          <cell r="E2166">
            <v>41773</v>
          </cell>
          <cell r="F2166" t="str">
            <v>SERVICIOS ADMINISTRATIVOS, ATENCIONA AL USUARIO, ARCHIVO Y CORRESPONDENCIA</v>
          </cell>
          <cell r="G2166">
            <v>39701805</v>
          </cell>
          <cell r="H2166" t="str">
            <v>MARTA EDDY ARTEAGA DIAZ</v>
          </cell>
          <cell r="I2166" t="str">
            <v>COMISION A PUERTO COLOMBIA EL 5 DE MAYO DE 2014</v>
          </cell>
          <cell r="J2166">
            <v>97679</v>
          </cell>
          <cell r="O2166" t="str">
            <v>RECURSO 11</v>
          </cell>
          <cell r="W2166" t="str">
            <v>Vigencia Presupuestal</v>
          </cell>
        </row>
        <row r="2167">
          <cell r="A2167">
            <v>216314</v>
          </cell>
          <cell r="B2167" t="str">
            <v>Comisión</v>
          </cell>
          <cell r="C2167">
            <v>20140947</v>
          </cell>
          <cell r="D2167">
            <v>153214</v>
          </cell>
          <cell r="E2167">
            <v>41773</v>
          </cell>
          <cell r="F2167" t="str">
            <v>SERVICIOS ADMINISTRATIVOS, ATENCIONA AL USUARIO, ARCHIVO Y CORRESPONDENCIA</v>
          </cell>
          <cell r="G2167">
            <v>80497089</v>
          </cell>
          <cell r="H2167" t="str">
            <v>ANDRES PINILLA SAAVEDRA</v>
          </cell>
          <cell r="I2167" t="str">
            <v>COMISION A POPAYAN DEL 5-7 DE MAYO DE 2014</v>
          </cell>
          <cell r="J2167">
            <v>488395</v>
          </cell>
          <cell r="O2167" t="str">
            <v>RECURSO 11</v>
          </cell>
          <cell r="W2167" t="str">
            <v>Vigencia Presupuestal</v>
          </cell>
        </row>
        <row r="2168">
          <cell r="A2168">
            <v>216414</v>
          </cell>
          <cell r="B2168" t="str">
            <v>Comisión</v>
          </cell>
          <cell r="C2168">
            <v>20140951</v>
          </cell>
          <cell r="D2168">
            <v>153914</v>
          </cell>
          <cell r="E2168">
            <v>41773</v>
          </cell>
          <cell r="F2168" t="str">
            <v>SERVICIOS ADMINISTRATIVOS, ATENCIONA AL USUARIO, ARCHIVO Y CORRESPONDENCIA</v>
          </cell>
          <cell r="G2168">
            <v>80049519</v>
          </cell>
          <cell r="H2168" t="str">
            <v>EDGAR ALEXANDER OSPINA GRANADOS</v>
          </cell>
          <cell r="I2168" t="str">
            <v>COMISION A PEREIRA DEL 6-8 DE MAYO DE 2014</v>
          </cell>
          <cell r="J2168">
            <v>507395</v>
          </cell>
          <cell r="O2168" t="str">
            <v>RECURSO 11</v>
          </cell>
          <cell r="W2168" t="str">
            <v>Vigencia Presupuestal</v>
          </cell>
        </row>
        <row r="2169">
          <cell r="A2169">
            <v>216514</v>
          </cell>
          <cell r="B2169" t="str">
            <v>Comisión</v>
          </cell>
          <cell r="C2169">
            <v>20140957</v>
          </cell>
          <cell r="D2169">
            <v>154714</v>
          </cell>
          <cell r="E2169">
            <v>41773</v>
          </cell>
          <cell r="F2169" t="str">
            <v>SERVICIOS ADMINISTRATIVOS, ATENCIONA AL USUARIO, ARCHIVO Y CORRESPONDENCIA</v>
          </cell>
          <cell r="G2169">
            <v>35455050</v>
          </cell>
          <cell r="H2169" t="str">
            <v>SILVIA ALICIA POMBO CARRILLO</v>
          </cell>
          <cell r="I2169" t="str">
            <v>COMISION A CALI EL 6 DE MAYO DE 2014</v>
          </cell>
          <cell r="J2169">
            <v>145648</v>
          </cell>
          <cell r="O2169" t="str">
            <v>RECURSO 11</v>
          </cell>
          <cell r="W2169" t="str">
            <v>Vigencia Presupuestal</v>
          </cell>
        </row>
        <row r="2170">
          <cell r="A2170">
            <v>216614</v>
          </cell>
          <cell r="B2170" t="str">
            <v>Comisión</v>
          </cell>
          <cell r="C2170" t="str">
            <v>2014-1-0170</v>
          </cell>
          <cell r="D2170">
            <v>106114</v>
          </cell>
          <cell r="E2170">
            <v>41773</v>
          </cell>
          <cell r="F2170" t="str">
            <v>SUBDIRECCION ADMINISTRATIVA Y FINANCIERA</v>
          </cell>
          <cell r="G2170">
            <v>80111519</v>
          </cell>
          <cell r="H2170" t="str">
            <v>DIEGO ALEJANDRO MORENO BARCO</v>
          </cell>
          <cell r="I2170" t="str">
            <v>COMISION A CALI DEL 3 AL 4 ABRIL 2014</v>
          </cell>
          <cell r="J2170">
            <v>285126</v>
          </cell>
          <cell r="L2170">
            <v>10</v>
          </cell>
          <cell r="O2170" t="str">
            <v>RECURSO 11</v>
          </cell>
          <cell r="W2170" t="str">
            <v>Vigencia Presupuestal</v>
          </cell>
        </row>
        <row r="2171">
          <cell r="A2171">
            <v>216714</v>
          </cell>
          <cell r="B2171" t="str">
            <v>Resolución</v>
          </cell>
          <cell r="C2171">
            <v>430</v>
          </cell>
          <cell r="D2171">
            <v>113714</v>
          </cell>
          <cell r="E2171">
            <v>41773</v>
          </cell>
          <cell r="F2171" t="str">
            <v>SUBDIRECCION ADMINISTRATIVA Y FINANCIERA</v>
          </cell>
          <cell r="G2171">
            <v>80134222</v>
          </cell>
          <cell r="H2171" t="str">
            <v>FRANCISCO JOSE GOMEZ MONTES</v>
          </cell>
          <cell r="I2171" t="str">
            <v>PAGO TOTAL COMISION INTERNACIONAL A DALLAS-CALGARY DEL 25 AL 28 MARZO 2014</v>
          </cell>
          <cell r="J2171">
            <v>2180513</v>
          </cell>
          <cell r="O2171" t="str">
            <v>RECURSO 11</v>
          </cell>
          <cell r="W2171" t="str">
            <v>Vigencia Presupuestal</v>
          </cell>
        </row>
        <row r="2172">
          <cell r="A2172">
            <v>29575750</v>
          </cell>
          <cell r="B2172" t="str">
            <v>Comisión</v>
          </cell>
          <cell r="C2172" t="str">
            <v>2014-1-0324</v>
          </cell>
          <cell r="D2172">
            <v>161314</v>
          </cell>
          <cell r="E2172">
            <v>41773</v>
          </cell>
          <cell r="F2172" t="str">
            <v>SUBDIRECCION ADMINISTRATIVA Y FINANCIERA</v>
          </cell>
          <cell r="G2172">
            <v>52713119</v>
          </cell>
          <cell r="H2172" t="str">
            <v>MARIA ANGELICA MARTINEZ SILVA</v>
          </cell>
          <cell r="I2172" t="str">
            <v xml:space="preserve">PAGO PARCIAL COMISION INTERNACIONAL A ESTADOS UNIDOS DEL 11 AL 17 MAYO 2014 </v>
          </cell>
          <cell r="J2172">
            <v>1251250</v>
          </cell>
          <cell r="L2172">
            <v>10</v>
          </cell>
          <cell r="O2172" t="str">
            <v>RECURSO 11</v>
          </cell>
          <cell r="W2172" t="str">
            <v>Vigencia Presupuestal</v>
          </cell>
        </row>
        <row r="2173">
          <cell r="A2173">
            <v>216914</v>
          </cell>
          <cell r="B2173" t="str">
            <v>Factura</v>
          </cell>
          <cell r="C2173">
            <v>13533346</v>
          </cell>
          <cell r="D2173">
            <v>166514</v>
          </cell>
          <cell r="E2173">
            <v>41774</v>
          </cell>
          <cell r="F2173" t="str">
            <v>SERVICIOS ADMINISTRATIVOS, ATENCIONA AL USUARIO, ARCHIVO Y CORRESPONDENCIA</v>
          </cell>
          <cell r="G2173">
            <v>8301225661</v>
          </cell>
          <cell r="H2173" t="str">
            <v>COLOMBIA TELECOMUNICACIONES S.A. E.S.P.</v>
          </cell>
          <cell r="I2173" t="str">
            <v>PAGO SERVICIO PUBLICO FRA 13511831 CTA CLIENTE 800226366-0001 SERVICIO LARGA DISTANCIA  PERIODO DEL 1 AL 30 ABR 2014</v>
          </cell>
          <cell r="J2173">
            <v>1131280</v>
          </cell>
          <cell r="N2173" t="str">
            <v>RECURSO 2-10</v>
          </cell>
          <cell r="W2173" t="str">
            <v>Vigencia Presupuestal</v>
          </cell>
        </row>
        <row r="2174">
          <cell r="A2174">
            <v>217014</v>
          </cell>
          <cell r="B2174" t="str">
            <v>Oficio</v>
          </cell>
          <cell r="C2174">
            <v>150314</v>
          </cell>
          <cell r="D2174">
            <v>160414</v>
          </cell>
          <cell r="E2174">
            <v>41774</v>
          </cell>
          <cell r="F2174" t="str">
            <v>TALENTO HUMANO ACTIVO Y NO ACTIVO</v>
          </cell>
          <cell r="G2174" t="str">
            <v>800.224.808-8</v>
          </cell>
          <cell r="H2174" t="str">
            <v>PORVENIR PENSIONES Y CESANTIAS</v>
          </cell>
          <cell r="I2174" t="str">
            <v>PAGO SEGURIDAD SOCIAL ENE-FEB</v>
          </cell>
          <cell r="J2174">
            <v>2467791</v>
          </cell>
          <cell r="W2174" t="str">
            <v>Vigencia Presupuestal</v>
          </cell>
        </row>
        <row r="2175">
          <cell r="A2175">
            <v>217114</v>
          </cell>
          <cell r="B2175" t="str">
            <v>Oficio</v>
          </cell>
          <cell r="C2175">
            <v>150314</v>
          </cell>
          <cell r="D2175">
            <v>160614</v>
          </cell>
          <cell r="E2175">
            <v>41774</v>
          </cell>
          <cell r="F2175" t="str">
            <v>TALENTO HUMANO ACTIVO Y NO ACTIVO</v>
          </cell>
          <cell r="G2175" t="str">
            <v>800.253.055-2</v>
          </cell>
          <cell r="H2175" t="str">
            <v>SKANDIA PENSIONES Y CESANTIAS</v>
          </cell>
          <cell r="I2175" t="str">
            <v>PAGO SEGURIDAD SOCIAL ENE-FEB</v>
          </cell>
          <cell r="J2175">
            <v>708685</v>
          </cell>
          <cell r="W2175" t="str">
            <v>Vigencia Presupuestal</v>
          </cell>
        </row>
        <row r="2176">
          <cell r="A2176">
            <v>217214</v>
          </cell>
          <cell r="B2176" t="str">
            <v>Oficio</v>
          </cell>
          <cell r="E2176">
            <v>41774</v>
          </cell>
          <cell r="F2176" t="str">
            <v>SUBDIRECCION ADMINISTRATIVA Y FINANCIERA</v>
          </cell>
          <cell r="G2176">
            <v>8301153951</v>
          </cell>
          <cell r="H2176" t="str">
            <v>RADICACION CAJA MENOR 314</v>
          </cell>
          <cell r="I2176" t="str">
            <v>RADICACION CAJA MENOR 314</v>
          </cell>
          <cell r="J2176">
            <v>11028903</v>
          </cell>
        </row>
        <row r="2177">
          <cell r="A2177">
            <v>217314</v>
          </cell>
          <cell r="B2177" t="str">
            <v>Comisión</v>
          </cell>
          <cell r="C2177" t="str">
            <v>2014-1-0235</v>
          </cell>
          <cell r="D2177">
            <v>134514</v>
          </cell>
          <cell r="E2177">
            <v>41774</v>
          </cell>
          <cell r="F2177" t="str">
            <v>SERVICIOS ADMINISTRATIVOS, ATENCIONA AL USUARIO, ARCHIVO Y CORRESPONDENCIA</v>
          </cell>
          <cell r="G2177">
            <v>1140832065</v>
          </cell>
          <cell r="H2177" t="str">
            <v>JENIFER DARLEEN CHAIN</v>
          </cell>
          <cell r="I2177" t="str">
            <v>COMISION A SAN ANDRES DEL 7-8 DE ABRIL DE 2014</v>
          </cell>
          <cell r="J2177">
            <v>181736</v>
          </cell>
          <cell r="L2177">
            <v>10</v>
          </cell>
          <cell r="O2177" t="str">
            <v>RECURSO 11</v>
          </cell>
          <cell r="W2177" t="str">
            <v>Vigencia Presupuestal</v>
          </cell>
        </row>
        <row r="2178">
          <cell r="A2178">
            <v>217414</v>
          </cell>
          <cell r="B2178" t="str">
            <v>Comisión</v>
          </cell>
          <cell r="C2178" t="str">
            <v>2014-1-0252</v>
          </cell>
          <cell r="D2178">
            <v>140914</v>
          </cell>
          <cell r="E2178">
            <v>41774</v>
          </cell>
          <cell r="F2178" t="str">
            <v>SERVICIOS ADMINISTRATIVOS, ATENCIONA AL USUARIO, ARCHIVO Y CORRESPONDENCIA</v>
          </cell>
          <cell r="G2178">
            <v>19384110</v>
          </cell>
          <cell r="H2178" t="str">
            <v>JAFET BEJARANO SANCHEZ</v>
          </cell>
          <cell r="I2178" t="str">
            <v>COMISION A QUIBDO DEL 21-25 DE ABRIL DE 2014</v>
          </cell>
          <cell r="J2178">
            <v>720241</v>
          </cell>
          <cell r="L2178">
            <v>10</v>
          </cell>
          <cell r="O2178" t="str">
            <v>RECURSO 11</v>
          </cell>
          <cell r="W2178" t="str">
            <v>Vigencia Presupuestal</v>
          </cell>
        </row>
        <row r="2179">
          <cell r="A2179">
            <v>217514</v>
          </cell>
          <cell r="B2179" t="str">
            <v>Comisión</v>
          </cell>
          <cell r="C2179" t="str">
            <v>2014-1-0263</v>
          </cell>
          <cell r="D2179">
            <v>142214</v>
          </cell>
          <cell r="E2179">
            <v>41774</v>
          </cell>
          <cell r="F2179" t="str">
            <v>SERVICIOS ADMINISTRATIVOS, ATENCIONA AL USUARIO, ARCHIVO Y CORRESPONDENCIA</v>
          </cell>
          <cell r="G2179">
            <v>1020725091</v>
          </cell>
          <cell r="H2179" t="str">
            <v>MARIA ALEJANDRA RIAÑO RODRIGUEZ</v>
          </cell>
          <cell r="I2179" t="str">
            <v>COMISION A PARIS-FRANCIA DEL 22-26 DE ABRIL DE 2014</v>
          </cell>
          <cell r="J2179">
            <v>2714353</v>
          </cell>
          <cell r="L2179">
            <v>10</v>
          </cell>
          <cell r="O2179" t="str">
            <v>RECURSO 11</v>
          </cell>
          <cell r="W2179" t="str">
            <v>Vigencia Presupuestal</v>
          </cell>
        </row>
        <row r="2180">
          <cell r="A2180">
            <v>217614</v>
          </cell>
          <cell r="B2180" t="str">
            <v>Comisión</v>
          </cell>
          <cell r="C2180" t="str">
            <v>2014-1-0278</v>
          </cell>
          <cell r="D2180">
            <v>145614</v>
          </cell>
          <cell r="E2180">
            <v>41774</v>
          </cell>
          <cell r="F2180" t="str">
            <v>SERVICIOS ADMINISTRATIVOS, ATENCIONA AL USUARIO, ARCHIVO Y CORRESPONDENCIA</v>
          </cell>
          <cell r="G2180">
            <v>80882158</v>
          </cell>
          <cell r="H2180" t="str">
            <v>HAYATO JOSE GARCIA CUESTA</v>
          </cell>
          <cell r="I2180" t="str">
            <v>COMISION A PUERTO CARREÑO EL 26 DE ABRIL DE 2014</v>
          </cell>
          <cell r="J2180">
            <v>104034</v>
          </cell>
          <cell r="L2180">
            <v>10</v>
          </cell>
          <cell r="O2180" t="str">
            <v>RECURSO 11</v>
          </cell>
          <cell r="W2180" t="str">
            <v>Vigencia Presupuestal</v>
          </cell>
        </row>
        <row r="2181">
          <cell r="A2181">
            <v>217714</v>
          </cell>
          <cell r="B2181" t="str">
            <v>Comisión</v>
          </cell>
          <cell r="C2181" t="str">
            <v>2014-1-0287</v>
          </cell>
          <cell r="D2181">
            <v>148414</v>
          </cell>
          <cell r="E2181">
            <v>41774</v>
          </cell>
          <cell r="F2181" t="str">
            <v>SERVICIOS ADMINISTRATIVOS, ATENCIONA AL USUARIO, ARCHIVO Y CORRESPONDENCIA</v>
          </cell>
          <cell r="G2181">
            <v>80882158</v>
          </cell>
          <cell r="H2181" t="str">
            <v>HAYATO JOSE GARCIA CUESTA</v>
          </cell>
          <cell r="I2181" t="str">
            <v>COMISION A BUCARAMANGA EL 30 DE ABRIL DE 2014</v>
          </cell>
          <cell r="J2181">
            <v>104034</v>
          </cell>
          <cell r="L2181">
            <v>10</v>
          </cell>
          <cell r="O2181" t="str">
            <v>RECURSO 11</v>
          </cell>
          <cell r="W2181" t="str">
            <v>Vigencia Presupuestal</v>
          </cell>
        </row>
        <row r="2182">
          <cell r="A2182">
            <v>217814</v>
          </cell>
          <cell r="B2182" t="str">
            <v>Comisión</v>
          </cell>
          <cell r="C2182" t="str">
            <v>2014-1-0288</v>
          </cell>
          <cell r="D2182">
            <v>151614</v>
          </cell>
          <cell r="E2182">
            <v>41774</v>
          </cell>
          <cell r="F2182" t="str">
            <v>SERVICIOS ADMINISTRATIVOS, ATENCIONA AL USUARIO, ARCHIVO Y CORRESPONDENCIA</v>
          </cell>
          <cell r="G2182">
            <v>56078300</v>
          </cell>
          <cell r="H2182" t="str">
            <v>SANDRA MILENA ACOSTA GONZALEZ</v>
          </cell>
          <cell r="I2182" t="str">
            <v>COMISION A BOGOTA DEL 1-2 DE MAYO DE 2014</v>
          </cell>
          <cell r="J2182">
            <v>177969</v>
          </cell>
          <cell r="L2182">
            <v>10</v>
          </cell>
          <cell r="O2182" t="str">
            <v>RECURSO 11</v>
          </cell>
          <cell r="W2182" t="str">
            <v>Vigencia Presupuestal</v>
          </cell>
        </row>
        <row r="2183">
          <cell r="A2183">
            <v>217914</v>
          </cell>
          <cell r="B2183" t="str">
            <v>Comisión</v>
          </cell>
          <cell r="C2183" t="str">
            <v>2014-1-0296</v>
          </cell>
          <cell r="D2183">
            <v>153314</v>
          </cell>
          <cell r="E2183">
            <v>41774</v>
          </cell>
          <cell r="F2183" t="str">
            <v>SERVICIOS ADMINISTRATIVOS, ATENCIONA AL USUARIO, ARCHIVO Y CORRESPONDENCIA</v>
          </cell>
          <cell r="G2183">
            <v>52378773</v>
          </cell>
          <cell r="H2183" t="str">
            <v>CARMEN RODRIGUEZ MEDINA</v>
          </cell>
          <cell r="I2183" t="str">
            <v>COMISION A MOCOA DEL 5-7 DE MAYO DE 2014</v>
          </cell>
          <cell r="J2183">
            <v>520170</v>
          </cell>
          <cell r="L2183">
            <v>10</v>
          </cell>
          <cell r="O2183" t="str">
            <v>RECURSO 11</v>
          </cell>
          <cell r="W2183" t="str">
            <v>Vigencia Presupuestal</v>
          </cell>
        </row>
        <row r="2184">
          <cell r="A2184">
            <v>218014</v>
          </cell>
          <cell r="B2184" t="str">
            <v>Comisión</v>
          </cell>
          <cell r="C2184" t="str">
            <v>2014-1-0302</v>
          </cell>
          <cell r="D2184">
            <v>154514</v>
          </cell>
          <cell r="E2184">
            <v>41774</v>
          </cell>
          <cell r="F2184" t="str">
            <v>SERVICIOS ADMINISTRATIVOS, ATENCIONA AL USUARIO, ARCHIVO Y CORRESPONDENCIA</v>
          </cell>
          <cell r="G2184">
            <v>19342385</v>
          </cell>
          <cell r="H2184" t="str">
            <v>RICARDO LINARES PRIETO</v>
          </cell>
          <cell r="I2184" t="str">
            <v>COMISION A CALI DEL 6-8 DE MAYO DE 2014</v>
          </cell>
          <cell r="J2184">
            <v>544170</v>
          </cell>
          <cell r="L2184">
            <v>11</v>
          </cell>
          <cell r="O2184" t="str">
            <v>RECURSO 11</v>
          </cell>
          <cell r="W2184" t="str">
            <v>Vigencia Presupuestal</v>
          </cell>
        </row>
        <row r="2185">
          <cell r="A2185">
            <v>218114</v>
          </cell>
          <cell r="B2185" t="str">
            <v>Comisión</v>
          </cell>
          <cell r="C2185" t="str">
            <v>2014-1-0304</v>
          </cell>
          <cell r="D2185">
            <v>154614</v>
          </cell>
          <cell r="E2185">
            <v>41774</v>
          </cell>
          <cell r="F2185" t="str">
            <v>SERVICIOS ADMINISTRATIVOS, ATENCIONA AL USUARIO, ARCHIVO Y CORRESPONDENCIA</v>
          </cell>
          <cell r="G2185">
            <v>79314746</v>
          </cell>
          <cell r="H2185" t="str">
            <v>LEONARDO MOLINA SUAREZ</v>
          </cell>
          <cell r="I2185" t="str">
            <v>COMISION A FLORENCIA DEL 6-9 DE MAYO DE 2014</v>
          </cell>
          <cell r="J2185">
            <v>560187</v>
          </cell>
          <cell r="L2185">
            <v>10</v>
          </cell>
          <cell r="O2185" t="str">
            <v>RECURSO 11</v>
          </cell>
          <cell r="W2185" t="str">
            <v>Vigencia Presupuestal</v>
          </cell>
        </row>
        <row r="2186">
          <cell r="A2186">
            <v>218214</v>
          </cell>
          <cell r="B2186" t="str">
            <v>Comisión</v>
          </cell>
          <cell r="C2186" t="str">
            <v>2014-1-0306</v>
          </cell>
          <cell r="D2186">
            <v>155014</v>
          </cell>
          <cell r="E2186">
            <v>41774</v>
          </cell>
          <cell r="F2186" t="str">
            <v>SERVICIOS ADMINISTRATIVOS, ATENCIONA AL USUARIO, ARCHIVO Y CORRESPONDENCIA</v>
          </cell>
          <cell r="G2186">
            <v>82391606</v>
          </cell>
          <cell r="H2186" t="str">
            <v>RICARDO ALFREDO CHIQUILLO ARAQUE</v>
          </cell>
          <cell r="I2186" t="str">
            <v>COMISION A SOACHA-MOSQUERA EL 6 DE MAYO DE 2014</v>
          </cell>
          <cell r="J2186">
            <v>59323</v>
          </cell>
          <cell r="L2186">
            <v>10</v>
          </cell>
          <cell r="O2186" t="str">
            <v>RECURSO 11</v>
          </cell>
          <cell r="W2186" t="str">
            <v>Vigencia Presupuestal</v>
          </cell>
        </row>
        <row r="2187">
          <cell r="A2187">
            <v>218314</v>
          </cell>
          <cell r="B2187" t="str">
            <v>Comisión</v>
          </cell>
          <cell r="C2187" t="str">
            <v>2014-1-0307</v>
          </cell>
          <cell r="D2187">
            <v>155114</v>
          </cell>
          <cell r="E2187">
            <v>41774</v>
          </cell>
          <cell r="F2187" t="str">
            <v>SERVICIOS ADMINISTRATIVOS, ATENCIONA AL USUARIO, ARCHIVO Y CORRESPONDENCIA</v>
          </cell>
          <cell r="G2187">
            <v>80111644</v>
          </cell>
          <cell r="H2187" t="str">
            <v>JAVIER EDUARDO ROJAS CALA</v>
          </cell>
          <cell r="I2187" t="str">
            <v>COMISION A SOACHA-MOSQUERA EL 6 DE MAYO DE 2014</v>
          </cell>
          <cell r="J2187">
            <v>59323</v>
          </cell>
          <cell r="L2187">
            <v>10</v>
          </cell>
          <cell r="O2187" t="str">
            <v>RECURSO 11</v>
          </cell>
          <cell r="W2187" t="str">
            <v>Vigencia Presupuestal</v>
          </cell>
        </row>
        <row r="2188">
          <cell r="A2188">
            <v>218414</v>
          </cell>
          <cell r="B2188" t="str">
            <v>Comisión</v>
          </cell>
          <cell r="C2188" t="str">
            <v>2014-1-0311</v>
          </cell>
          <cell r="D2188">
            <v>156514</v>
          </cell>
          <cell r="E2188">
            <v>41774</v>
          </cell>
          <cell r="F2188" t="str">
            <v>SERVICIOS ADMINISTRATIVOS, ATENCIONA AL USUARIO, ARCHIVO Y CORRESPONDENCIA</v>
          </cell>
          <cell r="G2188">
            <v>19370198</v>
          </cell>
          <cell r="H2188" t="str">
            <v>ANGEL GUSTAVO ZAPATA FERRO</v>
          </cell>
          <cell r="I2188" t="str">
            <v>COMISION A BUCARAMANGA EL 9 DE MAYO DE 2014</v>
          </cell>
          <cell r="J2188">
            <v>166375</v>
          </cell>
          <cell r="L2188">
            <v>10</v>
          </cell>
          <cell r="O2188" t="str">
            <v>RECURSO 11</v>
          </cell>
          <cell r="W2188" t="str">
            <v>Vigencia Presupuestal</v>
          </cell>
        </row>
        <row r="2189">
          <cell r="A2189">
            <v>218514</v>
          </cell>
          <cell r="B2189" t="str">
            <v>Comisión</v>
          </cell>
          <cell r="C2189" t="str">
            <v>2014-1-0318</v>
          </cell>
          <cell r="D2189">
            <v>157514</v>
          </cell>
          <cell r="E2189">
            <v>41774</v>
          </cell>
          <cell r="F2189" t="str">
            <v>SERVICIOS ADMINISTRATIVOS, ATENCIONA AL USUARIO, ARCHIVO Y CORRESPONDENCIA</v>
          </cell>
          <cell r="G2189">
            <v>79163299</v>
          </cell>
          <cell r="H2189" t="str">
            <v>LUIS HERNANDO MARROQUIN</v>
          </cell>
          <cell r="I2189" t="str">
            <v>COMISION A BUCARAMANGA EL 9 DE MAYO DE 2014</v>
          </cell>
          <cell r="J2189">
            <v>125839</v>
          </cell>
          <cell r="L2189">
            <v>11</v>
          </cell>
          <cell r="O2189" t="str">
            <v>RECURSO 11</v>
          </cell>
          <cell r="W2189" t="str">
            <v>Vigencia Presupuestal</v>
          </cell>
        </row>
        <row r="2190">
          <cell r="A2190">
            <v>218614</v>
          </cell>
          <cell r="B2190" t="str">
            <v>Oficio</v>
          </cell>
          <cell r="C2190">
            <v>15764</v>
          </cell>
          <cell r="D2190">
            <v>167414</v>
          </cell>
          <cell r="E2190">
            <v>41774</v>
          </cell>
          <cell r="F2190" t="str">
            <v>SUBDIRECCION ADMINISTRATIVA Y FINANCIERA</v>
          </cell>
          <cell r="G2190">
            <v>8301153951</v>
          </cell>
          <cell r="H2190" t="str">
            <v>MINISTERIO DE AMBIENTE Y DESARROLLO SOSTENIBLE</v>
          </cell>
          <cell r="I2190" t="str">
            <v>REEMBOLSO CAJA MENOR 314 COMISIONES Y VIATICOS AL INTERIOR</v>
          </cell>
          <cell r="J2190">
            <v>11028903</v>
          </cell>
          <cell r="O2190" t="str">
            <v>RECURSO 11</v>
          </cell>
          <cell r="W2190" t="str">
            <v>Vigencia Presupuestal</v>
          </cell>
        </row>
        <row r="2191">
          <cell r="A2191">
            <v>218714</v>
          </cell>
          <cell r="B2191" t="str">
            <v>Comisión</v>
          </cell>
          <cell r="C2191" t="str">
            <v>2014-1-0329</v>
          </cell>
          <cell r="D2191">
            <v>162014</v>
          </cell>
          <cell r="E2191">
            <v>41774</v>
          </cell>
          <cell r="F2191" t="str">
            <v>SERVICIOS ADMINISTRATIVOS, ATENCIONA AL USUARIO, ARCHIVO Y CORRESPONDENCIA</v>
          </cell>
          <cell r="G2191">
            <v>19370198</v>
          </cell>
          <cell r="H2191" t="str">
            <v>ANGEL GUSTAVO ZAPATA FERRO</v>
          </cell>
          <cell r="I2191" t="str">
            <v>COMISION PRORROGA A BUCARAMANGA EL 10 DE MAYO DE 2014</v>
          </cell>
          <cell r="J2191">
            <v>136751</v>
          </cell>
          <cell r="L2191">
            <v>10</v>
          </cell>
          <cell r="O2191" t="str">
            <v>RECURSO 11</v>
          </cell>
          <cell r="W2191" t="str">
            <v>Vigencia Presupuestal</v>
          </cell>
        </row>
        <row r="2192">
          <cell r="A2192">
            <v>218814</v>
          </cell>
          <cell r="B2192" t="str">
            <v>Comisión</v>
          </cell>
          <cell r="C2192">
            <v>20140856</v>
          </cell>
          <cell r="D2192">
            <v>144114</v>
          </cell>
          <cell r="E2192">
            <v>41774</v>
          </cell>
          <cell r="F2192" t="str">
            <v>SERVICIOS ADMINISTRATIVOS, ATENCIONA AL USUARIO, ARCHIVO Y CORRESPONDENCIA</v>
          </cell>
          <cell r="G2192">
            <v>53122487</v>
          </cell>
          <cell r="H2192" t="str">
            <v>PAULA ANDREA ROJAS GUTIERREZ</v>
          </cell>
          <cell r="I2192" t="str">
            <v>COMISION A SANTA MARTA EL 24 DE ABRIL DE 2014</v>
          </cell>
          <cell r="J2192">
            <v>115376</v>
          </cell>
          <cell r="O2192" t="str">
            <v>RECURSO 11</v>
          </cell>
          <cell r="W2192" t="str">
            <v>Vigencia Presupuestal</v>
          </cell>
        </row>
        <row r="2193">
          <cell r="A2193">
            <v>218914</v>
          </cell>
          <cell r="B2193" t="str">
            <v>Comisión</v>
          </cell>
          <cell r="C2193">
            <v>20140920</v>
          </cell>
          <cell r="D2193">
            <v>151814</v>
          </cell>
          <cell r="E2193">
            <v>41774</v>
          </cell>
          <cell r="F2193" t="str">
            <v>SERVICIOS ADMINISTRATIVOS, ATENCIONA AL USUARIO, ARCHIVO Y CORRESPONDENCIA</v>
          </cell>
          <cell r="G2193">
            <v>52796599</v>
          </cell>
          <cell r="H2193" t="str">
            <v>JULIET XIMENA MALAVER FRANCO</v>
          </cell>
          <cell r="I2193" t="str">
            <v>COMISION A ANAPOIMA DEL 1-2 DE MAYO DE 2014</v>
          </cell>
          <cell r="J2193">
            <v>194301</v>
          </cell>
          <cell r="N2193" t="str">
            <v>RECURSO 2-10</v>
          </cell>
          <cell r="W2193" t="str">
            <v>Vigencia Presupuestal</v>
          </cell>
        </row>
        <row r="2194">
          <cell r="A2194">
            <v>219014</v>
          </cell>
          <cell r="B2194" t="str">
            <v>Contrato</v>
          </cell>
          <cell r="C2194">
            <v>264</v>
          </cell>
          <cell r="D2194">
            <v>37614</v>
          </cell>
          <cell r="E2194">
            <v>41754</v>
          </cell>
          <cell r="F2194" t="str">
            <v>DIRECCION DE BOSQUES, BIODIVERSIDAD Y SERVICIOS ECOSISTEMICOS</v>
          </cell>
          <cell r="G2194">
            <v>79699715</v>
          </cell>
          <cell r="H2194" t="str">
            <v>MARCEL CORZO GARCIA</v>
          </cell>
          <cell r="I2194" t="str">
            <v>PAGO 5 DE 12 SEGÚN CERTIFICACION DEL SUPERVISOR (Desc.de la Base RF x Dependientes)</v>
          </cell>
          <cell r="J2194">
            <v>6124260</v>
          </cell>
          <cell r="K2194">
            <v>9.66</v>
          </cell>
          <cell r="O2194" t="str">
            <v>RECURSO 11</v>
          </cell>
          <cell r="V2194" t="str">
            <v>Desc.x Dependientes</v>
          </cell>
          <cell r="W2194" t="str">
            <v>Vigencia Presupuestal</v>
          </cell>
        </row>
        <row r="2195">
          <cell r="A2195">
            <v>219114</v>
          </cell>
          <cell r="B2195" t="str">
            <v>Contrato</v>
          </cell>
          <cell r="C2195">
            <v>200</v>
          </cell>
          <cell r="D2195">
            <v>30314</v>
          </cell>
          <cell r="E2195">
            <v>41751</v>
          </cell>
          <cell r="F2195" t="str">
            <v>DIRECCION DE BOSQUES, BIODIVERSIDAD Y SERVICIOS ECOSISTEMICOS</v>
          </cell>
          <cell r="G2195">
            <v>63337114</v>
          </cell>
          <cell r="H2195" t="str">
            <v>CAROLINA ESLAVA GALVIS</v>
          </cell>
          <cell r="I2195" t="str">
            <v>PAGO 4 DE 12 SEGÚN CERTIFICACION DEL SUPERVISOR (Desc. Base RF x Dependientes)</v>
          </cell>
          <cell r="J2195">
            <v>7395044</v>
          </cell>
          <cell r="K2195">
            <v>9.66</v>
          </cell>
          <cell r="O2195" t="str">
            <v>RECURSO 11</v>
          </cell>
          <cell r="V2195" t="str">
            <v>Desc.x Dependientes</v>
          </cell>
          <cell r="W2195" t="str">
            <v>Vigencia Presupuestal</v>
          </cell>
        </row>
        <row r="2196">
          <cell r="A2196">
            <v>219214</v>
          </cell>
          <cell r="B2196" t="str">
            <v>Contrato</v>
          </cell>
          <cell r="C2196">
            <v>20</v>
          </cell>
          <cell r="D2196">
            <v>2714</v>
          </cell>
          <cell r="E2196">
            <v>41778</v>
          </cell>
          <cell r="F2196" t="str">
            <v>OFICINA ASESORA DE PLANEACION</v>
          </cell>
          <cell r="G2196">
            <v>51881783</v>
          </cell>
          <cell r="H2196" t="str">
            <v>IRMA GARDEAZABAL JARAMILLO</v>
          </cell>
          <cell r="I2196" t="str">
            <v>CUARTO DESEMBOLSO SEGÚN CERTIFICACION DEL SUPERVISOR (Desc.de la Base RF x Dependientes)</v>
          </cell>
          <cell r="J2196">
            <v>7000000</v>
          </cell>
          <cell r="K2196">
            <v>9.66</v>
          </cell>
          <cell r="O2196" t="str">
            <v>RECURSO 11</v>
          </cell>
          <cell r="V2196" t="str">
            <v xml:space="preserve">Desc. X Dependientes </v>
          </cell>
          <cell r="W2196" t="str">
            <v>Vigencia Presupuestal</v>
          </cell>
        </row>
        <row r="2197">
          <cell r="A2197">
            <v>219314</v>
          </cell>
          <cell r="B2197" t="str">
            <v>Contrato</v>
          </cell>
          <cell r="C2197">
            <v>124</v>
          </cell>
          <cell r="D2197">
            <v>24014</v>
          </cell>
          <cell r="E2197">
            <v>41778</v>
          </cell>
          <cell r="F2197" t="str">
            <v>DIRECCION DE BOSQUES, BIODIVERSIDAD Y SERVICIOS ECOSISTEMICOS</v>
          </cell>
          <cell r="G2197">
            <v>1018407749</v>
          </cell>
          <cell r="H2197" t="str">
            <v>WILLIAN GILBERTO PINTO MUÑOZ</v>
          </cell>
          <cell r="I2197" t="str">
            <v>PAGO 4 DE 12 SEGÚN CERTIFICACION DEL SUPERVISOR</v>
          </cell>
          <cell r="J2197">
            <v>3656052</v>
          </cell>
          <cell r="K2197">
            <v>9.66</v>
          </cell>
          <cell r="O2197" t="str">
            <v>RECURSO 11</v>
          </cell>
          <cell r="V2197" t="str">
            <v>No tiene Dependientes</v>
          </cell>
          <cell r="W2197" t="str">
            <v>Vigencia Presupuestal</v>
          </cell>
        </row>
        <row r="2198">
          <cell r="A2198">
            <v>219414</v>
          </cell>
          <cell r="B2198" t="str">
            <v>Contrato</v>
          </cell>
          <cell r="C2198">
            <v>104</v>
          </cell>
          <cell r="D2198">
            <v>19014</v>
          </cell>
          <cell r="E2198">
            <v>41778</v>
          </cell>
          <cell r="F2198" t="str">
            <v>SUBDIRECCION ADMINISTRATIVA Y FINANCIERA</v>
          </cell>
          <cell r="G2198">
            <v>20568110</v>
          </cell>
          <cell r="H2198" t="str">
            <v>MARTHA ROSA BARRETO PERILLA</v>
          </cell>
          <cell r="I2198" t="str">
            <v>PAGO 5/12 DESEMBOLSO SEGÚN CERTIFICACION DEL SUPERVISOR (Desc.de la Base RF x Dependientes)</v>
          </cell>
          <cell r="J2198">
            <v>4759090</v>
          </cell>
          <cell r="K2198">
            <v>9.66</v>
          </cell>
          <cell r="O2198" t="str">
            <v>RECURSO 11</v>
          </cell>
          <cell r="V2198" t="str">
            <v>Desc. 10% Dependientes - Base RF $ 4,094,538 RF $ 287,559</v>
          </cell>
          <cell r="W2198" t="str">
            <v>Vigencia Presupuestal</v>
          </cell>
        </row>
        <row r="2199">
          <cell r="A2199">
            <v>219514</v>
          </cell>
          <cell r="B2199" t="str">
            <v>Resolución</v>
          </cell>
          <cell r="C2199">
            <v>570</v>
          </cell>
          <cell r="D2199">
            <v>142514</v>
          </cell>
          <cell r="E2199">
            <v>41778</v>
          </cell>
          <cell r="F2199" t="str">
            <v>SUBDIRECCION ADMINISTRATIVA Y FINANCIERA</v>
          </cell>
          <cell r="G2199">
            <v>43726242</v>
          </cell>
          <cell r="H2199" t="str">
            <v>MAGDALI HOLGUIN SANTA</v>
          </cell>
          <cell r="I2199" t="str">
            <v>PAGO TOTAL COMSION INTERNACIONAL A QUITO DEL 23 AL 26 ABRIL 2014</v>
          </cell>
          <cell r="J2199">
            <v>1152027</v>
          </cell>
          <cell r="O2199" t="str">
            <v>RECURSO 11</v>
          </cell>
          <cell r="W2199" t="str">
            <v>Vigencia Presupuestal</v>
          </cell>
        </row>
        <row r="2200">
          <cell r="A2200">
            <v>219614</v>
          </cell>
          <cell r="B2200" t="str">
            <v>Resolución</v>
          </cell>
          <cell r="C2200">
            <v>602</v>
          </cell>
          <cell r="D2200">
            <v>145114</v>
          </cell>
          <cell r="E2200">
            <v>41778</v>
          </cell>
          <cell r="F2200" t="str">
            <v>SUBDIRECCION ADMINISTRATIVA Y FINANCIERA</v>
          </cell>
          <cell r="G2200">
            <v>43220679</v>
          </cell>
          <cell r="H2200" t="str">
            <v>NATALIA GARCES CUARTAS</v>
          </cell>
          <cell r="I2200" t="str">
            <v>PAGO TOTAL COMISION INTERNACIONAL A VERACRUZ - MEXICO  DEL 27 ABRIL AL 4 MAYO 2014</v>
          </cell>
          <cell r="J2200">
            <v>5222988</v>
          </cell>
          <cell r="O2200" t="str">
            <v>RECURSO 11</v>
          </cell>
          <cell r="W2200" t="str">
            <v>Vigencia Presupuestal</v>
          </cell>
        </row>
        <row r="2201">
          <cell r="A2201">
            <v>219714</v>
          </cell>
          <cell r="B2201" t="str">
            <v>Resolución</v>
          </cell>
          <cell r="C2201">
            <v>566</v>
          </cell>
          <cell r="D2201">
            <v>141614</v>
          </cell>
          <cell r="E2201">
            <v>41778</v>
          </cell>
          <cell r="F2201" t="str">
            <v>SUBDIRECCION ADMINISTRATIVA Y FINANCIERA</v>
          </cell>
          <cell r="G2201">
            <v>39790579</v>
          </cell>
          <cell r="H2201" t="str">
            <v>MARIA CLAUDIA GARCIA DAVILA</v>
          </cell>
          <cell r="I2201" t="str">
            <v>PAGO TOTAL COMISION INTERNACIONAL A PARIS-FRANCIA DEL 21 AL 26 ABRIL 2014</v>
          </cell>
          <cell r="J2201">
            <v>3871433</v>
          </cell>
          <cell r="O2201" t="str">
            <v>RECURSO 11</v>
          </cell>
          <cell r="W2201" t="str">
            <v>Vigencia Presupuestal</v>
          </cell>
        </row>
        <row r="2202">
          <cell r="A2202">
            <v>219814</v>
          </cell>
          <cell r="B2202" t="str">
            <v>Contrato</v>
          </cell>
          <cell r="C2202">
            <v>329</v>
          </cell>
          <cell r="D2202">
            <v>110914</v>
          </cell>
          <cell r="E2202">
            <v>41778</v>
          </cell>
          <cell r="F2202" t="str">
            <v>GRUPO DE COMUNICACIONES</v>
          </cell>
          <cell r="G2202">
            <v>8300632348</v>
          </cell>
          <cell r="H2202" t="str">
            <v>MONITOR MEDIOS DE COMUNICACIONES LTDA</v>
          </cell>
          <cell r="I2202" t="str">
            <v>FRA 6730 PAGO 1 DE 9 SEGÚN CERTIFICAION DEL SUPERVISOR (RTE FTE 4% SERVICIOS)</v>
          </cell>
          <cell r="J2202">
            <v>1276000</v>
          </cell>
          <cell r="K2202">
            <v>9.66</v>
          </cell>
          <cell r="L2202">
            <v>4</v>
          </cell>
          <cell r="M2202">
            <v>16</v>
          </cell>
          <cell r="O2202" t="str">
            <v>RECURSO 11</v>
          </cell>
          <cell r="W2202" t="str">
            <v>Vigencia Presupuestal</v>
          </cell>
        </row>
        <row r="2203">
          <cell r="A2203">
            <v>219914</v>
          </cell>
          <cell r="B2203" t="str">
            <v>Contrato</v>
          </cell>
          <cell r="C2203">
            <v>140</v>
          </cell>
          <cell r="D2203">
            <v>9214</v>
          </cell>
          <cell r="E2203">
            <v>41778</v>
          </cell>
          <cell r="F2203" t="str">
            <v>SERVICIOS ADMINISTRATIVOS, ATENCIONA AL USUARIO, ARCHIVO Y CORRESPONDENCIA</v>
          </cell>
          <cell r="G2203">
            <v>8604038353</v>
          </cell>
          <cell r="H2203" t="str">
            <v>MANTENIMIENTO DE ELEVADORES SAS</v>
          </cell>
          <cell r="I2203" t="str">
            <v>FRA 5360 PAGO 12 SEGÚN CERTIFICACION DEL SUPERVISOR (REGIMEN COMUN) IVA $50,435 (RTE FTE SERVICIOS EN GENERAL DECLARANTE DE RENTA)</v>
          </cell>
          <cell r="J2203">
            <v>365650</v>
          </cell>
          <cell r="K2203">
            <v>9.66</v>
          </cell>
          <cell r="L2203">
            <v>4</v>
          </cell>
          <cell r="M2203">
            <v>16</v>
          </cell>
          <cell r="N2203" t="str">
            <v>RECURSO 2-10</v>
          </cell>
          <cell r="W2203" t="str">
            <v>Vigencia Presupuestal</v>
          </cell>
        </row>
        <row r="2204">
          <cell r="A2204">
            <v>220014</v>
          </cell>
          <cell r="B2204" t="str">
            <v>Contrato</v>
          </cell>
          <cell r="C2204">
            <v>158</v>
          </cell>
          <cell r="D2204">
            <v>26114</v>
          </cell>
          <cell r="E2204">
            <v>41778</v>
          </cell>
          <cell r="F2204" t="str">
            <v>SUBDIRECCION DE EDUCACION Y PARTICIPACION</v>
          </cell>
          <cell r="G2204">
            <v>8600065435</v>
          </cell>
          <cell r="H2204" t="str">
            <v>SOCIEDAD HOTELERA TEQUENDAMA S.A</v>
          </cell>
          <cell r="I2204" t="str">
            <v>FRA 3129150 PAGO 1 DE 1 SEGÚN CERTIFICACION DEL SUPERVISOR - (ENTIDAD PUBLICA - AUTO RTE - GC)</v>
          </cell>
          <cell r="J2204">
            <v>36113560</v>
          </cell>
          <cell r="M2204">
            <v>16</v>
          </cell>
          <cell r="O2204" t="str">
            <v>RECURSO 11</v>
          </cell>
          <cell r="W2204" t="str">
            <v>Vigencia Presupuestal</v>
          </cell>
        </row>
        <row r="2205">
          <cell r="A2205">
            <v>220114</v>
          </cell>
          <cell r="B2205" t="str">
            <v>Contrato</v>
          </cell>
          <cell r="C2205">
            <v>280</v>
          </cell>
          <cell r="D2205">
            <v>9714</v>
          </cell>
          <cell r="E2205">
            <v>41778</v>
          </cell>
          <cell r="F2205" t="str">
            <v>SERVICIOS ADMINISTRATIVOS, ATENCIONA AL USUARIO, ARCHIVO Y CORRESPONDENCIA</v>
          </cell>
          <cell r="G2205">
            <v>8300350374</v>
          </cell>
          <cell r="H2205" t="str">
            <v>EMINSER - EMPRESA DE SERVICIOS INTEGRALES S.A.S</v>
          </cell>
          <cell r="I2205" t="str">
            <v>FRA 0182 PAGO 6 DE 9 SEGÚN CERTIFICACION DEL SUPERVISOR  (REG. COMUN) - IVA $1,577,078 (RTE FTE SERVICIO DE ASEO)</v>
          </cell>
          <cell r="J2205">
            <v>32121413</v>
          </cell>
          <cell r="K2205">
            <v>9.66</v>
          </cell>
          <cell r="L2205">
            <v>2</v>
          </cell>
          <cell r="M2205">
            <v>16</v>
          </cell>
          <cell r="N2205" t="str">
            <v>RECURSO 2-10</v>
          </cell>
          <cell r="W2205" t="str">
            <v>Vigencia Presupuestal</v>
          </cell>
        </row>
        <row r="2206">
          <cell r="A2206">
            <v>220214</v>
          </cell>
          <cell r="B2206" t="str">
            <v>Comisión</v>
          </cell>
          <cell r="C2206">
            <v>20140971</v>
          </cell>
          <cell r="D2206">
            <v>157014</v>
          </cell>
          <cell r="E2206">
            <v>41778</v>
          </cell>
          <cell r="F2206" t="str">
            <v>SERVICIOS ADMINISTRATIVOS, ATENCIONA AL USUARIO, ARCHIVO Y CORRESPONDENCIA</v>
          </cell>
          <cell r="G2206">
            <v>1019005075</v>
          </cell>
          <cell r="H2206" t="str">
            <v>CRISTIAN CAMILO RIVERA MACHADO</v>
          </cell>
          <cell r="I2206" t="str">
            <v>COMISION A BUCARAMANGA DEL 7-8 DE MAYO DE 2014</v>
          </cell>
          <cell r="J2206">
            <v>293037</v>
          </cell>
          <cell r="O2206" t="str">
            <v>RECURSO 11</v>
          </cell>
          <cell r="W2206" t="str">
            <v>Vigencia Presupuestal</v>
          </cell>
        </row>
        <row r="2207">
          <cell r="A2207">
            <v>220314</v>
          </cell>
          <cell r="B2207" t="str">
            <v>Contrato</v>
          </cell>
          <cell r="C2207">
            <v>333</v>
          </cell>
          <cell r="D2207">
            <v>129614</v>
          </cell>
          <cell r="E2207">
            <v>41778</v>
          </cell>
          <cell r="F2207" t="str">
            <v>SUBDIRECCION ADMINISTRATIVA Y FINANCIERA</v>
          </cell>
          <cell r="G2207">
            <v>8604500222</v>
          </cell>
          <cell r="H2207" t="str">
            <v>ESCOBAR OSPINA Y CIA LTDA - VIAJES CALITOUR</v>
          </cell>
          <cell r="I2207" t="str">
            <v>PAGO PARCIAL FACTURAS VARIAS SEGUN CERTIFICACION DEL SUPERVISOR (REC 11 INVERSION Y REC 2-10 FUNCIONAM) LOS SOPORTES ORIGINALES REPOSAN EN LE OP 208914</v>
          </cell>
          <cell r="J2207">
            <v>19529415</v>
          </cell>
          <cell r="K2207">
            <v>9.66</v>
          </cell>
          <cell r="L2207">
            <v>4</v>
          </cell>
          <cell r="M2207">
            <v>16</v>
          </cell>
          <cell r="O2207" t="str">
            <v>RECURSO 11</v>
          </cell>
          <cell r="W2207" t="str">
            <v>Vigencia Presupuestal</v>
          </cell>
        </row>
        <row r="2208">
          <cell r="A2208">
            <v>220414</v>
          </cell>
          <cell r="B2208" t="str">
            <v>Contrato</v>
          </cell>
          <cell r="C2208">
            <v>333</v>
          </cell>
          <cell r="D2208">
            <v>129614</v>
          </cell>
          <cell r="E2208">
            <v>41778</v>
          </cell>
          <cell r="F2208" t="str">
            <v>SUBDIRECCION ADMINISTRATIVA Y FINANCIERA</v>
          </cell>
          <cell r="G2208">
            <v>8604500222</v>
          </cell>
          <cell r="H2208" t="str">
            <v>ESCOBAR OSPINA Y CIA LTDA - VIAJES CALITOUR</v>
          </cell>
          <cell r="I2208" t="str">
            <v>PAGO SALDO FACTURAS VARIAS SEGUN CERTIFICACION DEL SUPERVISOR (REC 11 INVERSION Y REC 2-10 FUNCIONAM) LOS SOPORTES ORIGINALES REPOSAN EN LE OP 208914</v>
          </cell>
          <cell r="J2208">
            <v>6191145</v>
          </cell>
          <cell r="K2208">
            <v>9.66</v>
          </cell>
          <cell r="L2208">
            <v>4</v>
          </cell>
          <cell r="M2208">
            <v>16</v>
          </cell>
          <cell r="N2208" t="str">
            <v>RECURSO 2-10</v>
          </cell>
          <cell r="W2208" t="str">
            <v>Vigencia Presupuestal</v>
          </cell>
        </row>
        <row r="2209">
          <cell r="A2209">
            <v>220514</v>
          </cell>
          <cell r="B2209" t="str">
            <v>Factura</v>
          </cell>
          <cell r="C2209">
            <v>187445199</v>
          </cell>
          <cell r="D2209">
            <v>169314</v>
          </cell>
          <cell r="E2209">
            <v>41778</v>
          </cell>
          <cell r="F2209" t="str">
            <v>SERVICIOS ADMINISTRATIVOS, ATENCIONA AL USUARIO, ARCHIVO Y CORRESPONDENCIA</v>
          </cell>
          <cell r="G2209">
            <v>899999115</v>
          </cell>
          <cell r="H2209" t="str">
            <v>EMPRESA DE TELECOMUNICACIONES DE BOGOTA SA ESP</v>
          </cell>
          <cell r="I2209" t="str">
            <v>PAGO SERVICIO PUBLICO TELEFONO ETB,CTA CLIENTE 4363026 FRA 187445199 PERIODO DE CONSUMO ABRIL DE 2014</v>
          </cell>
          <cell r="J2209">
            <v>11542680</v>
          </cell>
          <cell r="N2209" t="str">
            <v>RECURSO 2-10</v>
          </cell>
          <cell r="W2209" t="str">
            <v>Vigencia Presupuestal</v>
          </cell>
        </row>
        <row r="2210">
          <cell r="A2210">
            <v>220614</v>
          </cell>
          <cell r="B2210" t="str">
            <v>Contrato</v>
          </cell>
          <cell r="C2210">
            <v>193</v>
          </cell>
          <cell r="D2210">
            <v>201513</v>
          </cell>
          <cell r="E2210">
            <v>41778</v>
          </cell>
          <cell r="F2210" t="str">
            <v>SUBDIRECCION ADMINISTRATIVA Y FINANCIERA</v>
          </cell>
          <cell r="G2210">
            <v>89005352</v>
          </cell>
          <cell r="H2210" t="str">
            <v>RICARDO BERMUDEZ RAMIREZ</v>
          </cell>
          <cell r="I2210" t="str">
            <v>PAGO 5 Y 6 DE 6 SEGÚN CERTIFICACION DEL SUPERVISOR</v>
          </cell>
          <cell r="J2210">
            <v>12200000</v>
          </cell>
          <cell r="K2210">
            <v>9.66</v>
          </cell>
          <cell r="O2210" t="str">
            <v>RECURSO 11</v>
          </cell>
          <cell r="V2210" t="str">
            <v>No tiene Dependientes</v>
          </cell>
          <cell r="W2210" t="str">
            <v>Reserva Presupuestal</v>
          </cell>
        </row>
        <row r="2211">
          <cell r="A2211">
            <v>220714</v>
          </cell>
          <cell r="B2211" t="str">
            <v>Resolucion</v>
          </cell>
          <cell r="C2211">
            <v>671</v>
          </cell>
          <cell r="D2211">
            <v>168914</v>
          </cell>
          <cell r="E2211">
            <v>41778</v>
          </cell>
          <cell r="F2211" t="str">
            <v>TALENTO HUMANO ACTIVO Y NO ACTIVO</v>
          </cell>
          <cell r="G2211">
            <v>900373913</v>
          </cell>
          <cell r="H2211" t="str">
            <v>UNIDAD ADMINISTRATIVA ESPECIAL DE GESTION PENSIONAL Y CONTRIBUCION PARAFISCALES DE LA PROTECCION SOCIAL</v>
          </cell>
          <cell r="I2211" t="str">
            <v xml:space="preserve">RECONOCIMIENTO Y PAGO CUOTAS PARTES PENSIONALES </v>
          </cell>
          <cell r="J2211">
            <v>1049512</v>
          </cell>
          <cell r="N2211" t="str">
            <v>RECURSO 3-10</v>
          </cell>
          <cell r="W2211" t="str">
            <v>Vigencia Presupuestal</v>
          </cell>
        </row>
        <row r="2212">
          <cell r="A2212">
            <v>220814</v>
          </cell>
          <cell r="B2212" t="str">
            <v>Resolucion</v>
          </cell>
          <cell r="C2212">
            <v>670</v>
          </cell>
          <cell r="D2212">
            <v>168814</v>
          </cell>
          <cell r="E2212">
            <v>41778</v>
          </cell>
          <cell r="F2212" t="str">
            <v>TALENTO HUMANO ACTIVO Y NO ACTIVO</v>
          </cell>
          <cell r="G2212">
            <v>8001128062</v>
          </cell>
          <cell r="H2212" t="str">
            <v>FONDO PASIVO SOCIAL FFNN-SALUD</v>
          </cell>
          <cell r="I2212" t="str">
            <v xml:space="preserve">RECONOCIMIENTO Y PAGO CUOTAS PARTES PENSIONALES </v>
          </cell>
          <cell r="J2212">
            <v>237820</v>
          </cell>
          <cell r="N2212" t="str">
            <v>RECURSO 3-10</v>
          </cell>
          <cell r="W2212" t="str">
            <v>Vigencia Presupuestal</v>
          </cell>
        </row>
        <row r="2213">
          <cell r="A2213">
            <v>220914</v>
          </cell>
          <cell r="B2213" t="str">
            <v>Resolucion</v>
          </cell>
          <cell r="C2213">
            <v>668</v>
          </cell>
          <cell r="D2213">
            <v>168714</v>
          </cell>
          <cell r="E2213">
            <v>41778</v>
          </cell>
          <cell r="F2213" t="str">
            <v>TALENTO HUMANO ACTIVO Y NO ACTIVO</v>
          </cell>
          <cell r="G2213">
            <v>8999991158</v>
          </cell>
          <cell r="H2213" t="str">
            <v>EMPRESA DE TELECOMUNICACIONES DE BOGOTA SA ESP</v>
          </cell>
          <cell r="I2213" t="str">
            <v xml:space="preserve">RECONOCIMIENTO Y PAGO CUOTAS PARTES PENSIONALES </v>
          </cell>
          <cell r="J2213">
            <v>212372</v>
          </cell>
          <cell r="N2213" t="str">
            <v>RECURSO 3-10</v>
          </cell>
          <cell r="W2213" t="str">
            <v>Vigencia Presupuestal</v>
          </cell>
        </row>
        <row r="2214">
          <cell r="A2214">
            <v>221014</v>
          </cell>
          <cell r="B2214" t="str">
            <v>Resolucion</v>
          </cell>
          <cell r="C2214">
            <v>667</v>
          </cell>
          <cell r="D2214">
            <v>168614</v>
          </cell>
          <cell r="E2214">
            <v>41778</v>
          </cell>
          <cell r="F2214" t="str">
            <v>TALENTO HUMANO ACTIVO Y NO ACTIVO</v>
          </cell>
          <cell r="G2214">
            <v>8600138161</v>
          </cell>
          <cell r="H2214" t="str">
            <v>INSTITUTO DE SEGUROS SOCIALES EN LIQUIDACION</v>
          </cell>
          <cell r="I2214" t="str">
            <v xml:space="preserve">RECONOCIMIENTO Y PAGO CUOTAS PARTES PENSIONALES </v>
          </cell>
          <cell r="J2214">
            <v>1178944</v>
          </cell>
          <cell r="N2214" t="str">
            <v>RECURSO 3-10</v>
          </cell>
          <cell r="W2214" t="str">
            <v>Vigencia Presupuestal</v>
          </cell>
        </row>
        <row r="2215">
          <cell r="A2215">
            <v>221114</v>
          </cell>
          <cell r="B2215" t="str">
            <v>Resolucion</v>
          </cell>
          <cell r="C2215">
            <v>666</v>
          </cell>
          <cell r="D2215">
            <v>168514</v>
          </cell>
          <cell r="E2215">
            <v>41778</v>
          </cell>
          <cell r="F2215" t="str">
            <v>TALENTO HUMANO ACTIVO Y NO ACTIVO</v>
          </cell>
          <cell r="G2215">
            <v>8600138161</v>
          </cell>
          <cell r="H2215" t="str">
            <v>INSTITUTO DE SEGUROS SOCIALES EN LIQUIDACION</v>
          </cell>
          <cell r="I2215" t="str">
            <v xml:space="preserve">RECONOCIMIENTO Y PAGO CUOTAS PARTES PENSIONALES </v>
          </cell>
          <cell r="J2215">
            <v>1178944</v>
          </cell>
          <cell r="N2215" t="str">
            <v>RECURSO 3-10</v>
          </cell>
          <cell r="W2215" t="str">
            <v>Vigencia Presupuestal</v>
          </cell>
        </row>
        <row r="2216">
          <cell r="A2216">
            <v>221214</v>
          </cell>
          <cell r="B2216" t="str">
            <v>Resolucion</v>
          </cell>
          <cell r="C2216">
            <v>665</v>
          </cell>
          <cell r="D2216">
            <v>168414</v>
          </cell>
          <cell r="E2216">
            <v>41778</v>
          </cell>
          <cell r="F2216" t="str">
            <v>TALENTO HUMANO ACTIVO Y NO ACTIVO</v>
          </cell>
          <cell r="G2216">
            <v>9006179996</v>
          </cell>
          <cell r="H2216" t="str">
            <v>CONSORCIO FPB 2013</v>
          </cell>
          <cell r="I2216" t="str">
            <v xml:space="preserve">RECONOCIMIENTO Y PAGO CUOTAS PARTES PENSIONALES </v>
          </cell>
          <cell r="J2216">
            <v>3960879</v>
          </cell>
          <cell r="N2216" t="str">
            <v>RECURSO 3-10</v>
          </cell>
          <cell r="W2216" t="str">
            <v>Vigencia Presupuestal</v>
          </cell>
        </row>
        <row r="2217">
          <cell r="A2217">
            <v>221314</v>
          </cell>
          <cell r="B2217" t="str">
            <v>Resolucion</v>
          </cell>
          <cell r="C2217">
            <v>664</v>
          </cell>
          <cell r="D2217">
            <v>168314</v>
          </cell>
          <cell r="E2217">
            <v>41778</v>
          </cell>
          <cell r="F2217" t="str">
            <v>TALENTO HUMANO ACTIVO Y NO ACTIVO</v>
          </cell>
          <cell r="G2217">
            <v>8999997347</v>
          </cell>
          <cell r="H2217" t="str">
            <v>PREVENSION SOCIAL DEL CONGRESO - PENSIONES</v>
          </cell>
          <cell r="I2217" t="str">
            <v xml:space="preserve">RECONOCIMIENTO Y PAGO CUOTAS PARTES PENSIONALES </v>
          </cell>
          <cell r="J2217">
            <v>2243107</v>
          </cell>
          <cell r="N2217" t="str">
            <v>RECURSO 3-10</v>
          </cell>
          <cell r="W2217" t="str">
            <v>Vigencia Presupuestal</v>
          </cell>
        </row>
        <row r="2218">
          <cell r="A2218">
            <v>221414</v>
          </cell>
          <cell r="B2218" t="str">
            <v>Resolucion</v>
          </cell>
          <cell r="C2218">
            <v>663</v>
          </cell>
          <cell r="D2218">
            <v>168214</v>
          </cell>
          <cell r="E2218">
            <v>41778</v>
          </cell>
          <cell r="F2218" t="str">
            <v>TALENTO HUMANO ACTIVO Y NO ACTIVO</v>
          </cell>
          <cell r="G2218">
            <v>8002162780</v>
          </cell>
          <cell r="H2218" t="str">
            <v>PENSIONES DE ANTIOQUIA</v>
          </cell>
          <cell r="I2218" t="str">
            <v xml:space="preserve">RECONOCIMIENTO Y PAGO CUOTAS PARTES PENSIONALES </v>
          </cell>
          <cell r="J2218">
            <v>782955</v>
          </cell>
          <cell r="N2218" t="str">
            <v>RECURSO 3-10</v>
          </cell>
          <cell r="W2218" t="str">
            <v>Vigencia Presupuestal</v>
          </cell>
        </row>
        <row r="2219">
          <cell r="A2219">
            <v>221514</v>
          </cell>
          <cell r="B2219" t="str">
            <v>Resolucion</v>
          </cell>
          <cell r="C2219">
            <v>662</v>
          </cell>
          <cell r="D2219">
            <v>168114</v>
          </cell>
          <cell r="E2219">
            <v>41778</v>
          </cell>
          <cell r="F2219" t="str">
            <v>TALENTO HUMANO ACTIVO Y NO ACTIVO</v>
          </cell>
          <cell r="G2219">
            <v>8902019006</v>
          </cell>
          <cell r="H2219" t="str">
            <v>MUNICIPIO DE BARRANCABERMEJA</v>
          </cell>
          <cell r="I2219" t="str">
            <v xml:space="preserve">RECONOCIMIENTO Y PAGO CUOTAS PARTES PENSIONALES </v>
          </cell>
          <cell r="J2219">
            <v>99399</v>
          </cell>
          <cell r="N2219" t="str">
            <v>RECURSO 3-10</v>
          </cell>
          <cell r="W2219" t="str">
            <v>Vigencia Presupuestal</v>
          </cell>
        </row>
        <row r="2220">
          <cell r="A2220">
            <v>221614</v>
          </cell>
          <cell r="B2220" t="str">
            <v>Resolucion</v>
          </cell>
          <cell r="C2220">
            <v>661</v>
          </cell>
          <cell r="D2220">
            <v>168014</v>
          </cell>
          <cell r="E2220">
            <v>41778</v>
          </cell>
          <cell r="F2220" t="str">
            <v>TALENTO HUMANO ACTIVO Y NO ACTIVO</v>
          </cell>
          <cell r="G2220">
            <v>8600052167</v>
          </cell>
          <cell r="H2220" t="str">
            <v>BANCO REPUBLICA</v>
          </cell>
          <cell r="I2220" t="str">
            <v xml:space="preserve">RECONOCIMIENTO Y PAGO CUOTAS PARTES PENSIONALES </v>
          </cell>
          <cell r="J2220">
            <v>382193</v>
          </cell>
          <cell r="N2220" t="str">
            <v>RECURSO 3-10</v>
          </cell>
          <cell r="W2220" t="str">
            <v>Vigencia Presupuestal</v>
          </cell>
        </row>
        <row r="2221">
          <cell r="A2221">
            <v>221714</v>
          </cell>
          <cell r="B2221" t="str">
            <v>Resolucion</v>
          </cell>
          <cell r="C2221">
            <v>660</v>
          </cell>
          <cell r="D2221">
            <v>167914</v>
          </cell>
          <cell r="E2221">
            <v>41778</v>
          </cell>
          <cell r="F2221" t="str">
            <v>TALENTO HUMANO ACTIVO Y NO ACTIVO</v>
          </cell>
          <cell r="G2221">
            <v>8999990823</v>
          </cell>
          <cell r="H2221" t="str">
            <v>EMPRESA DE ENERGIA DE BOGOTA SA ESP</v>
          </cell>
          <cell r="I2221" t="str">
            <v xml:space="preserve">RECONOCIMIENTO Y PAGO CUOTAS PARTES PENSIONALES </v>
          </cell>
          <cell r="J2221">
            <v>2590207</v>
          </cell>
          <cell r="N2221" t="str">
            <v>RECURSO 3-10</v>
          </cell>
          <cell r="W2221" t="str">
            <v>Vigencia Presupuestal</v>
          </cell>
        </row>
        <row r="2222">
          <cell r="A2222">
            <v>221814</v>
          </cell>
          <cell r="B2222" t="str">
            <v>Resolucion</v>
          </cell>
          <cell r="C2222">
            <v>659</v>
          </cell>
          <cell r="D2222">
            <v>167814</v>
          </cell>
          <cell r="E2222">
            <v>41778</v>
          </cell>
          <cell r="F2222" t="str">
            <v>TALENTO HUMANO ACTIVO Y NO ACTIVO</v>
          </cell>
          <cell r="G2222">
            <v>8999990941</v>
          </cell>
          <cell r="H2222" t="str">
            <v>EMPRESA DE ACUEDUCTO Y LACANTARILLADO DE BOGOTA ESP</v>
          </cell>
          <cell r="I2222" t="str">
            <v xml:space="preserve">RECONOCIMIENTO Y PAGO CUOTAS PARTES PENSIONALES </v>
          </cell>
          <cell r="J2222">
            <v>1022622</v>
          </cell>
          <cell r="N2222" t="str">
            <v>RECURSO 3-10</v>
          </cell>
          <cell r="W2222" t="str">
            <v>Vigencia Presupuestal</v>
          </cell>
        </row>
        <row r="2223">
          <cell r="A2223">
            <v>221914</v>
          </cell>
          <cell r="B2223" t="str">
            <v>Anulada</v>
          </cell>
          <cell r="C2223">
            <v>669</v>
          </cell>
          <cell r="D2223">
            <v>169014</v>
          </cell>
          <cell r="E2223">
            <v>41779</v>
          </cell>
          <cell r="F2223" t="str">
            <v>TALENTO HUMANO ACTIVO Y NO ACTIVO</v>
          </cell>
          <cell r="G2223">
            <v>9004747274</v>
          </cell>
          <cell r="H2223" t="str">
            <v xml:space="preserve">MINISTERIO DE SALUD Y PROTECCION SOCIAL </v>
          </cell>
          <cell r="I2223" t="str">
            <v xml:space="preserve">ANULADA ---- RECONOCIMIENTO Y PAGO CUOTAS PARTES PENSIONALES </v>
          </cell>
          <cell r="J2223">
            <v>189422886.09</v>
          </cell>
          <cell r="N2223" t="str">
            <v>RECURSO 3-10</v>
          </cell>
          <cell r="W2223" t="str">
            <v>Vigencia Presupuestal</v>
          </cell>
        </row>
        <row r="2224">
          <cell r="A2224">
            <v>222014</v>
          </cell>
          <cell r="B2224" t="str">
            <v>Resolucion</v>
          </cell>
          <cell r="C2224">
            <v>656</v>
          </cell>
          <cell r="D2224">
            <v>167514</v>
          </cell>
          <cell r="E2224">
            <v>41778</v>
          </cell>
          <cell r="F2224" t="str">
            <v>TALENTO HUMANO ACTIVO Y NO ACTIVO</v>
          </cell>
          <cell r="G2224">
            <v>9003360047</v>
          </cell>
          <cell r="H2224" t="str">
            <v>ADMINISTRADORA COLOMBIANA DE PENSIONES COLPENSIONES</v>
          </cell>
          <cell r="I2224" t="str">
            <v xml:space="preserve">RECONOCIMIENTO Y PAGO BONO PENSIONALES </v>
          </cell>
          <cell r="J2224">
            <v>62614000</v>
          </cell>
          <cell r="N2224" t="str">
            <v>RECURSO 3-10</v>
          </cell>
          <cell r="W2224" t="str">
            <v>Vigencia Presupuestal</v>
          </cell>
        </row>
        <row r="2225">
          <cell r="A2225">
            <v>222114</v>
          </cell>
          <cell r="B2225" t="str">
            <v>Resolucion</v>
          </cell>
          <cell r="C2225">
            <v>657</v>
          </cell>
          <cell r="D2225">
            <v>167614</v>
          </cell>
          <cell r="E2225">
            <v>41778</v>
          </cell>
          <cell r="F2225" t="str">
            <v>TALENTO HUMANO ACTIVO Y NO ACTIVO</v>
          </cell>
          <cell r="G2225">
            <v>9003360047</v>
          </cell>
          <cell r="H2225" t="str">
            <v>ADMINISTRADORA COLOMBIANA DE PENSIONES COLPENSIONES</v>
          </cell>
          <cell r="I2225" t="str">
            <v xml:space="preserve">RECONOCIMIENTO Y PAGO BONO PENSIONALES </v>
          </cell>
          <cell r="J2225">
            <v>91136000</v>
          </cell>
          <cell r="N2225" t="str">
            <v>RECURSO 3-10</v>
          </cell>
          <cell r="W2225" t="str">
            <v>Vigencia Presupuestal</v>
          </cell>
        </row>
        <row r="2226">
          <cell r="A2226">
            <v>222214</v>
          </cell>
          <cell r="B2226" t="str">
            <v>Resolucion</v>
          </cell>
          <cell r="C2226">
            <v>658</v>
          </cell>
          <cell r="D2226">
            <v>167714</v>
          </cell>
          <cell r="E2226">
            <v>41778</v>
          </cell>
          <cell r="F2226" t="str">
            <v>TALENTO HUMANO ACTIVO Y NO ACTIVO</v>
          </cell>
          <cell r="G2226">
            <v>8002279406</v>
          </cell>
          <cell r="H2226" t="str">
            <v>FONDO DE PENSIONES OBLIGATORIAS COLFONDOS</v>
          </cell>
          <cell r="I2226" t="str">
            <v xml:space="preserve">RECONOCIMIENTO Y PAGO BONO PENSIONALES </v>
          </cell>
          <cell r="J2226">
            <v>9075000</v>
          </cell>
          <cell r="N2226" t="str">
            <v>RECURSO 3-10</v>
          </cell>
          <cell r="W2226" t="str">
            <v>Vigencia Presupuestal</v>
          </cell>
        </row>
        <row r="2227">
          <cell r="A2227">
            <v>222314</v>
          </cell>
          <cell r="B2227" t="str">
            <v>Comisión</v>
          </cell>
          <cell r="C2227">
            <v>20140841</v>
          </cell>
          <cell r="D2227">
            <v>142714</v>
          </cell>
          <cell r="E2227">
            <v>41779</v>
          </cell>
          <cell r="F2227" t="str">
            <v>SUBDIRECCION ADMINISTRATIVA Y FINANCIERA</v>
          </cell>
          <cell r="G2227">
            <v>52058048</v>
          </cell>
          <cell r="H2227" t="str">
            <v>LINA MARIA TORO TAMAYO</v>
          </cell>
          <cell r="I2227" t="str">
            <v>COMISION A MONTERIA DEL 23-24 DE ABRIL DE 2014</v>
          </cell>
          <cell r="J2227">
            <v>466943</v>
          </cell>
          <cell r="N2227" t="str">
            <v>RECURSO 2-10</v>
          </cell>
          <cell r="W2227" t="str">
            <v>Vigencia Presupuestal</v>
          </cell>
        </row>
        <row r="2228">
          <cell r="A2228">
            <v>222414</v>
          </cell>
          <cell r="B2228" t="str">
            <v>Comisión</v>
          </cell>
          <cell r="C2228">
            <v>20140883</v>
          </cell>
          <cell r="D2228">
            <v>147214</v>
          </cell>
          <cell r="E2228">
            <v>41779</v>
          </cell>
          <cell r="F2228" t="str">
            <v>SUBDIRECCION ADMINISTRATIVA Y FINANCIERA</v>
          </cell>
          <cell r="G2228">
            <v>79537633</v>
          </cell>
          <cell r="H2228" t="str">
            <v>NESTOR ROBERTO GARZON CADENA</v>
          </cell>
          <cell r="I2228" t="str">
            <v>COMISION A VILLAVICENCIO EL 29 DE ABRIL DE 2014</v>
          </cell>
          <cell r="J2228">
            <v>143052</v>
          </cell>
          <cell r="O2228" t="str">
            <v>RECURSO 11</v>
          </cell>
          <cell r="W2228" t="str">
            <v>Vigencia Presupuestal</v>
          </cell>
        </row>
        <row r="2229">
          <cell r="A2229">
            <v>222514</v>
          </cell>
          <cell r="B2229" t="str">
            <v>Comisión</v>
          </cell>
          <cell r="C2229">
            <v>20140925</v>
          </cell>
          <cell r="D2229">
            <v>152614</v>
          </cell>
          <cell r="E2229">
            <v>41779</v>
          </cell>
          <cell r="F2229" t="str">
            <v>SUBDIRECCION ADMINISTRATIVA Y FINANCIERA</v>
          </cell>
          <cell r="G2229">
            <v>60250256</v>
          </cell>
          <cell r="H2229" t="str">
            <v>CLAUDIA ADALGIZA  ARIAS CUADROS</v>
          </cell>
          <cell r="I2229" t="str">
            <v>COMSION A LIBORINA-ANTIOQUIA DEL 7-8 DE MAYO DE 2014</v>
          </cell>
          <cell r="J2229">
            <v>336113</v>
          </cell>
          <cell r="O2229" t="str">
            <v>RECURSO 11</v>
          </cell>
          <cell r="W2229" t="str">
            <v>Vigencia Presupuestal</v>
          </cell>
        </row>
        <row r="2230">
          <cell r="A2230">
            <v>222614</v>
          </cell>
          <cell r="B2230" t="str">
            <v>Resolucion</v>
          </cell>
          <cell r="C2230">
            <v>669</v>
          </cell>
          <cell r="D2230">
            <v>169014</v>
          </cell>
          <cell r="E2230">
            <v>41779</v>
          </cell>
          <cell r="F2230" t="str">
            <v>TALENTO HUMANO ACTIVO Y NO ACTIVO</v>
          </cell>
          <cell r="G2230">
            <v>9004747274</v>
          </cell>
          <cell r="H2230" t="str">
            <v xml:space="preserve">MINISTERIO DE SALUD Y PROTECCION SOCIAL </v>
          </cell>
          <cell r="I2230" t="str">
            <v xml:space="preserve">RECONOCIMIENTO Y PAGO CUOTAS PARTES PENSIONALES </v>
          </cell>
          <cell r="J2230">
            <v>189422886.09</v>
          </cell>
          <cell r="N2230" t="str">
            <v>RECURSO 3-10</v>
          </cell>
          <cell r="W2230" t="str">
            <v>Vigencia Presupuestal</v>
          </cell>
        </row>
        <row r="2231">
          <cell r="A2231">
            <v>222714</v>
          </cell>
          <cell r="B2231" t="str">
            <v>Contrato</v>
          </cell>
          <cell r="C2231">
            <v>293</v>
          </cell>
          <cell r="D2231">
            <v>40614</v>
          </cell>
          <cell r="E2231">
            <v>41779</v>
          </cell>
          <cell r="F2231" t="str">
            <v>SECRETARIA GENERAL</v>
          </cell>
          <cell r="G2231">
            <v>7563591</v>
          </cell>
          <cell r="H2231" t="str">
            <v>JUAN CARLOS ALFARO GARCIA</v>
          </cell>
          <cell r="I2231" t="str">
            <v>PAGO FRA 0042 UNICO DESEMBOLSO SEGÚN CERTIFICACION DEL SUPERVISOR (RETENCION MINIMA)</v>
          </cell>
          <cell r="J2231">
            <v>60000000</v>
          </cell>
          <cell r="K2231">
            <v>9.66</v>
          </cell>
          <cell r="M2231">
            <v>16</v>
          </cell>
          <cell r="O2231" t="str">
            <v>RECURSO 11</v>
          </cell>
          <cell r="W2231" t="str">
            <v>Vigencia Presupuestal</v>
          </cell>
        </row>
        <row r="2232">
          <cell r="A2232">
            <v>222814</v>
          </cell>
          <cell r="B2232" t="str">
            <v>Comisión</v>
          </cell>
          <cell r="C2232">
            <v>20140938</v>
          </cell>
          <cell r="D2232">
            <v>152914</v>
          </cell>
          <cell r="E2232">
            <v>41779</v>
          </cell>
          <cell r="F2232" t="str">
            <v>SUBDIRECCION ADMINISTRATIVA Y FINANCIERA</v>
          </cell>
          <cell r="G2232">
            <v>79781725</v>
          </cell>
          <cell r="H2232" t="str">
            <v>ANDRES EDUARDO VELASQUEZ VARGAS</v>
          </cell>
          <cell r="I2232" t="str">
            <v>COMSION A MONTERIA EL 6 DE MAYO DE 2014</v>
          </cell>
          <cell r="J2232">
            <v>132037</v>
          </cell>
          <cell r="O2232" t="str">
            <v>RECURSO 11</v>
          </cell>
          <cell r="W2232" t="str">
            <v>Vigencia Presupuestal</v>
          </cell>
        </row>
        <row r="2233">
          <cell r="A2233">
            <v>222914</v>
          </cell>
          <cell r="B2233" t="str">
            <v>Comisión</v>
          </cell>
          <cell r="C2233">
            <v>20140939</v>
          </cell>
          <cell r="D2233">
            <v>152414</v>
          </cell>
          <cell r="E2233">
            <v>41779</v>
          </cell>
          <cell r="F2233" t="str">
            <v>SUBDIRECCION ADMINISTRATIVA Y FINANCIERA</v>
          </cell>
          <cell r="G2233">
            <v>52779559</v>
          </cell>
          <cell r="H2233" t="str">
            <v>DIANA MARCELA GOMEZ BONILLA</v>
          </cell>
          <cell r="I2233" t="str">
            <v>COMISION A MONTERIA DEL 4-8 DE MAYO DE 2014</v>
          </cell>
          <cell r="J2233">
            <v>778869</v>
          </cell>
          <cell r="O2233" t="str">
            <v>RECURSO 11</v>
          </cell>
          <cell r="W2233" t="str">
            <v>Vigencia Presupuestal</v>
          </cell>
        </row>
        <row r="2234">
          <cell r="A2234">
            <v>223014</v>
          </cell>
          <cell r="B2234" t="str">
            <v>Comisión</v>
          </cell>
          <cell r="C2234">
            <v>20140940</v>
          </cell>
          <cell r="D2234">
            <v>153614</v>
          </cell>
          <cell r="E2234">
            <v>41779</v>
          </cell>
          <cell r="F2234" t="str">
            <v>SUBDIRECCION ADMINISTRATIVA Y FINANCIERA</v>
          </cell>
          <cell r="G2234">
            <v>1010160439</v>
          </cell>
          <cell r="H2234" t="str">
            <v>EDGAR EDUARDO MORA RODRIGUEZ</v>
          </cell>
          <cell r="I2234" t="str">
            <v>COMISION A ARMENIA DEL 5-8 DE MAYO DE 2014</v>
          </cell>
          <cell r="J2234">
            <v>633187</v>
          </cell>
          <cell r="O2234" t="str">
            <v>RECURSO 11</v>
          </cell>
          <cell r="W2234" t="str">
            <v>Vigencia Presupuestal</v>
          </cell>
        </row>
        <row r="2235">
          <cell r="A2235">
            <v>223114</v>
          </cell>
          <cell r="B2235" t="str">
            <v>Comisión</v>
          </cell>
          <cell r="C2235">
            <v>20140955</v>
          </cell>
          <cell r="D2235">
            <v>156914</v>
          </cell>
          <cell r="E2235">
            <v>41779</v>
          </cell>
          <cell r="F2235" t="str">
            <v>SUBDIRECCION ADMINISTRATIVA Y FINANCIERA</v>
          </cell>
          <cell r="G2235">
            <v>79781725</v>
          </cell>
          <cell r="H2235" t="str">
            <v>ANDRES EDUARDO VELASQUEZ VARGAS</v>
          </cell>
          <cell r="I2235" t="str">
            <v>COMISION A SANTA MARTA EL 7 DE MAYO DE 2014</v>
          </cell>
          <cell r="J2235">
            <v>162037</v>
          </cell>
          <cell r="O2235" t="str">
            <v>RECURSO 11</v>
          </cell>
          <cell r="W2235" t="str">
            <v>Vigencia Presupuestal</v>
          </cell>
        </row>
        <row r="2236">
          <cell r="A2236">
            <v>223214</v>
          </cell>
          <cell r="B2236" t="str">
            <v>Comisión</v>
          </cell>
          <cell r="C2236">
            <v>20140956</v>
          </cell>
          <cell r="D2236">
            <v>154314</v>
          </cell>
          <cell r="E2236">
            <v>41779</v>
          </cell>
          <cell r="F2236" t="str">
            <v>SUBDIRECCION ADMINISTRATIVA Y FINANCIERA</v>
          </cell>
          <cell r="G2236">
            <v>46667625</v>
          </cell>
          <cell r="H2236" t="str">
            <v>EMMA JUDITH SALAMANCA GUAUQUE</v>
          </cell>
          <cell r="I2236" t="str">
            <v>COMISION A BARRANQUILLA DEL 6-8 DE MAYO DE 2014</v>
          </cell>
          <cell r="J2236">
            <v>465261</v>
          </cell>
          <cell r="O2236" t="str">
            <v>RECURSO 11</v>
          </cell>
          <cell r="W2236" t="str">
            <v>Vigencia Presupuestal</v>
          </cell>
        </row>
        <row r="2237">
          <cell r="A2237">
            <v>223314</v>
          </cell>
          <cell r="B2237" t="str">
            <v>Comisión</v>
          </cell>
          <cell r="C2237">
            <v>20140960</v>
          </cell>
          <cell r="D2237">
            <v>156614</v>
          </cell>
          <cell r="E2237">
            <v>41779</v>
          </cell>
          <cell r="F2237" t="str">
            <v>SUBDIRECCION ADMINISTRATIVA Y FINANCIERA</v>
          </cell>
          <cell r="G2237">
            <v>52909063</v>
          </cell>
          <cell r="H2237" t="str">
            <v>ANDREA YINNETH SALDAÑA BARAHONA</v>
          </cell>
          <cell r="I2237" t="str">
            <v>COMISION A CALI DEL 7-8 DE MAYO DE 2014</v>
          </cell>
          <cell r="J2237">
            <v>293037</v>
          </cell>
          <cell r="O2237" t="str">
            <v>RECURSO 11</v>
          </cell>
          <cell r="W2237" t="str">
            <v>Vigencia Presupuestal</v>
          </cell>
        </row>
        <row r="2238">
          <cell r="A2238">
            <v>223414</v>
          </cell>
          <cell r="B2238" t="str">
            <v>Comisión</v>
          </cell>
          <cell r="C2238">
            <v>20140965</v>
          </cell>
          <cell r="D2238">
            <v>156314</v>
          </cell>
          <cell r="E2238">
            <v>41779</v>
          </cell>
          <cell r="F2238" t="str">
            <v>SUBDIRECCION ADMINISTRATIVA Y FINANCIERA</v>
          </cell>
          <cell r="G2238">
            <v>14396089</v>
          </cell>
          <cell r="H2238" t="str">
            <v>CARLOS AUGUSTO OSPINA BRAVO</v>
          </cell>
          <cell r="I2238" t="str">
            <v>COMISION A CALI DEL 9-10 DE MAYO DE 2014</v>
          </cell>
          <cell r="J2238">
            <v>205126</v>
          </cell>
          <cell r="O2238" t="str">
            <v>RECURSO 11</v>
          </cell>
          <cell r="W2238" t="str">
            <v>Vigencia Presupuestal</v>
          </cell>
        </row>
        <row r="2239">
          <cell r="A2239">
            <v>223514</v>
          </cell>
          <cell r="B2239" t="str">
            <v>Comisión</v>
          </cell>
          <cell r="C2239">
            <v>20140969</v>
          </cell>
          <cell r="D2239">
            <v>157214</v>
          </cell>
          <cell r="E2239">
            <v>41779</v>
          </cell>
          <cell r="F2239" t="str">
            <v>SUBDIRECCION ADMINISTRATIVA Y FINANCIERA</v>
          </cell>
          <cell r="G2239">
            <v>65710951</v>
          </cell>
          <cell r="H2239" t="str">
            <v>LUZ STELLA PULIDO PEREZ</v>
          </cell>
          <cell r="I2239" t="str">
            <v>COMISION A MANIZALES DEL 7-9 DE MAYO DE 2014</v>
          </cell>
          <cell r="J2239">
            <v>341877</v>
          </cell>
          <cell r="O2239" t="str">
            <v>RECURSO 11</v>
          </cell>
          <cell r="W2239" t="str">
            <v>Vigencia Presupuestal</v>
          </cell>
        </row>
        <row r="2240">
          <cell r="A2240">
            <v>223614</v>
          </cell>
          <cell r="B2240" t="str">
            <v>Comisión</v>
          </cell>
          <cell r="C2240">
            <v>20140982</v>
          </cell>
          <cell r="D2240">
            <v>158214</v>
          </cell>
          <cell r="E2240">
            <v>41779</v>
          </cell>
          <cell r="F2240" t="str">
            <v>SUBDIRECCION ADMINISTRATIVA Y FINANCIERA</v>
          </cell>
          <cell r="G2240">
            <v>79366558</v>
          </cell>
          <cell r="H2240" t="str">
            <v>GUILLERMO PRIETO PALACIOS</v>
          </cell>
          <cell r="I2240" t="str">
            <v>COMISION PREIRA DEL 8-9 DE MAYO E 2014</v>
          </cell>
          <cell r="J2240">
            <v>205126</v>
          </cell>
          <cell r="O2240" t="str">
            <v>RECURSO 11</v>
          </cell>
          <cell r="W2240" t="str">
            <v>Vigencia Presupuestal</v>
          </cell>
        </row>
        <row r="2241">
          <cell r="A2241">
            <v>223714</v>
          </cell>
          <cell r="B2241" t="str">
            <v>Comisión</v>
          </cell>
          <cell r="C2241" t="str">
            <v>2014-1-0234</v>
          </cell>
          <cell r="D2241">
            <v>133214</v>
          </cell>
          <cell r="E2241">
            <v>41779</v>
          </cell>
          <cell r="F2241" t="str">
            <v>SUBDIRECCION ADMINISTRATIVA Y FINANCIERA</v>
          </cell>
          <cell r="G2241">
            <v>63506593</v>
          </cell>
          <cell r="H2241" t="str">
            <v>NOHORA YOLANDA ARDILA GONZALEZ</v>
          </cell>
          <cell r="I2241" t="str">
            <v>COMISION A ZIPAQUIRA EL 7 DE ABRIL DE 2014</v>
          </cell>
          <cell r="J2241">
            <v>59323</v>
          </cell>
          <cell r="L2241">
            <v>10</v>
          </cell>
          <cell r="O2241" t="str">
            <v>RECURSO 11</v>
          </cell>
          <cell r="W2241" t="str">
            <v>Vigencia Presupuestal</v>
          </cell>
        </row>
        <row r="2242">
          <cell r="A2242">
            <v>223814</v>
          </cell>
          <cell r="B2242" t="str">
            <v>Comisión</v>
          </cell>
          <cell r="C2242" t="str">
            <v>2014-1-0292</v>
          </cell>
          <cell r="D2242">
            <v>152514</v>
          </cell>
          <cell r="E2242">
            <v>41779</v>
          </cell>
          <cell r="F2242" t="str">
            <v>SUBDIRECCION ADMINISTRATIVA Y FINANCIERA</v>
          </cell>
          <cell r="G2242">
            <v>53038369</v>
          </cell>
          <cell r="H2242" t="str">
            <v>DIANA MARCELA MENDOZA OSPINA</v>
          </cell>
          <cell r="I2242" t="str">
            <v>COMISION A POPAYAN DEL 5-9 DE MAYO DE 2014</v>
          </cell>
          <cell r="J2242">
            <v>623907</v>
          </cell>
          <cell r="L2242">
            <v>10</v>
          </cell>
          <cell r="O2242" t="str">
            <v>RECURSO 11</v>
          </cell>
          <cell r="W2242" t="str">
            <v>Vigencia Presupuestal</v>
          </cell>
        </row>
        <row r="2243">
          <cell r="A2243">
            <v>223914</v>
          </cell>
          <cell r="B2243" t="str">
            <v>Comisión</v>
          </cell>
          <cell r="C2243" t="str">
            <v>2014-1-0297</v>
          </cell>
          <cell r="D2243">
            <v>154114</v>
          </cell>
          <cell r="E2243">
            <v>41779</v>
          </cell>
          <cell r="F2243" t="str">
            <v>SUBDIRECCION ADMINISTRATIVA Y FINANCIERA</v>
          </cell>
          <cell r="G2243">
            <v>52818031</v>
          </cell>
          <cell r="H2243" t="str">
            <v>SANDRA CAROLINA SIMANCAS CARDENAS</v>
          </cell>
          <cell r="I2243" t="str">
            <v>COMISION A CARTAGENA DEL 6-8 DE MAYO DE 2014</v>
          </cell>
          <cell r="J2243">
            <v>341877</v>
          </cell>
          <cell r="L2243">
            <v>10</v>
          </cell>
          <cell r="O2243" t="str">
            <v>RECURSO 11</v>
          </cell>
          <cell r="W2243" t="str">
            <v>Vigencia Presupuestal</v>
          </cell>
        </row>
        <row r="2244">
          <cell r="A2244">
            <v>224014</v>
          </cell>
          <cell r="B2244" t="str">
            <v>Comisión</v>
          </cell>
          <cell r="C2244" t="str">
            <v>2014-1-0298</v>
          </cell>
          <cell r="D2244">
            <v>139714</v>
          </cell>
          <cell r="E2244">
            <v>41779</v>
          </cell>
          <cell r="F2244" t="str">
            <v>SUBDIRECCION ADMINISTRATIVA Y FINANCIERA</v>
          </cell>
          <cell r="G2244">
            <v>79799400</v>
          </cell>
          <cell r="H2244" t="str">
            <v>ABEL BARRERA HURTADO</v>
          </cell>
          <cell r="I2244" t="str">
            <v>COMISION A PTO COLOMBIA EL 5 DE MAYO DE 2014</v>
          </cell>
          <cell r="J2244">
            <v>80027</v>
          </cell>
          <cell r="L2244">
            <v>10</v>
          </cell>
          <cell r="O2244" t="str">
            <v>RECURSO 11</v>
          </cell>
          <cell r="W2244" t="str">
            <v>Vigencia Presupuestal</v>
          </cell>
        </row>
        <row r="2245">
          <cell r="A2245">
            <v>224114</v>
          </cell>
          <cell r="B2245" t="str">
            <v>Comisión</v>
          </cell>
          <cell r="C2245" t="str">
            <v>2014-1-0299</v>
          </cell>
          <cell r="D2245">
            <v>153814</v>
          </cell>
          <cell r="E2245">
            <v>41779</v>
          </cell>
          <cell r="F2245" t="str">
            <v>SUBDIRECCION ADMINISTRATIVA Y FINANCIERA</v>
          </cell>
          <cell r="G2245">
            <v>52429474</v>
          </cell>
          <cell r="H2245" t="str">
            <v>MARIA NATALIA PATIÑO GUTIERREZ</v>
          </cell>
          <cell r="I2245" t="str">
            <v>COMISION A ARMENIA-CALARCA DEL 5-6 DE MAYO DE 2014</v>
          </cell>
          <cell r="J2245">
            <v>177969</v>
          </cell>
          <cell r="L2245">
            <v>10</v>
          </cell>
          <cell r="O2245" t="str">
            <v>RECURSO 11</v>
          </cell>
          <cell r="W2245" t="str">
            <v>Vigencia Presupuestal</v>
          </cell>
        </row>
        <row r="2246">
          <cell r="A2246">
            <v>224214</v>
          </cell>
          <cell r="B2246" t="str">
            <v>Comisión</v>
          </cell>
          <cell r="C2246" t="str">
            <v>2014-1-0309</v>
          </cell>
          <cell r="D2246">
            <v>155914</v>
          </cell>
          <cell r="E2246">
            <v>41779</v>
          </cell>
          <cell r="F2246" t="str">
            <v>SUBDIRECCION ADMINISTRATIVA Y FINANCIERA</v>
          </cell>
          <cell r="G2246">
            <v>79153840</v>
          </cell>
          <cell r="H2246" t="str">
            <v>JAVIER CORREAL PIZARRO</v>
          </cell>
          <cell r="I2246" t="str">
            <v>COMISION A SOPETRAN-ANTIOQUIA DEL 7-9 DE MAYO DE 2014</v>
          </cell>
          <cell r="J2246">
            <v>613170</v>
          </cell>
          <cell r="L2246">
            <v>11</v>
          </cell>
          <cell r="O2246" t="str">
            <v>RECURSO 11</v>
          </cell>
          <cell r="W2246" t="str">
            <v>Vigencia Presupuestal</v>
          </cell>
        </row>
        <row r="2247">
          <cell r="A2247">
            <v>224314</v>
          </cell>
          <cell r="B2247" t="str">
            <v>Comisión</v>
          </cell>
          <cell r="C2247" t="str">
            <v>2014-1-0314</v>
          </cell>
          <cell r="D2247">
            <v>156214</v>
          </cell>
          <cell r="E2247">
            <v>41779</v>
          </cell>
          <cell r="F2247" t="str">
            <v>SUBDIRECCION ADMINISTRATIVA Y FINANCIERA</v>
          </cell>
          <cell r="G2247">
            <v>52539015</v>
          </cell>
          <cell r="H2247" t="str">
            <v>LUZ HELENA ESCOBAR MARTINEZ</v>
          </cell>
          <cell r="I2247" t="str">
            <v>COMISION A CALI DEL 9-10 DE MAYO DE 2014</v>
          </cell>
          <cell r="J2247">
            <v>335080</v>
          </cell>
          <cell r="L2247">
            <v>10</v>
          </cell>
          <cell r="O2247" t="str">
            <v>RECURSO 11</v>
          </cell>
          <cell r="W2247" t="str">
            <v>Vigencia Presupuestal</v>
          </cell>
        </row>
        <row r="2248">
          <cell r="A2248">
            <v>224414</v>
          </cell>
          <cell r="B2248" t="str">
            <v>Comisión</v>
          </cell>
          <cell r="C2248" t="str">
            <v>2014-1-0320</v>
          </cell>
          <cell r="D2248">
            <v>157614</v>
          </cell>
          <cell r="E2248">
            <v>41779</v>
          </cell>
          <cell r="F2248" t="str">
            <v>SUBDIRECCION ADMINISTRATIVA Y FINANCIERA</v>
          </cell>
          <cell r="G2248">
            <v>52390218</v>
          </cell>
          <cell r="H2248" t="str">
            <v>ROCIO RODRIGUEZ GRANADOS</v>
          </cell>
          <cell r="I2248" t="str">
            <v>COMISION A CALI EL 8 DE MAYO DE 2014</v>
          </cell>
          <cell r="J2248">
            <v>159323</v>
          </cell>
          <cell r="L2248">
            <v>10</v>
          </cell>
          <cell r="O2248" t="str">
            <v>RECURSO 11</v>
          </cell>
          <cell r="W2248" t="str">
            <v>Vigencia Presupuestal</v>
          </cell>
        </row>
        <row r="2249">
          <cell r="A2249">
            <v>224514</v>
          </cell>
          <cell r="B2249" t="str">
            <v>Comisión</v>
          </cell>
          <cell r="C2249" t="str">
            <v>2014-1-0325</v>
          </cell>
          <cell r="D2249">
            <v>161414</v>
          </cell>
          <cell r="E2249">
            <v>41779</v>
          </cell>
          <cell r="F2249" t="str">
            <v>SUBDIRECCION ADMINISTRATIVA Y FINANCIERA</v>
          </cell>
          <cell r="G2249">
            <v>40043339</v>
          </cell>
          <cell r="H2249" t="str">
            <v>SANDRA ALFONSO PALACIOS</v>
          </cell>
          <cell r="I2249" t="str">
            <v>COMISION A TUNJA EL 9 DE MAYO DE 2014</v>
          </cell>
          <cell r="J2249">
            <v>128375</v>
          </cell>
          <cell r="L2249">
            <v>10</v>
          </cell>
          <cell r="O2249" t="str">
            <v>RECURSO 11</v>
          </cell>
          <cell r="W2249" t="str">
            <v>Vigencia Presupuestal</v>
          </cell>
        </row>
        <row r="2250">
          <cell r="A2250">
            <v>224614</v>
          </cell>
          <cell r="B2250" t="str">
            <v>Comisión</v>
          </cell>
          <cell r="C2250" t="str">
            <v>2014-1-0331</v>
          </cell>
          <cell r="D2250">
            <v>161914</v>
          </cell>
          <cell r="E2250">
            <v>41779</v>
          </cell>
          <cell r="F2250" t="str">
            <v>SUBDIRECCION ADMINISTRATIVA Y FINANCIERA</v>
          </cell>
          <cell r="G2250">
            <v>80769799</v>
          </cell>
          <cell r="H2250" t="str">
            <v>DEVIS REYES GONZALEZ</v>
          </cell>
          <cell r="I2250" t="str">
            <v>COMISION A BOJACA EL 9 DE MAYO DE 2014</v>
          </cell>
          <cell r="J2250">
            <v>59323</v>
          </cell>
          <cell r="L2250">
            <v>10</v>
          </cell>
          <cell r="O2250" t="str">
            <v>RECURSO 11</v>
          </cell>
          <cell r="W2250" t="str">
            <v>Vigencia Presupuestal</v>
          </cell>
        </row>
        <row r="2251">
          <cell r="A2251">
            <v>224714</v>
          </cell>
          <cell r="B2251" t="str">
            <v>Comisión</v>
          </cell>
          <cell r="C2251" t="str">
            <v>2014-1-0233</v>
          </cell>
          <cell r="D2251">
            <v>141014</v>
          </cell>
          <cell r="E2251">
            <v>41779</v>
          </cell>
          <cell r="F2251" t="str">
            <v>SUBDIRECCION ADMINISTRATIVA Y FINANCIERA</v>
          </cell>
          <cell r="G2251">
            <v>79314746</v>
          </cell>
          <cell r="H2251" t="str">
            <v>LEONARDO MOLINA SUAREZ</v>
          </cell>
          <cell r="I2251" t="str">
            <v>COMISION A QUIBDO DEL 23-25 DE ABRIL DE 2014</v>
          </cell>
          <cell r="J2251">
            <v>400134</v>
          </cell>
          <cell r="L2251">
            <v>10</v>
          </cell>
          <cell r="O2251" t="str">
            <v>RECURSO 11</v>
          </cell>
          <cell r="W2251" t="str">
            <v>Vigencia Presupuestal</v>
          </cell>
        </row>
        <row r="2252">
          <cell r="A2252">
            <v>224814</v>
          </cell>
          <cell r="B2252" t="str">
            <v>Comisión</v>
          </cell>
          <cell r="C2252" t="str">
            <v>2014-1-0245</v>
          </cell>
          <cell r="D2252">
            <v>136314</v>
          </cell>
          <cell r="E2252">
            <v>41779</v>
          </cell>
          <cell r="F2252" t="str">
            <v>SUBDIRECCION ADMINISTRATIVA Y FINANCIERA</v>
          </cell>
          <cell r="G2252">
            <v>80882158</v>
          </cell>
          <cell r="H2252" t="str">
            <v>HAYATO JOSE GARCIA CUESTA</v>
          </cell>
          <cell r="I2252" t="str">
            <v>COMISION A MEDELLIN EL 11 DE ABRIL DE 2014</v>
          </cell>
          <cell r="J2252">
            <v>104034</v>
          </cell>
          <cell r="L2252">
            <v>10</v>
          </cell>
          <cell r="O2252" t="str">
            <v>RECURSO 11</v>
          </cell>
          <cell r="W2252" t="str">
            <v>Vigencia Presupuestal</v>
          </cell>
        </row>
        <row r="2253">
          <cell r="A2253">
            <v>224914</v>
          </cell>
          <cell r="B2253" t="str">
            <v>Oficio</v>
          </cell>
          <cell r="C2253">
            <v>16628</v>
          </cell>
          <cell r="D2253">
            <v>170514</v>
          </cell>
          <cell r="E2253">
            <v>41779</v>
          </cell>
          <cell r="F2253" t="str">
            <v>TALENTO HUMANO ACTIVO Y NO ACTIVO</v>
          </cell>
          <cell r="G2253">
            <v>8301153951</v>
          </cell>
          <cell r="H2253" t="str">
            <v>MINISTERIO DE AMBIENTE Y DESARROLLO SOSTENIBLE</v>
          </cell>
          <cell r="I2253" t="str">
            <v>MESADA PENSIONAL CORRESPONDIENTE AL MES DE MAYO DE 2014</v>
          </cell>
          <cell r="J2253">
            <v>971836586</v>
          </cell>
          <cell r="N2253" t="str">
            <v>RECURSO 3-10</v>
          </cell>
          <cell r="Q2253" t="str">
            <v>DEDUCCIONES GENERALES</v>
          </cell>
          <cell r="R2253">
            <v>231660224</v>
          </cell>
          <cell r="W2253" t="str">
            <v>Vigencia Presupuestal</v>
          </cell>
        </row>
        <row r="2254">
          <cell r="A2254">
            <v>225014</v>
          </cell>
          <cell r="B2254" t="str">
            <v>Resolución</v>
          </cell>
          <cell r="C2254">
            <v>690</v>
          </cell>
          <cell r="D2254">
            <v>170814</v>
          </cell>
          <cell r="E2254">
            <v>41779</v>
          </cell>
          <cell r="F2254" t="str">
            <v>TALENTO HUMANO ACTIVO Y NO ACTIVO</v>
          </cell>
          <cell r="G2254">
            <v>39774878</v>
          </cell>
          <cell r="H2254" t="str">
            <v>LILIANA PEREZ URIBE</v>
          </cell>
          <cell r="I2254" t="str">
            <v>RECONOCIMIENTO Y PAGO DE PRESTACIONES SOCIALES (DESC RTE FTE $5,490,000)</v>
          </cell>
          <cell r="J2254">
            <v>29027324</v>
          </cell>
          <cell r="N2254" t="str">
            <v>RECURSO 1-10</v>
          </cell>
          <cell r="Q2254" t="str">
            <v>SEG.SOCIAL+SUELDO+PRIMA+LIBRANZA BCO OCCIDENTE</v>
          </cell>
          <cell r="R2254">
            <v>23537324</v>
          </cell>
          <cell r="W2254" t="str">
            <v>Vigencia Presupuestal</v>
          </cell>
        </row>
        <row r="2255">
          <cell r="A2255">
            <v>225114</v>
          </cell>
          <cell r="B2255" t="str">
            <v>Factura</v>
          </cell>
          <cell r="C2255">
            <v>52850758</v>
          </cell>
          <cell r="D2255">
            <v>170714</v>
          </cell>
          <cell r="E2255">
            <v>41779</v>
          </cell>
          <cell r="F2255" t="str">
            <v>SERVICIOS ADMINISTRATIVOS, ATENCIONA AL USUARIO, ARCHIVO Y CORRESPONDENCIA</v>
          </cell>
          <cell r="G2255">
            <v>8301225661</v>
          </cell>
          <cell r="H2255" t="str">
            <v>COLOMBIA TELECOMUNICACIONES S.A ESP</v>
          </cell>
          <cell r="I2255" t="str">
            <v>PAGO SERVICIO PUBLICO DE TELEFONIA CELULAR FRA 52850758 CTA CLIENTE 8604974 PERIODO DEL 6 DE MAY/2014 AL 5 JUN/2014</v>
          </cell>
          <cell r="J2255">
            <v>3193504</v>
          </cell>
          <cell r="N2255" t="str">
            <v>RECURSO 2-10</v>
          </cell>
          <cell r="W2255" t="str">
            <v>Vigencia Presupuestal</v>
          </cell>
        </row>
        <row r="2256">
          <cell r="A2256">
            <v>225214</v>
          </cell>
          <cell r="B2256" t="str">
            <v>Factura</v>
          </cell>
          <cell r="C2256">
            <v>4410937748</v>
          </cell>
          <cell r="D2256">
            <v>170614</v>
          </cell>
          <cell r="E2256">
            <v>41779</v>
          </cell>
          <cell r="F2256" t="str">
            <v>SERVICIOS ADMINISTRATIVOS, ATENCIONA AL USUARIO, ARCHIVO Y CORRESPONDENCIA</v>
          </cell>
          <cell r="G2256">
            <v>8001539937</v>
          </cell>
          <cell r="H2256" t="str">
            <v>COMUNICACIÓN CELULAR S.A - COMCEL S.A</v>
          </cell>
          <cell r="I2256" t="str">
            <v>PAGO SERVICIO TELEFONIA CELULAR FRA 4410937748 CORRESPONDIENTE AL PERIODO 11 ABR- 10 MAY 2014</v>
          </cell>
          <cell r="J2256">
            <v>234471.4</v>
          </cell>
          <cell r="N2256" t="str">
            <v>RECURSO 2-10</v>
          </cell>
          <cell r="W2256" t="str">
            <v>Vigencia Presupuestal</v>
          </cell>
        </row>
        <row r="2257">
          <cell r="A2257">
            <v>225314</v>
          </cell>
          <cell r="B2257" t="str">
            <v>Contrato</v>
          </cell>
          <cell r="C2257">
            <v>72</v>
          </cell>
          <cell r="D2257">
            <v>15414</v>
          </cell>
          <cell r="E2257">
            <v>41779</v>
          </cell>
          <cell r="F2257" t="str">
            <v>DIRECCION DE BOSQUES, BIODIVERSIDAD Y SERVICIOS ECOSISTEMICOS</v>
          </cell>
          <cell r="G2257">
            <v>80074172</v>
          </cell>
          <cell r="H2257" t="str">
            <v>LUIS ALEJANDRO GARCIA ROMERO</v>
          </cell>
          <cell r="I2257" t="str">
            <v>QUINTO DESEMBOLSO SEGÚN CERTIFICACION DEL SUPERVISOR</v>
          </cell>
          <cell r="J2257">
            <v>3052000</v>
          </cell>
          <cell r="K2257">
            <v>9.66</v>
          </cell>
          <cell r="O2257" t="str">
            <v>RECURSO 11</v>
          </cell>
          <cell r="V2257" t="str">
            <v>No tiene Dependientes</v>
          </cell>
          <cell r="W2257" t="str">
            <v>Vigencia Presupuestal</v>
          </cell>
        </row>
        <row r="2258">
          <cell r="A2258">
            <v>225414</v>
          </cell>
          <cell r="B2258" t="str">
            <v>Contrato</v>
          </cell>
          <cell r="C2258">
            <v>40</v>
          </cell>
          <cell r="D2258">
            <v>5114</v>
          </cell>
          <cell r="E2258">
            <v>41779</v>
          </cell>
          <cell r="F2258" t="str">
            <v>GRUPO DE COMUNICACIONES</v>
          </cell>
          <cell r="G2258">
            <v>80443180</v>
          </cell>
          <cell r="H2258" t="str">
            <v>DIEGO MAURICIO PINEDA ROMERO</v>
          </cell>
          <cell r="I2258" t="str">
            <v>QUINTO DESEMBOLSO SEGÚN CERTIFICACION DEL SUPERVISOR</v>
          </cell>
          <cell r="J2258">
            <v>4283286</v>
          </cell>
          <cell r="K2258">
            <v>9.66</v>
          </cell>
          <cell r="O2258" t="str">
            <v>RECURSO 11</v>
          </cell>
          <cell r="V2258" t="str">
            <v>No tiene Dependientes</v>
          </cell>
          <cell r="W2258" t="str">
            <v>Vigencia Presupuestal</v>
          </cell>
        </row>
        <row r="2259">
          <cell r="A2259">
            <v>225514</v>
          </cell>
          <cell r="B2259" t="str">
            <v>Contrato</v>
          </cell>
          <cell r="C2259">
            <v>11</v>
          </cell>
          <cell r="D2259">
            <v>514</v>
          </cell>
          <cell r="E2259">
            <v>41779</v>
          </cell>
          <cell r="F2259" t="str">
            <v>SUBDIRECCION ADMINISTRATIVA Y FINANCIERA</v>
          </cell>
          <cell r="G2259">
            <v>37828595</v>
          </cell>
          <cell r="H2259" t="str">
            <v xml:space="preserve">MARIA TERESA COTE DE ABRIL </v>
          </cell>
          <cell r="I2259" t="str">
            <v>QUINTO DESEMBOLSO SEGÚN CERTIFICACION DEL SUPERVISOR (INT.VIVIENDA $638,012)</v>
          </cell>
          <cell r="J2259">
            <v>4513636</v>
          </cell>
          <cell r="K2259">
            <v>9.66</v>
          </cell>
          <cell r="O2259" t="str">
            <v>RECURSO 11</v>
          </cell>
          <cell r="V2259" t="str">
            <v>Int. Vivienda 7.656.139,39/12 $638,012 -No tiene Dependientes</v>
          </cell>
          <cell r="W2259" t="str">
            <v>Vigencia Presupuestal</v>
          </cell>
        </row>
        <row r="2260">
          <cell r="A2260">
            <v>225614</v>
          </cell>
          <cell r="B2260" t="str">
            <v>Contrato</v>
          </cell>
          <cell r="C2260">
            <v>192</v>
          </cell>
          <cell r="D2260">
            <v>29314</v>
          </cell>
          <cell r="E2260">
            <v>41779</v>
          </cell>
          <cell r="F2260" t="str">
            <v>DIRECCION DE ORDENAMIENTO AMBIENTAL Y COORDINACION DEL SINA</v>
          </cell>
          <cell r="G2260">
            <v>91105686</v>
          </cell>
          <cell r="H2260" t="str">
            <v>OSCAR JAVIER ACEVEDO AMAYA</v>
          </cell>
          <cell r="I2260" t="str">
            <v>CUARTO DESEMBOLSO SEGÚN CERTIFICACION DEL SUPERVISOR (Desc. Base RF x Dependientes)</v>
          </cell>
          <cell r="J2260">
            <v>5500000</v>
          </cell>
          <cell r="K2260">
            <v>9.66</v>
          </cell>
          <cell r="O2260" t="str">
            <v>RECURSO 11</v>
          </cell>
          <cell r="V2260" t="str">
            <v>Desc.x Dependientes</v>
          </cell>
          <cell r="W2260" t="str">
            <v>Vigencia Presupuestal</v>
          </cell>
        </row>
        <row r="2261">
          <cell r="A2261">
            <v>225714</v>
          </cell>
          <cell r="B2261" t="str">
            <v>Contrato</v>
          </cell>
          <cell r="C2261">
            <v>199</v>
          </cell>
          <cell r="D2261">
            <v>30614</v>
          </cell>
          <cell r="E2261">
            <v>41779</v>
          </cell>
          <cell r="F2261" t="str">
            <v>DIRECCION DE BOSQUES, BIODIVERSIDAD Y SERVICIOS ECOSISTEMICOS</v>
          </cell>
          <cell r="G2261">
            <v>1032365212</v>
          </cell>
          <cell r="H2261" t="str">
            <v>ALEXANDRA MELO ARDILA</v>
          </cell>
          <cell r="I2261" t="str">
            <v>QUINTO DESEMBOLSO SEGÚN CERTIFICACION DEL SUPERVISOR</v>
          </cell>
          <cell r="J2261">
            <v>5303610</v>
          </cell>
          <cell r="K2261">
            <v>9.66</v>
          </cell>
          <cell r="O2261" t="str">
            <v>RECURSO 11</v>
          </cell>
          <cell r="V2261" t="str">
            <v>No tiene Dependientes</v>
          </cell>
          <cell r="W2261" t="str">
            <v>Vigencia Presupuestal</v>
          </cell>
        </row>
        <row r="2262">
          <cell r="A2262">
            <v>225814</v>
          </cell>
          <cell r="B2262" t="str">
            <v>Contrato</v>
          </cell>
          <cell r="C2262">
            <v>37</v>
          </cell>
          <cell r="D2262">
            <v>4914</v>
          </cell>
          <cell r="E2262">
            <v>41779</v>
          </cell>
          <cell r="F2262" t="str">
            <v>GRUPO DE COMUNICACIONES</v>
          </cell>
          <cell r="G2262">
            <v>1032391719</v>
          </cell>
          <cell r="H2262" t="str">
            <v>JAIME ALBERTO SILVA RODRIGUEZ</v>
          </cell>
          <cell r="I2262" t="str">
            <v>QUINTO DESEMBOLSO SEGÚN CERTIFICACION DEL SUPERVISOR</v>
          </cell>
          <cell r="J2262">
            <v>4119433</v>
          </cell>
          <cell r="K2262">
            <v>9.66</v>
          </cell>
          <cell r="O2262" t="str">
            <v>RECURSO 11</v>
          </cell>
          <cell r="V2262" t="str">
            <v>No tiene Dependientes</v>
          </cell>
          <cell r="W2262" t="str">
            <v>Vigencia Presupuestal</v>
          </cell>
        </row>
        <row r="2263">
          <cell r="A2263">
            <v>225914</v>
          </cell>
          <cell r="B2263" t="str">
            <v>Contrato</v>
          </cell>
          <cell r="C2263">
            <v>41</v>
          </cell>
          <cell r="D2263">
            <v>5014</v>
          </cell>
          <cell r="E2263">
            <v>41779</v>
          </cell>
          <cell r="F2263" t="str">
            <v>GRUPO DE COMUNICACIONES</v>
          </cell>
          <cell r="G2263">
            <v>79690254</v>
          </cell>
          <cell r="H2263" t="str">
            <v>GABRIEL GONZALO CLAVIJO SERRANO</v>
          </cell>
          <cell r="I2263" t="str">
            <v>QUINTO DESEMBOLSO SEGÚN CERTIFICACION DEL SUPERVISOR (Desc.de la Base RF x Dependientes)</v>
          </cell>
          <cell r="J2263">
            <v>4283286</v>
          </cell>
          <cell r="K2263">
            <v>9.66</v>
          </cell>
          <cell r="O2263" t="str">
            <v>RECURSO 11</v>
          </cell>
          <cell r="V2263" t="str">
            <v>Desc. 10% Dependientes - Base RF $ 4,094,538 RF $ 287,559</v>
          </cell>
          <cell r="W2263" t="str">
            <v>Vigencia Presupuestal</v>
          </cell>
        </row>
        <row r="2264">
          <cell r="A2264">
            <v>226014</v>
          </cell>
          <cell r="B2264" t="str">
            <v>Contrato</v>
          </cell>
          <cell r="C2264">
            <v>38</v>
          </cell>
          <cell r="D2264">
            <v>5314</v>
          </cell>
          <cell r="E2264">
            <v>41779</v>
          </cell>
          <cell r="F2264" t="str">
            <v>GRUPO DE COMUNICACIONES</v>
          </cell>
          <cell r="G2264">
            <v>79147965</v>
          </cell>
          <cell r="H2264" t="str">
            <v>JOSE ROBERTO ARANGO ROMERO</v>
          </cell>
          <cell r="I2264" t="str">
            <v>QUINTO DESEMBOLSO SEGÚN CERTIFICACION DEL SUPERVISOR (Desc.de la Base RF x Dependientes)</v>
          </cell>
          <cell r="J2264">
            <v>4283286</v>
          </cell>
          <cell r="K2264">
            <v>9.66</v>
          </cell>
          <cell r="O2264" t="str">
            <v>RECURSO 11</v>
          </cell>
          <cell r="V2264" t="str">
            <v>Desc. 10% Dependientes - Base RF $ 4,094,538 RF $ 287,559</v>
          </cell>
          <cell r="W2264" t="str">
            <v>Vigencia Presupuestal</v>
          </cell>
        </row>
        <row r="2265">
          <cell r="A2265">
            <v>226114</v>
          </cell>
          <cell r="B2265" t="str">
            <v>Contrato</v>
          </cell>
          <cell r="C2265">
            <v>39</v>
          </cell>
          <cell r="D2265">
            <v>5214</v>
          </cell>
          <cell r="E2265">
            <v>41779</v>
          </cell>
          <cell r="F2265" t="str">
            <v>GRUPO DE COMUNICACIONES</v>
          </cell>
          <cell r="G2265">
            <v>79949823</v>
          </cell>
          <cell r="H2265" t="str">
            <v>DIEGO ALEXANDER CUEVAS GALVIS</v>
          </cell>
          <cell r="I2265" t="str">
            <v>QUINTO DESEMBOLSO SEGÚN CERTIFICACION DEL SUPERVISOR (Desc.de la Base RF x Dependientes)</v>
          </cell>
          <cell r="J2265">
            <v>4119433</v>
          </cell>
          <cell r="K2265">
            <v>9.66</v>
          </cell>
          <cell r="O2265" t="str">
            <v>RECURSO 11</v>
          </cell>
          <cell r="V2265" t="str">
            <v>Desc. 10% Dependientes - Base RF $ 4,094,538 RF $ 287,559</v>
          </cell>
          <cell r="W2265" t="str">
            <v>Vigencia Presupuestal</v>
          </cell>
        </row>
        <row r="2266">
          <cell r="A2266">
            <v>226214</v>
          </cell>
          <cell r="B2266" t="str">
            <v>Convenio</v>
          </cell>
          <cell r="C2266">
            <v>157</v>
          </cell>
          <cell r="D2266">
            <v>25714</v>
          </cell>
          <cell r="E2266">
            <v>41779</v>
          </cell>
          <cell r="F2266" t="str">
            <v>ASUNTOS MARINOS Y COSTEROS</v>
          </cell>
          <cell r="G2266">
            <v>8300272757</v>
          </cell>
          <cell r="H2266" t="str">
            <v>ASOCARS - ASOCIACION DE CORPORACIONES AUTONOMAS REGIONALES Y DE DESARROLLO SOSTENIBLE</v>
          </cell>
          <cell r="I2266" t="str">
            <v>PAGO 2 DE 4 SEGÚN CERTIFICACION DEL SUPERVISOR</v>
          </cell>
          <cell r="J2266">
            <v>159337500</v>
          </cell>
          <cell r="O2266" t="str">
            <v>RECURSO 11</v>
          </cell>
          <cell r="W2266" t="str">
            <v>Vigencia Presupuestal</v>
          </cell>
        </row>
        <row r="2267">
          <cell r="A2267">
            <v>226314</v>
          </cell>
          <cell r="B2267" t="str">
            <v>Contrato</v>
          </cell>
          <cell r="C2267">
            <v>47</v>
          </cell>
          <cell r="D2267">
            <v>7614</v>
          </cell>
          <cell r="E2267">
            <v>41780</v>
          </cell>
          <cell r="F2267" t="str">
            <v>DIRECCION DE BOSQUES, BIODIVERSIDAD Y SERVICIOS ECOSISTEMICOS</v>
          </cell>
          <cell r="G2267">
            <v>39775923</v>
          </cell>
          <cell r="H2267" t="str">
            <v>MARIA CAROLINA CARDENAS VILLAMIL</v>
          </cell>
          <cell r="I2267" t="str">
            <v>QUINTO DESEMBOLSO SEGÚN CERTIFICACION DEL SUPERVISOR (Desc.de la Base RF x Dependientes)</v>
          </cell>
          <cell r="J2267">
            <v>8000000</v>
          </cell>
          <cell r="K2267">
            <v>9.66</v>
          </cell>
          <cell r="O2267" t="str">
            <v>RECURSO 11</v>
          </cell>
          <cell r="V2267" t="str">
            <v xml:space="preserve">Desc. 10% Dependientes </v>
          </cell>
          <cell r="W2267" t="str">
            <v>Vigencia Presupuestal</v>
          </cell>
        </row>
        <row r="2268">
          <cell r="A2268">
            <v>226414</v>
          </cell>
          <cell r="B2268" t="str">
            <v>Contrato</v>
          </cell>
          <cell r="C2268">
            <v>171</v>
          </cell>
          <cell r="D2268">
            <v>26314</v>
          </cell>
          <cell r="E2268">
            <v>41780</v>
          </cell>
          <cell r="F2268" t="str">
            <v>DIRECCION DE ORDENAMIENTO AMBIENTAL Y COORDINACION DEL SINA</v>
          </cell>
          <cell r="G2268">
            <v>32503855</v>
          </cell>
          <cell r="H2268" t="str">
            <v>NORA ELENA MOLINA LINCE</v>
          </cell>
          <cell r="I2268" t="str">
            <v>PAGO 4 DE 11 SEGÚN CERTIFICACION DEL SUPERVISOR (Desc. Base RF x Dependientes)</v>
          </cell>
          <cell r="J2268">
            <v>7000000</v>
          </cell>
          <cell r="K2268">
            <v>9.66</v>
          </cell>
          <cell r="O2268" t="str">
            <v>RECURSO 11</v>
          </cell>
          <cell r="V2268" t="str">
            <v>Desc. 10% Dependientes</v>
          </cell>
          <cell r="W2268" t="str">
            <v>Vigencia Presupuestal</v>
          </cell>
        </row>
        <row r="2269">
          <cell r="A2269">
            <v>226514</v>
          </cell>
          <cell r="B2269" t="str">
            <v>Contrato</v>
          </cell>
          <cell r="C2269">
            <v>274</v>
          </cell>
          <cell r="D2269">
            <v>38114</v>
          </cell>
          <cell r="E2269">
            <v>41780</v>
          </cell>
          <cell r="F2269" t="str">
            <v>OFICINA DE ASUNTOS INTERNACIONALES</v>
          </cell>
          <cell r="G2269">
            <v>51958614</v>
          </cell>
          <cell r="H2269" t="str">
            <v>JIMENA NIETO CARRASCO</v>
          </cell>
          <cell r="I2269" t="str">
            <v xml:space="preserve">PAGO 5 DE 12 SEGÚN CERTIFICACION DEL SUPERVISOR </v>
          </cell>
          <cell r="J2269">
            <v>7840909</v>
          </cell>
          <cell r="K2269">
            <v>9.66</v>
          </cell>
          <cell r="O2269" t="str">
            <v>RECURSO 11</v>
          </cell>
          <cell r="V2269" t="str">
            <v>No tiene Dependientes a Cargo</v>
          </cell>
          <cell r="W2269" t="str">
            <v>Vigencia Presupuestal</v>
          </cell>
        </row>
        <row r="2270">
          <cell r="A2270">
            <v>226614</v>
          </cell>
          <cell r="B2270" t="str">
            <v>Contrato</v>
          </cell>
          <cell r="C2270">
            <v>194</v>
          </cell>
          <cell r="D2270">
            <v>29614</v>
          </cell>
          <cell r="E2270">
            <v>41780</v>
          </cell>
          <cell r="F2270" t="str">
            <v>DIRECCION DE ORDENAMIENTO AMBIENTAL Y COORDINACION DEL SINA</v>
          </cell>
          <cell r="G2270">
            <v>42123833</v>
          </cell>
          <cell r="H2270" t="str">
            <v>PAOLA ANDREA MORALES RAMIREZ</v>
          </cell>
          <cell r="I2270" t="str">
            <v>PAGO 4 DE 10 SEGÚN CERTIFICACION DEL SUPERVISOR</v>
          </cell>
          <cell r="J2270">
            <v>7200000</v>
          </cell>
          <cell r="K2270">
            <v>9.66</v>
          </cell>
          <cell r="O2270" t="str">
            <v>RECURSO 11</v>
          </cell>
          <cell r="V2270" t="str">
            <v>No tiene Dependientes a Cargo</v>
          </cell>
          <cell r="W2270" t="str">
            <v>Vigencia Presupuestal</v>
          </cell>
        </row>
        <row r="2271">
          <cell r="A2271">
            <v>226714</v>
          </cell>
          <cell r="B2271" t="str">
            <v>Contrato</v>
          </cell>
          <cell r="C2271">
            <v>196</v>
          </cell>
          <cell r="D2271">
            <v>29714</v>
          </cell>
          <cell r="E2271">
            <v>41780</v>
          </cell>
          <cell r="F2271" t="str">
            <v>DIRECCION DE ORDENAMIENTO AMBIENTAL Y COORDINACION DEL SINA</v>
          </cell>
          <cell r="G2271">
            <v>79946823</v>
          </cell>
          <cell r="H2271" t="str">
            <v>ANDRES MEJIA PIZANO</v>
          </cell>
          <cell r="I2271" t="str">
            <v xml:space="preserve">CUARTO DESEMBOLSO SEGÚN CERTIFICACION DEL SUPERVISOR </v>
          </cell>
          <cell r="J2271">
            <v>5500000</v>
          </cell>
          <cell r="K2271">
            <v>9.66</v>
          </cell>
          <cell r="O2271" t="str">
            <v>RECURSO 11</v>
          </cell>
          <cell r="V2271" t="str">
            <v>No tiene Dependientes</v>
          </cell>
          <cell r="W2271" t="str">
            <v>Vigencia Presupuestal</v>
          </cell>
        </row>
        <row r="2272">
          <cell r="A2272">
            <v>226814</v>
          </cell>
          <cell r="B2272" t="str">
            <v>Contrato</v>
          </cell>
          <cell r="C2272">
            <v>195</v>
          </cell>
          <cell r="D2272">
            <v>29414</v>
          </cell>
          <cell r="E2272">
            <v>41780</v>
          </cell>
          <cell r="F2272" t="str">
            <v>DIRECCION DE ORDENAMIENTO AMBIENTAL Y COORDINACION DEL SINA</v>
          </cell>
          <cell r="G2272">
            <v>80083703</v>
          </cell>
          <cell r="H2272" t="str">
            <v>NICOLAI CIONTESCU CAMARGO</v>
          </cell>
          <cell r="I2272" t="str">
            <v>PAGO 4 DE 10 SEGÚN CERTIFICACION DEL SUPERVISOR (Desc. Base RF x Dependientes)</v>
          </cell>
          <cell r="J2272">
            <v>5500000</v>
          </cell>
          <cell r="K2272">
            <v>9.66</v>
          </cell>
          <cell r="O2272" t="str">
            <v>RECURSO 11</v>
          </cell>
          <cell r="V2272" t="str">
            <v xml:space="preserve">Desc. 10% Dependientes </v>
          </cell>
          <cell r="W2272" t="str">
            <v>Vigencia Presupuestal</v>
          </cell>
        </row>
        <row r="2273">
          <cell r="A2273">
            <v>226914</v>
          </cell>
          <cell r="B2273" t="str">
            <v>Contrato</v>
          </cell>
          <cell r="C2273">
            <v>203</v>
          </cell>
          <cell r="D2273">
            <v>29914</v>
          </cell>
          <cell r="E2273">
            <v>41780</v>
          </cell>
          <cell r="F2273" t="str">
            <v>DIRECCION DE ORDENAMIENTO AMBIENTAL Y COORDINACION DEL SINA</v>
          </cell>
          <cell r="G2273">
            <v>52694062</v>
          </cell>
          <cell r="H2273" t="str">
            <v>LILIANA RAMIREZ HERNANDEZ</v>
          </cell>
          <cell r="I2273" t="str">
            <v>CUARTO DESEMBOLSO SEGÚN CERTIFICACION DEL SUPERVISOR</v>
          </cell>
          <cell r="J2273">
            <v>5500000</v>
          </cell>
          <cell r="K2273">
            <v>9.66</v>
          </cell>
          <cell r="O2273" t="str">
            <v>RECURSO 11</v>
          </cell>
          <cell r="V2273" t="str">
            <v>No tiene Dependientes a Cargo</v>
          </cell>
          <cell r="W2273" t="str">
            <v>Vigencia Presupuestal</v>
          </cell>
        </row>
        <row r="2274">
          <cell r="A2274">
            <v>227014</v>
          </cell>
          <cell r="B2274" t="str">
            <v>Contrato</v>
          </cell>
          <cell r="C2274">
            <v>281</v>
          </cell>
          <cell r="D2274">
            <v>39014</v>
          </cell>
          <cell r="E2274">
            <v>41780</v>
          </cell>
          <cell r="F2274" t="str">
            <v>DIRECCION DE ORDENAMIENTO AMBIENTAL Y COORDINACION DEL SINA</v>
          </cell>
          <cell r="G2274">
            <v>52807876</v>
          </cell>
          <cell r="H2274" t="str">
            <v>MARIA ANGELICA BERNAL GRANADOS</v>
          </cell>
          <cell r="I2274" t="str">
            <v>CUARTO DESEMBOLSO SEGÚN CERTIFICACION DEL SUPERVISOR</v>
          </cell>
          <cell r="J2274">
            <v>5500000</v>
          </cell>
          <cell r="K2274">
            <v>9.66</v>
          </cell>
          <cell r="O2274" t="str">
            <v>RECURSO 11</v>
          </cell>
          <cell r="V2274" t="str">
            <v>No tiene Dependientes</v>
          </cell>
          <cell r="W2274" t="str">
            <v>Vigencia Presupuestal</v>
          </cell>
        </row>
        <row r="2275">
          <cell r="A2275">
            <v>227114</v>
          </cell>
          <cell r="B2275" t="str">
            <v>Contrato</v>
          </cell>
          <cell r="C2275">
            <v>22</v>
          </cell>
          <cell r="D2275">
            <v>3014</v>
          </cell>
          <cell r="E2275">
            <v>41780</v>
          </cell>
          <cell r="F2275" t="str">
            <v>GRUPO DE COMUNICACIONES</v>
          </cell>
          <cell r="G2275">
            <v>19370198</v>
          </cell>
          <cell r="H2275" t="str">
            <v>ANGEL GUSTAVO ZAPATA FERRO</v>
          </cell>
          <cell r="I2275" t="str">
            <v>QUINTO DESEMBOLSO SEGÚN CERTIFICACION DEL SUPERVISOR (Desc.de la Base RF x Dependientes)</v>
          </cell>
          <cell r="J2275">
            <v>3050847</v>
          </cell>
          <cell r="K2275">
            <v>9.66</v>
          </cell>
          <cell r="O2275" t="str">
            <v>RECURSO 11</v>
          </cell>
          <cell r="V2275" t="str">
            <v>Desc. 10% Dependientes - Base RF $4,094,550 RF $287,562</v>
          </cell>
          <cell r="W2275" t="str">
            <v>Vigencia Presupuestal</v>
          </cell>
        </row>
        <row r="2276">
          <cell r="A2276">
            <v>227214</v>
          </cell>
          <cell r="B2276" t="str">
            <v>Contrato</v>
          </cell>
          <cell r="C2276">
            <v>198</v>
          </cell>
          <cell r="D2276">
            <v>31714</v>
          </cell>
          <cell r="E2276">
            <v>41780</v>
          </cell>
          <cell r="F2276" t="str">
            <v>DIRECCION DE ORDENAMIENTO AMBIENTAL Y COORDINACION DEL SINA</v>
          </cell>
          <cell r="G2276">
            <v>42127326</v>
          </cell>
          <cell r="H2276" t="str">
            <v>DOROTEA CARDONA HERNANDEZ</v>
          </cell>
          <cell r="I2276" t="str">
            <v>PAGO 4 DE 10 SEGÚN CERTIFICACION DEL SUPERVISOR (Desc.de la Base RF 20-05-2014 x Dependientes+Prepagada)</v>
          </cell>
          <cell r="J2276">
            <v>5500000</v>
          </cell>
          <cell r="K2276">
            <v>9.66</v>
          </cell>
          <cell r="O2276" t="str">
            <v>RECURSO 11</v>
          </cell>
          <cell r="V2276" t="str">
            <v>Desc.Prepagada+Desc. 10% Dependientes</v>
          </cell>
          <cell r="W2276" t="str">
            <v>Vigencia Presupuestal</v>
          </cell>
        </row>
        <row r="2277">
          <cell r="A2277">
            <v>227314</v>
          </cell>
          <cell r="B2277" t="str">
            <v>Contrato</v>
          </cell>
          <cell r="C2277">
            <v>172</v>
          </cell>
          <cell r="D2277">
            <v>26414</v>
          </cell>
          <cell r="E2277">
            <v>41780</v>
          </cell>
          <cell r="F2277" t="str">
            <v>GRUPO DE COMUNICACIONES</v>
          </cell>
          <cell r="G2277">
            <v>79589559</v>
          </cell>
          <cell r="H2277" t="str">
            <v>FERNANDO MURIEL PIEDRAHITA</v>
          </cell>
          <cell r="I2277" t="str">
            <v>PAGO 5/12 DESEMBOLSO SEGÚN CERTIFICACION DEL SUPERVISOR (Desc.de la Base RF x Dependientes)</v>
          </cell>
          <cell r="J2277">
            <v>4173913</v>
          </cell>
          <cell r="K2277">
            <v>9.66</v>
          </cell>
          <cell r="O2277" t="str">
            <v>RECURSO 11</v>
          </cell>
          <cell r="V2277" t="str">
            <v>Desc. 10% Dependientes RF $129,456</v>
          </cell>
          <cell r="W2277" t="str">
            <v>Vigencia Presupuestal</v>
          </cell>
        </row>
        <row r="2278">
          <cell r="A2278">
            <v>227414</v>
          </cell>
          <cell r="B2278" t="str">
            <v>Contrato</v>
          </cell>
          <cell r="C2278">
            <v>187</v>
          </cell>
          <cell r="D2278">
            <v>27614</v>
          </cell>
          <cell r="E2278">
            <v>41780</v>
          </cell>
          <cell r="F2278" t="str">
            <v>OFICINA ASESORA JURIDICA</v>
          </cell>
          <cell r="G2278">
            <v>1014200539</v>
          </cell>
          <cell r="H2278" t="str">
            <v>LAURA ANGELICA RUBIO MONCADA</v>
          </cell>
          <cell r="I2278" t="str">
            <v>QUINTO DESEMBOLSO SEGÚN CERTIFICACION DEL SUPERVISOR</v>
          </cell>
          <cell r="J2278">
            <v>1700000</v>
          </cell>
          <cell r="K2278">
            <v>9.66</v>
          </cell>
          <cell r="O2278" t="str">
            <v>RECURSO 11</v>
          </cell>
          <cell r="V2278" t="str">
            <v>No tiene Dependientes a Cargo</v>
          </cell>
          <cell r="W2278" t="str">
            <v>Vigencia Presupuestal</v>
          </cell>
        </row>
        <row r="2279">
          <cell r="A2279">
            <v>227514</v>
          </cell>
          <cell r="B2279" t="str">
            <v>Contrato</v>
          </cell>
          <cell r="C2279">
            <v>212</v>
          </cell>
          <cell r="D2279">
            <v>31214</v>
          </cell>
          <cell r="E2279">
            <v>41780</v>
          </cell>
          <cell r="F2279" t="str">
            <v>DIRECCION DE BOSQUES, BIODIVERSIDAD Y SERVICIOS ECOSISTEMICOS</v>
          </cell>
          <cell r="G2279">
            <v>80544407</v>
          </cell>
          <cell r="H2279" t="str">
            <v>ANDRES FERNANDO FRANCO FANDIÑO</v>
          </cell>
          <cell r="I2279" t="str">
            <v>PAGO 5 DE 12 SEGÚN CERTIFICACION DEL SUPERVISOR (Desc.de la Base RF x Dependientes)</v>
          </cell>
          <cell r="J2279">
            <v>5214196</v>
          </cell>
          <cell r="K2279">
            <v>9.66</v>
          </cell>
          <cell r="O2279" t="str">
            <v>RECURSO 11</v>
          </cell>
          <cell r="V2279" t="str">
            <v xml:space="preserve">Desc. x Dependientes </v>
          </cell>
          <cell r="W2279" t="str">
            <v>Vigencia Presupuestal</v>
          </cell>
        </row>
        <row r="2280">
          <cell r="A2280">
            <v>227614</v>
          </cell>
          <cell r="B2280" t="str">
            <v>Contrato</v>
          </cell>
          <cell r="C2280">
            <v>93</v>
          </cell>
          <cell r="D2280">
            <v>17414</v>
          </cell>
          <cell r="E2280">
            <v>41780</v>
          </cell>
          <cell r="F2280" t="str">
            <v>DIRECCION DE BOSQUES, BIODIVERSIDAD Y SERVICIOS ECOSISTEMICOS</v>
          </cell>
          <cell r="G2280">
            <v>1098678974</v>
          </cell>
          <cell r="H2280" t="str">
            <v>JOHANA MARTINEZ REYES</v>
          </cell>
          <cell r="I2280" t="str">
            <v>PAGO 5 DE12 DESEMBOLSO SEGÚN CERTIFICACION DEL SUPERVISOR</v>
          </cell>
          <cell r="J2280">
            <v>2875000</v>
          </cell>
          <cell r="K2280">
            <v>9.66</v>
          </cell>
          <cell r="O2280" t="str">
            <v>RECURSO 11</v>
          </cell>
          <cell r="V2280" t="str">
            <v>No tiene Dependientes</v>
          </cell>
          <cell r="W2280" t="str">
            <v>Vigencia Presupuestal</v>
          </cell>
        </row>
        <row r="2281">
          <cell r="A2281">
            <v>227714</v>
          </cell>
          <cell r="B2281" t="str">
            <v>Contrato</v>
          </cell>
          <cell r="C2281">
            <v>71</v>
          </cell>
          <cell r="D2281">
            <v>15314</v>
          </cell>
          <cell r="E2281">
            <v>41780</v>
          </cell>
          <cell r="F2281" t="str">
            <v>TALENTO HUMANO ACTIVO Y NO ACTIVO</v>
          </cell>
          <cell r="G2281">
            <v>13346567</v>
          </cell>
          <cell r="H2281" t="str">
            <v>MANUEL FRANCISCO PARADA CARVAJAL</v>
          </cell>
          <cell r="I2281" t="str">
            <v>QUINTO DESEMBOLSO SEGÚN CERTIFICACION DEL SUPERVISOR (Desc.de la Base RF x Dependientes)</v>
          </cell>
          <cell r="J2281">
            <v>3600000</v>
          </cell>
          <cell r="K2281">
            <v>9.66</v>
          </cell>
          <cell r="O2281" t="str">
            <v>RECURSO 11</v>
          </cell>
          <cell r="V2281" t="str">
            <v>Desc. 10% Dependientes - Base RF $4,094,550 RF $287,562</v>
          </cell>
          <cell r="W2281" t="str">
            <v>Vigencia Presupuestal</v>
          </cell>
        </row>
        <row r="2282">
          <cell r="A2282">
            <v>227814</v>
          </cell>
          <cell r="B2282" t="str">
            <v>Contrato</v>
          </cell>
          <cell r="C2282">
            <v>144</v>
          </cell>
          <cell r="D2282">
            <v>23014</v>
          </cell>
          <cell r="E2282">
            <v>41780</v>
          </cell>
          <cell r="F2282" t="str">
            <v>DIRECCION DE BOSQUES, BIODIVERSIDAD Y SERVICIOS ECOSISTEMICOS</v>
          </cell>
          <cell r="G2282">
            <v>1023863075</v>
          </cell>
          <cell r="H2282" t="str">
            <v>DAVID FERNANDO URREGO HERNANDEZ</v>
          </cell>
          <cell r="I2282" t="str">
            <v>QUINTO DESEMBOLSO SEGÚN CERTIFICACION DEL SUPERVISOR</v>
          </cell>
          <cell r="J2282">
            <v>2982709</v>
          </cell>
          <cell r="K2282">
            <v>9.66</v>
          </cell>
          <cell r="O2282" t="str">
            <v>RECURSO 11</v>
          </cell>
          <cell r="V2282" t="str">
            <v>No tiene Dependientes a Cargo</v>
          </cell>
          <cell r="W2282" t="str">
            <v>Vigencia Presupuestal</v>
          </cell>
        </row>
        <row r="2283">
          <cell r="A2283">
            <v>227914</v>
          </cell>
          <cell r="B2283" t="str">
            <v>Contrato</v>
          </cell>
          <cell r="C2283">
            <v>291</v>
          </cell>
          <cell r="D2283">
            <v>42014</v>
          </cell>
          <cell r="E2283">
            <v>41780</v>
          </cell>
          <cell r="F2283" t="str">
            <v>DIRECCION DE ORDENAMIENTO AMBIENTAL Y COORDINACION DEL SINA</v>
          </cell>
          <cell r="G2283">
            <v>80761251</v>
          </cell>
          <cell r="H2283" t="str">
            <v>NICOLAS NEIRA MANOTAS</v>
          </cell>
          <cell r="I2283" t="str">
            <v xml:space="preserve">PAGO 4/11 DESEMBOLSO SEGÚN CERTIFICACION DEL SUPERVISOR </v>
          </cell>
          <cell r="J2283">
            <v>7090000</v>
          </cell>
          <cell r="K2283">
            <v>9.66</v>
          </cell>
          <cell r="O2283" t="str">
            <v>RECURSO 11</v>
          </cell>
          <cell r="V2283" t="str">
            <v xml:space="preserve">No tiene Dependientes - Base RF $ 3.226.650, RF $128.583 </v>
          </cell>
          <cell r="W2283" t="str">
            <v>Vigencia Presupuestal</v>
          </cell>
        </row>
        <row r="2284">
          <cell r="A2284">
            <v>228014</v>
          </cell>
          <cell r="B2284" t="str">
            <v>Contrato</v>
          </cell>
          <cell r="C2284">
            <v>259</v>
          </cell>
          <cell r="D2284">
            <v>37514</v>
          </cell>
          <cell r="E2284">
            <v>41780</v>
          </cell>
          <cell r="F2284" t="str">
            <v>DIRECCION DE ORDENAMIENTO AMBIENTAL Y COORDINACION DEL SINA</v>
          </cell>
          <cell r="G2284">
            <v>80085094</v>
          </cell>
          <cell r="H2284" t="str">
            <v>JUAN CARLOS MESA CARVAJAL</v>
          </cell>
          <cell r="I2284" t="str">
            <v>PAGO 4 DE 11 SEGÚN CERTIFICACION DEL SUPERVISOR (Aporte Voluntario y Prepagada 07-may-2014)</v>
          </cell>
          <cell r="J2284">
            <v>7941000</v>
          </cell>
          <cell r="K2284">
            <v>9.66</v>
          </cell>
          <cell r="O2284" t="str">
            <v>RECURSO 11</v>
          </cell>
          <cell r="Q2284" t="str">
            <v>PENSIONES VOLUNTARIAS SKANDIA</v>
          </cell>
          <cell r="R2284">
            <v>1430000</v>
          </cell>
          <cell r="V2284" t="str">
            <v>Aporte Voluntario y Prepagada</v>
          </cell>
          <cell r="W2284" t="str">
            <v>Vigencia Presupuestal</v>
          </cell>
        </row>
        <row r="2285">
          <cell r="A2285">
            <v>228114</v>
          </cell>
          <cell r="B2285" t="str">
            <v>Contrato</v>
          </cell>
          <cell r="C2285">
            <v>226</v>
          </cell>
          <cell r="D2285">
            <v>35314</v>
          </cell>
          <cell r="E2285">
            <v>41780</v>
          </cell>
          <cell r="F2285" t="str">
            <v>SUBDIRECCION ADMINISTRATIVA Y FINANCIERA</v>
          </cell>
          <cell r="G2285">
            <v>52545196</v>
          </cell>
          <cell r="H2285" t="str">
            <v>OLGA LUCIA LADINO HERRERA</v>
          </cell>
          <cell r="I2285" t="str">
            <v>PAGO 5/12 DESEMBOLSO SEGÚN CERTIFICACION DEL SUPERVISOR (Desc Base Rte Fte por Dependientes)</v>
          </cell>
          <cell r="J2285">
            <v>2654545</v>
          </cell>
          <cell r="K2285">
            <v>9.66</v>
          </cell>
          <cell r="O2285" t="str">
            <v>RECURSO 11</v>
          </cell>
          <cell r="V2285" t="str">
            <v>Desc. 10% Dependientes</v>
          </cell>
          <cell r="W2285" t="str">
            <v>Vigencia Presupuestal</v>
          </cell>
        </row>
        <row r="2286">
          <cell r="A2286">
            <v>228214</v>
          </cell>
          <cell r="B2286" t="str">
            <v>Resolucion</v>
          </cell>
          <cell r="C2286">
            <v>487</v>
          </cell>
          <cell r="D2286">
            <v>130114</v>
          </cell>
          <cell r="E2286">
            <v>41781</v>
          </cell>
          <cell r="F2286" t="str">
            <v>SUBDIRECCION ADMINISTRATIVA Y FINANCIERA</v>
          </cell>
          <cell r="G2286">
            <v>52214641</v>
          </cell>
          <cell r="H2286" t="str">
            <v>ZULEYMA CAROLINA MARTINEZ</v>
          </cell>
          <cell r="I2286" t="str">
            <v>PAGO TOTAL COMISION INTERNACIONAL A MEXICO DEL 06 AL 10 ABRIL 2014</v>
          </cell>
          <cell r="J2286">
            <v>3141617</v>
          </cell>
          <cell r="O2286" t="str">
            <v>RECURSO 11</v>
          </cell>
          <cell r="W2286" t="str">
            <v>Vigencia Presupuestal</v>
          </cell>
        </row>
        <row r="2287">
          <cell r="A2287">
            <v>228314</v>
          </cell>
          <cell r="B2287" t="str">
            <v>Contrato</v>
          </cell>
          <cell r="C2287">
            <v>337</v>
          </cell>
          <cell r="D2287">
            <v>365413</v>
          </cell>
          <cell r="E2287">
            <v>41781</v>
          </cell>
          <cell r="F2287" t="str">
            <v>SUBDIRECCION ADMINISTRATIVA Y FINANCIERA</v>
          </cell>
          <cell r="G2287">
            <v>8300562831</v>
          </cell>
          <cell r="H2287" t="str">
            <v>COMPAÑÍA DE VIGILANCIA  VER LTDA</v>
          </cell>
          <cell r="I2287" t="str">
            <v>PAGO PARCIAL FRA 12507 QUINTO DESEMBOLSO SEGÚN CERTIFICACION DEL SUPERVISOR - IVA $700,249 - LOS ORIGINALES ESTASN EN LA OP 228414</v>
          </cell>
          <cell r="J2287">
            <v>283</v>
          </cell>
          <cell r="N2287" t="str">
            <v>RECURSO 2-10</v>
          </cell>
          <cell r="W2287" t="str">
            <v>Reserva Presupuestal</v>
          </cell>
        </row>
        <row r="2288">
          <cell r="A2288">
            <v>228414</v>
          </cell>
          <cell r="B2288" t="str">
            <v>Contrato</v>
          </cell>
          <cell r="C2288">
            <v>337</v>
          </cell>
          <cell r="D2288">
            <v>9914</v>
          </cell>
          <cell r="E2288">
            <v>41781</v>
          </cell>
          <cell r="F2288" t="str">
            <v>SUBDIRECCION ADMINISTRATIVA Y FINANCIERA</v>
          </cell>
          <cell r="G2288">
            <v>8300562831</v>
          </cell>
          <cell r="H2288" t="str">
            <v>COMPAÑÍA DE VIGILANCIA  VER LTDA</v>
          </cell>
          <cell r="I2288" t="str">
            <v xml:space="preserve">PAGO SALDO FRA 12507 QUINTO DESEMBOLSO SEGÚN CERTIFICACION DEL SUPERVISOR - IVA $700,249 </v>
          </cell>
          <cell r="J2288">
            <v>44465503</v>
          </cell>
          <cell r="K2288">
            <v>13.8</v>
          </cell>
          <cell r="L2288">
            <v>2</v>
          </cell>
          <cell r="M2288">
            <v>1.6</v>
          </cell>
          <cell r="N2288" t="str">
            <v>RECURSO 2-10</v>
          </cell>
          <cell r="W2288" t="str">
            <v>Vigencia Presupuestal</v>
          </cell>
        </row>
        <row r="2289">
          <cell r="A2289">
            <v>228514</v>
          </cell>
          <cell r="B2289" t="str">
            <v>Anulada</v>
          </cell>
          <cell r="E2289">
            <v>41781</v>
          </cell>
          <cell r="H2289" t="str">
            <v>ANULADA</v>
          </cell>
          <cell r="I2289" t="str">
            <v>ANULADA</v>
          </cell>
        </row>
        <row r="2290">
          <cell r="A2290">
            <v>228614</v>
          </cell>
          <cell r="B2290" t="str">
            <v>Contrato</v>
          </cell>
          <cell r="C2290">
            <v>154</v>
          </cell>
          <cell r="D2290">
            <v>25214</v>
          </cell>
          <cell r="E2290">
            <v>41781</v>
          </cell>
          <cell r="F2290" t="str">
            <v>OFICINA ASESORA JURIDICA</v>
          </cell>
          <cell r="G2290">
            <v>9005832525</v>
          </cell>
          <cell r="H2290" t="str">
            <v>VELEÑO ORREGO MARTINEZ DIAZ ABOGADOS  ASOCIADOS</v>
          </cell>
          <cell r="I2290" t="str">
            <v>FRAS 43-48 Y 49 PRIMER, SEGUNDO Y TERCER DESEMBOLSO SEGÚN CERTIFICACION DEL SUPERVISOR</v>
          </cell>
          <cell r="J2290">
            <v>20454545</v>
          </cell>
          <cell r="K2290">
            <v>9.66</v>
          </cell>
          <cell r="L2290">
            <v>11</v>
          </cell>
          <cell r="M2290">
            <v>16</v>
          </cell>
          <cell r="O2290" t="str">
            <v>RECURSO 11</v>
          </cell>
          <cell r="W2290" t="str">
            <v>Vigencia Presupuestal</v>
          </cell>
        </row>
        <row r="2291">
          <cell r="A2291">
            <v>228714</v>
          </cell>
          <cell r="B2291" t="str">
            <v>Factura</v>
          </cell>
          <cell r="C2291">
            <v>187385742</v>
          </cell>
          <cell r="D2291">
            <v>171814</v>
          </cell>
          <cell r="E2291">
            <v>41781</v>
          </cell>
          <cell r="F2291" t="str">
            <v>SERVICIOS ADMINISTRATIVOS, ATENCIONA AL USUARIO, ARCHIVO Y CORRESPONDENCIA</v>
          </cell>
          <cell r="G2291">
            <v>8999991158</v>
          </cell>
          <cell r="H2291" t="str">
            <v>EMPRESA DE TELECOMUNICACIONES DE BOGOTA SA ESP</v>
          </cell>
          <cell r="I2291" t="str">
            <v>PAGO SERVICIO PUBLICO FRA 000187385742 CTA CLIENTE 492234211 SERVICIO TELEFONIA FIJA PERIODO ABRIL 01 AL 30 2014</v>
          </cell>
          <cell r="J2291">
            <v>3558250</v>
          </cell>
          <cell r="N2291" t="str">
            <v>RECURSO 2-10</v>
          </cell>
          <cell r="W2291" t="str">
            <v>Vigencia Presupuestal</v>
          </cell>
        </row>
        <row r="2292">
          <cell r="A2292">
            <v>228814</v>
          </cell>
          <cell r="B2292" t="str">
            <v>Contrato</v>
          </cell>
          <cell r="C2292">
            <v>167</v>
          </cell>
          <cell r="D2292">
            <v>26614</v>
          </cell>
          <cell r="E2292">
            <v>41781</v>
          </cell>
          <cell r="F2292" t="str">
            <v>DIRECCION DE ORDENAMIENTO AMBIENTAL Y COORDINACION DEL SINA</v>
          </cell>
          <cell r="G2292">
            <v>53911075</v>
          </cell>
          <cell r="H2292" t="str">
            <v>DIANA MARCELA CLAVIJO TELLEZ</v>
          </cell>
          <cell r="I2292" t="str">
            <v>PAGO 4 DE 10 SEGÚN CERTIFICACION DEL SUPERVISOR</v>
          </cell>
          <cell r="J2292">
            <v>4500000</v>
          </cell>
          <cell r="K2292">
            <v>9.66</v>
          </cell>
          <cell r="O2292" t="str">
            <v>RECURSO 11</v>
          </cell>
          <cell r="V2292" t="str">
            <v>No tiene dependientes</v>
          </cell>
          <cell r="W2292" t="str">
            <v>Vigencia Presupuestal</v>
          </cell>
        </row>
        <row r="2293">
          <cell r="A2293">
            <v>228914</v>
          </cell>
          <cell r="B2293" t="str">
            <v>Contrato</v>
          </cell>
          <cell r="C2293">
            <v>139</v>
          </cell>
          <cell r="D2293">
            <v>23814</v>
          </cell>
          <cell r="E2293">
            <v>41781</v>
          </cell>
          <cell r="F2293" t="str">
            <v>DIRECCION DE BOSQUES, BIODIVERSIDAD Y SERVICIOS ECOSISTEMICOS</v>
          </cell>
          <cell r="G2293">
            <v>40047300</v>
          </cell>
          <cell r="H2293" t="str">
            <v>MARIA FERNANDA RODRIGUEZ SANTAMARIA</v>
          </cell>
          <cell r="I2293" t="str">
            <v>PAGO 5 DE 12 SEGÚN CERTIFICACION DEL SUPERVISOR</v>
          </cell>
          <cell r="J2293">
            <v>3349582</v>
          </cell>
          <cell r="K2293">
            <v>9.66</v>
          </cell>
          <cell r="O2293" t="str">
            <v>RECURSO 11</v>
          </cell>
          <cell r="V2293" t="str">
            <v>No tiene Dependientes</v>
          </cell>
          <cell r="W2293" t="str">
            <v>Vigencia Presupuestal</v>
          </cell>
        </row>
        <row r="2294">
          <cell r="A2294">
            <v>229014</v>
          </cell>
          <cell r="B2294" t="str">
            <v>Contrato</v>
          </cell>
          <cell r="C2294">
            <v>273</v>
          </cell>
          <cell r="D2294">
            <v>37814</v>
          </cell>
          <cell r="E2294">
            <v>41781</v>
          </cell>
          <cell r="F2294" t="str">
            <v>SUBDIRECCION DE EDUCACION Y PARTICIPACION</v>
          </cell>
          <cell r="G2294">
            <v>53038369</v>
          </cell>
          <cell r="H2294" t="str">
            <v>DIANA MARCELA MENDOZA OSPINA</v>
          </cell>
          <cell r="I2294" t="str">
            <v>PAGO 4 DE 5 SEGÚN CERTIFICACION DEL SUPERVISOR</v>
          </cell>
          <cell r="J2294">
            <v>5150000</v>
          </cell>
          <cell r="K2294">
            <v>9.66</v>
          </cell>
          <cell r="O2294" t="str">
            <v>RECURSO 11</v>
          </cell>
          <cell r="V2294" t="str">
            <v>No tiene Dependientes</v>
          </cell>
          <cell r="W2294" t="str">
            <v>Vigencia Presupuestal</v>
          </cell>
        </row>
        <row r="2295">
          <cell r="A2295">
            <v>229114</v>
          </cell>
          <cell r="B2295" t="str">
            <v>Contrato</v>
          </cell>
          <cell r="C2295">
            <v>179</v>
          </cell>
          <cell r="D2295">
            <v>28214</v>
          </cell>
          <cell r="E2295">
            <v>41781</v>
          </cell>
          <cell r="F2295" t="str">
            <v>DIRECCION DE ORDENAMIENTO AMBIENTAL Y COORDINACION DEL SINA</v>
          </cell>
          <cell r="G2295">
            <v>40022236</v>
          </cell>
          <cell r="H2295" t="str">
            <v>ANA ELVIA OCHOA JIMENEZ</v>
          </cell>
          <cell r="I2295" t="str">
            <v>PAGO 4/11 DESEMBOLSO SEGÚN CERTIFICACION DEL SUPERVISOR (Desc x Dependientes)</v>
          </cell>
          <cell r="J2295">
            <v>8000000</v>
          </cell>
          <cell r="K2295">
            <v>9.66</v>
          </cell>
          <cell r="O2295" t="str">
            <v>RECURSO 11</v>
          </cell>
          <cell r="V2295" t="str">
            <v>Desc. 10% Dependientes</v>
          </cell>
          <cell r="W2295" t="str">
            <v>Vigencia Presupuestal</v>
          </cell>
        </row>
        <row r="2296">
          <cell r="A2296">
            <v>229214</v>
          </cell>
          <cell r="B2296" t="str">
            <v>Contrato</v>
          </cell>
          <cell r="C2296">
            <v>295</v>
          </cell>
          <cell r="D2296">
            <v>41614</v>
          </cell>
          <cell r="E2296">
            <v>41781</v>
          </cell>
          <cell r="F2296" t="str">
            <v>SUBDIRECCION ADMINISTRATIVA Y FINANCIERA</v>
          </cell>
          <cell r="G2296">
            <v>53080337</v>
          </cell>
          <cell r="H2296" t="str">
            <v>BRIGITTE DELGADO GARCIA</v>
          </cell>
          <cell r="I2296" t="str">
            <v>QUINTO DESEMBOLSO SEGÚN CERTIFICACION DEL SUPERVISOR (Desc Base Rte Fte por Dependientes)</v>
          </cell>
          <cell r="J2296">
            <v>1898334</v>
          </cell>
          <cell r="K2296">
            <v>9.66</v>
          </cell>
          <cell r="O2296" t="str">
            <v>RECURSO 11</v>
          </cell>
          <cell r="V2296" t="str">
            <v>Desc. 10% Dependientes</v>
          </cell>
          <cell r="W2296" t="str">
            <v>Vigencia Presupuestal</v>
          </cell>
        </row>
        <row r="2297">
          <cell r="A2297">
            <v>229314</v>
          </cell>
          <cell r="B2297" t="str">
            <v>Contrato</v>
          </cell>
          <cell r="C2297">
            <v>45</v>
          </cell>
          <cell r="D2297">
            <v>7514</v>
          </cell>
          <cell r="E2297">
            <v>41781</v>
          </cell>
          <cell r="F2297" t="str">
            <v>DIRECCION DE BOSQUES, BIODIVERSIDAD YSERVICIOS ECOSISTEMICOS</v>
          </cell>
          <cell r="G2297">
            <v>91108705</v>
          </cell>
          <cell r="H2297" t="str">
            <v>HECTOR JAVIER GRISALES GOMEZ</v>
          </cell>
          <cell r="I2297" t="str">
            <v>QUINTO DESEMBOLSO SEGÚN CERTIFICACION DEL SUPERVISOR (Desc.de la Base RF x Dependientes)</v>
          </cell>
          <cell r="J2297">
            <v>6124260</v>
          </cell>
          <cell r="K2297">
            <v>9.66</v>
          </cell>
          <cell r="O2297" t="str">
            <v>RECURSO 11</v>
          </cell>
          <cell r="V2297" t="str">
            <v>Desc. 10% Dependientes - Base RF $ 4,094,538 RF $ 287,559</v>
          </cell>
          <cell r="W2297" t="str">
            <v>Vigencia Presupuestal</v>
          </cell>
        </row>
        <row r="2298">
          <cell r="A2298">
            <v>229414</v>
          </cell>
          <cell r="B2298" t="str">
            <v>Contrato</v>
          </cell>
          <cell r="C2298">
            <v>183</v>
          </cell>
          <cell r="D2298">
            <v>28714</v>
          </cell>
          <cell r="E2298">
            <v>41781</v>
          </cell>
          <cell r="F2298" t="str">
            <v>SUBDIRECCION DE EDUCACION Y PARTICIPACION</v>
          </cell>
          <cell r="G2298">
            <v>52927596</v>
          </cell>
          <cell r="H2298" t="str">
            <v>SANDRA LILIANA ROJAS PAEZ</v>
          </cell>
          <cell r="I2298" t="str">
            <v>PAGO 5 DE 12  SEGÚN CERTIFICACION DEL SUPERVISOR</v>
          </cell>
          <cell r="J2298">
            <v>6500000</v>
          </cell>
          <cell r="K2298">
            <v>9.66</v>
          </cell>
          <cell r="O2298" t="str">
            <v>RECURSO 11</v>
          </cell>
          <cell r="V2298" t="str">
            <v>no tiene dependienes</v>
          </cell>
          <cell r="W2298" t="str">
            <v>Vigencia Presupuestal</v>
          </cell>
        </row>
        <row r="2299">
          <cell r="A2299">
            <v>229514</v>
          </cell>
          <cell r="B2299" t="str">
            <v>Contrato</v>
          </cell>
          <cell r="C2299">
            <v>193</v>
          </cell>
          <cell r="D2299">
            <v>29514</v>
          </cell>
          <cell r="E2299">
            <v>41781</v>
          </cell>
          <cell r="F2299" t="str">
            <v>DIRECCION DE ORDENAMIENTO AMBIENTAL Y COORDINACION DEL SINA</v>
          </cell>
          <cell r="G2299">
            <v>80027406</v>
          </cell>
          <cell r="H2299" t="str">
            <v>DAVID ANDRES ESTRADA CARDONA</v>
          </cell>
          <cell r="I2299" t="str">
            <v>PAGO 4 DE 7 SEGÚN CERTIFICACION DEL SUPERVISOR</v>
          </cell>
          <cell r="J2299">
            <v>4500000</v>
          </cell>
          <cell r="K2299">
            <v>9.66</v>
          </cell>
          <cell r="O2299" t="str">
            <v>RECURSO 11</v>
          </cell>
          <cell r="V2299" t="str">
            <v>No tiene Dependientes</v>
          </cell>
          <cell r="W2299" t="str">
            <v>Vigencia Presupuestal</v>
          </cell>
        </row>
        <row r="2300">
          <cell r="A2300">
            <v>229614</v>
          </cell>
          <cell r="B2300" t="str">
            <v>Contrato</v>
          </cell>
          <cell r="C2300">
            <v>271</v>
          </cell>
          <cell r="D2300">
            <v>38014</v>
          </cell>
          <cell r="E2300">
            <v>41781</v>
          </cell>
          <cell r="F2300" t="str">
            <v>DIRECCION DE BOSQUES, BIODIVERSIDAD Y SERVICIOS ECOSISTEMICOS</v>
          </cell>
          <cell r="G2300">
            <v>80164442</v>
          </cell>
          <cell r="H2300" t="str">
            <v>JOHN JAIRO SANCHEZ CORREA</v>
          </cell>
          <cell r="I2300" t="str">
            <v>QUINTO DESEMBOLSO SEGÚN CERTIFICACION DEL SUPERVISOR (Desc. Base RF x Dependientes)</v>
          </cell>
          <cell r="J2300">
            <v>5103550</v>
          </cell>
          <cell r="K2300">
            <v>9.66</v>
          </cell>
          <cell r="O2300" t="str">
            <v>RECURSO 11</v>
          </cell>
          <cell r="V2300" t="str">
            <v>Desc. 10% Dependientes - Base RF $4,094,550 RF $287,562</v>
          </cell>
          <cell r="W2300" t="str">
            <v>Vigencia Presupuestal</v>
          </cell>
        </row>
        <row r="2301">
          <cell r="A2301">
            <v>229714</v>
          </cell>
          <cell r="B2301" t="str">
            <v>Convenio</v>
          </cell>
          <cell r="C2301">
            <v>219</v>
          </cell>
          <cell r="D2301">
            <v>33314</v>
          </cell>
          <cell r="E2301">
            <v>41781</v>
          </cell>
          <cell r="F2301" t="str">
            <v>ASUNTOS MARINOS Y COSTEROS</v>
          </cell>
          <cell r="G2301">
            <v>8999990633</v>
          </cell>
          <cell r="H2301" t="str">
            <v>UNIVERSIDAD NACIONAL DE COLOMBIA - SEDE MEDELLIN FAC MINAS</v>
          </cell>
          <cell r="I2301" t="str">
            <v>FACTURA 3065-000445 SEGUNCO PAGO AL CONVENIO SEGÚN CERTIFICACION DEL SUPERVISOR</v>
          </cell>
          <cell r="J2301">
            <v>80000000</v>
          </cell>
          <cell r="O2301" t="str">
            <v>RECURSO 11</v>
          </cell>
          <cell r="W2301" t="str">
            <v>Vigencia Presupuestal</v>
          </cell>
        </row>
        <row r="2302">
          <cell r="A2302">
            <v>229814</v>
          </cell>
          <cell r="B2302" t="str">
            <v>Contrato</v>
          </cell>
          <cell r="C2302">
            <v>78</v>
          </cell>
          <cell r="D2302">
            <v>14514</v>
          </cell>
          <cell r="E2302">
            <v>41781</v>
          </cell>
          <cell r="F2302" t="str">
            <v>DIRECCION DE ASUNTOS MARINOS, COSTEROS Y RECURSOS ACUATICOS</v>
          </cell>
          <cell r="G2302">
            <v>52713119</v>
          </cell>
          <cell r="H2302" t="str">
            <v>MARIA ANGELICA MARTINEZ SILVA</v>
          </cell>
          <cell r="I2302" t="str">
            <v>QUINTO DESEMBOLSO SEGÚN CERTIFICACION DEL SUPERVISOR</v>
          </cell>
          <cell r="J2302">
            <v>3500000</v>
          </cell>
          <cell r="K2302">
            <v>9.66</v>
          </cell>
          <cell r="O2302" t="str">
            <v>RECURSO 11</v>
          </cell>
          <cell r="V2302" t="str">
            <v>No tiene Dependientes</v>
          </cell>
          <cell r="W2302" t="str">
            <v>Vigencia Presupuestal</v>
          </cell>
        </row>
        <row r="2303">
          <cell r="A2303">
            <v>229914</v>
          </cell>
          <cell r="B2303" t="str">
            <v>Contrato</v>
          </cell>
          <cell r="C2303">
            <v>4</v>
          </cell>
          <cell r="D2303">
            <v>614</v>
          </cell>
          <cell r="E2303">
            <v>41781</v>
          </cell>
          <cell r="F2303" t="str">
            <v>SUBDIRECCION ADMINISTRATIVA Y FINANCIERA</v>
          </cell>
          <cell r="G2303">
            <v>51995430</v>
          </cell>
          <cell r="H2303" t="str">
            <v>LILIANA DEL PILAR BECERRA CANDIA</v>
          </cell>
          <cell r="I2303" t="str">
            <v>PAGO 5/12  DESEMBOLSO SEGÚN CERTIFICACION DEL SUPERVISOR (DESC BASE RF DEPENDIENTES)</v>
          </cell>
          <cell r="J2303">
            <v>5015152</v>
          </cell>
          <cell r="K2303">
            <v>9.66</v>
          </cell>
          <cell r="O2303" t="str">
            <v>RECURSO 11</v>
          </cell>
          <cell r="V2303" t="str">
            <v>Desc. 10% Dependientes - Base RF $3,529,774 RF $388,275</v>
          </cell>
          <cell r="W2303" t="str">
            <v>Vigencia Presupuestal</v>
          </cell>
        </row>
        <row r="2304">
          <cell r="A2304">
            <v>230014</v>
          </cell>
          <cell r="B2304" t="str">
            <v>Contrato</v>
          </cell>
          <cell r="C2304">
            <v>89</v>
          </cell>
          <cell r="D2304">
            <v>18614</v>
          </cell>
          <cell r="E2304">
            <v>41781</v>
          </cell>
          <cell r="F2304" t="str">
            <v>DIRECCION DE BOSQUES, BIODIVERSIDAD Y SERVICIOS ECOSISTEMICOS</v>
          </cell>
          <cell r="G2304">
            <v>52258642</v>
          </cell>
          <cell r="H2304" t="str">
            <v>EUGENIA MENDEZ REYEZ</v>
          </cell>
          <cell r="I2304" t="str">
            <v>PAGO FRA 17 QUINTO DESEMBOLSO SEGÚN CERTIFICACION DEL SUPERVISOR (DESC BASE POR DEPENDIENTES)</v>
          </cell>
          <cell r="J2304">
            <v>10000000</v>
          </cell>
          <cell r="K2304">
            <v>9.66</v>
          </cell>
          <cell r="M2304">
            <v>16</v>
          </cell>
          <cell r="O2304" t="str">
            <v>RECURSO 11</v>
          </cell>
          <cell r="V2304" t="str">
            <v>Desc. X Dependientes</v>
          </cell>
          <cell r="W2304" t="str">
            <v>Vigencia Presupuestal</v>
          </cell>
        </row>
        <row r="2305">
          <cell r="A2305">
            <v>230114</v>
          </cell>
          <cell r="B2305" t="str">
            <v>Contrato</v>
          </cell>
          <cell r="C2305">
            <v>8</v>
          </cell>
          <cell r="D2305">
            <v>914</v>
          </cell>
          <cell r="E2305">
            <v>41781</v>
          </cell>
          <cell r="F2305" t="str">
            <v>SUBDIRECCION ADMINISTRATIVA Y FINANCIERA</v>
          </cell>
          <cell r="G2305">
            <v>80458697</v>
          </cell>
          <cell r="H2305" t="str">
            <v>MELCO CIFUENTES MAHECHA</v>
          </cell>
          <cell r="I2305" t="str">
            <v>QUINTO  DESEMBOLSO SEGÚN CERTIFICACION DEL SUPERVISOR ( DESC BASE RF DEPENDIENTES)</v>
          </cell>
          <cell r="J2305">
            <v>1805455</v>
          </cell>
          <cell r="K2305">
            <v>9.66</v>
          </cell>
          <cell r="O2305" t="str">
            <v>RECURSO 11</v>
          </cell>
          <cell r="V2305" t="str">
            <v>Desc. 10% Dependientes - Base RF $3,529,774 RF $388,275</v>
          </cell>
          <cell r="W2305" t="str">
            <v>Vigencia Presupuestal</v>
          </cell>
        </row>
        <row r="2306">
          <cell r="A2306">
            <v>230214</v>
          </cell>
          <cell r="B2306" t="str">
            <v>Contrato</v>
          </cell>
          <cell r="C2306">
            <v>6</v>
          </cell>
          <cell r="D2306">
            <v>1414</v>
          </cell>
          <cell r="E2306">
            <v>41781</v>
          </cell>
          <cell r="F2306" t="str">
            <v>SUBDIRECCION ADMINISTRATIVA Y FINANCIERA</v>
          </cell>
          <cell r="G2306">
            <v>1033722027</v>
          </cell>
          <cell r="H2306" t="str">
            <v>ANDERSON STEEVEN PINZON VARGAS</v>
          </cell>
          <cell r="I2306" t="str">
            <v>QUINTO DESEMBOLSO SEGÚN CERTIFICACION DEL SUPERVISOR</v>
          </cell>
          <cell r="J2306">
            <v>1805455</v>
          </cell>
          <cell r="K2306">
            <v>9.66</v>
          </cell>
          <cell r="O2306" t="str">
            <v>RECURSO 11</v>
          </cell>
          <cell r="V2306" t="str">
            <v>No tiene Dependientes</v>
          </cell>
          <cell r="W2306" t="str">
            <v>Vigencia Presupuestal</v>
          </cell>
        </row>
        <row r="2307">
          <cell r="A2307">
            <v>230314</v>
          </cell>
          <cell r="B2307" t="str">
            <v>Contrato</v>
          </cell>
          <cell r="C2307">
            <v>5</v>
          </cell>
          <cell r="D2307">
            <v>714</v>
          </cell>
          <cell r="E2307">
            <v>41781</v>
          </cell>
          <cell r="F2307" t="str">
            <v>SUBDIRECCION ADMINISTRATIVA Y FINANCIERA</v>
          </cell>
          <cell r="G2307">
            <v>79051428</v>
          </cell>
          <cell r="H2307" t="str">
            <v>JAIME ALBERTO GONZALEZ QUIROGA</v>
          </cell>
          <cell r="I2307" t="str">
            <v>QUINTO DESEMBOLSO SEGÚN CERTIFICACION DEL SUPERVISOR (Desc.de la Base RF x Dependientes)</v>
          </cell>
          <cell r="J2307">
            <v>1805455</v>
          </cell>
          <cell r="K2307">
            <v>9.66</v>
          </cell>
          <cell r="O2307" t="str">
            <v>RECURSO 11</v>
          </cell>
          <cell r="V2307" t="str">
            <v>Desc. 10% Dependientes - Base RF $3,529,774 RF $388,275</v>
          </cell>
          <cell r="W2307" t="str">
            <v>Vigencia Presupuestal</v>
          </cell>
        </row>
        <row r="2308">
          <cell r="A2308">
            <v>230414</v>
          </cell>
          <cell r="B2308" t="str">
            <v>Contrato</v>
          </cell>
          <cell r="C2308">
            <v>35</v>
          </cell>
          <cell r="D2308">
            <v>4514</v>
          </cell>
          <cell r="E2308">
            <v>41781</v>
          </cell>
          <cell r="F2308" t="str">
            <v>SUBDIRECCION ADMINISTRATIVA Y FINANCIERA</v>
          </cell>
          <cell r="G2308">
            <v>80232638</v>
          </cell>
          <cell r="H2308" t="str">
            <v>WILSON ALEXANDER CASTAÑEDA RAMIREZ</v>
          </cell>
          <cell r="I2308" t="str">
            <v>QUINTO DESEMBOLSO SEGÚN CERTIFICACION DEL SUPERVISOR (Desc. Base RF x Dependientes)</v>
          </cell>
          <cell r="J2308">
            <v>2549575</v>
          </cell>
          <cell r="K2308">
            <v>9.66</v>
          </cell>
          <cell r="O2308" t="str">
            <v>RECURSO 11</v>
          </cell>
          <cell r="V2308" t="str">
            <v>Desc.x Dependientes</v>
          </cell>
          <cell r="W2308" t="str">
            <v>Vigencia Presupuestal</v>
          </cell>
        </row>
        <row r="2309">
          <cell r="A2309">
            <v>230514</v>
          </cell>
          <cell r="B2309" t="str">
            <v>Contrato</v>
          </cell>
          <cell r="C2309">
            <v>15</v>
          </cell>
          <cell r="D2309">
            <v>2214</v>
          </cell>
          <cell r="E2309">
            <v>41781</v>
          </cell>
          <cell r="F2309" t="str">
            <v>SUBDIRECCION ADMINISTRATIVA Y FINANCIERA</v>
          </cell>
          <cell r="G2309">
            <v>1010207237</v>
          </cell>
          <cell r="H2309" t="str">
            <v>NANCY KATHERIN ARIAS GAITAN</v>
          </cell>
          <cell r="I2309" t="str">
            <v>PAGO 5 DE 12 SEGÚN CERTIFICACION DEL SUPERVISOR</v>
          </cell>
          <cell r="J2309">
            <v>1709444</v>
          </cell>
          <cell r="K2309">
            <v>9.66</v>
          </cell>
          <cell r="O2309" t="str">
            <v>RECURSO 11</v>
          </cell>
          <cell r="V2309" t="str">
            <v>No tiene Dependientes</v>
          </cell>
          <cell r="W2309" t="str">
            <v>Vigencia Presupuestal</v>
          </cell>
        </row>
        <row r="2310">
          <cell r="A2310">
            <v>230614</v>
          </cell>
          <cell r="B2310" t="str">
            <v>Contrato</v>
          </cell>
          <cell r="C2310">
            <v>147</v>
          </cell>
          <cell r="D2310">
            <v>23314</v>
          </cell>
          <cell r="E2310">
            <v>41781</v>
          </cell>
          <cell r="F2310" t="str">
            <v>SUBDIRECCION ADMINISTRATIVA Y FINANCIERA</v>
          </cell>
          <cell r="G2310">
            <v>80121924</v>
          </cell>
          <cell r="H2310" t="str">
            <v>JONATHAN JIMENEZ ALVARADO</v>
          </cell>
          <cell r="I2310" t="str">
            <v>PAGO 5 DE 7 SEGÚN CERTIFICACION DEL SUPERVISOR</v>
          </cell>
          <cell r="J2310">
            <v>1983333</v>
          </cell>
          <cell r="K2310">
            <v>9.66</v>
          </cell>
          <cell r="O2310" t="str">
            <v>RECURSO 11</v>
          </cell>
          <cell r="V2310" t="str">
            <v>No tiene Dependientes</v>
          </cell>
          <cell r="W2310" t="str">
            <v>Vigencia Presupuestal</v>
          </cell>
        </row>
        <row r="2311">
          <cell r="A2311">
            <v>230714</v>
          </cell>
          <cell r="B2311" t="str">
            <v>Contrato</v>
          </cell>
          <cell r="C2311">
            <v>9</v>
          </cell>
          <cell r="D2311">
            <v>1014</v>
          </cell>
          <cell r="E2311">
            <v>41781</v>
          </cell>
          <cell r="F2311" t="str">
            <v>SUBDIRECCION ADMINISTRATIVA Y FINANCIERA</v>
          </cell>
          <cell r="G2311">
            <v>79797240</v>
          </cell>
          <cell r="H2311" t="str">
            <v>JONATHAN FELIPE RODRIGUEZ MARTINEZ</v>
          </cell>
          <cell r="I2311" t="str">
            <v>QUINTO DESEMBOLSO SEGÚN CERTIFICACION DEL SUPERVISOR</v>
          </cell>
          <cell r="J2311">
            <v>1805455</v>
          </cell>
          <cell r="K2311">
            <v>9.66</v>
          </cell>
          <cell r="O2311" t="str">
            <v>RECURSO 11</v>
          </cell>
          <cell r="V2311" t="str">
            <v>No tiene Dependientes</v>
          </cell>
          <cell r="W2311" t="str">
            <v>Vigencia Presupuestal</v>
          </cell>
        </row>
        <row r="2312">
          <cell r="A2312">
            <v>230814</v>
          </cell>
          <cell r="B2312" t="str">
            <v>Contrato</v>
          </cell>
          <cell r="C2312">
            <v>34</v>
          </cell>
          <cell r="D2312">
            <v>4614</v>
          </cell>
          <cell r="E2312">
            <v>41781</v>
          </cell>
          <cell r="F2312" t="str">
            <v>SUBDIRECCION ADMINISTRATIVA Y FINANCIERA</v>
          </cell>
          <cell r="G2312">
            <v>1032368586</v>
          </cell>
          <cell r="H2312" t="str">
            <v>ANDRES FERNANDO MENDOZA CHUNZA</v>
          </cell>
          <cell r="I2312" t="str">
            <v>QUINTO DESEMBOLSO SEGÚN CERTIFICACION DEL SUPERVISOR</v>
          </cell>
          <cell r="J2312">
            <v>1805455</v>
          </cell>
          <cell r="K2312">
            <v>9.66</v>
          </cell>
          <cell r="O2312" t="str">
            <v>RECURSO 11</v>
          </cell>
          <cell r="V2312" t="str">
            <v>No tiene Dependientes</v>
          </cell>
          <cell r="W2312" t="str">
            <v>Vigencia Presupuestal</v>
          </cell>
        </row>
        <row r="2313">
          <cell r="A2313">
            <v>230914</v>
          </cell>
          <cell r="B2313" t="str">
            <v>Contrato</v>
          </cell>
          <cell r="C2313">
            <v>127</v>
          </cell>
          <cell r="D2313">
            <v>21014</v>
          </cell>
          <cell r="E2313">
            <v>41781</v>
          </cell>
          <cell r="F2313" t="str">
            <v>SUBDIRECCION ADMINISTRATIVA Y FINANCIERA</v>
          </cell>
          <cell r="G2313">
            <v>1030556883</v>
          </cell>
          <cell r="H2313" t="str">
            <v>YEFERSSON ALEXANDER MELO GARCIA</v>
          </cell>
          <cell r="I2313" t="str">
            <v>PAGO 5 DE 7 SEGÚN CERTIFICACION DEL SUPERVISOR</v>
          </cell>
          <cell r="J2313">
            <v>1741250</v>
          </cell>
          <cell r="K2313">
            <v>9.66</v>
          </cell>
          <cell r="O2313" t="str">
            <v>RECURSO 11</v>
          </cell>
          <cell r="V2313" t="str">
            <v>No tiene Dependientes</v>
          </cell>
          <cell r="W2313" t="str">
            <v>Vigencia Presupuestal</v>
          </cell>
        </row>
        <row r="2314">
          <cell r="A2314">
            <v>231014</v>
          </cell>
          <cell r="B2314" t="str">
            <v>Contrato</v>
          </cell>
          <cell r="C2314">
            <v>68</v>
          </cell>
          <cell r="D2314">
            <v>14014</v>
          </cell>
          <cell r="E2314">
            <v>41781</v>
          </cell>
          <cell r="F2314" t="str">
            <v>TALENTO HUMANO ACTIVO Y NO ACTIVO</v>
          </cell>
          <cell r="G2314">
            <v>1024472818</v>
          </cell>
          <cell r="H2314" t="str">
            <v>JENIFER LADY CAMARGO PARRA</v>
          </cell>
          <cell r="I2314" t="str">
            <v>QUINTO DESEMBOLSO SEGÚN CERTIFICACION DEL SUPERVISOR (Desc.de la Base RF x Dependientes)</v>
          </cell>
          <cell r="J2314">
            <v>1800000</v>
          </cell>
          <cell r="K2314">
            <v>9.66</v>
          </cell>
          <cell r="O2314" t="str">
            <v>RECURSO 11</v>
          </cell>
          <cell r="V2314" t="str">
            <v>Desc. 10% Dependientes - Base RF $4,094,550 RF $287,562</v>
          </cell>
          <cell r="W2314" t="str">
            <v>Vigencia Presupuestal</v>
          </cell>
        </row>
        <row r="2315">
          <cell r="A2315">
            <v>231114</v>
          </cell>
          <cell r="B2315" t="str">
            <v>Contrato</v>
          </cell>
          <cell r="C2315">
            <v>67</v>
          </cell>
          <cell r="D2315">
            <v>14214</v>
          </cell>
          <cell r="E2315">
            <v>41781</v>
          </cell>
          <cell r="F2315" t="str">
            <v>TALENTO HUMANO ACTIVO Y NO ACTIVO</v>
          </cell>
          <cell r="G2315">
            <v>52748159</v>
          </cell>
          <cell r="H2315" t="str">
            <v>NOHORA ANGELICA MOLINA MOLINA</v>
          </cell>
          <cell r="I2315" t="str">
            <v>QUINTO DESEMBOLSO SEGÚN CERTIFICACION DEL SUPERVISOR</v>
          </cell>
          <cell r="J2315">
            <v>3300000</v>
          </cell>
          <cell r="K2315">
            <v>9.66</v>
          </cell>
          <cell r="O2315" t="str">
            <v>RECURSO 11</v>
          </cell>
          <cell r="V2315" t="str">
            <v>No tiene Dependientes</v>
          </cell>
          <cell r="W2315" t="str">
            <v>Vigencia Presupuestal</v>
          </cell>
        </row>
        <row r="2316">
          <cell r="A2316">
            <v>231214</v>
          </cell>
          <cell r="B2316" t="str">
            <v>Contrato</v>
          </cell>
          <cell r="C2316">
            <v>74</v>
          </cell>
          <cell r="D2316">
            <v>15614</v>
          </cell>
          <cell r="E2316">
            <v>41781</v>
          </cell>
          <cell r="F2316" t="str">
            <v>DIRECCION DE BOSQUES, BIODIVERSIDAD Y SERVICIOS ECOSISTEMICOS</v>
          </cell>
          <cell r="G2316">
            <v>52855392</v>
          </cell>
          <cell r="H2316" t="str">
            <v>YESMIN MAYERLLY VILLAMIZAR ALBARRACIN</v>
          </cell>
          <cell r="I2316" t="str">
            <v>QUINTO DESEMBOLSO SEGÚN CERTIFICACION DEL SUPERVISOR (Desc.de la Base RF x Dependientes)</v>
          </cell>
          <cell r="J2316">
            <v>3438759</v>
          </cell>
          <cell r="K2316">
            <v>9.66</v>
          </cell>
          <cell r="O2316" t="str">
            <v>RECURSO 11</v>
          </cell>
          <cell r="V2316" t="str">
            <v>Desc. 10% Dependientes RF $129,456</v>
          </cell>
          <cell r="W2316" t="str">
            <v>Vigencia Presupuestal</v>
          </cell>
        </row>
        <row r="2317">
          <cell r="A2317">
            <v>231314</v>
          </cell>
          <cell r="B2317" t="str">
            <v>Oficio</v>
          </cell>
          <cell r="E2317">
            <v>41782</v>
          </cell>
          <cell r="F2317" t="str">
            <v>SUBDIRECCION ADMINISTRATIVA Y FINANCIERA</v>
          </cell>
          <cell r="G2317">
            <v>8301153951</v>
          </cell>
          <cell r="H2317" t="str">
            <v>RADICACION CAJA MENOR 314</v>
          </cell>
          <cell r="I2317" t="str">
            <v>RADICACION CAJA MENOR 314</v>
          </cell>
          <cell r="J2317">
            <v>7295498</v>
          </cell>
        </row>
        <row r="2318">
          <cell r="A2318">
            <v>231414</v>
          </cell>
          <cell r="B2318" t="str">
            <v>Resolucion</v>
          </cell>
          <cell r="C2318">
            <v>739</v>
          </cell>
          <cell r="D2318">
            <v>171714</v>
          </cell>
          <cell r="E2318">
            <v>41781</v>
          </cell>
          <cell r="F2318" t="str">
            <v>TALENTO HUMANO ACTIVO Y NO ACTIVO</v>
          </cell>
          <cell r="G2318">
            <v>9396803</v>
          </cell>
          <cell r="H2318" t="str">
            <v>MANUEL IGNACION SALAMANCA MERCHAN</v>
          </cell>
          <cell r="I2318" t="str">
            <v>RECONOCIMENTO Y PAGO DE PRESTACIONES SOCIALES</v>
          </cell>
          <cell r="J2318">
            <v>10105723</v>
          </cell>
          <cell r="N2318" t="str">
            <v>RECURSO 1-10</v>
          </cell>
          <cell r="Q2318" t="str">
            <v>SEG. SOCIAL + LIBRANZA DAVIVIENDA</v>
          </cell>
          <cell r="R2318">
            <v>10105723</v>
          </cell>
          <cell r="W2318" t="str">
            <v>Vigencia Presupuestal</v>
          </cell>
        </row>
        <row r="2319">
          <cell r="A2319">
            <v>231514</v>
          </cell>
          <cell r="B2319" t="str">
            <v>Contrato</v>
          </cell>
          <cell r="C2319">
            <v>223</v>
          </cell>
          <cell r="D2319">
            <v>36114</v>
          </cell>
          <cell r="E2319">
            <v>41782</v>
          </cell>
          <cell r="F2319" t="str">
            <v>SUBDIRECCION ADMINISTRATIVA Y FINANCIERA</v>
          </cell>
          <cell r="G2319">
            <v>80778307</v>
          </cell>
          <cell r="H2319" t="str">
            <v>JOSE LEONARDO LOPEZ</v>
          </cell>
          <cell r="I2319" t="str">
            <v>PAGO 5 DE 7 SEGÚN CERTIFICACION DEL SUPERVISOR</v>
          </cell>
          <cell r="J2319">
            <v>1733334</v>
          </cell>
          <cell r="K2319">
            <v>9.66</v>
          </cell>
          <cell r="O2319" t="str">
            <v>RECURSO 11</v>
          </cell>
          <cell r="V2319" t="str">
            <v>No tiene Dependientes</v>
          </cell>
          <cell r="W2319" t="str">
            <v>Vigencia Presupuestal</v>
          </cell>
        </row>
        <row r="2320">
          <cell r="A2320">
            <v>231614</v>
          </cell>
          <cell r="B2320" t="str">
            <v>Contrato</v>
          </cell>
          <cell r="C2320">
            <v>83</v>
          </cell>
          <cell r="D2320">
            <v>14814</v>
          </cell>
          <cell r="E2320">
            <v>41782</v>
          </cell>
          <cell r="F2320" t="str">
            <v>DIRECCION DE BOSQUES, BIODIVERSIDAD Y SERVICIOS ECOSISTEMICOS</v>
          </cell>
          <cell r="G2320">
            <v>52539015</v>
          </cell>
          <cell r="H2320" t="str">
            <v>LUZ HELENA ESCOBAR MARTINEZ</v>
          </cell>
          <cell r="I2320" t="str">
            <v>QUINTO DESEMBOLSO SEGÚN CERTIFICACION DEL SUPERVISOR</v>
          </cell>
          <cell r="J2320">
            <v>6217000</v>
          </cell>
          <cell r="K2320">
            <v>9.66</v>
          </cell>
          <cell r="O2320" t="str">
            <v>RECURSO 11</v>
          </cell>
          <cell r="V2320" t="str">
            <v>No tiene Dependientes a Cargo</v>
          </cell>
          <cell r="W2320" t="str">
            <v>Vigencia Presupuestal</v>
          </cell>
        </row>
        <row r="2321">
          <cell r="A2321">
            <v>231714</v>
          </cell>
          <cell r="B2321" t="str">
            <v>Contrato</v>
          </cell>
          <cell r="C2321">
            <v>211</v>
          </cell>
          <cell r="D2321">
            <v>31014</v>
          </cell>
          <cell r="E2321">
            <v>41782</v>
          </cell>
          <cell r="F2321" t="str">
            <v>DIRECCION DE BOSQUES, BIODIVERSIDAD Y SERVICIOS ECOSISTEMICOS</v>
          </cell>
          <cell r="G2321">
            <v>28557782</v>
          </cell>
          <cell r="H2321" t="str">
            <v>XIMENA CARRANZA HERNANDEZ</v>
          </cell>
          <cell r="I2321" t="str">
            <v>QUINTO DESEMBOLSO SEGÚN CERTIFICACION DEL SUPERVISOR (Desc Base Rte Fte por Dependientes)</v>
          </cell>
          <cell r="J2321">
            <v>3052000</v>
          </cell>
          <cell r="K2321">
            <v>9.66</v>
          </cell>
          <cell r="O2321" t="str">
            <v>RECURSO 11</v>
          </cell>
          <cell r="V2321" t="str">
            <v>Desc. 10% Dependientes RF $129,456</v>
          </cell>
          <cell r="W2321" t="str">
            <v>Vigencia Presupuestal</v>
          </cell>
        </row>
        <row r="2322">
          <cell r="A2322">
            <v>231814</v>
          </cell>
          <cell r="B2322" t="str">
            <v>Contrato</v>
          </cell>
          <cell r="C2322">
            <v>240</v>
          </cell>
          <cell r="D2322">
            <v>34314</v>
          </cell>
          <cell r="E2322">
            <v>41782</v>
          </cell>
          <cell r="F2322" t="str">
            <v>DIRECCION DE BOSQUES, BIODIVERSIDAD Y SERVICIOS ECOSISTEMICOS</v>
          </cell>
          <cell r="G2322">
            <v>1010172281</v>
          </cell>
          <cell r="H2322" t="str">
            <v>ESTEFANIA ARDILA ROBLES</v>
          </cell>
          <cell r="I2322" t="str">
            <v>QUINTO DESEMBOLSO SEGÚN CERTIFICACION DEL SUPERVISOR</v>
          </cell>
          <cell r="J2322">
            <v>5000000</v>
          </cell>
          <cell r="K2322">
            <v>9.66</v>
          </cell>
          <cell r="O2322" t="str">
            <v>RECURSO 11</v>
          </cell>
          <cell r="V2322" t="str">
            <v>No tiene Dependientes a Cargo</v>
          </cell>
          <cell r="W2322" t="str">
            <v>Vigencia Presupuestal</v>
          </cell>
        </row>
        <row r="2323">
          <cell r="A2323">
            <v>231914</v>
          </cell>
          <cell r="B2323" t="str">
            <v>Contrato</v>
          </cell>
          <cell r="C2323">
            <v>126</v>
          </cell>
          <cell r="D2323">
            <v>21114</v>
          </cell>
          <cell r="E2323">
            <v>41782</v>
          </cell>
          <cell r="F2323" t="str">
            <v>SUBDIRECCION ADMINISTRATIVA Y FINANCIERA</v>
          </cell>
          <cell r="G2323">
            <v>52390218</v>
          </cell>
          <cell r="H2323" t="str">
            <v>ROCIO RODRIGUEZ GRANADOS</v>
          </cell>
          <cell r="I2323" t="str">
            <v>QUINTO DESEMBOLSO SEGÚN CERTIFICACION DEL SUPERVISOR (Desc. Base RF x Dependientes)</v>
          </cell>
          <cell r="J2323">
            <v>4950000</v>
          </cell>
          <cell r="K2323">
            <v>9.66</v>
          </cell>
          <cell r="O2323" t="str">
            <v>RECURSO 11</v>
          </cell>
          <cell r="V2323" t="str">
            <v>Desc.x Dependientes</v>
          </cell>
          <cell r="W2323" t="str">
            <v>Vigencia Presupuestal</v>
          </cell>
        </row>
        <row r="2324">
          <cell r="A2324">
            <v>232014</v>
          </cell>
          <cell r="B2324" t="str">
            <v>Contrato</v>
          </cell>
          <cell r="C2324">
            <v>101</v>
          </cell>
          <cell r="D2324">
            <v>18314</v>
          </cell>
          <cell r="E2324">
            <v>41782</v>
          </cell>
          <cell r="F2324" t="str">
            <v>DIRECCION DE BOSQUES, BIODIVERSIDAD Y SERVICIOS ECOSISTEMICOS</v>
          </cell>
          <cell r="G2324">
            <v>80031924</v>
          </cell>
          <cell r="H2324" t="str">
            <v>TELLY DE JESUS MONTH PARRA</v>
          </cell>
          <cell r="I2324" t="str">
            <v>QUINTO DESEMBOLSO SEGÚN CERTIFICACION DEL SUPERVISOR</v>
          </cell>
          <cell r="J2324">
            <v>5613905</v>
          </cell>
          <cell r="K2324">
            <v>9.66</v>
          </cell>
          <cell r="O2324" t="str">
            <v>RECURSO 11</v>
          </cell>
          <cell r="V2324" t="str">
            <v>No tiene Dependientes a Cargo</v>
          </cell>
          <cell r="W2324" t="str">
            <v>Vigencia Presupuestal</v>
          </cell>
        </row>
        <row r="2325">
          <cell r="A2325">
            <v>232114</v>
          </cell>
          <cell r="B2325" t="str">
            <v>Contrato</v>
          </cell>
          <cell r="C2325">
            <v>287</v>
          </cell>
          <cell r="D2325">
            <v>39714</v>
          </cell>
          <cell r="E2325">
            <v>41782</v>
          </cell>
          <cell r="F2325" t="str">
            <v>DIRECCION DE BOSQUES, BIODIVERSIDAD Y SERVICIOS ECOSISTEMICOS</v>
          </cell>
          <cell r="G2325">
            <v>26431577</v>
          </cell>
          <cell r="H2325" t="str">
            <v>AZALIA INES PARRA CUELLAR</v>
          </cell>
          <cell r="I2325" t="str">
            <v>QUINTO DESEMBOLSO SEGÚN CERTIFICACION DEL SUPERVISOR</v>
          </cell>
          <cell r="J2325">
            <v>2755917</v>
          </cell>
          <cell r="K2325">
            <v>9.66</v>
          </cell>
          <cell r="O2325" t="str">
            <v>RECURSO 11</v>
          </cell>
          <cell r="V2325" t="str">
            <v>No tiene Dependientes a Cargo</v>
          </cell>
          <cell r="W2325" t="str">
            <v>Vigencia Presupuestal</v>
          </cell>
        </row>
        <row r="2326">
          <cell r="A2326">
            <v>232214</v>
          </cell>
          <cell r="B2326" t="str">
            <v>Contrato</v>
          </cell>
          <cell r="C2326">
            <v>44</v>
          </cell>
          <cell r="D2326">
            <v>7314</v>
          </cell>
          <cell r="E2326">
            <v>41782</v>
          </cell>
          <cell r="F2326" t="str">
            <v>DIRECCION DE BOSQUES, BIODIVERSIDAD Y SERVICIOS ECOSISTEMICOS</v>
          </cell>
          <cell r="G2326">
            <v>52217561</v>
          </cell>
          <cell r="H2326" t="str">
            <v>LEDYS FARLEY PARRA CUELLAR</v>
          </cell>
          <cell r="I2326" t="str">
            <v>QUINTO DESEMBOLSO SEGÚN CERTIFICACION DEL SUPERVISOR</v>
          </cell>
          <cell r="J2326">
            <v>3062130</v>
          </cell>
          <cell r="K2326">
            <v>9.66</v>
          </cell>
          <cell r="O2326" t="str">
            <v>RECURSO 11</v>
          </cell>
          <cell r="V2326" t="str">
            <v>No tiene Dependientes</v>
          </cell>
          <cell r="W2326" t="str">
            <v>Vigencia Presupuestal</v>
          </cell>
        </row>
        <row r="2327">
          <cell r="A2327">
            <v>232314</v>
          </cell>
          <cell r="B2327" t="str">
            <v>Convenio</v>
          </cell>
          <cell r="C2327">
            <v>540</v>
          </cell>
          <cell r="D2327">
            <v>13214</v>
          </cell>
          <cell r="E2327">
            <v>41782</v>
          </cell>
          <cell r="F2327" t="str">
            <v>DIRECCION DE BOSQUES, BIODIVERSIDAD Y SERVICIOS ECOSISTEMICOS</v>
          </cell>
          <cell r="G2327">
            <v>89999923007</v>
          </cell>
          <cell r="H2327" t="str">
            <v>UNIVERSIDAD DISTRITAL FRANCISCO JOSE DE CALDAS</v>
          </cell>
          <cell r="I2327" t="str">
            <v>FRA 5486 PAGO 15 DE 21 SEGÚN CERTIFICACION DEL SUPERVISOR</v>
          </cell>
          <cell r="J2327">
            <v>49700000</v>
          </cell>
          <cell r="O2327" t="str">
            <v>RECURSO 11</v>
          </cell>
          <cell r="W2327" t="str">
            <v>Vigencia Presupuestal</v>
          </cell>
        </row>
        <row r="2328">
          <cell r="A2328">
            <v>232414</v>
          </cell>
          <cell r="B2328" t="str">
            <v>Contrato</v>
          </cell>
          <cell r="C2328">
            <v>7</v>
          </cell>
          <cell r="D2328">
            <v>1514</v>
          </cell>
          <cell r="E2328">
            <v>41782</v>
          </cell>
          <cell r="F2328" t="str">
            <v>GRUPO CONTRATOS</v>
          </cell>
          <cell r="G2328">
            <v>1032431429</v>
          </cell>
          <cell r="H2328" t="str">
            <v>JUAN FRANCISCO CORREDOR ORDOÑEZ</v>
          </cell>
          <cell r="I2328" t="str">
            <v>QUINTO DESEMBOLSO SEGÚN CERTIFICACION DEL SUPERVISOR (Desc. Base RF x Dependientes)</v>
          </cell>
          <cell r="J2328">
            <v>2005636</v>
          </cell>
          <cell r="K2328">
            <v>9.66</v>
          </cell>
          <cell r="O2328" t="str">
            <v>RECURSO 11</v>
          </cell>
          <cell r="V2328" t="str">
            <v>Desc. 10% Dependientes - Base RF $3,529,774 RF $388,275</v>
          </cell>
          <cell r="W2328" t="str">
            <v>Vigencia Presupuestal</v>
          </cell>
        </row>
        <row r="2329">
          <cell r="A2329">
            <v>232514</v>
          </cell>
          <cell r="B2329" t="str">
            <v>Contrato</v>
          </cell>
          <cell r="C2329">
            <v>263</v>
          </cell>
          <cell r="D2329">
            <v>37714</v>
          </cell>
          <cell r="E2329">
            <v>41782</v>
          </cell>
          <cell r="F2329" t="str">
            <v>DIRECCION DE BOSQUES, BIODIVERSIDAD Y SERVICIOS ECOSISTEMICOS</v>
          </cell>
          <cell r="G2329">
            <v>38227057</v>
          </cell>
          <cell r="H2329" t="str">
            <v>MARIA FANNY MONDRAGON LEONEL</v>
          </cell>
          <cell r="I2329" t="str">
            <v>PAGO 5 DE 12 SEGÚN CERTIFICACION DEL SUPERVISOR (PENSIONADA)</v>
          </cell>
          <cell r="J2329">
            <v>7990000</v>
          </cell>
          <cell r="K2329">
            <v>9.66</v>
          </cell>
          <cell r="O2329" t="str">
            <v>RECURSO 11</v>
          </cell>
          <cell r="V2329" t="str">
            <v>No tiene Dependientes a Cargo</v>
          </cell>
          <cell r="W2329" t="str">
            <v>Vigencia Presupuestal</v>
          </cell>
        </row>
        <row r="2330">
          <cell r="A2330">
            <v>232614</v>
          </cell>
          <cell r="B2330" t="str">
            <v>Contrato</v>
          </cell>
          <cell r="C2330">
            <v>237</v>
          </cell>
          <cell r="D2330">
            <v>34214</v>
          </cell>
          <cell r="E2330">
            <v>41782</v>
          </cell>
          <cell r="F2330" t="str">
            <v>DIRECCION DE BOSQUES, BIODIVERSIDAD Y SERVICIOS ECOSISTEMICOS</v>
          </cell>
          <cell r="G2330">
            <v>1015431834</v>
          </cell>
          <cell r="H2330" t="str">
            <v>LIDA ANDREA VALBUENA MUÑOZ</v>
          </cell>
          <cell r="I2330" t="str">
            <v>PAGO 5/12 SEGÚN CERTIFICACION DEL SUPERVISOR</v>
          </cell>
          <cell r="J2330">
            <v>2723254</v>
          </cell>
          <cell r="K2330">
            <v>9.66</v>
          </cell>
          <cell r="O2330" t="str">
            <v>RECURSO 11</v>
          </cell>
          <cell r="V2330" t="str">
            <v>No tiene Dependientes a Cargo</v>
          </cell>
          <cell r="W2330" t="str">
            <v>Vigencia Presupuestal</v>
          </cell>
        </row>
        <row r="2331">
          <cell r="A2331">
            <v>232714</v>
          </cell>
          <cell r="B2331" t="str">
            <v>Contrato</v>
          </cell>
          <cell r="C2331">
            <v>249</v>
          </cell>
          <cell r="D2331">
            <v>36314</v>
          </cell>
          <cell r="E2331">
            <v>41782</v>
          </cell>
          <cell r="F2331" t="str">
            <v>DIRECCION DE BOSQUES, BIODIVERSIDAD Y SERVICIOS ECOSISTEMICOS</v>
          </cell>
          <cell r="G2331">
            <v>52771733</v>
          </cell>
          <cell r="H2331" t="str">
            <v>MARIA ALEXANDRA GARZON PATIÑO</v>
          </cell>
          <cell r="I2331" t="str">
            <v>QUINTO DESEMBOLSO SEGÚN CERTIFICACION DEL SUPERVISOR (Desc. Base RF x Dependientes)</v>
          </cell>
          <cell r="J2331">
            <v>2723254</v>
          </cell>
          <cell r="K2331">
            <v>9.66</v>
          </cell>
          <cell r="O2331" t="str">
            <v>RECURSO 11</v>
          </cell>
          <cell r="V2331" t="str">
            <v>Desc.x Dependientes</v>
          </cell>
          <cell r="W2331" t="str">
            <v>Vigencia Presupuestal</v>
          </cell>
        </row>
        <row r="2332">
          <cell r="A2332">
            <v>232814</v>
          </cell>
          <cell r="B2332" t="str">
            <v>Contrato</v>
          </cell>
          <cell r="C2332">
            <v>236</v>
          </cell>
          <cell r="D2332">
            <v>33914</v>
          </cell>
          <cell r="E2332">
            <v>41782</v>
          </cell>
          <cell r="F2332" t="str">
            <v>DIRECCION DE BOSQUES, BIODIVERSIDAD Y SERVICIOS ECOSISTEMICOS</v>
          </cell>
          <cell r="G2332">
            <v>1019036153</v>
          </cell>
          <cell r="H2332" t="str">
            <v>ANDRES FELIPE MIRANDA DIAZ</v>
          </cell>
          <cell r="I2332" t="str">
            <v>PAGO 5/12 SEGÚN CERTIFICACION DEL SUPERVISOR</v>
          </cell>
          <cell r="J2332">
            <v>2723254</v>
          </cell>
          <cell r="K2332">
            <v>9.66</v>
          </cell>
          <cell r="O2332" t="str">
            <v>RECURSO 11</v>
          </cell>
          <cell r="V2332" t="str">
            <v>No tiene Dependientes</v>
          </cell>
          <cell r="W2332" t="str">
            <v>Vigencia Presupuestal</v>
          </cell>
        </row>
        <row r="2333">
          <cell r="A2333">
            <v>232914</v>
          </cell>
          <cell r="B2333" t="str">
            <v>Contrato</v>
          </cell>
          <cell r="C2333">
            <v>252</v>
          </cell>
          <cell r="D2333">
            <v>135314</v>
          </cell>
          <cell r="E2333">
            <v>41782</v>
          </cell>
          <cell r="F2333" t="str">
            <v>DIRECCION DE BOSQUES, BIODIVERSIDAD Y SERVICIOS ECOSISTEMICOS</v>
          </cell>
          <cell r="G2333">
            <v>79841202</v>
          </cell>
          <cell r="H2333" t="str">
            <v>JAVIER AUGUSTO GONZALEZ VEGA</v>
          </cell>
          <cell r="I2333" t="str">
            <v>PAGO 2 DE 9 SEGÚN CERTIFICACION DEL SUPERVISOR</v>
          </cell>
          <cell r="J2333">
            <v>2723254</v>
          </cell>
          <cell r="K2333">
            <v>9.66</v>
          </cell>
          <cell r="O2333" t="str">
            <v>RECURSO 11</v>
          </cell>
          <cell r="V2333" t="str">
            <v xml:space="preserve">Desc. x Dependientes </v>
          </cell>
          <cell r="W2333" t="str">
            <v>Vigencia Presupuestal</v>
          </cell>
        </row>
        <row r="2334">
          <cell r="A2334">
            <v>233014</v>
          </cell>
          <cell r="B2334" t="str">
            <v>Contrato</v>
          </cell>
          <cell r="C2334">
            <v>99</v>
          </cell>
          <cell r="D2334">
            <v>18114</v>
          </cell>
          <cell r="E2334">
            <v>41782</v>
          </cell>
          <cell r="F2334" t="str">
            <v>DIRECCION DE CAMBIO CLIMATICO</v>
          </cell>
          <cell r="G2334">
            <v>1016022479</v>
          </cell>
          <cell r="H2334" t="str">
            <v>ANGIE CAROLINA CORTES SALGADO</v>
          </cell>
          <cell r="I2334" t="str">
            <v>PAGO 5 DE 12 SEGÚN CERTIFICACION DEL SUPERVISOR (Desc. Base RF x Dependientes)</v>
          </cell>
          <cell r="J2334">
            <v>2200000</v>
          </cell>
          <cell r="K2334">
            <v>9.66</v>
          </cell>
          <cell r="O2334" t="str">
            <v>RECURSO 11</v>
          </cell>
          <cell r="V2334" t="str">
            <v>Desc.x Dependientes</v>
          </cell>
          <cell r="W2334" t="str">
            <v>Vigencia Presupuestal</v>
          </cell>
        </row>
        <row r="2335">
          <cell r="A2335">
            <v>233114</v>
          </cell>
          <cell r="B2335" t="str">
            <v>Contrato</v>
          </cell>
          <cell r="C2335">
            <v>231</v>
          </cell>
          <cell r="D2335">
            <v>35014</v>
          </cell>
          <cell r="E2335">
            <v>41782</v>
          </cell>
          <cell r="F2335" t="str">
            <v>OFICINA DE TECNOLOGIAS, INFORMACION Y COMUNICACIONES TIC</v>
          </cell>
          <cell r="G2335">
            <v>1019062803</v>
          </cell>
          <cell r="H2335" t="str">
            <v>CAMILO ANDRES PULIDO RODRIGUEZ</v>
          </cell>
          <cell r="I2335" t="str">
            <v>PAGO 5 DE 12 SEGÚN CERTIFICACION DEL SUPERVISOR</v>
          </cell>
          <cell r="J2335">
            <v>3500000</v>
          </cell>
          <cell r="K2335">
            <v>9.66</v>
          </cell>
          <cell r="O2335" t="str">
            <v>RECURSO 11</v>
          </cell>
          <cell r="V2335" t="str">
            <v>No tiene Dependientes</v>
          </cell>
          <cell r="W2335" t="str">
            <v>Vigencia Presupuestal</v>
          </cell>
        </row>
        <row r="2336">
          <cell r="A2336">
            <v>233214</v>
          </cell>
          <cell r="B2336" t="str">
            <v>Contrato</v>
          </cell>
          <cell r="C2336">
            <v>141</v>
          </cell>
          <cell r="D2336">
            <v>24214</v>
          </cell>
          <cell r="E2336">
            <v>41782</v>
          </cell>
          <cell r="F2336" t="str">
            <v>DIRECCION DE BOSQUES, BIODIVERSIDAD Y SERVICIOS ECOSISTEMICOS</v>
          </cell>
          <cell r="G2336">
            <v>7184973</v>
          </cell>
          <cell r="H2336" t="str">
            <v>WINSTON WILCHES ALVAREZ</v>
          </cell>
          <cell r="I2336" t="str">
            <v>PAGO 5 DE 12 SEGÚN CERTIFICACION DEL SUPERVISOR  ( DESC BASE RF DEPENDIENTES)</v>
          </cell>
          <cell r="J2336">
            <v>3349582</v>
          </cell>
          <cell r="K2336">
            <v>9.66</v>
          </cell>
          <cell r="O2336" t="str">
            <v>RECURSO 11</v>
          </cell>
          <cell r="V2336" t="str">
            <v>Desc. X Dependientes</v>
          </cell>
          <cell r="W2336" t="str">
            <v>Vigencia Presupuestal</v>
          </cell>
        </row>
        <row r="2337">
          <cell r="A2337">
            <v>233314</v>
          </cell>
          <cell r="B2337" t="str">
            <v>Anulada</v>
          </cell>
          <cell r="E2337">
            <v>41782</v>
          </cell>
          <cell r="H2337" t="str">
            <v>ANULADA</v>
          </cell>
          <cell r="I2337" t="str">
            <v>ANULADA</v>
          </cell>
        </row>
        <row r="2338">
          <cell r="A2338">
            <v>233414</v>
          </cell>
          <cell r="B2338" t="str">
            <v>Contrato</v>
          </cell>
          <cell r="C2338">
            <v>145</v>
          </cell>
          <cell r="D2338">
            <v>23114</v>
          </cell>
          <cell r="E2338">
            <v>41782</v>
          </cell>
          <cell r="F2338" t="str">
            <v>DIRECCION DE BOSQUES, BIODIVERSIDAD YSERVICIOS ECOSISTEMICOS</v>
          </cell>
          <cell r="G2338">
            <v>53074556</v>
          </cell>
          <cell r="H2338" t="str">
            <v>NATHALIA ANDREA RAMIREZ MORAN</v>
          </cell>
          <cell r="I2338" t="str">
            <v>PAGO 4 Y 5 DE 12 SEGÚN CERTIFICACION DEL SUPERVISOR</v>
          </cell>
          <cell r="J2338">
            <v>5965418</v>
          </cell>
          <cell r="K2338">
            <v>9.66</v>
          </cell>
          <cell r="O2338" t="str">
            <v>RECURSO 11</v>
          </cell>
          <cell r="V2338" t="str">
            <v>No tiene Dependientes</v>
          </cell>
          <cell r="W2338" t="str">
            <v>Vigencia Presupuestal</v>
          </cell>
        </row>
        <row r="2339">
          <cell r="A2339">
            <v>233514</v>
          </cell>
          <cell r="B2339" t="str">
            <v>Contrato</v>
          </cell>
          <cell r="C2339">
            <v>266</v>
          </cell>
          <cell r="D2339">
            <v>38914</v>
          </cell>
          <cell r="E2339">
            <v>41782</v>
          </cell>
          <cell r="F2339" t="str">
            <v>DIRECCION DE BOSQUES, BIODIVERSIDAD Y SERVICIOS ECOSISTEMICOS</v>
          </cell>
          <cell r="G2339">
            <v>79984170</v>
          </cell>
          <cell r="H2339" t="str">
            <v>FREDY ALEXANDER NIÑO MORALES</v>
          </cell>
          <cell r="I2339" t="str">
            <v>QUINTO DESEMBOLSO SEGÚN CERTIFICACION DEL SUPERVISOR</v>
          </cell>
          <cell r="J2339">
            <v>3062130</v>
          </cell>
          <cell r="K2339">
            <v>9.66</v>
          </cell>
          <cell r="O2339" t="str">
            <v>RECURSO 11</v>
          </cell>
          <cell r="V2339" t="str">
            <v>No tiene Dependientes</v>
          </cell>
          <cell r="W2339" t="str">
            <v>Vigencia Presupuestal</v>
          </cell>
        </row>
        <row r="2340">
          <cell r="A2340">
            <v>233614</v>
          </cell>
          <cell r="B2340" t="str">
            <v>Contrato</v>
          </cell>
          <cell r="C2340">
            <v>143</v>
          </cell>
          <cell r="D2340">
            <v>22614</v>
          </cell>
          <cell r="E2340">
            <v>41782</v>
          </cell>
          <cell r="F2340" t="str">
            <v>DIRECCION DE BOSQUES, BIODIVERSIDAD Y SERVICIOS ECOSISTEMICOS</v>
          </cell>
          <cell r="G2340">
            <v>53016588</v>
          </cell>
          <cell r="H2340" t="str">
            <v>ASTRID MILENA CARO ROA</v>
          </cell>
          <cell r="I2340" t="str">
            <v>QUINTO DESEMBOLSO SEGÚN CERTIFICACION DEL SUPERVISOR</v>
          </cell>
          <cell r="J2340">
            <v>2982709</v>
          </cell>
          <cell r="K2340">
            <v>9.66</v>
          </cell>
          <cell r="O2340" t="str">
            <v>RECURSO 11</v>
          </cell>
          <cell r="V2340" t="str">
            <v>No tiene Dependientes - Firma del Contrato 30 Oct/13-Afiliación ARL 18 Nov/13- Pago Novedad ARL Dic/2013</v>
          </cell>
          <cell r="W2340" t="str">
            <v>Vigencia Presupuestal</v>
          </cell>
        </row>
        <row r="2341">
          <cell r="A2341">
            <v>233714</v>
          </cell>
          <cell r="B2341" t="str">
            <v>Contrato</v>
          </cell>
          <cell r="C2341">
            <v>3</v>
          </cell>
          <cell r="D2341">
            <v>1314</v>
          </cell>
          <cell r="E2341">
            <v>41782</v>
          </cell>
          <cell r="F2341" t="str">
            <v>OFICINA ASESORA DE PLANEACION</v>
          </cell>
          <cell r="G2341">
            <v>39778512</v>
          </cell>
          <cell r="H2341" t="str">
            <v>BEATRIZ RINCON NIETO</v>
          </cell>
          <cell r="I2341" t="str">
            <v>QUINTO DESEMBOLSO SEGÚN CERTIFICACION DEL SUPERVISOR (Desc.de la Base RF x Dependientes)</v>
          </cell>
          <cell r="J2341">
            <v>6018181</v>
          </cell>
          <cell r="K2341">
            <v>9.66</v>
          </cell>
          <cell r="O2341" t="str">
            <v>RECURSO 11</v>
          </cell>
          <cell r="V2341" t="str">
            <v>Desc. 10% Dependientes - Base RF $3,529,774 RF $388,275</v>
          </cell>
          <cell r="W2341" t="str">
            <v>Vigencia Presupuestal</v>
          </cell>
        </row>
        <row r="2342">
          <cell r="A2342">
            <v>233814</v>
          </cell>
          <cell r="B2342" t="str">
            <v>Contrato</v>
          </cell>
          <cell r="C2342">
            <v>77</v>
          </cell>
          <cell r="D2342">
            <v>15014</v>
          </cell>
          <cell r="E2342">
            <v>41782</v>
          </cell>
          <cell r="F2342" t="str">
            <v>TALENTO HUMANO ACTIVO Y NO ACTIVO</v>
          </cell>
          <cell r="G2342">
            <v>20735657</v>
          </cell>
          <cell r="H2342" t="str">
            <v>MARTHA NYDIA LOZANO PORTELA</v>
          </cell>
          <cell r="I2342" t="str">
            <v>QUINTO DESEMBOLSO SEGÚN CERTIFICACION DEL SUPERVISOR (Desc. Base RF x Dependientes)</v>
          </cell>
          <cell r="J2342">
            <v>6026000</v>
          </cell>
          <cell r="K2342">
            <v>9.66</v>
          </cell>
          <cell r="O2342" t="str">
            <v>RECURSO 11</v>
          </cell>
          <cell r="V2342" t="str">
            <v>Desc. 10% Dependientes</v>
          </cell>
          <cell r="W2342" t="str">
            <v>Vigencia Presupuestal</v>
          </cell>
        </row>
        <row r="2343">
          <cell r="A2343">
            <v>233914</v>
          </cell>
          <cell r="B2343" t="str">
            <v>Contrato</v>
          </cell>
          <cell r="C2343">
            <v>108</v>
          </cell>
          <cell r="D2343">
            <v>19814</v>
          </cell>
          <cell r="E2343">
            <v>41782</v>
          </cell>
          <cell r="F2343" t="str">
            <v>OFICINA ASESORA DE PLANEACION</v>
          </cell>
          <cell r="G2343">
            <v>39800954</v>
          </cell>
          <cell r="H2343" t="str">
            <v>DINEIDA ORTIZ ROJAS</v>
          </cell>
          <cell r="I2343" t="str">
            <v>QUINTO DESEMBOLSO SEGÚN CERTIFICACION DEL SUPERVISOR</v>
          </cell>
          <cell r="J2343">
            <v>3300000</v>
          </cell>
          <cell r="K2343">
            <v>9.66</v>
          </cell>
          <cell r="O2343" t="str">
            <v>RECURSO 11</v>
          </cell>
          <cell r="V2343" t="str">
            <v>No tiene Dependientes</v>
          </cell>
          <cell r="W2343" t="str">
            <v>Vigencia Presupuestal</v>
          </cell>
        </row>
        <row r="2344">
          <cell r="A2344">
            <v>234014</v>
          </cell>
          <cell r="B2344" t="str">
            <v>Contrato</v>
          </cell>
          <cell r="C2344">
            <v>107</v>
          </cell>
          <cell r="D2344">
            <v>19414</v>
          </cell>
          <cell r="E2344">
            <v>41782</v>
          </cell>
          <cell r="F2344" t="str">
            <v>OFICINA ASESORA DE PLANEACION</v>
          </cell>
          <cell r="G2344">
            <v>42111704</v>
          </cell>
          <cell r="H2344" t="str">
            <v>LUZ ANGELA QUINTERO AGUDELO</v>
          </cell>
          <cell r="I2344" t="str">
            <v>QUINTO DESEMBOLSO SEGÚN CERTIFICACION DEL SUPERVISOR (Desc Base Rte Fte por Dependientes)</v>
          </cell>
          <cell r="J2344">
            <v>7000000</v>
          </cell>
          <cell r="K2344">
            <v>9.66</v>
          </cell>
          <cell r="O2344" t="str">
            <v>RECURSO 11</v>
          </cell>
          <cell r="V2344" t="str">
            <v>Desc. 10% Dependientes</v>
          </cell>
          <cell r="W2344" t="str">
            <v>Vigencia Presupuestal</v>
          </cell>
        </row>
        <row r="2345">
          <cell r="A2345">
            <v>234114</v>
          </cell>
          <cell r="B2345" t="str">
            <v>Contrato</v>
          </cell>
          <cell r="C2345">
            <v>109</v>
          </cell>
          <cell r="D2345">
            <v>20214</v>
          </cell>
          <cell r="E2345">
            <v>41782</v>
          </cell>
          <cell r="F2345" t="str">
            <v>OFICINA ASESORA DE PLANEACION</v>
          </cell>
          <cell r="G2345">
            <v>80111519</v>
          </cell>
          <cell r="H2345" t="str">
            <v>DIEGO ALEJANDRO MORENO BARCO</v>
          </cell>
          <cell r="I2345" t="str">
            <v>QUINTO DESEMBOLSO SEGÚN CERTIFICACION DEL SUPERVISOR (Desc de la Bse por Dependientes)</v>
          </cell>
          <cell r="J2345">
            <v>4000000</v>
          </cell>
          <cell r="K2345">
            <v>9.66</v>
          </cell>
          <cell r="O2345" t="str">
            <v>RECURSO 11</v>
          </cell>
          <cell r="V2345" t="str">
            <v>Desc. 10% Dependientes</v>
          </cell>
          <cell r="W2345" t="str">
            <v>Vigencia Presupuestal</v>
          </cell>
        </row>
        <row r="2346">
          <cell r="A2346">
            <v>234214</v>
          </cell>
          <cell r="B2346" t="str">
            <v>Contrato</v>
          </cell>
          <cell r="C2346">
            <v>52</v>
          </cell>
          <cell r="D2346">
            <v>8114</v>
          </cell>
          <cell r="E2346">
            <v>41782</v>
          </cell>
          <cell r="F2346" t="str">
            <v>DIRECCION DE ASUNTOS AMBIENTALES, SECTORIAL Y URBANA</v>
          </cell>
          <cell r="G2346">
            <v>64700784</v>
          </cell>
          <cell r="H2346" t="str">
            <v>ANDREA LUCIA ARANGO HERNANDEZ</v>
          </cell>
          <cell r="I2346" t="str">
            <v>PAGO 5 DE 11 SEGÚN CERTIFICACION DEL SUPERVISOR</v>
          </cell>
          <cell r="J2346">
            <v>6272727</v>
          </cell>
          <cell r="K2346">
            <v>9.66</v>
          </cell>
          <cell r="O2346" t="str">
            <v>RECURSO 11</v>
          </cell>
          <cell r="V2346" t="str">
            <v>No tiene Dependientes</v>
          </cell>
          <cell r="W2346" t="str">
            <v>Vigencia Presupuestal</v>
          </cell>
        </row>
        <row r="2347">
          <cell r="A2347">
            <v>234314</v>
          </cell>
          <cell r="B2347" t="str">
            <v>Contrato</v>
          </cell>
          <cell r="C2347">
            <v>246</v>
          </cell>
          <cell r="D2347">
            <v>35914</v>
          </cell>
          <cell r="E2347">
            <v>41782</v>
          </cell>
          <cell r="F2347" t="str">
            <v>DIRECCION DE BOSQUES, BIODIVERSIDAD Y SERVICIOS ECOSISTEMICOS</v>
          </cell>
          <cell r="G2347">
            <v>80433842</v>
          </cell>
          <cell r="H2347" t="str">
            <v>MANUEL ANTONIO ZAMBRANO GUERRERO</v>
          </cell>
          <cell r="I2347" t="str">
            <v>QUINTO DESEMBOLSO SEGÚN CERTIFICACION DEL SUPERVISOR (Desc. De la Base Por Dependientes)</v>
          </cell>
          <cell r="J2347">
            <v>3438759</v>
          </cell>
          <cell r="K2347">
            <v>9.66</v>
          </cell>
          <cell r="O2347" t="str">
            <v>RECURSO 11</v>
          </cell>
          <cell r="V2347" t="str">
            <v>Desc. 10% Dependientes - Base RF $4,094,550 RF $287,562</v>
          </cell>
          <cell r="W2347" t="str">
            <v>Vigencia Presupuestal</v>
          </cell>
        </row>
        <row r="2348">
          <cell r="A2348">
            <v>234414</v>
          </cell>
          <cell r="B2348" t="str">
            <v>Convenio</v>
          </cell>
          <cell r="C2348">
            <v>164</v>
          </cell>
          <cell r="D2348">
            <v>26214</v>
          </cell>
          <cell r="E2348">
            <v>41782</v>
          </cell>
          <cell r="F2348" t="str">
            <v>OFICINA DE NEGOCIOS VERDES Y SOSTENIBLES</v>
          </cell>
          <cell r="G2348">
            <v>9000647497</v>
          </cell>
          <cell r="H2348" t="str">
            <v>PATRIMONIO NATURAL FONDO PARA LA BIODIVERSIDAD Y AREAS PROTEGIDAS</v>
          </cell>
          <cell r="I2348" t="str">
            <v>FRA 056 PAGO 1 DE 3 SEGÚN CERTIFICACION DEL SUPERVISOR (REGIMEN ESPECIAL)</v>
          </cell>
          <cell r="J2348">
            <v>31381000</v>
          </cell>
          <cell r="O2348" t="str">
            <v>RECURSO 11</v>
          </cell>
          <cell r="W2348" t="str">
            <v>Vigencia Presupuestal</v>
          </cell>
        </row>
        <row r="2349">
          <cell r="A2349">
            <v>234514</v>
          </cell>
          <cell r="B2349" t="str">
            <v>Convenio</v>
          </cell>
          <cell r="C2349">
            <v>220</v>
          </cell>
          <cell r="D2349">
            <v>32914</v>
          </cell>
          <cell r="E2349">
            <v>41782</v>
          </cell>
          <cell r="F2349" t="str">
            <v>DIRECCION DE BOSQUES, BIODIVERSIDAD Y SERVICIOS ECOSISTEMICOS</v>
          </cell>
          <cell r="G2349">
            <v>8999990633</v>
          </cell>
          <cell r="H2349" t="str">
            <v>UNIVERSIDAD NACIONAL DE COLOMBIA</v>
          </cell>
          <cell r="I2349" t="str">
            <v>FACTURA 2063-000268 SEGUDO PAGO AL CONVENIO SEGÚN CERTIFICACION DEL SUPERVISOR</v>
          </cell>
          <cell r="J2349">
            <v>67800000</v>
          </cell>
          <cell r="O2349" t="str">
            <v>RECURSO 11</v>
          </cell>
          <cell r="W2349" t="str">
            <v>Vigencia Presupuestal</v>
          </cell>
        </row>
        <row r="2350">
          <cell r="A2350">
            <v>234614</v>
          </cell>
          <cell r="B2350" t="str">
            <v>Convenio</v>
          </cell>
          <cell r="C2350">
            <v>204</v>
          </cell>
          <cell r="D2350">
            <v>30014</v>
          </cell>
          <cell r="E2350">
            <v>41782</v>
          </cell>
          <cell r="F2350" t="str">
            <v>DIRECCION DE ASUNTOS MARINOS, COSTEROS Y RECURSOS ACUATICOS</v>
          </cell>
          <cell r="G2350">
            <v>8605141875</v>
          </cell>
          <cell r="H2350" t="str">
            <v>CAEM - CORPORACION AMBIENTAL EMPRESARIAL</v>
          </cell>
          <cell r="I2350" t="str">
            <v>FRA 7325 PAGO 2 DE 4 SEGÚN CERTIFICACION DEL SUPERVISOR</v>
          </cell>
          <cell r="J2350">
            <v>60000000</v>
          </cell>
          <cell r="O2350" t="str">
            <v>RECURSO 11</v>
          </cell>
          <cell r="W2350" t="str">
            <v>Vigencia Presupuestal</v>
          </cell>
        </row>
        <row r="2351">
          <cell r="A2351">
            <v>234714</v>
          </cell>
          <cell r="B2351" t="str">
            <v>Resolucion</v>
          </cell>
          <cell r="C2351">
            <v>632</v>
          </cell>
          <cell r="D2351">
            <v>172314</v>
          </cell>
          <cell r="E2351">
            <v>41782</v>
          </cell>
          <cell r="F2351" t="str">
            <v>TALENTO HUMANO ACTIVO Y NO ACTIVO</v>
          </cell>
          <cell r="G2351">
            <v>8999990633</v>
          </cell>
          <cell r="H2351" t="str">
            <v>UNIVERSIDAD NACIONAL DE COLOMBIA</v>
          </cell>
          <cell r="I2351" t="str">
            <v>RECONOCIMENTO Y PAGO DE AUXILIO EDUCATIVO A JAIRO ORLLANDO HOMEZ SANCHEZ - ENDOSO A LA UNIV. NACIONAL CTA AHO 220-012-72007-4 BCO POPULAR</v>
          </cell>
          <cell r="J2351">
            <v>1848000</v>
          </cell>
          <cell r="N2351" t="str">
            <v>RECURSO 2-10</v>
          </cell>
          <cell r="W2351" t="str">
            <v>Vigencia Presupuestal</v>
          </cell>
        </row>
        <row r="2352">
          <cell r="A2352">
            <v>234814</v>
          </cell>
          <cell r="B2352" t="str">
            <v>Resolucion</v>
          </cell>
          <cell r="C2352">
            <v>633</v>
          </cell>
          <cell r="D2352">
            <v>172414</v>
          </cell>
          <cell r="E2352">
            <v>41782</v>
          </cell>
          <cell r="F2352" t="str">
            <v>TALENTO HUMANO ACTIVO Y NO ACTIVO</v>
          </cell>
          <cell r="G2352">
            <v>8600289719</v>
          </cell>
          <cell r="H2352" t="str">
            <v>UNIVERSIDAD CATOLICA DE COLOMBIA</v>
          </cell>
          <cell r="I2352" t="str">
            <v>RECONOCIMENTO Y PAGO DE AUXILIO EDUCATIVO A CARLOS ANDRES PINILLA MOLANO - ENDOSO A LA UNIV. CATOLICA CTA AHO 278-80826-6 BCO OCCIDENTE</v>
          </cell>
          <cell r="J2352">
            <v>1848000</v>
          </cell>
          <cell r="N2352" t="str">
            <v>RECURSO 2-10</v>
          </cell>
          <cell r="W2352" t="str">
            <v>Vigencia Presupuestal</v>
          </cell>
        </row>
        <row r="2353">
          <cell r="A2353">
            <v>234914</v>
          </cell>
          <cell r="B2353" t="str">
            <v>Resolucion</v>
          </cell>
          <cell r="C2353">
            <v>634</v>
          </cell>
          <cell r="D2353">
            <v>172514</v>
          </cell>
          <cell r="E2353">
            <v>41782</v>
          </cell>
          <cell r="F2353" t="str">
            <v>TALENTO HUMANO ACTIVO Y NO ACTIVO</v>
          </cell>
          <cell r="G2353">
            <v>8908060017</v>
          </cell>
          <cell r="H2353" t="str">
            <v>UNIVERSIDAD DE MANIZALES</v>
          </cell>
          <cell r="I2353" t="str">
            <v>RECONOCIMENTO Y PAGO DE AUXILIO EDUCATIVO A MARTHA LILIANA CEDIEL FRANKLIN - ENDOSO A LA UNIV. DE MANIZALEZL CTA CTE 705-501377-37 BCOLOMBIA</v>
          </cell>
          <cell r="J2353">
            <v>1848000</v>
          </cell>
          <cell r="N2353" t="str">
            <v>RECURSO 2-10</v>
          </cell>
          <cell r="W2353" t="str">
            <v>Vigencia Presupuestal</v>
          </cell>
        </row>
        <row r="2354">
          <cell r="A2354">
            <v>235014</v>
          </cell>
          <cell r="B2354" t="str">
            <v>Resolucion</v>
          </cell>
          <cell r="C2354">
            <v>636</v>
          </cell>
          <cell r="D2354">
            <v>172714</v>
          </cell>
          <cell r="E2354">
            <v>41782</v>
          </cell>
          <cell r="F2354" t="str">
            <v>TALENTO HUMANO ACTIVO Y NO ACTIVO</v>
          </cell>
          <cell r="G2354">
            <v>8999990633</v>
          </cell>
          <cell r="H2354" t="str">
            <v>UNIVERSIDAD NACIONAL DE COLOMBIA</v>
          </cell>
          <cell r="I2354" t="str">
            <v>RECONOCIMENTO Y PAGO DE AUXILIO EDUCATIVO A JUAN CARLOS GUTIERREZ CASAS - ENDOSO A LA UNIV. NACIONAL NIT: 899,999,063-3 CTA AHO 220-012-72007-4 BCO POPULAR</v>
          </cell>
          <cell r="J2354">
            <v>1848000</v>
          </cell>
          <cell r="N2354" t="str">
            <v>RECURSO 2-10</v>
          </cell>
          <cell r="W2354" t="str">
            <v>Vigencia Presupuestal</v>
          </cell>
        </row>
        <row r="2355">
          <cell r="A2355">
            <v>235114</v>
          </cell>
          <cell r="B2355" t="str">
            <v>Resolucion</v>
          </cell>
          <cell r="C2355">
            <v>635</v>
          </cell>
          <cell r="D2355">
            <v>172614</v>
          </cell>
          <cell r="E2355">
            <v>41782</v>
          </cell>
          <cell r="F2355" t="str">
            <v>TALENTO HUMANO ACTIVO Y NO ACTIVO</v>
          </cell>
          <cell r="G2355">
            <v>8600073861</v>
          </cell>
          <cell r="H2355" t="str">
            <v>UNIVERSIDAD DE LOS ANDES</v>
          </cell>
          <cell r="I2355" t="str">
            <v>RECONOCIMENTO Y PAGO DE AUXILIO EDUCATIVO A MARIA FERNANDA VELEZ RAMIREZ - ENDOSO A LA UNIV. DE LOS ANDES NIT: 860,007,386-1 CTA CTE 051-00420-8 BCO BOGOTA</v>
          </cell>
          <cell r="J2355">
            <v>1848000</v>
          </cell>
          <cell r="N2355" t="str">
            <v>RECURSO 2-10</v>
          </cell>
          <cell r="W2355" t="str">
            <v>Vigencia Presupuestal</v>
          </cell>
        </row>
        <row r="2356">
          <cell r="A2356">
            <v>235214</v>
          </cell>
          <cell r="B2356" t="str">
            <v>Oficio</v>
          </cell>
          <cell r="C2356">
            <v>16749</v>
          </cell>
          <cell r="D2356">
            <v>173914</v>
          </cell>
          <cell r="E2356">
            <v>41782</v>
          </cell>
          <cell r="F2356" t="str">
            <v>SUBDIRECCION ADMINISTRATIVA Y FINANCIERA</v>
          </cell>
          <cell r="G2356">
            <v>8301153951</v>
          </cell>
          <cell r="H2356" t="str">
            <v>MINISTERIO DE AMBIENTE Y DESARROLLO SOSTENIBLE</v>
          </cell>
          <cell r="I2356" t="str">
            <v>REEMBOLSO CAJA MENOR 314 COMISIONES Y VIATICOS AL INTERIOR</v>
          </cell>
          <cell r="J2356">
            <v>7295498</v>
          </cell>
          <cell r="O2356" t="str">
            <v>RECURSO 11</v>
          </cell>
          <cell r="W2356" t="str">
            <v>Vigencia Presupuestal</v>
          </cell>
        </row>
        <row r="2357">
          <cell r="A2357">
            <v>235314</v>
          </cell>
          <cell r="B2357" t="str">
            <v>Contrato</v>
          </cell>
          <cell r="C2357">
            <v>175</v>
          </cell>
          <cell r="D2357">
            <v>27914</v>
          </cell>
          <cell r="E2357">
            <v>41782</v>
          </cell>
          <cell r="F2357" t="str">
            <v>GRUPO DE COMUNICACIONES</v>
          </cell>
          <cell r="G2357">
            <v>79163299</v>
          </cell>
          <cell r="H2357" t="str">
            <v>LUIS HERNANDO MARROQUIN FRANCO</v>
          </cell>
          <cell r="I2357" t="str">
            <v>PAGO FRA 005 QUINTO DESEMBOLSO SEGÚN CERTIFICACION DEL SUPERVISOR (Desc de la Base x Dependientes)</v>
          </cell>
          <cell r="J2357">
            <v>8869380</v>
          </cell>
          <cell r="K2357">
            <v>9.66</v>
          </cell>
          <cell r="M2357">
            <v>16</v>
          </cell>
          <cell r="O2357" t="str">
            <v>RECURSO 11</v>
          </cell>
          <cell r="V2357" t="str">
            <v>Desc.x Dependientes</v>
          </cell>
          <cell r="W2357" t="str">
            <v>Vigencia Presupuestal</v>
          </cell>
        </row>
        <row r="2358">
          <cell r="A2358">
            <v>235414</v>
          </cell>
          <cell r="B2358" t="str">
            <v>Comisión</v>
          </cell>
          <cell r="C2358" t="str">
            <v>2014-1-0248</v>
          </cell>
          <cell r="D2358">
            <v>137714</v>
          </cell>
          <cell r="E2358">
            <v>41785</v>
          </cell>
          <cell r="F2358" t="str">
            <v>SUBDIRECCION ADMINISTRATIVA Y FINANCIERA</v>
          </cell>
          <cell r="G2358">
            <v>73096641</v>
          </cell>
          <cell r="H2358" t="str">
            <v>WILLIAM BATISTA JINETE</v>
          </cell>
          <cell r="I2358" t="str">
            <v>COMISION A ZARAGOZA-ANTIOQUIA DEL 9-13 DE ABRIL DE 2014</v>
          </cell>
          <cell r="J2358">
            <v>1156306</v>
          </cell>
          <cell r="L2358">
            <v>10</v>
          </cell>
          <cell r="O2358" t="str">
            <v>RECURSO 11</v>
          </cell>
          <cell r="W2358" t="str">
            <v>Vigencia Presupuestal</v>
          </cell>
        </row>
        <row r="2359">
          <cell r="A2359">
            <v>235514</v>
          </cell>
          <cell r="B2359" t="str">
            <v>Contrato</v>
          </cell>
          <cell r="C2359">
            <v>82</v>
          </cell>
          <cell r="D2359">
            <v>14614</v>
          </cell>
          <cell r="E2359">
            <v>41785</v>
          </cell>
          <cell r="F2359" t="str">
            <v>OFICINA ASESORA JURIDICA</v>
          </cell>
          <cell r="G2359">
            <v>40043339</v>
          </cell>
          <cell r="H2359" t="str">
            <v>SANDRA PATRICIA ALFONSO PALACIOS</v>
          </cell>
          <cell r="I2359" t="str">
            <v>QUINTO DESEMBOLSO SEGÚN CERTIFICACION DEL SUPERVISOR (Desc Base Rte Fte por Dependientes)</v>
          </cell>
          <cell r="J2359">
            <v>3500000</v>
          </cell>
          <cell r="K2359">
            <v>9.66</v>
          </cell>
          <cell r="O2359" t="str">
            <v>RECURSO 11</v>
          </cell>
          <cell r="V2359" t="str">
            <v>Desc. 10% Dependientes RF $129,456</v>
          </cell>
          <cell r="W2359" t="str">
            <v>Vigencia Presupuestal</v>
          </cell>
        </row>
        <row r="2360">
          <cell r="A2360">
            <v>235614</v>
          </cell>
          <cell r="B2360" t="str">
            <v>Contrato</v>
          </cell>
          <cell r="C2360">
            <v>152</v>
          </cell>
          <cell r="D2360">
            <v>25114</v>
          </cell>
          <cell r="E2360">
            <v>41785</v>
          </cell>
          <cell r="F2360" t="str">
            <v>OFICINA ASESORA JURIDICA</v>
          </cell>
          <cell r="G2360">
            <v>52818031</v>
          </cell>
          <cell r="H2360" t="str">
            <v>SANDRA CAROLINA SIMANCAS CARDENAS</v>
          </cell>
          <cell r="I2360" t="str">
            <v>QUINTO DESEMBOLSO SEGÚN CERTIFICACION DEL SUPERVISOR</v>
          </cell>
          <cell r="J2360">
            <v>4000000</v>
          </cell>
          <cell r="K2360">
            <v>9.66</v>
          </cell>
          <cell r="O2360" t="str">
            <v>RECURSO 11</v>
          </cell>
          <cell r="V2360" t="str">
            <v>No tiene Dependientes a Cargo</v>
          </cell>
          <cell r="W2360" t="str">
            <v>Vigencia Presupuestal</v>
          </cell>
        </row>
        <row r="2361">
          <cell r="A2361">
            <v>235714</v>
          </cell>
          <cell r="B2361" t="str">
            <v>Contrato</v>
          </cell>
          <cell r="C2361">
            <v>1</v>
          </cell>
          <cell r="D2361">
            <v>414</v>
          </cell>
          <cell r="E2361">
            <v>41785</v>
          </cell>
          <cell r="F2361" t="str">
            <v>SUBDIRECCION ADMINISTRATIVA Y FINANCIERA</v>
          </cell>
          <cell r="G2361">
            <v>79883661</v>
          </cell>
          <cell r="H2361" t="str">
            <v>RONALD STIVE SANCHEZ POSADA</v>
          </cell>
          <cell r="I2361" t="str">
            <v>PAGO 5  DE 12 DESEMBOLSO SEGÚN CERTIFICACION DEL SUPERVISOR (Desc.de la Base RF x Dependientes)</v>
          </cell>
          <cell r="J2361">
            <v>5015152</v>
          </cell>
          <cell r="K2361">
            <v>9.66</v>
          </cell>
          <cell r="O2361" t="str">
            <v>RECURSO 11</v>
          </cell>
          <cell r="V2361" t="str">
            <v>Desc. 10% Dependientes - Base RF $4,094,550 RF $287,562</v>
          </cell>
          <cell r="W2361" t="str">
            <v>Vigencia Presupuestal</v>
          </cell>
        </row>
        <row r="2362">
          <cell r="A2362">
            <v>235814</v>
          </cell>
          <cell r="B2362" t="str">
            <v>Contrato</v>
          </cell>
          <cell r="C2362">
            <v>75</v>
          </cell>
          <cell r="D2362">
            <v>15114</v>
          </cell>
          <cell r="E2362">
            <v>41785</v>
          </cell>
          <cell r="F2362" t="str">
            <v>OFICINA ASESORA DE PLANEACION</v>
          </cell>
          <cell r="G2362">
            <v>88213055</v>
          </cell>
          <cell r="H2362" t="str">
            <v>JOSE EDUARDO PATIÑO SANTAFE</v>
          </cell>
          <cell r="I2362" t="str">
            <v>PAGO 5 DE 12 SEGÚN CERTIFICACION DEL SUPERVISOR (Desc Base Rte Fte por Dependientes+ Int.Vivienda $542.465+AFC)</v>
          </cell>
          <cell r="J2362">
            <v>5900000</v>
          </cell>
          <cell r="K2362">
            <v>9.66</v>
          </cell>
          <cell r="O2362" t="str">
            <v>RECURSO 11</v>
          </cell>
          <cell r="Q2362" t="str">
            <v>AFC AV VILLAS</v>
          </cell>
          <cell r="R2362">
            <v>900000</v>
          </cell>
          <cell r="V2362" t="str">
            <v>Desc Base Rte Fte por Dependientes+ Int.Vivienda $542.465+AFC)</v>
          </cell>
          <cell r="W2362" t="str">
            <v>Vigencia Presupuestal</v>
          </cell>
        </row>
        <row r="2363">
          <cell r="A2363">
            <v>235914</v>
          </cell>
          <cell r="B2363" t="str">
            <v>Contrato</v>
          </cell>
          <cell r="C2363">
            <v>54</v>
          </cell>
          <cell r="D2363">
            <v>8314</v>
          </cell>
          <cell r="E2363">
            <v>41785</v>
          </cell>
          <cell r="F2363" t="str">
            <v>DIRECCION DE BOSQUES, BIODIVERSIDAD Y SERVICIOS ECOSISTEMICOS</v>
          </cell>
          <cell r="G2363">
            <v>52268579</v>
          </cell>
          <cell r="H2363" t="str">
            <v>GIOVANNA DEL CARMEN FERNANDEZ ORJUELA</v>
          </cell>
          <cell r="I2363" t="str">
            <v>PAGO 5 DE 12 SEGÚN CERTIFICACION DEL SUPERVISOR (Desc.de la Base RF x Dependientes)</v>
          </cell>
          <cell r="J2363">
            <v>5627256</v>
          </cell>
          <cell r="K2363">
            <v>9.66</v>
          </cell>
          <cell r="O2363" t="str">
            <v>RECURSO 11</v>
          </cell>
          <cell r="V2363" t="str">
            <v>Desc. 10% Dependientes</v>
          </cell>
          <cell r="W2363" t="str">
            <v>Vigencia Presupuestal</v>
          </cell>
        </row>
        <row r="2364">
          <cell r="A2364">
            <v>236014</v>
          </cell>
          <cell r="B2364" t="str">
            <v>Contrato</v>
          </cell>
          <cell r="C2364">
            <v>292</v>
          </cell>
          <cell r="D2364">
            <v>40014</v>
          </cell>
          <cell r="E2364">
            <v>41785</v>
          </cell>
          <cell r="F2364" t="str">
            <v>SECRETARIA GENERAL</v>
          </cell>
          <cell r="G2364">
            <v>9005838484</v>
          </cell>
          <cell r="H2364" t="str">
            <v>IDGL SAS</v>
          </cell>
          <cell r="I2364" t="str">
            <v>PAGO FRA 278 CUARTO DESEMBOLSO SEGÚN CERTIFICAICION DEL SUPERVISOR (REG. COMUN)</v>
          </cell>
          <cell r="J2364">
            <v>11000000</v>
          </cell>
          <cell r="K2364">
            <v>9.66</v>
          </cell>
          <cell r="L2364">
            <v>11</v>
          </cell>
          <cell r="M2364">
            <v>16</v>
          </cell>
          <cell r="O2364" t="str">
            <v>RECURSO 11</v>
          </cell>
          <cell r="W2364" t="str">
            <v>Vigencia Presupuestal</v>
          </cell>
        </row>
        <row r="2365">
          <cell r="A2365">
            <v>236114</v>
          </cell>
          <cell r="B2365" t="str">
            <v>Contrato</v>
          </cell>
          <cell r="C2365">
            <v>189</v>
          </cell>
          <cell r="D2365">
            <v>29014</v>
          </cell>
          <cell r="E2365">
            <v>41785</v>
          </cell>
          <cell r="F2365" t="str">
            <v>SECRETARIA GENERAL</v>
          </cell>
          <cell r="G2365">
            <v>1020741755</v>
          </cell>
          <cell r="H2365" t="str">
            <v>HENRY ANDRES CEPEDA RUEDA</v>
          </cell>
          <cell r="I2365" t="str">
            <v xml:space="preserve">PAGO 5 DE 12 SEGÚN CERTIFICACION DEL SUPERVISOR </v>
          </cell>
          <cell r="J2365">
            <v>2000000</v>
          </cell>
          <cell r="K2365">
            <v>9.66</v>
          </cell>
          <cell r="O2365" t="str">
            <v>RECURSO 11</v>
          </cell>
          <cell r="V2365" t="str">
            <v>No tiene Dependientes</v>
          </cell>
          <cell r="W2365" t="str">
            <v>Vigencia Presupuestal</v>
          </cell>
        </row>
        <row r="2366">
          <cell r="A2366">
            <v>236214</v>
          </cell>
          <cell r="B2366" t="str">
            <v>Contrato</v>
          </cell>
          <cell r="C2366">
            <v>55</v>
          </cell>
          <cell r="D2366">
            <v>10714</v>
          </cell>
          <cell r="E2366">
            <v>41785</v>
          </cell>
          <cell r="F2366" t="str">
            <v>DESPACHO MINISTRO DE AMBIENTE Y DESARROLLO SOSTENIBLE</v>
          </cell>
          <cell r="G2366">
            <v>52416225</v>
          </cell>
          <cell r="H2366" t="str">
            <v>ANA CRISTINA SANCHEZ THORIN</v>
          </cell>
          <cell r="I2366" t="str">
            <v>PAGO 5 DE 12 SEGÚN CERTIFICACION DEL SUPERVISOR - Beneficio AFC $506,272</v>
          </cell>
          <cell r="J2366">
            <v>13400000</v>
          </cell>
          <cell r="K2366">
            <v>9.66</v>
          </cell>
          <cell r="O2366" t="str">
            <v>RECURSO 11</v>
          </cell>
          <cell r="Q2366" t="str">
            <v>AFC BANCOLOMBIA</v>
          </cell>
          <cell r="R2366">
            <v>2500000</v>
          </cell>
          <cell r="V2366" t="str">
            <v>No tiene Dependientes + Beneficio AFC $506,272</v>
          </cell>
          <cell r="W2366" t="str">
            <v>Vigencia Presupuestal</v>
          </cell>
        </row>
        <row r="2367">
          <cell r="A2367">
            <v>236314</v>
          </cell>
          <cell r="B2367" t="str">
            <v>Contrato</v>
          </cell>
          <cell r="C2367">
            <v>2</v>
          </cell>
          <cell r="D2367">
            <v>214</v>
          </cell>
          <cell r="E2367">
            <v>41785</v>
          </cell>
          <cell r="F2367" t="str">
            <v>DESPACHO MINISTRO DE AMBIENTE Y DESARROLLO SOSTENIBLE</v>
          </cell>
          <cell r="G2367">
            <v>80882158</v>
          </cell>
          <cell r="H2367" t="str">
            <v xml:space="preserve">HAYATO JOSE GARCIA CUESTA </v>
          </cell>
          <cell r="I2367" t="str">
            <v>QUINTO DESEMBOLSO SEGÚN CERTIFICACION DEL SUPERVISOR</v>
          </cell>
          <cell r="J2367">
            <v>7021212</v>
          </cell>
          <cell r="K2367">
            <v>9.66</v>
          </cell>
          <cell r="O2367" t="str">
            <v>RECURSO 11</v>
          </cell>
          <cell r="V2367" t="str">
            <v>No tiene Dependientes</v>
          </cell>
          <cell r="W2367" t="str">
            <v>Vigencia Presupuestal</v>
          </cell>
        </row>
        <row r="2368">
          <cell r="A2368">
            <v>236414</v>
          </cell>
          <cell r="B2368" t="str">
            <v>Contrato</v>
          </cell>
          <cell r="C2368">
            <v>115</v>
          </cell>
          <cell r="D2368">
            <v>19914</v>
          </cell>
          <cell r="E2368">
            <v>41785</v>
          </cell>
          <cell r="F2368" t="str">
            <v>DESPACHO MINISTRO DE AMBIENTE Y DESARROLLO SOSTENIBLE</v>
          </cell>
          <cell r="G2368">
            <v>22086663</v>
          </cell>
          <cell r="H2368" t="str">
            <v>GIRLEZA DEL SOCORRO GOMEZ SIERRA</v>
          </cell>
          <cell r="I2368" t="str">
            <v>QUINTO DESEMBOLSO SEGÚN CERTIFICACION DEL SUPERVISOR (PENSIONADA)</v>
          </cell>
          <cell r="J2368">
            <v>2734820</v>
          </cell>
          <cell r="K2368">
            <v>9.66</v>
          </cell>
          <cell r="O2368" t="str">
            <v>RECURSO 11</v>
          </cell>
          <cell r="V2368" t="str">
            <v>No tiene Dependientes</v>
          </cell>
          <cell r="W2368" t="str">
            <v>Vigencia Presupuestal</v>
          </cell>
        </row>
        <row r="2369">
          <cell r="A2369">
            <v>236514</v>
          </cell>
          <cell r="B2369" t="str">
            <v>Contrato</v>
          </cell>
          <cell r="C2369">
            <v>116</v>
          </cell>
          <cell r="D2369">
            <v>20014</v>
          </cell>
          <cell r="E2369">
            <v>41785</v>
          </cell>
          <cell r="F2369" t="str">
            <v>DESPACHO MINISTRO DE AMBIENTE Y DESARROLLO SOSTENIBLE</v>
          </cell>
          <cell r="G2369">
            <v>35472517</v>
          </cell>
          <cell r="H2369" t="str">
            <v>ROSA ESMERALDA HOYOS BAZURTO</v>
          </cell>
          <cell r="I2369" t="str">
            <v>QUINTO DESEMBOLSO SEGÚN CERTIFICACION DEL SUPERVISOR</v>
          </cell>
          <cell r="J2369">
            <v>2734820</v>
          </cell>
          <cell r="K2369">
            <v>9.66</v>
          </cell>
          <cell r="O2369" t="str">
            <v>RECURSO 11</v>
          </cell>
          <cell r="V2369" t="str">
            <v>No tiene Dependientes</v>
          </cell>
          <cell r="W2369" t="str">
            <v>Vigencia Presupuestal</v>
          </cell>
        </row>
        <row r="2370">
          <cell r="A2370">
            <v>236614</v>
          </cell>
          <cell r="B2370" t="str">
            <v>Contrato</v>
          </cell>
          <cell r="C2370">
            <v>134</v>
          </cell>
          <cell r="D2370">
            <v>24414</v>
          </cell>
          <cell r="E2370">
            <v>41785</v>
          </cell>
          <cell r="F2370" t="str">
            <v>DIRECCION DE BOSQUES, BIODIVERSIDAD Y SERVICIOS ECOSISTEMICOS</v>
          </cell>
          <cell r="G2370">
            <v>38070121</v>
          </cell>
          <cell r="H2370" t="str">
            <v>TANIA ROCIO OSPINA DELGADO</v>
          </cell>
          <cell r="I2370" t="str">
            <v>PAGO 5 DE 12 SEGÚN CERTIFICACION DEL SUPERVISOR</v>
          </cell>
          <cell r="J2370">
            <v>5166052</v>
          </cell>
          <cell r="K2370">
            <v>9.66</v>
          </cell>
          <cell r="O2370" t="str">
            <v>RECURSO 11</v>
          </cell>
          <cell r="V2370" t="str">
            <v>No tiene Dependientes a Cargo</v>
          </cell>
          <cell r="W2370" t="str">
            <v>Vigencia Presupuestal</v>
          </cell>
        </row>
        <row r="2371">
          <cell r="A2371">
            <v>236714</v>
          </cell>
          <cell r="B2371" t="str">
            <v>Contrato</v>
          </cell>
          <cell r="C2371">
            <v>150</v>
          </cell>
          <cell r="D2371">
            <v>24614</v>
          </cell>
          <cell r="E2371">
            <v>41785</v>
          </cell>
          <cell r="F2371" t="str">
            <v>SUBDIRECCION ADMINISTRATIVA Y FINANCIERA</v>
          </cell>
          <cell r="G2371">
            <v>51699085</v>
          </cell>
          <cell r="H2371" t="str">
            <v>SILVIA PILAR RODRIGUEZ SILVA</v>
          </cell>
          <cell r="I2371" t="str">
            <v>PAGO 5/7 DESEMBOLSO SEGÚN CERTIFICACION DEL SUPERVISOR (Desc.de la Base RF x Dependientes)</v>
          </cell>
          <cell r="J2371">
            <v>2275000</v>
          </cell>
          <cell r="K2371">
            <v>9.66</v>
          </cell>
          <cell r="O2371" t="str">
            <v>RECURSO 11</v>
          </cell>
          <cell r="V2371" t="str">
            <v>Desc. 10% Dependientes - Base RF $4,094,550 RF $287,562</v>
          </cell>
          <cell r="W2371" t="str">
            <v>Vigencia Presupuestal</v>
          </cell>
        </row>
        <row r="2372">
          <cell r="A2372">
            <v>236814</v>
          </cell>
          <cell r="B2372" t="str">
            <v>Contrato</v>
          </cell>
          <cell r="C2372">
            <v>148</v>
          </cell>
          <cell r="D2372">
            <v>23414</v>
          </cell>
          <cell r="E2372">
            <v>41785</v>
          </cell>
          <cell r="F2372" t="str">
            <v>SUBDIRECCION ADMINISTRATIVA Y FINANCIERA</v>
          </cell>
          <cell r="G2372">
            <v>1018453657</v>
          </cell>
          <cell r="H2372" t="str">
            <v>ANDRES FELIPE CABRERA RENDON</v>
          </cell>
          <cell r="I2372" t="str">
            <v>PAGO 5 DE 7 SEGÚN CERTIFICACION DEL SUPERVISOR (Desc.de la Base RF x Dependientes)</v>
          </cell>
          <cell r="J2372">
            <v>1847127</v>
          </cell>
          <cell r="K2372">
            <v>9.66</v>
          </cell>
          <cell r="O2372" t="str">
            <v>RECURSO 11</v>
          </cell>
          <cell r="V2372" t="str">
            <v>Desc. 10% Dependientes - Base RF $4,094,550 RF $287,562</v>
          </cell>
          <cell r="W2372" t="str">
            <v>Vigencia Presupuestal</v>
          </cell>
        </row>
        <row r="2373">
          <cell r="A2373">
            <v>236914</v>
          </cell>
          <cell r="B2373" t="str">
            <v>Contrato</v>
          </cell>
          <cell r="C2373">
            <v>18</v>
          </cell>
          <cell r="D2373">
            <v>2514</v>
          </cell>
          <cell r="E2373">
            <v>41785</v>
          </cell>
          <cell r="F2373" t="str">
            <v>SUBDIRECCION ADMINISTRATIVA Y FINANCIERA</v>
          </cell>
          <cell r="G2373">
            <v>79221739</v>
          </cell>
          <cell r="H2373" t="str">
            <v>JOSE MANUEL MORENO MORA</v>
          </cell>
          <cell r="I2373" t="str">
            <v>PAGO 5 DE 7 SEGÚN CERTIFICACION DEL SUPERVISOR (Desc.de la Base RF x Dependientes)</v>
          </cell>
          <cell r="J2373">
            <v>1924230</v>
          </cell>
          <cell r="K2373">
            <v>9.66</v>
          </cell>
          <cell r="O2373" t="str">
            <v>RECURSO 11</v>
          </cell>
          <cell r="V2373" t="str">
            <v>Desc. X Dependientes</v>
          </cell>
          <cell r="W2373" t="str">
            <v>Vigencia Presupuestal</v>
          </cell>
        </row>
        <row r="2374">
          <cell r="A2374">
            <v>237014</v>
          </cell>
          <cell r="B2374" t="str">
            <v>Contrato</v>
          </cell>
          <cell r="C2374">
            <v>222</v>
          </cell>
          <cell r="D2374">
            <v>32714</v>
          </cell>
          <cell r="E2374">
            <v>41785</v>
          </cell>
          <cell r="F2374" t="str">
            <v>SUBDIRECCION ADMINISTRATIVA Y FINANCIERA</v>
          </cell>
          <cell r="G2374">
            <v>79626003</v>
          </cell>
          <cell r="H2374" t="str">
            <v>CARLOS ERNESTO FUENTES TASCON</v>
          </cell>
          <cell r="I2374" t="str">
            <v>PAGO 5 DE 12 SEGÚN CERTIFICACION DEL SUPERVISOR</v>
          </cell>
          <cell r="J2374">
            <v>1800000</v>
          </cell>
          <cell r="K2374">
            <v>9.66</v>
          </cell>
          <cell r="O2374" t="str">
            <v>RECURSO 11</v>
          </cell>
          <cell r="V2374" t="str">
            <v>No tiene Dependientes a Cargo</v>
          </cell>
          <cell r="W2374" t="str">
            <v>Vigencia Presupuestal</v>
          </cell>
        </row>
        <row r="2375">
          <cell r="A2375">
            <v>237114</v>
          </cell>
          <cell r="B2375" t="str">
            <v>Contrato</v>
          </cell>
          <cell r="C2375">
            <v>105</v>
          </cell>
          <cell r="D2375">
            <v>19114</v>
          </cell>
          <cell r="E2375">
            <v>41785</v>
          </cell>
          <cell r="F2375" t="str">
            <v>SUBDIRECCION ADMINISTRATIVA Y FINANCIERA</v>
          </cell>
          <cell r="G2375">
            <v>51709470</v>
          </cell>
          <cell r="H2375" t="str">
            <v>LUZ DERI ROJAS DE MENESES</v>
          </cell>
          <cell r="I2375" t="str">
            <v>PAGO 5/7 DESEMBOLSO SEGÚN CERTIFICACION DEL SUPERVISOR (Desc.de la Base RF x Dependientes)</v>
          </cell>
          <cell r="J2375">
            <v>1741250</v>
          </cell>
          <cell r="K2375">
            <v>9.66</v>
          </cell>
          <cell r="O2375" t="str">
            <v>RECURSO 11</v>
          </cell>
          <cell r="V2375" t="str">
            <v>Desc. 10% Dependientes - Base RF $4,094,550 RF $287,562</v>
          </cell>
          <cell r="W2375" t="str">
            <v>Vigencia Presupuestal</v>
          </cell>
        </row>
        <row r="2376">
          <cell r="A2376">
            <v>237214</v>
          </cell>
          <cell r="B2376" t="str">
            <v>Contrato</v>
          </cell>
          <cell r="C2376">
            <v>14</v>
          </cell>
          <cell r="D2376">
            <v>2114</v>
          </cell>
          <cell r="E2376">
            <v>41785</v>
          </cell>
          <cell r="F2376" t="str">
            <v>SUBDIRECCION ADMINISTRATIVA Y FINANCIERA</v>
          </cell>
          <cell r="G2376">
            <v>52544132</v>
          </cell>
          <cell r="H2376" t="str">
            <v>CLARA PAULINA MARTHA BASTIDAS</v>
          </cell>
          <cell r="I2376" t="str">
            <v>QUINTO DESEMBOLSO SEGÚN CERTIFICACION DEL SUPERVISOR (Desc.de la Base RF x Dependientes)</v>
          </cell>
          <cell r="J2376">
            <v>1583750</v>
          </cell>
          <cell r="K2376">
            <v>9.66</v>
          </cell>
          <cell r="O2376" t="str">
            <v>RECURSO 11</v>
          </cell>
          <cell r="V2376" t="str">
            <v>Desc. 10% Dependientes - Base RF $4,094,550 RF $287,562</v>
          </cell>
          <cell r="W2376" t="str">
            <v>Vigencia Presupuestal</v>
          </cell>
        </row>
        <row r="2377">
          <cell r="A2377">
            <v>237314</v>
          </cell>
          <cell r="B2377" t="str">
            <v>Contrato</v>
          </cell>
          <cell r="C2377">
            <v>79</v>
          </cell>
          <cell r="D2377">
            <v>14714</v>
          </cell>
          <cell r="E2377">
            <v>41785</v>
          </cell>
          <cell r="F2377" t="str">
            <v>DIRECCION DE GENTION INTEGRAL DEL RECURSO HIDRICO</v>
          </cell>
          <cell r="G2377">
            <v>1018421457</v>
          </cell>
          <cell r="H2377" t="str">
            <v>JUAN SEBASTIAN HERNANDEZ SUAREZ</v>
          </cell>
          <cell r="I2377" t="str">
            <v>PAGO 5 DE 12 DESEMBOLSO SEGÚN CERTIFICACION DEL SUPERVISOR</v>
          </cell>
          <cell r="J2377">
            <v>4220000</v>
          </cell>
          <cell r="K2377">
            <v>9.66</v>
          </cell>
          <cell r="O2377" t="str">
            <v>RECURSO 11</v>
          </cell>
          <cell r="V2377" t="str">
            <v>No tiene Dependientes a Cargo</v>
          </cell>
          <cell r="W2377" t="str">
            <v>Vigencia Presupuestal</v>
          </cell>
        </row>
        <row r="2378">
          <cell r="A2378">
            <v>237414</v>
          </cell>
          <cell r="B2378" t="str">
            <v>Contrato</v>
          </cell>
          <cell r="C2378">
            <v>58</v>
          </cell>
          <cell r="D2378">
            <v>12914</v>
          </cell>
          <cell r="E2378">
            <v>41785</v>
          </cell>
          <cell r="F2378" t="str">
            <v>DIRECCION DE ASUNTOS AMBIENTALES, SECTORIAL Y URBANA</v>
          </cell>
          <cell r="G2378">
            <v>35250839</v>
          </cell>
          <cell r="H2378" t="str">
            <v>HEIDDY JOHANNA LAITON MORALES</v>
          </cell>
          <cell r="I2378" t="str">
            <v>PAGO 5 DE 12 DESEMBOLSO SEGUN CERTIFICACION DEL SUPERVISOR (Desc.de la Base x Dependientes)</v>
          </cell>
          <cell r="J2378">
            <v>3868182</v>
          </cell>
          <cell r="K2378">
            <v>9.66</v>
          </cell>
          <cell r="O2378" t="str">
            <v>RECURSO 11</v>
          </cell>
          <cell r="V2378" t="str">
            <v>Desc. 10% Dependientes RF $129,456</v>
          </cell>
          <cell r="W2378" t="str">
            <v>Vigencia Presupuestal</v>
          </cell>
        </row>
        <row r="2379">
          <cell r="A2379">
            <v>237514</v>
          </cell>
          <cell r="B2379" t="str">
            <v>Contrato</v>
          </cell>
          <cell r="C2379">
            <v>19</v>
          </cell>
          <cell r="D2379">
            <v>2614</v>
          </cell>
          <cell r="E2379">
            <v>41785</v>
          </cell>
          <cell r="F2379" t="str">
            <v>SUBDIRECCION ADMINISTRATIVA Y FINANCIERA</v>
          </cell>
          <cell r="G2379">
            <v>1032366573</v>
          </cell>
          <cell r="H2379" t="str">
            <v>KAREN XIMENA MAHECHA PEREZ</v>
          </cell>
          <cell r="I2379" t="str">
            <v>QUINTO DESEMBOLSO SEGÚN CERTIFICACION DEL SUPERVISOR</v>
          </cell>
          <cell r="J2379">
            <v>1583750</v>
          </cell>
          <cell r="K2379">
            <v>9.66</v>
          </cell>
          <cell r="O2379" t="str">
            <v>RECURSO 11</v>
          </cell>
          <cell r="V2379" t="str">
            <v>No tiene Dependientes</v>
          </cell>
          <cell r="W2379" t="str">
            <v>Vigencia Presupuestal</v>
          </cell>
        </row>
        <row r="2380">
          <cell r="A2380">
            <v>237614</v>
          </cell>
          <cell r="B2380" t="str">
            <v>Contrato</v>
          </cell>
          <cell r="C2380">
            <v>129</v>
          </cell>
          <cell r="D2380">
            <v>21314</v>
          </cell>
          <cell r="E2380">
            <v>41785</v>
          </cell>
          <cell r="F2380" t="str">
            <v>SUBDIRECCION ADMINISTRATIVA Y FINANCIERA</v>
          </cell>
          <cell r="G2380">
            <v>10770944</v>
          </cell>
          <cell r="H2380" t="str">
            <v>LEVER CIRON ORTIZ MORALES</v>
          </cell>
          <cell r="I2380" t="str">
            <v>PAGO 5/7 DESEMBOLSO SEGÚN CERTIFICACION DEL SUPERVISOR (Desc. Base RF x Dependientes)</v>
          </cell>
          <cell r="J2380">
            <v>1741250</v>
          </cell>
          <cell r="K2380">
            <v>9.66</v>
          </cell>
          <cell r="O2380" t="str">
            <v>RECURSO 11</v>
          </cell>
          <cell r="V2380" t="str">
            <v>Desc.x Dependientes</v>
          </cell>
          <cell r="W2380" t="str">
            <v>Vigencia Presupuestal</v>
          </cell>
        </row>
        <row r="2381">
          <cell r="A2381">
            <v>237714</v>
          </cell>
          <cell r="B2381" t="str">
            <v>Contrato</v>
          </cell>
          <cell r="C2381">
            <v>17</v>
          </cell>
          <cell r="D2381">
            <v>2414</v>
          </cell>
          <cell r="E2381">
            <v>41785</v>
          </cell>
          <cell r="F2381" t="str">
            <v>SUBDIRECCION ADMINISTRATIVA Y FINANCIERA</v>
          </cell>
          <cell r="G2381">
            <v>80415684</v>
          </cell>
          <cell r="H2381" t="str">
            <v>LUIS HUMBERTO ESPINOSA FULA</v>
          </cell>
          <cell r="I2381" t="str">
            <v>PAGO 5 SEGÚN CERTIFICACION DEL SUPERVISOR</v>
          </cell>
          <cell r="J2381">
            <v>1742125</v>
          </cell>
          <cell r="K2381">
            <v>9.66</v>
          </cell>
          <cell r="O2381" t="str">
            <v>RECURSO 11</v>
          </cell>
          <cell r="V2381" t="str">
            <v>No tiene Dependientes</v>
          </cell>
          <cell r="W2381" t="str">
            <v>Vigencia Presupuestal</v>
          </cell>
        </row>
        <row r="2382">
          <cell r="A2382">
            <v>237814</v>
          </cell>
          <cell r="B2382" t="str">
            <v>Contrato</v>
          </cell>
          <cell r="C2382">
            <v>262</v>
          </cell>
          <cell r="D2382">
            <v>37914</v>
          </cell>
          <cell r="E2382">
            <v>41785</v>
          </cell>
          <cell r="F2382" t="str">
            <v>SUBDIRECCION ADMINISTRATIVA Y FINANCIERA</v>
          </cell>
          <cell r="G2382">
            <v>80022525</v>
          </cell>
          <cell r="H2382" t="str">
            <v>CARLOS JULIO VANEGAS YUMAYUZA</v>
          </cell>
          <cell r="I2382" t="str">
            <v>PAGO 5 DE 12 SEGÚN CERTIFICACION DEL SUPERVISOR (Desc.de la Base x Dependientes) + (Desc Embargo $125,547)</v>
          </cell>
          <cell r="J2382">
            <v>1243733</v>
          </cell>
          <cell r="K2382">
            <v>9.66</v>
          </cell>
          <cell r="O2382" t="str">
            <v>RECURSO 11</v>
          </cell>
          <cell r="Q2382" t="str">
            <v>EMBARGO OF 1534</v>
          </cell>
          <cell r="R2382">
            <v>125547</v>
          </cell>
          <cell r="V2382" t="str">
            <v>Desc. X Dependientes</v>
          </cell>
          <cell r="W2382" t="str">
            <v>Vigencia Presupuestal</v>
          </cell>
        </row>
        <row r="2383">
          <cell r="A2383">
            <v>237914</v>
          </cell>
          <cell r="B2383" t="str">
            <v>Contrato</v>
          </cell>
          <cell r="C2383">
            <v>128</v>
          </cell>
          <cell r="D2383">
            <v>21214</v>
          </cell>
          <cell r="E2383">
            <v>41785</v>
          </cell>
          <cell r="F2383" t="str">
            <v>SUBDIRECCION ADMINISTRATIVA Y FINANCIERA</v>
          </cell>
          <cell r="G2383">
            <v>79859642</v>
          </cell>
          <cell r="H2383" t="str">
            <v>CARLOS HERNAN USECHE JARAMILLO</v>
          </cell>
          <cell r="I2383" t="str">
            <v xml:space="preserve">PAGO 5/12 DESEMBOLSO SEGÚN CERTIFICACION DEL SUPERVISOR (Desc.de la Base x Dependientes) </v>
          </cell>
          <cell r="J2383">
            <v>4759090</v>
          </cell>
          <cell r="K2383">
            <v>9.66</v>
          </cell>
          <cell r="O2383" t="str">
            <v>RECURSO 11</v>
          </cell>
          <cell r="V2383" t="str">
            <v>Desc. 10% Dependientes - Base RF $4,094,550 RF $287,562</v>
          </cell>
          <cell r="W2383" t="str">
            <v>Vigencia Presupuestal</v>
          </cell>
        </row>
        <row r="2384">
          <cell r="A2384">
            <v>238014</v>
          </cell>
          <cell r="B2384" t="str">
            <v>Convenio</v>
          </cell>
          <cell r="C2384">
            <v>299</v>
          </cell>
          <cell r="D2384">
            <v>42114</v>
          </cell>
          <cell r="E2384">
            <v>41785</v>
          </cell>
          <cell r="F2384" t="str">
            <v>ORDENAMIENTO AMBIENTAL TERRITORIAL Y COORD SINA</v>
          </cell>
          <cell r="G2384">
            <v>8300764365</v>
          </cell>
          <cell r="H2384" t="str">
            <v>AUTORIDADES TRADICIONALES INDIGENAS DE COLOMBIA " GIOBIERNO MAYOR"</v>
          </cell>
          <cell r="I2384" t="str">
            <v>PAGO 4 DE 4 SEGÚN CERTIFICACION DEL SUPERVISOR ( ENTIDAD SIN ANIMO DE LUCRO-REG.ESPECIAL)</v>
          </cell>
          <cell r="J2384">
            <v>78800000</v>
          </cell>
          <cell r="O2384" t="str">
            <v>RECURSO 11</v>
          </cell>
          <cell r="W2384" t="str">
            <v>Vigencia Presupuestal</v>
          </cell>
        </row>
        <row r="2385">
          <cell r="A2385">
            <v>238114</v>
          </cell>
          <cell r="B2385" t="str">
            <v>Convenio</v>
          </cell>
          <cell r="C2385">
            <v>158</v>
          </cell>
          <cell r="D2385">
            <v>143713</v>
          </cell>
          <cell r="E2385">
            <v>41785</v>
          </cell>
          <cell r="F2385" t="str">
            <v>DIRECCION DE ASUNTOS MARINOS, COSTEROS Y RECURSOS ACUATICOS</v>
          </cell>
          <cell r="G2385">
            <v>9002573146</v>
          </cell>
          <cell r="H2385" t="str">
            <v>FUNDACION MARVIVA</v>
          </cell>
          <cell r="I2385" t="str">
            <v>PAGO 4 DE 4 SEGÚN CERTIFICACION DEL SUPERVISOR (REGIMEN ESPECIAL)</v>
          </cell>
          <cell r="J2385">
            <v>500000</v>
          </cell>
          <cell r="O2385" t="str">
            <v>RECURSO 11</v>
          </cell>
          <cell r="W2385" t="str">
            <v>Reserva Presupuestal</v>
          </cell>
        </row>
        <row r="2386">
          <cell r="A2386">
            <v>238214</v>
          </cell>
          <cell r="B2386" t="str">
            <v>Convenio</v>
          </cell>
          <cell r="C2386">
            <v>166</v>
          </cell>
          <cell r="D2386">
            <v>26514</v>
          </cell>
          <cell r="E2386">
            <v>41785</v>
          </cell>
          <cell r="F2386" t="str">
            <v>ASUNTOS MARINOS Y COSTEROS</v>
          </cell>
          <cell r="G2386">
            <v>9000297474</v>
          </cell>
          <cell r="H2386" t="str">
            <v>ORFA -ORGANIZACIÓN DE LA COMUNIDAD  RAIZAL CON RESIDENCIA FUERA DEL ARCHIPIELAGO</v>
          </cell>
          <cell r="I2386" t="str">
            <v>SEGUNDO PAGO AL CONVENIO SEGÚN CERTIFICACION DEL SUPERVISOR</v>
          </cell>
          <cell r="J2386">
            <v>48000000</v>
          </cell>
          <cell r="O2386" t="str">
            <v>RECURSO 11</v>
          </cell>
          <cell r="W2386" t="str">
            <v>Vigencia Presupuestal</v>
          </cell>
        </row>
        <row r="2387">
          <cell r="A2387">
            <v>238314</v>
          </cell>
          <cell r="B2387" t="str">
            <v>Resolución</v>
          </cell>
          <cell r="C2387">
            <v>605</v>
          </cell>
          <cell r="D2387">
            <v>145014</v>
          </cell>
          <cell r="E2387">
            <v>41785</v>
          </cell>
          <cell r="F2387" t="str">
            <v>SUBDIRECCION ADMINISTRATIVA Y FINANCIERA</v>
          </cell>
          <cell r="G2387">
            <v>79487251</v>
          </cell>
          <cell r="H2387" t="str">
            <v>MAURICIO MOLANO CRUZ</v>
          </cell>
          <cell r="I2387" t="str">
            <v>PAGO SALDO COMISION INTERNACIONAL A BRASIL  DEL 27 ABRIL AL 8 MAYO 2014</v>
          </cell>
          <cell r="J2387">
            <v>2865870</v>
          </cell>
          <cell r="O2387" t="str">
            <v>RECURSO 11</v>
          </cell>
          <cell r="W2387" t="str">
            <v>Vigencia Presupuestal</v>
          </cell>
        </row>
        <row r="2388">
          <cell r="A2388">
            <v>238414</v>
          </cell>
          <cell r="B2388" t="str">
            <v>Convenio</v>
          </cell>
          <cell r="C2388">
            <v>162</v>
          </cell>
          <cell r="D2388">
            <v>26714</v>
          </cell>
          <cell r="E2388">
            <v>41786</v>
          </cell>
          <cell r="F2388" t="str">
            <v>DIRECCION DE ASUNTOS MARINOS, COSTEROS Y RECURSOS ACUATICOS</v>
          </cell>
          <cell r="G2388">
            <v>8180001568</v>
          </cell>
          <cell r="H2388" t="str">
            <v>INST.INVEST.AMBIENTALES DEL PACIFICO JOHN VON NEUMAN</v>
          </cell>
          <cell r="I2388" t="str">
            <v>PAGO 2 DE 4 SEGÚN CERTIFICACION DEL SUPERVISOR</v>
          </cell>
          <cell r="J2388">
            <v>20000000</v>
          </cell>
          <cell r="O2388" t="str">
            <v>RECURSO 11</v>
          </cell>
          <cell r="W2388" t="str">
            <v>Vigencia Presupuestal</v>
          </cell>
        </row>
        <row r="2389">
          <cell r="A2389">
            <v>238514</v>
          </cell>
          <cell r="B2389" t="str">
            <v>Contrato</v>
          </cell>
          <cell r="C2389">
            <v>119</v>
          </cell>
          <cell r="D2389">
            <v>20514</v>
          </cell>
          <cell r="E2389">
            <v>41697</v>
          </cell>
          <cell r="F2389" t="str">
            <v>DIRECCION DE BOSQUES, BIODIVERSIDAD Y SERVICIOS ECOSISTEMICOS</v>
          </cell>
          <cell r="G2389">
            <v>53050037</v>
          </cell>
          <cell r="H2389" t="str">
            <v>DENISSE CASTRO ROA</v>
          </cell>
          <cell r="I2389" t="str">
            <v>TERCER DESEMBOLSO SEGÚN CERTIFICACION DEL SUPERVISOR</v>
          </cell>
          <cell r="J2389">
            <v>4359600</v>
          </cell>
          <cell r="K2389">
            <v>9.66</v>
          </cell>
          <cell r="O2389" t="str">
            <v>RECURSO 11</v>
          </cell>
          <cell r="V2389" t="str">
            <v>No tiene Dependientes</v>
          </cell>
          <cell r="W2389" t="str">
            <v>Vigencia Presupuestal</v>
          </cell>
        </row>
        <row r="2390">
          <cell r="A2390">
            <v>238614</v>
          </cell>
          <cell r="B2390" t="str">
            <v>Contrato</v>
          </cell>
          <cell r="C2390">
            <v>10</v>
          </cell>
          <cell r="D2390">
            <v>125614</v>
          </cell>
          <cell r="E2390">
            <v>41786</v>
          </cell>
          <cell r="F2390" t="str">
            <v>SUBDIRECCION ADMINISTRATIVA Y FINANCIERA</v>
          </cell>
          <cell r="G2390">
            <v>56074876</v>
          </cell>
          <cell r="H2390" t="str">
            <v>BELLANIRIS AVILA BERMUDEZ</v>
          </cell>
          <cell r="I2390" t="str">
            <v>PAGO 5 DE 12 SEGÚN CERTIFICACION DEL SUPERVISOR (CESION DE CONTRATO) (Desc x dependientes)</v>
          </cell>
          <cell r="J2390">
            <v>6018182</v>
          </cell>
          <cell r="K2390">
            <v>9.66</v>
          </cell>
          <cell r="O2390" t="str">
            <v>RECURSO 11</v>
          </cell>
          <cell r="V2390" t="str">
            <v>Desc. X Dependientes</v>
          </cell>
          <cell r="W2390" t="str">
            <v>Vigencia Presupuestal</v>
          </cell>
        </row>
        <row r="2391">
          <cell r="A2391">
            <v>238714</v>
          </cell>
          <cell r="B2391" t="str">
            <v>Contrato</v>
          </cell>
          <cell r="C2391">
            <v>142</v>
          </cell>
          <cell r="D2391">
            <v>24314</v>
          </cell>
          <cell r="E2391">
            <v>41786</v>
          </cell>
          <cell r="F2391" t="str">
            <v>DIRECCION DE BOSQUES, BIODIVERSIDAD Y SERVICIOS ECOSISTEMICOS</v>
          </cell>
          <cell r="G2391">
            <v>51993845</v>
          </cell>
          <cell r="H2391" t="str">
            <v xml:space="preserve">EMILCE MORA JAIME </v>
          </cell>
          <cell r="I2391" t="str">
            <v>PAGO 5 DE 12 SEGÚN CERTIFICACION DEL SUPERVISOR</v>
          </cell>
          <cell r="J2391">
            <v>6000000</v>
          </cell>
          <cell r="K2391">
            <v>9.66</v>
          </cell>
          <cell r="O2391" t="str">
            <v>RECURSO 11</v>
          </cell>
          <cell r="V2391" t="str">
            <v>No tiene Dependientes a Cargo</v>
          </cell>
          <cell r="W2391" t="str">
            <v>Vigencia Presupuestal</v>
          </cell>
        </row>
        <row r="2392">
          <cell r="A2392">
            <v>238814</v>
          </cell>
          <cell r="B2392" t="str">
            <v>Contrato</v>
          </cell>
          <cell r="C2392">
            <v>57</v>
          </cell>
          <cell r="D2392">
            <v>12714</v>
          </cell>
          <cell r="E2392">
            <v>41786</v>
          </cell>
          <cell r="F2392" t="str">
            <v>DIRECCION DE GENTION INTEGRAL DEL RECURSO HIDRICO</v>
          </cell>
          <cell r="G2392">
            <v>1010166732</v>
          </cell>
          <cell r="H2392" t="str">
            <v>ADRIANA CARRIAZO BAQUERO</v>
          </cell>
          <cell r="I2392" t="str">
            <v>PAGO 5/12 DESEMBOLSO SEGÚN CERTIFICACION DEL SUPERVISOR</v>
          </cell>
          <cell r="J2392">
            <v>2660000</v>
          </cell>
          <cell r="K2392">
            <v>9.66</v>
          </cell>
          <cell r="O2392" t="str">
            <v>RECURSO 11</v>
          </cell>
          <cell r="V2392" t="str">
            <v>No tiene Dependientes</v>
          </cell>
          <cell r="W2392" t="str">
            <v>Vigencia Presupuestal</v>
          </cell>
        </row>
        <row r="2393">
          <cell r="A2393">
            <v>238914</v>
          </cell>
          <cell r="B2393" t="str">
            <v>Contrato</v>
          </cell>
          <cell r="C2393">
            <v>133</v>
          </cell>
          <cell r="D2393">
            <v>24114</v>
          </cell>
          <cell r="E2393">
            <v>41786</v>
          </cell>
          <cell r="F2393" t="str">
            <v>DIRECCION DE ASUNTOS AMBIENTALES, SECTORIAL Y URBANA</v>
          </cell>
          <cell r="G2393">
            <v>5946720</v>
          </cell>
          <cell r="H2393" t="str">
            <v>LUIS ERNESTO LOMBANA ARROYAVE</v>
          </cell>
          <cell r="I2393" t="str">
            <v>PAGO 5 DE 11 SEGÚN CERTIFICACION DEL SUPERVISOR</v>
          </cell>
          <cell r="J2393">
            <v>6500000</v>
          </cell>
          <cell r="K2393">
            <v>9.66</v>
          </cell>
          <cell r="O2393" t="str">
            <v>RECURSO 11</v>
          </cell>
          <cell r="V2393" t="str">
            <v>No tiene Dependientes</v>
          </cell>
          <cell r="W2393" t="str">
            <v>Vigencia Presupuestal</v>
          </cell>
        </row>
        <row r="2394">
          <cell r="A2394">
            <v>239014</v>
          </cell>
          <cell r="B2394" t="str">
            <v>Contrato</v>
          </cell>
          <cell r="C2394">
            <v>186</v>
          </cell>
          <cell r="D2394">
            <v>28814</v>
          </cell>
          <cell r="E2394">
            <v>41786</v>
          </cell>
          <cell r="F2394" t="str">
            <v>OFICINA DE ASUNTOS INTERNACIONALES</v>
          </cell>
          <cell r="G2394">
            <v>1019035820</v>
          </cell>
          <cell r="H2394" t="str">
            <v>LAURA JULIANA ARCINIEGAS ROJAS</v>
          </cell>
          <cell r="I2394" t="str">
            <v>QUINTO DESEMBOLSO SEGÚN CERTIFICACION DEL SUPERVISOR</v>
          </cell>
          <cell r="J2394">
            <v>3500000</v>
          </cell>
          <cell r="K2394">
            <v>9.66</v>
          </cell>
          <cell r="O2394" t="str">
            <v>RECURSO 11</v>
          </cell>
          <cell r="V2394" t="str">
            <v>No tiene Dependientes a Cargo</v>
          </cell>
          <cell r="W2394" t="str">
            <v>Vigencia Presupuestal</v>
          </cell>
        </row>
        <row r="2395">
          <cell r="A2395">
            <v>239114</v>
          </cell>
          <cell r="B2395" t="str">
            <v>Contrato</v>
          </cell>
          <cell r="C2395">
            <v>197</v>
          </cell>
          <cell r="D2395">
            <v>31814</v>
          </cell>
          <cell r="E2395">
            <v>41786</v>
          </cell>
          <cell r="F2395" t="str">
            <v>OFICINA DE ASUNTOS INTERNACIONALES</v>
          </cell>
          <cell r="G2395">
            <v>80076285</v>
          </cell>
          <cell r="H2395" t="str">
            <v>JUAN PABLO LIEVANO GAMBOA</v>
          </cell>
          <cell r="I2395" t="str">
            <v>QUINTO DESEMBOLSO SEGÚN CERTIFICACION DEL SUPERVISOR</v>
          </cell>
          <cell r="J2395">
            <v>3867267</v>
          </cell>
          <cell r="K2395">
            <v>9.66</v>
          </cell>
          <cell r="O2395" t="str">
            <v>RECURSO 11</v>
          </cell>
          <cell r="V2395" t="str">
            <v>No tiene Dependientes a Cargo</v>
          </cell>
          <cell r="W2395" t="str">
            <v>Vigencia Presupuestal</v>
          </cell>
        </row>
        <row r="2396">
          <cell r="A2396">
            <v>239214</v>
          </cell>
          <cell r="B2396" t="str">
            <v>Contrato</v>
          </cell>
          <cell r="C2396">
            <v>182</v>
          </cell>
          <cell r="D2396">
            <v>28914</v>
          </cell>
          <cell r="E2396">
            <v>41786</v>
          </cell>
          <cell r="F2396" t="str">
            <v>OFICINA DE ASUNTOS INTERNACIONALES</v>
          </cell>
          <cell r="G2396">
            <v>79968625</v>
          </cell>
          <cell r="H2396" t="str">
            <v>IVAN DARIO VALENCIA RODRIGUEZ</v>
          </cell>
          <cell r="I2396" t="str">
            <v>PAGO 5 DE 12 SEGÚN CERTIFICACION DEL SUPERVISOR (Beneficio Prepagada 08/MAY/2014)</v>
          </cell>
          <cell r="J2396">
            <v>7826087</v>
          </cell>
          <cell r="K2396">
            <v>9.66</v>
          </cell>
          <cell r="O2396" t="str">
            <v>RECURSO 11</v>
          </cell>
          <cell r="V2396" t="str">
            <v>Prepagada 08/MAY/2014 - No tiene Dependientes</v>
          </cell>
          <cell r="W2396" t="str">
            <v>Vigencia Presupuestal</v>
          </cell>
        </row>
        <row r="2397">
          <cell r="A2397">
            <v>239314</v>
          </cell>
          <cell r="B2397" t="str">
            <v>Contrato</v>
          </cell>
          <cell r="C2397">
            <v>235</v>
          </cell>
          <cell r="D2397">
            <v>34014</v>
          </cell>
          <cell r="E2397">
            <v>41786</v>
          </cell>
          <cell r="F2397" t="str">
            <v>OFICINA DE ASUNTOS INTERNACIONALES</v>
          </cell>
          <cell r="G2397">
            <v>80821039</v>
          </cell>
          <cell r="H2397" t="str">
            <v>FABIAN NAVARRETE LE BAS</v>
          </cell>
          <cell r="I2397" t="str">
            <v>FRA 10 PAGO 5 DE 12 SEGÚN CERTIFICACION DEL SUPERVISOR - (DESC.DE LA BASE RF X DEPENDIENTES)</v>
          </cell>
          <cell r="J2397">
            <v>10000000</v>
          </cell>
          <cell r="K2397">
            <v>9.66</v>
          </cell>
          <cell r="M2397">
            <v>16</v>
          </cell>
          <cell r="O2397" t="str">
            <v>RECURSO 11</v>
          </cell>
          <cell r="V2397" t="str">
            <v>Desc.x Dependientes</v>
          </cell>
          <cell r="W2397" t="str">
            <v>Vigencia Presupuestal</v>
          </cell>
        </row>
        <row r="2398">
          <cell r="A2398">
            <v>239414</v>
          </cell>
          <cell r="B2398" t="str">
            <v>Contrato</v>
          </cell>
          <cell r="C2398">
            <v>102</v>
          </cell>
          <cell r="D2398">
            <v>18414</v>
          </cell>
          <cell r="E2398">
            <v>41786</v>
          </cell>
          <cell r="F2398" t="str">
            <v>SUBDIRECCION DE EDUCACION Y PARTICIPACION</v>
          </cell>
          <cell r="G2398">
            <v>1032392064</v>
          </cell>
          <cell r="H2398" t="str">
            <v>DORA JACQUELINE ORJUELA CALDERON</v>
          </cell>
          <cell r="I2398" t="str">
            <v>QUINTO DESEMBOLSO SEGÚN CERTIFICACION DEL SUPERVISOR</v>
          </cell>
          <cell r="J2398">
            <v>3000000</v>
          </cell>
          <cell r="K2398">
            <v>9.66</v>
          </cell>
          <cell r="O2398" t="str">
            <v>RECURSO 11</v>
          </cell>
          <cell r="V2398" t="str">
            <v>No tiene Dependientes</v>
          </cell>
          <cell r="W2398" t="str">
            <v>Vigencia Presupuestal</v>
          </cell>
        </row>
        <row r="2399">
          <cell r="A2399">
            <v>239514</v>
          </cell>
          <cell r="B2399" t="str">
            <v>Contrato</v>
          </cell>
          <cell r="C2399">
            <v>181</v>
          </cell>
          <cell r="D2399">
            <v>28514</v>
          </cell>
          <cell r="E2399">
            <v>41786</v>
          </cell>
          <cell r="F2399" t="str">
            <v>OFICINA DE ASUNTOS INTERNACIONALES</v>
          </cell>
          <cell r="G2399">
            <v>52418599</v>
          </cell>
          <cell r="H2399" t="str">
            <v>TATIANA NUÑEZ SUAREZ</v>
          </cell>
          <cell r="I2399" t="str">
            <v>FRA 5 PAGO 5 DE 12 SEGÚN CERTIFICACION DEL SUPERVISOR (No Presento AFC)</v>
          </cell>
          <cell r="J2399">
            <v>8600000</v>
          </cell>
          <cell r="K2399">
            <v>9.66</v>
          </cell>
          <cell r="M2399">
            <v>16</v>
          </cell>
          <cell r="O2399" t="str">
            <v>RECURSO 11</v>
          </cell>
          <cell r="Q2399" t="str">
            <v>AFC BANCOLOMBIA</v>
          </cell>
          <cell r="R2399">
            <v>0</v>
          </cell>
          <cell r="V2399" t="str">
            <v>No presento AFC - No tiene Dependientes a Cargo</v>
          </cell>
          <cell r="W2399" t="str">
            <v>Vigencia Presupuestal</v>
          </cell>
        </row>
        <row r="2400">
          <cell r="A2400">
            <v>239614</v>
          </cell>
          <cell r="B2400" t="str">
            <v>Contrato</v>
          </cell>
          <cell r="C2400">
            <v>176</v>
          </cell>
          <cell r="D2400">
            <v>28114</v>
          </cell>
          <cell r="E2400">
            <v>41786</v>
          </cell>
          <cell r="F2400" t="str">
            <v>SUBDIRECCION ADMINISTRATIVA Y FINANCIERA</v>
          </cell>
          <cell r="G2400">
            <v>6757664</v>
          </cell>
          <cell r="H2400" t="str">
            <v>BELISARIO NEIRA MUÑOZ</v>
          </cell>
          <cell r="I2400" t="str">
            <v>QUINTO DESEMBOLSO SEGÚN CERTIFICACION DEL SUPERVISOR (Desc de la Bse por Dependientes)</v>
          </cell>
          <cell r="J2400">
            <v>5000000</v>
          </cell>
          <cell r="K2400">
            <v>9.66</v>
          </cell>
          <cell r="O2400" t="str">
            <v>RECURSO 11</v>
          </cell>
          <cell r="V2400" t="str">
            <v>Desc. 10% Dependientes</v>
          </cell>
          <cell r="W2400" t="str">
            <v>Vigencia Presupuestal</v>
          </cell>
        </row>
        <row r="2401">
          <cell r="A2401">
            <v>239714</v>
          </cell>
          <cell r="B2401" t="str">
            <v>Contrato</v>
          </cell>
          <cell r="C2401">
            <v>155</v>
          </cell>
          <cell r="D2401">
            <v>25414</v>
          </cell>
          <cell r="E2401">
            <v>41786</v>
          </cell>
          <cell r="F2401" t="str">
            <v>DESPACHO VICEMINISTRA DE AMBIENTE Y DESARROLLO SOSTENIBLE</v>
          </cell>
          <cell r="G2401">
            <v>1140832065</v>
          </cell>
          <cell r="H2401" t="str">
            <v>JENNIFER DARLEEN CHAIN GRANADOS</v>
          </cell>
          <cell r="I2401" t="str">
            <v>QUINTO DESEMBOLSO SEGÚN CERTIFICACION DEL SUPERVISOR</v>
          </cell>
          <cell r="J2401">
            <v>2660000</v>
          </cell>
          <cell r="K2401">
            <v>9.66</v>
          </cell>
          <cell r="O2401" t="str">
            <v>RECURSO 11</v>
          </cell>
          <cell r="V2401" t="str">
            <v>No tiene Dependientes</v>
          </cell>
          <cell r="W2401" t="str">
            <v>Vigencia Presupuestal</v>
          </cell>
        </row>
        <row r="2402">
          <cell r="A2402">
            <v>239814</v>
          </cell>
          <cell r="B2402" t="str">
            <v>Contrato</v>
          </cell>
          <cell r="C2402">
            <v>201</v>
          </cell>
          <cell r="D2402">
            <v>30114</v>
          </cell>
          <cell r="E2402">
            <v>41786</v>
          </cell>
          <cell r="F2402" t="str">
            <v>DIRECCION DE BOSQUES, BIODIVERSIDAD Y SERVICIOS ECOSISTEMICOS</v>
          </cell>
          <cell r="G2402">
            <v>1019029489</v>
          </cell>
          <cell r="H2402" t="str">
            <v>IVAN ANDRES ROJAS SARMIENTO</v>
          </cell>
          <cell r="I2402" t="str">
            <v>QUINTO DESEMBOLSO SEGÚN CERTIFICACION DEL SUPERVISOR</v>
          </cell>
          <cell r="J2402">
            <v>3062130</v>
          </cell>
          <cell r="K2402">
            <v>9.66</v>
          </cell>
          <cell r="O2402" t="str">
            <v>RECURSO 11</v>
          </cell>
          <cell r="V2402" t="str">
            <v>No tiene Dependientes a Cargo</v>
          </cell>
          <cell r="W2402" t="str">
            <v>Vigencia Presupuestal</v>
          </cell>
        </row>
        <row r="2403">
          <cell r="A2403">
            <v>239914</v>
          </cell>
          <cell r="B2403" t="str">
            <v>Contrato</v>
          </cell>
          <cell r="C2403">
            <v>98</v>
          </cell>
          <cell r="D2403">
            <v>18014</v>
          </cell>
          <cell r="E2403">
            <v>41786</v>
          </cell>
          <cell r="F2403" t="str">
            <v>OFICINA DE ASUNTOS INTERNACIONALES</v>
          </cell>
          <cell r="G2403">
            <v>52437472</v>
          </cell>
          <cell r="H2403" t="str">
            <v>VIVIANA ANGELICA CASTRO PORRAS</v>
          </cell>
          <cell r="I2403" t="str">
            <v>PAGO 5 DE 12 SEGÚN CERTIFICACION DEL SUPERVISOR (Desc de la Bse por Dependientes)</v>
          </cell>
          <cell r="J2403">
            <v>6580000</v>
          </cell>
          <cell r="K2403">
            <v>9.66</v>
          </cell>
          <cell r="O2403" t="str">
            <v>RECURSO 11</v>
          </cell>
          <cell r="V2403" t="str">
            <v>Desc. 10% Dependientes</v>
          </cell>
          <cell r="W2403" t="str">
            <v>Vigencia Presupuestal</v>
          </cell>
        </row>
        <row r="2404">
          <cell r="A2404">
            <v>240014</v>
          </cell>
          <cell r="B2404" t="str">
            <v>Contrato</v>
          </cell>
          <cell r="C2404">
            <v>48</v>
          </cell>
          <cell r="D2404">
            <v>7714</v>
          </cell>
          <cell r="E2404">
            <v>41786</v>
          </cell>
          <cell r="F2404" t="str">
            <v>DIRECCION DE BOSQUES, BIODIVERSIDAD YSERVICIOS ECOSISTEMICOS</v>
          </cell>
          <cell r="G2404">
            <v>80095795</v>
          </cell>
          <cell r="H2404" t="str">
            <v>DIEGO ANDRES RUIZ VILLEGAS</v>
          </cell>
          <cell r="I2404" t="str">
            <v>PAGO 5 DE 12 SEGÚN CERTIFICACION DEL SUPERVISOR</v>
          </cell>
          <cell r="J2404">
            <v>5177763</v>
          </cell>
          <cell r="K2404">
            <v>9.66</v>
          </cell>
          <cell r="O2404" t="str">
            <v>RECURSO 11</v>
          </cell>
          <cell r="V2404" t="str">
            <v>No tiene Dependientes</v>
          </cell>
          <cell r="W2404" t="str">
            <v>Vigencia Presupuestal</v>
          </cell>
        </row>
        <row r="2405">
          <cell r="A2405">
            <v>240114</v>
          </cell>
          <cell r="B2405" t="str">
            <v>Contrato</v>
          </cell>
          <cell r="C2405">
            <v>169</v>
          </cell>
          <cell r="D2405">
            <v>26914</v>
          </cell>
          <cell r="E2405">
            <v>41786</v>
          </cell>
          <cell r="F2405" t="str">
            <v>DIRECCION DE ASUNTOS AMBIENTALES, SECTORIAL Y URBANA</v>
          </cell>
          <cell r="G2405">
            <v>10317177</v>
          </cell>
          <cell r="H2405" t="str">
            <v>DIMER YASMANI SOTELO ZEMANATE</v>
          </cell>
          <cell r="I2405" t="str">
            <v>PAGO 5 DE 10 SEGÚN CERTIFICACION DEL SUPERVISOR</v>
          </cell>
          <cell r="J2405">
            <v>4000000</v>
          </cell>
          <cell r="K2405">
            <v>9.66</v>
          </cell>
          <cell r="O2405" t="str">
            <v>RECURSO 11</v>
          </cell>
          <cell r="V2405" t="str">
            <v>No tiene Dependientes</v>
          </cell>
          <cell r="W2405" t="str">
            <v>Vigencia Presupuestal</v>
          </cell>
        </row>
        <row r="2406">
          <cell r="A2406">
            <v>240214</v>
          </cell>
          <cell r="B2406" t="str">
            <v>Contrato</v>
          </cell>
          <cell r="C2406">
            <v>131</v>
          </cell>
          <cell r="D2406">
            <v>23514</v>
          </cell>
          <cell r="E2406">
            <v>41786</v>
          </cell>
          <cell r="F2406" t="str">
            <v>DIRECCION DE CAMBIO CLIMATICO</v>
          </cell>
          <cell r="G2406">
            <v>52515167</v>
          </cell>
          <cell r="H2406" t="str">
            <v>ASTRID EUGENIA CRUZ JIMENEZ</v>
          </cell>
          <cell r="I2406" t="str">
            <v>PAGO 5 DE 11 SEGÚN CERTIFICACION DEL SUPERVISOR</v>
          </cell>
          <cell r="J2406">
            <v>6000000</v>
          </cell>
          <cell r="K2406">
            <v>9.66</v>
          </cell>
          <cell r="O2406" t="str">
            <v>RECURSO 11</v>
          </cell>
          <cell r="V2406" t="str">
            <v>No tiene Dependientes a Cargo</v>
          </cell>
          <cell r="W2406" t="str">
            <v>Vigencia Presupuestal</v>
          </cell>
        </row>
        <row r="2407">
          <cell r="A2407">
            <v>240314</v>
          </cell>
          <cell r="B2407" t="str">
            <v>Contrato</v>
          </cell>
          <cell r="C2407">
            <v>90</v>
          </cell>
          <cell r="D2407">
            <v>18714</v>
          </cell>
          <cell r="E2407">
            <v>41786</v>
          </cell>
          <cell r="F2407" t="str">
            <v>SUBDIRECCION DE EDUCACION Y PARTICIPACION</v>
          </cell>
          <cell r="G2407">
            <v>38222274</v>
          </cell>
          <cell r="H2407" t="str">
            <v>MARIA MERCEDES CALLEJAS</v>
          </cell>
          <cell r="I2407" t="str">
            <v>PAGO 4 DE 11 SEGÚN CERTIFICACION DEL SUPERVISOR</v>
          </cell>
          <cell r="J2407">
            <v>5000000</v>
          </cell>
          <cell r="K2407">
            <v>9.66</v>
          </cell>
          <cell r="O2407" t="str">
            <v>RECURSO 11</v>
          </cell>
          <cell r="V2407" t="str">
            <v>No tiene Dependientes</v>
          </cell>
          <cell r="W2407" t="str">
            <v>Vigencia Presupuestal</v>
          </cell>
        </row>
        <row r="2408">
          <cell r="A2408">
            <v>240414</v>
          </cell>
          <cell r="B2408" t="str">
            <v>Contrato</v>
          </cell>
          <cell r="C2408">
            <v>261</v>
          </cell>
          <cell r="D2408">
            <v>37114</v>
          </cell>
          <cell r="E2408">
            <v>41786</v>
          </cell>
          <cell r="F2408" t="str">
            <v>DIRECCION DE ORDENAMIENTO AMBIENTAL Y COORDINACION DEL SINA</v>
          </cell>
          <cell r="G2408">
            <v>51714629</v>
          </cell>
          <cell r="H2408" t="str">
            <v>MARIA TERESA PALACIOS LOZANO</v>
          </cell>
          <cell r="I2408" t="str">
            <v>FRA 050 PAGO 4 DE 11 SEGÚN CERTIFICACION DEL SUPERVISOR (Desc. Base RF x Dependientes)</v>
          </cell>
          <cell r="J2408">
            <v>7100000</v>
          </cell>
          <cell r="K2408">
            <v>9.66</v>
          </cell>
          <cell r="M2408">
            <v>16</v>
          </cell>
          <cell r="O2408" t="str">
            <v>RECURSO 11</v>
          </cell>
          <cell r="V2408" t="str">
            <v>Desc x Dependientes</v>
          </cell>
          <cell r="W2408" t="str">
            <v>Vigencia Presupuestal</v>
          </cell>
        </row>
        <row r="2409">
          <cell r="A2409">
            <v>240514</v>
          </cell>
          <cell r="B2409" t="str">
            <v>Contrato</v>
          </cell>
          <cell r="C2409">
            <v>288</v>
          </cell>
          <cell r="D2409">
            <v>39914</v>
          </cell>
          <cell r="E2409">
            <v>41786</v>
          </cell>
          <cell r="F2409" t="str">
            <v>SUBDIRECCION DE EDUCACION Y PARTICIPACION</v>
          </cell>
          <cell r="G2409">
            <v>52185841</v>
          </cell>
          <cell r="H2409" t="str">
            <v>ANDREA MILENA OVALLE PINZON</v>
          </cell>
          <cell r="I2409" t="str">
            <v>QUINTO DESEMBOLSO SEGÚN CERTIFICACION DEL SUPERVISOR (Desc Base Rte Fte por Dependientes)</v>
          </cell>
          <cell r="J2409">
            <v>3500000</v>
          </cell>
          <cell r="K2409">
            <v>9.66</v>
          </cell>
          <cell r="O2409" t="str">
            <v>RECURSO 11</v>
          </cell>
          <cell r="V2409" t="str">
            <v>Desc. 10% Dependientes</v>
          </cell>
          <cell r="W2409" t="str">
            <v>Vigencia Presupuestal</v>
          </cell>
        </row>
        <row r="2410">
          <cell r="A2410">
            <v>240614</v>
          </cell>
          <cell r="B2410" t="str">
            <v>Contrato</v>
          </cell>
          <cell r="C2410">
            <v>188</v>
          </cell>
          <cell r="D2410">
            <v>27514</v>
          </cell>
          <cell r="E2410">
            <v>41786</v>
          </cell>
          <cell r="F2410" t="str">
            <v>SUBDIRECCION DE EDUCACION Y PARTICIPACION</v>
          </cell>
          <cell r="G2410">
            <v>41365653</v>
          </cell>
          <cell r="H2410" t="str">
            <v>HILDA DUGAND CARLING</v>
          </cell>
          <cell r="I2410" t="str">
            <v>QUINTO DESEMBOLSO SEGÚN CERTIFICACION DEL SUPERVISOR</v>
          </cell>
          <cell r="J2410">
            <v>4285000</v>
          </cell>
          <cell r="K2410">
            <v>9.66</v>
          </cell>
          <cell r="O2410" t="str">
            <v>RECURSO 11</v>
          </cell>
          <cell r="V2410" t="str">
            <v>No tiene Dependientes</v>
          </cell>
          <cell r="W2410" t="str">
            <v>Vigencia Presupuestal</v>
          </cell>
        </row>
        <row r="2411">
          <cell r="A2411">
            <v>240714</v>
          </cell>
          <cell r="B2411" t="str">
            <v>Contrato</v>
          </cell>
          <cell r="C2411">
            <v>119</v>
          </cell>
          <cell r="D2411">
            <v>20514</v>
          </cell>
          <cell r="E2411">
            <v>41786</v>
          </cell>
          <cell r="F2411" t="str">
            <v>DIRECCION DE BOSQUES, BIODIVERSIDAD Y SERVICIOS ECOSISTEMICOS</v>
          </cell>
          <cell r="G2411">
            <v>53050037</v>
          </cell>
          <cell r="H2411" t="str">
            <v>DENISSE CASTRO ROA</v>
          </cell>
          <cell r="I2411" t="str">
            <v>TERCERO Y CUARTO DESEMBOLSO SEGÚN CERTIFICACION DEL SUPERVISOR</v>
          </cell>
          <cell r="J2411">
            <v>8719200</v>
          </cell>
          <cell r="K2411">
            <v>9.66</v>
          </cell>
          <cell r="O2411" t="str">
            <v>RECURSO 11</v>
          </cell>
          <cell r="V2411" t="str">
            <v>No tiene Dependientes</v>
          </cell>
          <cell r="W2411" t="str">
            <v>Vigencia Presupuestal</v>
          </cell>
        </row>
        <row r="2412">
          <cell r="A2412">
            <v>240814</v>
          </cell>
          <cell r="B2412" t="str">
            <v>Comisión</v>
          </cell>
          <cell r="C2412">
            <v>20140741</v>
          </cell>
          <cell r="D2412">
            <v>133714</v>
          </cell>
          <cell r="E2412">
            <v>41786</v>
          </cell>
          <cell r="F2412" t="str">
            <v>SUBDIRECCION ADMINISTRATIVA Y FINANCIERA</v>
          </cell>
          <cell r="G2412">
            <v>39790569</v>
          </cell>
          <cell r="H2412" t="str">
            <v>MARIA CLAUDIA GARCIA DAVILA</v>
          </cell>
          <cell r="I2412" t="str">
            <v>COMISION A MEDELLIN EL 8 DE ABRIL DE 2014</v>
          </cell>
          <cell r="J2412">
            <v>112037</v>
          </cell>
          <cell r="O2412" t="str">
            <v>RECURSO 11</v>
          </cell>
          <cell r="W2412" t="str">
            <v>Vigencia Presupuestal</v>
          </cell>
        </row>
        <row r="2413">
          <cell r="A2413">
            <v>240914</v>
          </cell>
          <cell r="B2413" t="str">
            <v>Comisión</v>
          </cell>
          <cell r="C2413">
            <v>20140887</v>
          </cell>
          <cell r="D2413">
            <v>147014</v>
          </cell>
          <cell r="E2413">
            <v>41786</v>
          </cell>
          <cell r="F2413" t="str">
            <v>SUBDIRECCION ADMINISTRATIVA Y FINANCIERA</v>
          </cell>
          <cell r="G2413">
            <v>35455050</v>
          </cell>
          <cell r="H2413" t="str">
            <v>SILVIA ALICIA POMBO CARRILLO</v>
          </cell>
          <cell r="I2413" t="str">
            <v>COMISION A CALI EL 30 DE ABRIL DE 2014</v>
          </cell>
          <cell r="J2413">
            <v>145648</v>
          </cell>
          <cell r="O2413" t="str">
            <v>RECURSO 11</v>
          </cell>
          <cell r="W2413" t="str">
            <v>Vigencia Presupuestal</v>
          </cell>
        </row>
        <row r="2414">
          <cell r="A2414">
            <v>241014</v>
          </cell>
          <cell r="B2414" t="str">
            <v>Comisión</v>
          </cell>
          <cell r="C2414">
            <v>20140917</v>
          </cell>
          <cell r="D2414">
            <v>151714</v>
          </cell>
          <cell r="E2414">
            <v>41786</v>
          </cell>
          <cell r="F2414" t="str">
            <v>SUBDIRECCION ADMINISTRATIVA Y FINANCIERA</v>
          </cell>
          <cell r="G2414">
            <v>52821816</v>
          </cell>
          <cell r="H2414" t="str">
            <v>MARTHA LUCIA RODRIGUEZ LOZANO</v>
          </cell>
          <cell r="I2414" t="str">
            <v>COMISION A POPAYAN EL 13 DE MAYO DE 2014</v>
          </cell>
          <cell r="J2414">
            <v>112038</v>
          </cell>
          <cell r="N2414" t="str">
            <v>RECURSO 2-10</v>
          </cell>
          <cell r="W2414" t="str">
            <v>Vigencia Presupuestal</v>
          </cell>
        </row>
        <row r="2415">
          <cell r="A2415">
            <v>241114</v>
          </cell>
          <cell r="B2415" t="str">
            <v>Comisión</v>
          </cell>
          <cell r="C2415">
            <v>20140924</v>
          </cell>
          <cell r="D2415">
            <v>152114</v>
          </cell>
          <cell r="E2415">
            <v>41786</v>
          </cell>
          <cell r="F2415" t="str">
            <v>SUBDIRECCION ADMINISTRATIVA Y FINANCIERA</v>
          </cell>
          <cell r="G2415">
            <v>10547587</v>
          </cell>
          <cell r="H2415" t="str">
            <v>GUSTAVO ALFONSO LACERA LAGUNA</v>
          </cell>
          <cell r="I2415" t="str">
            <v>COMISION A GUAPI DEL 4 AL 6 DE MAYO DE 2014</v>
          </cell>
          <cell r="J2415">
            <v>638395</v>
          </cell>
          <cell r="O2415" t="str">
            <v>RECURSO 11</v>
          </cell>
          <cell r="W2415" t="str">
            <v>Vigencia Presupuestal</v>
          </cell>
        </row>
        <row r="2416">
          <cell r="A2416">
            <v>241214</v>
          </cell>
          <cell r="B2416" t="str">
            <v>Comisión</v>
          </cell>
          <cell r="C2416">
            <v>20140936</v>
          </cell>
          <cell r="D2416">
            <v>152214</v>
          </cell>
          <cell r="E2416">
            <v>41786</v>
          </cell>
          <cell r="F2416" t="str">
            <v>SUBDIRECCION ADMINISTRATIVA Y FINANCIERA</v>
          </cell>
          <cell r="G2416">
            <v>79470202</v>
          </cell>
          <cell r="H2416" t="str">
            <v>OMAR ARIEL GUEVARA MANCERA</v>
          </cell>
          <cell r="I2416" t="str">
            <v>COMISION A MONTERIA-BARRANQUILLA DEL 4 AL 8 DE MAYO DE 2014</v>
          </cell>
          <cell r="J2416">
            <v>1063337</v>
          </cell>
          <cell r="O2416" t="str">
            <v>RECURSO 11</v>
          </cell>
          <cell r="W2416" t="str">
            <v>Vigencia Presupuestal</v>
          </cell>
        </row>
        <row r="2417">
          <cell r="A2417">
            <v>241314</v>
          </cell>
          <cell r="B2417" t="str">
            <v>Comisión</v>
          </cell>
          <cell r="C2417">
            <v>20140945</v>
          </cell>
          <cell r="D2417">
            <v>154014</v>
          </cell>
          <cell r="E2417">
            <v>41786</v>
          </cell>
          <cell r="F2417" t="str">
            <v>SUBDIRECCION ADMINISTRATIVA Y FINANCIERA</v>
          </cell>
          <cell r="G2417">
            <v>80194339</v>
          </cell>
          <cell r="H2417" t="str">
            <v>JAN CHRISTIAN OTTO REHDER</v>
          </cell>
          <cell r="I2417" t="str">
            <v>COMISION A SAN ANDRES DEL 7 AL 10 DE MAYO DE 2014</v>
          </cell>
          <cell r="J2417">
            <v>605787</v>
          </cell>
          <cell r="O2417" t="str">
            <v>RECURSO 11</v>
          </cell>
          <cell r="W2417" t="str">
            <v>Vigencia Presupuestal</v>
          </cell>
        </row>
        <row r="2418">
          <cell r="A2418">
            <v>241414</v>
          </cell>
          <cell r="B2418" t="str">
            <v>Comisión</v>
          </cell>
          <cell r="C2418">
            <v>20140961</v>
          </cell>
          <cell r="D2418">
            <v>156114</v>
          </cell>
          <cell r="E2418">
            <v>41786</v>
          </cell>
          <cell r="F2418" t="str">
            <v>SUBDIRECCION ADMINISTRATIVA Y FINANCIERA</v>
          </cell>
          <cell r="G2418">
            <v>35455050</v>
          </cell>
          <cell r="H2418" t="str">
            <v>SILVIA ALICIA POMBO CARRILLO</v>
          </cell>
          <cell r="I2418" t="str">
            <v>COMISION A BARRANQUILLA DEL 7 AL 8 DE MAYO DE 2014</v>
          </cell>
          <cell r="J2418">
            <v>436943</v>
          </cell>
          <cell r="O2418" t="str">
            <v>RECURSO 11</v>
          </cell>
          <cell r="W2418" t="str">
            <v>Vigencia Presupuestal</v>
          </cell>
        </row>
        <row r="2419">
          <cell r="A2419">
            <v>241514</v>
          </cell>
          <cell r="B2419" t="str">
            <v>Comisión</v>
          </cell>
          <cell r="C2419">
            <v>20140964</v>
          </cell>
          <cell r="D2419">
            <v>156814</v>
          </cell>
          <cell r="E2419">
            <v>41786</v>
          </cell>
          <cell r="F2419" t="str">
            <v>SUBDIRECCION ADMINISTRATIVA Y FINANCIERA</v>
          </cell>
          <cell r="G2419">
            <v>35455050</v>
          </cell>
          <cell r="H2419" t="str">
            <v>SILVIA ALICIA POMBO CARRILLO</v>
          </cell>
          <cell r="I2419" t="str">
            <v>COMISION A POPAYAN DEL 13 AL 14 DE ,MAYO ED 2014</v>
          </cell>
          <cell r="J2419">
            <v>145648</v>
          </cell>
          <cell r="O2419" t="str">
            <v>RECURSO 11</v>
          </cell>
          <cell r="W2419" t="str">
            <v>Vigencia Presupuestal</v>
          </cell>
        </row>
        <row r="2420">
          <cell r="A2420">
            <v>241614</v>
          </cell>
          <cell r="B2420" t="str">
            <v>Comisión</v>
          </cell>
          <cell r="C2420">
            <v>20140976</v>
          </cell>
          <cell r="D2420">
            <v>157814</v>
          </cell>
          <cell r="E2420">
            <v>41786</v>
          </cell>
          <cell r="F2420" t="str">
            <v>SUBDIRECCION ADMINISTRATIVA Y FINANCIERA</v>
          </cell>
          <cell r="G2420">
            <v>23248957</v>
          </cell>
          <cell r="H2420" t="str">
            <v>ELIZABETH INES TAYLOR JAY</v>
          </cell>
          <cell r="I2420" t="str">
            <v>COMISION A MEDELLIN EL 9 DE MAYO DE 2014</v>
          </cell>
          <cell r="J2420">
            <v>145648</v>
          </cell>
          <cell r="O2420" t="str">
            <v>RECURSO 11</v>
          </cell>
          <cell r="W2420" t="str">
            <v>Vigencia Presupuestal</v>
          </cell>
        </row>
        <row r="2421">
          <cell r="A2421">
            <v>241714</v>
          </cell>
          <cell r="B2421" t="str">
            <v>Comisión</v>
          </cell>
          <cell r="C2421">
            <v>20140983</v>
          </cell>
          <cell r="D2421">
            <v>158014</v>
          </cell>
          <cell r="E2421">
            <v>41786</v>
          </cell>
          <cell r="F2421" t="str">
            <v>SUBDIRECCION ADMINISTRATIVA Y FINANCIERA</v>
          </cell>
          <cell r="G2421">
            <v>10542906</v>
          </cell>
          <cell r="H2421" t="str">
            <v>OSCAR DARIO TOSSE LUNA</v>
          </cell>
          <cell r="I2421" t="str">
            <v>COMISION A RIOHACHA DEL 8 AL 10 DE MAYO DE 2014</v>
          </cell>
          <cell r="J2421">
            <v>415261</v>
          </cell>
          <cell r="O2421" t="str">
            <v>RECURSO 11</v>
          </cell>
          <cell r="W2421" t="str">
            <v>Vigencia Presupuestal</v>
          </cell>
        </row>
        <row r="2422">
          <cell r="A2422">
            <v>241814</v>
          </cell>
          <cell r="B2422" t="str">
            <v>Comisión</v>
          </cell>
          <cell r="C2422">
            <v>20140989</v>
          </cell>
          <cell r="D2422">
            <v>158614</v>
          </cell>
          <cell r="E2422">
            <v>41786</v>
          </cell>
          <cell r="F2422" t="str">
            <v>SUBDIRECCION ADMINISTRATIVA Y FINANCIERA</v>
          </cell>
          <cell r="G2422">
            <v>14237801</v>
          </cell>
          <cell r="H2422" t="str">
            <v>EDGAR OLAYA OSPINA</v>
          </cell>
          <cell r="I2422" t="str">
            <v>COMISION A MEDELLIN EL 9 DE MAYO DE 2014</v>
          </cell>
          <cell r="J2422">
            <v>83052</v>
          </cell>
          <cell r="O2422" t="str">
            <v>RECURSO 11</v>
          </cell>
          <cell r="W2422" t="str">
            <v>Vigencia Presupuestal</v>
          </cell>
        </row>
        <row r="2423">
          <cell r="A2423">
            <v>241914</v>
          </cell>
          <cell r="B2423" t="str">
            <v>Comisión</v>
          </cell>
          <cell r="C2423">
            <v>20140992</v>
          </cell>
          <cell r="D2423">
            <v>161714</v>
          </cell>
          <cell r="E2423">
            <v>41786</v>
          </cell>
          <cell r="F2423" t="str">
            <v>SUBDIRECCION ADMINISTRATIVA Y FINANCIERA</v>
          </cell>
          <cell r="G2423">
            <v>52960594</v>
          </cell>
          <cell r="H2423" t="str">
            <v>ADRIANA MARCELA SINNIG DURAN</v>
          </cell>
          <cell r="I2423" t="str">
            <v>COMISION A CARTAGENA EL 15 DE MAYO DE 2014</v>
          </cell>
          <cell r="J2423">
            <v>97679</v>
          </cell>
          <cell r="O2423" t="str">
            <v>RECURSO 11</v>
          </cell>
          <cell r="W2423" t="str">
            <v>Vigencia Presupuestal</v>
          </cell>
        </row>
        <row r="2424">
          <cell r="A2424">
            <v>242014</v>
          </cell>
          <cell r="B2424" t="str">
            <v>Comisión</v>
          </cell>
          <cell r="C2424">
            <v>20141001</v>
          </cell>
          <cell r="D2424">
            <v>164914</v>
          </cell>
          <cell r="E2424">
            <v>41786</v>
          </cell>
          <cell r="F2424" t="str">
            <v>SUBDIRECCION ADMINISTRATIVA Y FINANCIERA</v>
          </cell>
          <cell r="G2424">
            <v>1019005075</v>
          </cell>
          <cell r="H2424" t="str">
            <v>CRISTIAN CAMILO RIVERA MACHADO</v>
          </cell>
          <cell r="I2424" t="str">
            <v>COMISION A CALI EL 13 DE MAYO DE 2014</v>
          </cell>
          <cell r="J2424">
            <v>97679</v>
          </cell>
          <cell r="O2424" t="str">
            <v>RECURSO 11</v>
          </cell>
          <cell r="W2424" t="str">
            <v>Vigencia Presupuestal</v>
          </cell>
        </row>
        <row r="2425">
          <cell r="A2425">
            <v>242114</v>
          </cell>
          <cell r="B2425" t="str">
            <v>Contrato</v>
          </cell>
          <cell r="C2425">
            <v>227</v>
          </cell>
          <cell r="D2425">
            <v>33714</v>
          </cell>
          <cell r="E2425">
            <v>41786</v>
          </cell>
          <cell r="F2425" t="str">
            <v>DIRECCION GESTION INTEGRAL DEL RECURSO HIDRICO</v>
          </cell>
          <cell r="G2425">
            <v>46361834</v>
          </cell>
          <cell r="H2425" t="str">
            <v>NANCY YOLANDA ALFONSO BERNAL</v>
          </cell>
          <cell r="I2425" t="str">
            <v>PAGO 4 DE 6 SEGÚN CERTIFICACION DEL SUPERVISOR (Desc. Base RF x Dependientes-Plan Complem.Salud 10 mayo 2014)</v>
          </cell>
          <cell r="J2425">
            <v>6600000</v>
          </cell>
          <cell r="K2425">
            <v>9.66</v>
          </cell>
          <cell r="O2425" t="str">
            <v>RECURSO 11</v>
          </cell>
          <cell r="V2425" t="str">
            <v xml:space="preserve">Plan Complementario Salud+Desc. 10% Dependientes </v>
          </cell>
          <cell r="W2425" t="str">
            <v>Vigencia Presupuestal</v>
          </cell>
        </row>
        <row r="2426">
          <cell r="A2426">
            <v>242214</v>
          </cell>
          <cell r="B2426" t="str">
            <v>Contrato</v>
          </cell>
          <cell r="C2426">
            <v>224</v>
          </cell>
          <cell r="D2426">
            <v>35814</v>
          </cell>
          <cell r="E2426">
            <v>41786</v>
          </cell>
          <cell r="F2426" t="str">
            <v>DIRECCION DE ORDENAMIENTO AMBIENTAL Y COORDINACION DEL SINA</v>
          </cell>
          <cell r="G2426">
            <v>40040854</v>
          </cell>
          <cell r="H2426" t="str">
            <v>DIANA MARCELA OCHOA PARRA</v>
          </cell>
          <cell r="I2426" t="str">
            <v>CUARTO DESEMBOLSO SEGÚN CERTIFICACION DEL SUPERVISOR (DESC BASE POR DEPENDIENTES)</v>
          </cell>
          <cell r="J2426">
            <v>6600000</v>
          </cell>
          <cell r="K2426">
            <v>9.66</v>
          </cell>
          <cell r="O2426" t="str">
            <v>RECURSO 11</v>
          </cell>
          <cell r="V2426" t="str">
            <v>Desc. 10% Dependientes - Base RF $3,529,774 RF $388,275</v>
          </cell>
          <cell r="W2426" t="str">
            <v>Vigencia Presupuestal</v>
          </cell>
        </row>
        <row r="2427">
          <cell r="A2427">
            <v>242314</v>
          </cell>
          <cell r="B2427" t="str">
            <v>Comisión</v>
          </cell>
          <cell r="C2427">
            <v>20141005</v>
          </cell>
          <cell r="D2427">
            <v>164714</v>
          </cell>
          <cell r="E2427">
            <v>41786</v>
          </cell>
          <cell r="F2427" t="str">
            <v>SUBDIRECCION ADMINISTRATIVA Y FINANCIERA</v>
          </cell>
          <cell r="G2427">
            <v>51985995</v>
          </cell>
          <cell r="H2427" t="str">
            <v>ANA MARIA GONZALEZ DELGAILLO</v>
          </cell>
          <cell r="I2427" t="str">
            <v>COMISION A SANTA MARTA DEL 13 AL 14 DE MAYO DE 2014</v>
          </cell>
          <cell r="J2427">
            <v>205126</v>
          </cell>
          <cell r="O2427" t="str">
            <v>RECURSO 11</v>
          </cell>
          <cell r="W2427" t="str">
            <v>Vigencia Presupuestal</v>
          </cell>
        </row>
        <row r="2428">
          <cell r="A2428">
            <v>242414</v>
          </cell>
          <cell r="B2428" t="str">
            <v>Contrato</v>
          </cell>
          <cell r="C2428">
            <v>216</v>
          </cell>
          <cell r="D2428">
            <v>30414</v>
          </cell>
          <cell r="E2428">
            <v>41786</v>
          </cell>
          <cell r="F2428" t="str">
            <v>DIRECCION DE ORDENAMIENTO AMBIENTAL Y COORDINACION DEL SINA</v>
          </cell>
          <cell r="G2428">
            <v>16071055</v>
          </cell>
          <cell r="H2428" t="str">
            <v>DAVID FERNANDO ARIAS ARISTIZABAL</v>
          </cell>
          <cell r="I2428" t="str">
            <v>QUINTO DESEMBOLSO SEGÚN CERTIFICACION DEL SUPERVISOR</v>
          </cell>
          <cell r="J2428">
            <v>7150000</v>
          </cell>
          <cell r="K2428">
            <v>9.66</v>
          </cell>
          <cell r="O2428" t="str">
            <v>RECURSO 11</v>
          </cell>
          <cell r="V2428" t="str">
            <v>no tiene dependienes</v>
          </cell>
          <cell r="W2428" t="str">
            <v>Vigencia Presupuestal</v>
          </cell>
        </row>
        <row r="2429">
          <cell r="A2429">
            <v>242514</v>
          </cell>
          <cell r="B2429" t="str">
            <v>Contrato</v>
          </cell>
          <cell r="C2429">
            <v>174</v>
          </cell>
          <cell r="D2429">
            <v>27414</v>
          </cell>
          <cell r="E2429">
            <v>41786</v>
          </cell>
          <cell r="F2429" t="str">
            <v>DIRECCION DE GENTION INTEGRAL DEL RECURSO HIDRICO</v>
          </cell>
          <cell r="G2429">
            <v>51901855</v>
          </cell>
          <cell r="H2429" t="str">
            <v>JANETH DIAZ GIL</v>
          </cell>
          <cell r="I2429" t="str">
            <v>PAGO 4 DE 6 SEGÚN CERTIFICACION DEL SUPERVISOR (Desc. Base RF x Dependientes)</v>
          </cell>
          <cell r="J2429">
            <v>8250000</v>
          </cell>
          <cell r="K2429">
            <v>9.66</v>
          </cell>
          <cell r="O2429" t="str">
            <v>RECURSO 11</v>
          </cell>
          <cell r="V2429" t="str">
            <v>Desc. 10% Dependientes</v>
          </cell>
          <cell r="W2429" t="str">
            <v>Vigencia Presupuestal</v>
          </cell>
        </row>
        <row r="2430">
          <cell r="A2430">
            <v>242614</v>
          </cell>
          <cell r="B2430" t="str">
            <v>Comisión</v>
          </cell>
          <cell r="C2430">
            <v>20141013</v>
          </cell>
          <cell r="D2430">
            <v>163014</v>
          </cell>
          <cell r="E2430">
            <v>41786</v>
          </cell>
          <cell r="F2430" t="str">
            <v>SUBDIRECCION ADMINISTRATIVA Y FINANCIERA</v>
          </cell>
          <cell r="G2430">
            <v>10542906</v>
          </cell>
          <cell r="H2430" t="str">
            <v>OSCAR DARIO TOSSE LUNA</v>
          </cell>
          <cell r="I2430" t="str">
            <v>COMISION A POPAYAN DEL 13 AL 14 DE MAYO DE 2014</v>
          </cell>
          <cell r="J2430">
            <v>249157</v>
          </cell>
          <cell r="O2430" t="str">
            <v>RECURSO 11</v>
          </cell>
          <cell r="W2430" t="str">
            <v>Vigencia Presupuestal</v>
          </cell>
        </row>
        <row r="2431">
          <cell r="A2431">
            <v>242714</v>
          </cell>
          <cell r="B2431" t="str">
            <v>Comisión</v>
          </cell>
          <cell r="C2431">
            <v>20141029</v>
          </cell>
          <cell r="D2431">
            <v>166314</v>
          </cell>
          <cell r="E2431">
            <v>41786</v>
          </cell>
          <cell r="F2431" t="str">
            <v>SUBDIRECCION ADMINISTRATIVA Y FINANCIERA</v>
          </cell>
          <cell r="G2431">
            <v>1019005075</v>
          </cell>
          <cell r="H2431" t="str">
            <v>CRISTIAN CAMILO RIVERA MACHADO</v>
          </cell>
          <cell r="I2431" t="str">
            <v>COMISION A BUCARAMANGA EL 14 DE MAYO DE 2014</v>
          </cell>
          <cell r="J2431">
            <v>97679</v>
          </cell>
          <cell r="O2431" t="str">
            <v>RECURSO 11</v>
          </cell>
          <cell r="W2431" t="str">
            <v>Vigencia Presupuestal</v>
          </cell>
        </row>
        <row r="2432">
          <cell r="A2432">
            <v>242814</v>
          </cell>
          <cell r="B2432" t="str">
            <v>Contrato</v>
          </cell>
          <cell r="C2432">
            <v>97</v>
          </cell>
          <cell r="D2432">
            <v>17914</v>
          </cell>
          <cell r="E2432">
            <v>41786</v>
          </cell>
          <cell r="F2432" t="str">
            <v>DIRECCION DE ASUNTOS MARINOS, COSTEROS Y RECURSOS ACUATICOS</v>
          </cell>
          <cell r="G2432">
            <v>79799400</v>
          </cell>
          <cell r="H2432" t="str">
            <v>ABEL BARRERA HURTADO</v>
          </cell>
          <cell r="I2432" t="str">
            <v>QUINTO DESEMBOLSO SEGÚN CERTIFICACION DEL SUPERVISOR</v>
          </cell>
          <cell r="J2432">
            <v>6580000</v>
          </cell>
          <cell r="K2432">
            <v>9.66</v>
          </cell>
          <cell r="O2432" t="str">
            <v>RECURSO 11</v>
          </cell>
          <cell r="V2432" t="str">
            <v>No tiene Dependientes</v>
          </cell>
          <cell r="W2432" t="str">
            <v>Vigencia Presupuestal</v>
          </cell>
        </row>
        <row r="2433">
          <cell r="A2433">
            <v>242914</v>
          </cell>
          <cell r="B2433" t="str">
            <v>Comisión</v>
          </cell>
          <cell r="C2433">
            <v>20141038</v>
          </cell>
          <cell r="D2433">
            <v>166714</v>
          </cell>
          <cell r="E2433">
            <v>41786</v>
          </cell>
          <cell r="F2433" t="str">
            <v>SUBDIRECCION ADMINISTRATIVA Y FINANCIERA</v>
          </cell>
          <cell r="G2433">
            <v>35455050</v>
          </cell>
          <cell r="H2433" t="str">
            <v>SILVIA ALICIA POMBO CARRILLO</v>
          </cell>
          <cell r="I2433" t="str">
            <v>COMISION A POPAYAN DEL 13 AL 14 DE MAYO DE 2014</v>
          </cell>
          <cell r="J2433">
            <v>291295</v>
          </cell>
          <cell r="O2433" t="str">
            <v>RECURSO 11</v>
          </cell>
          <cell r="W2433" t="str">
            <v>Vigencia Presupuestal</v>
          </cell>
        </row>
        <row r="2434">
          <cell r="A2434">
            <v>243014</v>
          </cell>
          <cell r="B2434" t="str">
            <v>Contrato</v>
          </cell>
          <cell r="C2434">
            <v>114</v>
          </cell>
          <cell r="D2434">
            <v>19714</v>
          </cell>
          <cell r="E2434">
            <v>41786</v>
          </cell>
          <cell r="F2434" t="str">
            <v>DIRECCION DE CAMBIO CLIMATICO</v>
          </cell>
          <cell r="G2434">
            <v>1020759690</v>
          </cell>
          <cell r="H2434" t="str">
            <v>JENNY ANDREA ACOSTA GIRALDO</v>
          </cell>
          <cell r="I2434" t="str">
            <v>QUINTO DESEMBOLSO SEGÚN CERTIFICACION DEL SUPERVISOR</v>
          </cell>
          <cell r="J2434">
            <v>2900000</v>
          </cell>
          <cell r="K2434">
            <v>9.66</v>
          </cell>
          <cell r="O2434" t="str">
            <v>RECURSO 11</v>
          </cell>
          <cell r="V2434" t="str">
            <v>No tiene Dependientes</v>
          </cell>
          <cell r="W2434" t="str">
            <v>Vigencia Presupuestal</v>
          </cell>
        </row>
        <row r="2435">
          <cell r="A2435">
            <v>243114</v>
          </cell>
          <cell r="B2435" t="str">
            <v>Contrato</v>
          </cell>
          <cell r="C2435">
            <v>76</v>
          </cell>
          <cell r="D2435">
            <v>14914</v>
          </cell>
          <cell r="E2435">
            <v>41786</v>
          </cell>
          <cell r="F2435" t="str">
            <v>DIRECCION DE GENTION INTEGRAL DEL RECURSO HIDRICO</v>
          </cell>
          <cell r="G2435">
            <v>1057918195</v>
          </cell>
          <cell r="H2435" t="str">
            <v>LIZBETH GISELLA RAMIREZ RAMIREZ</v>
          </cell>
          <cell r="I2435" t="str">
            <v>PAGO 5/12 DESEMBOLSO SEGÚN CERTIFICACION DEL SUPERVISOR</v>
          </cell>
          <cell r="J2435">
            <v>4220000</v>
          </cell>
          <cell r="K2435">
            <v>9.66</v>
          </cell>
          <cell r="O2435" t="str">
            <v>RECURSO 11</v>
          </cell>
          <cell r="V2435" t="str">
            <v>No tiene Dependientes</v>
          </cell>
          <cell r="W2435" t="str">
            <v>Vigencia Presupuestal</v>
          </cell>
        </row>
        <row r="2436">
          <cell r="A2436">
            <v>243214</v>
          </cell>
          <cell r="B2436" t="str">
            <v>Comisión</v>
          </cell>
          <cell r="C2436">
            <v>20141065</v>
          </cell>
          <cell r="D2436">
            <v>169914</v>
          </cell>
          <cell r="E2436">
            <v>41786</v>
          </cell>
          <cell r="F2436" t="str">
            <v>SUBDIRECCION ADMINISTRATIVA Y FINANCIERA</v>
          </cell>
          <cell r="G2436">
            <v>79316997</v>
          </cell>
          <cell r="H2436" t="str">
            <v>JAIRO ORLANDO HOMEZ SANCHEZ</v>
          </cell>
          <cell r="I2436" t="str">
            <v>COMISION A COGUA EL 16 ED MAYO DE 2014</v>
          </cell>
          <cell r="J2436">
            <v>83052</v>
          </cell>
          <cell r="O2436" t="str">
            <v>RECURSO 11</v>
          </cell>
          <cell r="W2436" t="str">
            <v>Vigencia Presupuestal</v>
          </cell>
        </row>
        <row r="2437">
          <cell r="A2437">
            <v>243314</v>
          </cell>
          <cell r="B2437" t="str">
            <v>Contrato</v>
          </cell>
          <cell r="C2437">
            <v>254</v>
          </cell>
          <cell r="D2437">
            <v>38714</v>
          </cell>
          <cell r="E2437">
            <v>41786</v>
          </cell>
          <cell r="F2437" t="str">
            <v>DIRECCION DE ASUNTOS MARINOS, COSTEROS Y RECURSOS ACUATICOS</v>
          </cell>
          <cell r="G2437">
            <v>42867515</v>
          </cell>
          <cell r="H2437" t="str">
            <v>BLANCA OLIVA POSADA POSADA</v>
          </cell>
          <cell r="I2437" t="str">
            <v>CUARTO DESEMBOLSO SEGÚN CERTIFICACION DEL SUPERVISOR</v>
          </cell>
          <cell r="J2437">
            <v>9500000</v>
          </cell>
          <cell r="K2437">
            <v>9.66</v>
          </cell>
          <cell r="O2437" t="str">
            <v>RECURSO 11</v>
          </cell>
          <cell r="V2437" t="str">
            <v>No tiene Dependientes</v>
          </cell>
          <cell r="W2437" t="str">
            <v>Vigencia Presupuestal</v>
          </cell>
        </row>
        <row r="2438">
          <cell r="A2438">
            <v>243414</v>
          </cell>
          <cell r="B2438" t="str">
            <v>Contrato</v>
          </cell>
          <cell r="C2438">
            <v>206</v>
          </cell>
          <cell r="D2438">
            <v>31414</v>
          </cell>
          <cell r="E2438">
            <v>41786</v>
          </cell>
          <cell r="F2438" t="str">
            <v>OFICINA ASESORA JURIDICA</v>
          </cell>
          <cell r="G2438">
            <v>79948885</v>
          </cell>
          <cell r="H2438" t="str">
            <v>ANDRES GOMEZ REY</v>
          </cell>
          <cell r="I2438" t="str">
            <v>PAGO 5 DE 12 SEGÚN CERTIFICACION DEL SUPERVISOR (Desc Base Rte Fte por Dependientes)</v>
          </cell>
          <cell r="J2438">
            <v>7000000</v>
          </cell>
          <cell r="K2438">
            <v>9.66</v>
          </cell>
          <cell r="O2438" t="str">
            <v>RECURSO 11</v>
          </cell>
          <cell r="V2438" t="str">
            <v>Desc. 10% Dependientes</v>
          </cell>
          <cell r="W2438" t="str">
            <v>Vigencia Presupuestal</v>
          </cell>
        </row>
        <row r="2439">
          <cell r="A2439">
            <v>243514</v>
          </cell>
          <cell r="B2439" t="str">
            <v>Contrato</v>
          </cell>
          <cell r="C2439">
            <v>228</v>
          </cell>
          <cell r="D2439">
            <v>33814</v>
          </cell>
          <cell r="E2439">
            <v>41786</v>
          </cell>
          <cell r="F2439" t="str">
            <v>DIRECCION DE ORDENAMIENTO AMBIENTAL Y COORDINACION DEL SINA</v>
          </cell>
          <cell r="G2439">
            <v>71875120</v>
          </cell>
          <cell r="H2439" t="str">
            <v>JOSE DIDIER ZAPATA SUAREZ</v>
          </cell>
          <cell r="I2439" t="str">
            <v>CUARTO DESEMBOLSO SEGÚN CERTIFICACION DEL SUPERVISOR</v>
          </cell>
          <cell r="J2439">
            <v>6600000</v>
          </cell>
          <cell r="K2439">
            <v>9.66</v>
          </cell>
          <cell r="O2439" t="str">
            <v>RECURSO 11</v>
          </cell>
          <cell r="V2439" t="str">
            <v>No tiene Dependientes a Cargo</v>
          </cell>
          <cell r="W2439" t="str">
            <v>Vigencia Presupuestal</v>
          </cell>
        </row>
        <row r="2440">
          <cell r="A2440">
            <v>243614</v>
          </cell>
          <cell r="B2440" t="str">
            <v>Contrato</v>
          </cell>
          <cell r="C2440">
            <v>91</v>
          </cell>
          <cell r="D2440">
            <v>18814</v>
          </cell>
          <cell r="E2440">
            <v>41786</v>
          </cell>
          <cell r="F2440" t="str">
            <v>DIRECCION DE BOSQUES, BIODIVERSIDAD Y SERVICIOS ECOSISTEMICOS</v>
          </cell>
          <cell r="G2440">
            <v>33376130</v>
          </cell>
          <cell r="H2440" t="str">
            <v>GINA CAROLINA AVELLA CASTIBLANCO</v>
          </cell>
          <cell r="I2440" t="str">
            <v>PAGO 5/12 DESEMBOLSO SEGÚN CERTIFICACION DEL SUPERVISOR</v>
          </cell>
          <cell r="J2440">
            <v>5000000</v>
          </cell>
          <cell r="K2440">
            <v>9.66</v>
          </cell>
          <cell r="O2440" t="str">
            <v>RECURSO 11</v>
          </cell>
          <cell r="V2440" t="str">
            <v>No tiene Dependientes a Cargo</v>
          </cell>
          <cell r="W2440" t="str">
            <v>Vigencia Presupuestal</v>
          </cell>
        </row>
        <row r="2441">
          <cell r="A2441">
            <v>243714</v>
          </cell>
          <cell r="B2441" t="str">
            <v>Contrato</v>
          </cell>
          <cell r="C2441">
            <v>225</v>
          </cell>
          <cell r="D2441">
            <v>35614</v>
          </cell>
          <cell r="E2441">
            <v>41786</v>
          </cell>
          <cell r="F2441" t="str">
            <v>DIRECCION GESTION INTEGRAL DEL RECURSO HIDRICO</v>
          </cell>
          <cell r="G2441">
            <v>79295230</v>
          </cell>
          <cell r="H2441" t="str">
            <v>WALTER LEONARDO NIÑO PARRA</v>
          </cell>
          <cell r="I2441" t="str">
            <v>FRA 84 PAGO 4 DE 6 SEGÚN CERTIFICACION DEL SUPERVISOR (Desc. De la Base x Dependientes)</v>
          </cell>
          <cell r="J2441">
            <v>8912500</v>
          </cell>
          <cell r="K2441">
            <v>9.66</v>
          </cell>
          <cell r="M2441">
            <v>16</v>
          </cell>
          <cell r="O2441" t="str">
            <v>RECURSO 11</v>
          </cell>
          <cell r="V2441" t="str">
            <v>Desc. X Dependientes</v>
          </cell>
          <cell r="W2441" t="str">
            <v>Vigencia Presupuestal</v>
          </cell>
        </row>
        <row r="2442">
          <cell r="A2442">
            <v>243814</v>
          </cell>
          <cell r="B2442" t="str">
            <v>Contrato</v>
          </cell>
          <cell r="C2442">
            <v>202</v>
          </cell>
          <cell r="D2442">
            <v>30214</v>
          </cell>
          <cell r="E2442">
            <v>41786</v>
          </cell>
          <cell r="F2442" t="str">
            <v>DIRECCION DE ASUNTOS MARINOS, COSTEROS Y RECURSOS ACUATICOS</v>
          </cell>
          <cell r="G2442">
            <v>18009973</v>
          </cell>
          <cell r="H2442" t="str">
            <v>LINCON CALVIN BENT LLERENA</v>
          </cell>
          <cell r="I2442" t="str">
            <v>QUINTO DESEMBOLSO SEGÚN CERTIFICACION DEL SUPERVISOR ( Desc de Base Rte Fte por Dependientes)</v>
          </cell>
          <cell r="J2442">
            <v>5500000</v>
          </cell>
          <cell r="K2442">
            <v>9.66</v>
          </cell>
          <cell r="O2442" t="str">
            <v>RECURSO 11</v>
          </cell>
          <cell r="V2442" t="str">
            <v>Desc. 10% Dependientes</v>
          </cell>
          <cell r="W2442" t="str">
            <v>Vigencia Presupuestal</v>
          </cell>
        </row>
        <row r="2443">
          <cell r="A2443">
            <v>243914</v>
          </cell>
          <cell r="B2443" t="str">
            <v>Contrato</v>
          </cell>
          <cell r="C2443">
            <v>214</v>
          </cell>
          <cell r="D2443">
            <v>30814</v>
          </cell>
          <cell r="E2443">
            <v>41786</v>
          </cell>
          <cell r="F2443" t="str">
            <v>DIRECCION DE ORDENAMIENTO AMBIENTAL Y COORDINACION DEL SINA</v>
          </cell>
          <cell r="G2443">
            <v>79297849</v>
          </cell>
          <cell r="H2443" t="str">
            <v>KLAUS HERBERT SCHUTZA PAEZ</v>
          </cell>
          <cell r="I2443" t="str">
            <v>PAGO 4 DE 11 SEGÚN CERTIFICACION DEL SUPERVISOR (Desc. Base RF x Dependientes)</v>
          </cell>
          <cell r="J2443">
            <v>8000000</v>
          </cell>
          <cell r="K2443">
            <v>9.66</v>
          </cell>
          <cell r="O2443" t="str">
            <v>RECURSO 11</v>
          </cell>
          <cell r="V2443" t="str">
            <v xml:space="preserve">Desc. X Dependientes </v>
          </cell>
          <cell r="W2443" t="str">
            <v>Vigencia Presupuestal</v>
          </cell>
        </row>
        <row r="2444">
          <cell r="A2444">
            <v>244014</v>
          </cell>
          <cell r="B2444" t="str">
            <v>Contrato</v>
          </cell>
          <cell r="C2444">
            <v>239</v>
          </cell>
          <cell r="D2444">
            <v>34714</v>
          </cell>
          <cell r="E2444">
            <v>41786</v>
          </cell>
          <cell r="F2444" t="str">
            <v>SUBDIRECCION ADMINISTRATIVA Y FINANCIERA</v>
          </cell>
          <cell r="G2444">
            <v>51845216</v>
          </cell>
          <cell r="H2444" t="str">
            <v>CLAUDIA PATRICIA FORERO TELLEZ</v>
          </cell>
          <cell r="I2444" t="str">
            <v>PAGO 5/7 DESEMBOLSO SEGÚN CERTIFICACION DEL SUPERVISOR</v>
          </cell>
          <cell r="J2444">
            <v>1706250</v>
          </cell>
          <cell r="K2444">
            <v>9.66</v>
          </cell>
          <cell r="O2444" t="str">
            <v>RECURSO 11</v>
          </cell>
          <cell r="V2444" t="str">
            <v>No tiene Dependientes</v>
          </cell>
          <cell r="W2444" t="str">
            <v>Vigencia Presupuestal</v>
          </cell>
        </row>
        <row r="2445">
          <cell r="A2445">
            <v>244114</v>
          </cell>
          <cell r="B2445" t="str">
            <v>Contrato</v>
          </cell>
          <cell r="C2445">
            <v>280</v>
          </cell>
          <cell r="D2445">
            <v>39114</v>
          </cell>
          <cell r="E2445">
            <v>41786</v>
          </cell>
          <cell r="F2445" t="str">
            <v>OFICINA DE TECNOLOGIAS, INFORMACION Y COMUNICACIONES TIC</v>
          </cell>
          <cell r="G2445">
            <v>80778973</v>
          </cell>
          <cell r="H2445" t="str">
            <v>FABIO FELIPE BELTRAN PINTO</v>
          </cell>
          <cell r="I2445" t="str">
            <v>PAGO 5 DE 12 DESEMBOLSO SEGÚN CERTIFICACION DEL SUPERVISOR (Desc Base Rte Fte por Dependientes+ Prepagada 14 Mayo/2014)</v>
          </cell>
          <cell r="J2445">
            <v>4500000</v>
          </cell>
          <cell r="K2445">
            <v>9.66</v>
          </cell>
          <cell r="O2445" t="str">
            <v>RECURSO 11</v>
          </cell>
          <cell r="V2445" t="str">
            <v>Desc. X Dependientes + Prepagada 15 Abril/2014</v>
          </cell>
          <cell r="W2445" t="str">
            <v>Vigencia Presupuestal</v>
          </cell>
        </row>
        <row r="2446">
          <cell r="A2446">
            <v>244214</v>
          </cell>
          <cell r="B2446" t="str">
            <v>Contrato</v>
          </cell>
          <cell r="C2446">
            <v>268</v>
          </cell>
          <cell r="D2446">
            <v>38414</v>
          </cell>
          <cell r="E2446">
            <v>41786</v>
          </cell>
          <cell r="F2446" t="str">
            <v>OFICINA DE TECNOLOGIAS, INFORMACION Y COMUNICACIONES TIC</v>
          </cell>
          <cell r="G2446">
            <v>80794818</v>
          </cell>
          <cell r="H2446" t="str">
            <v>RODRIGO ANTONIO CUBILLOS SANCHEZ</v>
          </cell>
          <cell r="I2446" t="str">
            <v xml:space="preserve">PAGO 5/12 DESEMBOLSO SEGÚN CERTIFICACION DEL SUPERVISOR </v>
          </cell>
          <cell r="J2446">
            <v>3500000</v>
          </cell>
          <cell r="K2446">
            <v>9.66</v>
          </cell>
          <cell r="O2446" t="str">
            <v>RECURSO 11</v>
          </cell>
          <cell r="V2446" t="str">
            <v xml:space="preserve">No tiene Dependientes </v>
          </cell>
          <cell r="W2446" t="str">
            <v>Vigencia Presupuestal</v>
          </cell>
        </row>
        <row r="2447">
          <cell r="A2447">
            <v>244314</v>
          </cell>
          <cell r="B2447" t="str">
            <v>Contrato</v>
          </cell>
          <cell r="C2447">
            <v>50</v>
          </cell>
          <cell r="D2447">
            <v>7914</v>
          </cell>
          <cell r="E2447">
            <v>41786</v>
          </cell>
          <cell r="F2447" t="str">
            <v>DIRECCION DE ASUNTOS AMBIENTALES, SECTORIAL Y URBANA</v>
          </cell>
          <cell r="G2447">
            <v>63459707</v>
          </cell>
          <cell r="H2447" t="str">
            <v>RUTH MARGARITA OCHOA RAMIREZ</v>
          </cell>
          <cell r="I2447" t="str">
            <v>QUINTO DESEMBOLSO SEGÚN CERTIFICACION DEL SUPERVISOR (Desc.de la Base RF x Dependientes)</v>
          </cell>
          <cell r="J2447">
            <v>4781212</v>
          </cell>
          <cell r="K2447">
            <v>9.66</v>
          </cell>
          <cell r="O2447" t="str">
            <v>RECURSO 11</v>
          </cell>
          <cell r="V2447" t="str">
            <v>No tiene Dependientes</v>
          </cell>
          <cell r="W2447" t="str">
            <v>Vigencia Presupuestal</v>
          </cell>
        </row>
        <row r="2448">
          <cell r="A2448">
            <v>244414</v>
          </cell>
          <cell r="B2448" t="str">
            <v>Contrato</v>
          </cell>
          <cell r="C2448">
            <v>103</v>
          </cell>
          <cell r="D2448">
            <v>18914</v>
          </cell>
          <cell r="E2448">
            <v>41787</v>
          </cell>
          <cell r="F2448" t="str">
            <v>SUBDIRECCION ADMINISTRATIVA Y FINANCIERA</v>
          </cell>
          <cell r="G2448">
            <v>1014216096</v>
          </cell>
          <cell r="H2448" t="str">
            <v>MARIA ANDREA ROMERO MONTEJO</v>
          </cell>
          <cell r="I2448" t="str">
            <v>PAGO 5 DE 7 SEGÚN CERTIFICACION DEL SUPERVISOR</v>
          </cell>
          <cell r="J2448">
            <v>1741250</v>
          </cell>
          <cell r="K2448">
            <v>9.66</v>
          </cell>
          <cell r="O2448" t="str">
            <v>RECURSO 11</v>
          </cell>
          <cell r="V2448" t="str">
            <v>No tiene Dependientes</v>
          </cell>
          <cell r="W2448" t="str">
            <v>Vigencia Presupuestal</v>
          </cell>
        </row>
        <row r="2449">
          <cell r="A2449">
            <v>244514</v>
          </cell>
          <cell r="B2449" t="str">
            <v>Contrato</v>
          </cell>
          <cell r="C2449">
            <v>213</v>
          </cell>
          <cell r="D2449">
            <v>30914</v>
          </cell>
          <cell r="E2449">
            <v>41787</v>
          </cell>
          <cell r="F2449" t="str">
            <v>DIRECCION DE BOSQUES, BIODIVERSIDAD Y SERVICIOS ECOSISTEMICOS</v>
          </cell>
          <cell r="G2449">
            <v>52258551</v>
          </cell>
          <cell r="H2449" t="str">
            <v>MARIA CLAUDIA ORJUELA MARQUEZ</v>
          </cell>
          <cell r="I2449" t="str">
            <v xml:space="preserve">PAGO 5 DE 12 SEGÚN CERTIFICACION DEL SUPERVISOR (Desc Base Rte Fte por Dependientes)   </v>
          </cell>
          <cell r="J2449">
            <v>6880000</v>
          </cell>
          <cell r="K2449">
            <v>9.66</v>
          </cell>
          <cell r="O2449" t="str">
            <v>RECURSO 11</v>
          </cell>
          <cell r="V2449" t="str">
            <v>Desc. 10% Dependientes RF $129,456</v>
          </cell>
          <cell r="W2449" t="str">
            <v>Vigencia Presupuestal</v>
          </cell>
        </row>
        <row r="2450">
          <cell r="A2450">
            <v>244614</v>
          </cell>
          <cell r="B2450" t="str">
            <v>Contrato</v>
          </cell>
          <cell r="C2450">
            <v>146</v>
          </cell>
          <cell r="D2450">
            <v>23214</v>
          </cell>
          <cell r="E2450">
            <v>41787</v>
          </cell>
          <cell r="F2450" t="str">
            <v>DIRECCION DE BOSQUES, BIODIVERSIDAD Y SERVICIOS ECOSISTEMICOS</v>
          </cell>
          <cell r="G2450">
            <v>52264205</v>
          </cell>
          <cell r="H2450" t="str">
            <v>PAULA ANDREA CASTAÑEDA GARCIA</v>
          </cell>
          <cell r="I2450" t="str">
            <v>PAGO 5 DE 12 SEGÚN CERTIFICACION DEL SUPERVISOR (Desc.de la Base RF x Dependientes)</v>
          </cell>
          <cell r="J2450">
            <v>5810392</v>
          </cell>
          <cell r="K2450">
            <v>9.66</v>
          </cell>
          <cell r="O2450" t="str">
            <v>RECURSO 11</v>
          </cell>
          <cell r="V2450" t="str">
            <v>Desc. 10% Dependientes - Base RF $4,094,550 RF $287,562</v>
          </cell>
          <cell r="W2450" t="str">
            <v>Vigencia Presupuestal</v>
          </cell>
        </row>
        <row r="2451">
          <cell r="A2451">
            <v>244714</v>
          </cell>
          <cell r="B2451" t="str">
            <v>Contrato</v>
          </cell>
          <cell r="C2451">
            <v>16</v>
          </cell>
          <cell r="D2451">
            <v>2314</v>
          </cell>
          <cell r="E2451">
            <v>41787</v>
          </cell>
          <cell r="F2451" t="str">
            <v>SUBDIRECCION ADMINISTRATIVA Y FINANCIERA</v>
          </cell>
          <cell r="G2451">
            <v>80154185</v>
          </cell>
          <cell r="H2451" t="str">
            <v>JOHN RAUL APONTE CASTEBLANCO</v>
          </cell>
          <cell r="I2451" t="str">
            <v>PAGO 5 DE 7 SEGÚN CERTIFICACION DEL SUPERVISOR</v>
          </cell>
          <cell r="J2451">
            <v>1709444</v>
          </cell>
          <cell r="K2451">
            <v>9.66</v>
          </cell>
          <cell r="O2451" t="str">
            <v>RECURSO 11</v>
          </cell>
          <cell r="V2451" t="str">
            <v>No tiene Dependientes</v>
          </cell>
          <cell r="W2451" t="str">
            <v>Vigencia Presupuestal</v>
          </cell>
        </row>
        <row r="2452">
          <cell r="A2452">
            <v>244814</v>
          </cell>
          <cell r="B2452" t="str">
            <v>Contrato</v>
          </cell>
          <cell r="C2452">
            <v>178</v>
          </cell>
          <cell r="D2452">
            <v>28414</v>
          </cell>
          <cell r="E2452">
            <v>41787</v>
          </cell>
          <cell r="F2452" t="str">
            <v>DIRECCION DE BOSQUES, BIODIVERSIDAD Y SERVICIOS ECOSISTEMICOS</v>
          </cell>
          <cell r="G2452">
            <v>19342385</v>
          </cell>
          <cell r="H2452" t="str">
            <v>RICARDO LINARES PRIETO</v>
          </cell>
          <cell r="I2452" t="str">
            <v xml:space="preserve">FRA 0053 PAGO 5 DE 12 SEGÚN CERTIFICACION DEL SUPERVISOR  (Desc Base Rte Fte por Dependientes) </v>
          </cell>
          <cell r="J2452">
            <v>8451479</v>
          </cell>
          <cell r="K2452">
            <v>9.66</v>
          </cell>
          <cell r="M2452">
            <v>16</v>
          </cell>
          <cell r="O2452" t="str">
            <v>RECURSO 11</v>
          </cell>
          <cell r="V2452" t="str">
            <v>Desc. X Dependientes</v>
          </cell>
          <cell r="W2452" t="str">
            <v>Vigencia Presupuestal</v>
          </cell>
        </row>
        <row r="2453">
          <cell r="A2453">
            <v>244914</v>
          </cell>
          <cell r="B2453" t="str">
            <v>Contrato</v>
          </cell>
          <cell r="C2453">
            <v>12</v>
          </cell>
          <cell r="D2453">
            <v>814</v>
          </cell>
          <cell r="E2453">
            <v>41787</v>
          </cell>
          <cell r="F2453" t="str">
            <v>SUBDIRECCION ADMINISTRATIVA Y FINANCIERA</v>
          </cell>
          <cell r="G2453">
            <v>40610737</v>
          </cell>
          <cell r="H2453" t="str">
            <v>CAROLINA POLANCO HOLGUIN</v>
          </cell>
          <cell r="I2453" t="str">
            <v>PAGO 5 DE 12 SEGÚN CERTIFICACION DEL SUPERVISOR ( DESC BASE RF DEPENDIENTES)</v>
          </cell>
          <cell r="J2453">
            <v>3009091</v>
          </cell>
          <cell r="K2453">
            <v>9.66</v>
          </cell>
          <cell r="O2453" t="str">
            <v>RECURSO 11</v>
          </cell>
          <cell r="V2453" t="str">
            <v xml:space="preserve">Desc. 10% Dependientes </v>
          </cell>
          <cell r="W2453" t="str">
            <v>Vigencia Presupuestal</v>
          </cell>
        </row>
        <row r="2454">
          <cell r="A2454">
            <v>245014</v>
          </cell>
          <cell r="B2454" t="str">
            <v>Contrato</v>
          </cell>
          <cell r="C2454">
            <v>123</v>
          </cell>
          <cell r="D2454">
            <v>20414</v>
          </cell>
          <cell r="E2454">
            <v>41787</v>
          </cell>
          <cell r="F2454" t="str">
            <v>DIRECCION DE BOSQUES, BIODIVERSIDAD Y SERVICIOS ECOSISTEMICOS</v>
          </cell>
          <cell r="G2454">
            <v>52887997</v>
          </cell>
          <cell r="H2454" t="str">
            <v>INGRID REVOLLO CASTAÑEDA</v>
          </cell>
          <cell r="I2454" t="str">
            <v>PAGO 5 DE 12 SEGÚN CERTIFICACION DEL SUPERVISOR (Desc Base Rte Fte por Dependientes)</v>
          </cell>
          <cell r="J2454">
            <v>5659690</v>
          </cell>
          <cell r="K2454">
            <v>9.66</v>
          </cell>
          <cell r="O2454" t="str">
            <v>RECURSO 11</v>
          </cell>
          <cell r="V2454" t="str">
            <v>Desc. 10% Dependientes RF $129,456</v>
          </cell>
          <cell r="W2454" t="str">
            <v>Vigencia Presupuestal</v>
          </cell>
        </row>
        <row r="2455">
          <cell r="A2455">
            <v>245114</v>
          </cell>
          <cell r="B2455" t="str">
            <v>Contrato</v>
          </cell>
          <cell r="C2455">
            <v>217</v>
          </cell>
          <cell r="D2455">
            <v>30514</v>
          </cell>
          <cell r="E2455">
            <v>41787</v>
          </cell>
          <cell r="F2455" t="str">
            <v>DIRECCION DE ASUNTOS MARINOS, COSTEROS Y RECURSOS ACUATICOS</v>
          </cell>
          <cell r="G2455">
            <v>56078300</v>
          </cell>
          <cell r="H2455" t="str">
            <v>SANDRA MILENA ACOSTA GONZALEZ</v>
          </cell>
          <cell r="I2455" t="str">
            <v>PAGO 5 DE 10 SEGÚN CERTIFICACION DEL SUPERVISOR (Desc Base Rte Fte por Dependientes)</v>
          </cell>
          <cell r="J2455">
            <v>5700000</v>
          </cell>
          <cell r="K2455">
            <v>9.66</v>
          </cell>
          <cell r="O2455" t="str">
            <v>RECURSO 11</v>
          </cell>
          <cell r="V2455" t="str">
            <v>Desc. 10% Dependientes</v>
          </cell>
          <cell r="W2455" t="str">
            <v>Vigencia Presupuestal</v>
          </cell>
        </row>
        <row r="2456">
          <cell r="A2456">
            <v>245214</v>
          </cell>
          <cell r="B2456" t="str">
            <v>Comisiòn</v>
          </cell>
          <cell r="C2456">
            <v>20140702</v>
          </cell>
          <cell r="D2456">
            <v>131014</v>
          </cell>
          <cell r="E2456">
            <v>41787</v>
          </cell>
          <cell r="F2456" t="str">
            <v>SUBDIRECCION ADMINISTRATIVA Y FINANCIERA</v>
          </cell>
          <cell r="G2456">
            <v>89001741</v>
          </cell>
          <cell r="H2456" t="str">
            <v>GUSTAVO GUARIN MEDINA</v>
          </cell>
          <cell r="I2456" t="str">
            <v>COMISION A IBAGUE DEL 3 AL 4 ABRIL 2014</v>
          </cell>
          <cell r="J2456">
            <v>343037</v>
          </cell>
          <cell r="O2456" t="str">
            <v>RECURSO 11</v>
          </cell>
          <cell r="W2456" t="str">
            <v>Vigencia Presupuestal</v>
          </cell>
        </row>
        <row r="2457">
          <cell r="A2457">
            <v>245314</v>
          </cell>
          <cell r="B2457" t="str">
            <v>Contrato</v>
          </cell>
          <cell r="C2457">
            <v>238</v>
          </cell>
          <cell r="D2457">
            <v>34614</v>
          </cell>
          <cell r="E2457">
            <v>41787</v>
          </cell>
          <cell r="F2457" t="str">
            <v>SUBDIRECCION ADMINISTRATIVA Y FINANCIERA</v>
          </cell>
          <cell r="G2457">
            <v>1074129339</v>
          </cell>
          <cell r="H2457" t="str">
            <v>ANGELICA MARIA RICAURTE GOMEZ</v>
          </cell>
          <cell r="I2457" t="str">
            <v>PAGO 5 DE 12 SEGÚN CERTIFICACION DEL SUPERVISOR</v>
          </cell>
          <cell r="J2457">
            <v>4181818</v>
          </cell>
          <cell r="K2457">
            <v>9.66</v>
          </cell>
          <cell r="O2457" t="str">
            <v>RECURSO 11</v>
          </cell>
          <cell r="V2457" t="str">
            <v>No tiene Dependientes</v>
          </cell>
          <cell r="W2457" t="str">
            <v>Vigencia Presupuestal</v>
          </cell>
        </row>
        <row r="2458">
          <cell r="A2458">
            <v>245414</v>
          </cell>
          <cell r="B2458" t="str">
            <v>Contrato</v>
          </cell>
          <cell r="C2458">
            <v>165</v>
          </cell>
          <cell r="D2458">
            <v>27114</v>
          </cell>
          <cell r="E2458">
            <v>41787</v>
          </cell>
          <cell r="F2458" t="str">
            <v>ASUNTOS MARINOS Y COSTEROS</v>
          </cell>
          <cell r="G2458">
            <v>9000245966</v>
          </cell>
          <cell r="H2458" t="str">
            <v>CORPORACION ECOVERSA</v>
          </cell>
          <cell r="I2458" t="str">
            <v xml:space="preserve">FACTURA 198 SEGUNDO PAGO AL CONVENIO SEGÚN CERTIFICACION DEL SUPERVISOR ( REGIMEN COMUN, ENTIDAD SIN ANIMO DE LUCRO -SE APLICA RETEICA Y RETEIVA) </v>
          </cell>
          <cell r="J2458">
            <v>132000000</v>
          </cell>
          <cell r="K2458">
            <v>9.66</v>
          </cell>
          <cell r="M2458">
            <v>16</v>
          </cell>
          <cell r="O2458" t="str">
            <v>RECURSO 11</v>
          </cell>
          <cell r="W2458" t="str">
            <v>Vigencia Presupuestal</v>
          </cell>
        </row>
        <row r="2459">
          <cell r="A2459">
            <v>245514</v>
          </cell>
          <cell r="B2459" t="str">
            <v>Anulada</v>
          </cell>
          <cell r="C2459">
            <v>156</v>
          </cell>
          <cell r="D2459">
            <v>25714</v>
          </cell>
          <cell r="E2459">
            <v>41787</v>
          </cell>
          <cell r="F2459" t="str">
            <v>ASUNTOS MARINOS Y COSTEROS</v>
          </cell>
          <cell r="G2459">
            <v>8300272757</v>
          </cell>
          <cell r="H2459" t="str">
            <v>ASOCARS - ASOCIACION DE CORPORACIONES AUTONOMAS REGIONALES Y DE DESARROLLO SOSTENIBLE</v>
          </cell>
          <cell r="I2459" t="str">
            <v>ANULADA ---- PAGO 2 DE 4 SEGÚN CERTIFICACION DEL SUPERVISOR</v>
          </cell>
          <cell r="J2459">
            <v>539090500</v>
          </cell>
          <cell r="O2459" t="str">
            <v>RECURSO 11</v>
          </cell>
          <cell r="W2459" t="str">
            <v>Vigencia Presupuestal</v>
          </cell>
        </row>
        <row r="2460">
          <cell r="A2460">
            <v>245614</v>
          </cell>
          <cell r="B2460" t="str">
            <v>Comisión</v>
          </cell>
          <cell r="C2460" t="str">
            <v>2014-1-0157</v>
          </cell>
          <cell r="D2460">
            <v>104314</v>
          </cell>
          <cell r="E2460">
            <v>41787</v>
          </cell>
          <cell r="F2460" t="str">
            <v>SERVICIOS ADMINISTRATIVOS, ATENCIONA AL USUARIO, ARCHIVO Y CORRESPONDENCIA</v>
          </cell>
          <cell r="G2460">
            <v>79695197</v>
          </cell>
          <cell r="H2460" t="str">
            <v>PEDRO JOSE FERNANDEZ AYALA</v>
          </cell>
          <cell r="I2460" t="str">
            <v>COMISION A BARRANQUILLA DEL 14-15 DE MARZO DE 2014</v>
          </cell>
          <cell r="J2460">
            <v>377518</v>
          </cell>
          <cell r="L2460">
            <v>10</v>
          </cell>
          <cell r="O2460" t="str">
            <v>RECURSO 11</v>
          </cell>
          <cell r="W2460" t="str">
            <v>Vigencia Presupuestal</v>
          </cell>
        </row>
        <row r="2461">
          <cell r="A2461">
            <v>245714</v>
          </cell>
          <cell r="B2461" t="str">
            <v>Convenio</v>
          </cell>
          <cell r="C2461">
            <v>258</v>
          </cell>
          <cell r="D2461">
            <v>37414</v>
          </cell>
          <cell r="E2461">
            <v>41787</v>
          </cell>
          <cell r="F2461" t="str">
            <v>ASUNTOS MARINOS Y COSTEROS</v>
          </cell>
          <cell r="G2461">
            <v>8909077483</v>
          </cell>
          <cell r="H2461" t="str">
            <v>CORPORACION PARA EL DESARROLLO SOSTENIBLE DE URABA - CORPOURABA</v>
          </cell>
          <cell r="I2461" t="str">
            <v>SEGUNDO PAGO AL CONVENIO SEGÚN CERTIFICACION DEL SUPERVISOR</v>
          </cell>
          <cell r="J2461">
            <v>75000000</v>
          </cell>
          <cell r="O2461" t="str">
            <v>RECURSO 11</v>
          </cell>
          <cell r="W2461" t="str">
            <v>Vigencia Presupuestal</v>
          </cell>
        </row>
        <row r="2462">
          <cell r="A2462">
            <v>245814</v>
          </cell>
          <cell r="B2462" t="str">
            <v>Comisión</v>
          </cell>
          <cell r="C2462" t="str">
            <v>2014-1-0251</v>
          </cell>
          <cell r="D2462">
            <v>140614</v>
          </cell>
          <cell r="E2462">
            <v>41787</v>
          </cell>
          <cell r="F2462" t="str">
            <v>SERVICIOS ADMINISTRATIVOS, ATENCIONA AL USUARIO, ARCHIVO Y CORRESPONDENCIA</v>
          </cell>
          <cell r="G2462">
            <v>78034306</v>
          </cell>
          <cell r="H2462" t="str">
            <v>JUAN CARVAJAL COGOLLO</v>
          </cell>
          <cell r="I2462" t="str">
            <v>COMISION A MONTERIA DEL 23-25 DE ABRIL DE 2014</v>
          </cell>
          <cell r="J2462">
            <v>706170</v>
          </cell>
          <cell r="L2462">
            <v>10</v>
          </cell>
          <cell r="O2462" t="str">
            <v>RECURSO 11</v>
          </cell>
          <cell r="W2462" t="str">
            <v>Vigencia Presupuestal</v>
          </cell>
        </row>
        <row r="2463">
          <cell r="A2463">
            <v>245914</v>
          </cell>
          <cell r="B2463" t="str">
            <v>Resolucion</v>
          </cell>
          <cell r="C2463">
            <v>26</v>
          </cell>
          <cell r="D2463">
            <v>12414</v>
          </cell>
          <cell r="E2463">
            <v>41787</v>
          </cell>
          <cell r="F2463" t="str">
            <v>OFICINA ASESORA DE PLANEACION</v>
          </cell>
          <cell r="G2463">
            <v>8600611103</v>
          </cell>
          <cell r="H2463" t="str">
            <v>INSTITUTO AMAZONICO DE INVESTIGACIONES CIENTIFICAS SINCHI</v>
          </cell>
          <cell r="I2463" t="str">
            <v>SEGUNDO DESEMBOLSO APOYO FORTALECIMIENTO GENTION 2014</v>
          </cell>
          <cell r="J2463">
            <v>2198750000</v>
          </cell>
          <cell r="O2463" t="str">
            <v>RECURSO 11</v>
          </cell>
          <cell r="W2463" t="str">
            <v>Vigencia Presupuestal</v>
          </cell>
        </row>
        <row r="2464">
          <cell r="A2464">
            <v>246014</v>
          </cell>
          <cell r="B2464" t="str">
            <v>Comisión</v>
          </cell>
          <cell r="C2464" t="str">
            <v>2014-1-0301</v>
          </cell>
          <cell r="D2464">
            <v>153714</v>
          </cell>
          <cell r="E2464">
            <v>41787</v>
          </cell>
          <cell r="F2464" t="str">
            <v>SERVICIOS ADMINISTRATIVOS, ATENCIONA AL USUARIO, ARCHIVO Y CORRESPONDENCIA</v>
          </cell>
          <cell r="G2464">
            <v>52804494</v>
          </cell>
          <cell r="H2464" t="str">
            <v>JUANITA SAMPER ALVARADO</v>
          </cell>
          <cell r="I2464" t="str">
            <v>COMISION A ARMENIA DEL 5-8 DE MAYO DE 2014</v>
          </cell>
          <cell r="J2464">
            <v>549127</v>
          </cell>
          <cell r="L2464">
            <v>10</v>
          </cell>
          <cell r="O2464" t="str">
            <v>RECURSO 11</v>
          </cell>
          <cell r="W2464" t="str">
            <v>Vigencia Presupuestal</v>
          </cell>
        </row>
        <row r="2465">
          <cell r="A2465">
            <v>246114</v>
          </cell>
          <cell r="B2465" t="str">
            <v>Comisión</v>
          </cell>
          <cell r="C2465" t="str">
            <v>2014-1-0303</v>
          </cell>
          <cell r="D2465">
            <v>154914</v>
          </cell>
          <cell r="E2465">
            <v>41787</v>
          </cell>
          <cell r="F2465" t="str">
            <v>SERVICIOS ADMINISTRATIVOS, ATENCIONA AL USUARIO, ARCHIVO Y CORRESPONDENCIA</v>
          </cell>
          <cell r="G2465">
            <v>1032413304</v>
          </cell>
          <cell r="H2465" t="str">
            <v>LAURA MARIA ARANGUREN NIÑO</v>
          </cell>
          <cell r="I2465" t="str">
            <v>COMISION A ZAPAYAN DEL 6-8 DE MAYO DE 2014</v>
          </cell>
          <cell r="J2465">
            <v>369877</v>
          </cell>
          <cell r="L2465">
            <v>10</v>
          </cell>
          <cell r="O2465" t="str">
            <v>RECURSO 11</v>
          </cell>
          <cell r="W2465" t="str">
            <v>Vigencia Presupuestal</v>
          </cell>
        </row>
        <row r="2466">
          <cell r="A2466">
            <v>246214</v>
          </cell>
          <cell r="B2466" t="str">
            <v>Comisión</v>
          </cell>
          <cell r="C2466" t="str">
            <v>2014-1-0308</v>
          </cell>
          <cell r="D2466">
            <v>155214</v>
          </cell>
          <cell r="E2466">
            <v>41787</v>
          </cell>
          <cell r="F2466" t="str">
            <v>SERVICIOS ADMINISTRATIVOS, ATENCIONA AL USUARIO, ARCHIVO Y CORRESPONDENCIA</v>
          </cell>
          <cell r="G2466">
            <v>93238609</v>
          </cell>
          <cell r="H2466" t="str">
            <v>ALEXANDER IBAGON MONTES</v>
          </cell>
          <cell r="I2466" t="str">
            <v>COMISION A ARMENIA EL 6 DE MAYO DE 2014</v>
          </cell>
          <cell r="J2466">
            <v>59323</v>
          </cell>
          <cell r="L2466">
            <v>10</v>
          </cell>
          <cell r="O2466" t="str">
            <v>RECURSO 11</v>
          </cell>
          <cell r="W2466" t="str">
            <v>Vigencia Presupuestal</v>
          </cell>
        </row>
        <row r="2467">
          <cell r="A2467">
            <v>246314</v>
          </cell>
          <cell r="B2467" t="str">
            <v>Comisión</v>
          </cell>
          <cell r="C2467" t="str">
            <v>2014-1-0312</v>
          </cell>
          <cell r="D2467">
            <v>156714</v>
          </cell>
          <cell r="E2467">
            <v>41787</v>
          </cell>
          <cell r="F2467" t="str">
            <v>SERVICIOS ADMINISTRATIVOS, ATENCIONA AL USUARIO, ARCHIVO Y CORRESPONDENCIA</v>
          </cell>
          <cell r="G2467">
            <v>79968625</v>
          </cell>
          <cell r="H2467" t="str">
            <v>IVAN DARIO VALENCIA RODRIGUEZ</v>
          </cell>
          <cell r="I2467" t="str">
            <v>COMISION A ARMENIA DEL 8-10 DE MAYO DE 2014</v>
          </cell>
          <cell r="J2467">
            <v>520170</v>
          </cell>
          <cell r="L2467">
            <v>10</v>
          </cell>
          <cell r="O2467" t="str">
            <v>RECURSO 11</v>
          </cell>
          <cell r="W2467" t="str">
            <v>Vigencia Presupuestal</v>
          </cell>
        </row>
        <row r="2468">
          <cell r="A2468">
            <v>246414</v>
          </cell>
          <cell r="B2468" t="str">
            <v>Comisión</v>
          </cell>
          <cell r="C2468" t="str">
            <v>2014-1-0313</v>
          </cell>
          <cell r="D2468">
            <v>155814</v>
          </cell>
          <cell r="E2468">
            <v>41787</v>
          </cell>
          <cell r="F2468" t="str">
            <v>SERVICIOS ADMINISTRATIVOS, ATENCIONA AL USUARIO, ARCHIVO Y CORRESPONDENCIA</v>
          </cell>
          <cell r="G2468">
            <v>52023019</v>
          </cell>
          <cell r="H2468" t="str">
            <v>LINA ESPERANZA MENDOZA SALAMANCA</v>
          </cell>
          <cell r="I2468" t="str">
            <v>COMISION A BARRANQUILLA DEL 7-9 DE MAYO DE 2014</v>
          </cell>
          <cell r="J2468">
            <v>545170</v>
          </cell>
          <cell r="L2468">
            <v>10</v>
          </cell>
          <cell r="O2468" t="str">
            <v>RECURSO 11</v>
          </cell>
          <cell r="W2468" t="str">
            <v>Vigencia Presupuestal</v>
          </cell>
        </row>
        <row r="2469">
          <cell r="A2469">
            <v>246514</v>
          </cell>
          <cell r="B2469" t="str">
            <v>Comisión</v>
          </cell>
          <cell r="C2469" t="str">
            <v>2014-1-0315</v>
          </cell>
          <cell r="D2469">
            <v>155714</v>
          </cell>
          <cell r="E2469">
            <v>41787</v>
          </cell>
          <cell r="F2469" t="str">
            <v>SERVICIOS ADMINISTRATIVOS, ATENCIONA AL USUARIO, ARCHIVO Y CORRESPONDENCIA</v>
          </cell>
          <cell r="G2469">
            <v>51901855</v>
          </cell>
          <cell r="H2469" t="str">
            <v>JANETH DIAZ GIL</v>
          </cell>
          <cell r="I2469" t="str">
            <v>COMISION A RIOHACHA DEL 8-10 DE MAYO DE 2014</v>
          </cell>
          <cell r="J2469">
            <v>520170</v>
          </cell>
          <cell r="L2469">
            <v>10</v>
          </cell>
          <cell r="O2469" t="str">
            <v>RECURSO 11</v>
          </cell>
          <cell r="W2469" t="str">
            <v>Vigencia Presupuestal</v>
          </cell>
        </row>
        <row r="2470">
          <cell r="A2470">
            <v>246614</v>
          </cell>
          <cell r="B2470" t="str">
            <v>Comisión</v>
          </cell>
          <cell r="C2470" t="str">
            <v>2014-1-0317</v>
          </cell>
          <cell r="D2470">
            <v>157114</v>
          </cell>
          <cell r="E2470">
            <v>41787</v>
          </cell>
          <cell r="F2470" t="str">
            <v>SERVICIOS ADMINISTRATIVOS, ATENCIONA AL USUARIO, ARCHIVO Y CORRESPONDENCIA</v>
          </cell>
          <cell r="G2470">
            <v>38227057</v>
          </cell>
          <cell r="H2470" t="str">
            <v>MARIA FANNY MONDRAGON LEONEL</v>
          </cell>
          <cell r="I2470" t="str">
            <v>COMISION A MANIZALEZ DEL 7-9 DE MAYO DE 2014</v>
          </cell>
          <cell r="J2470">
            <v>520170</v>
          </cell>
          <cell r="L2470">
            <v>10</v>
          </cell>
          <cell r="O2470" t="str">
            <v>RECURSO 11</v>
          </cell>
          <cell r="W2470" t="str">
            <v>Vigencia Presupuestal</v>
          </cell>
        </row>
        <row r="2471">
          <cell r="A2471">
            <v>246714</v>
          </cell>
          <cell r="B2471" t="str">
            <v>Comisión</v>
          </cell>
          <cell r="C2471" t="str">
            <v>2014-1-0319</v>
          </cell>
          <cell r="D2471">
            <v>158114</v>
          </cell>
          <cell r="E2471">
            <v>41787</v>
          </cell>
          <cell r="F2471" t="str">
            <v>SERVICIOS ADMINISTRATIVOS, ATENCIONA AL USUARIO, ARCHIVO Y CORRESPONDENCIA</v>
          </cell>
          <cell r="G2471">
            <v>80164442</v>
          </cell>
          <cell r="H2471" t="str">
            <v>JOHN JAIRO SANCHEZ CORREA</v>
          </cell>
          <cell r="I2471" t="str">
            <v>COMISION A PEREIRA DEL 8-9 DE MAYO DE 2014</v>
          </cell>
          <cell r="J2471">
            <v>177969</v>
          </cell>
          <cell r="L2471">
            <v>10</v>
          </cell>
          <cell r="O2471" t="str">
            <v>RECURSO 11</v>
          </cell>
          <cell r="W2471" t="str">
            <v>Vigencia Presupuestal</v>
          </cell>
        </row>
        <row r="2472">
          <cell r="A2472">
            <v>246814</v>
          </cell>
          <cell r="B2472" t="str">
            <v>Comisión</v>
          </cell>
          <cell r="C2472" t="str">
            <v>2014-1-0321</v>
          </cell>
          <cell r="D2472">
            <v>158314</v>
          </cell>
          <cell r="E2472">
            <v>41787</v>
          </cell>
          <cell r="F2472" t="str">
            <v>SERVICIOS ADMINISTRATIVOS, ATENCIONA AL USUARIO, ARCHIVO Y CORRESPONDENCIA</v>
          </cell>
          <cell r="G2472">
            <v>34602626</v>
          </cell>
          <cell r="H2472" t="str">
            <v>ASTRID ELIANA REYES PEÑA</v>
          </cell>
          <cell r="I2472" t="str">
            <v>COMISION A QUIBDO DEL 12-15 DE MAYO DE 2014</v>
          </cell>
          <cell r="J2472">
            <v>788238</v>
          </cell>
          <cell r="L2472">
            <v>10</v>
          </cell>
          <cell r="O2472" t="str">
            <v>RECURSO 11</v>
          </cell>
          <cell r="W2472" t="str">
            <v>Vigencia Presupuestal</v>
          </cell>
        </row>
        <row r="2473">
          <cell r="A2473">
            <v>246914</v>
          </cell>
          <cell r="B2473" t="str">
            <v>Comisión</v>
          </cell>
          <cell r="C2473" t="str">
            <v>2014-1-0322</v>
          </cell>
          <cell r="D2473">
            <v>158414</v>
          </cell>
          <cell r="E2473">
            <v>41787</v>
          </cell>
          <cell r="F2473" t="str">
            <v>SERVICIOS ADMINISTRATIVOS, ATENCIONA AL USUARIO, ARCHIVO Y CORRESPONDENCIA</v>
          </cell>
          <cell r="G2473">
            <v>51901855</v>
          </cell>
          <cell r="H2473" t="str">
            <v>JANETH DIAZ GIL</v>
          </cell>
          <cell r="I2473" t="str">
            <v>COMISION A POPAYAN DEL 13-14 DE MAYO DE 2014</v>
          </cell>
          <cell r="J2473">
            <v>312102</v>
          </cell>
          <cell r="L2473">
            <v>10</v>
          </cell>
          <cell r="O2473" t="str">
            <v>RECURSO 11</v>
          </cell>
          <cell r="W2473" t="str">
            <v>Vigencia Presupuestal</v>
          </cell>
        </row>
        <row r="2474">
          <cell r="A2474">
            <v>247014</v>
          </cell>
          <cell r="B2474" t="str">
            <v>Comisión</v>
          </cell>
          <cell r="C2474" t="str">
            <v>2014-1-0333</v>
          </cell>
          <cell r="D2474">
            <v>162614</v>
          </cell>
          <cell r="E2474">
            <v>41787</v>
          </cell>
          <cell r="F2474" t="str">
            <v>SERVICIOS ADMINISTRATIVOS, ATENCIONA AL USUARIO, ARCHIVO Y CORRESPONDENCIA</v>
          </cell>
          <cell r="G2474">
            <v>79297849</v>
          </cell>
          <cell r="H2474" t="str">
            <v>KLUAUS HERBERT SCHUTZE PAEZ</v>
          </cell>
          <cell r="I2474" t="str">
            <v>COMISION A IPIALES DEL 12-14 DE MAYO DE 2014</v>
          </cell>
          <cell r="J2474">
            <v>596170</v>
          </cell>
          <cell r="L2474">
            <v>10</v>
          </cell>
          <cell r="O2474" t="str">
            <v>RECURSO 11</v>
          </cell>
          <cell r="W2474" t="str">
            <v>Vigencia Presupuestal</v>
          </cell>
        </row>
        <row r="2475">
          <cell r="A2475">
            <v>247114</v>
          </cell>
          <cell r="B2475" t="str">
            <v>Comisión</v>
          </cell>
          <cell r="C2475" t="str">
            <v>2014-1-0351</v>
          </cell>
          <cell r="D2475">
            <v>163214</v>
          </cell>
          <cell r="E2475">
            <v>41787</v>
          </cell>
          <cell r="F2475" t="str">
            <v>SERVICIOS ADMINISTRATIVOS, ATENCIONA AL USUARIO, ARCHIVO Y CORRESPONDENCIA</v>
          </cell>
          <cell r="G2475">
            <v>38227057</v>
          </cell>
          <cell r="H2475" t="str">
            <v>MARIA FANNY MONDRAGON LEONEL</v>
          </cell>
          <cell r="I2475" t="str">
            <v>COMISION A VILLAVICENCIO DEL 15-16 DE MAYO DE 2014</v>
          </cell>
          <cell r="J2475">
            <v>312102</v>
          </cell>
          <cell r="L2475">
            <v>10</v>
          </cell>
          <cell r="O2475" t="str">
            <v>RECURSO 11</v>
          </cell>
          <cell r="W2475" t="str">
            <v>Vigencia Presupuestal</v>
          </cell>
        </row>
        <row r="2476">
          <cell r="A2476">
            <v>247214</v>
          </cell>
          <cell r="B2476" t="str">
            <v>Comisión</v>
          </cell>
          <cell r="C2476" t="str">
            <v>2014-1-0356</v>
          </cell>
          <cell r="D2476">
            <v>165014</v>
          </cell>
          <cell r="E2476">
            <v>41787</v>
          </cell>
          <cell r="F2476" t="str">
            <v>SERVICIOS ADMINISTRATIVOS, ATENCIONA AL USUARIO, ARCHIVO Y CORRESPONDENCIA</v>
          </cell>
          <cell r="G2476">
            <v>79314746</v>
          </cell>
          <cell r="H2476" t="str">
            <v>LEONARDO MOLINA SUAREZ</v>
          </cell>
          <cell r="I2476" t="str">
            <v>COMISION A BUCARAMANGA DEL 14-15 DE MAYO DE 2014</v>
          </cell>
          <cell r="J2476">
            <v>312080</v>
          </cell>
          <cell r="L2476">
            <v>10</v>
          </cell>
          <cell r="O2476" t="str">
            <v>RECURSO 11</v>
          </cell>
          <cell r="W2476" t="str">
            <v>Vigencia Presupuestal</v>
          </cell>
        </row>
        <row r="2477">
          <cell r="A2477">
            <v>247314</v>
          </cell>
          <cell r="B2477" t="str">
            <v>Comisión</v>
          </cell>
          <cell r="C2477" t="str">
            <v>2014-1-0361</v>
          </cell>
          <cell r="D2477">
            <v>165614</v>
          </cell>
          <cell r="E2477">
            <v>41787</v>
          </cell>
          <cell r="F2477" t="str">
            <v>SERVICIOS ADMINISTRATIVOS, ATENCIONA AL USUARIO, ARCHIVO Y CORRESPONDENCIA</v>
          </cell>
          <cell r="G2477">
            <v>79297849</v>
          </cell>
          <cell r="H2477" t="str">
            <v>KLUAUS HERBERT SCHUTZE PAEZ</v>
          </cell>
          <cell r="I2477" t="str">
            <v>COMISION A SANTA MARTA DEL 16-17 DE MAYO DE 2014</v>
          </cell>
          <cell r="J2477">
            <v>312102</v>
          </cell>
          <cell r="L2477">
            <v>10</v>
          </cell>
          <cell r="O2477" t="str">
            <v>RECURSO 11</v>
          </cell>
          <cell r="W2477" t="str">
            <v>Vigencia Presupuestal</v>
          </cell>
        </row>
        <row r="2478">
          <cell r="A2478">
            <v>247414</v>
          </cell>
          <cell r="B2478" t="str">
            <v>Comisiòn</v>
          </cell>
          <cell r="C2478">
            <v>20140901</v>
          </cell>
          <cell r="D2478">
            <v>146214</v>
          </cell>
          <cell r="E2478">
            <v>41787</v>
          </cell>
          <cell r="F2478" t="str">
            <v>SUBDIRECCION ADMINISTRATIVA Y FINANCIERA</v>
          </cell>
          <cell r="G2478">
            <v>79149043</v>
          </cell>
          <cell r="H2478" t="str">
            <v>ERNESTO ROMERO TOBON</v>
          </cell>
          <cell r="I2478" t="str">
            <v>COMISION A TUMACO DEL 28 AL 30 DE ABRIL DE 2014</v>
          </cell>
          <cell r="J2478">
            <v>560187</v>
          </cell>
          <cell r="K2478">
            <v>9.66</v>
          </cell>
          <cell r="W2478" t="str">
            <v>Vigencia Presupuestal</v>
          </cell>
        </row>
        <row r="2479">
          <cell r="A2479">
            <v>247514</v>
          </cell>
          <cell r="B2479" t="str">
            <v>Comisión</v>
          </cell>
          <cell r="C2479" t="str">
            <v>2014-1-0269</v>
          </cell>
          <cell r="D2479">
            <v>145714</v>
          </cell>
          <cell r="E2479">
            <v>41787</v>
          </cell>
          <cell r="F2479" t="str">
            <v>SERVICIOS ADMINISTRATIVOS, ATENCIONA AL USUARIO, ARCHIVO Y CORRESPONDENCIA</v>
          </cell>
          <cell r="G2479">
            <v>52268579</v>
          </cell>
          <cell r="H2479" t="str">
            <v>GIOVANNA DEL CARMEN FERNANDEZ ORJUELA</v>
          </cell>
          <cell r="I2479" t="str">
            <v>COMISION A BARRANQUILLA DEL 28-29 DE ABRIL DE 2014</v>
          </cell>
          <cell r="J2479">
            <v>177969</v>
          </cell>
          <cell r="L2479">
            <v>10</v>
          </cell>
          <cell r="O2479" t="str">
            <v>RECURSO 11</v>
          </cell>
          <cell r="W2479" t="str">
            <v>Vigencia Presupuestal</v>
          </cell>
        </row>
        <row r="2480">
          <cell r="A2480">
            <v>247614</v>
          </cell>
          <cell r="B2480" t="str">
            <v>Comisión</v>
          </cell>
          <cell r="C2480" t="str">
            <v>2014-1-0326</v>
          </cell>
          <cell r="D2480">
            <v>161514</v>
          </cell>
          <cell r="E2480">
            <v>41787</v>
          </cell>
          <cell r="F2480" t="str">
            <v>SERVICIOS ADMINISTRATIVOS, ATENCIONA AL USUARIO, ARCHIVO Y CORRESPONDENCIA</v>
          </cell>
          <cell r="G2480">
            <v>80882158</v>
          </cell>
          <cell r="H2480" t="str">
            <v>HAYATO JOSE GARCIA CUESTA</v>
          </cell>
          <cell r="I2480" t="str">
            <v>COMISION A BUCARAMANGA EL 9 DE MAYO DE 2014</v>
          </cell>
          <cell r="J2480">
            <v>104034</v>
          </cell>
          <cell r="L2480">
            <v>10</v>
          </cell>
          <cell r="O2480" t="str">
            <v>RECURSO 11</v>
          </cell>
          <cell r="W2480" t="str">
            <v>Vigencia Presupuestal</v>
          </cell>
        </row>
        <row r="2481">
          <cell r="A2481">
            <v>247714</v>
          </cell>
          <cell r="B2481" t="str">
            <v>Comisiòn</v>
          </cell>
          <cell r="C2481">
            <v>20140990</v>
          </cell>
          <cell r="D2481">
            <v>161614</v>
          </cell>
          <cell r="E2481">
            <v>41787</v>
          </cell>
          <cell r="F2481" t="str">
            <v>SUBDIRECCION ADMINISTRATIVA Y FINANCIERA</v>
          </cell>
          <cell r="G2481">
            <v>79778817</v>
          </cell>
          <cell r="H2481" t="str">
            <v>PABLO ABBA VIEIRA SAMPER</v>
          </cell>
          <cell r="I2481" t="str">
            <v>COMISION A LETICIA EL 14 DE MAYO DE 2014</v>
          </cell>
          <cell r="J2481">
            <v>145648</v>
          </cell>
          <cell r="W2481" t="str">
            <v>Vigencia Presupuestal</v>
          </cell>
        </row>
        <row r="2482">
          <cell r="A2482">
            <v>247814</v>
          </cell>
          <cell r="B2482" t="str">
            <v>Oficio</v>
          </cell>
          <cell r="C2482">
            <v>17562</v>
          </cell>
          <cell r="D2482">
            <v>178114</v>
          </cell>
          <cell r="E2482">
            <v>41787</v>
          </cell>
          <cell r="F2482" t="str">
            <v>TALENTO HUMANO ACTIVO Y NO ACTIVO</v>
          </cell>
          <cell r="G2482">
            <v>8999992844</v>
          </cell>
          <cell r="H2482" t="str">
            <v>FONDO NACIONAL DEL AHORRO</v>
          </cell>
          <cell r="I2482" t="str">
            <v>PAGO PARCIAL APORTES FNA CESANTIAS PERIODO MAYO /2014</v>
          </cell>
          <cell r="J2482">
            <v>53896431.82</v>
          </cell>
          <cell r="N2482" t="str">
            <v>RECURSO 1-10</v>
          </cell>
          <cell r="W2482" t="str">
            <v>Vigencia Presupuestal</v>
          </cell>
        </row>
        <row r="2483">
          <cell r="A2483">
            <v>247914</v>
          </cell>
          <cell r="B2483" t="str">
            <v>Oficio</v>
          </cell>
          <cell r="C2483">
            <v>17562</v>
          </cell>
          <cell r="D2483">
            <v>176614</v>
          </cell>
          <cell r="E2483">
            <v>41787</v>
          </cell>
          <cell r="F2483" t="str">
            <v>TALENTO HUMANO ACTIVO Y NO ACTIVO</v>
          </cell>
          <cell r="G2483" t="str">
            <v>900.156.264-2</v>
          </cell>
          <cell r="H2483" t="str">
            <v>NUEVA EPS</v>
          </cell>
          <cell r="I2483" t="str">
            <v>PAGO SEGURIDAD SOCIAL MAYO 2014</v>
          </cell>
          <cell r="J2483">
            <v>6478187</v>
          </cell>
        </row>
        <row r="2484">
          <cell r="A2484">
            <v>248014</v>
          </cell>
          <cell r="B2484" t="str">
            <v>Oficio</v>
          </cell>
          <cell r="C2484">
            <v>17562</v>
          </cell>
          <cell r="D2484">
            <v>175814</v>
          </cell>
          <cell r="E2484">
            <v>41787</v>
          </cell>
          <cell r="F2484" t="str">
            <v>TALENTO HUMANO ACTIVO Y NO ACTIVO</v>
          </cell>
          <cell r="G2484" t="str">
            <v>830.113.831-0</v>
          </cell>
          <cell r="H2484" t="str">
            <v>ALIANSALUD EPS - Colmena</v>
          </cell>
          <cell r="I2484" t="str">
            <v>PAGO SEGURIDAD SOCIAL MAYO 2014</v>
          </cell>
          <cell r="J2484">
            <v>12556098</v>
          </cell>
        </row>
        <row r="2485">
          <cell r="A2485">
            <v>248114</v>
          </cell>
          <cell r="B2485" t="str">
            <v>Comisión</v>
          </cell>
          <cell r="C2485" t="str">
            <v>2014-1-0347</v>
          </cell>
          <cell r="D2485">
            <v>164814</v>
          </cell>
          <cell r="E2485">
            <v>41787</v>
          </cell>
          <cell r="F2485" t="str">
            <v>SERVICIOS ADMINISTRATIVOS, ATENCIONA AL USUARIO, ARCHIVO Y CORRESPONDENCIA</v>
          </cell>
          <cell r="G2485">
            <v>52416225</v>
          </cell>
          <cell r="H2485" t="str">
            <v>ANA CRISTINA SANCHEZ THORIN</v>
          </cell>
          <cell r="I2485" t="str">
            <v>COMISION A CARTAGENA DEL 14-17 DE MAYO DE 2014</v>
          </cell>
          <cell r="J2485">
            <v>518818</v>
          </cell>
          <cell r="L2485">
            <v>10</v>
          </cell>
          <cell r="O2485" t="str">
            <v>RECURSO 11</v>
          </cell>
          <cell r="W2485" t="str">
            <v>Vigencia Presupuestal</v>
          </cell>
        </row>
        <row r="2486">
          <cell r="A2486">
            <v>248214</v>
          </cell>
          <cell r="B2486" t="str">
            <v>Oficio</v>
          </cell>
          <cell r="C2486">
            <v>17562</v>
          </cell>
          <cell r="D2486">
            <v>176914</v>
          </cell>
          <cell r="E2486">
            <v>41787</v>
          </cell>
          <cell r="F2486" t="str">
            <v>TALENTO HUMANO ACTIVO Y NO ACTIVO</v>
          </cell>
          <cell r="G2486" t="str">
            <v>800,251,440-6</v>
          </cell>
          <cell r="H2486" t="str">
            <v>SANITAS EPS</v>
          </cell>
          <cell r="I2486" t="str">
            <v>PAGO SEGURIDAD SOCIAL MAYO 2014</v>
          </cell>
          <cell r="J2486">
            <v>21552515</v>
          </cell>
        </row>
        <row r="2487">
          <cell r="A2487">
            <v>248314</v>
          </cell>
          <cell r="B2487" t="str">
            <v>Comisión</v>
          </cell>
          <cell r="C2487" t="str">
            <v>2014-1-0349</v>
          </cell>
          <cell r="D2487">
            <v>162814</v>
          </cell>
          <cell r="E2487">
            <v>41787</v>
          </cell>
          <cell r="F2487" t="str">
            <v>SERVICIOS ADMINISTRATIVOS, ATENCIONA AL USUARIO, ARCHIVO Y CORRESPONDENCIA</v>
          </cell>
          <cell r="G2487">
            <v>1023863075</v>
          </cell>
          <cell r="H2487" t="str">
            <v>DAVID FERNANDO URREGO HERNANDEZ</v>
          </cell>
          <cell r="I2487" t="str">
            <v>COMISION A YOPAL DEL 13-16 DE MAYO DE 2014</v>
          </cell>
          <cell r="J2487">
            <v>633629</v>
          </cell>
          <cell r="L2487">
            <v>10</v>
          </cell>
          <cell r="O2487" t="str">
            <v>RECURSO 11</v>
          </cell>
          <cell r="W2487" t="str">
            <v>Vigencia Presupuestal</v>
          </cell>
        </row>
        <row r="2488">
          <cell r="A2488">
            <v>248414</v>
          </cell>
          <cell r="B2488" t="str">
            <v>Comisión</v>
          </cell>
          <cell r="C2488">
            <v>20141006</v>
          </cell>
          <cell r="D2488">
            <v>163614</v>
          </cell>
          <cell r="E2488">
            <v>41787</v>
          </cell>
          <cell r="F2488" t="str">
            <v>SUBDIRECCION ADMINISTRATIVA Y FINANCIERA</v>
          </cell>
          <cell r="G2488">
            <v>79391387</v>
          </cell>
          <cell r="H2488" t="str">
            <v>GUILLERMO ORLANDO MURCIA ORJUELA</v>
          </cell>
          <cell r="I2488" t="str">
            <v>COMISION A MANIZALES DEL 15 AL 16 DE MAYO DE 2014</v>
          </cell>
          <cell r="J2488">
            <v>205126</v>
          </cell>
          <cell r="W2488" t="str">
            <v>Vigencia Presupuestal</v>
          </cell>
        </row>
        <row r="2489">
          <cell r="A2489">
            <v>248514</v>
          </cell>
          <cell r="B2489" t="str">
            <v>Oficio</v>
          </cell>
          <cell r="C2489">
            <v>17562</v>
          </cell>
          <cell r="D2489">
            <v>175914</v>
          </cell>
          <cell r="E2489">
            <v>41787</v>
          </cell>
          <cell r="F2489" t="str">
            <v>TALENTO HUMANO ACTIVO Y NO ACTIVO</v>
          </cell>
          <cell r="G2489" t="str">
            <v>800,140,949-6</v>
          </cell>
          <cell r="H2489" t="str">
            <v>CAFESALUD EPS</v>
          </cell>
          <cell r="I2489" t="str">
            <v>PAGO SEGURIDAD SOCIAL MAYO 2014</v>
          </cell>
          <cell r="J2489">
            <v>4627098</v>
          </cell>
        </row>
        <row r="2490">
          <cell r="A2490">
            <v>248614</v>
          </cell>
          <cell r="B2490" t="str">
            <v>Oficio</v>
          </cell>
          <cell r="C2490">
            <v>17562</v>
          </cell>
          <cell r="D2490">
            <v>176414</v>
          </cell>
          <cell r="E2490">
            <v>41787</v>
          </cell>
          <cell r="F2490" t="str">
            <v>TALENTO HUMANO ACTIVO Y NO ACTIVO</v>
          </cell>
          <cell r="G2490" t="str">
            <v>900.047.282-8</v>
          </cell>
          <cell r="H2490" t="str">
            <v>UNISALUD -  FOSYGA</v>
          </cell>
          <cell r="I2490" t="str">
            <v>PAGO SEGURIDAD SOCIAL MAYO 2014</v>
          </cell>
          <cell r="J2490">
            <v>1613046</v>
          </cell>
        </row>
        <row r="2491">
          <cell r="A2491">
            <v>248714</v>
          </cell>
          <cell r="B2491" t="str">
            <v>Comisión</v>
          </cell>
          <cell r="C2491" t="str">
            <v>2014-1-0350</v>
          </cell>
          <cell r="D2491">
            <v>164614</v>
          </cell>
          <cell r="E2491">
            <v>41787</v>
          </cell>
          <cell r="F2491" t="str">
            <v>SERVICIOS ADMINISTRATIVOS, ATENCIONA AL USUARIO, ARCHIVO Y CORRESPONDENCIA</v>
          </cell>
          <cell r="G2491">
            <v>40047300</v>
          </cell>
          <cell r="H2491" t="str">
            <v>MARIA FERNANDA RODRIGUEZ SANTAMARIA</v>
          </cell>
          <cell r="I2491" t="str">
            <v>COMISION A YOPAL DEL 13-16 DE MAYO DE 2014</v>
          </cell>
          <cell r="J2491">
            <v>628629</v>
          </cell>
          <cell r="L2491">
            <v>10</v>
          </cell>
          <cell r="O2491" t="str">
            <v>RECURSO 11</v>
          </cell>
          <cell r="W2491" t="str">
            <v>Vigencia Presupuestal</v>
          </cell>
        </row>
        <row r="2492">
          <cell r="A2492">
            <v>248814</v>
          </cell>
          <cell r="B2492" t="str">
            <v>Oficio</v>
          </cell>
          <cell r="C2492">
            <v>17562</v>
          </cell>
          <cell r="D2492">
            <v>176014</v>
          </cell>
          <cell r="E2492">
            <v>41787</v>
          </cell>
          <cell r="F2492" t="str">
            <v>TALENTO HUMANO ACTIVO Y NO ACTIVO</v>
          </cell>
          <cell r="G2492" t="str">
            <v>860,066,942-7</v>
          </cell>
          <cell r="H2492" t="str">
            <v>COMPENSAR EPS</v>
          </cell>
          <cell r="I2492" t="str">
            <v>PAGO SEGURIDAD SOCIAL MAYO 2014</v>
          </cell>
          <cell r="J2492">
            <v>28158117</v>
          </cell>
        </row>
        <row r="2493">
          <cell r="A2493">
            <v>248914</v>
          </cell>
          <cell r="B2493" t="str">
            <v>Comisión</v>
          </cell>
          <cell r="C2493">
            <v>20141016</v>
          </cell>
          <cell r="D2493">
            <v>163814</v>
          </cell>
          <cell r="E2493">
            <v>41787</v>
          </cell>
          <cell r="F2493" t="str">
            <v>SUBDIRECCION ADMINISTRATIVA Y FINANCIERA</v>
          </cell>
          <cell r="G2493">
            <v>65710951</v>
          </cell>
          <cell r="H2493" t="str">
            <v>LUZ STELLA PULIDO PEREZ</v>
          </cell>
          <cell r="I2493" t="str">
            <v>COMISION A VILLAVICENCIO DEL 15 AL 16 DE MAYO DE 2014</v>
          </cell>
          <cell r="J2493">
            <v>205126</v>
          </cell>
          <cell r="W2493" t="str">
            <v>Vigencia Presupuestal</v>
          </cell>
        </row>
        <row r="2494">
          <cell r="A2494">
            <v>249014</v>
          </cell>
          <cell r="B2494" t="str">
            <v>Oficio</v>
          </cell>
          <cell r="C2494">
            <v>17562</v>
          </cell>
          <cell r="D2494">
            <v>176814</v>
          </cell>
          <cell r="E2494">
            <v>41787</v>
          </cell>
          <cell r="F2494" t="str">
            <v>TALENTO HUMANO ACTIVO Y NO ACTIVO</v>
          </cell>
          <cell r="G2494" t="str">
            <v>800.250.119-1</v>
          </cell>
          <cell r="H2494" t="str">
            <v xml:space="preserve">SALUDCOOP </v>
          </cell>
          <cell r="I2494" t="str">
            <v>PAGO SEGURIDAD SOCIAL MAYO 2014</v>
          </cell>
          <cell r="J2494">
            <v>7286801</v>
          </cell>
        </row>
        <row r="2495">
          <cell r="A2495">
            <v>249114</v>
          </cell>
          <cell r="B2495" t="str">
            <v>Oficio</v>
          </cell>
          <cell r="C2495">
            <v>17562</v>
          </cell>
          <cell r="D2495">
            <v>177014</v>
          </cell>
          <cell r="E2495">
            <v>41787</v>
          </cell>
          <cell r="F2495" t="str">
            <v>TALENTO HUMANO ACTIVO Y NO ACTIVO</v>
          </cell>
          <cell r="G2495" t="str">
            <v>800.088.702-2</v>
          </cell>
          <cell r="H2495" t="str">
            <v>SUSALUD EPS -SURA</v>
          </cell>
          <cell r="I2495" t="str">
            <v>PAGO SEGURIDAD SOCIAL MAYO 2014</v>
          </cell>
          <cell r="J2495">
            <v>6176794</v>
          </cell>
        </row>
        <row r="2496">
          <cell r="A2496">
            <v>249214</v>
          </cell>
          <cell r="B2496" t="str">
            <v>Comisión</v>
          </cell>
          <cell r="C2496" t="str">
            <v>2014-1-0353</v>
          </cell>
          <cell r="D2496">
            <v>166014</v>
          </cell>
          <cell r="E2496">
            <v>41787</v>
          </cell>
          <cell r="F2496" t="str">
            <v>SERVICIOS ADMINISTRATIVOS, ATENCIONA AL USUARIO, ARCHIVO Y CORRESPONDENCIA</v>
          </cell>
          <cell r="G2496">
            <v>80882158</v>
          </cell>
          <cell r="H2496" t="str">
            <v>HAYATO JOSE GARCIA CUESTA</v>
          </cell>
          <cell r="I2496" t="str">
            <v>COMISION A CARTAGENA DEL 15-16 DE MAYO DE 2014</v>
          </cell>
          <cell r="J2496">
            <v>312102</v>
          </cell>
          <cell r="L2496">
            <v>10</v>
          </cell>
          <cell r="O2496" t="str">
            <v>RECURSO 11</v>
          </cell>
          <cell r="W2496" t="str">
            <v>Vigencia Presupuestal</v>
          </cell>
        </row>
        <row r="2497">
          <cell r="A2497">
            <v>249314</v>
          </cell>
          <cell r="B2497" t="str">
            <v>Oficio</v>
          </cell>
          <cell r="C2497">
            <v>17562</v>
          </cell>
          <cell r="D2497">
            <v>176314</v>
          </cell>
          <cell r="E2497">
            <v>41787</v>
          </cell>
          <cell r="F2497" t="str">
            <v>TALENTO HUMANO ACTIVO Y NO ACTIVO</v>
          </cell>
          <cell r="G2497" t="str">
            <v>830.003.564-7</v>
          </cell>
          <cell r="H2497" t="str">
            <v>FAMISANAR EPS</v>
          </cell>
          <cell r="I2497" t="str">
            <v>PAGO SEGURIDAD SOCIAL MAYO 2014</v>
          </cell>
          <cell r="J2497">
            <v>13113136</v>
          </cell>
        </row>
        <row r="2498">
          <cell r="A2498">
            <v>249414</v>
          </cell>
          <cell r="B2498" t="str">
            <v>Oficio</v>
          </cell>
          <cell r="C2498">
            <v>17562</v>
          </cell>
          <cell r="D2498">
            <v>176214</v>
          </cell>
          <cell r="E2498">
            <v>41787</v>
          </cell>
          <cell r="F2498" t="str">
            <v>TALENTO HUMANO ACTIVO Y NO ACTIVO</v>
          </cell>
          <cell r="G2498" t="str">
            <v>830.009.783-0</v>
          </cell>
          <cell r="H2498" t="str">
            <v>CRUZ BLANCA E.P.S. S.A.</v>
          </cell>
          <cell r="I2498" t="str">
            <v>PAGO SEGURIDAD SOCIAL MAYO 2014</v>
          </cell>
          <cell r="J2498">
            <v>1412120</v>
          </cell>
        </row>
        <row r="2499">
          <cell r="A2499">
            <v>249514</v>
          </cell>
          <cell r="B2499" t="str">
            <v>Comisión</v>
          </cell>
          <cell r="C2499">
            <v>20141025</v>
          </cell>
          <cell r="D2499">
            <v>165214</v>
          </cell>
          <cell r="E2499">
            <v>41787</v>
          </cell>
          <cell r="F2499" t="str">
            <v>SUBDIRECCION ADMINISTRATIVA Y FINANCIERA</v>
          </cell>
          <cell r="G2499">
            <v>52157164</v>
          </cell>
          <cell r="H2499" t="str">
            <v>CLAUDIAPATRICIA PINEDA</v>
          </cell>
          <cell r="I2499" t="str">
            <v>COMISION A CARTAGENA EL 14 DE MAYO DE 2014</v>
          </cell>
          <cell r="J2499">
            <v>145648</v>
          </cell>
          <cell r="W2499" t="str">
            <v>Vigencia Presupuestal</v>
          </cell>
        </row>
        <row r="2500">
          <cell r="A2500">
            <v>249614</v>
          </cell>
          <cell r="B2500" t="str">
            <v>Comisión</v>
          </cell>
          <cell r="C2500" t="str">
            <v>2014-1-0357</v>
          </cell>
          <cell r="D2500">
            <v>165414</v>
          </cell>
          <cell r="E2500">
            <v>41787</v>
          </cell>
          <cell r="F2500" t="str">
            <v>SERVICIOS ADMINISTRATIVOS, ATENCIONA AL USUARIO, ARCHIVO Y CORRESPONDENCIA</v>
          </cell>
          <cell r="G2500">
            <v>1057918195</v>
          </cell>
          <cell r="H2500" t="str">
            <v>LIZBETH GISELLA RAMIREZ RAMIREZ</v>
          </cell>
          <cell r="I2500" t="str">
            <v>COMISION A MEDELLIN DEL 15-16 DE MAYO DE 2014</v>
          </cell>
          <cell r="J2500">
            <v>249157</v>
          </cell>
          <cell r="L2500">
            <v>10</v>
          </cell>
          <cell r="O2500" t="str">
            <v>RECURSO 11</v>
          </cell>
          <cell r="W2500" t="str">
            <v>Vigencia Presupuestal</v>
          </cell>
        </row>
        <row r="2501">
          <cell r="A2501">
            <v>249714</v>
          </cell>
          <cell r="B2501" t="str">
            <v>Oficio</v>
          </cell>
          <cell r="C2501">
            <v>17562</v>
          </cell>
          <cell r="D2501">
            <v>176114</v>
          </cell>
          <cell r="E2501">
            <v>41787</v>
          </cell>
          <cell r="F2501" t="str">
            <v>TALENTO HUMANO ACTIVO Y NO ACTIVO</v>
          </cell>
          <cell r="G2501" t="str">
            <v>805.000.427-1</v>
          </cell>
          <cell r="H2501" t="str">
            <v>COOMEVA E.P.S.</v>
          </cell>
          <cell r="I2501" t="str">
            <v>PAGO SEGURIDAD SOCIAL MAYO 2014</v>
          </cell>
          <cell r="J2501">
            <v>7704964</v>
          </cell>
        </row>
        <row r="2502">
          <cell r="A2502">
            <v>249814</v>
          </cell>
          <cell r="B2502" t="str">
            <v>Oficio</v>
          </cell>
          <cell r="C2502">
            <v>17562</v>
          </cell>
          <cell r="D2502">
            <v>176714</v>
          </cell>
          <cell r="E2502">
            <v>41787</v>
          </cell>
          <cell r="F2502" t="str">
            <v>TALENTO HUMANO ACTIVO Y NO ACTIVO</v>
          </cell>
          <cell r="G2502" t="str">
            <v>800.130.907-4</v>
          </cell>
          <cell r="H2502" t="str">
            <v>SALUD TOTAL  EPS</v>
          </cell>
          <cell r="I2502" t="str">
            <v>PAGO SEGURIDAD SOCIAL MAYO 2014</v>
          </cell>
          <cell r="J2502">
            <v>2625502</v>
          </cell>
        </row>
        <row r="2503">
          <cell r="A2503">
            <v>249914</v>
          </cell>
          <cell r="B2503" t="str">
            <v>Comisión</v>
          </cell>
          <cell r="C2503">
            <v>20141036</v>
          </cell>
          <cell r="D2503">
            <v>165914</v>
          </cell>
          <cell r="E2503">
            <v>41787</v>
          </cell>
          <cell r="F2503" t="str">
            <v>SUBDIRECCION ADMINISTRATIVA Y FINANCIERA</v>
          </cell>
          <cell r="G2503">
            <v>52261383</v>
          </cell>
          <cell r="H2503" t="str">
            <v>CLAUDIA LILIANA BUITRAGO AGUIRRE</v>
          </cell>
          <cell r="I2503" t="str">
            <v>COMISION A BUCARAMANGA DEL 19 AL 20 DE MAYO DE 2014</v>
          </cell>
          <cell r="J2503">
            <v>339157</v>
          </cell>
          <cell r="O2503" t="str">
            <v>520-906-7-11</v>
          </cell>
          <cell r="W2503" t="str">
            <v>Vigencia Presupuestal</v>
          </cell>
        </row>
        <row r="2504">
          <cell r="A2504">
            <v>250014</v>
          </cell>
          <cell r="B2504" t="str">
            <v>Oficio</v>
          </cell>
          <cell r="C2504">
            <v>17562</v>
          </cell>
          <cell r="D2504">
            <v>176514</v>
          </cell>
          <cell r="E2504">
            <v>41787</v>
          </cell>
          <cell r="F2504" t="str">
            <v>TALENTO HUMANO ACTIVO Y NO ACTIVO</v>
          </cell>
          <cell r="G2504" t="str">
            <v>900.074.992.3</v>
          </cell>
          <cell r="H2504" t="str">
            <v>GOLDEN GROUP EPS</v>
          </cell>
          <cell r="I2504" t="str">
            <v>PAGO SEGURIDAD SOCIAL MAYO 2014</v>
          </cell>
          <cell r="J2504">
            <v>117440</v>
          </cell>
        </row>
        <row r="2505">
          <cell r="A2505">
            <v>250114</v>
          </cell>
          <cell r="B2505" t="str">
            <v>Comisión</v>
          </cell>
          <cell r="C2505" t="str">
            <v>2014-1-0362</v>
          </cell>
          <cell r="D2505">
            <v>166614</v>
          </cell>
          <cell r="E2505">
            <v>41787</v>
          </cell>
          <cell r="F2505" t="str">
            <v>SERVICIOS ADMINISTRATIVOS, ATENCIONA AL USUARIO, ARCHIVO Y CORRESPONDENCIA</v>
          </cell>
          <cell r="G2505">
            <v>53016588</v>
          </cell>
          <cell r="H2505" t="str">
            <v>ASTRID MILENA CARO ROA</v>
          </cell>
          <cell r="I2505" t="str">
            <v>COMISION A MONTERIA DEL 15-16 DE MAYO DE 2014</v>
          </cell>
          <cell r="J2505">
            <v>205126</v>
          </cell>
          <cell r="L2505">
            <v>10</v>
          </cell>
          <cell r="O2505" t="str">
            <v>RECURSO 11</v>
          </cell>
          <cell r="W2505" t="str">
            <v>Vigencia Presupuestal</v>
          </cell>
        </row>
        <row r="2506">
          <cell r="A2506">
            <v>250214</v>
          </cell>
          <cell r="B2506" t="str">
            <v>Comisión</v>
          </cell>
          <cell r="C2506" t="str">
            <v>2014-1-0366</v>
          </cell>
          <cell r="D2506">
            <v>167014</v>
          </cell>
          <cell r="E2506">
            <v>41787</v>
          </cell>
          <cell r="F2506" t="str">
            <v>SERVICIOS ADMINISTRATIVOS, ATENCIONA AL USUARIO, ARCHIVO Y CORRESPONDENCIA</v>
          </cell>
          <cell r="G2506">
            <v>1018421457</v>
          </cell>
          <cell r="H2506" t="str">
            <v>JUAN SEBASTIAN HERNANDEZ SUAREZ</v>
          </cell>
          <cell r="I2506" t="str">
            <v>COMISION A BUCARAMANGA DEL 19-20 DE MAYO DE 2014</v>
          </cell>
          <cell r="J2506">
            <v>249157</v>
          </cell>
          <cell r="L2506">
            <v>10</v>
          </cell>
          <cell r="O2506" t="str">
            <v>RECURSO 11</v>
          </cell>
          <cell r="W2506" t="str">
            <v>Vigencia Presupuestal</v>
          </cell>
        </row>
        <row r="2507">
          <cell r="A2507">
            <v>250314</v>
          </cell>
          <cell r="B2507" t="str">
            <v>Comisión</v>
          </cell>
          <cell r="C2507" t="str">
            <v>2014-1-0372</v>
          </cell>
          <cell r="D2507">
            <v>169214</v>
          </cell>
          <cell r="E2507">
            <v>41787</v>
          </cell>
          <cell r="F2507" t="str">
            <v>SERVICIOS ADMINISTRATIVOS, ATENCIONA AL USUARIO, ARCHIVO Y CORRESPONDENCIA</v>
          </cell>
          <cell r="G2507">
            <v>43201723</v>
          </cell>
          <cell r="H2507" t="str">
            <v>ESNEDY HERNANDEZ ATILANO</v>
          </cell>
          <cell r="I2507" t="str">
            <v>COMISION A BUCARAMANGA DEL 19-20 DE MAYO DE 2014</v>
          </cell>
          <cell r="J2507">
            <v>205126</v>
          </cell>
          <cell r="L2507">
            <v>10</v>
          </cell>
          <cell r="O2507" t="str">
            <v>RECURSO 11</v>
          </cell>
          <cell r="W2507" t="str">
            <v>Vigencia Presupuestal</v>
          </cell>
        </row>
        <row r="2508">
          <cell r="A2508">
            <v>250414</v>
          </cell>
          <cell r="B2508" t="str">
            <v>Oficio</v>
          </cell>
          <cell r="C2508">
            <v>17562</v>
          </cell>
          <cell r="D2508">
            <v>175714</v>
          </cell>
          <cell r="E2508">
            <v>41787</v>
          </cell>
          <cell r="F2508" t="str">
            <v>TALENTO HUMANO ACTIVO Y NO ACTIVO</v>
          </cell>
          <cell r="G2508" t="str">
            <v>900,336,004-7</v>
          </cell>
          <cell r="H2508" t="str">
            <v>I.S.S PENS - COLPENSIONES</v>
          </cell>
          <cell r="I2508" t="str">
            <v>PAGO SEGURIDAD SOCIAL MAYO 2014</v>
          </cell>
          <cell r="J2508">
            <v>70034256</v>
          </cell>
        </row>
        <row r="2509">
          <cell r="A2509">
            <v>250514</v>
          </cell>
          <cell r="B2509" t="str">
            <v>Oficio</v>
          </cell>
          <cell r="C2509">
            <v>17562</v>
          </cell>
          <cell r="D2509">
            <v>177214</v>
          </cell>
          <cell r="E2509">
            <v>41787</v>
          </cell>
          <cell r="F2509" t="str">
            <v>TALENTO HUMANO ACTIVO Y NO ACTIVO</v>
          </cell>
          <cell r="G2509" t="str">
            <v>800.224.808-8</v>
          </cell>
          <cell r="H2509" t="str">
            <v>PORVENIR PENSIONES Y CESANTIAS</v>
          </cell>
          <cell r="I2509" t="str">
            <v>PAGO SEGURIDAD SOCIAL MAYO 2014</v>
          </cell>
          <cell r="J2509">
            <v>39625546</v>
          </cell>
        </row>
        <row r="2510">
          <cell r="A2510">
            <v>250614</v>
          </cell>
          <cell r="B2510" t="str">
            <v>Comisión</v>
          </cell>
          <cell r="C2510" t="str">
            <v>2014-1-0375</v>
          </cell>
          <cell r="D2510">
            <v>170214</v>
          </cell>
          <cell r="E2510">
            <v>41787</v>
          </cell>
          <cell r="F2510" t="str">
            <v>SERVICIOS ADMINISTRATIVOS, ATENCIONA AL USUARIO, ARCHIVO Y CORRESPONDENCIA</v>
          </cell>
          <cell r="G2510">
            <v>80232638</v>
          </cell>
          <cell r="H2510" t="str">
            <v>WILSON ALEXANDER CASTAÑEDA RAMIREZ</v>
          </cell>
          <cell r="I2510" t="str">
            <v>COMISION A SUBACHOQUE EL 18 DE MAYO DE 2014</v>
          </cell>
          <cell r="J2510">
            <v>60579</v>
          </cell>
          <cell r="L2510">
            <v>10</v>
          </cell>
          <cell r="O2510" t="str">
            <v>RECURSO 11</v>
          </cell>
          <cell r="W2510" t="str">
            <v>Vigencia Presupuestal</v>
          </cell>
        </row>
        <row r="2511">
          <cell r="A2511">
            <v>250714</v>
          </cell>
          <cell r="B2511" t="str">
            <v>Oficio</v>
          </cell>
          <cell r="C2511">
            <v>17562</v>
          </cell>
          <cell r="D2511">
            <v>177114</v>
          </cell>
          <cell r="E2511">
            <v>41787</v>
          </cell>
          <cell r="F2511" t="str">
            <v>TALENTO HUMANO ACTIVO Y NO ACTIVO</v>
          </cell>
          <cell r="G2511" t="str">
            <v>800.227.940-6</v>
          </cell>
          <cell r="H2511" t="str">
            <v>COLFONDOS PENSIONES Y CESANTIAS</v>
          </cell>
          <cell r="I2511" t="str">
            <v>PAGO SEGURIDAD SOCIAL MAYO 2014</v>
          </cell>
          <cell r="J2511">
            <v>9106372</v>
          </cell>
        </row>
        <row r="2512">
          <cell r="A2512">
            <v>250814</v>
          </cell>
          <cell r="B2512" t="str">
            <v>Oficio</v>
          </cell>
          <cell r="C2512">
            <v>17562</v>
          </cell>
          <cell r="D2512">
            <v>177314</v>
          </cell>
          <cell r="E2512">
            <v>41787</v>
          </cell>
          <cell r="F2512" t="str">
            <v>TALENTO HUMANO ACTIVO Y NO ACTIVO</v>
          </cell>
          <cell r="G2512" t="str">
            <v>800.229.739-0</v>
          </cell>
          <cell r="H2512" t="str">
            <v>PROTECCION PENSION Y CESANTIAS</v>
          </cell>
          <cell r="I2512" t="str">
            <v>PAGO SEGURIDAD SOCIAL MAYO 2014</v>
          </cell>
          <cell r="J2512">
            <v>29623447</v>
          </cell>
        </row>
        <row r="2513">
          <cell r="A2513">
            <v>250914</v>
          </cell>
          <cell r="B2513" t="str">
            <v>Oficio</v>
          </cell>
          <cell r="C2513">
            <v>17562</v>
          </cell>
          <cell r="D2513">
            <v>177414</v>
          </cell>
          <cell r="E2513">
            <v>41787</v>
          </cell>
          <cell r="F2513" t="str">
            <v>TALENTO HUMANO ACTIVO Y NO ACTIVO</v>
          </cell>
          <cell r="G2513" t="str">
            <v>800.253.055-2</v>
          </cell>
          <cell r="H2513" t="str">
            <v>SKANDIA PENSIONES Y CESANTIAS</v>
          </cell>
          <cell r="I2513" t="str">
            <v>PAGO SEGURIDAD SOCIAL MAYO 2014</v>
          </cell>
          <cell r="J2513">
            <v>11613302</v>
          </cell>
        </row>
        <row r="2514">
          <cell r="A2514">
            <v>251014</v>
          </cell>
          <cell r="B2514" t="str">
            <v>Oficio</v>
          </cell>
          <cell r="C2514">
            <v>17562</v>
          </cell>
          <cell r="D2514">
            <v>177514</v>
          </cell>
          <cell r="E2514">
            <v>41787</v>
          </cell>
          <cell r="F2514" t="str">
            <v>TALENTO HUMANO ACTIVO Y NO ACTIVO</v>
          </cell>
          <cell r="G2514" t="str">
            <v>860.011.153-6</v>
          </cell>
          <cell r="H2514" t="str">
            <v>POSITIVA CIA DE SEGUROS - ARP</v>
          </cell>
          <cell r="I2514" t="str">
            <v>PAGO SEGURIDAD SOCIAL MAYO 2014</v>
          </cell>
          <cell r="J2514">
            <v>6740200</v>
          </cell>
        </row>
        <row r="2515">
          <cell r="A2515">
            <v>251114</v>
          </cell>
          <cell r="B2515" t="str">
            <v>Oficio</v>
          </cell>
          <cell r="C2515">
            <v>17562</v>
          </cell>
          <cell r="D2515">
            <v>177614</v>
          </cell>
          <cell r="E2515">
            <v>41787</v>
          </cell>
          <cell r="F2515" t="str">
            <v>TALENTO HUMANO ACTIVO Y NO ACTIVO</v>
          </cell>
          <cell r="G2515" t="str">
            <v>860,007,336-1</v>
          </cell>
          <cell r="H2515" t="str">
            <v>CCF COLSUBSIDIO</v>
          </cell>
          <cell r="I2515" t="str">
            <v>PAGO SEGURIDAD SOCIAL MAYO 2014</v>
          </cell>
          <cell r="J2515">
            <v>57213600</v>
          </cell>
        </row>
        <row r="2516">
          <cell r="A2516">
            <v>251214</v>
          </cell>
          <cell r="B2516" t="str">
            <v>Comisión</v>
          </cell>
          <cell r="C2516" t="str">
            <v>2014-1-0294</v>
          </cell>
          <cell r="D2516">
            <v>153014</v>
          </cell>
          <cell r="E2516">
            <v>41787</v>
          </cell>
          <cell r="F2516" t="str">
            <v>SERVICIOS ADMINISTRATIVOS, ATENCIONA AL USUARIO, ARCHIVO Y CORRESPONDENCIA</v>
          </cell>
          <cell r="G2516">
            <v>65778539</v>
          </cell>
          <cell r="H2516" t="str">
            <v>LEDY NOHEMY TRUJILLO ORTIZ</v>
          </cell>
          <cell r="I2516" t="str">
            <v>COMISION INTERNACIONAL A BARILOCHE-BUENOS AIRES DEL 6-10 DE MAYO DE 2014</v>
          </cell>
          <cell r="J2516">
            <v>2228902</v>
          </cell>
          <cell r="L2516">
            <v>10</v>
          </cell>
          <cell r="O2516" t="str">
            <v>RECURSO 11</v>
          </cell>
          <cell r="W2516" t="str">
            <v>Vigencia Presupuestal</v>
          </cell>
        </row>
        <row r="2517">
          <cell r="A2517">
            <v>251314</v>
          </cell>
          <cell r="B2517" t="str">
            <v>Oficio</v>
          </cell>
          <cell r="C2517">
            <v>17562</v>
          </cell>
          <cell r="D2517">
            <v>178314</v>
          </cell>
          <cell r="E2517">
            <v>41787</v>
          </cell>
          <cell r="F2517" t="str">
            <v>TALENTO HUMANO ACTIVO Y NO ACTIVO</v>
          </cell>
          <cell r="G2517" t="str">
            <v>899.999.034-1</v>
          </cell>
          <cell r="H2517" t="str">
            <v>SENA</v>
          </cell>
          <cell r="I2517" t="str">
            <v>PAGO SEGURIDAD SOCIAL MAYO 2014</v>
          </cell>
          <cell r="J2517">
            <v>7148900</v>
          </cell>
        </row>
        <row r="2518">
          <cell r="A2518">
            <v>251414</v>
          </cell>
          <cell r="B2518" t="str">
            <v>Oficio</v>
          </cell>
          <cell r="C2518">
            <v>17562</v>
          </cell>
          <cell r="D2518">
            <v>178214</v>
          </cell>
          <cell r="E2518">
            <v>41787</v>
          </cell>
          <cell r="F2518" t="str">
            <v>TALENTO HUMANO ACTIVO Y NO ACTIVO</v>
          </cell>
          <cell r="G2518" t="str">
            <v>899.999.239-2</v>
          </cell>
          <cell r="H2518" t="str">
            <v>ICBF</v>
          </cell>
          <cell r="I2518" t="str">
            <v>PAGO SEGURIDAD SOCIAL MAYO 2014</v>
          </cell>
          <cell r="J2518">
            <v>42906800</v>
          </cell>
        </row>
        <row r="2519">
          <cell r="A2519">
            <v>251514</v>
          </cell>
          <cell r="B2519" t="str">
            <v>Oficio</v>
          </cell>
          <cell r="C2519">
            <v>17562</v>
          </cell>
          <cell r="D2519">
            <v>177814</v>
          </cell>
          <cell r="E2519">
            <v>41787</v>
          </cell>
          <cell r="F2519" t="str">
            <v>TALENTO HUMANO ACTIVO Y NO ACTIVO</v>
          </cell>
          <cell r="G2519" t="str">
            <v>899.999.054-7</v>
          </cell>
          <cell r="H2519" t="str">
            <v>ESAP</v>
          </cell>
          <cell r="I2519" t="str">
            <v>PAGO SEGURIDAD SOCIAL MAYO 2014</v>
          </cell>
          <cell r="J2519">
            <v>7148900</v>
          </cell>
        </row>
        <row r="2520">
          <cell r="A2520">
            <v>251614</v>
          </cell>
          <cell r="B2520" t="str">
            <v>Comisión</v>
          </cell>
          <cell r="C2520" t="str">
            <v>2014-1-0324</v>
          </cell>
          <cell r="D2520">
            <v>161314</v>
          </cell>
          <cell r="E2520">
            <v>41787</v>
          </cell>
          <cell r="F2520" t="str">
            <v>SUBDIRECCION ADMINISTRATIVA Y FINANCIERA</v>
          </cell>
          <cell r="G2520">
            <v>52713119</v>
          </cell>
          <cell r="H2520" t="str">
            <v>MARIA ANGELICA MARTINEZ SILVA</v>
          </cell>
          <cell r="I2520" t="str">
            <v xml:space="preserve">PAGO SALDO COMISION INTERNACIONAL A ESTADOS UNIDOS DEL 11 AL 17 MAYO 2014 </v>
          </cell>
          <cell r="J2520">
            <v>1251250</v>
          </cell>
          <cell r="L2520">
            <v>10</v>
          </cell>
          <cell r="O2520" t="str">
            <v>RECURSO 11</v>
          </cell>
          <cell r="W2520" t="str">
            <v>Vigencia Presupuestal</v>
          </cell>
        </row>
        <row r="2521">
          <cell r="A2521">
            <v>251714</v>
          </cell>
          <cell r="B2521" t="str">
            <v>Oficio</v>
          </cell>
          <cell r="C2521">
            <v>17562</v>
          </cell>
          <cell r="D2521">
            <v>177914</v>
          </cell>
          <cell r="E2521">
            <v>41787</v>
          </cell>
          <cell r="F2521" t="str">
            <v>TALENTO HUMANO ACTIVO Y NO ACTIVO</v>
          </cell>
          <cell r="G2521" t="str">
            <v>899.999.001-7</v>
          </cell>
          <cell r="H2521" t="str">
            <v>ESCUELAS E INSTITUTOS</v>
          </cell>
          <cell r="I2521" t="str">
            <v>PAGO SEGURIDAD SOCIAL MAYO 2014</v>
          </cell>
          <cell r="J2521">
            <v>14301700</v>
          </cell>
        </row>
        <row r="2522">
          <cell r="A2522">
            <v>251814</v>
          </cell>
          <cell r="B2522" t="str">
            <v>Contrato</v>
          </cell>
          <cell r="C2522">
            <v>117</v>
          </cell>
          <cell r="D2522">
            <v>20114</v>
          </cell>
          <cell r="E2522">
            <v>41787</v>
          </cell>
          <cell r="F2522" t="str">
            <v>DIRECCION DE ASUNTOS AMBIENTALES, SECTORIAL Y URBANA</v>
          </cell>
          <cell r="G2522">
            <v>91235347</v>
          </cell>
          <cell r="H2522" t="str">
            <v>ELIAS PINTO MARTINEZ</v>
          </cell>
          <cell r="I2522" t="str">
            <v>PAGO FRA 093 PAGO 5 DE 12 SEGÚN CERTIFICACION DEL SUPERVISOR</v>
          </cell>
          <cell r="J2522">
            <v>10800000</v>
          </cell>
          <cell r="K2522">
            <v>9.66</v>
          </cell>
          <cell r="M2522">
            <v>16</v>
          </cell>
          <cell r="O2522" t="str">
            <v>RECURSO 11</v>
          </cell>
          <cell r="V2522" t="str">
            <v>No tiene Dependientes</v>
          </cell>
          <cell r="W2522" t="str">
            <v>Vigencia Presupuestal</v>
          </cell>
        </row>
        <row r="2523">
          <cell r="A2523">
            <v>251914</v>
          </cell>
          <cell r="B2523" t="str">
            <v>Contrato</v>
          </cell>
          <cell r="C2523">
            <v>51</v>
          </cell>
          <cell r="D2523">
            <v>8014</v>
          </cell>
          <cell r="E2523">
            <v>41787</v>
          </cell>
          <cell r="F2523" t="str">
            <v>DIRECCION DE ASUNTOS AMBIENTALES, SECTORIAL Y URBANA</v>
          </cell>
          <cell r="G2523">
            <v>34602626</v>
          </cell>
          <cell r="H2523" t="str">
            <v>ASTRID ELIANA REYES PEÑA</v>
          </cell>
          <cell r="I2523" t="str">
            <v>PAGO 5 DE 11 SEGÚN CERTIFICACION DEL SUPERVISOR</v>
          </cell>
          <cell r="J2523">
            <v>7000000</v>
          </cell>
          <cell r="K2523">
            <v>9.66</v>
          </cell>
          <cell r="O2523" t="str">
            <v>RECURSO 11</v>
          </cell>
          <cell r="V2523" t="str">
            <v>No tiene Dependientes</v>
          </cell>
          <cell r="W2523" t="str">
            <v>Vigencia Presupuestal</v>
          </cell>
        </row>
        <row r="2524">
          <cell r="A2524">
            <v>252014</v>
          </cell>
          <cell r="B2524" t="str">
            <v>Contrato</v>
          </cell>
          <cell r="C2524">
            <v>207</v>
          </cell>
          <cell r="D2524">
            <v>31314</v>
          </cell>
          <cell r="E2524">
            <v>41787</v>
          </cell>
          <cell r="F2524" t="str">
            <v>DIRECCION DE GENTION INTEGRAL DEL RECURSO HIDRICO</v>
          </cell>
          <cell r="G2524">
            <v>10527523</v>
          </cell>
          <cell r="H2524" t="str">
            <v>GUSTAVO WILCHES CHAUX</v>
          </cell>
          <cell r="I2524" t="str">
            <v>FRA 314 PAGO 5 DE 11 SEGÚN CERTIFICACION DEL SUPERVISOR</v>
          </cell>
          <cell r="J2524">
            <v>10000000</v>
          </cell>
          <cell r="K2524">
            <v>9.66</v>
          </cell>
          <cell r="M2524">
            <v>16</v>
          </cell>
          <cell r="O2524" t="str">
            <v>RECURSO 11</v>
          </cell>
          <cell r="V2524" t="str">
            <v>No tiene Dependientes</v>
          </cell>
          <cell r="W2524" t="str">
            <v>Vigencia Presupuestal</v>
          </cell>
        </row>
        <row r="2525">
          <cell r="A2525">
            <v>252114</v>
          </cell>
          <cell r="B2525" t="str">
            <v>Convenio</v>
          </cell>
          <cell r="C2525">
            <v>156</v>
          </cell>
          <cell r="D2525">
            <v>26014</v>
          </cell>
          <cell r="E2525">
            <v>41788</v>
          </cell>
          <cell r="F2525" t="str">
            <v>ASUNTOS MARINOS Y COSTEROS</v>
          </cell>
          <cell r="G2525">
            <v>8300272757</v>
          </cell>
          <cell r="H2525" t="str">
            <v>ASOCARS - ASOCIACION DE CORPORACIONES AUTONOMAS REGIONALES Y DE DESARROLLO SOSTENIBLE</v>
          </cell>
          <cell r="I2525" t="str">
            <v>PAGO SALDO 2 DE 4 SEGÚN CERTIFICACION DEL SUPERVISOR</v>
          </cell>
          <cell r="J2525">
            <v>159337500</v>
          </cell>
          <cell r="O2525" t="str">
            <v>RECURSO 11</v>
          </cell>
          <cell r="W2525" t="str">
            <v>Vigencia Presupuestal</v>
          </cell>
        </row>
        <row r="2526">
          <cell r="A2526">
            <v>252214</v>
          </cell>
          <cell r="B2526" t="str">
            <v>Convenio</v>
          </cell>
          <cell r="C2526">
            <v>156</v>
          </cell>
          <cell r="D2526">
            <v>25714</v>
          </cell>
          <cell r="E2526">
            <v>41788</v>
          </cell>
          <cell r="F2526" t="str">
            <v>ASUNTOS MARINOS Y COSTEROS</v>
          </cell>
          <cell r="G2526">
            <v>8300272757</v>
          </cell>
          <cell r="H2526" t="str">
            <v>ASOCARS - ASOCIACION DE CORPORACIONES AUTONOMAS REGIONALES Y DE DESARROLLO SOSTENIBLE</v>
          </cell>
          <cell r="I2526" t="str">
            <v>PAGO PARCIAL 2 DE 4 SEGÚN CERTIFICACION DEL SUPERVISOR</v>
          </cell>
          <cell r="J2526">
            <v>539090500</v>
          </cell>
          <cell r="O2526" t="str">
            <v>RECURSO 11</v>
          </cell>
          <cell r="W2526" t="str">
            <v>Vigencia Presupuestal</v>
          </cell>
        </row>
        <row r="2527">
          <cell r="A2527">
            <v>252314</v>
          </cell>
          <cell r="B2527" t="str">
            <v>Contrato</v>
          </cell>
          <cell r="C2527">
            <v>36</v>
          </cell>
          <cell r="D2527">
            <v>4414</v>
          </cell>
          <cell r="E2527">
            <v>41788</v>
          </cell>
          <cell r="F2527" t="str">
            <v>SECRETARIA GENERAL</v>
          </cell>
          <cell r="G2527">
            <v>1094900821</v>
          </cell>
          <cell r="H2527" t="str">
            <v>PABLO ESTEBAN QUIÑONES OSORIO</v>
          </cell>
          <cell r="I2527" t="str">
            <v>PAGO 5 DE 12 SEGÚN CERTIFICACION DEL SUPERVISOR</v>
          </cell>
          <cell r="J2527">
            <v>3519553</v>
          </cell>
          <cell r="K2527">
            <v>9.66</v>
          </cell>
          <cell r="O2527" t="str">
            <v>RECURSO 11</v>
          </cell>
          <cell r="V2527" t="str">
            <v>No tiene Dependientes</v>
          </cell>
          <cell r="W2527" t="str">
            <v>Vigencia Presupuestal</v>
          </cell>
        </row>
        <row r="2528">
          <cell r="A2528">
            <v>252414</v>
          </cell>
          <cell r="B2528" t="str">
            <v>Resolucion</v>
          </cell>
          <cell r="C2528">
            <v>741</v>
          </cell>
          <cell r="D2528">
            <v>178014</v>
          </cell>
          <cell r="E2528">
            <v>41788</v>
          </cell>
          <cell r="F2528" t="str">
            <v>TALENTO HUMANO ACTIVO Y NO ACTIVO</v>
          </cell>
          <cell r="G2528">
            <v>8902019006</v>
          </cell>
          <cell r="H2528" t="str">
            <v>MUNICIPIO DE BARRANCABERMEJA</v>
          </cell>
          <cell r="I2528" t="str">
            <v>RECONOCIMIENTO Y PAGO DE CUOTAS PARTES PENSIONALES</v>
          </cell>
          <cell r="J2528">
            <v>99399</v>
          </cell>
          <cell r="N2528" t="str">
            <v>RECURSO 3-10</v>
          </cell>
          <cell r="W2528" t="str">
            <v>Vigencia Presupuestal</v>
          </cell>
        </row>
        <row r="2529">
          <cell r="A2529">
            <v>252514</v>
          </cell>
          <cell r="B2529" t="str">
            <v>Resolucion</v>
          </cell>
          <cell r="C2529">
            <v>742</v>
          </cell>
          <cell r="D2529">
            <v>177714</v>
          </cell>
          <cell r="E2529">
            <v>41788</v>
          </cell>
          <cell r="F2529" t="str">
            <v>TALENTO HUMANO ACTIVO Y NO ACTIVO</v>
          </cell>
          <cell r="G2529">
            <v>8922800211</v>
          </cell>
          <cell r="H2529" t="str">
            <v>DEPARTAMENTO DE SUCRE</v>
          </cell>
          <cell r="I2529" t="str">
            <v>RECONOCIMIENTO Y PAGO DE CUOTAS PARTES PENSIONALES</v>
          </cell>
          <cell r="J2529">
            <v>736499</v>
          </cell>
          <cell r="N2529" t="str">
            <v>RECURSO 3-10</v>
          </cell>
          <cell r="W2529" t="str">
            <v>Vigencia Presupuestal</v>
          </cell>
        </row>
        <row r="2530">
          <cell r="A2530">
            <v>252614</v>
          </cell>
          <cell r="B2530" t="str">
            <v>Resolucion</v>
          </cell>
          <cell r="C2530">
            <v>773</v>
          </cell>
          <cell r="D2530">
            <v>178814</v>
          </cell>
          <cell r="E2530">
            <v>41788</v>
          </cell>
          <cell r="F2530" t="str">
            <v>TALENTO HUMANO ACTIVO Y NO ACTIVO</v>
          </cell>
          <cell r="G2530">
            <v>8605015019</v>
          </cell>
          <cell r="H2530" t="str">
            <v>COLEGIO COLOMBIANO DEL ADMINISTRADOR PUBLICO</v>
          </cell>
          <cell r="I2530" t="str">
            <v>RECONOCIMIENTO Y PAGO DE INSCRIPCION A UNA CAPACITACION</v>
          </cell>
          <cell r="J2530">
            <v>470000</v>
          </cell>
          <cell r="O2530" t="str">
            <v>RECURSO 11</v>
          </cell>
          <cell r="W2530" t="str">
            <v>Vigencia Presupuestal</v>
          </cell>
        </row>
        <row r="2531">
          <cell r="A2531">
            <v>252714</v>
          </cell>
          <cell r="B2531" t="str">
            <v>Contrato</v>
          </cell>
          <cell r="C2531">
            <v>252</v>
          </cell>
          <cell r="D2531">
            <v>36514</v>
          </cell>
          <cell r="E2531">
            <v>41788</v>
          </cell>
          <cell r="F2531" t="str">
            <v>DIRECCION DE BOSQUES, BIODIVERSIDAD Y SERVICIOS ECOSISTEMICOS</v>
          </cell>
          <cell r="G2531">
            <v>53012198</v>
          </cell>
          <cell r="H2531" t="str">
            <v>SANDRA MILENA YAZO MARTINEZ</v>
          </cell>
          <cell r="I2531" t="str">
            <v>PAGO 4 DE 12 SEGÚN CERTIFICACION DEL SUPERVISOR</v>
          </cell>
          <cell r="J2531">
            <v>635426</v>
          </cell>
          <cell r="K2531">
            <v>9.66</v>
          </cell>
          <cell r="O2531" t="str">
            <v>RECURSO 11</v>
          </cell>
          <cell r="V2531" t="str">
            <v>No tiene Dependientes</v>
          </cell>
          <cell r="W2531" t="str">
            <v>Vigencia Presupuestal</v>
          </cell>
        </row>
        <row r="2532">
          <cell r="A2532">
            <v>252814</v>
          </cell>
          <cell r="B2532" t="str">
            <v>Oficio</v>
          </cell>
          <cell r="D2532">
            <v>214</v>
          </cell>
          <cell r="E2532">
            <v>41788</v>
          </cell>
          <cell r="F2532" t="str">
            <v>SUBDIRECCION ADMINISTRATIVA Y FINANCIERA</v>
          </cell>
          <cell r="G2532">
            <v>8301153951</v>
          </cell>
          <cell r="H2532" t="str">
            <v>RADICACION CAJA MENOR</v>
          </cell>
          <cell r="I2532" t="str">
            <v>RADICACION CAJA MENOR</v>
          </cell>
          <cell r="W2532" t="str">
            <v>Vigencia Presupuestal</v>
          </cell>
        </row>
        <row r="2533">
          <cell r="A2533">
            <v>252914</v>
          </cell>
          <cell r="B2533" t="str">
            <v>Oficio</v>
          </cell>
          <cell r="C2533">
            <v>17562</v>
          </cell>
          <cell r="D2533">
            <v>178114</v>
          </cell>
          <cell r="E2533">
            <v>41788</v>
          </cell>
          <cell r="F2533" t="str">
            <v>TALENTO HUMANO ACTIVO Y NO ACTIVO</v>
          </cell>
          <cell r="G2533">
            <v>8999992844</v>
          </cell>
          <cell r="H2533" t="str">
            <v>FONDO NACIONAL DEL AHORRO</v>
          </cell>
          <cell r="I2533" t="str">
            <v>PAGO SALDO APORTES FNA CESANTIAS PERIODO MAYO /2014</v>
          </cell>
          <cell r="J2533">
            <v>65043869.18</v>
          </cell>
          <cell r="N2533" t="str">
            <v>RECURSO 1-10</v>
          </cell>
          <cell r="W2533" t="str">
            <v>Vigencia Presupuestal</v>
          </cell>
        </row>
        <row r="2534">
          <cell r="A2534">
            <v>253014</v>
          </cell>
          <cell r="B2534" t="str">
            <v>Contrato</v>
          </cell>
          <cell r="C2534">
            <v>43</v>
          </cell>
          <cell r="D2534">
            <v>7414</v>
          </cell>
          <cell r="E2534">
            <v>41788</v>
          </cell>
          <cell r="F2534" t="str">
            <v>DIRECCION DE BOSQUES, BIODIVERSIDAD YSERVICIOS ECOSISTEMICOS</v>
          </cell>
          <cell r="G2534">
            <v>39693887</v>
          </cell>
          <cell r="H2534" t="str">
            <v>CLAUDIA PATRICIA FONSECA TOBIAN</v>
          </cell>
          <cell r="I2534" t="str">
            <v>PAGO 5 DE 12 SEGÚN CERTIFICACION DEL SUPERVISOR - Beneficio AFC $158,242</v>
          </cell>
          <cell r="J2534">
            <v>6492848</v>
          </cell>
          <cell r="K2534">
            <v>9.66</v>
          </cell>
          <cell r="O2534" t="str">
            <v>RECURSO 11</v>
          </cell>
          <cell r="Q2534" t="str">
            <v>AFC BANCOLOMBIA</v>
          </cell>
          <cell r="R2534">
            <v>1947854</v>
          </cell>
          <cell r="V2534" t="str">
            <v>No tiene Dependientes</v>
          </cell>
          <cell r="W2534" t="str">
            <v>Vigencia Presupuestal</v>
          </cell>
        </row>
        <row r="2535">
          <cell r="A2535">
            <v>253114</v>
          </cell>
          <cell r="B2535" t="str">
            <v>Contrato</v>
          </cell>
          <cell r="C2535">
            <v>137</v>
          </cell>
          <cell r="D2535">
            <v>25014</v>
          </cell>
          <cell r="E2535">
            <v>41788</v>
          </cell>
          <cell r="F2535" t="str">
            <v>DIRECCION DE BOSQUES, BIODIVERSIDAD YSERVICIOS ECOSISTEMICOS</v>
          </cell>
          <cell r="G2535">
            <v>79866324</v>
          </cell>
          <cell r="H2535" t="str">
            <v>MANUEL DAVID CORTES PARDO</v>
          </cell>
          <cell r="I2535" t="str">
            <v>PAGO 4 DE 21 SEGÚN CERTIFICACION DEL SUPERVISOR (Desc. Base RF x Dependientes)</v>
          </cell>
          <cell r="J2535">
            <v>5166052</v>
          </cell>
          <cell r="K2535">
            <v>9.66</v>
          </cell>
          <cell r="O2535" t="str">
            <v>RECURSO 11</v>
          </cell>
          <cell r="V2535" t="str">
            <v xml:space="preserve">Desc. 10% Dependientes </v>
          </cell>
          <cell r="W2535" t="str">
            <v>Vigencia Presupuestal</v>
          </cell>
        </row>
        <row r="2536">
          <cell r="A2536">
            <v>253214</v>
          </cell>
          <cell r="B2536" t="str">
            <v>Contrato</v>
          </cell>
          <cell r="C2536">
            <v>250</v>
          </cell>
          <cell r="D2536">
            <v>36214</v>
          </cell>
          <cell r="E2536">
            <v>41788</v>
          </cell>
          <cell r="F2536" t="str">
            <v>DIRECCION DE BOSQUES, BIODIVERSIDAD Y SERVICIOS ECOSISTEMICOS</v>
          </cell>
          <cell r="G2536">
            <v>79314746</v>
          </cell>
          <cell r="H2536" t="str">
            <v>LEONARDO MOLINA SUAREZ</v>
          </cell>
          <cell r="I2536" t="str">
            <v>PAGO 5 DE 12 SEGÚN CERTIFICACION DEL SUPERVISOR (Desc.de la Base RF x Dependientes)</v>
          </cell>
          <cell r="J2536">
            <v>6634615</v>
          </cell>
          <cell r="K2536">
            <v>9.66</v>
          </cell>
          <cell r="O2536" t="str">
            <v>RECURSO 11</v>
          </cell>
          <cell r="V2536" t="str">
            <v>Desc. 10% Dependientes</v>
          </cell>
          <cell r="W2536" t="str">
            <v>Vigencia Presupuestal</v>
          </cell>
        </row>
        <row r="2537">
          <cell r="A2537">
            <v>253314</v>
          </cell>
          <cell r="B2537" t="str">
            <v>Contrato</v>
          </cell>
          <cell r="C2537">
            <v>125</v>
          </cell>
          <cell r="D2537">
            <v>20714</v>
          </cell>
          <cell r="E2537">
            <v>41788</v>
          </cell>
          <cell r="F2537" t="str">
            <v>DIRECCION DE BOSQUES, BIODIVERSIDAD Y SERVICIOS ECOSISTEMICOS</v>
          </cell>
          <cell r="G2537">
            <v>52909876</v>
          </cell>
          <cell r="H2537" t="str">
            <v>LUZ STELLA CARRERO MORALES</v>
          </cell>
          <cell r="I2537" t="str">
            <v>PAGO 5 DE 12 SEGÚN CERTIFICACION DEL SUPERVISOR (Desc.de la Base RF x Dependientes)</v>
          </cell>
          <cell r="J2537">
            <v>4334473</v>
          </cell>
          <cell r="K2537">
            <v>9.66</v>
          </cell>
          <cell r="O2537" t="str">
            <v>RECURSO 11</v>
          </cell>
          <cell r="V2537" t="str">
            <v>Desc. 10% Dependientes</v>
          </cell>
          <cell r="W2537" t="str">
            <v>Vigencia Presupuestal</v>
          </cell>
        </row>
        <row r="2538">
          <cell r="A2538">
            <v>253414</v>
          </cell>
          <cell r="B2538" t="str">
            <v>Contrato</v>
          </cell>
          <cell r="C2538">
            <v>286</v>
          </cell>
          <cell r="D2538">
            <v>40514</v>
          </cell>
          <cell r="E2538">
            <v>41788</v>
          </cell>
          <cell r="F2538" t="str">
            <v>SUBDIRECCION ADMINISTRATIVA Y FINANCIERA</v>
          </cell>
          <cell r="G2538">
            <v>80725460</v>
          </cell>
          <cell r="H2538" t="str">
            <v>JAIME ANDRES LOPEZ GARZON</v>
          </cell>
          <cell r="I2538" t="str">
            <v>PAGO 5 DE 12 DESEMBOLSO SEGÚN CERTIFICACION DEL SUPERVISOR</v>
          </cell>
          <cell r="J2538">
            <v>2240000</v>
          </cell>
          <cell r="K2538">
            <v>9.66</v>
          </cell>
          <cell r="O2538" t="str">
            <v>RECURSO 11</v>
          </cell>
          <cell r="V2538" t="str">
            <v>No tiene Dependientes</v>
          </cell>
          <cell r="W2538" t="str">
            <v>Vigencia Presupuestal</v>
          </cell>
        </row>
        <row r="2539">
          <cell r="A2539">
            <v>253514</v>
          </cell>
          <cell r="B2539" t="str">
            <v>Contrato</v>
          </cell>
          <cell r="C2539">
            <v>270</v>
          </cell>
          <cell r="D2539">
            <v>38614</v>
          </cell>
          <cell r="E2539">
            <v>41788</v>
          </cell>
          <cell r="F2539" t="str">
            <v>SUBDIRECCION ADMINISTRATIVA Y FINANCIERA</v>
          </cell>
          <cell r="G2539">
            <v>1065607597</v>
          </cell>
          <cell r="H2539" t="str">
            <v>CAROLINA CARRASCAL LOZANO</v>
          </cell>
          <cell r="I2539" t="str">
            <v xml:space="preserve">PAGO 4 DE 11 SEGÚN CERTIFICACION DEL SUPERVISOR </v>
          </cell>
          <cell r="J2539">
            <v>2600000</v>
          </cell>
          <cell r="K2539">
            <v>9.66</v>
          </cell>
          <cell r="O2539" t="str">
            <v>RECURSO 11</v>
          </cell>
          <cell r="V2539" t="str">
            <v>No tiene Dependientes</v>
          </cell>
          <cell r="W2539" t="str">
            <v>Vigencia Presupuestal</v>
          </cell>
        </row>
        <row r="2540">
          <cell r="A2540">
            <v>253614</v>
          </cell>
          <cell r="B2540" t="str">
            <v>Contrato</v>
          </cell>
          <cell r="C2540">
            <v>56</v>
          </cell>
          <cell r="D2540">
            <v>13114</v>
          </cell>
          <cell r="E2540">
            <v>41788</v>
          </cell>
          <cell r="F2540" t="str">
            <v>DIRECCION DE ORDENAMIENTO AMBIENTAL Y COORDINACION DEL SINA</v>
          </cell>
          <cell r="G2540">
            <v>34545710</v>
          </cell>
          <cell r="H2540" t="str">
            <v>MARIA  CECILIA CONCHA ALBAN</v>
          </cell>
          <cell r="I2540" t="str">
            <v>PAGO 5 DE 11 SEGÚN CERTIFICACION DEL SUPERVISOR (Desc.de la Base RF x Dependientes)</v>
          </cell>
          <cell r="J2540">
            <v>8000000</v>
          </cell>
          <cell r="K2540">
            <v>9.66</v>
          </cell>
          <cell r="O2540" t="str">
            <v>RECURSO 11</v>
          </cell>
          <cell r="V2540" t="str">
            <v>Desc.x Dependientes</v>
          </cell>
          <cell r="W2540" t="str">
            <v>Vigencia Presupuestal</v>
          </cell>
        </row>
        <row r="2541">
          <cell r="A2541">
            <v>253714</v>
          </cell>
          <cell r="B2541" t="str">
            <v>Contrato</v>
          </cell>
          <cell r="C2541">
            <v>96</v>
          </cell>
          <cell r="D2541">
            <v>17814</v>
          </cell>
          <cell r="E2541">
            <v>41788</v>
          </cell>
          <cell r="F2541" t="str">
            <v>DIRECCION DE ASUNTOS MARINOS, COSTEROS Y RECURSOS ACUATICOS</v>
          </cell>
          <cell r="G2541">
            <v>52794345</v>
          </cell>
          <cell r="H2541" t="str">
            <v>PAOLA ANDREA BAUTISTA DUARTE</v>
          </cell>
          <cell r="I2541" t="str">
            <v xml:space="preserve">PAGO 5 DE 10 SEGÚN CERTIFICACION DEL SUPERVISOR </v>
          </cell>
          <cell r="J2541">
            <v>5400000</v>
          </cell>
          <cell r="K2541">
            <v>9.66</v>
          </cell>
          <cell r="O2541" t="str">
            <v>RECURSO 11</v>
          </cell>
          <cell r="V2541" t="str">
            <v>No tiene Dependientes</v>
          </cell>
          <cell r="W2541" t="str">
            <v>Vigencia Presupuestal</v>
          </cell>
        </row>
        <row r="2542">
          <cell r="A2542">
            <v>253814</v>
          </cell>
          <cell r="B2542" t="str">
            <v>Contrato</v>
          </cell>
          <cell r="C2542">
            <v>269</v>
          </cell>
          <cell r="D2542">
            <v>38214</v>
          </cell>
          <cell r="E2542">
            <v>41788</v>
          </cell>
          <cell r="F2542" t="str">
            <v>OFICINA DE NEGOCIOS VERDES Y SOSTENIBLES</v>
          </cell>
          <cell r="G2542">
            <v>19316905</v>
          </cell>
          <cell r="H2542" t="str">
            <v>ROBERTO ESGUERRA BARRAGAN</v>
          </cell>
          <cell r="I2542" t="str">
            <v>PAGO 3 DE 9 SEGÚN CERTIFICACION DEL SUPERVISOR (Desc.de la Base RF x Dependientes)</v>
          </cell>
          <cell r="J2542">
            <v>5000000</v>
          </cell>
          <cell r="K2542">
            <v>9.66</v>
          </cell>
          <cell r="O2542" t="str">
            <v>RECURSO 11</v>
          </cell>
          <cell r="V2542" t="str">
            <v xml:space="preserve">Desc. 10% Dependientes </v>
          </cell>
          <cell r="W2542" t="str">
            <v>Vigencia Presupuestal</v>
          </cell>
        </row>
        <row r="2543">
          <cell r="A2543">
            <v>253914</v>
          </cell>
          <cell r="B2543" t="str">
            <v>Contrato</v>
          </cell>
          <cell r="C2543">
            <v>106</v>
          </cell>
          <cell r="D2543">
            <v>19214</v>
          </cell>
          <cell r="E2543">
            <v>41788</v>
          </cell>
          <cell r="F2543" t="str">
            <v>OFICINA ASESORA DE PLANEACION</v>
          </cell>
          <cell r="G2543">
            <v>1032383639</v>
          </cell>
          <cell r="H2543" t="str">
            <v>CARLOS EDUARDO ORTEGA PEÑA</v>
          </cell>
          <cell r="I2543" t="str">
            <v>PAGO 5 DE 12 SEGÚN CERTIFICACION DEL SUPERVISOR</v>
          </cell>
          <cell r="J2543">
            <v>3320000</v>
          </cell>
          <cell r="K2543">
            <v>9.66</v>
          </cell>
          <cell r="O2543" t="str">
            <v>RECURSO 11</v>
          </cell>
          <cell r="V2543" t="str">
            <v>No tiene Dependientes</v>
          </cell>
          <cell r="W2543" t="str">
            <v>Vigencia Presupuestal</v>
          </cell>
        </row>
        <row r="2544">
          <cell r="A2544">
            <v>254014</v>
          </cell>
          <cell r="B2544" t="str">
            <v>Contrato</v>
          </cell>
          <cell r="C2544">
            <v>92</v>
          </cell>
          <cell r="D2544">
            <v>17214</v>
          </cell>
          <cell r="E2544">
            <v>41788</v>
          </cell>
          <cell r="F2544" t="str">
            <v>DIRECCION DE BOSQUES, BIODIVERSIDAD Y SERVICIOS ECOSISTEMICOS</v>
          </cell>
          <cell r="G2544">
            <v>21032764</v>
          </cell>
          <cell r="H2544" t="str">
            <v>LENNY HAEL GUERRERO URREGO</v>
          </cell>
          <cell r="I2544" t="str">
            <v>PAGO 5 DE 12 SEGÚN CERTIFICACION DEL SUPERVISOR</v>
          </cell>
          <cell r="J2544">
            <v>4971181</v>
          </cell>
          <cell r="K2544">
            <v>9.66</v>
          </cell>
          <cell r="O2544" t="str">
            <v>RECURSO 11</v>
          </cell>
          <cell r="V2544" t="str">
            <v>No tiene Dependientes a Cargo</v>
          </cell>
          <cell r="W2544" t="str">
            <v>Vigencia Presupuestal</v>
          </cell>
        </row>
        <row r="2545">
          <cell r="A2545">
            <v>254114</v>
          </cell>
          <cell r="B2545" t="str">
            <v>Contrato</v>
          </cell>
          <cell r="C2545">
            <v>161</v>
          </cell>
          <cell r="D2545">
            <v>25914</v>
          </cell>
          <cell r="E2545">
            <v>41788</v>
          </cell>
          <cell r="F2545" t="str">
            <v>OFICINA ASESORA DE PLANEACION</v>
          </cell>
          <cell r="G2545">
            <v>6775088</v>
          </cell>
          <cell r="H2545" t="str">
            <v>JOSE MIGUEL GARAY BARRERA</v>
          </cell>
          <cell r="I2545" t="str">
            <v>PAGO 4 DE 8 SEGÚN CERTIFICACION DEL SUPERVISOR (Desc. Base RF x Dependientes)</v>
          </cell>
          <cell r="J2545">
            <v>7000000</v>
          </cell>
          <cell r="K2545">
            <v>9.66</v>
          </cell>
          <cell r="O2545" t="str">
            <v>RECURSO 11</v>
          </cell>
          <cell r="V2545" t="str">
            <v>Desc. x Dependientes</v>
          </cell>
          <cell r="W2545" t="str">
            <v>Vigencia Presupuestal</v>
          </cell>
        </row>
        <row r="2546">
          <cell r="A2546">
            <v>254214</v>
          </cell>
          <cell r="B2546" t="str">
            <v>Contrato</v>
          </cell>
          <cell r="C2546">
            <v>132</v>
          </cell>
          <cell r="D2546">
            <v>23714</v>
          </cell>
          <cell r="E2546">
            <v>41788</v>
          </cell>
          <cell r="F2546" t="str">
            <v>OFICINA ASESORA DE PLANEACION</v>
          </cell>
          <cell r="G2546">
            <v>51985836</v>
          </cell>
          <cell r="H2546" t="str">
            <v>MAGDA ROCIO GONZALEZ RODRIGUEZ</v>
          </cell>
          <cell r="I2546" t="str">
            <v>PAGO 4 DE 6 SEGÚN CERTIFICACION DEL SUPERVISOR (Desc. Base RF x Dependientes)</v>
          </cell>
          <cell r="J2546">
            <v>4500000</v>
          </cell>
          <cell r="K2546">
            <v>9.66</v>
          </cell>
          <cell r="O2546" t="str">
            <v>RECURSO 11</v>
          </cell>
          <cell r="V2546" t="str">
            <v>Desc. 10% Dependientes - Base RF $3,529,774 RF $388,275</v>
          </cell>
          <cell r="W2546" t="str">
            <v>Vigencia Presupuestal</v>
          </cell>
        </row>
        <row r="2547">
          <cell r="A2547">
            <v>254314</v>
          </cell>
          <cell r="B2547" t="str">
            <v>Contrato</v>
          </cell>
          <cell r="C2547">
            <v>21</v>
          </cell>
          <cell r="D2547">
            <v>2814</v>
          </cell>
          <cell r="E2547">
            <v>41788</v>
          </cell>
          <cell r="F2547" t="str">
            <v>OFICINA ASESORA DE PLANEACION</v>
          </cell>
          <cell r="G2547">
            <v>80350493</v>
          </cell>
          <cell r="H2547" t="str">
            <v>HECTOR CAMELO PAEZ</v>
          </cell>
          <cell r="I2547" t="str">
            <v>PAGO 5 DE 12 SEGÚN CERTIFICACION DEL SUPERVISOR</v>
          </cell>
          <cell r="J2547">
            <v>5000000</v>
          </cell>
          <cell r="K2547">
            <v>9.66</v>
          </cell>
          <cell r="O2547" t="str">
            <v>RECURSO 11</v>
          </cell>
          <cell r="V2547" t="str">
            <v>No tiene Dependientes</v>
          </cell>
          <cell r="W2547" t="str">
            <v>Vigencia Presupuestal</v>
          </cell>
        </row>
        <row r="2548">
          <cell r="A2548">
            <v>254414</v>
          </cell>
          <cell r="B2548" t="str">
            <v>Contrato</v>
          </cell>
          <cell r="C2548">
            <v>13</v>
          </cell>
          <cell r="D2548">
            <v>1614</v>
          </cell>
          <cell r="E2548">
            <v>41788</v>
          </cell>
          <cell r="F2548" t="str">
            <v>SECRETARIA GENERAL</v>
          </cell>
          <cell r="G2548">
            <v>51938927</v>
          </cell>
          <cell r="H2548" t="str">
            <v>LIDIA PATRICIA TOVAR SALAMANCA</v>
          </cell>
          <cell r="I2548" t="str">
            <v>PAGO 5 DE 12 SEGÚN CERTIFICACION DEL SUPERVISOR (Desc.de la Base RF x Dependientes)</v>
          </cell>
          <cell r="J2548">
            <v>3519553</v>
          </cell>
          <cell r="K2548">
            <v>9.66</v>
          </cell>
          <cell r="O2548" t="str">
            <v>RECURSO 11</v>
          </cell>
          <cell r="V2548" t="str">
            <v>Desc. X Dependientes</v>
          </cell>
          <cell r="W2548" t="str">
            <v>Vigencia Presupuestal</v>
          </cell>
        </row>
        <row r="2549">
          <cell r="A2549">
            <v>254514</v>
          </cell>
          <cell r="B2549" t="str">
            <v>Contrato</v>
          </cell>
          <cell r="C2549">
            <v>140</v>
          </cell>
          <cell r="D2549">
            <v>23914</v>
          </cell>
          <cell r="E2549">
            <v>41788</v>
          </cell>
          <cell r="F2549" t="str">
            <v>DIRECCION DE BOSQUES, BIODIVERSIDAD YSERVICIOS ECOSISTEMICOS</v>
          </cell>
          <cell r="G2549">
            <v>1032380732</v>
          </cell>
          <cell r="H2549" t="str">
            <v>LAURA MANUELA LOPEZ GUTIERREZ</v>
          </cell>
          <cell r="I2549" t="str">
            <v>PAGO 4 Y 5 DE 12 SEGÚN CERTIFICACION DEL SUPERVISOR</v>
          </cell>
          <cell r="J2549">
            <v>6699164</v>
          </cell>
          <cell r="K2549">
            <v>9.66</v>
          </cell>
          <cell r="O2549" t="str">
            <v>RECURSO 11</v>
          </cell>
          <cell r="V2549" t="str">
            <v>No tiene Dependientes a Cargo</v>
          </cell>
          <cell r="W2549" t="str">
            <v>Vigencia Presupuestal</v>
          </cell>
        </row>
        <row r="2550">
          <cell r="A2550">
            <v>254614</v>
          </cell>
          <cell r="B2550" t="str">
            <v>Contrato</v>
          </cell>
          <cell r="C2550">
            <v>245</v>
          </cell>
          <cell r="D2550">
            <v>35714</v>
          </cell>
          <cell r="E2550">
            <v>41788</v>
          </cell>
          <cell r="F2550" t="str">
            <v>DIRECCION DE BOSQUES, BIODIVERSIDAD Y SERVICIOS ECOSISTEMICOS</v>
          </cell>
          <cell r="G2550">
            <v>63395913</v>
          </cell>
          <cell r="H2550" t="str">
            <v>YUDY ALEXANDRA AVILA PARRA</v>
          </cell>
          <cell r="I2550" t="str">
            <v>PAGO 4 DE 12 SEGÚN CERTIFICACION DEL SUPERVISOR</v>
          </cell>
          <cell r="J2550">
            <v>4359600</v>
          </cell>
          <cell r="K2550">
            <v>9.66</v>
          </cell>
          <cell r="O2550" t="str">
            <v>RECURSO 11</v>
          </cell>
          <cell r="V2550" t="str">
            <v>No tiene Dependientes</v>
          </cell>
          <cell r="W2550" t="str">
            <v>Vigencia Presupuestal</v>
          </cell>
        </row>
        <row r="2551">
          <cell r="A2551">
            <v>254714</v>
          </cell>
          <cell r="B2551" t="str">
            <v>Contrato</v>
          </cell>
          <cell r="C2551">
            <v>278</v>
          </cell>
          <cell r="D2551">
            <v>40814</v>
          </cell>
          <cell r="E2551">
            <v>41788</v>
          </cell>
          <cell r="F2551" t="str">
            <v>DIRECCION DE BOSQUES, BIODIVERSIDAD Y SERVICIOS ECOSISTEMICOS</v>
          </cell>
          <cell r="G2551">
            <v>19384110</v>
          </cell>
          <cell r="H2551" t="str">
            <v>JAFET BEJARANO SANCHEZ</v>
          </cell>
          <cell r="I2551" t="str">
            <v>PAGO 5 DE 12 SEGÚN CERTIFICACION DEL SUPERVISOR</v>
          </cell>
          <cell r="J2551">
            <v>6634615</v>
          </cell>
          <cell r="K2551">
            <v>9.66</v>
          </cell>
          <cell r="O2551" t="str">
            <v>RECURSO 11</v>
          </cell>
          <cell r="V2551" t="str">
            <v>No tiene Dependientes a Cargo</v>
          </cell>
          <cell r="W2551" t="str">
            <v>Vigencia Presupuestal</v>
          </cell>
        </row>
        <row r="2552">
          <cell r="A2552">
            <v>254814</v>
          </cell>
          <cell r="B2552" t="str">
            <v>Contrato</v>
          </cell>
          <cell r="C2552">
            <v>230</v>
          </cell>
          <cell r="D2552">
            <v>35114</v>
          </cell>
          <cell r="E2552">
            <v>41788</v>
          </cell>
          <cell r="F2552" t="str">
            <v>DIRECCION DE BOSQUES, BIODIVERSIDAD Y SERVICIOS ECOSISTEMICOS</v>
          </cell>
          <cell r="G2552">
            <v>93238609</v>
          </cell>
          <cell r="H2552" t="str">
            <v>ALEXANDER IBAGON MONTES</v>
          </cell>
          <cell r="I2552" t="str">
            <v>PAGO 4 DE 12 SEGÚN CERTIFICACION DEL SUPERVISOR</v>
          </cell>
          <cell r="J2552">
            <v>4359600</v>
          </cell>
          <cell r="K2552">
            <v>9.66</v>
          </cell>
          <cell r="O2552" t="str">
            <v>RECURSO 11</v>
          </cell>
          <cell r="V2552" t="str">
            <v>No tiene Dependientes a Cargo</v>
          </cell>
          <cell r="W2552" t="str">
            <v>Vigencia Presupuestal</v>
          </cell>
        </row>
        <row r="2553">
          <cell r="A2553">
            <v>254914</v>
          </cell>
          <cell r="B2553" t="str">
            <v>Contrato</v>
          </cell>
          <cell r="C2553">
            <v>81</v>
          </cell>
          <cell r="D2553">
            <v>14414</v>
          </cell>
          <cell r="E2553">
            <v>41788</v>
          </cell>
          <cell r="F2553" t="str">
            <v>OFICINA ASESORA JURIDICA</v>
          </cell>
          <cell r="G2553">
            <v>51838162</v>
          </cell>
          <cell r="H2553" t="str">
            <v>LILIAN BIBIANA ROJAS MEJIA</v>
          </cell>
          <cell r="I2553" t="str">
            <v>PAGO 5 DE 12 SEGÚN CERTIFICACION DEL SUPERVISOR (Desc Base Rte Fte por Dependientes)</v>
          </cell>
          <cell r="J2553">
            <v>7814492</v>
          </cell>
          <cell r="K2553">
            <v>9.66</v>
          </cell>
          <cell r="O2553" t="str">
            <v>RECURSO 11</v>
          </cell>
          <cell r="V2553" t="str">
            <v>Desc.x Dependientes</v>
          </cell>
          <cell r="W2553" t="str">
            <v>Vigencia Presupuestal</v>
          </cell>
        </row>
        <row r="2554">
          <cell r="A2554">
            <v>255014</v>
          </cell>
          <cell r="B2554" t="str">
            <v>Contrato</v>
          </cell>
          <cell r="C2554">
            <v>113</v>
          </cell>
          <cell r="D2554">
            <v>19514</v>
          </cell>
          <cell r="E2554">
            <v>41788</v>
          </cell>
          <cell r="F2554" t="str">
            <v>DIRECCION DE CAMBIO CLIMATICO</v>
          </cell>
          <cell r="G2554">
            <v>52430539</v>
          </cell>
          <cell r="H2554" t="str">
            <v>JOSEFINA HELENA SANCHEZ CUERVO</v>
          </cell>
          <cell r="I2554" t="str">
            <v>PAGO 5 DE 9 SEGÚN CERTIFICACION DEL SUPERVISOR (Desc. Base RF x Dependientes)</v>
          </cell>
          <cell r="J2554">
            <v>7000000</v>
          </cell>
          <cell r="K2554">
            <v>9.66</v>
          </cell>
          <cell r="O2554" t="str">
            <v>RECURSO 11</v>
          </cell>
          <cell r="V2554" t="str">
            <v>Desc.x Dependientes</v>
          </cell>
          <cell r="W2554" t="str">
            <v>Vigencia Presupuestal</v>
          </cell>
        </row>
        <row r="2555">
          <cell r="A2555">
            <v>255114</v>
          </cell>
          <cell r="B2555" t="str">
            <v>Contrato</v>
          </cell>
          <cell r="C2555">
            <v>94</v>
          </cell>
          <cell r="D2555">
            <v>17514</v>
          </cell>
          <cell r="E2555">
            <v>41788</v>
          </cell>
          <cell r="F2555" t="str">
            <v>DIRECCION DE CAMBIO CLIMATICO</v>
          </cell>
          <cell r="G2555">
            <v>42124986</v>
          </cell>
          <cell r="H2555" t="str">
            <v>KATHERINE ARCILA BURGOS</v>
          </cell>
          <cell r="I2555" t="str">
            <v>PAGO 5 DE 10 SEGÚN CERTIFICACION DEL SUPERVISOR</v>
          </cell>
          <cell r="J2555">
            <v>6000000</v>
          </cell>
          <cell r="K2555">
            <v>9.66</v>
          </cell>
          <cell r="O2555" t="str">
            <v>RECURSO 11</v>
          </cell>
          <cell r="V2555" t="str">
            <v>No tiene Dependientes</v>
          </cell>
          <cell r="W2555" t="str">
            <v>Vigencia Presupuestal</v>
          </cell>
        </row>
        <row r="2556">
          <cell r="A2556">
            <v>255214</v>
          </cell>
          <cell r="B2556" t="str">
            <v>Contrato</v>
          </cell>
          <cell r="C2556">
            <v>229</v>
          </cell>
          <cell r="D2556">
            <v>33614</v>
          </cell>
          <cell r="E2556">
            <v>41788</v>
          </cell>
          <cell r="F2556" t="str">
            <v>DIRECCION DE BOSQUES, BIODIVERSIDAD Y SERVICIOS ECOSISTEMICOS</v>
          </cell>
          <cell r="G2556">
            <v>63506593</v>
          </cell>
          <cell r="H2556" t="str">
            <v>NOHORA YOLANDA ARDILA GONZALEZ</v>
          </cell>
          <cell r="I2556" t="str">
            <v>PAGO 5 DE 12 SEGÚN CERTIFICACION DEL SUPERVISOR - (Desc Base Rte Fte por Dependientes)</v>
          </cell>
          <cell r="J2556">
            <v>4438072</v>
          </cell>
          <cell r="K2556">
            <v>9.66</v>
          </cell>
          <cell r="O2556" t="str">
            <v>RECURSO 11</v>
          </cell>
          <cell r="V2556" t="str">
            <v xml:space="preserve">Desc. X Dependientes </v>
          </cell>
          <cell r="W2556" t="str">
            <v>Vigencia Presupuestal</v>
          </cell>
        </row>
        <row r="2557">
          <cell r="A2557">
            <v>255314</v>
          </cell>
          <cell r="B2557" t="str">
            <v>Contrato</v>
          </cell>
          <cell r="C2557">
            <v>257</v>
          </cell>
          <cell r="D2557">
            <v>9614</v>
          </cell>
          <cell r="E2557">
            <v>41788</v>
          </cell>
          <cell r="F2557" t="str">
            <v>GRUPO DE GESTION DOCUMENTAL</v>
          </cell>
          <cell r="G2557">
            <v>9000629179</v>
          </cell>
          <cell r="H2557" t="str">
            <v>SERVICIOS POSTALES NACIONALES</v>
          </cell>
          <cell r="I2557" t="str">
            <v>PAGO FRA 18015 SEXTO DESEMBOLSO SEGUN CERTIFICACION DEL SUPERVISOR - ENTIDAD PUBLICA, AUTORRETENEDORES Y GC</v>
          </cell>
          <cell r="J2557">
            <v>12051700</v>
          </cell>
          <cell r="N2557" t="str">
            <v>RECURSO 2-10</v>
          </cell>
          <cell r="W2557" t="str">
            <v>Vigencia Presupuestal</v>
          </cell>
        </row>
        <row r="2558">
          <cell r="A2558">
            <v>255414</v>
          </cell>
          <cell r="B2558" t="str">
            <v>Contrato</v>
          </cell>
          <cell r="C2558">
            <v>255</v>
          </cell>
          <cell r="D2558">
            <v>36914</v>
          </cell>
          <cell r="E2558">
            <v>41788</v>
          </cell>
          <cell r="F2558" t="str">
            <v>GRUPO CONTRATOS</v>
          </cell>
          <cell r="G2558">
            <v>53176793</v>
          </cell>
          <cell r="H2558" t="str">
            <v>MARIA JIMENA MAESTRE PIÑERES</v>
          </cell>
          <cell r="I2558" t="str">
            <v>PAGO 5 DE 11 SEGÚN CERTIFICACION DEL SUPERVISOR</v>
          </cell>
          <cell r="J2558">
            <v>7000000</v>
          </cell>
          <cell r="K2558">
            <v>9.66</v>
          </cell>
          <cell r="O2558" t="str">
            <v>RECURSO 11</v>
          </cell>
          <cell r="V2558" t="str">
            <v>No tiene Dependientes</v>
          </cell>
          <cell r="W2558" t="str">
            <v>Vigencia Presupuestal</v>
          </cell>
        </row>
        <row r="2559">
          <cell r="A2559">
            <v>255514</v>
          </cell>
          <cell r="B2559" t="str">
            <v>Contrato</v>
          </cell>
          <cell r="C2559">
            <v>112</v>
          </cell>
          <cell r="D2559">
            <v>19614</v>
          </cell>
          <cell r="E2559">
            <v>41788</v>
          </cell>
          <cell r="F2559" t="str">
            <v>DIRECCION DE CAMBIO CLIMATICO</v>
          </cell>
          <cell r="G2559">
            <v>1020727432</v>
          </cell>
          <cell r="H2559" t="str">
            <v>DIANA CAMILA RODRIGUEZ VARGAS</v>
          </cell>
          <cell r="I2559" t="str">
            <v>PAGO 5 DE 12 SEGÚN CERTIFICACION DEL SUPERVISOR</v>
          </cell>
          <cell r="J2559">
            <v>3500000</v>
          </cell>
          <cell r="K2559">
            <v>9.66</v>
          </cell>
          <cell r="O2559" t="str">
            <v>RECURSO 11</v>
          </cell>
          <cell r="V2559" t="str">
            <v>No tiene Dependientes</v>
          </cell>
          <cell r="W2559" t="str">
            <v>Vigencia Presupuestal</v>
          </cell>
        </row>
        <row r="2560">
          <cell r="A2560">
            <v>255614</v>
          </cell>
          <cell r="B2560" t="str">
            <v>Contrato</v>
          </cell>
          <cell r="C2560">
            <v>153</v>
          </cell>
          <cell r="D2560">
            <v>24714</v>
          </cell>
          <cell r="E2560">
            <v>41788</v>
          </cell>
          <cell r="F2560" t="str">
            <v>DIRECCION DE ASUNTOS AMBIENTALES, SECTORIAL Y URBANA</v>
          </cell>
          <cell r="G2560">
            <v>52410498</v>
          </cell>
          <cell r="H2560" t="str">
            <v>CAROLINA GONZALEZ BARRETO</v>
          </cell>
          <cell r="I2560" t="str">
            <v>PAGO 5 DE 12 SEGÚN CERTIFICACION DEL SUPERVISOR (Desc. Base RF x Dependientes+AFC 28 MAY 2014 $900,000) BENEF.TRIBUTARIO AFC $189,000</v>
          </cell>
          <cell r="J2560">
            <v>8000000</v>
          </cell>
          <cell r="K2560">
            <v>9.66</v>
          </cell>
          <cell r="O2560" t="str">
            <v>RECURSO 11</v>
          </cell>
          <cell r="V2560" t="str">
            <v>Desc.x Dependientes+AFC 28 MAY 2014 $900,000)</v>
          </cell>
          <cell r="W2560" t="str">
            <v>Vigencia Presupuestal</v>
          </cell>
        </row>
        <row r="2561">
          <cell r="A2561">
            <v>255714</v>
          </cell>
          <cell r="B2561" t="str">
            <v>Contrato</v>
          </cell>
          <cell r="C2561">
            <v>118</v>
          </cell>
          <cell r="D2561">
            <v>20314</v>
          </cell>
          <cell r="E2561">
            <v>41788</v>
          </cell>
          <cell r="F2561" t="str">
            <v>DIRECCION DE ASUNTOS AMBIENTALES, SECTORIAL Y URBANA</v>
          </cell>
          <cell r="G2561">
            <v>84080370</v>
          </cell>
          <cell r="H2561" t="str">
            <v>YONNY JAVIER ZARATE AMAYA</v>
          </cell>
          <cell r="I2561" t="str">
            <v>PAGO 5 DE 11 SEGÚN CERTIFICACION DEL SUPERVISOR (Desc.de la Base RF x Dependientes)</v>
          </cell>
          <cell r="J2561">
            <v>7000000</v>
          </cell>
          <cell r="K2561">
            <v>9.66</v>
          </cell>
          <cell r="O2561" t="str">
            <v>RECURSO 11</v>
          </cell>
          <cell r="V2561" t="str">
            <v xml:space="preserve">Desc. X Dependientes </v>
          </cell>
          <cell r="W2561" t="str">
            <v>Vigencia Presupuestal</v>
          </cell>
        </row>
        <row r="2562">
          <cell r="A2562">
            <v>255814</v>
          </cell>
          <cell r="B2562" t="str">
            <v>Contrato</v>
          </cell>
          <cell r="C2562">
            <v>80</v>
          </cell>
          <cell r="D2562">
            <v>14314</v>
          </cell>
          <cell r="E2562">
            <v>41788</v>
          </cell>
          <cell r="F2562" t="str">
            <v>DIRECCION DE ASUNTOS AMBIENTALES, SECTORIAL Y URBANA</v>
          </cell>
          <cell r="G2562">
            <v>18490857</v>
          </cell>
          <cell r="H2562" t="str">
            <v>CARLOS ANTONIO BELLO QUINTERO</v>
          </cell>
          <cell r="I2562" t="str">
            <v>PAGO 5 DE 11 FRA 0118 SEGÚN CERTIFICACION DEL SUPERVISOR (Desc. Base RF x Dependientes)</v>
          </cell>
          <cell r="J2562">
            <v>8000000</v>
          </cell>
          <cell r="K2562">
            <v>9.66</v>
          </cell>
          <cell r="M2562">
            <v>16</v>
          </cell>
          <cell r="O2562" t="str">
            <v>RECURSO 11</v>
          </cell>
          <cell r="V2562" t="str">
            <v>Desc.x Dependientes</v>
          </cell>
          <cell r="W2562" t="str">
            <v>Vigencia Presupuestal</v>
          </cell>
        </row>
        <row r="2563">
          <cell r="A2563">
            <v>255914</v>
          </cell>
          <cell r="B2563" t="str">
            <v>Contrato</v>
          </cell>
          <cell r="C2563">
            <v>248</v>
          </cell>
          <cell r="D2563">
            <v>36614</v>
          </cell>
          <cell r="E2563">
            <v>41788</v>
          </cell>
          <cell r="F2563" t="str">
            <v>DIRECCION DE BOSQUES, BIODIVERSIDAD Y SERVICIOS ECOSISTEMICOS</v>
          </cell>
          <cell r="G2563">
            <v>65778539</v>
          </cell>
          <cell r="H2563" t="str">
            <v>LEDY NOHEMY TRUJILLO ORTIZ</v>
          </cell>
          <cell r="I2563" t="str">
            <v>PAGO 5 DE 12 SEGÚN CERTIFICACION DEL SUPERVISOR</v>
          </cell>
          <cell r="J2563">
            <v>5100000</v>
          </cell>
          <cell r="K2563">
            <v>9.66</v>
          </cell>
          <cell r="O2563" t="str">
            <v>RECURSO 11</v>
          </cell>
          <cell r="V2563" t="str">
            <v>No tiene Dependientes a Cargo</v>
          </cell>
          <cell r="W2563" t="str">
            <v>Vigencia Presupuestal</v>
          </cell>
        </row>
        <row r="2564">
          <cell r="A2564">
            <v>256014</v>
          </cell>
          <cell r="B2564" t="str">
            <v>Contrato</v>
          </cell>
          <cell r="C2564">
            <v>135</v>
          </cell>
          <cell r="D2564">
            <v>24514</v>
          </cell>
          <cell r="E2564">
            <v>41788</v>
          </cell>
          <cell r="F2564" t="str">
            <v>DIRECCION DE BOSQUES, BIODIVERSIDAD Y SERVICIOS ECOSISTEMICOS</v>
          </cell>
          <cell r="G2564">
            <v>52411563</v>
          </cell>
          <cell r="H2564" t="str">
            <v>MARIA STELLA SACHICA ALVAREZ</v>
          </cell>
          <cell r="I2564" t="str">
            <v>PAGO 5 DE 12 SEGÚN CERTIFICACION DEL SUPERVISOR</v>
          </cell>
          <cell r="J2564">
            <v>7703805</v>
          </cell>
          <cell r="K2564">
            <v>9.66</v>
          </cell>
          <cell r="O2564" t="str">
            <v>RECURSO 11</v>
          </cell>
          <cell r="V2564" t="str">
            <v>No tiene Dependientes a Cargo</v>
          </cell>
          <cell r="W2564" t="str">
            <v>Vigencia Presupuestal</v>
          </cell>
        </row>
        <row r="2565">
          <cell r="A2565">
            <v>256114</v>
          </cell>
          <cell r="B2565" t="str">
            <v>Contrato</v>
          </cell>
          <cell r="C2565">
            <v>177</v>
          </cell>
          <cell r="D2565">
            <v>28314</v>
          </cell>
          <cell r="E2565">
            <v>41788</v>
          </cell>
          <cell r="F2565" t="str">
            <v>SUBDIRECCION ADMINISTRATIVA Y FINANCIERA</v>
          </cell>
          <cell r="G2565">
            <v>35325209</v>
          </cell>
          <cell r="H2565" t="str">
            <v>LUZ ESMERALDA MANRIQUE DIAZ</v>
          </cell>
          <cell r="I2565" t="str">
            <v>PAGO 5 DE 12 SEGÚN CERTIFICACION DEL SUPERVISOR (PENSIONADA)</v>
          </cell>
          <cell r="J2565">
            <v>6000000</v>
          </cell>
          <cell r="K2565">
            <v>9.66</v>
          </cell>
          <cell r="O2565" t="str">
            <v>RECURSO 11</v>
          </cell>
          <cell r="V2565" t="str">
            <v>No tiene Dependientes</v>
          </cell>
          <cell r="W2565" t="str">
            <v>Vigencia Presupuestal</v>
          </cell>
        </row>
        <row r="2566">
          <cell r="A2566">
            <v>256214</v>
          </cell>
          <cell r="B2566" t="str">
            <v>Contrato</v>
          </cell>
          <cell r="C2566">
            <v>183</v>
          </cell>
          <cell r="D2566">
            <v>10214</v>
          </cell>
          <cell r="E2566">
            <v>41788</v>
          </cell>
          <cell r="F2566" t="str">
            <v>SERVICIOS ADMINISTRATIVOS, ATENCIONA AL USUARIO, ARCHIVO Y CORRESPONDENCIA</v>
          </cell>
          <cell r="G2566">
            <v>9002540352</v>
          </cell>
          <cell r="H2566" t="str">
            <v>TEC - CONS S.A.S</v>
          </cell>
          <cell r="I2566" t="str">
            <v>FRA 462 PAGO 11 SEGÚN CERTIFICACION DEL SUPERVISOR - REGIMEN COMUN  IVA $1,186,532 (RTE FTE SERVICIOS EN GENERAL DECLARANTE DE RENTA) SE APLICA AJUSTE DE RETENCIONES OP 150214 8 ABR/2014 FRA 456</v>
          </cell>
          <cell r="J2566">
            <v>8602359</v>
          </cell>
          <cell r="K2566">
            <v>4.1399999999999997</v>
          </cell>
          <cell r="L2566">
            <v>4</v>
          </cell>
          <cell r="M2566">
            <v>16</v>
          </cell>
          <cell r="N2566" t="str">
            <v>RECURSO 2-10</v>
          </cell>
          <cell r="V2566" t="str">
            <v>CIIU 4663</v>
          </cell>
          <cell r="W2566" t="str">
            <v>Vigencia Presupuestal</v>
          </cell>
        </row>
        <row r="2567">
          <cell r="A2567">
            <v>256314</v>
          </cell>
          <cell r="B2567" t="str">
            <v>Contrato</v>
          </cell>
          <cell r="C2567">
            <v>108</v>
          </cell>
          <cell r="D2567">
            <v>9014</v>
          </cell>
          <cell r="E2567">
            <v>41788</v>
          </cell>
          <cell r="F2567" t="str">
            <v>SERVICIOS ADMINISTRATIVOS, ATENCIONA AL USUARIO, ARCHIVO Y CORRESPONDENCIA</v>
          </cell>
          <cell r="G2567">
            <v>9001523681</v>
          </cell>
          <cell r="H2567" t="str">
            <v>INGENIERIA DE BOMBAS Y PLANTAS ELECTRICAS</v>
          </cell>
          <cell r="I2567" t="str">
            <v>PAGO FRA 7391 QUINTO DESEMBOLSO SEGÚN CERTIFICACION DEL SUPERVISOR IVA $32,000</v>
          </cell>
          <cell r="J2567">
            <v>597400</v>
          </cell>
          <cell r="K2567">
            <v>9.66</v>
          </cell>
          <cell r="L2567">
            <v>4</v>
          </cell>
          <cell r="M2567">
            <v>16</v>
          </cell>
          <cell r="N2567" t="str">
            <v>RECURSO 2-10</v>
          </cell>
          <cell r="W2567" t="str">
            <v>Vigencia Presupuestal</v>
          </cell>
        </row>
        <row r="2568">
          <cell r="A2568">
            <v>256414</v>
          </cell>
          <cell r="B2568" t="str">
            <v>Contrato</v>
          </cell>
          <cell r="C2568">
            <v>151</v>
          </cell>
          <cell r="D2568">
            <v>24914</v>
          </cell>
          <cell r="E2568">
            <v>41788</v>
          </cell>
          <cell r="F2568" t="str">
            <v>DIRECCION DE ASUNTOS AMBIENTALES, SECTORIAL Y URBANA</v>
          </cell>
          <cell r="G2568">
            <v>66947078</v>
          </cell>
          <cell r="H2568" t="str">
            <v>ANA MARIA OCAMPO GOMEZ</v>
          </cell>
          <cell r="I2568" t="str">
            <v>FRA 5 PAGO 5 DE 11 SEGÚN CERTIFICACION DEL SUPERVISOR</v>
          </cell>
          <cell r="J2568">
            <v>10000000</v>
          </cell>
          <cell r="K2568">
            <v>9.66</v>
          </cell>
          <cell r="M2568">
            <v>16</v>
          </cell>
          <cell r="O2568" t="str">
            <v>RECURSO 11</v>
          </cell>
          <cell r="V2568" t="str">
            <v xml:space="preserve">No tiene Dependientes </v>
          </cell>
          <cell r="W2568" t="str">
            <v>Vigencia Presupuestal</v>
          </cell>
        </row>
        <row r="2569">
          <cell r="A2569">
            <v>256514</v>
          </cell>
          <cell r="B2569" t="str">
            <v>Contrato</v>
          </cell>
          <cell r="C2569">
            <v>233</v>
          </cell>
          <cell r="D2569">
            <v>34514</v>
          </cell>
          <cell r="E2569">
            <v>41788</v>
          </cell>
          <cell r="F2569" t="str">
            <v>DIRECCION DE BOSQUES, BIODIVERSIDAD Y SERVICIOS ECOSISTEMICOS</v>
          </cell>
          <cell r="G2569">
            <v>80244702</v>
          </cell>
          <cell r="H2569" t="str">
            <v>FRANCISCO BELTRAN CARRASCO</v>
          </cell>
          <cell r="I2569" t="str">
            <v>PAGO 5 DE 12 SEGÚN CERTIFICACION DEL SUPERVISOR</v>
          </cell>
          <cell r="J2569">
            <v>6634615</v>
          </cell>
          <cell r="K2569">
            <v>9.66</v>
          </cell>
          <cell r="O2569" t="str">
            <v>RECURSO 11</v>
          </cell>
          <cell r="V2569" t="str">
            <v>No tiene Dependientes a Cargo</v>
          </cell>
          <cell r="W2569" t="str">
            <v>Vigencia Presupuestal</v>
          </cell>
        </row>
        <row r="2570">
          <cell r="A2570">
            <v>256614</v>
          </cell>
          <cell r="B2570" t="str">
            <v>Contrato</v>
          </cell>
          <cell r="C2570">
            <v>136</v>
          </cell>
          <cell r="D2570">
            <v>24814</v>
          </cell>
          <cell r="E2570">
            <v>41788</v>
          </cell>
          <cell r="F2570" t="str">
            <v>DIRECCION DE BOSQUES, BIODIVERSIDAD Y SERVICIOS ECOSISTEMICOS</v>
          </cell>
          <cell r="G2570">
            <v>52994360</v>
          </cell>
          <cell r="H2570" t="str">
            <v>MONICA BORRAS ULLOA</v>
          </cell>
          <cell r="I2570" t="str">
            <v>PAGO 5 DE 12 SEGÚN CERTIFICACION DEL SUPERVISOR - AJU RTE FTE S/TOTAL DE INGRESOS EN EL MES op206814 del 08/05/2014</v>
          </cell>
          <cell r="J2570">
            <v>5000000</v>
          </cell>
          <cell r="K2570">
            <v>9.66</v>
          </cell>
          <cell r="O2570" t="str">
            <v>RECURSO 11</v>
          </cell>
          <cell r="V2570" t="str">
            <v>No tiene Dependientes a Cargo</v>
          </cell>
          <cell r="W2570" t="str">
            <v>Vigencia Presupuestal</v>
          </cell>
        </row>
        <row r="2571">
          <cell r="A2571">
            <v>256714</v>
          </cell>
          <cell r="B2571" t="str">
            <v>Comisión</v>
          </cell>
          <cell r="C2571" t="str">
            <v>2014-1-0332</v>
          </cell>
          <cell r="D2571">
            <v>162714</v>
          </cell>
          <cell r="E2571">
            <v>41789</v>
          </cell>
          <cell r="F2571" t="str">
            <v>SERVICIOS ADMINISTRATIVOS, ATENCIONA AL USUARIO, ARCHIVO Y CORRESPONDENCIA</v>
          </cell>
          <cell r="G2571">
            <v>56078300</v>
          </cell>
          <cell r="H2571" t="str">
            <v>SANDRA MILENA ACOSTA GONZALEZ</v>
          </cell>
          <cell r="I2571" t="str">
            <v>COMISION A CARTAGENA DEL 12-16 DE MAYO DE 2014</v>
          </cell>
          <cell r="J2571">
            <v>653907</v>
          </cell>
          <cell r="L2571">
            <v>10</v>
          </cell>
          <cell r="O2571" t="str">
            <v>RECURSO 11</v>
          </cell>
          <cell r="W2571" t="str">
            <v>Vigencia Presupuestal</v>
          </cell>
        </row>
        <row r="2572">
          <cell r="A2572">
            <v>256814</v>
          </cell>
          <cell r="B2572" t="str">
            <v>Comisión</v>
          </cell>
          <cell r="C2572" t="str">
            <v>2014-1-0334</v>
          </cell>
          <cell r="D2572">
            <v>164114</v>
          </cell>
          <cell r="E2572">
            <v>41789</v>
          </cell>
          <cell r="F2572" t="str">
            <v>SERVICIOS ADMINISTRATIVOS, ATENCIONA AL USUARIO, ARCHIVO Y CORRESPONDENCIA</v>
          </cell>
          <cell r="G2572">
            <v>52237769</v>
          </cell>
          <cell r="H2572" t="str">
            <v>GLADYS HELENA SABOGAL</v>
          </cell>
          <cell r="I2572" t="str">
            <v>COMISION A CALI EL 15 DE MAYO DE 2014</v>
          </cell>
          <cell r="J2572">
            <v>68375</v>
          </cell>
          <cell r="L2572">
            <v>10</v>
          </cell>
          <cell r="O2572" t="str">
            <v>RECURSO 11</v>
          </cell>
          <cell r="W2572" t="str">
            <v>Vigencia Presupuestal</v>
          </cell>
        </row>
        <row r="2573">
          <cell r="A2573">
            <v>256914</v>
          </cell>
          <cell r="B2573" t="str">
            <v>Comisión</v>
          </cell>
          <cell r="C2573" t="str">
            <v>2014-1-0340</v>
          </cell>
          <cell r="D2573">
            <v>164514</v>
          </cell>
          <cell r="E2573">
            <v>41789</v>
          </cell>
          <cell r="F2573" t="str">
            <v>SERVICIOS ADMINISTRATIVOS, ATENCIONA AL USUARIO, ARCHIVO Y CORRESPONDENCIA</v>
          </cell>
          <cell r="G2573">
            <v>52804494</v>
          </cell>
          <cell r="H2573" t="str">
            <v>JUANITA SAMPER ALVARADO</v>
          </cell>
          <cell r="I2573" t="str">
            <v>COMISION A YUMBO DEL 14-15 DE MAYO DE 2014</v>
          </cell>
          <cell r="J2573">
            <v>265126</v>
          </cell>
          <cell r="L2573">
            <v>10</v>
          </cell>
          <cell r="O2573" t="str">
            <v>RECURSO 11</v>
          </cell>
          <cell r="W2573" t="str">
            <v>Vigencia Presupuestal</v>
          </cell>
        </row>
        <row r="2574">
          <cell r="A2574">
            <v>257014</v>
          </cell>
          <cell r="B2574" t="str">
            <v>Comisión</v>
          </cell>
          <cell r="C2574" t="str">
            <v>2014-1-0345</v>
          </cell>
          <cell r="D2574">
            <v>164214</v>
          </cell>
          <cell r="E2574">
            <v>41789</v>
          </cell>
          <cell r="F2574" t="str">
            <v>SERVICIOS ADMINISTRATIVOS, ATENCIONA AL USUARIO, ARCHIVO Y CORRESPONDENCIA</v>
          </cell>
          <cell r="G2574">
            <v>74180161</v>
          </cell>
          <cell r="H2574" t="str">
            <v>ANDRES BALCAZAR</v>
          </cell>
          <cell r="I2574" t="str">
            <v>COMISION A YUMBO DEL 15-16 DE MAYO DE 2014</v>
          </cell>
          <cell r="J2574">
            <v>312102</v>
          </cell>
          <cell r="L2574">
            <v>10</v>
          </cell>
          <cell r="O2574" t="str">
            <v>RECURSO 11</v>
          </cell>
          <cell r="W2574" t="str">
            <v>Vigencia Presupuestal</v>
          </cell>
        </row>
        <row r="2575">
          <cell r="A2575">
            <v>257114</v>
          </cell>
          <cell r="B2575" t="str">
            <v>Comisión</v>
          </cell>
          <cell r="C2575" t="str">
            <v>2014-1-0346</v>
          </cell>
          <cell r="D2575">
            <v>163314</v>
          </cell>
          <cell r="E2575">
            <v>41789</v>
          </cell>
          <cell r="F2575" t="str">
            <v>SERVICIOS ADMINISTRATIVOS, ATENCIONA AL USUARIO, ARCHIVO Y CORRESPONDENCIA</v>
          </cell>
          <cell r="G2575">
            <v>79153840</v>
          </cell>
          <cell r="H2575" t="str">
            <v>JAVIER CORREAL PIZARRO</v>
          </cell>
          <cell r="I2575" t="str">
            <v>COMISION A YUMBO DEL 15-16 DE MAYO DE 2014</v>
          </cell>
          <cell r="J2575">
            <v>312102</v>
          </cell>
          <cell r="L2575">
            <v>11</v>
          </cell>
          <cell r="O2575" t="str">
            <v>RECURSO 11</v>
          </cell>
          <cell r="W2575" t="str">
            <v>Vigencia Presupuestal</v>
          </cell>
        </row>
        <row r="2576">
          <cell r="A2576">
            <v>257214</v>
          </cell>
          <cell r="B2576" t="str">
            <v>Comisión</v>
          </cell>
          <cell r="C2576" t="str">
            <v>2014-1-0352</v>
          </cell>
          <cell r="D2576">
            <v>166114</v>
          </cell>
          <cell r="E2576">
            <v>41789</v>
          </cell>
          <cell r="F2576" t="str">
            <v>SERVICIOS ADMINISTRATIVOS, ATENCIONA AL USUARIO, ARCHIVO Y CORRESPONDENCIA</v>
          </cell>
          <cell r="G2576">
            <v>52714435</v>
          </cell>
          <cell r="H2576" t="str">
            <v>JOHANNA ALEXANDRA RUIZ HERNANDEZ</v>
          </cell>
          <cell r="I2576" t="str">
            <v>COMISION A MEDELLIN EL 14 DE MAYO DE 2014</v>
          </cell>
          <cell r="J2576">
            <v>59323</v>
          </cell>
          <cell r="L2576">
            <v>10</v>
          </cell>
          <cell r="O2576" t="str">
            <v>RECURSO 11</v>
          </cell>
          <cell r="W2576" t="str">
            <v>Vigencia Presupuestal</v>
          </cell>
        </row>
        <row r="2577">
          <cell r="A2577">
            <v>257314</v>
          </cell>
          <cell r="B2577" t="str">
            <v>Comisión</v>
          </cell>
          <cell r="C2577" t="str">
            <v>2014-1-0370</v>
          </cell>
          <cell r="D2577">
            <v>169714</v>
          </cell>
          <cell r="E2577">
            <v>41789</v>
          </cell>
          <cell r="F2577" t="str">
            <v>SERVICIOS ADMINISTRATIVOS, ATENCIONA AL USUARIO, ARCHIVO Y CORRESPONDENCIA</v>
          </cell>
          <cell r="G2577">
            <v>80111644</v>
          </cell>
          <cell r="H2577" t="str">
            <v>JAVIER EDUARDO ROJAS CALA</v>
          </cell>
          <cell r="I2577" t="str">
            <v>COMISION A CAJAMARCA DEL 19-20 DE MAYO DE 2014</v>
          </cell>
          <cell r="J2577">
            <v>177969</v>
          </cell>
          <cell r="L2577">
            <v>10</v>
          </cell>
          <cell r="O2577" t="str">
            <v>RECURSO 11</v>
          </cell>
          <cell r="W2577" t="str">
            <v>Vigencia Presupuestal</v>
          </cell>
        </row>
        <row r="2578">
          <cell r="A2578">
            <v>257414</v>
          </cell>
          <cell r="B2578" t="str">
            <v>Comisión</v>
          </cell>
          <cell r="C2578" t="str">
            <v>2014-1-0376</v>
          </cell>
          <cell r="D2578">
            <v>170314</v>
          </cell>
          <cell r="E2578">
            <v>41789</v>
          </cell>
          <cell r="F2578" t="str">
            <v>SERVICIOS ADMINISTRATIVOS, ATENCIONA AL USUARIO, ARCHIVO Y CORRESPONDENCIA</v>
          </cell>
          <cell r="G2578">
            <v>39693887</v>
          </cell>
          <cell r="H2578" t="str">
            <v>CLAUDIA PATRICIA FONSECA TOBIAN</v>
          </cell>
          <cell r="I2578" t="str">
            <v>COMISION A SANTA MARTA EL 19 DE MAYO DE 2014</v>
          </cell>
          <cell r="J2578">
            <v>98027</v>
          </cell>
          <cell r="L2578">
            <v>10</v>
          </cell>
          <cell r="O2578" t="str">
            <v>RECURSO 11</v>
          </cell>
          <cell r="W2578" t="str">
            <v>Vigencia Presupuestal</v>
          </cell>
        </row>
        <row r="2579">
          <cell r="A2579">
            <v>257514</v>
          </cell>
          <cell r="B2579" t="str">
            <v>Comisión</v>
          </cell>
          <cell r="C2579">
            <v>20140968</v>
          </cell>
          <cell r="D2579">
            <v>157414</v>
          </cell>
          <cell r="E2579">
            <v>41789</v>
          </cell>
          <cell r="F2579" t="str">
            <v>SERVICIOS ADMINISTRATIVOS, ATENCIONA AL USUARIO, ARCHIVO Y CORRESPONDENCIA</v>
          </cell>
          <cell r="G2579">
            <v>10547587</v>
          </cell>
          <cell r="H2579" t="str">
            <v>GUSTAVO ALFONSO LACERA LAGUNA</v>
          </cell>
          <cell r="I2579" t="str">
            <v>COMISION A RIOACHA DEL 7-9 DE MAYO DE 2014</v>
          </cell>
          <cell r="J2579">
            <v>488395</v>
          </cell>
          <cell r="O2579" t="str">
            <v>RECURSO 11</v>
          </cell>
          <cell r="W2579" t="str">
            <v>Vigencia Presupuestal</v>
          </cell>
        </row>
        <row r="2580">
          <cell r="A2580">
            <v>257614</v>
          </cell>
          <cell r="B2580" t="str">
            <v>Comisión</v>
          </cell>
          <cell r="C2580">
            <v>20140988</v>
          </cell>
          <cell r="D2580">
            <v>158514</v>
          </cell>
          <cell r="E2580">
            <v>41789</v>
          </cell>
          <cell r="F2580" t="str">
            <v>SERVICIOS ADMINISTRATIVOS, ATENCIONA AL USUARIO, ARCHIVO Y CORRESPONDENCIA</v>
          </cell>
          <cell r="G2580">
            <v>52384555</v>
          </cell>
          <cell r="H2580" t="str">
            <v>MARIA CAROLINA RODRIGUEZ ACERO</v>
          </cell>
          <cell r="I2580" t="str">
            <v>COMISION A POPAYAN DEL 13-16 DE MAYO DE 2014</v>
          </cell>
          <cell r="J2580">
            <v>683753</v>
          </cell>
          <cell r="O2580" t="str">
            <v>RECURSO 11</v>
          </cell>
          <cell r="W2580" t="str">
            <v>Vigencia Presupuestal</v>
          </cell>
        </row>
        <row r="2581">
          <cell r="A2581">
            <v>257714</v>
          </cell>
          <cell r="B2581" t="str">
            <v>Comisión</v>
          </cell>
          <cell r="C2581">
            <v>20140998</v>
          </cell>
          <cell r="D2581">
            <v>162514</v>
          </cell>
          <cell r="E2581">
            <v>41789</v>
          </cell>
          <cell r="F2581" t="str">
            <v>SUBDIRECCION ADMINISTRATIVA Y FINANCIERA</v>
          </cell>
          <cell r="G2581">
            <v>12119466</v>
          </cell>
          <cell r="H2581" t="str">
            <v>CARLOS JAIRO RAMIREZ RODRIGUEZ</v>
          </cell>
          <cell r="I2581" t="str">
            <v>COMSION A CALI-SANTANDER DE QUILICHAO DEL 12 MAYO 014</v>
          </cell>
          <cell r="J2581">
            <v>283052</v>
          </cell>
          <cell r="O2581" t="str">
            <v>RECURSO 11</v>
          </cell>
          <cell r="W2581" t="str">
            <v>Vigencia Presupuestal</v>
          </cell>
        </row>
        <row r="2582">
          <cell r="A2582">
            <v>257814</v>
          </cell>
          <cell r="B2582" t="str">
            <v>Comisión</v>
          </cell>
          <cell r="C2582">
            <v>20140999</v>
          </cell>
          <cell r="D2582">
            <v>163114</v>
          </cell>
          <cell r="E2582">
            <v>41789</v>
          </cell>
          <cell r="F2582" t="str">
            <v>SERVICIOS ADMINISTRATIVOS, ATENCIONA AL USUARIO, ARCHIVO Y CORRESPONDENCIA</v>
          </cell>
          <cell r="G2582">
            <v>52269310</v>
          </cell>
          <cell r="H2582" t="str">
            <v>EVELYN PAOLA MORENO NIETO</v>
          </cell>
          <cell r="I2582" t="str">
            <v>COMISION A GUAPI DEL 14-16 DE MAYO DE 2014</v>
          </cell>
          <cell r="J2582">
            <v>488395</v>
          </cell>
          <cell r="O2582" t="str">
            <v>RECURSO 11</v>
          </cell>
          <cell r="W2582" t="str">
            <v>Vigencia Presupuestal</v>
          </cell>
        </row>
        <row r="2583">
          <cell r="A2583">
            <v>257914</v>
          </cell>
          <cell r="B2583" t="str">
            <v>Comisión</v>
          </cell>
          <cell r="C2583">
            <v>20141002</v>
          </cell>
          <cell r="D2583">
            <v>164314</v>
          </cell>
          <cell r="E2583">
            <v>41789</v>
          </cell>
          <cell r="F2583" t="str">
            <v>SERVICIOS ADMINISTRATIVOS, ATENCIONA AL USUARIO, ARCHIVO Y CORRESPONDENCIA</v>
          </cell>
          <cell r="G2583">
            <v>89001741</v>
          </cell>
          <cell r="H2583" t="str">
            <v>GUSTAVO GUARIN MEDINA</v>
          </cell>
          <cell r="I2583" t="str">
            <v>COMISION A BARRANQUILLA DEL 13-14 DE MAYO DE 2014</v>
          </cell>
          <cell r="J2583">
            <v>343037</v>
          </cell>
          <cell r="O2583" t="str">
            <v>RECURSO 11</v>
          </cell>
          <cell r="W2583" t="str">
            <v>Vigencia Presupuestal</v>
          </cell>
        </row>
        <row r="2584">
          <cell r="A2584">
            <v>258014</v>
          </cell>
          <cell r="B2584" t="str">
            <v>Comisión</v>
          </cell>
          <cell r="C2584">
            <v>20141003</v>
          </cell>
          <cell r="D2584">
            <v>164414</v>
          </cell>
          <cell r="E2584">
            <v>41789</v>
          </cell>
          <cell r="F2584" t="str">
            <v>SUBDIRECCION ADMINISTRATIVA Y FINANCIERA</v>
          </cell>
          <cell r="G2584">
            <v>79756241</v>
          </cell>
          <cell r="H2584" t="str">
            <v>HENRY LEONARDO GOMEZ CASTIBLANCO</v>
          </cell>
          <cell r="I2584" t="str">
            <v>COMSION A BARRANQUILLA DEL 13 AL 14 MAYO 014</v>
          </cell>
          <cell r="J2584">
            <v>293037</v>
          </cell>
          <cell r="O2584" t="str">
            <v>RECURSO 11</v>
          </cell>
          <cell r="W2584" t="str">
            <v>Vigencia Presupuestal</v>
          </cell>
        </row>
        <row r="2585">
          <cell r="A2585">
            <v>258114</v>
          </cell>
          <cell r="B2585" t="str">
            <v>Comisión</v>
          </cell>
          <cell r="C2585">
            <v>20141004</v>
          </cell>
          <cell r="D2585">
            <v>163714</v>
          </cell>
          <cell r="E2585">
            <v>41789</v>
          </cell>
          <cell r="F2585" t="str">
            <v>SERVICIOS ADMINISTRATIVOS, ATENCIONA AL USUARIO, ARCHIVO Y CORRESPONDENCIA</v>
          </cell>
          <cell r="G2585">
            <v>89001741</v>
          </cell>
          <cell r="H2585" t="str">
            <v>GUSTAVO GUARIN MEDINA</v>
          </cell>
          <cell r="I2585" t="str">
            <v>COMISION A POPAYAN DEL 15-16 DE MAYO DE 2014</v>
          </cell>
          <cell r="J2585">
            <v>293037</v>
          </cell>
          <cell r="O2585" t="str">
            <v>RECURSO 11</v>
          </cell>
          <cell r="W2585" t="str">
            <v>Vigencia Presupuestal</v>
          </cell>
        </row>
        <row r="2586">
          <cell r="A2586">
            <v>258214</v>
          </cell>
          <cell r="B2586" t="str">
            <v>Comisión</v>
          </cell>
          <cell r="C2586">
            <v>20141007</v>
          </cell>
          <cell r="D2586">
            <v>163514</v>
          </cell>
          <cell r="E2586">
            <v>41789</v>
          </cell>
          <cell r="F2586" t="str">
            <v>SERVICIOS ADMINISTRATIVOS, ATENCIONA AL USUARIO, ARCHIVO Y CORRESPONDENCIA</v>
          </cell>
          <cell r="G2586">
            <v>51963949</v>
          </cell>
          <cell r="H2586" t="str">
            <v>EDNA MARGARITA OSORIO GOMEZ</v>
          </cell>
          <cell r="I2586" t="str">
            <v>COMISION A YUMBO DEL 15-16 DE MAYO DE 2014</v>
          </cell>
          <cell r="J2586">
            <v>205126</v>
          </cell>
          <cell r="O2586" t="str">
            <v>RECURSO 11</v>
          </cell>
          <cell r="W2586" t="str">
            <v>Vigencia Presupuestal</v>
          </cell>
        </row>
        <row r="2587">
          <cell r="A2587">
            <v>258314</v>
          </cell>
          <cell r="B2587" t="str">
            <v>Comisión</v>
          </cell>
          <cell r="C2587">
            <v>20141017</v>
          </cell>
          <cell r="D2587">
            <v>163914</v>
          </cell>
          <cell r="E2587">
            <v>41789</v>
          </cell>
          <cell r="F2587" t="str">
            <v>SUBDIRECCION ADMINISTRATIVA Y FINANCIERA</v>
          </cell>
          <cell r="G2587">
            <v>79756241</v>
          </cell>
          <cell r="H2587" t="str">
            <v>HENRY LEONARDO GOMEZ CASTIBLANCO</v>
          </cell>
          <cell r="I2587" t="str">
            <v>COMSION A POPAYAN DEL 15 AL 16 MAYO 014</v>
          </cell>
          <cell r="J2587">
            <v>293037</v>
          </cell>
          <cell r="O2587" t="str">
            <v>RECURSO 11</v>
          </cell>
          <cell r="W2587" t="str">
            <v>Vigencia Presupuestal</v>
          </cell>
        </row>
        <row r="2588">
          <cell r="A2588">
            <v>258414</v>
          </cell>
          <cell r="B2588" t="str">
            <v>Oficio</v>
          </cell>
          <cell r="C2588">
            <v>17896</v>
          </cell>
          <cell r="D2588">
            <v>179314</v>
          </cell>
          <cell r="E2588">
            <v>41789</v>
          </cell>
          <cell r="F2588" t="str">
            <v>SUBDIRECCION ADMINISTRATIVA Y FINANCIERA</v>
          </cell>
          <cell r="G2588">
            <v>8301153951</v>
          </cell>
          <cell r="H2588" t="str">
            <v>MINISTERIO DE AMBIENTE Y DESARROLLO SOSTENIBLE</v>
          </cell>
          <cell r="I2588" t="str">
            <v>REEMBOLSO CAJA MENOR 214 COMISIONES Y VIATICOS DESPACHO DEL MINISTRO</v>
          </cell>
          <cell r="J2588">
            <v>4656603</v>
          </cell>
          <cell r="N2588" t="str">
            <v>RECURSO 2-10</v>
          </cell>
          <cell r="W2588" t="str">
            <v>Vigencia Presupuestal</v>
          </cell>
        </row>
        <row r="2589">
          <cell r="A2589">
            <v>258514</v>
          </cell>
          <cell r="B2589" t="str">
            <v>Factura</v>
          </cell>
          <cell r="C2589">
            <v>4412905847</v>
          </cell>
          <cell r="D2589">
            <v>181514</v>
          </cell>
          <cell r="E2589">
            <v>41789</v>
          </cell>
          <cell r="F2589" t="str">
            <v>SERVICIOS ADMINISTRATIVOS, ATENCIONA AL USUARIO, ARCHIVO Y CORRESPONDENCIA</v>
          </cell>
          <cell r="G2589">
            <v>8001539937</v>
          </cell>
          <cell r="H2589" t="str">
            <v>COMUNICACIÓN CELULAR S.A - COMCEL S.A</v>
          </cell>
          <cell r="I2589" t="str">
            <v>PAGO FRA 4412905847 CEL 3118990094 DEL 22 ABR/2014 AL 21 MAY/2014</v>
          </cell>
          <cell r="J2589">
            <v>324584.40000000002</v>
          </cell>
          <cell r="N2589" t="str">
            <v>RECURSO 2-10</v>
          </cell>
          <cell r="W2589" t="str">
            <v>Vigencia Presupuestal</v>
          </cell>
        </row>
        <row r="2590">
          <cell r="A2590">
            <v>258614</v>
          </cell>
          <cell r="B2590" t="str">
            <v>Contrato</v>
          </cell>
          <cell r="C2590">
            <v>60</v>
          </cell>
          <cell r="D2590">
            <v>12814</v>
          </cell>
          <cell r="E2590">
            <v>41789</v>
          </cell>
          <cell r="F2590" t="str">
            <v>OFICINA DE ASUNTOS INTERNACIONALES</v>
          </cell>
          <cell r="G2590">
            <v>1020725091</v>
          </cell>
          <cell r="H2590" t="str">
            <v>MARIA ALEJANDRA RIAÑO RODRIGUEZ</v>
          </cell>
          <cell r="I2590" t="str">
            <v>PAGO 5 DE 12 DESEMBOLSO SEGÚN CERTIFICACION DEL SUPERVISOR</v>
          </cell>
          <cell r="J2590">
            <v>7179200</v>
          </cell>
          <cell r="K2590">
            <v>9.66</v>
          </cell>
          <cell r="O2590" t="str">
            <v>RECURSO 11</v>
          </cell>
          <cell r="V2590" t="str">
            <v>No tiene Dependientes</v>
          </cell>
          <cell r="W2590" t="str">
            <v>Vigencia Presupuestal</v>
          </cell>
        </row>
        <row r="2591">
          <cell r="A2591">
            <v>258714</v>
          </cell>
          <cell r="B2591" t="str">
            <v>Anulada</v>
          </cell>
          <cell r="C2591">
            <v>184</v>
          </cell>
          <cell r="D2591">
            <v>27814</v>
          </cell>
          <cell r="E2591">
            <v>41789</v>
          </cell>
          <cell r="F2591" t="str">
            <v>OFICINA ASESORA JURIDICA</v>
          </cell>
          <cell r="G2591">
            <v>52051092</v>
          </cell>
          <cell r="H2591" t="str">
            <v>MARIA DEL PILAR GARCIA PACHON</v>
          </cell>
          <cell r="I2591" t="str">
            <v>ANULADA ----- PAGO 1 DE 3 SEGÚN CERTIFICACION DEL SUPERVISOR</v>
          </cell>
          <cell r="J2591">
            <v>9000000</v>
          </cell>
          <cell r="K2591">
            <v>9.66</v>
          </cell>
          <cell r="O2591" t="str">
            <v>RECURSO 11</v>
          </cell>
          <cell r="W2591" t="str">
            <v>Vigencia Presupuestal</v>
          </cell>
        </row>
        <row r="2592">
          <cell r="A2592">
            <v>258814</v>
          </cell>
          <cell r="B2592" t="str">
            <v>Oficio</v>
          </cell>
          <cell r="C2592">
            <v>81303539</v>
          </cell>
          <cell r="D2592">
            <v>8414</v>
          </cell>
          <cell r="E2592">
            <v>41794</v>
          </cell>
          <cell r="F2592" t="str">
            <v>SUBDIRECCION ADMINISTRATIVA Y FINANCIERA</v>
          </cell>
          <cell r="G2592">
            <v>8600611103</v>
          </cell>
          <cell r="H2592" t="str">
            <v>INSTITUTO AMAZONICO DE INVESTIGACIONES CIENTIFICAS SINCHI</v>
          </cell>
          <cell r="I2592" t="str">
            <v>TERCER DESEMBOLSO GASTOS DE FUNCIONAMIENTO AÑO 2014</v>
          </cell>
          <cell r="J2592">
            <v>1466782000</v>
          </cell>
          <cell r="N2592" t="str">
            <v>RECURSO 3-10</v>
          </cell>
          <cell r="W2592" t="str">
            <v>Vigencia Presupuestal</v>
          </cell>
        </row>
        <row r="2593">
          <cell r="A2593">
            <v>258914</v>
          </cell>
          <cell r="B2593" t="str">
            <v>Oficio</v>
          </cell>
          <cell r="C2593">
            <v>81303539</v>
          </cell>
          <cell r="D2593">
            <v>8514</v>
          </cell>
          <cell r="E2593">
            <v>41794</v>
          </cell>
          <cell r="F2593" t="str">
            <v>SUBDIRECCION ADMINISTRATIVA Y FINANCIERA</v>
          </cell>
          <cell r="G2593">
            <v>8180001568</v>
          </cell>
          <cell r="H2593" t="str">
            <v>INST.INVEST.AMBIENTALES DEL PACIFICO JOHN VON NEUMAN</v>
          </cell>
          <cell r="I2593" t="str">
            <v>TERCER DESEMBOLSO GASTOS DE FUNCIONAMIENTO AÑO 2014</v>
          </cell>
          <cell r="J2593">
            <v>979128322</v>
          </cell>
          <cell r="N2593" t="str">
            <v>RECURSO 3-10</v>
          </cell>
          <cell r="W2593" t="str">
            <v>Vigencia Presupuestal</v>
          </cell>
        </row>
        <row r="2594">
          <cell r="A2594">
            <v>259014</v>
          </cell>
          <cell r="B2594" t="str">
            <v>Oficio</v>
          </cell>
          <cell r="C2594">
            <v>81303539</v>
          </cell>
          <cell r="D2594">
            <v>8614</v>
          </cell>
          <cell r="E2594">
            <v>41794</v>
          </cell>
          <cell r="F2594" t="str">
            <v>SUBDIRECCION ADMINISTRATIVA Y FINANCIERA</v>
          </cell>
          <cell r="G2594">
            <v>8200001422</v>
          </cell>
          <cell r="H2594" t="str">
            <v>INST.INVEST.RECURSO BIOLOGICO ALEXANDER VON HUMBOLDT</v>
          </cell>
          <cell r="I2594" t="str">
            <v>TERCER DESEMBOLSO GASTOS DE FUNCIONAMIENTO AÑO 2014</v>
          </cell>
          <cell r="J2594">
            <v>1335035000</v>
          </cell>
          <cell r="N2594" t="str">
            <v>RECURSO 3-10</v>
          </cell>
          <cell r="W2594" t="str">
            <v>Vigencia Presupuestal</v>
          </cell>
        </row>
        <row r="2595">
          <cell r="A2595">
            <v>259114</v>
          </cell>
          <cell r="B2595" t="str">
            <v>Oficio</v>
          </cell>
          <cell r="C2595">
            <v>81303539</v>
          </cell>
          <cell r="D2595">
            <v>8714</v>
          </cell>
          <cell r="E2595">
            <v>41794</v>
          </cell>
          <cell r="F2595" t="str">
            <v>SUBDIRECCION ADMINISTRATIVA Y FINANCIERA</v>
          </cell>
          <cell r="G2595">
            <v>8002500620</v>
          </cell>
          <cell r="H2595" t="str">
            <v>INST.INVEST.MARINAS Y COSTERAS JOSE BENITO VIVES - INVEMAR</v>
          </cell>
          <cell r="I2595" t="str">
            <v>TERCER DESEMBOLSO GASTOS DE FUNCIONAMIENTO AÑO 2014</v>
          </cell>
          <cell r="J2595">
            <v>1503000000</v>
          </cell>
          <cell r="N2595" t="str">
            <v>RECURSO 3-10</v>
          </cell>
          <cell r="W2595" t="str">
            <v>Vigencia Presupuestal</v>
          </cell>
        </row>
        <row r="2596">
          <cell r="A2596">
            <v>259214</v>
          </cell>
          <cell r="B2596" t="str">
            <v>Anulada</v>
          </cell>
          <cell r="E2596">
            <v>41794</v>
          </cell>
          <cell r="H2596" t="str">
            <v>ANULADA</v>
          </cell>
          <cell r="I2596" t="str">
            <v>ANULADA</v>
          </cell>
        </row>
        <row r="2597">
          <cell r="A2597">
            <v>259314</v>
          </cell>
          <cell r="B2597" t="str">
            <v>Contrato</v>
          </cell>
          <cell r="C2597">
            <v>245</v>
          </cell>
          <cell r="E2597">
            <v>41794</v>
          </cell>
          <cell r="F2597" t="str">
            <v>SUBDIRECCION ADMINISTRATIVA Y FINANCIERA</v>
          </cell>
          <cell r="G2597">
            <v>8604500222</v>
          </cell>
          <cell r="H2597" t="str">
            <v>ESCOBAR OSPINA Y CIA LTDA - VIAJES CALITOUR</v>
          </cell>
          <cell r="I2597" t="str">
            <v>DEVOLUCION RTE FTE OP 511913 A LA 512513</v>
          </cell>
          <cell r="J2597">
            <v>371415</v>
          </cell>
        </row>
        <row r="2598">
          <cell r="A2598">
            <v>259414</v>
          </cell>
          <cell r="B2598" t="str">
            <v>Resolución</v>
          </cell>
          <cell r="C2598">
            <v>619</v>
          </cell>
          <cell r="D2598">
            <v>148014</v>
          </cell>
          <cell r="E2598">
            <v>41794</v>
          </cell>
          <cell r="F2598" t="str">
            <v>SUBDIRECCION ADMINISTRATIVA Y FINANCIERA</v>
          </cell>
          <cell r="G2598">
            <v>79876230</v>
          </cell>
          <cell r="H2598" t="str">
            <v>DIEGO FERNANDO HIGUERA DIAZ</v>
          </cell>
          <cell r="I2598" t="str">
            <v>PAGO SALDO COMISION INTERNACIONAL A VERACRUZ-MEXICO  DEL 01 AL 09 MAYO 2014</v>
          </cell>
          <cell r="J2598">
            <v>2921994</v>
          </cell>
          <cell r="O2598" t="str">
            <v>RECURSO 11</v>
          </cell>
          <cell r="W2598" t="str">
            <v>Vigencia Presupuestal</v>
          </cell>
        </row>
        <row r="2599">
          <cell r="A2599">
            <v>259514</v>
          </cell>
          <cell r="B2599" t="str">
            <v>Resolución</v>
          </cell>
          <cell r="C2599">
            <v>791</v>
          </cell>
          <cell r="D2599">
            <v>181614</v>
          </cell>
          <cell r="E2599">
            <v>41794</v>
          </cell>
          <cell r="F2599" t="str">
            <v>SUBDIRECCION ADMINISTRATIVA Y FINANCIERA</v>
          </cell>
          <cell r="G2599">
            <v>79778817</v>
          </cell>
          <cell r="H2599" t="str">
            <v>PABLO ABBA VIEIRA SAMPER</v>
          </cell>
          <cell r="I2599" t="str">
            <v>PAGO PARCIAL COMISION INTERNACIONAL A BONN-ALEMANIA DEL 03 AL 08 JUNIO 2014</v>
          </cell>
          <cell r="J2599">
            <v>1903016</v>
          </cell>
          <cell r="O2599" t="str">
            <v>RECURSO 11</v>
          </cell>
          <cell r="W2599" t="str">
            <v>Vigencia Presupuestal</v>
          </cell>
        </row>
        <row r="2600">
          <cell r="A2600">
            <v>259614</v>
          </cell>
          <cell r="B2600" t="str">
            <v>Resolución</v>
          </cell>
          <cell r="C2600">
            <v>626</v>
          </cell>
          <cell r="D2600">
            <v>151914</v>
          </cell>
          <cell r="E2600">
            <v>41794</v>
          </cell>
          <cell r="F2600" t="str">
            <v>SUBDIRECCION ADMINISTRATIVA Y FINANCIERA</v>
          </cell>
          <cell r="G2600">
            <v>52548288</v>
          </cell>
          <cell r="H2600" t="str">
            <v>ANDREA RAMIREZ MARTINEZ</v>
          </cell>
          <cell r="I2600" t="str">
            <v xml:space="preserve">PAGO SALDO COMISION INTERNACIONAL A AMSTERDAM (HOLANDA) DEL 9 AL 13 MAYO 2014 </v>
          </cell>
          <cell r="J2600">
            <v>1868675</v>
          </cell>
          <cell r="O2600" t="str">
            <v>RECURSO 11</v>
          </cell>
          <cell r="W2600" t="str">
            <v>Vigencia Presupuestal</v>
          </cell>
        </row>
        <row r="2601">
          <cell r="A2601">
            <v>259714</v>
          </cell>
          <cell r="B2601" t="str">
            <v>Oficio</v>
          </cell>
          <cell r="C2601">
            <v>18222</v>
          </cell>
          <cell r="E2601">
            <v>41794</v>
          </cell>
          <cell r="F2601" t="str">
            <v>SUBDIRECCION ADMINISTRATIVA Y FINANCIERA</v>
          </cell>
          <cell r="G2601">
            <v>8301153951</v>
          </cell>
          <cell r="H2601" t="str">
            <v>RADICACION CAJA MENOR 314 - CONS.2714</v>
          </cell>
          <cell r="I2601" t="str">
            <v>RADICACION CAJA MENOR 314 - CONS.2714</v>
          </cell>
          <cell r="J2601">
            <v>10131724</v>
          </cell>
        </row>
        <row r="2602">
          <cell r="A2602">
            <v>259814</v>
          </cell>
          <cell r="B2602" t="str">
            <v>Contrato</v>
          </cell>
          <cell r="C2602">
            <v>550</v>
          </cell>
          <cell r="D2602">
            <v>7813</v>
          </cell>
          <cell r="E2602">
            <v>41794</v>
          </cell>
          <cell r="F2602" t="str">
            <v>OFICINA TECNOLOGIAS DE INFORMACION Y COMUNICACIÓN</v>
          </cell>
          <cell r="G2602">
            <v>8999991158</v>
          </cell>
          <cell r="H2602" t="str">
            <v>EMPRESA DE TELECOMUNICACIONES DE BOGOTA SA ESP</v>
          </cell>
          <cell r="I2602" t="str">
            <v>FACT PARCIAL 43490 PAGO 17 DE 20 PERIODO ABRIL SEGUN CERTIFICACION DEL SUPERVISOR. IVA $5,672,571</v>
          </cell>
          <cell r="J2602">
            <v>17186970.640000001</v>
          </cell>
          <cell r="N2602" t="str">
            <v>RECURSO 2-10</v>
          </cell>
          <cell r="W2602" t="str">
            <v>Reserva Presupuestal</v>
          </cell>
        </row>
        <row r="2603">
          <cell r="A2603">
            <v>259914</v>
          </cell>
          <cell r="B2603" t="str">
            <v>Contrato</v>
          </cell>
          <cell r="C2603">
            <v>550</v>
          </cell>
          <cell r="D2603">
            <v>8914</v>
          </cell>
          <cell r="E2603">
            <v>41794</v>
          </cell>
          <cell r="F2603" t="str">
            <v>OFICINA TECNOLOGIAS DE INFORMACION Y COMUNICACIÓN</v>
          </cell>
          <cell r="G2603">
            <v>8999991158</v>
          </cell>
          <cell r="H2603" t="str">
            <v>EMPRESA DE TELECOMUNICACIONES DE BOGOTA SA ESP</v>
          </cell>
          <cell r="I2603" t="str">
            <v>FACT SALDO 43490 PAGO 17 DE 20 PERIODO ABRIL SEGUN CERTIFICACION DEL SUPERVISOR. IVA $5,672,571 - LOS ORIGINALESREPOSAN EN LA OP 259814</v>
          </cell>
          <cell r="J2603">
            <v>23939170.359999999</v>
          </cell>
          <cell r="M2603">
            <v>16</v>
          </cell>
          <cell r="N2603" t="str">
            <v>RECURSO 2-10</v>
          </cell>
          <cell r="W2603" t="str">
            <v>Vigencia Presupuestal</v>
          </cell>
        </row>
        <row r="2604">
          <cell r="A2604">
            <v>260014</v>
          </cell>
          <cell r="B2604" t="str">
            <v>Contrato</v>
          </cell>
          <cell r="C2604">
            <v>244</v>
          </cell>
          <cell r="D2604">
            <v>9514</v>
          </cell>
          <cell r="E2604">
            <v>41794</v>
          </cell>
          <cell r="F2604" t="str">
            <v>SERVICIOS ADMINISTRATIVOS, ATENCIONA AL USUARIO, ARCHIVO Y CORRESPONDENCIA</v>
          </cell>
          <cell r="G2604">
            <v>8300011131</v>
          </cell>
          <cell r="H2604" t="str">
            <v>IMPRENTA NACIONAL DE COLOMBIA</v>
          </cell>
          <cell r="I2604" t="str">
            <v>FRA 77941 PAGO 13 SEGÚN CERTIFICACION DEL SUPERVISOR - ENTIDAD DEL ESTADO</v>
          </cell>
          <cell r="J2604">
            <v>581300</v>
          </cell>
          <cell r="N2604" t="str">
            <v>RECURSO 2-10</v>
          </cell>
          <cell r="W2604" t="str">
            <v>Vigencia Presupuestal</v>
          </cell>
        </row>
        <row r="2605">
          <cell r="A2605">
            <v>260114</v>
          </cell>
          <cell r="B2605" t="str">
            <v>Oficio</v>
          </cell>
          <cell r="C2605">
            <v>18222</v>
          </cell>
          <cell r="D2605">
            <v>185414</v>
          </cell>
          <cell r="E2605">
            <v>41795</v>
          </cell>
          <cell r="F2605" t="str">
            <v>SUBDIRECCION ADMINISTRATIVA Y FINANCIERA</v>
          </cell>
          <cell r="G2605">
            <v>8301153951</v>
          </cell>
          <cell r="H2605" t="str">
            <v>MINISTERIO DE AMBIENTE Y DESARROLLO SOSTENIBLE</v>
          </cell>
          <cell r="I2605" t="str">
            <v>REEMBOLSO CAJA MENOR 314, CONSECUTIVO 2714</v>
          </cell>
          <cell r="J2605">
            <v>10131724</v>
          </cell>
          <cell r="O2605" t="str">
            <v>RECURSO 11</v>
          </cell>
          <cell r="W2605" t="str">
            <v>Vigencia Presupuestal</v>
          </cell>
        </row>
        <row r="2606">
          <cell r="A2606">
            <v>260214</v>
          </cell>
          <cell r="B2606" t="str">
            <v>Oficio</v>
          </cell>
          <cell r="C2606">
            <v>8314318299</v>
          </cell>
          <cell r="D2606">
            <v>185314</v>
          </cell>
          <cell r="E2606">
            <v>41795</v>
          </cell>
          <cell r="F2606" t="str">
            <v>SUBDIRECCION ADMINISTRATIVA Y FINANCIERA</v>
          </cell>
          <cell r="G2606">
            <v>8600111536</v>
          </cell>
          <cell r="H2606" t="str">
            <v>POSITIVA COMPAÑÍA DE SEGUROS S.A.</v>
          </cell>
          <cell r="I2606" t="str">
            <v>PAGO DE AFILIACION AL SISTEMA GENERAL DE RIESGOS LABORALES MES DE MAYO DE 2014 - CONDUCTORES</v>
          </cell>
          <cell r="J2606">
            <v>220000</v>
          </cell>
          <cell r="O2606" t="str">
            <v>RECURSO 11</v>
          </cell>
          <cell r="W2606" t="str">
            <v>Vigencia Presupuestal</v>
          </cell>
        </row>
        <row r="2607">
          <cell r="A2607">
            <v>260314</v>
          </cell>
          <cell r="B2607" t="str">
            <v>Oficio</v>
          </cell>
          <cell r="C2607">
            <v>18145</v>
          </cell>
          <cell r="E2607">
            <v>41795</v>
          </cell>
          <cell r="F2607" t="str">
            <v>SUBDIRECCION ADMINISTRATIVA Y FINANCIERA</v>
          </cell>
          <cell r="G2607">
            <v>8301153951</v>
          </cell>
          <cell r="H2607" t="str">
            <v>RADICACION CAJA MENOR 114 GTOS GENERALES</v>
          </cell>
          <cell r="I2607" t="str">
            <v>RADICACION CAJA MENOR 114 GTOS GENERALES</v>
          </cell>
          <cell r="J2607">
            <v>1398534</v>
          </cell>
        </row>
        <row r="2608">
          <cell r="A2608">
            <v>260414</v>
          </cell>
          <cell r="B2608" t="str">
            <v>Comisión</v>
          </cell>
          <cell r="C2608" t="str">
            <v>2014-1-0310</v>
          </cell>
          <cell r="D2608">
            <v>156414</v>
          </cell>
          <cell r="E2608">
            <v>41796</v>
          </cell>
          <cell r="F2608" t="str">
            <v>SERVICIOS ADMINISTRATIVOS, ATENCIONA AL USUARIO, ARCHIVO Y CORRESPONDENCIA</v>
          </cell>
          <cell r="G2608">
            <v>78034306</v>
          </cell>
          <cell r="H2608" t="str">
            <v>JUAN CARVAJAL COGOLLO</v>
          </cell>
          <cell r="I2608" t="str">
            <v>COMISION A BARRANQUILLA DEL 7-9 DE MAYO DE 2014</v>
          </cell>
          <cell r="J2608">
            <v>520170</v>
          </cell>
          <cell r="L2608">
            <v>10</v>
          </cell>
          <cell r="O2608" t="str">
            <v>RECURSO 11</v>
          </cell>
          <cell r="W2608" t="str">
            <v>Vigencia Presupuestal</v>
          </cell>
        </row>
        <row r="2609">
          <cell r="A2609">
            <v>260514</v>
          </cell>
          <cell r="B2609" t="str">
            <v>Comisión</v>
          </cell>
          <cell r="C2609" t="str">
            <v>2014-1-0338</v>
          </cell>
          <cell r="D2609">
            <v>162914</v>
          </cell>
          <cell r="E2609">
            <v>41796</v>
          </cell>
          <cell r="F2609" t="str">
            <v>SERVICIOS ADMINISTRATIVOS, ATENCIONA AL USUARIO, ARCHIVO Y CORRESPONDENCIA</v>
          </cell>
          <cell r="G2609">
            <v>73096641</v>
          </cell>
          <cell r="H2609" t="str">
            <v>WILLIAM BATISTA JINETE</v>
          </cell>
          <cell r="I2609" t="str">
            <v>COMISION A QUIBDO-NOVITA-CHOCO DEL 13-15 DE MAYO DE 2015</v>
          </cell>
          <cell r="J2609">
            <v>620170</v>
          </cell>
          <cell r="L2609">
            <v>10</v>
          </cell>
          <cell r="O2609" t="str">
            <v>RECURSO 11</v>
          </cell>
          <cell r="W2609" t="str">
            <v>Vigencia Presupuestal</v>
          </cell>
        </row>
        <row r="2610">
          <cell r="A2610">
            <v>260614</v>
          </cell>
          <cell r="B2610" t="str">
            <v>Comisión</v>
          </cell>
          <cell r="C2610" t="str">
            <v>2014-1-0374</v>
          </cell>
          <cell r="D2610">
            <v>169514</v>
          </cell>
          <cell r="E2610">
            <v>41796</v>
          </cell>
          <cell r="F2610" t="str">
            <v>SERVICIOS ADMINISTRATIVOS, ATENCIONA AL USUARIO, ARCHIVO Y CORRESPONDENCIA</v>
          </cell>
          <cell r="G2610">
            <v>80544407</v>
          </cell>
          <cell r="H2610" t="str">
            <v>ANDRES FERNANDO FRANCO FANDIÑO</v>
          </cell>
          <cell r="I2610" t="str">
            <v>COMISION A CUCUTA DEL 22-23 DE MAYO DE 2014</v>
          </cell>
          <cell r="J2610">
            <v>287969</v>
          </cell>
          <cell r="L2610">
            <v>10</v>
          </cell>
          <cell r="O2610" t="str">
            <v>RECURSO 11</v>
          </cell>
          <cell r="W2610" t="str">
            <v>Vigencia Presupuestal</v>
          </cell>
        </row>
        <row r="2611">
          <cell r="A2611">
            <v>260714</v>
          </cell>
          <cell r="B2611" t="str">
            <v>Comisión</v>
          </cell>
          <cell r="C2611" t="str">
            <v>2014-1-0382</v>
          </cell>
          <cell r="D2611">
            <v>172014</v>
          </cell>
          <cell r="E2611">
            <v>41796</v>
          </cell>
          <cell r="F2611" t="str">
            <v>SERVICIOS ADMINISTRATIVOS, ATENCIONA AL USUARIO, ARCHIVO Y CORRESPONDENCIA</v>
          </cell>
          <cell r="G2611">
            <v>40043339</v>
          </cell>
          <cell r="H2611" t="str">
            <v>SANDRA ALFONSO PALACIOS</v>
          </cell>
          <cell r="I2611" t="str">
            <v>COMISION A DUITAMA EL 21 DE MAYO DE 2014</v>
          </cell>
          <cell r="J2611">
            <v>148375</v>
          </cell>
          <cell r="L2611">
            <v>10</v>
          </cell>
          <cell r="O2611" t="str">
            <v>RECURSO 11</v>
          </cell>
          <cell r="W2611" t="str">
            <v>Vigencia Presupuestal</v>
          </cell>
        </row>
        <row r="2612">
          <cell r="A2612">
            <v>260814</v>
          </cell>
          <cell r="B2612" t="str">
            <v>Comisión</v>
          </cell>
          <cell r="C2612">
            <v>20141028</v>
          </cell>
          <cell r="D2612">
            <v>166414</v>
          </cell>
          <cell r="E2612">
            <v>41796</v>
          </cell>
          <cell r="F2612" t="str">
            <v>SERVICIOS ADMINISTRATIVOS, ATENCIONA AL USUARIO, ARCHIVO Y CORRESPONDENCIA</v>
          </cell>
          <cell r="G2612">
            <v>52821816</v>
          </cell>
          <cell r="H2612" t="str">
            <v>MARTA LUCIA RODRIGUEZ</v>
          </cell>
          <cell r="I2612" t="str">
            <v>COMISION A POPAYAN EL 15 DE MAYO DE 2014</v>
          </cell>
          <cell r="J2612">
            <v>112037</v>
          </cell>
          <cell r="N2612" t="str">
            <v>RECURSO 2-10</v>
          </cell>
          <cell r="W2612" t="str">
            <v>Vigencia Presupuestal</v>
          </cell>
        </row>
        <row r="2613">
          <cell r="A2613">
            <v>260914</v>
          </cell>
          <cell r="B2613" t="str">
            <v>Comisión</v>
          </cell>
          <cell r="C2613">
            <v>20141042</v>
          </cell>
          <cell r="D2613">
            <v>166814</v>
          </cell>
          <cell r="E2613">
            <v>41796</v>
          </cell>
          <cell r="F2613" t="str">
            <v>SERVICIOS ADMINISTRATIVOS, ATENCIONA AL USUARIO, ARCHIVO Y CORRESPONDENCIA</v>
          </cell>
          <cell r="G2613">
            <v>93366055</v>
          </cell>
          <cell r="H2613" t="str">
            <v xml:space="preserve">CARLOS GARRID RIVERA OSPINA </v>
          </cell>
          <cell r="I2613" t="str">
            <v>COMISION A PASTO DEL 15-16 DE MAYO DE 2014</v>
          </cell>
          <cell r="J2613">
            <v>293037</v>
          </cell>
          <cell r="O2613" t="str">
            <v>RECURSO 11</v>
          </cell>
          <cell r="W2613" t="str">
            <v>Vigencia Presupuestal</v>
          </cell>
        </row>
        <row r="2614">
          <cell r="A2614">
            <v>261014</v>
          </cell>
          <cell r="B2614" t="str">
            <v>Comisión</v>
          </cell>
          <cell r="C2614">
            <v>20141045</v>
          </cell>
          <cell r="D2614">
            <v>169414</v>
          </cell>
          <cell r="E2614">
            <v>41796</v>
          </cell>
          <cell r="F2614" t="str">
            <v>SERVICIOS ADMINISTRATIVOS, ATENCIONA AL USUARIO, ARCHIVO Y CORRESPONDENCIA</v>
          </cell>
          <cell r="G2614">
            <v>91423177</v>
          </cell>
          <cell r="H2614" t="str">
            <v>LUIS FRANCISCO CAMARGO FAJARDO</v>
          </cell>
          <cell r="I2614" t="str">
            <v>COMISION A IBAGUE-CAJAMARCA DEL 19-20 DE MAYO DE 2014</v>
          </cell>
          <cell r="J2614">
            <v>205126</v>
          </cell>
          <cell r="O2614" t="str">
            <v>RECURSO 11</v>
          </cell>
          <cell r="W2614" t="str">
            <v>Vigencia Presupuestal</v>
          </cell>
        </row>
        <row r="2615">
          <cell r="A2615">
            <v>261114</v>
          </cell>
          <cell r="B2615" t="str">
            <v>Comisión</v>
          </cell>
          <cell r="C2615">
            <v>20141050</v>
          </cell>
          <cell r="D2615">
            <v>169114</v>
          </cell>
          <cell r="E2615">
            <v>41796</v>
          </cell>
          <cell r="F2615" t="str">
            <v>SERVICIOS ADMINISTRATIVOS, ATENCIONA AL USUARIO, ARCHIVO Y CORRESPONDENCIA</v>
          </cell>
          <cell r="G2615">
            <v>71610890</v>
          </cell>
          <cell r="H2615" t="str">
            <v>LUIS ALFONSO ESCOBAR TRUJILLO</v>
          </cell>
          <cell r="I2615" t="str">
            <v>COMISION PRORROGA A POPAYAN EL 15 DE MAYO DE 2014 (COMISION INICIAL 20141024)</v>
          </cell>
          <cell r="J2615">
            <v>291295</v>
          </cell>
          <cell r="O2615" t="str">
            <v>RECURSO 11</v>
          </cell>
          <cell r="W2615" t="str">
            <v>Vigencia Presupuestal</v>
          </cell>
        </row>
        <row r="2616">
          <cell r="A2616">
            <v>261214</v>
          </cell>
          <cell r="B2616" t="str">
            <v>Comisión</v>
          </cell>
          <cell r="C2616">
            <v>20141063</v>
          </cell>
          <cell r="D2616">
            <v>170114</v>
          </cell>
          <cell r="E2616">
            <v>41796</v>
          </cell>
          <cell r="F2616" t="str">
            <v>SERVICIOS ADMINISTRATIVOS, ATENCIONA AL USUARIO, ARCHIVO Y CORRESPONDENCIA</v>
          </cell>
          <cell r="G2616">
            <v>52821816</v>
          </cell>
          <cell r="H2616" t="str">
            <v>MARTA LUCIA RODRIGUEZ</v>
          </cell>
          <cell r="I2616" t="str">
            <v>COMISION PRORROGA A POPAYAN EL 16 DE MAYO DE 2014 (COMISION ORIGINAL 20141028)</v>
          </cell>
          <cell r="J2616">
            <v>224075</v>
          </cell>
          <cell r="N2616" t="str">
            <v>RECURSO 2-10</v>
          </cell>
          <cell r="W2616" t="str">
            <v>Vigencia Presupuestal</v>
          </cell>
        </row>
        <row r="2617">
          <cell r="A2617">
            <v>261314</v>
          </cell>
          <cell r="B2617" t="str">
            <v>Factura</v>
          </cell>
          <cell r="C2617">
            <v>2623010</v>
          </cell>
          <cell r="D2617">
            <v>185514</v>
          </cell>
          <cell r="E2617">
            <v>41796</v>
          </cell>
          <cell r="F2617" t="str">
            <v>SERVICIOS ADMINISTRATIVOS, ATENCIONA AL USUARIO, ARCHIVO Y CORRESPONDENCIA</v>
          </cell>
          <cell r="G2617">
            <v>8300160461</v>
          </cell>
          <cell r="H2617" t="str">
            <v>AVANTEL SAS</v>
          </cell>
          <cell r="I2617" t="str">
            <v>PAGO SERVICIO PUBLICO DE AVANTEL FRA. FCM-2623010, PERIODO DEL 1-31 DE MAYO DE 2014</v>
          </cell>
          <cell r="J2617">
            <v>2094000</v>
          </cell>
          <cell r="N2617" t="str">
            <v>RECURSO 2-10</v>
          </cell>
          <cell r="W2617" t="str">
            <v>Vigencia Presupuestal</v>
          </cell>
        </row>
        <row r="2618">
          <cell r="A2618">
            <v>261414</v>
          </cell>
          <cell r="B2618" t="str">
            <v>Comisión</v>
          </cell>
          <cell r="C2618">
            <v>20141088</v>
          </cell>
          <cell r="D2618">
            <v>171514</v>
          </cell>
          <cell r="E2618">
            <v>41796</v>
          </cell>
          <cell r="F2618" t="str">
            <v>SERVICIOS ADMINISTRATIVOS, ATENCIONA AL USUARIO, ARCHIVO Y CORRESPONDENCIA</v>
          </cell>
          <cell r="G2618">
            <v>80244553</v>
          </cell>
          <cell r="H2618" t="str">
            <v>LUIS ERNESTO CAÑAS CORTES</v>
          </cell>
          <cell r="I2618" t="str">
            <v>COMISION A MEDELLIN-SEGOVIA DEL 21-23 DE MAYO DE 2014</v>
          </cell>
          <cell r="J2618">
            <v>667395</v>
          </cell>
          <cell r="O2618" t="str">
            <v>RECURSO 11</v>
          </cell>
          <cell r="W2618" t="str">
            <v>Vigencia Presupuestal</v>
          </cell>
        </row>
        <row r="2619">
          <cell r="A2619">
            <v>261514</v>
          </cell>
          <cell r="B2619" t="str">
            <v>Comisión</v>
          </cell>
          <cell r="C2619">
            <v>20141117</v>
          </cell>
          <cell r="D2619">
            <v>174514</v>
          </cell>
          <cell r="E2619">
            <v>41796</v>
          </cell>
          <cell r="F2619" t="str">
            <v>SERVICIOS ADMINISTRATIVOS, ATENCIONA AL USUARIO, ARCHIVO Y CORRESPONDENCIA</v>
          </cell>
          <cell r="G2619">
            <v>80244553</v>
          </cell>
          <cell r="H2619" t="str">
            <v>LUIS ERNESTO CAÑAS CORTES</v>
          </cell>
          <cell r="I2619" t="str">
            <v>COMISION PRORROGA  A MEDELLIN-SEGOVIA EL 24 DE MAYO DE 2014 (COMISION ORIGINAL 20141088)</v>
          </cell>
          <cell r="J2619">
            <v>195358</v>
          </cell>
          <cell r="O2619" t="str">
            <v>RECURSO 11</v>
          </cell>
          <cell r="W2619" t="str">
            <v>Vigencia Presupuestal</v>
          </cell>
        </row>
        <row r="2620">
          <cell r="A2620">
            <v>261614</v>
          </cell>
          <cell r="B2620" t="str">
            <v>Comisión</v>
          </cell>
          <cell r="C2620" t="str">
            <v>2014-1-0344</v>
          </cell>
          <cell r="D2620">
            <v>163414</v>
          </cell>
          <cell r="E2620">
            <v>41796</v>
          </cell>
          <cell r="F2620" t="str">
            <v>SERVICIOS ADMINISTRATIVOS, ATENCIONA AL USUARIO, ARCHIVO Y CORRESPONDENCIA</v>
          </cell>
          <cell r="G2620">
            <v>19342385</v>
          </cell>
          <cell r="H2620" t="str">
            <v>RICARDO LINARES PRIETO</v>
          </cell>
          <cell r="I2620" t="str">
            <v>COMISION A MANIZALEZ DEL 15-16 DE MAYO DE 2014</v>
          </cell>
          <cell r="J2620">
            <v>312102</v>
          </cell>
          <cell r="L2620">
            <v>11</v>
          </cell>
          <cell r="O2620" t="str">
            <v>RECURSO 11</v>
          </cell>
          <cell r="W2620" t="str">
            <v>Vigencia Presupuestal</v>
          </cell>
        </row>
        <row r="2621">
          <cell r="A2621">
            <v>261714</v>
          </cell>
          <cell r="B2621" t="str">
            <v>Comisión</v>
          </cell>
          <cell r="C2621" t="str">
            <v>2014-1-0369</v>
          </cell>
          <cell r="D2621">
            <v>169814</v>
          </cell>
          <cell r="E2621">
            <v>41796</v>
          </cell>
          <cell r="F2621" t="str">
            <v>SERVICIOS ADMINISTRATIVOS, ATENCIONA AL USUARIO, ARCHIVO Y CORRESPONDENCIA</v>
          </cell>
          <cell r="G2621">
            <v>7180263</v>
          </cell>
          <cell r="H2621" t="str">
            <v>DAVID ORLANDO HERNANDEZ REYES</v>
          </cell>
          <cell r="I2621" t="str">
            <v>COMISION A IBAGUE-CAJAMARCA DEL 19-20 DE MAYO DE 2014</v>
          </cell>
          <cell r="J2621">
            <v>177969</v>
          </cell>
          <cell r="L2621">
            <v>10</v>
          </cell>
          <cell r="O2621" t="str">
            <v>RECURSO 11</v>
          </cell>
          <cell r="W2621" t="str">
            <v>Vigencia Presupuestal</v>
          </cell>
        </row>
        <row r="2622">
          <cell r="A2622">
            <v>261814</v>
          </cell>
          <cell r="B2622" t="str">
            <v>Comisión</v>
          </cell>
          <cell r="C2622">
            <v>20140842</v>
          </cell>
          <cell r="D2622">
            <v>143014</v>
          </cell>
          <cell r="E2622">
            <v>41796</v>
          </cell>
          <cell r="F2622" t="str">
            <v>SERVICIOS ADMINISTRATIVOS, ATENCIONA AL USUARIO, ARCHIVO Y CORRESPONDENCIA</v>
          </cell>
          <cell r="G2622">
            <v>11520000</v>
          </cell>
          <cell r="H2622" t="str">
            <v>NEIDER EDUARDO ABELLO ALDANA</v>
          </cell>
          <cell r="I2622" t="str">
            <v>COMISION A BUCARAMANGA DEL 23-24 DE ABRIL DE 2014</v>
          </cell>
          <cell r="J2622">
            <v>336112</v>
          </cell>
          <cell r="O2622" t="str">
            <v>RECURSO 11</v>
          </cell>
          <cell r="W2622" t="str">
            <v>Vigencia Presupuestal</v>
          </cell>
        </row>
        <row r="2623">
          <cell r="A2623">
            <v>261914</v>
          </cell>
          <cell r="B2623" t="str">
            <v>Comisión</v>
          </cell>
          <cell r="C2623">
            <v>20140859</v>
          </cell>
          <cell r="D2623">
            <v>144714</v>
          </cell>
          <cell r="E2623">
            <v>41796</v>
          </cell>
          <cell r="F2623" t="str">
            <v>SERVICIOS ADMINISTRATIVOS, ATENCIONA AL USUARIO, ARCHIVO Y CORRESPONDENCIA</v>
          </cell>
          <cell r="G2623">
            <v>11520000</v>
          </cell>
          <cell r="H2623" t="str">
            <v>NEIDER EDUARDO ABELLO ALDANA</v>
          </cell>
          <cell r="I2623" t="str">
            <v>COMISION PRORROGA A BUCARAMANGA EL 25 DE ABRIL DE 2014 (COMISION INICIAL 20140859)</v>
          </cell>
          <cell r="J2623">
            <v>224075</v>
          </cell>
          <cell r="O2623" t="str">
            <v>RECURSO 11</v>
          </cell>
          <cell r="W2623" t="str">
            <v>Vigencia Presupuestal</v>
          </cell>
        </row>
        <row r="2624">
          <cell r="A2624">
            <v>262014</v>
          </cell>
          <cell r="B2624" t="str">
            <v>Comisión</v>
          </cell>
          <cell r="C2624">
            <v>20140929</v>
          </cell>
          <cell r="D2624">
            <v>152714</v>
          </cell>
          <cell r="E2624">
            <v>41796</v>
          </cell>
          <cell r="F2624" t="str">
            <v>SERVICIOS ADMINISTRATIVOS, ATENCIONA AL USUARIO, ARCHIVO Y CORRESPONDENCIA</v>
          </cell>
          <cell r="G2624">
            <v>93288645</v>
          </cell>
          <cell r="H2624" t="str">
            <v>HUGO GIRALDO BARRERA</v>
          </cell>
          <cell r="I2624" t="str">
            <v>COMISION A FONSECA-VALLEDUPAR-RIOACHA DEL 6-9 DE MAYO DE 2014</v>
          </cell>
          <cell r="J2624">
            <v>513627</v>
          </cell>
          <cell r="O2624" t="str">
            <v>RECURSO 11</v>
          </cell>
          <cell r="W2624" t="str">
            <v>Vigencia Presupuestal</v>
          </cell>
        </row>
        <row r="2625">
          <cell r="A2625">
            <v>262114</v>
          </cell>
          <cell r="B2625" t="str">
            <v>Comisión</v>
          </cell>
          <cell r="C2625">
            <v>20140958</v>
          </cell>
          <cell r="D2625">
            <v>154814</v>
          </cell>
          <cell r="E2625">
            <v>41796</v>
          </cell>
          <cell r="F2625" t="str">
            <v>SERVICIOS ADMINISTRATIVOS, ATENCIONA AL USUARIO, ARCHIVO Y CORRESPONDENCIA</v>
          </cell>
          <cell r="G2625">
            <v>11520000</v>
          </cell>
          <cell r="H2625" t="str">
            <v>NEIDER EDUARDO ABELLO ALDANA</v>
          </cell>
          <cell r="I2625" t="str">
            <v>COMISION A BARRANQUILLA DEL 6-8 DE MAYO DE 2014</v>
          </cell>
          <cell r="J2625">
            <v>560187</v>
          </cell>
          <cell r="O2625" t="str">
            <v>RECURSO 11</v>
          </cell>
          <cell r="W2625" t="str">
            <v>Vigencia Presupuestal</v>
          </cell>
        </row>
        <row r="2626">
          <cell r="A2626">
            <v>262214</v>
          </cell>
          <cell r="B2626" t="str">
            <v>Comisión</v>
          </cell>
          <cell r="C2626">
            <v>20140970</v>
          </cell>
          <cell r="D2626">
            <v>157314</v>
          </cell>
          <cell r="E2626">
            <v>41796</v>
          </cell>
          <cell r="F2626" t="str">
            <v>SERVICIOS ADMINISTRATIVOS, ATENCIONA AL USUARIO, ARCHIVO Y CORRESPONDENCIA</v>
          </cell>
          <cell r="G2626">
            <v>51599006</v>
          </cell>
          <cell r="H2626" t="str">
            <v>GLORIA INES QUINTANA QUINTANA</v>
          </cell>
          <cell r="I2626" t="str">
            <v>COMISION A MONTERIA DEL 7-9 DE MAYO DE 2014</v>
          </cell>
          <cell r="J2626">
            <v>468261</v>
          </cell>
          <cell r="O2626" t="str">
            <v>RECURSO 11</v>
          </cell>
          <cell r="W2626" t="str">
            <v>Vigencia Presupuestal</v>
          </cell>
        </row>
        <row r="2627">
          <cell r="A2627">
            <v>262314</v>
          </cell>
          <cell r="B2627" t="str">
            <v>Comisión</v>
          </cell>
          <cell r="C2627">
            <v>20141064</v>
          </cell>
          <cell r="D2627">
            <v>170014</v>
          </cell>
          <cell r="E2627">
            <v>41796</v>
          </cell>
          <cell r="F2627" t="str">
            <v>SERVICIOS ADMINISTRATIVOS, ATENCIONA AL USUARIO, ARCHIVO Y CORRESPONDENCIA</v>
          </cell>
          <cell r="G2627">
            <v>79273340</v>
          </cell>
          <cell r="H2627" t="str">
            <v>OSCAR HERNAN MANRIQUE BETANCOURT</v>
          </cell>
          <cell r="I2627" t="str">
            <v>COMISION A AQUITANIA EL 16 DE MAYO DE 2014</v>
          </cell>
          <cell r="J2627">
            <v>108375</v>
          </cell>
          <cell r="O2627" t="str">
            <v>RECURSO 11</v>
          </cell>
          <cell r="W2627" t="str">
            <v>Vigencia Presupuestal</v>
          </cell>
        </row>
        <row r="2628">
          <cell r="A2628">
            <v>262414</v>
          </cell>
          <cell r="B2628" t="str">
            <v>Comisión</v>
          </cell>
          <cell r="C2628">
            <v>20141118</v>
          </cell>
          <cell r="D2628">
            <v>175014</v>
          </cell>
          <cell r="E2628">
            <v>41796</v>
          </cell>
          <cell r="F2628" t="str">
            <v>SERVICIOS ADMINISTRATIVOS, ATENCIONA AL USUARIO, ARCHIVO Y CORRESPONDENCIA</v>
          </cell>
          <cell r="G2628">
            <v>13617899</v>
          </cell>
          <cell r="H2628" t="str">
            <v>HAROLD RENE GAMBA HURTADO</v>
          </cell>
          <cell r="I2628" t="str">
            <v>COMISION A TUMACO DEL 26-28 DE MAYO DE 2014</v>
          </cell>
          <cell r="J2628">
            <v>415261</v>
          </cell>
          <cell r="O2628" t="str">
            <v>RECURSO 11</v>
          </cell>
          <cell r="W2628" t="str">
            <v>Vigencia Presupuestal</v>
          </cell>
        </row>
        <row r="2629">
          <cell r="A2629">
            <v>262514</v>
          </cell>
          <cell r="B2629" t="str">
            <v>Comisión</v>
          </cell>
          <cell r="C2629">
            <v>20141120</v>
          </cell>
          <cell r="D2629">
            <v>175114</v>
          </cell>
          <cell r="E2629">
            <v>41796</v>
          </cell>
          <cell r="F2629" t="str">
            <v>SERVICIOS ADMINISTRATIVOS, ATENCIONA AL USUARIO, ARCHIVO Y CORRESPONDENCIA</v>
          </cell>
          <cell r="G2629">
            <v>19431106</v>
          </cell>
          <cell r="H2629" t="str">
            <v>JUAN CARLOS GUTIERREZ CASAS</v>
          </cell>
          <cell r="I2629" t="str">
            <v>COMISION A MONTERIA DEL 26-27 DE MAYO DE 2014</v>
          </cell>
          <cell r="J2629">
            <v>249157</v>
          </cell>
          <cell r="O2629" t="str">
            <v>RECURSO 11</v>
          </cell>
          <cell r="W2629" t="str">
            <v>Vigencia Presupuestal</v>
          </cell>
        </row>
        <row r="2630">
          <cell r="A2630">
            <v>262614</v>
          </cell>
          <cell r="B2630" t="str">
            <v>Comisión</v>
          </cell>
          <cell r="C2630">
            <v>20141137</v>
          </cell>
          <cell r="D2630">
            <v>178414</v>
          </cell>
          <cell r="E2630">
            <v>41796</v>
          </cell>
          <cell r="F2630" t="str">
            <v>SERVICIOS ADMINISTRATIVOS, ATENCIONA AL USUARIO, ARCHIVO Y CORRESPONDENCIA</v>
          </cell>
          <cell r="G2630">
            <v>52251554</v>
          </cell>
          <cell r="H2630" t="str">
            <v>MARCELA GARCIA LOPEZ</v>
          </cell>
          <cell r="I2630" t="str">
            <v>COMISION A APARTADO-MEDELLIN DEL 27-28 DE MAYO DE 2014</v>
          </cell>
          <cell r="J2630">
            <v>205126</v>
          </cell>
          <cell r="O2630" t="str">
            <v>RECURSO 11</v>
          </cell>
          <cell r="W2630" t="str">
            <v>Vigencia Presupuestal</v>
          </cell>
        </row>
        <row r="2631">
          <cell r="A2631">
            <v>262714</v>
          </cell>
          <cell r="B2631" t="str">
            <v>Oficio</v>
          </cell>
          <cell r="E2631">
            <v>41796</v>
          </cell>
          <cell r="F2631" t="str">
            <v>SUBDIRECCION ADMINISTRATIVA Y FINANCIERA</v>
          </cell>
          <cell r="G2631">
            <v>8301153951</v>
          </cell>
          <cell r="H2631" t="str">
            <v>MINISTERIO DE AMBIENTE Y DESARROLLO SOSTENIBLE</v>
          </cell>
          <cell r="I2631" t="str">
            <v>RADICACION CAJA MENOR 214 - CONSECUTIVO 3514</v>
          </cell>
          <cell r="J2631">
            <v>5490780</v>
          </cell>
          <cell r="W2631" t="str">
            <v>Vigencia Presupuestal</v>
          </cell>
        </row>
        <row r="2632">
          <cell r="A2632">
            <v>262814</v>
          </cell>
          <cell r="B2632" t="str">
            <v>Resolucion</v>
          </cell>
          <cell r="C2632">
            <v>740</v>
          </cell>
          <cell r="D2632">
            <v>187214</v>
          </cell>
          <cell r="E2632">
            <v>41799</v>
          </cell>
          <cell r="F2632" t="str">
            <v>TALENTO HUMANO ACTIVO Y NO ACTIVO</v>
          </cell>
          <cell r="G2632">
            <v>8999992307</v>
          </cell>
          <cell r="H2632" t="str">
            <v>UNIVERSIDAD DISTRITAL FRANCISCO JOSE DE CALDAS</v>
          </cell>
          <cell r="I2632" t="str">
            <v>RECONOCIMENTO Y PAGO DE AUXILIO EDUCATIVO A JAIRO NEFTALI CARDENAS</v>
          </cell>
          <cell r="J2632">
            <v>1848000</v>
          </cell>
          <cell r="N2632" t="str">
            <v>RECURSO 2-10</v>
          </cell>
          <cell r="W2632" t="str">
            <v>Vigencia Presupuestal</v>
          </cell>
        </row>
        <row r="2633">
          <cell r="A2633">
            <v>262914</v>
          </cell>
          <cell r="B2633" t="str">
            <v>Resolucion</v>
          </cell>
          <cell r="C2633">
            <v>758</v>
          </cell>
          <cell r="D2633">
            <v>187314</v>
          </cell>
          <cell r="E2633">
            <v>41799</v>
          </cell>
          <cell r="F2633" t="str">
            <v>TALENTO HUMANO ACTIVO Y NO ACTIVO</v>
          </cell>
          <cell r="G2633">
            <v>8300770310</v>
          </cell>
          <cell r="H2633" t="str">
            <v>FUNDACION UNIVERSITARIA IBEROAMERICANA</v>
          </cell>
          <cell r="I2633" t="str">
            <v>RECONOCIMENTO Y PAGO DE AUXILIO EDUCATIVO A GONZALO MORENO PARRA</v>
          </cell>
          <cell r="J2633">
            <v>1848000</v>
          </cell>
          <cell r="N2633" t="str">
            <v>RECURSO 2-10</v>
          </cell>
          <cell r="W2633" t="str">
            <v>Vigencia Presupuestal</v>
          </cell>
        </row>
        <row r="2634">
          <cell r="A2634">
            <v>263014</v>
          </cell>
          <cell r="B2634" t="str">
            <v>Resolucion</v>
          </cell>
          <cell r="C2634">
            <v>759</v>
          </cell>
          <cell r="D2634">
            <v>187414</v>
          </cell>
          <cell r="E2634">
            <v>41799</v>
          </cell>
          <cell r="F2634" t="str">
            <v>TALENTO HUMANO ACTIVO Y NO ACTIVO</v>
          </cell>
          <cell r="G2634">
            <v>8001162172</v>
          </cell>
          <cell r="H2634" t="str">
            <v>CORPORACION UNIVERSITARIA MINUTO DE DIOS</v>
          </cell>
          <cell r="I2634" t="str">
            <v>RECONOCIMENTO Y PAGO DE AUXILIO EDUCATIVO A NUBIA ESPERANZA RUBIANO GALINDO</v>
          </cell>
          <cell r="J2634">
            <v>1848000</v>
          </cell>
          <cell r="N2634" t="str">
            <v>RECURSO 2-10</v>
          </cell>
          <cell r="W2634" t="str">
            <v>Vigencia Presupuestal</v>
          </cell>
        </row>
        <row r="2635">
          <cell r="A2635">
            <v>263114</v>
          </cell>
          <cell r="B2635" t="str">
            <v>Resolucion</v>
          </cell>
          <cell r="C2635">
            <v>760</v>
          </cell>
          <cell r="D2635">
            <v>187514</v>
          </cell>
          <cell r="E2635">
            <v>41799</v>
          </cell>
          <cell r="F2635" t="str">
            <v>TALENTO HUMANO ACTIVO Y NO ACTIVO</v>
          </cell>
          <cell r="G2635">
            <v>8001162172</v>
          </cell>
          <cell r="H2635" t="str">
            <v>CORPORACION UNIVERSITARIA MINUTO DE DIOS</v>
          </cell>
          <cell r="I2635" t="str">
            <v>RECONOCIMENTO Y PAGO DE AUXILIO EDUCATIVO A NANCY CASTILLO SANABRIA</v>
          </cell>
          <cell r="J2635">
            <v>1848000</v>
          </cell>
          <cell r="N2635" t="str">
            <v>RECURSO 2-10</v>
          </cell>
          <cell r="W2635" t="str">
            <v>Vigencia Presupuestal</v>
          </cell>
        </row>
        <row r="2636">
          <cell r="A2636">
            <v>263214</v>
          </cell>
          <cell r="B2636" t="str">
            <v>Oficio</v>
          </cell>
          <cell r="C2636">
            <v>18952</v>
          </cell>
          <cell r="D2636">
            <v>191814</v>
          </cell>
          <cell r="E2636">
            <v>41799</v>
          </cell>
          <cell r="F2636" t="str">
            <v>SUBDIRECCION ADMINISTRATIVA Y FINANCIERA</v>
          </cell>
          <cell r="G2636">
            <v>8301153951</v>
          </cell>
          <cell r="H2636" t="str">
            <v>MINISTERIO DE AMBIENTE Y DESARROLLO SOSTENIBLE</v>
          </cell>
          <cell r="I2636" t="str">
            <v>REEMBOLSO CAJA MENOR 214 - CONSECUTIVO 2814 - DESPACHO MINISTRO</v>
          </cell>
          <cell r="J2636">
            <v>5490780</v>
          </cell>
          <cell r="N2636" t="str">
            <v>RECURSO 2-10</v>
          </cell>
          <cell r="W2636" t="str">
            <v>Vigencia Presupuestal</v>
          </cell>
        </row>
        <row r="2637">
          <cell r="A2637">
            <v>263314</v>
          </cell>
          <cell r="B2637" t="str">
            <v>Contrato</v>
          </cell>
          <cell r="C2637">
            <v>280</v>
          </cell>
          <cell r="D2637">
            <v>9714</v>
          </cell>
          <cell r="E2637">
            <v>41799</v>
          </cell>
          <cell r="F2637" t="str">
            <v>SERVICIOS ADMINISTRATIVOS, ATENCIONA AL USUARIO, ARCHIVO Y CORRESPONDENCIA</v>
          </cell>
          <cell r="G2637">
            <v>8300350374</v>
          </cell>
          <cell r="H2637" t="str">
            <v>EMINSER - EMPRESA DE SERVICIOS INTEGRALES S.A.S</v>
          </cell>
          <cell r="I2637" t="str">
            <v>FRA 0201 PAGO 7 DE 9 SEGÚN CERTIFICACION DEL SUPERVISOR  (REG. COMUN) - IVA $1,546716 (RTE FTE SERVICIO DE ASEO)</v>
          </cell>
          <cell r="J2637">
            <v>31901296</v>
          </cell>
          <cell r="K2637">
            <v>9.66</v>
          </cell>
          <cell r="L2637">
            <v>2</v>
          </cell>
          <cell r="M2637">
            <v>16</v>
          </cell>
          <cell r="N2637" t="str">
            <v>RECURSO 2-10</v>
          </cell>
          <cell r="W2637" t="str">
            <v>Vigencia Presupuestal</v>
          </cell>
        </row>
        <row r="2638">
          <cell r="A2638">
            <v>263414</v>
          </cell>
          <cell r="B2638" t="str">
            <v>Oficio</v>
          </cell>
          <cell r="C2638">
            <v>18145</v>
          </cell>
          <cell r="D2638">
            <v>187114</v>
          </cell>
          <cell r="E2638">
            <v>41799</v>
          </cell>
          <cell r="F2638" t="str">
            <v>SUBDIRECCION ADMINISTRATIVA Y FINANCIERA</v>
          </cell>
          <cell r="G2638">
            <v>8301153951</v>
          </cell>
          <cell r="H2638" t="str">
            <v>MINISTERIO DE AMBIENTE Y DESARROLLO SOSTENIBLE</v>
          </cell>
          <cell r="I2638" t="str">
            <v>REEMBOLSO CAJA MENOR 114 - CONSECUTIVO 2514 - GASTOS GENERALES</v>
          </cell>
          <cell r="J2638">
            <v>1398534</v>
          </cell>
          <cell r="N2638" t="str">
            <v>RECURSO 2-10</v>
          </cell>
          <cell r="W2638" t="str">
            <v>Vigencia Presupuestal</v>
          </cell>
        </row>
        <row r="2639">
          <cell r="A2639">
            <v>263514</v>
          </cell>
          <cell r="B2639" t="str">
            <v>Contrato</v>
          </cell>
          <cell r="C2639">
            <v>152</v>
          </cell>
          <cell r="D2639">
            <v>142313</v>
          </cell>
          <cell r="E2639">
            <v>41799</v>
          </cell>
          <cell r="F2639" t="str">
            <v>SERVICIOS ADMINISTRATIVOS, ATENCIONA AL USUARIO, ARCHIVO Y CORRESPONDENCIA</v>
          </cell>
          <cell r="G2639">
            <v>8605273892</v>
          </cell>
          <cell r="H2639" t="str">
            <v>MOTOS EL CONDOR LTDA</v>
          </cell>
          <cell r="I2639" t="str">
            <v>PAGO FRA 6929 SEPTIMO DESEMBOLSO SEGÚN CERTIFICACION DEL SUPERVISOR IVA $47,159 (REG.COMUN)</v>
          </cell>
          <cell r="J2639">
            <v>386600</v>
          </cell>
          <cell r="K2639">
            <v>9.66</v>
          </cell>
          <cell r="L2639">
            <v>4</v>
          </cell>
          <cell r="M2639">
            <v>16</v>
          </cell>
          <cell r="N2639" t="str">
            <v>RECURSO 2-10</v>
          </cell>
          <cell r="V2639" t="str">
            <v>CIIU 4542</v>
          </cell>
          <cell r="W2639" t="str">
            <v>Reserva Presupuestal</v>
          </cell>
        </row>
        <row r="2640">
          <cell r="A2640">
            <v>263614</v>
          </cell>
          <cell r="B2640" t="str">
            <v>Comisión</v>
          </cell>
          <cell r="C2640" t="str">
            <v>2014-1-0249</v>
          </cell>
          <cell r="D2640">
            <v>138514</v>
          </cell>
          <cell r="E2640">
            <v>41800</v>
          </cell>
          <cell r="F2640" t="str">
            <v>SUBDIRECCION ADMINISTRATIVA Y FINANCIERA</v>
          </cell>
          <cell r="G2640">
            <v>7180263</v>
          </cell>
          <cell r="H2640" t="str">
            <v>DAVID ORLANDO HERNANDEZ REYES</v>
          </cell>
          <cell r="I2640" t="str">
            <v>COMISION A PASTO DEL 11-12 DE ABRIL DE 2014</v>
          </cell>
          <cell r="J2640">
            <v>177969</v>
          </cell>
          <cell r="L2640">
            <v>10</v>
          </cell>
          <cell r="O2640" t="str">
            <v>RECURSO 11</v>
          </cell>
          <cell r="W2640" t="str">
            <v>Vigencia Presupuestal</v>
          </cell>
        </row>
        <row r="2641">
          <cell r="A2641">
            <v>263714</v>
          </cell>
          <cell r="B2641" t="str">
            <v>Comisión</v>
          </cell>
          <cell r="C2641" t="str">
            <v>2014-1-0364</v>
          </cell>
          <cell r="D2641">
            <v>167214</v>
          </cell>
          <cell r="E2641">
            <v>41800</v>
          </cell>
          <cell r="F2641" t="str">
            <v>SUBDIRECCION ADMINISTRATIVA Y FINANCIERA</v>
          </cell>
          <cell r="G2641">
            <v>74180161</v>
          </cell>
          <cell r="H2641" t="str">
            <v>ANDRES BALCAZAR</v>
          </cell>
          <cell r="I2641" t="str">
            <v>COMISION A BARRANQUILLA DEL 19-21 DE MAYO DE 2014</v>
          </cell>
          <cell r="J2641">
            <v>520170</v>
          </cell>
          <cell r="L2641">
            <v>10</v>
          </cell>
          <cell r="O2641" t="str">
            <v>RECURSO 11</v>
          </cell>
          <cell r="W2641" t="str">
            <v>Vigencia Presupuestal</v>
          </cell>
        </row>
        <row r="2642">
          <cell r="A2642">
            <v>263814</v>
          </cell>
          <cell r="B2642" t="str">
            <v>Comisión</v>
          </cell>
          <cell r="C2642" t="str">
            <v>2014-1-0381</v>
          </cell>
          <cell r="D2642">
            <v>172114</v>
          </cell>
          <cell r="E2642">
            <v>41800</v>
          </cell>
          <cell r="F2642" t="str">
            <v>SUBDIRECCION ADMINISTRATIVA Y FINANCIERA</v>
          </cell>
          <cell r="G2642">
            <v>34602626</v>
          </cell>
          <cell r="H2642" t="str">
            <v>ASTRID ELIANA REYES PEÑA</v>
          </cell>
          <cell r="I2642" t="str">
            <v>COMISION A TUNJA EL 21 DE MAYO DE 2014</v>
          </cell>
          <cell r="J2642">
            <v>144034</v>
          </cell>
          <cell r="L2642">
            <v>10</v>
          </cell>
          <cell r="O2642" t="str">
            <v>RECURSO 11</v>
          </cell>
          <cell r="W2642" t="str">
            <v>Vigencia Presupuestal</v>
          </cell>
        </row>
        <row r="2643">
          <cell r="A2643">
            <v>263914</v>
          </cell>
          <cell r="B2643" t="str">
            <v>Comisión</v>
          </cell>
          <cell r="C2643" t="str">
            <v>2014-1-0394</v>
          </cell>
          <cell r="D2643">
            <v>173614</v>
          </cell>
          <cell r="E2643">
            <v>41800</v>
          </cell>
          <cell r="F2643" t="str">
            <v>SUBDIRECCION ADMINISTRATIVA Y FINANCIERA</v>
          </cell>
          <cell r="G2643">
            <v>79297849</v>
          </cell>
          <cell r="H2643" t="str">
            <v>KLUAUS HERBERT SCHUTZE PAEZ</v>
          </cell>
          <cell r="I2643" t="str">
            <v>COMISION A MEDELLIN DEL 25-27 DE MAYO DE 2014</v>
          </cell>
          <cell r="J2643">
            <v>600170</v>
          </cell>
          <cell r="L2643">
            <v>10</v>
          </cell>
          <cell r="O2643" t="str">
            <v>RECURSO 11</v>
          </cell>
          <cell r="W2643" t="str">
            <v>Vigencia Presupuestal</v>
          </cell>
        </row>
        <row r="2644">
          <cell r="A2644">
            <v>264014</v>
          </cell>
          <cell r="B2644" t="str">
            <v>Comisión</v>
          </cell>
          <cell r="C2644" t="str">
            <v>2014-1-0397</v>
          </cell>
          <cell r="D2644">
            <v>174314</v>
          </cell>
          <cell r="E2644">
            <v>41800</v>
          </cell>
          <cell r="F2644" t="str">
            <v>SUBDIRECCION ADMINISTRATIVA Y FINANCIERA</v>
          </cell>
          <cell r="G2644">
            <v>40043339</v>
          </cell>
          <cell r="H2644" t="str">
            <v>SANDRA ALFONSO PALACIOS</v>
          </cell>
          <cell r="I2644" t="str">
            <v>COMISION A DUITAMA DEL 26-27 DE MAYO DE 2014</v>
          </cell>
          <cell r="J2644">
            <v>285126</v>
          </cell>
          <cell r="L2644">
            <v>10</v>
          </cell>
          <cell r="O2644" t="str">
            <v>RECURSO 11</v>
          </cell>
          <cell r="W2644" t="str">
            <v>Vigencia Presupuestal</v>
          </cell>
        </row>
        <row r="2645">
          <cell r="A2645">
            <v>264114</v>
          </cell>
          <cell r="B2645" t="str">
            <v>Comisión</v>
          </cell>
          <cell r="C2645" t="str">
            <v>2014-1-0398</v>
          </cell>
          <cell r="D2645">
            <v>174914</v>
          </cell>
          <cell r="E2645">
            <v>41800</v>
          </cell>
          <cell r="F2645" t="str">
            <v>SUBDIRECCION ADMINISTRATIVA Y FINANCIERA</v>
          </cell>
          <cell r="G2645">
            <v>34602626</v>
          </cell>
          <cell r="H2645" t="str">
            <v>ASTRID ELIANA REYES PEÑA</v>
          </cell>
          <cell r="I2645" t="str">
            <v>COMISION A IPIALES DEL 26-28 DE MAYO DE 2014</v>
          </cell>
          <cell r="J2645">
            <v>668170</v>
          </cell>
          <cell r="L2645">
            <v>10</v>
          </cell>
          <cell r="O2645" t="str">
            <v>RECURSO 11</v>
          </cell>
          <cell r="W2645" t="str">
            <v>Vigencia Presupuestal</v>
          </cell>
        </row>
        <row r="2646">
          <cell r="A2646">
            <v>264214</v>
          </cell>
          <cell r="B2646" t="str">
            <v>Comisión</v>
          </cell>
          <cell r="C2646" t="str">
            <v>2014-1-0401</v>
          </cell>
          <cell r="D2646">
            <v>178914</v>
          </cell>
          <cell r="E2646">
            <v>41800</v>
          </cell>
          <cell r="F2646" t="str">
            <v>SUBDIRECCION ADMINISTRATIVA Y FINANCIERA</v>
          </cell>
          <cell r="G2646">
            <v>1018421457</v>
          </cell>
          <cell r="H2646" t="str">
            <v>JUAN SEBASTIAN HERNANDEZ SUAREZ</v>
          </cell>
          <cell r="I2646" t="str">
            <v>COMISION A PEREIRA EL 28 DE MAYO DE 2014</v>
          </cell>
          <cell r="J2646">
            <v>97052</v>
          </cell>
          <cell r="L2646">
            <v>10</v>
          </cell>
          <cell r="O2646" t="str">
            <v>RECURSO 11</v>
          </cell>
          <cell r="W2646" t="str">
            <v>Vigencia Presupuestal</v>
          </cell>
        </row>
        <row r="2647">
          <cell r="A2647">
            <v>264314</v>
          </cell>
          <cell r="B2647" t="str">
            <v>Comisión</v>
          </cell>
          <cell r="C2647" t="str">
            <v>2014-1-0404</v>
          </cell>
          <cell r="D2647">
            <v>179014</v>
          </cell>
          <cell r="E2647">
            <v>41800</v>
          </cell>
          <cell r="F2647" t="str">
            <v>SUBDIRECCION ADMINISTRATIVA Y FINANCIERA</v>
          </cell>
          <cell r="G2647">
            <v>43201723</v>
          </cell>
          <cell r="H2647" t="str">
            <v>ESNEDY HERNANDEZ ATILANO</v>
          </cell>
          <cell r="I2647" t="str">
            <v>COMISION A PEREIRA EL 28 DE MAYO DE 2014</v>
          </cell>
          <cell r="J2647">
            <v>68375</v>
          </cell>
          <cell r="L2647">
            <v>10</v>
          </cell>
          <cell r="O2647" t="str">
            <v>RECURSO 11</v>
          </cell>
          <cell r="W2647" t="str">
            <v>Vigencia Presupuestal</v>
          </cell>
        </row>
        <row r="2648">
          <cell r="A2648">
            <v>264414</v>
          </cell>
          <cell r="B2648" t="str">
            <v>Comisión</v>
          </cell>
          <cell r="C2648" t="str">
            <v>2014-1-0408</v>
          </cell>
          <cell r="D2648">
            <v>179414</v>
          </cell>
          <cell r="E2648">
            <v>41800</v>
          </cell>
          <cell r="F2648" t="str">
            <v>SUBDIRECCION ADMINISTRATIVA Y FINANCIERA</v>
          </cell>
          <cell r="G2648">
            <v>82391606</v>
          </cell>
          <cell r="H2648" t="str">
            <v>RICARDO ALFREDO CHIQUILLO ARAQUE</v>
          </cell>
          <cell r="I2648" t="str">
            <v>COMISION A MEDELLIN DEL 29-30 DE MAYO DE 2014</v>
          </cell>
          <cell r="J2648">
            <v>177969</v>
          </cell>
          <cell r="L2648">
            <v>10</v>
          </cell>
          <cell r="O2648" t="str">
            <v>RECURSO 11</v>
          </cell>
          <cell r="W2648" t="str">
            <v>Vigencia Presupuestal</v>
          </cell>
        </row>
        <row r="2649">
          <cell r="A2649">
            <v>264514</v>
          </cell>
          <cell r="B2649" t="str">
            <v>Comisión</v>
          </cell>
          <cell r="C2649" t="str">
            <v>2014-1-0436</v>
          </cell>
          <cell r="D2649">
            <v>182714</v>
          </cell>
          <cell r="E2649">
            <v>41800</v>
          </cell>
          <cell r="F2649" t="str">
            <v>SUBDIRECCION ADMINISTRATIVA Y FINANCIERA</v>
          </cell>
          <cell r="G2649">
            <v>52794345</v>
          </cell>
          <cell r="H2649" t="str">
            <v>PAOLA ANDREA BAUTISTA DUARTE</v>
          </cell>
          <cell r="I2649" t="str">
            <v>COMISION A CALI EL 30 DE MAYO DE 2014</v>
          </cell>
          <cell r="J2649">
            <v>159323</v>
          </cell>
          <cell r="L2649">
            <v>10</v>
          </cell>
          <cell r="O2649" t="str">
            <v>RECURSO 11</v>
          </cell>
          <cell r="W2649" t="str">
            <v>Vigencia Presupuestal</v>
          </cell>
        </row>
        <row r="2650">
          <cell r="A2650">
            <v>264614</v>
          </cell>
          <cell r="B2650" t="str">
            <v>Comisión</v>
          </cell>
          <cell r="C2650" t="str">
            <v>2014-1-0440</v>
          </cell>
          <cell r="D2650">
            <v>183814</v>
          </cell>
          <cell r="E2650">
            <v>41800</v>
          </cell>
          <cell r="F2650" t="str">
            <v>SUBDIRECCION ADMINISTRATIVA Y FINANCIERA</v>
          </cell>
          <cell r="G2650">
            <v>79051428</v>
          </cell>
          <cell r="H2650" t="str">
            <v>JAIME ALBERTO GONZALEZ QUIROGA</v>
          </cell>
          <cell r="I2650" t="str">
            <v>COMISION A SAN GIL DEL 1-3 DE JUNIO DE 2014</v>
          </cell>
          <cell r="J2650">
            <v>226685</v>
          </cell>
          <cell r="L2650">
            <v>10</v>
          </cell>
          <cell r="O2650" t="str">
            <v>RECURSO 11</v>
          </cell>
          <cell r="W2650" t="str">
            <v>Vigencia Presupuestal</v>
          </cell>
        </row>
        <row r="2651">
          <cell r="A2651">
            <v>264714</v>
          </cell>
          <cell r="B2651" t="str">
            <v>Comisión</v>
          </cell>
          <cell r="C2651" t="str">
            <v>2014-1-0442</v>
          </cell>
          <cell r="D2651">
            <v>184714</v>
          </cell>
          <cell r="E2651">
            <v>41800</v>
          </cell>
          <cell r="F2651" t="str">
            <v>SUBDIRECCION ADMINISTRATIVA Y FINANCIERA</v>
          </cell>
          <cell r="G2651">
            <v>35250839</v>
          </cell>
          <cell r="H2651" t="str">
            <v>HEIDDY JOHANNA LAITON MORALES</v>
          </cell>
          <cell r="I2651" t="str">
            <v>COMISION A FUSAGASUGA EL 30 DE MAYO DE 2014</v>
          </cell>
          <cell r="J2651">
            <v>68375</v>
          </cell>
          <cell r="L2651">
            <v>10</v>
          </cell>
          <cell r="O2651" t="str">
            <v>RECURSO 11</v>
          </cell>
          <cell r="W2651" t="str">
            <v>Vigencia Presupuestal</v>
          </cell>
        </row>
        <row r="2652">
          <cell r="A2652">
            <v>264814</v>
          </cell>
          <cell r="B2652" t="str">
            <v>Anulada</v>
          </cell>
          <cell r="C2652">
            <v>20140659</v>
          </cell>
          <cell r="D2652">
            <v>127314</v>
          </cell>
          <cell r="E2652">
            <v>41800</v>
          </cell>
          <cell r="F2652" t="str">
            <v>SUBDIRECCION ADMINISTRATIVA Y FINANCIERA</v>
          </cell>
          <cell r="G2652">
            <v>12119466</v>
          </cell>
          <cell r="H2652" t="str">
            <v>CARLOS JAIRO RAMIRES RODRIGUEZ</v>
          </cell>
          <cell r="I2652" t="str">
            <v>ANULADA -------COMISION A MEDELLIN DEL 10 AL 11 DE ABRIL DE 2014</v>
          </cell>
          <cell r="J2652">
            <v>249157</v>
          </cell>
          <cell r="O2652" t="str">
            <v>RECURSO 11</v>
          </cell>
          <cell r="W2652" t="str">
            <v>Vigencia Presupuestal</v>
          </cell>
        </row>
        <row r="2653">
          <cell r="A2653">
            <v>264914</v>
          </cell>
          <cell r="B2653" t="str">
            <v>Comisión</v>
          </cell>
          <cell r="C2653">
            <v>20141106</v>
          </cell>
          <cell r="D2653">
            <v>174014</v>
          </cell>
          <cell r="E2653">
            <v>41800</v>
          </cell>
          <cell r="F2653" t="str">
            <v>SUBDIRECCION ADMINISTRATIVA Y FINANCIERA</v>
          </cell>
          <cell r="G2653">
            <v>60250256</v>
          </cell>
          <cell r="H2653" t="str">
            <v>CLAUDIA ADALGIZA ARIAS CUADROS</v>
          </cell>
          <cell r="I2653" t="str">
            <v>COMISION A APARTADO EL 23 DE MAYO DE 2014</v>
          </cell>
          <cell r="J2653">
            <v>224075</v>
          </cell>
          <cell r="O2653" t="str">
            <v>RECURSO 11</v>
          </cell>
          <cell r="W2653" t="str">
            <v>Vigencia Presupuestal</v>
          </cell>
        </row>
        <row r="2654">
          <cell r="A2654">
            <v>265014</v>
          </cell>
          <cell r="B2654" t="str">
            <v>Comisión</v>
          </cell>
          <cell r="C2654">
            <v>20141112</v>
          </cell>
          <cell r="D2654">
            <v>173414</v>
          </cell>
          <cell r="E2654">
            <v>41800</v>
          </cell>
          <cell r="F2654" t="str">
            <v>SUBDIRECCION ADMINISTRATIVA Y FINANCIERA</v>
          </cell>
          <cell r="G2654">
            <v>10542906</v>
          </cell>
          <cell r="H2654" t="str">
            <v>OSCAR DARIO TOSSE LUNA</v>
          </cell>
          <cell r="I2654" t="str">
            <v>COMISION A IPIALES DEL 26 AL 29 DE MAYO DE 2014</v>
          </cell>
          <cell r="J2654">
            <v>415261</v>
          </cell>
          <cell r="O2654" t="str">
            <v>RECURSO 11</v>
          </cell>
          <cell r="W2654" t="str">
            <v>Vigencia Presupuestal</v>
          </cell>
        </row>
        <row r="2655">
          <cell r="A2655">
            <v>265114</v>
          </cell>
          <cell r="B2655" t="str">
            <v>Comisión</v>
          </cell>
          <cell r="C2655">
            <v>20141113</v>
          </cell>
          <cell r="D2655">
            <v>173014</v>
          </cell>
          <cell r="E2655">
            <v>41800</v>
          </cell>
          <cell r="F2655" t="str">
            <v>SUBDIRECCION ADMINISTRATIVA Y FINANCIERA</v>
          </cell>
          <cell r="G2655">
            <v>10542906</v>
          </cell>
          <cell r="H2655" t="str">
            <v>OSCAR DARIO TOSSE LUNA</v>
          </cell>
          <cell r="I2655" t="str">
            <v>COMISION A SANTA MARTA DEL 22 AL 23 DE MAYO DE 2014</v>
          </cell>
          <cell r="J2655">
            <v>299157</v>
          </cell>
          <cell r="O2655" t="str">
            <v>RECURSO 11</v>
          </cell>
          <cell r="W2655" t="str">
            <v>Vigencia Presupuestal</v>
          </cell>
        </row>
        <row r="2656">
          <cell r="A2656">
            <v>265214</v>
          </cell>
          <cell r="B2656" t="str">
            <v>Comisión</v>
          </cell>
          <cell r="C2656">
            <v>20141115</v>
          </cell>
          <cell r="D2656">
            <v>174114</v>
          </cell>
          <cell r="E2656">
            <v>41800</v>
          </cell>
          <cell r="F2656" t="str">
            <v>SUBDIRECCION ADMINISTRATIVA Y FINANCIERA</v>
          </cell>
          <cell r="G2656">
            <v>79421328</v>
          </cell>
          <cell r="H2656" t="str">
            <v>JUAN PABLO PRIAS SARMIENTO</v>
          </cell>
          <cell r="I2656" t="str">
            <v>COMISION A IPIALES DEL 26 AL 28 DE MAYO DE 2014</v>
          </cell>
          <cell r="J2656">
            <v>528395</v>
          </cell>
          <cell r="O2656" t="str">
            <v>RECURSO 11</v>
          </cell>
          <cell r="W2656" t="str">
            <v>Vigencia Presupuestal</v>
          </cell>
        </row>
        <row r="2657">
          <cell r="A2657">
            <v>265314</v>
          </cell>
          <cell r="B2657" t="str">
            <v>Comisión</v>
          </cell>
          <cell r="C2657">
            <v>20141116</v>
          </cell>
          <cell r="D2657">
            <v>174214</v>
          </cell>
          <cell r="E2657">
            <v>41800</v>
          </cell>
          <cell r="F2657" t="str">
            <v>SUBDIRECCION ADMINISTRATIVA Y FINANCIERA</v>
          </cell>
          <cell r="G2657">
            <v>5261383</v>
          </cell>
          <cell r="H2657" t="str">
            <v>CLAUDIA LILIANA BUITRAGO AGUIRRE</v>
          </cell>
          <cell r="I2657" t="str">
            <v>COMISION A IBAGUE DEL 25 AL 27 DE MAYO DE 2014</v>
          </cell>
          <cell r="J2657">
            <v>415261</v>
          </cell>
          <cell r="O2657" t="str">
            <v>RECURSO 11</v>
          </cell>
          <cell r="W2657" t="str">
            <v>Vigencia Presupuestal</v>
          </cell>
        </row>
        <row r="2658">
          <cell r="A2658">
            <v>265414</v>
          </cell>
          <cell r="B2658" t="str">
            <v>Comisión</v>
          </cell>
          <cell r="C2658">
            <v>20141125</v>
          </cell>
          <cell r="D2658">
            <v>175514</v>
          </cell>
          <cell r="E2658">
            <v>41800</v>
          </cell>
          <cell r="F2658" t="str">
            <v>SUBDIRECCION ADMINISTRATIVA Y FINANCIERA</v>
          </cell>
          <cell r="G2658">
            <v>52261383</v>
          </cell>
          <cell r="H2658" t="str">
            <v>CLAUDIA LILIANA BUITRAGO AGUIRRE</v>
          </cell>
          <cell r="I2658" t="str">
            <v>COMISION A PEREIRA DEL 28 AL 29 DE MAYO DE 2014</v>
          </cell>
          <cell r="J2658">
            <v>249157</v>
          </cell>
          <cell r="O2658" t="str">
            <v>RECURSO 11</v>
          </cell>
          <cell r="W2658" t="str">
            <v>Vigencia Presupuestal</v>
          </cell>
        </row>
        <row r="2659">
          <cell r="A2659">
            <v>265514</v>
          </cell>
          <cell r="B2659" t="str">
            <v>Comisión</v>
          </cell>
          <cell r="C2659">
            <v>20141146</v>
          </cell>
          <cell r="D2659">
            <v>180414</v>
          </cell>
          <cell r="E2659">
            <v>41800</v>
          </cell>
          <cell r="F2659" t="str">
            <v>SUBDIRECCION ADMINISTRATIVA Y FINANCIERA</v>
          </cell>
          <cell r="G2659">
            <v>19217697</v>
          </cell>
          <cell r="H2659" t="str">
            <v>ISMAEL MOSQUERA TRUJILLO</v>
          </cell>
          <cell r="I2659" t="str">
            <v>COMISION A TOTA EL 30 DE MAYO DE 2014</v>
          </cell>
          <cell r="J2659">
            <v>53379</v>
          </cell>
          <cell r="O2659" t="str">
            <v>RECURSO 11</v>
          </cell>
          <cell r="W2659" t="str">
            <v>Vigencia Presupuestal</v>
          </cell>
        </row>
        <row r="2660">
          <cell r="A2660">
            <v>265614</v>
          </cell>
          <cell r="B2660" t="str">
            <v>Comisión</v>
          </cell>
          <cell r="C2660">
            <v>20141147</v>
          </cell>
          <cell r="D2660">
            <v>180114</v>
          </cell>
          <cell r="E2660">
            <v>41800</v>
          </cell>
          <cell r="F2660" t="str">
            <v>SUBDIRECCION ADMINISTRATIVA Y FINANCIERA</v>
          </cell>
          <cell r="G2660">
            <v>79981896</v>
          </cell>
          <cell r="H2660" t="str">
            <v>ANDRES MAURICIO ALVARADO PEREZ</v>
          </cell>
          <cell r="I2660" t="str">
            <v>COMISION A CACHIPAY DEL 29 DE MAYO AL 3 DE JUNIO DE 2014</v>
          </cell>
          <cell r="J2660">
            <v>1682412</v>
          </cell>
          <cell r="N2660" t="str">
            <v>RECURSO 2-10</v>
          </cell>
          <cell r="W2660" t="str">
            <v>Vigencia Presupuestal</v>
          </cell>
        </row>
        <row r="2661">
          <cell r="A2661">
            <v>265714</v>
          </cell>
          <cell r="B2661" t="str">
            <v>Comisión</v>
          </cell>
          <cell r="C2661">
            <v>20141172</v>
          </cell>
          <cell r="D2661">
            <v>181414</v>
          </cell>
          <cell r="E2661">
            <v>41800</v>
          </cell>
          <cell r="F2661" t="str">
            <v>SUBDIRECCION ADMINISTRATIVA Y FINANCIERA</v>
          </cell>
          <cell r="G2661">
            <v>79778817</v>
          </cell>
          <cell r="H2661" t="str">
            <v>PABLO ABBA VIEIRA SAMPER</v>
          </cell>
          <cell r="I2661" t="str">
            <v>COMISION A TOTA EL 30 DE MAYO DE 2014</v>
          </cell>
          <cell r="J2661">
            <v>145648</v>
          </cell>
          <cell r="O2661" t="str">
            <v>RECURSO 11</v>
          </cell>
          <cell r="W2661" t="str">
            <v>Vigencia Presupuestal</v>
          </cell>
        </row>
        <row r="2662">
          <cell r="A2662">
            <v>265814</v>
          </cell>
          <cell r="B2662" t="str">
            <v>Comisión</v>
          </cell>
          <cell r="C2662">
            <v>20141173</v>
          </cell>
          <cell r="D2662">
            <v>181314</v>
          </cell>
          <cell r="E2662">
            <v>41800</v>
          </cell>
          <cell r="F2662" t="str">
            <v>SUBDIRECCION ADMINISTRATIVA Y FINANCIERA</v>
          </cell>
          <cell r="G2662">
            <v>52157164</v>
          </cell>
          <cell r="H2662" t="str">
            <v>CLAUDIA PATRICIA PINEDA GONZALEZ</v>
          </cell>
          <cell r="I2662" t="str">
            <v>COMISION A TOTA EL 30 DE MAYO DE 2014</v>
          </cell>
          <cell r="J2662">
            <v>145648</v>
          </cell>
          <cell r="O2662" t="str">
            <v>RECURSO 11</v>
          </cell>
          <cell r="W2662" t="str">
            <v>Vigencia Presupuestal</v>
          </cell>
        </row>
        <row r="2663">
          <cell r="A2663">
            <v>265914</v>
          </cell>
          <cell r="B2663" t="str">
            <v>Comisión</v>
          </cell>
          <cell r="C2663">
            <v>20141175</v>
          </cell>
          <cell r="D2663">
            <v>180614</v>
          </cell>
          <cell r="E2663">
            <v>41800</v>
          </cell>
          <cell r="F2663" t="str">
            <v>SUBDIRECCION ADMINISTRATIVA Y FINANCIERA</v>
          </cell>
          <cell r="G2663">
            <v>71610890</v>
          </cell>
          <cell r="H2663" t="str">
            <v>LUIS ALFONSO ESCOBAR TRUJILLO</v>
          </cell>
          <cell r="I2663" t="str">
            <v>COMISION A TOTA EL 30 DE MAYO DE 2014</v>
          </cell>
          <cell r="J2663">
            <v>145648</v>
          </cell>
          <cell r="O2663" t="str">
            <v>RECURSO 11</v>
          </cell>
          <cell r="W2663" t="str">
            <v>Vigencia Presupuestal</v>
          </cell>
        </row>
        <row r="2664">
          <cell r="A2664">
            <v>266014</v>
          </cell>
          <cell r="B2664" t="str">
            <v>Comisión</v>
          </cell>
          <cell r="C2664">
            <v>20141184</v>
          </cell>
          <cell r="D2664">
            <v>183114</v>
          </cell>
          <cell r="E2664">
            <v>41800</v>
          </cell>
          <cell r="F2664" t="str">
            <v>SUBDIRECCION ADMINISTRATIVA Y FINANCIERA</v>
          </cell>
          <cell r="G2664">
            <v>11255699</v>
          </cell>
          <cell r="H2664" t="str">
            <v>ALIRIO PIÑEROS</v>
          </cell>
          <cell r="I2664" t="str">
            <v>COMISION A SAN GIL DEL 31 DE MAYO AL 3 DE JUNIO DE 2014</v>
          </cell>
          <cell r="J2664">
            <v>266895</v>
          </cell>
          <cell r="N2664" t="str">
            <v>RECURSO 2-10</v>
          </cell>
          <cell r="W2664" t="str">
            <v>Vigencia Presupuestal</v>
          </cell>
        </row>
        <row r="2665">
          <cell r="A2665">
            <v>266114</v>
          </cell>
          <cell r="B2665" t="str">
            <v>Comisión</v>
          </cell>
          <cell r="C2665">
            <v>20141188</v>
          </cell>
          <cell r="D2665">
            <v>183514</v>
          </cell>
          <cell r="E2665">
            <v>41800</v>
          </cell>
          <cell r="F2665" t="str">
            <v>SUBDIRECCION ADMINISTRATIVA Y FINANCIERA</v>
          </cell>
          <cell r="G2665">
            <v>79824414</v>
          </cell>
          <cell r="H2665" t="str">
            <v>SERGIO D. ACOSTA RODRIGUEZ</v>
          </cell>
          <cell r="I2665" t="str">
            <v>COMISION A CARTAGENA DEL 2 AL 4 DE JUNIO DE 2014</v>
          </cell>
          <cell r="J2665">
            <v>226091</v>
          </cell>
          <cell r="N2665" t="str">
            <v>RECURSO 2-10</v>
          </cell>
          <cell r="W2665" t="str">
            <v>Vigencia Presupuestal</v>
          </cell>
        </row>
        <row r="2666">
          <cell r="A2666">
            <v>266214</v>
          </cell>
          <cell r="B2666" t="str">
            <v>Comisión</v>
          </cell>
          <cell r="C2666">
            <v>20141189</v>
          </cell>
          <cell r="D2666">
            <v>183614</v>
          </cell>
          <cell r="E2666">
            <v>41800</v>
          </cell>
          <cell r="F2666" t="str">
            <v>SUBDIRECCION ADMINISTRATIVA Y FINANCIERA</v>
          </cell>
          <cell r="G2666">
            <v>7722983</v>
          </cell>
          <cell r="H2666" t="str">
            <v>CARLOS ANDRES GARCIA</v>
          </cell>
          <cell r="I2666" t="str">
            <v>COMISION A CARTAGENA DEL 2 AL 4 DE JUNIO DE 2014</v>
          </cell>
          <cell r="J2666">
            <v>160137</v>
          </cell>
          <cell r="N2666" t="str">
            <v>RECURSO 2-10</v>
          </cell>
          <cell r="W2666" t="str">
            <v>Vigencia Presupuestal</v>
          </cell>
        </row>
        <row r="2667">
          <cell r="A2667">
            <v>266314</v>
          </cell>
          <cell r="B2667" t="str">
            <v>Comisión</v>
          </cell>
          <cell r="C2667">
            <v>20141205</v>
          </cell>
          <cell r="D2667">
            <v>182814</v>
          </cell>
          <cell r="E2667">
            <v>41800</v>
          </cell>
          <cell r="F2667" t="str">
            <v>SUBDIRECCION ADMINISTRATIVA Y FINANCIERA</v>
          </cell>
          <cell r="G2667">
            <v>23248957</v>
          </cell>
          <cell r="H2667" t="str">
            <v>ELIZABETH INES TAYLOR JAY</v>
          </cell>
          <cell r="I2667" t="str">
            <v>COMISION A CARTAGENA EL 3 DE JUNIO E 2014</v>
          </cell>
          <cell r="J2667">
            <v>145648</v>
          </cell>
          <cell r="O2667" t="str">
            <v>RECURSO 11</v>
          </cell>
          <cell r="W2667" t="str">
            <v>Vigencia Presupuestal</v>
          </cell>
        </row>
        <row r="2668">
          <cell r="A2668">
            <v>266414</v>
          </cell>
          <cell r="B2668" t="str">
            <v>Comisión</v>
          </cell>
          <cell r="C2668">
            <v>20141209</v>
          </cell>
          <cell r="D2668">
            <v>184314</v>
          </cell>
          <cell r="E2668">
            <v>41800</v>
          </cell>
          <cell r="F2668" t="str">
            <v>SUBDIRECCION ADMINISTRATIVA Y FINANCIERA</v>
          </cell>
          <cell r="G2668">
            <v>11255699</v>
          </cell>
          <cell r="H2668" t="str">
            <v>ALIRIO PIÑEROS</v>
          </cell>
          <cell r="I2668" t="str">
            <v>COMISION A SAN GIL DEL 31 DE MAYO AL 3 DE JUNIO DE 2014</v>
          </cell>
          <cell r="J2668">
            <v>106758</v>
          </cell>
          <cell r="N2668" t="str">
            <v>RECURSO 2-10</v>
          </cell>
          <cell r="W2668" t="str">
            <v>Vigencia Presupuestal</v>
          </cell>
        </row>
        <row r="2669">
          <cell r="A2669">
            <v>266514</v>
          </cell>
          <cell r="B2669" t="str">
            <v>Comisión</v>
          </cell>
          <cell r="C2669">
            <v>20141210</v>
          </cell>
          <cell r="D2669">
            <v>184414</v>
          </cell>
          <cell r="E2669">
            <v>41800</v>
          </cell>
          <cell r="F2669" t="str">
            <v>SUBDIRECCION ADMINISTRATIVA Y FINANCIERA</v>
          </cell>
          <cell r="G2669">
            <v>79622755</v>
          </cell>
          <cell r="H2669" t="str">
            <v>EMILSON PEREZ</v>
          </cell>
          <cell r="I2669" t="str">
            <v>COMISION PRORROGA A SAN GIL DEL 31 DE MAYO DE 2014(COMISION INICIAL 20141183)</v>
          </cell>
          <cell r="J2669">
            <v>150727</v>
          </cell>
          <cell r="N2669" t="str">
            <v>RECURSO 2-10</v>
          </cell>
          <cell r="W2669" t="str">
            <v>Vigencia Presupuestal</v>
          </cell>
        </row>
        <row r="2670">
          <cell r="A2670">
            <v>266614</v>
          </cell>
          <cell r="B2670" t="str">
            <v>Comisión</v>
          </cell>
          <cell r="C2670">
            <v>20141211</v>
          </cell>
          <cell r="D2670">
            <v>184514</v>
          </cell>
          <cell r="E2670">
            <v>41800</v>
          </cell>
          <cell r="F2670" t="str">
            <v>SUBDIRECCION ADMINISTRATIVA Y FINANCIERA</v>
          </cell>
          <cell r="G2670">
            <v>14252378</v>
          </cell>
          <cell r="H2670" t="str">
            <v>JOHN HERNANDEZ PEREZ</v>
          </cell>
          <cell r="I2670" t="str">
            <v>COMISION PRORROGA A SAN GIL EL 31 DE MAYO DE 2014(COMISION INICIAL 20141213)</v>
          </cell>
          <cell r="J2670">
            <v>129534</v>
          </cell>
          <cell r="N2670" t="str">
            <v>RECURSO 2-10</v>
          </cell>
          <cell r="W2670" t="str">
            <v>Vigencia Presupuestal</v>
          </cell>
        </row>
        <row r="2671">
          <cell r="A2671">
            <v>266714</v>
          </cell>
          <cell r="B2671" t="str">
            <v>Comisión</v>
          </cell>
          <cell r="C2671">
            <v>20141212</v>
          </cell>
          <cell r="D2671">
            <v>184914</v>
          </cell>
          <cell r="E2671">
            <v>41800</v>
          </cell>
          <cell r="F2671" t="str">
            <v>SUBDIRECCION ADMINISTRATIVA Y FINANCIERA</v>
          </cell>
          <cell r="G2671">
            <v>52200186</v>
          </cell>
          <cell r="H2671" t="str">
            <v>CAROLINA LOPEZ MIRANDA</v>
          </cell>
          <cell r="I2671" t="str">
            <v>COMISION A FUSAGASUGA EL 3 DE JUNIO ED 2014</v>
          </cell>
          <cell r="J2671">
            <v>214679</v>
          </cell>
          <cell r="O2671" t="str">
            <v>RECURSO 11</v>
          </cell>
          <cell r="W2671" t="str">
            <v>Vigencia Presupuestal</v>
          </cell>
        </row>
        <row r="2672">
          <cell r="A2672">
            <v>266814</v>
          </cell>
          <cell r="B2672" t="str">
            <v>Comisión</v>
          </cell>
          <cell r="C2672">
            <v>20141217</v>
          </cell>
          <cell r="D2672">
            <v>186614</v>
          </cell>
          <cell r="E2672">
            <v>41800</v>
          </cell>
          <cell r="F2672" t="str">
            <v>SUBDIRECCION ADMINISTRATIVA Y FINANCIERA</v>
          </cell>
          <cell r="G2672">
            <v>79622755</v>
          </cell>
          <cell r="H2672" t="str">
            <v>EMILSON PEREZ</v>
          </cell>
          <cell r="I2672" t="str">
            <v>COMISION PRORROGA A CARTAGENA EL 4 DE JUNIO DE 2014(COMISION INICIAL 20141192)</v>
          </cell>
          <cell r="J2672">
            <v>150727</v>
          </cell>
          <cell r="N2672" t="str">
            <v>RECURSO 2-10</v>
          </cell>
          <cell r="W2672" t="str">
            <v>Vigencia Presupuestal</v>
          </cell>
        </row>
        <row r="2673">
          <cell r="A2673">
            <v>266914</v>
          </cell>
          <cell r="B2673" t="str">
            <v>Comisión</v>
          </cell>
          <cell r="C2673">
            <v>20141218</v>
          </cell>
          <cell r="D2673">
            <v>186714</v>
          </cell>
          <cell r="E2673">
            <v>41800</v>
          </cell>
          <cell r="F2673" t="str">
            <v>SUBDIRECCION ADMINISTRATIVA Y FINANCIERA</v>
          </cell>
          <cell r="G2673">
            <v>7722983</v>
          </cell>
          <cell r="H2673" t="str">
            <v>CARLOS ANDRES GARCIA</v>
          </cell>
          <cell r="I2673" t="str">
            <v>COMISION A CARTAGENA DEL 2 AL 4 DE JUNIO ED 2014</v>
          </cell>
          <cell r="J2673">
            <v>206758</v>
          </cell>
          <cell r="N2673" t="str">
            <v>RECURSO 2-10</v>
          </cell>
          <cell r="W2673" t="str">
            <v>Vigencia Presupuestal</v>
          </cell>
        </row>
        <row r="2674">
          <cell r="A2674">
            <v>267014</v>
          </cell>
          <cell r="B2674" t="str">
            <v>Comisión</v>
          </cell>
          <cell r="C2674">
            <v>20141219</v>
          </cell>
          <cell r="D2674">
            <v>186814</v>
          </cell>
          <cell r="E2674">
            <v>41800</v>
          </cell>
          <cell r="F2674" t="str">
            <v>SUBDIRECCION ADMINISTRATIVA Y FINANCIERA</v>
          </cell>
          <cell r="G2674">
            <v>79824414</v>
          </cell>
          <cell r="H2674" t="str">
            <v>SERGIO D. ACOSTA RODRIGUEZ</v>
          </cell>
          <cell r="I2674" t="str">
            <v>COMISION A CARTAGENA DEL 2 AL 4 DE JUNIO ED 2014</v>
          </cell>
          <cell r="J2674">
            <v>150727</v>
          </cell>
          <cell r="N2674" t="str">
            <v>RECURSO 2-10</v>
          </cell>
          <cell r="W2674" t="str">
            <v>Vigencia Presupuestal</v>
          </cell>
        </row>
        <row r="2675">
          <cell r="A2675">
            <v>267114</v>
          </cell>
          <cell r="B2675" t="str">
            <v>Contrato</v>
          </cell>
          <cell r="C2675">
            <v>130</v>
          </cell>
          <cell r="D2675">
            <v>22914</v>
          </cell>
          <cell r="E2675">
            <v>41801</v>
          </cell>
          <cell r="F2675" t="str">
            <v>GRUPO DE COMUNICACIONES</v>
          </cell>
          <cell r="G2675">
            <v>9000025836</v>
          </cell>
          <cell r="H2675" t="str">
            <v>RADIO Y TELEVISION NACIONAL DE COLOMBIA RTVC</v>
          </cell>
          <cell r="I2675" t="str">
            <v>PAGO FACTURA 12508-12412 QUINTO DESEMBOLSO SEGÚN  CERTIFIACION DEL SUPERVISOR (ENTIDAD PUBLICA Y GRAND CONT)</v>
          </cell>
          <cell r="J2675">
            <v>82141905</v>
          </cell>
          <cell r="M2675">
            <v>16</v>
          </cell>
          <cell r="O2675" t="str">
            <v>RECURSO 11</v>
          </cell>
          <cell r="W2675" t="str">
            <v>Vigencia Presupuestal</v>
          </cell>
        </row>
        <row r="2676">
          <cell r="A2676">
            <v>267214</v>
          </cell>
          <cell r="B2676" t="str">
            <v>Contrato</v>
          </cell>
          <cell r="C2676">
            <v>384</v>
          </cell>
          <cell r="D2676">
            <v>8814</v>
          </cell>
          <cell r="E2676">
            <v>41801</v>
          </cell>
          <cell r="F2676" t="str">
            <v>OFICINA TECNOLOGIAS DE INFORMACION Y COMUNICACIÓN</v>
          </cell>
          <cell r="G2676">
            <v>9000923859</v>
          </cell>
          <cell r="H2676" t="str">
            <v>UNE EPM TELECOMUNICACIONES</v>
          </cell>
          <cell r="I2676" t="str">
            <v>FRA 246764 PAGO 20 DE 21 SERVICIO DE INTERNET MES MAYO 2014 IVA $2,620,690</v>
          </cell>
          <cell r="J2676">
            <v>19000000</v>
          </cell>
          <cell r="M2676">
            <v>16</v>
          </cell>
          <cell r="N2676" t="str">
            <v>RECURSO 2-10</v>
          </cell>
          <cell r="W2676" t="str">
            <v>Vigencia Presupuestal</v>
          </cell>
        </row>
        <row r="2677">
          <cell r="A2677">
            <v>267314</v>
          </cell>
          <cell r="B2677" t="str">
            <v>Contrato</v>
          </cell>
          <cell r="C2677">
            <v>329</v>
          </cell>
          <cell r="D2677">
            <v>110914</v>
          </cell>
          <cell r="E2677">
            <v>41801</v>
          </cell>
          <cell r="F2677" t="str">
            <v>GRUPO DE COMUNICACIONES</v>
          </cell>
          <cell r="G2677">
            <v>8300632348</v>
          </cell>
          <cell r="H2677" t="str">
            <v>MONITOR MEDIOS DE COMUNICACIONES LTDA</v>
          </cell>
          <cell r="I2677" t="str">
            <v>FRA 6749 PAGO 2 DE 9 SEGÚN CERTIFICACION DEL SUPERVISOR (RTE FTE 4% SERVICIOS)</v>
          </cell>
          <cell r="J2677">
            <v>1276000</v>
          </cell>
          <cell r="K2677">
            <v>9.66</v>
          </cell>
          <cell r="L2677">
            <v>4</v>
          </cell>
          <cell r="M2677">
            <v>16</v>
          </cell>
          <cell r="O2677" t="str">
            <v>RECURSO 11</v>
          </cell>
          <cell r="W2677" t="str">
            <v>Vigencia Presupuestal</v>
          </cell>
        </row>
        <row r="2678">
          <cell r="A2678">
            <v>267414</v>
          </cell>
          <cell r="B2678" t="str">
            <v>Contrato</v>
          </cell>
          <cell r="C2678">
            <v>325</v>
          </cell>
          <cell r="D2678">
            <v>87014</v>
          </cell>
          <cell r="E2678">
            <v>41801</v>
          </cell>
          <cell r="F2678" t="str">
            <v>SERVICIOS ADMINISTRATIVOS, ATENCIONA AL USUARIO, ARCHIVO Y CORRESPONDENCIA</v>
          </cell>
          <cell r="G2678">
            <v>9007054939</v>
          </cell>
          <cell r="H2678" t="str">
            <v>UNION TEMPORAL ARRIENDO 2014</v>
          </cell>
          <cell r="I2678" t="str">
            <v>PAGO FRA 0003 TERCER DESEMBOLSO SEGÚN CERTIFICACION DEL SUPERVISOR - IVA 556,065 (RTE FTE ARRENDAMIENTOS 4%)</v>
          </cell>
          <cell r="J2678">
            <v>35310098</v>
          </cell>
          <cell r="K2678">
            <v>9.66</v>
          </cell>
          <cell r="L2678">
            <v>4</v>
          </cell>
          <cell r="M2678">
            <v>16</v>
          </cell>
          <cell r="N2678" t="str">
            <v>RECURSO 2-10</v>
          </cell>
          <cell r="W2678" t="str">
            <v>Vigencia Presupuestal</v>
          </cell>
        </row>
        <row r="2679">
          <cell r="A2679">
            <v>267514</v>
          </cell>
          <cell r="B2679" t="str">
            <v>Anulada</v>
          </cell>
          <cell r="E2679">
            <v>41801</v>
          </cell>
          <cell r="F2679" t="str">
            <v>ANULADA</v>
          </cell>
          <cell r="H2679" t="str">
            <v>ANULADA</v>
          </cell>
          <cell r="I2679" t="str">
            <v>ANULADA</v>
          </cell>
        </row>
        <row r="2680">
          <cell r="A2680">
            <v>267614</v>
          </cell>
          <cell r="B2680" t="str">
            <v>Contrato</v>
          </cell>
          <cell r="C2680">
            <v>337</v>
          </cell>
          <cell r="D2680">
            <v>9914</v>
          </cell>
          <cell r="E2680">
            <v>41801</v>
          </cell>
          <cell r="F2680" t="str">
            <v>SUBDIRECCION ADMINISTRATIVA Y FINANCIERA</v>
          </cell>
          <cell r="G2680">
            <v>8300562831</v>
          </cell>
          <cell r="H2680" t="str">
            <v>COMPAÑÍA DE VIGILANCIA  VER LTDA</v>
          </cell>
          <cell r="I2680" t="str">
            <v xml:space="preserve">PAGO FRA 12539 SEXTO DESEMBOLSO SEGÚN CERTIFICACION DEL SUPERVISOR - (RTE FTE SER,.VIGILANCIA) IVA $700,249 </v>
          </cell>
          <cell r="J2680">
            <v>44465786</v>
          </cell>
          <cell r="K2680">
            <v>13.8</v>
          </cell>
          <cell r="L2680">
            <v>2</v>
          </cell>
          <cell r="M2680">
            <v>1.6</v>
          </cell>
          <cell r="N2680" t="str">
            <v>RECURSO 2-10</v>
          </cell>
          <cell r="W2680" t="str">
            <v>Vigencia Presupuestal</v>
          </cell>
        </row>
        <row r="2681">
          <cell r="A2681">
            <v>267714</v>
          </cell>
          <cell r="B2681" t="str">
            <v>Contrato</v>
          </cell>
          <cell r="C2681">
            <v>331</v>
          </cell>
          <cell r="D2681">
            <v>125514</v>
          </cell>
          <cell r="E2681">
            <v>41801</v>
          </cell>
          <cell r="F2681" t="str">
            <v>SUBDIRECCION ADMINISTRATIVA Y FINANCIERA</v>
          </cell>
          <cell r="G2681">
            <v>80147591</v>
          </cell>
          <cell r="H2681" t="str">
            <v>NESTOR ALEXI VARGAS OBANDO - MCN INGENIERIA</v>
          </cell>
          <cell r="I2681" t="str">
            <v>PRIMER DESEMBOLSO SEGÚN CERTIFICACION DEL SUPERVISOR (RT FTE SER,GRALES NO DECLAR.6%)</v>
          </cell>
          <cell r="J2681">
            <v>357000</v>
          </cell>
          <cell r="K2681">
            <v>6.9</v>
          </cell>
          <cell r="L2681">
            <v>6</v>
          </cell>
          <cell r="N2681" t="str">
            <v>RECURSO 2-10</v>
          </cell>
          <cell r="V2681" t="str">
            <v>Se aplica Rte Fte + Rte Ica -S/Base sin Beneficio de SS - no es Cto de Prest, Ser. Es Orden de W xa Mtto con utilizacion de Insumos</v>
          </cell>
          <cell r="W2681" t="str">
            <v>Vigencia Presupuestal</v>
          </cell>
        </row>
        <row r="2682">
          <cell r="A2682">
            <v>267814</v>
          </cell>
          <cell r="B2682" t="str">
            <v>Contrato</v>
          </cell>
          <cell r="C2682">
            <v>140</v>
          </cell>
          <cell r="D2682">
            <v>9214</v>
          </cell>
          <cell r="E2682">
            <v>41801</v>
          </cell>
          <cell r="F2682" t="str">
            <v>SERVICIOS ADMINISTRATIVOS, ATENCIONA AL USUARIO, ARCHIVO Y CORRESPONDENCIA</v>
          </cell>
          <cell r="G2682">
            <v>8604038353</v>
          </cell>
          <cell r="H2682" t="str">
            <v>MANTENIMIENTO DE ELEVADORES SAS</v>
          </cell>
          <cell r="I2682" t="str">
            <v>FRA 5395 PAGO 13 SEGÚN CERTIFICACION DEL SUPERVISOR (REGIMEN COMUN) IVA $50,435 (RTE FTE SERVICIOS EN GENERAL DECLARANTE DE RENTA)</v>
          </cell>
          <cell r="J2682">
            <v>365650</v>
          </cell>
          <cell r="K2682">
            <v>9.66</v>
          </cell>
          <cell r="L2682">
            <v>4</v>
          </cell>
          <cell r="M2682">
            <v>16</v>
          </cell>
          <cell r="N2682" t="str">
            <v>RECURSO 2-10</v>
          </cell>
          <cell r="W2682" t="str">
            <v>Vigencia Presupuestal</v>
          </cell>
        </row>
        <row r="2683">
          <cell r="A2683">
            <v>267914</v>
          </cell>
          <cell r="B2683" t="str">
            <v>Resolucion</v>
          </cell>
          <cell r="C2683">
            <v>815</v>
          </cell>
          <cell r="D2683">
            <v>188314</v>
          </cell>
          <cell r="E2683">
            <v>41801</v>
          </cell>
          <cell r="F2683" t="str">
            <v>SUBDIRECCION ADMINISTRATIVA Y FINANCIERA</v>
          </cell>
          <cell r="G2683">
            <v>23248957</v>
          </cell>
          <cell r="H2683" t="str">
            <v>ELIZABETH INES TAYLOR JAY</v>
          </cell>
          <cell r="I2683" t="str">
            <v>PAGO PARCIAL COMISION INTERNACIONAL A SUECIA DEL 10 AL 13 JUNIO 2014</v>
          </cell>
          <cell r="J2683">
            <v>3034031</v>
          </cell>
          <cell r="O2683" t="str">
            <v>RECURSO 11</v>
          </cell>
          <cell r="W2683" t="str">
            <v>Vigencia Presupuestal</v>
          </cell>
        </row>
        <row r="2684">
          <cell r="A2684">
            <v>268014</v>
          </cell>
          <cell r="B2684" t="str">
            <v>Resolucion</v>
          </cell>
          <cell r="C2684">
            <v>814</v>
          </cell>
          <cell r="D2684">
            <v>188414</v>
          </cell>
          <cell r="E2684">
            <v>41801</v>
          </cell>
          <cell r="F2684" t="str">
            <v>SUBDIRECCION ADMINISTRATIVA Y FINANCIERA</v>
          </cell>
          <cell r="G2684">
            <v>52269310</v>
          </cell>
          <cell r="H2684" t="str">
            <v>EVELYN PAOLA MORENO NIETO</v>
          </cell>
          <cell r="I2684" t="str">
            <v>PAGO PARCIAL COMISION INTERNACIONAL A MANAGUA DEL 9 AL 13 JUNIO 2014</v>
          </cell>
          <cell r="J2684">
            <v>720538</v>
          </cell>
          <cell r="O2684" t="str">
            <v>RECURSO 11</v>
          </cell>
          <cell r="W2684" t="str">
            <v>Vigencia Presupuestal</v>
          </cell>
        </row>
        <row r="2685">
          <cell r="A2685">
            <v>268114</v>
          </cell>
          <cell r="B2685" t="str">
            <v>Contrato</v>
          </cell>
          <cell r="C2685">
            <v>100</v>
          </cell>
          <cell r="D2685">
            <v>18214</v>
          </cell>
          <cell r="E2685">
            <v>41801</v>
          </cell>
          <cell r="F2685" t="str">
            <v>DIRECCION DE BOSQUES, BIODIVERSIDAD Y SERVICIOS ECOSISTEMICOS</v>
          </cell>
          <cell r="G2685">
            <v>6768778</v>
          </cell>
          <cell r="H2685" t="str">
            <v>SAMUEL LOZANO BARON</v>
          </cell>
          <cell r="I2685" t="str">
            <v>FRA 5 PAGO 5 DE 12 SEGÚN CERTIFICACION DEL SUPERVISOR (Desc.de la Base RF x Dependientes+Benefic.x Int. Vivienda/2013+ No presento Beneficio AFC) N/A RETENCION MINIMA ART 384</v>
          </cell>
          <cell r="J2685">
            <v>8502514</v>
          </cell>
          <cell r="K2685">
            <v>9.66</v>
          </cell>
          <cell r="M2685">
            <v>16</v>
          </cell>
          <cell r="O2685" t="str">
            <v>RECURSO 11</v>
          </cell>
          <cell r="V2685" t="str">
            <v xml:space="preserve">No presento AFC+Beneficio Int. Vivienda $10,729,620/12meses $894,135- Desc. 10% Dependientes </v>
          </cell>
          <cell r="W2685" t="str">
            <v>Vigencia Presupuestal</v>
          </cell>
        </row>
        <row r="2686">
          <cell r="A2686">
            <v>268214</v>
          </cell>
          <cell r="B2686" t="str">
            <v>Contrato</v>
          </cell>
          <cell r="C2686">
            <v>95</v>
          </cell>
          <cell r="D2686">
            <v>17614</v>
          </cell>
          <cell r="E2686">
            <v>41801</v>
          </cell>
          <cell r="F2686" t="str">
            <v>OFICINA DE TECNOLOGIAS, INFORMACION Y COMUNICACIONES TIC</v>
          </cell>
          <cell r="G2686">
            <v>52538575</v>
          </cell>
          <cell r="H2686" t="str">
            <v>MARITZABEL MUÑOZ CARRERO</v>
          </cell>
          <cell r="I2686" t="str">
            <v>PAGO 5 DE 8 SEGÚN CERTIFICACION DEL SUPERVISOR (Desc.de la Base RF x Dependientes)</v>
          </cell>
          <cell r="J2686">
            <v>1700000</v>
          </cell>
          <cell r="K2686">
            <v>9.66</v>
          </cell>
          <cell r="O2686" t="str">
            <v>RECURSO 11</v>
          </cell>
          <cell r="V2686" t="str">
            <v>Desc. 10% Dependientes RF $129,456</v>
          </cell>
          <cell r="W2686" t="str">
            <v>Vigencia Presupuestal</v>
          </cell>
        </row>
        <row r="2687">
          <cell r="A2687">
            <v>268314</v>
          </cell>
          <cell r="B2687" t="str">
            <v>Contrato</v>
          </cell>
          <cell r="C2687">
            <v>241</v>
          </cell>
          <cell r="D2687">
            <v>34914</v>
          </cell>
          <cell r="E2687">
            <v>41801</v>
          </cell>
          <cell r="F2687" t="str">
            <v>DIRECCION DE ASUNTOS AMBIENTALES, SECTORIAL Y URBANA</v>
          </cell>
          <cell r="G2687">
            <v>73096641</v>
          </cell>
          <cell r="H2687" t="str">
            <v>WILLIAM BATISTA JINETE</v>
          </cell>
          <cell r="I2687" t="str">
            <v>PAGO 1 - 2 Y 3 DE 11 SEGÚN CERTIFICACION DEL SUPERVISOR (Desc Base x Dependientes)</v>
          </cell>
          <cell r="J2687">
            <v>24000000</v>
          </cell>
          <cell r="K2687">
            <v>9.66</v>
          </cell>
          <cell r="O2687" t="str">
            <v>RECURSO 11</v>
          </cell>
          <cell r="V2687" t="str">
            <v xml:space="preserve">Desc. X Dependientes </v>
          </cell>
          <cell r="W2687" t="str">
            <v>Vigencia Presupuestal</v>
          </cell>
        </row>
        <row r="2688">
          <cell r="A2688">
            <v>268414</v>
          </cell>
          <cell r="B2688" t="str">
            <v>Contrato</v>
          </cell>
          <cell r="C2688">
            <v>121</v>
          </cell>
          <cell r="D2688">
            <v>20814</v>
          </cell>
          <cell r="E2688">
            <v>41801</v>
          </cell>
          <cell r="F2688" t="str">
            <v>DIRECCION DE BOSQUES, BIODIVERSIDAD Y SERVICIOS ECOSISTEMICOS</v>
          </cell>
          <cell r="G2688">
            <v>80111644</v>
          </cell>
          <cell r="H2688" t="str">
            <v>JAVIER EDUARDO ROJAS CALA</v>
          </cell>
          <cell r="I2688" t="str">
            <v>PAGO 5 DE 12 SEGÚN CERTIFICACION DEL SUPERVISOR</v>
          </cell>
          <cell r="J2688">
            <v>4359600</v>
          </cell>
          <cell r="K2688">
            <v>9.66</v>
          </cell>
          <cell r="O2688" t="str">
            <v>RECURSO 11</v>
          </cell>
          <cell r="V2688" t="str">
            <v>No tiene Dependientes</v>
          </cell>
          <cell r="W2688" t="str">
            <v>Vigencia Presupuestal</v>
          </cell>
        </row>
        <row r="2689">
          <cell r="A2689">
            <v>268514</v>
          </cell>
          <cell r="B2689" t="str">
            <v>Contrato</v>
          </cell>
          <cell r="C2689">
            <v>267</v>
          </cell>
          <cell r="D2689">
            <v>38814</v>
          </cell>
          <cell r="E2689">
            <v>41801</v>
          </cell>
          <cell r="F2689" t="str">
            <v>DIRECCION DE BOSQUES, BIODIVERSIDAD Y SERVICIOS ECOSISTEMICOS</v>
          </cell>
          <cell r="G2689">
            <v>1032436810</v>
          </cell>
          <cell r="H2689" t="str">
            <v>ALVARO ANDRES CUBILLOS BUITRAGO</v>
          </cell>
          <cell r="I2689" t="str">
            <v>PAGO 4 DE 4 SEGÚN CERTIFICACION DEL SUPERVISOR</v>
          </cell>
          <cell r="J2689">
            <v>2500000</v>
          </cell>
          <cell r="K2689">
            <v>9.66</v>
          </cell>
          <cell r="O2689" t="str">
            <v>RECURSO 11</v>
          </cell>
          <cell r="V2689" t="str">
            <v>No tiene Dependientes</v>
          </cell>
          <cell r="W2689" t="str">
            <v>Vigencia Presupuestal</v>
          </cell>
        </row>
        <row r="2690">
          <cell r="A2690">
            <v>268614</v>
          </cell>
          <cell r="B2690" t="str">
            <v>Contrato</v>
          </cell>
          <cell r="C2690">
            <v>210</v>
          </cell>
          <cell r="D2690">
            <v>31514</v>
          </cell>
          <cell r="E2690">
            <v>41801</v>
          </cell>
          <cell r="F2690" t="str">
            <v>DIRECCION DE BOSQUES, BIODIVERSIDAD Y SERVICIOS ECOSISTEMICOS</v>
          </cell>
          <cell r="G2690">
            <v>13743885</v>
          </cell>
          <cell r="H2690" t="str">
            <v>JOSE JULIAN GONZALEZ ARENAS</v>
          </cell>
          <cell r="I2690" t="str">
            <v>PAGO 4 DE 4 SEGÚN CERTIFICACION DEL SUPERVISOR</v>
          </cell>
          <cell r="J2690">
            <v>6000000</v>
          </cell>
          <cell r="K2690">
            <v>9.66</v>
          </cell>
          <cell r="O2690" t="str">
            <v>RECURSO 11</v>
          </cell>
          <cell r="V2690" t="str">
            <v>No tiene Dependientes</v>
          </cell>
          <cell r="W2690" t="str">
            <v>Vigencia Presupuestal</v>
          </cell>
        </row>
        <row r="2691">
          <cell r="A2691">
            <v>268714</v>
          </cell>
          <cell r="B2691" t="str">
            <v>Contrato</v>
          </cell>
          <cell r="C2691">
            <v>247</v>
          </cell>
          <cell r="D2691">
            <v>36014</v>
          </cell>
          <cell r="E2691">
            <v>41801</v>
          </cell>
          <cell r="F2691" t="str">
            <v>DIRECCION DE BOSQUES, BIODIVERSIDAD Y SERVICIOS ECOSISTEMICOS</v>
          </cell>
          <cell r="G2691">
            <v>21492482</v>
          </cell>
          <cell r="H2691" t="str">
            <v>BEATRIZ ZAPATA ARBELAEZ</v>
          </cell>
          <cell r="I2691" t="str">
            <v xml:space="preserve">PAGO 4 DE 4 SEGÚN CERTIFICACION DEL SUPERVISOR </v>
          </cell>
          <cell r="J2691">
            <v>3800000</v>
          </cell>
          <cell r="K2691">
            <v>9.66</v>
          </cell>
          <cell r="O2691" t="str">
            <v>RECURSO 11</v>
          </cell>
          <cell r="V2691" t="str">
            <v>No tiene Dependientes</v>
          </cell>
          <cell r="W2691" t="str">
            <v>Vigencia Presupuestal</v>
          </cell>
        </row>
        <row r="2692">
          <cell r="A2692">
            <v>268814</v>
          </cell>
          <cell r="B2692" t="str">
            <v>Contrato</v>
          </cell>
          <cell r="C2692">
            <v>244</v>
          </cell>
          <cell r="D2692">
            <v>35514</v>
          </cell>
          <cell r="E2692">
            <v>41801</v>
          </cell>
          <cell r="F2692" t="str">
            <v>DIRECCION DE BOSQUES, BIODIVERSIDAD Y SERVICIOS ECOSISTEMICOS</v>
          </cell>
          <cell r="G2692">
            <v>7180263</v>
          </cell>
          <cell r="H2692" t="str">
            <v>DAVID ORLANDO HERNANEZ REYES</v>
          </cell>
          <cell r="I2692" t="str">
            <v xml:space="preserve">PAGO 4 DE 12 SEGÚN CERTIFICACION DEL SUPERVISOR (Desc.de la Base x Dependientes) </v>
          </cell>
          <cell r="J2692">
            <v>4438072</v>
          </cell>
          <cell r="K2692">
            <v>9.66</v>
          </cell>
          <cell r="O2692" t="str">
            <v>RECURSO 11</v>
          </cell>
          <cell r="V2692" t="str">
            <v xml:space="preserve">Desc. 10% Dependientes </v>
          </cell>
          <cell r="W2692" t="str">
            <v>Vigencia Presupuestal</v>
          </cell>
        </row>
        <row r="2693">
          <cell r="A2693">
            <v>268914</v>
          </cell>
          <cell r="B2693" t="str">
            <v>Contrato</v>
          </cell>
          <cell r="C2693">
            <v>73</v>
          </cell>
          <cell r="D2693">
            <v>15514</v>
          </cell>
          <cell r="E2693">
            <v>41801</v>
          </cell>
          <cell r="F2693" t="str">
            <v>DIRECCION DE ASUNTOS AMBIENTALES, SECTORIAL Y URBANA</v>
          </cell>
          <cell r="G2693">
            <v>53152846</v>
          </cell>
          <cell r="H2693" t="str">
            <v>YUDY LIZETH CANTOR CANTOR</v>
          </cell>
          <cell r="I2693" t="str">
            <v>PAGO 5 DE 10 SEGÚN CERTIFICACION DEL SUPERVISOR</v>
          </cell>
          <cell r="J2693">
            <v>6600000</v>
          </cell>
          <cell r="K2693">
            <v>9.66</v>
          </cell>
          <cell r="O2693" t="str">
            <v>RECURSO 11</v>
          </cell>
          <cell r="V2693" t="str">
            <v>No tiene Dependientes</v>
          </cell>
          <cell r="W2693" t="str">
            <v>Vigencia Presupuestal</v>
          </cell>
        </row>
        <row r="2694">
          <cell r="A2694">
            <v>269014</v>
          </cell>
          <cell r="B2694" t="str">
            <v>Anulada</v>
          </cell>
          <cell r="C2694" t="str">
            <v>8300-2-5232</v>
          </cell>
          <cell r="D2694">
            <v>188614</v>
          </cell>
          <cell r="E2694">
            <v>41801</v>
          </cell>
          <cell r="F2694" t="str">
            <v>OFICINA DE ASUNTOS INTERNACIONALES</v>
          </cell>
          <cell r="G2694">
            <v>34117</v>
          </cell>
          <cell r="H2694" t="str">
            <v xml:space="preserve">PROGRAMA DE NACIONES UNIDAS </v>
          </cell>
          <cell r="I2694" t="str">
            <v>ANULADA ----- PAGO CONVENIO PROTOCOLO DE MONTREAL RELATIVO A LAS SUSTANCIAS QUE AGOTAN LA CAPA DE OZONO</v>
          </cell>
          <cell r="J2694">
            <v>24290200</v>
          </cell>
          <cell r="O2694" t="str">
            <v>RECURSO 11</v>
          </cell>
          <cell r="W2694" t="str">
            <v>Vigencia Presupuestal</v>
          </cell>
        </row>
        <row r="2695">
          <cell r="A2695">
            <v>269114</v>
          </cell>
          <cell r="B2695" t="str">
            <v>Anulada</v>
          </cell>
          <cell r="C2695" t="str">
            <v>8150-3-16106</v>
          </cell>
          <cell r="D2695">
            <v>188514</v>
          </cell>
          <cell r="E2695">
            <v>41801</v>
          </cell>
          <cell r="F2695" t="str">
            <v>OFICINA DE ASUNTOS INTERNACIONALES</v>
          </cell>
          <cell r="G2695">
            <v>9211002</v>
          </cell>
          <cell r="H2695" t="str">
            <v>PROTERRITORIOS - PROGRAMA IBEROAMERICANO DE COOPERACION EN GESTION TERRITORIAL</v>
          </cell>
          <cell r="I2695" t="str">
            <v>ANULADA ---- PAGO FACTURA 12/2014 COMPROMISO DE LOS PAISES MIENBROS DEL PROGRAMA IBEROAMERICANO DE COOPERACION EN GESTION TERRITORIAL - PROTERRITORIOS VIGENCIA 2014</v>
          </cell>
          <cell r="J2695">
            <v>40000000</v>
          </cell>
          <cell r="O2695" t="str">
            <v>RECURSO 11</v>
          </cell>
          <cell r="W2695" t="str">
            <v>Vigencia Presupuestal</v>
          </cell>
        </row>
        <row r="2696">
          <cell r="A2696">
            <v>269214</v>
          </cell>
          <cell r="B2696" t="str">
            <v>Contrato</v>
          </cell>
          <cell r="C2696">
            <v>209</v>
          </cell>
          <cell r="D2696">
            <v>31114</v>
          </cell>
          <cell r="E2696">
            <v>41802</v>
          </cell>
          <cell r="F2696" t="str">
            <v>DIRECCION DE BOSQUES, BIODIVERSIDAD Y SERVICIOS ECOSISTEMICOS</v>
          </cell>
          <cell r="G2696">
            <v>1010161419</v>
          </cell>
          <cell r="H2696" t="str">
            <v>MIGUEL FERNANDO ARIAS PATIÑO</v>
          </cell>
          <cell r="I2696" t="str">
            <v>PAGO 4 DE 4 SEGÚN CERTIFICACION DEL SUPERVISOR</v>
          </cell>
          <cell r="J2696">
            <v>3800000</v>
          </cell>
          <cell r="K2696">
            <v>9.66</v>
          </cell>
          <cell r="O2696" t="str">
            <v>RECURSO 11</v>
          </cell>
          <cell r="V2696" t="str">
            <v>No tiene Dependientes</v>
          </cell>
          <cell r="W2696" t="str">
            <v>Vigencia Presupuestal</v>
          </cell>
        </row>
        <row r="2697">
          <cell r="A2697">
            <v>269314</v>
          </cell>
          <cell r="B2697" t="str">
            <v>Contrato</v>
          </cell>
          <cell r="C2697">
            <v>242</v>
          </cell>
          <cell r="D2697">
            <v>35214</v>
          </cell>
          <cell r="E2697">
            <v>41802</v>
          </cell>
          <cell r="F2697" t="str">
            <v>DIRECCION DE BOSQUES, BIODIVERSIDAD YSERVICIOS ECOSISTEMICOS</v>
          </cell>
          <cell r="G2697">
            <v>52707803</v>
          </cell>
          <cell r="H2697" t="str">
            <v>LUZ ANDREA SILVA RESTREPO</v>
          </cell>
          <cell r="I2697" t="str">
            <v>PAGO 5 DE 12 SEGÚN CERTIFICACION DEL SUPERVISOR (Desc.de la Base x Dependientes)</v>
          </cell>
          <cell r="J2697">
            <v>4438072</v>
          </cell>
          <cell r="K2697">
            <v>9.66</v>
          </cell>
          <cell r="O2697" t="str">
            <v>RECURSO 11</v>
          </cell>
          <cell r="V2697" t="str">
            <v>Desc. 10% Dependientes - Base RF $ 4,094,538 RF $ 287,559</v>
          </cell>
          <cell r="W2697" t="str">
            <v>Vigencia Presupuestal</v>
          </cell>
        </row>
        <row r="2698">
          <cell r="A2698">
            <v>269414</v>
          </cell>
          <cell r="B2698" t="str">
            <v>Contrato</v>
          </cell>
          <cell r="C2698">
            <v>192</v>
          </cell>
          <cell r="D2698">
            <v>9414</v>
          </cell>
          <cell r="E2698">
            <v>41802</v>
          </cell>
          <cell r="F2698" t="str">
            <v>SERVICIOS ADMINISTRATIVOS, ATENCIONA AL USUARIO, ARCHIVO Y CORRESPONDENCIA</v>
          </cell>
          <cell r="G2698">
            <v>650053527</v>
          </cell>
          <cell r="H2698" t="str">
            <v xml:space="preserve">ULISES EUGENIO MARTINEZ MORA - SERVICENTRO ESSO </v>
          </cell>
          <cell r="I2698" t="str">
            <v>PAGO FRA 5433 OCTAVO DESEMBOLSO PARCIAL SEGÚN CERTIFICACION DEL SUPERVISOR - SUMINISTRO COMBUSTIBLES - margen de comercializacion $871,000 (SE AJU MARGEN DE CONT OP 215314)</v>
          </cell>
          <cell r="J2698">
            <v>12276957</v>
          </cell>
          <cell r="K2698">
            <v>13.8</v>
          </cell>
          <cell r="L2698">
            <v>0.1</v>
          </cell>
          <cell r="N2698" t="str">
            <v>RECURSO 2-10</v>
          </cell>
          <cell r="T2698" t="str">
            <v>si</v>
          </cell>
          <cell r="U2698">
            <v>871000</v>
          </cell>
          <cell r="W2698" t="str">
            <v>Vigencia Presupuestal</v>
          </cell>
        </row>
        <row r="2699">
          <cell r="A2699">
            <v>269514</v>
          </cell>
          <cell r="B2699" t="str">
            <v>Contrato</v>
          </cell>
          <cell r="C2699">
            <v>192</v>
          </cell>
          <cell r="D2699">
            <v>9414</v>
          </cell>
          <cell r="E2699">
            <v>41802</v>
          </cell>
          <cell r="F2699" t="str">
            <v>SERVICIOS ADMINISTRATIVOS, ATENCIONA AL USUARIO, ARCHIVO Y CORRESPONDENCIA</v>
          </cell>
          <cell r="G2699">
            <v>650053527</v>
          </cell>
          <cell r="H2699" t="str">
            <v xml:space="preserve">ULISES EUGENIO MARTINEZ MORA - SERVICENTRO ESSO </v>
          </cell>
          <cell r="I2699" t="str">
            <v>PAGO FRA 2812 SEGÚN CERTIFICACION DEL SUPERVISOR - SER. MANTENIMIENTO VEHICULO</v>
          </cell>
          <cell r="J2699">
            <v>286999</v>
          </cell>
          <cell r="K2699">
            <v>9.66</v>
          </cell>
          <cell r="L2699">
            <v>6</v>
          </cell>
          <cell r="M2699">
            <v>16</v>
          </cell>
          <cell r="N2699" t="str">
            <v>RECURSO 2-10</v>
          </cell>
          <cell r="V2699" t="str">
            <v>CIIU 4520 Mantenimiento y reparación de vehículos automotores</v>
          </cell>
          <cell r="W2699" t="str">
            <v>Vigencia Presupuestal</v>
          </cell>
        </row>
        <row r="2700">
          <cell r="A2700">
            <v>269614</v>
          </cell>
          <cell r="B2700" t="str">
            <v>Contrato</v>
          </cell>
          <cell r="C2700">
            <v>354</v>
          </cell>
          <cell r="D2700">
            <v>10314</v>
          </cell>
          <cell r="E2700">
            <v>41802</v>
          </cell>
          <cell r="F2700" t="str">
            <v>SERVICIOS ADMINISTRATIVOS, ATENCIONA AL USUARIO, ARCHIVO Y CORRESPONDENCIA</v>
          </cell>
          <cell r="G2700">
            <v>9003405978</v>
          </cell>
          <cell r="H2700" t="str">
            <v>CONSERAUTOS JR S.A.S</v>
          </cell>
          <cell r="I2700" t="str">
            <v>PAGO FRAS 8468-8469-8470-8471-8472-8473-8512-8513-8514-8515-8516-8517-8518 SEXTO DESEMBOLSO SEGUN CERTIFICACION DEL SUPERVISOR - MANTENIMIENTO VEHICULOS - (IVA $ 948660) RTE FTE 4% SERV.DECLARANTES</v>
          </cell>
          <cell r="J2700">
            <v>6877798</v>
          </cell>
          <cell r="K2700">
            <v>9.66</v>
          </cell>
          <cell r="L2700">
            <v>4</v>
          </cell>
          <cell r="M2700">
            <v>16</v>
          </cell>
          <cell r="N2700" t="str">
            <v>RECURSO 2-10</v>
          </cell>
          <cell r="W2700" t="str">
            <v>Vigencia Presupuestal</v>
          </cell>
        </row>
        <row r="2701">
          <cell r="A2701">
            <v>269714</v>
          </cell>
          <cell r="B2701" t="str">
            <v>Contrato</v>
          </cell>
          <cell r="C2701">
            <v>243</v>
          </cell>
          <cell r="D2701">
            <v>35414</v>
          </cell>
          <cell r="E2701">
            <v>41802</v>
          </cell>
          <cell r="F2701" t="str">
            <v>DIRECCION DE BOSQUES, BIODIVERSIDAD Y SERVICIOS ECOSISTEMICOS</v>
          </cell>
          <cell r="G2701">
            <v>80769799</v>
          </cell>
          <cell r="H2701" t="str">
            <v>DEVIS REYES GONZALEZ</v>
          </cell>
          <cell r="I2701" t="str">
            <v>PAGO 4 DE 12 SEGÚN CERTIFICACION DEL SUPERVISOR (Desc de la Base x Dependientes)</v>
          </cell>
          <cell r="J2701">
            <v>4359600</v>
          </cell>
          <cell r="K2701">
            <v>9.66</v>
          </cell>
          <cell r="O2701" t="str">
            <v>RECURSO 11</v>
          </cell>
          <cell r="V2701" t="str">
            <v>Desc de la Base x Dependientes</v>
          </cell>
          <cell r="W2701" t="str">
            <v>Vigencia Presupuestal</v>
          </cell>
        </row>
        <row r="2702">
          <cell r="A2702">
            <v>269814</v>
          </cell>
          <cell r="B2702" t="str">
            <v>Contrato</v>
          </cell>
          <cell r="C2702">
            <v>48</v>
          </cell>
          <cell r="D2702">
            <v>7714</v>
          </cell>
          <cell r="E2702">
            <v>41802</v>
          </cell>
          <cell r="F2702" t="str">
            <v>DIRECCION DE BOSQUES, BIODIVERSIDAD YSERVICIOS ECOSISTEMICOS</v>
          </cell>
          <cell r="G2702">
            <v>80095795</v>
          </cell>
          <cell r="H2702" t="str">
            <v>DIEGO ANDRES RUIZ VILLEGAS</v>
          </cell>
          <cell r="I2702" t="str">
            <v>PAGO 6 DE 12 SEGÚN CERTIFICACION DEL SUPERVISOR</v>
          </cell>
          <cell r="J2702">
            <v>5177763</v>
          </cell>
          <cell r="K2702">
            <v>9.66</v>
          </cell>
          <cell r="O2702" t="str">
            <v>RECURSO 11</v>
          </cell>
          <cell r="V2702" t="str">
            <v>No tiene Dependientes</v>
          </cell>
          <cell r="W2702" t="str">
            <v>Vigencia Presupuestal</v>
          </cell>
        </row>
        <row r="2703">
          <cell r="A2703">
            <v>269914</v>
          </cell>
          <cell r="B2703" t="str">
            <v>Factura</v>
          </cell>
          <cell r="C2703">
            <v>365288347</v>
          </cell>
          <cell r="D2703">
            <v>194014</v>
          </cell>
          <cell r="E2703">
            <v>41802</v>
          </cell>
          <cell r="F2703" t="str">
            <v>SUBDIRECCION ADMINISTRATIVA Y FINANCIERA</v>
          </cell>
          <cell r="G2703">
            <v>8300538004</v>
          </cell>
          <cell r="H2703" t="str">
            <v>TELMEX COLOMBIA S.A</v>
          </cell>
          <cell r="I2703" t="str">
            <v xml:space="preserve">PAGO FRA 362948215 SERVICIO TELEVISION DEL 2 MAY/2014 AL 01 JUN/2014 </v>
          </cell>
          <cell r="J2703">
            <v>53400</v>
          </cell>
          <cell r="N2703" t="str">
            <v>RECURSO 2-10</v>
          </cell>
          <cell r="W2703" t="str">
            <v>Vigencia Presupuestal</v>
          </cell>
        </row>
        <row r="2704">
          <cell r="A2704">
            <v>270014</v>
          </cell>
          <cell r="B2704" t="str">
            <v>Oficio</v>
          </cell>
          <cell r="C2704" t="str">
            <v>8420-3-19545</v>
          </cell>
          <cell r="D2704">
            <v>194914</v>
          </cell>
          <cell r="E2704">
            <v>41803</v>
          </cell>
          <cell r="F2704" t="str">
            <v>SUBDIRECCION ADMINISTRATIVA Y FINANCIERA</v>
          </cell>
          <cell r="G2704">
            <v>8301153951</v>
          </cell>
          <cell r="H2704" t="str">
            <v>MINISTERIO DE AMBIENTE Y DESARROLLO SOSTENIBLE</v>
          </cell>
          <cell r="I2704" t="str">
            <v>NOMINA FUNCIONARIOS JUNIO 2014</v>
          </cell>
          <cell r="J2704">
            <v>1618060930</v>
          </cell>
          <cell r="N2704" t="str">
            <v>RECURSO 1-10</v>
          </cell>
          <cell r="Q2704" t="str">
            <v>DEDUCCIONES</v>
          </cell>
          <cell r="R2704">
            <v>284526750</v>
          </cell>
          <cell r="W2704" t="str">
            <v>Vigencia Presupuestal</v>
          </cell>
        </row>
        <row r="2705">
          <cell r="A2705">
            <v>270114</v>
          </cell>
          <cell r="B2705" t="str">
            <v>Comisión</v>
          </cell>
          <cell r="C2705" t="str">
            <v>2014-1-0358</v>
          </cell>
          <cell r="D2705">
            <v>165714</v>
          </cell>
          <cell r="E2705">
            <v>41803</v>
          </cell>
          <cell r="F2705" t="str">
            <v>SUBDIRECCION ADMINISTRATIVA Y FINANCIERA</v>
          </cell>
          <cell r="G2705">
            <v>1057918195</v>
          </cell>
          <cell r="H2705" t="str">
            <v>LIZBETH GISELLA RAMIREZ RAMIREZ</v>
          </cell>
          <cell r="I2705" t="str">
            <v>COMISION A BARRANQUILLA DEL 22-23 DE MAYO DE 2014</v>
          </cell>
          <cell r="J2705">
            <v>249157</v>
          </cell>
          <cell r="L2705">
            <v>10</v>
          </cell>
          <cell r="O2705" t="str">
            <v>RECURSO 11</v>
          </cell>
          <cell r="W2705" t="str">
            <v>Vigencia Presupuestal</v>
          </cell>
        </row>
        <row r="2706">
          <cell r="A2706">
            <v>270214</v>
          </cell>
          <cell r="B2706" t="str">
            <v>Oficio</v>
          </cell>
          <cell r="C2706" t="str">
            <v>8420-3-19546</v>
          </cell>
          <cell r="D2706">
            <v>195014</v>
          </cell>
          <cell r="E2706">
            <v>41803</v>
          </cell>
          <cell r="F2706" t="str">
            <v>SUBDIRECCION ADMINISTRATIVA Y FINANCIERA</v>
          </cell>
          <cell r="G2706">
            <v>8301153951</v>
          </cell>
          <cell r="H2706" t="str">
            <v>MINISTERIO DE AMBIENTE Y DESARROLLO SOSTENIBLE</v>
          </cell>
          <cell r="I2706" t="str">
            <v>BONIFICAION DE DIRECCION JUNIO 2014</v>
          </cell>
          <cell r="J2706">
            <v>168177306</v>
          </cell>
          <cell r="N2706" t="str">
            <v>RECURSO 1-10</v>
          </cell>
          <cell r="W2706" t="str">
            <v>Vigencia Presupuestal</v>
          </cell>
        </row>
        <row r="2707">
          <cell r="A2707">
            <v>270314</v>
          </cell>
          <cell r="B2707" t="str">
            <v>Factura</v>
          </cell>
          <cell r="C2707">
            <v>188859986</v>
          </cell>
          <cell r="D2707">
            <v>195914</v>
          </cell>
          <cell r="E2707">
            <v>41803</v>
          </cell>
          <cell r="F2707" t="str">
            <v>SERVICIOS ADMINISTRATIVOS, ATENCIONA AL USUARIO, ARCHIVO Y CORRESPONDENCIA</v>
          </cell>
          <cell r="G2707">
            <v>899999115</v>
          </cell>
          <cell r="H2707" t="str">
            <v>EMPRESA DE TELECOMUNICACIONES DE BOGOTA SA ESP</v>
          </cell>
          <cell r="I2707" t="str">
            <v>PAGO SERVICIO PUBLICO TELEFONO ETB,CTA CLIENTE 4363026 FRA 188859986 PERIODO DE CONSUMO MAYO DE 2014</v>
          </cell>
          <cell r="J2707">
            <v>13590960</v>
          </cell>
          <cell r="N2707" t="str">
            <v>RECURSO 2-10</v>
          </cell>
          <cell r="W2707" t="str">
            <v>Vigencia Presupuestal</v>
          </cell>
        </row>
        <row r="2708">
          <cell r="A2708">
            <v>270414</v>
          </cell>
          <cell r="B2708" t="str">
            <v>Comisión</v>
          </cell>
          <cell r="C2708">
            <v>20140659</v>
          </cell>
          <cell r="D2708">
            <v>127314</v>
          </cell>
          <cell r="E2708">
            <v>41806</v>
          </cell>
          <cell r="F2708" t="str">
            <v>SUBDIRECCION ADMINISTRATIVA Y FINANCIERA</v>
          </cell>
          <cell r="G2708">
            <v>12119466</v>
          </cell>
          <cell r="H2708" t="str">
            <v>CARLOS JAIRO RAMIRES RODRIGUEZ</v>
          </cell>
          <cell r="I2708" t="str">
            <v>COMISION A MEDELLIN DEL 10 AL 11 DE ABRIL DE 2014</v>
          </cell>
          <cell r="J2708">
            <v>249157</v>
          </cell>
          <cell r="O2708" t="str">
            <v>RECURSO 11</v>
          </cell>
          <cell r="W2708" t="str">
            <v>Vigencia Presupuestal</v>
          </cell>
        </row>
        <row r="2709">
          <cell r="A2709">
            <v>270514</v>
          </cell>
          <cell r="B2709" t="str">
            <v>Contrato</v>
          </cell>
          <cell r="C2709">
            <v>333</v>
          </cell>
          <cell r="D2709">
            <v>129614</v>
          </cell>
          <cell r="E2709">
            <v>41806</v>
          </cell>
          <cell r="F2709" t="str">
            <v>SUBDIRECCION ADMINISTRATIVA Y FINANCIERA</v>
          </cell>
          <cell r="G2709">
            <v>8604500222</v>
          </cell>
          <cell r="H2709" t="str">
            <v>ESCOBAR OSPINA Y CIA LTDA - VIAJES CALITOUR</v>
          </cell>
          <cell r="I2709" t="str">
            <v>PAGO PARCIAL FACTURAS VARIAS SEGUN CERTIFICACION DEL SUPERVISOR (REC 11 INVERSION $84,950,362 Y REC 2-10 $63,367,916 FUNCIONAM)</v>
          </cell>
          <cell r="J2709">
            <v>84950362</v>
          </cell>
          <cell r="K2709">
            <v>9.66</v>
          </cell>
          <cell r="L2709">
            <v>4</v>
          </cell>
          <cell r="M2709">
            <v>16</v>
          </cell>
          <cell r="O2709" t="str">
            <v>RECURSO 11</v>
          </cell>
          <cell r="W2709" t="str">
            <v>Vigencia Presupuestal</v>
          </cell>
        </row>
        <row r="2710">
          <cell r="A2710">
            <v>270614</v>
          </cell>
          <cell r="B2710" t="str">
            <v>Contrato</v>
          </cell>
          <cell r="C2710">
            <v>333</v>
          </cell>
          <cell r="D2710">
            <v>129614</v>
          </cell>
          <cell r="E2710">
            <v>41806</v>
          </cell>
          <cell r="F2710" t="str">
            <v>SUBDIRECCION ADMINISTRATIVA Y FINANCIERA</v>
          </cell>
          <cell r="G2710">
            <v>8604500222</v>
          </cell>
          <cell r="H2710" t="str">
            <v>ESCOBAR OSPINA Y CIA LTDA - VIAJES CALITOUR</v>
          </cell>
          <cell r="I2710" t="str">
            <v>PAGO SALDO FACTURAS VARIAS SEGUN CERTIFICACION DEL SUPERVISOR (REC 11 INVERSION $84,950,362 Y REC 2-10 $63,367,916 FUNCIONAM) LOS SOPORTES ORIGINALES ESTAN EN LA OP 270514 DE LA MISMA FECHA</v>
          </cell>
          <cell r="J2710">
            <v>63367916</v>
          </cell>
          <cell r="K2710">
            <v>9.66</v>
          </cell>
          <cell r="L2710">
            <v>4</v>
          </cell>
          <cell r="M2710">
            <v>16</v>
          </cell>
          <cell r="N2710" t="str">
            <v>RECURSO 2-10</v>
          </cell>
          <cell r="W2710" t="str">
            <v>Vigencia Presupuestal</v>
          </cell>
        </row>
        <row r="2711">
          <cell r="A2711">
            <v>270714</v>
          </cell>
          <cell r="B2711" t="str">
            <v>Contrato</v>
          </cell>
          <cell r="C2711">
            <v>333</v>
          </cell>
          <cell r="D2711">
            <v>129614</v>
          </cell>
          <cell r="E2711">
            <v>41806</v>
          </cell>
          <cell r="F2711" t="str">
            <v>SUBDIRECCION ADMINISTRATIVA Y FINANCIERA</v>
          </cell>
          <cell r="G2711">
            <v>8604500222</v>
          </cell>
          <cell r="H2711" t="str">
            <v>ESCOBAR OSPINA Y CIA LTDA - VIAJES CALITOUR</v>
          </cell>
          <cell r="I2711" t="str">
            <v>PAGO PARCIAL FACTURAS VARIAS SEGUN CERTIFICACION DEL SUPERVISOR (REC 11 INVERSION $29,317,693 Y REC 2-10 $22,634,622 FUNCIONAM)</v>
          </cell>
          <cell r="J2711">
            <v>29317693</v>
          </cell>
          <cell r="K2711">
            <v>9.66</v>
          </cell>
          <cell r="L2711">
            <v>4</v>
          </cell>
          <cell r="M2711">
            <v>16</v>
          </cell>
          <cell r="O2711" t="str">
            <v>RECURSO 11</v>
          </cell>
          <cell r="W2711" t="str">
            <v>Vigencia Presupuestal</v>
          </cell>
        </row>
        <row r="2712">
          <cell r="A2712">
            <v>270814</v>
          </cell>
          <cell r="B2712" t="str">
            <v>Contrato</v>
          </cell>
          <cell r="C2712">
            <v>333</v>
          </cell>
          <cell r="D2712">
            <v>129614</v>
          </cell>
          <cell r="E2712">
            <v>41806</v>
          </cell>
          <cell r="F2712" t="str">
            <v>SUBDIRECCION ADMINISTRATIVA Y FINANCIERA</v>
          </cell>
          <cell r="G2712">
            <v>8604500222</v>
          </cell>
          <cell r="H2712" t="str">
            <v>ESCOBAR OSPINA Y CIA LTDA - VIAJES CALITOUR</v>
          </cell>
          <cell r="I2712" t="str">
            <v>PAGO SALDO FACTURAS VARIAS SEGUN CERTIFICACION DEL SUPERVISOR (REC 11 INVERSION $29,317,693 Y REC 2-10 $22,634,622 FUNCIONAM) - LOS SOPORTES ORIGINALES ESTAN EN EL OP 270704 DE LA MISMA FECHA</v>
          </cell>
          <cell r="J2712">
            <v>22634622</v>
          </cell>
          <cell r="K2712">
            <v>9.66</v>
          </cell>
          <cell r="L2712">
            <v>4</v>
          </cell>
          <cell r="M2712">
            <v>16</v>
          </cell>
          <cell r="N2712" t="str">
            <v>RECURSO 2-10</v>
          </cell>
          <cell r="W2712" t="str">
            <v>Vigencia Presupuestal</v>
          </cell>
        </row>
        <row r="2713">
          <cell r="A2713">
            <v>270914</v>
          </cell>
          <cell r="B2713" t="str">
            <v>Contrato</v>
          </cell>
          <cell r="C2713">
            <v>245</v>
          </cell>
          <cell r="D2713">
            <v>45414</v>
          </cell>
          <cell r="E2713">
            <v>41806</v>
          </cell>
          <cell r="F2713" t="str">
            <v>SERVICIOS ADMINISTRATIVOS, ATENCIONA AL USUARIO, ARCHIVO Y CORRESPONDENCIA</v>
          </cell>
          <cell r="G2713">
            <v>8604500222</v>
          </cell>
          <cell r="H2713" t="str">
            <v>ESCOBAR OSPINA Y CIA LTDA - VIAJES CALITOUR</v>
          </cell>
          <cell r="I2713" t="str">
            <v>PAGO PARCIAL FACTURAS VARIAS SEGUN CERTIFICACION DEL SUPERVISOR. IVA $1,632,890</v>
          </cell>
          <cell r="J2713">
            <v>16111779</v>
          </cell>
          <cell r="K2713">
            <v>9.66</v>
          </cell>
          <cell r="L2713">
            <v>4</v>
          </cell>
          <cell r="M2713">
            <v>16</v>
          </cell>
          <cell r="O2713" t="str">
            <v>RECURSO 11</v>
          </cell>
          <cell r="W2713" t="str">
            <v>Vigencia Presupuestal</v>
          </cell>
        </row>
        <row r="2714">
          <cell r="A2714">
            <v>271014</v>
          </cell>
          <cell r="B2714" t="str">
            <v>Contrato</v>
          </cell>
          <cell r="C2714">
            <v>245</v>
          </cell>
          <cell r="D2714">
            <v>271813</v>
          </cell>
          <cell r="E2714">
            <v>41806</v>
          </cell>
          <cell r="F2714" t="str">
            <v>SERVICIOS ADMINISTRATIVOS, ATENCIONA AL USUARIO, ARCHIVO Y CORRESPONDENCIA</v>
          </cell>
          <cell r="G2714">
            <v>8604500222</v>
          </cell>
          <cell r="H2714" t="str">
            <v>ESCOBAR OSPINA Y CIA LTDA - VIAJES CALITOUR</v>
          </cell>
          <cell r="I2714" t="str">
            <v>PAGO PARCIAL FACTURAS VARIAS SEGUN CERTIFICACION DEL SUPERVISOR. LOS ORIGINALES ESTAN EN LA OP 270914 DE LA MISMA FECHA IVA $ 0</v>
          </cell>
          <cell r="J2714">
            <v>634604</v>
          </cell>
          <cell r="K2714">
            <v>9.66</v>
          </cell>
          <cell r="L2714">
            <v>4</v>
          </cell>
          <cell r="M2714">
            <v>16</v>
          </cell>
          <cell r="O2714" t="str">
            <v>RECURSO 11</v>
          </cell>
          <cell r="W2714" t="str">
            <v>Reserva Presupuestal</v>
          </cell>
        </row>
        <row r="2715">
          <cell r="A2715">
            <v>271114</v>
          </cell>
          <cell r="B2715" t="str">
            <v>Contrato</v>
          </cell>
          <cell r="C2715">
            <v>245</v>
          </cell>
          <cell r="D2715">
            <v>272113</v>
          </cell>
          <cell r="E2715">
            <v>41806</v>
          </cell>
          <cell r="F2715" t="str">
            <v>SERVICIOS ADMINISTRATIVOS, ATENCIONA AL USUARIO, ARCHIVO Y CORRESPONDENCIA</v>
          </cell>
          <cell r="G2715">
            <v>8604500222</v>
          </cell>
          <cell r="H2715" t="str">
            <v>ESCOBAR OSPINA Y CIA LTDA - VIAJES CALITOUR</v>
          </cell>
          <cell r="I2715" t="str">
            <v>PAGO PARCIAL FACTURAS VARIAS SEGUN CERTIFICACION DEL SUPERVISOR. LOS ORIGINALES ESTAN EN LA OP 270914 DE LA MISMA FECHA Iva $ 179,104</v>
          </cell>
          <cell r="J2715">
            <v>1350468</v>
          </cell>
          <cell r="K2715">
            <v>9.66</v>
          </cell>
          <cell r="L2715">
            <v>4</v>
          </cell>
          <cell r="M2715">
            <v>16</v>
          </cell>
          <cell r="O2715" t="str">
            <v>RECURSO 11</v>
          </cell>
          <cell r="W2715" t="str">
            <v>Reserva Presupuestal</v>
          </cell>
        </row>
        <row r="2716">
          <cell r="A2716">
            <v>271214</v>
          </cell>
          <cell r="B2716" t="str">
            <v>Contrato</v>
          </cell>
          <cell r="C2716">
            <v>245</v>
          </cell>
          <cell r="D2716">
            <v>272013</v>
          </cell>
          <cell r="E2716">
            <v>41806</v>
          </cell>
          <cell r="F2716" t="str">
            <v>SERVICIOS ADMINISTRATIVOS, ATENCIONA AL USUARIO, ARCHIVO Y CORRESPONDENCIA</v>
          </cell>
          <cell r="G2716">
            <v>8604500222</v>
          </cell>
          <cell r="H2716" t="str">
            <v>ESCOBAR OSPINA Y CIA LTDA - VIAJES CALITOUR</v>
          </cell>
          <cell r="I2716" t="str">
            <v>PAGO PARCIAL FACTURAS VARIAS SEGUN CERTIFICACION DEL SUPERVISOR. LOS ORIGINALES ESTAN EN LA OP 270914 DE LA MISMA FECHA IVA $ 102,880</v>
          </cell>
          <cell r="J2716">
            <v>912144</v>
          </cell>
          <cell r="K2716">
            <v>9.66</v>
          </cell>
          <cell r="L2716">
            <v>4</v>
          </cell>
          <cell r="M2716">
            <v>16</v>
          </cell>
          <cell r="O2716" t="str">
            <v>RECURSO 11</v>
          </cell>
          <cell r="W2716" t="str">
            <v>Reserva Presupuestal</v>
          </cell>
        </row>
        <row r="2717">
          <cell r="A2717">
            <v>271314</v>
          </cell>
          <cell r="B2717" t="str">
            <v>Contrato</v>
          </cell>
          <cell r="C2717">
            <v>245</v>
          </cell>
          <cell r="D2717">
            <v>272213</v>
          </cell>
          <cell r="E2717">
            <v>41806</v>
          </cell>
          <cell r="F2717" t="str">
            <v>SERVICIOS ADMINISTRATIVOS, ATENCIONA AL USUARIO, ARCHIVO Y CORRESPONDENCIA</v>
          </cell>
          <cell r="G2717">
            <v>8604500222</v>
          </cell>
          <cell r="H2717" t="str">
            <v>ESCOBAR OSPINA Y CIA LTDA - VIAJES CALITOUR</v>
          </cell>
          <cell r="I2717" t="str">
            <v>PAGO PARCIAL FACTURAS VARIAS SEGUN CERTIFICACION DEL SUPERVISOR. LOS ORIGINALES ESTAN EN LA OP 270914 DE LA MISMA FECHA IVA $233,968</v>
          </cell>
          <cell r="J2717">
            <v>1729032</v>
          </cell>
          <cell r="K2717">
            <v>9.66</v>
          </cell>
          <cell r="L2717">
            <v>4</v>
          </cell>
          <cell r="M2717">
            <v>16</v>
          </cell>
          <cell r="O2717" t="str">
            <v>RECURSO 11</v>
          </cell>
          <cell r="W2717" t="str">
            <v>Reserva Presupuestal</v>
          </cell>
        </row>
        <row r="2718">
          <cell r="A2718">
            <v>271414</v>
          </cell>
          <cell r="B2718" t="str">
            <v>Contrato</v>
          </cell>
          <cell r="C2718">
            <v>245</v>
          </cell>
          <cell r="D2718">
            <v>271713</v>
          </cell>
          <cell r="E2718">
            <v>41806</v>
          </cell>
          <cell r="F2718" t="str">
            <v>SERVICIOS ADMINISTRATIVOS, ATENCIONA AL USUARIO, ARCHIVO Y CORRESPONDENCIA</v>
          </cell>
          <cell r="G2718">
            <v>8604500222</v>
          </cell>
          <cell r="H2718" t="str">
            <v>ESCOBAR OSPINA Y CIA LTDA - VIAJES CALITOUR</v>
          </cell>
          <cell r="I2718" t="str">
            <v>PAGO PARCIAL FACTURAS VARIAS SEGUN CERTIFICACION DEL SUPERVISOR. LOS ORIGINALES ESTAN EN LA OP 270914 DE LA MISMA FECHA IVA $312,350</v>
          </cell>
          <cell r="J2718">
            <v>2335186</v>
          </cell>
          <cell r="K2718">
            <v>9.66</v>
          </cell>
          <cell r="L2718">
            <v>4</v>
          </cell>
          <cell r="M2718">
            <v>16</v>
          </cell>
          <cell r="O2718" t="str">
            <v>RECURSO 11</v>
          </cell>
          <cell r="W2718" t="str">
            <v>Reserva Presupuestal</v>
          </cell>
        </row>
        <row r="2719">
          <cell r="A2719">
            <v>271514</v>
          </cell>
          <cell r="B2719" t="str">
            <v>Contrato</v>
          </cell>
          <cell r="C2719">
            <v>245</v>
          </cell>
          <cell r="D2719">
            <v>271613</v>
          </cell>
          <cell r="E2719">
            <v>41806</v>
          </cell>
          <cell r="F2719" t="str">
            <v>SERVICIOS ADMINISTRATIVOS, ATENCIONA AL USUARIO, ARCHIVO Y CORRESPONDENCIA</v>
          </cell>
          <cell r="G2719">
            <v>8604500222</v>
          </cell>
          <cell r="H2719" t="str">
            <v>ESCOBAR OSPINA Y CIA LTDA - VIAJES CALITOUR</v>
          </cell>
          <cell r="I2719" t="str">
            <v>PAGO SALDO FACTURAS VARIAS SEGUN CERTIFICACION DEL SUPERVISOR. LOS ORIGINALES ESTAN EN LA OP 270914 DE LA MISMA FECHA IVA $ 0</v>
          </cell>
          <cell r="J2719">
            <v>268600</v>
          </cell>
          <cell r="K2719">
            <v>9.66</v>
          </cell>
          <cell r="L2719">
            <v>4</v>
          </cell>
          <cell r="M2719">
            <v>16</v>
          </cell>
          <cell r="O2719" t="str">
            <v>RECURSO 11</v>
          </cell>
          <cell r="W2719" t="str">
            <v>Reserva Presupuestal</v>
          </cell>
        </row>
        <row r="2720">
          <cell r="A2720">
            <v>271614</v>
          </cell>
          <cell r="B2720" t="str">
            <v>Contrato</v>
          </cell>
          <cell r="C2720">
            <v>244</v>
          </cell>
          <cell r="D2720">
            <v>9514</v>
          </cell>
          <cell r="E2720">
            <v>41806</v>
          </cell>
          <cell r="F2720" t="str">
            <v>SERVICIOS ADMINISTRATIVOS, ATENCIONA AL USUARIO, ARCHIVO Y CORRESPONDENCIA</v>
          </cell>
          <cell r="G2720">
            <v>8300011131</v>
          </cell>
          <cell r="H2720" t="str">
            <v>IMPRENTA NACIONAL DE COLOMBIA</v>
          </cell>
          <cell r="I2720" t="str">
            <v>FRA 78197-78289 PAGO 14 SEGÚN CERTIFICACION DEL SUPERVISOR - ENTIDAD DEL ESTADO</v>
          </cell>
          <cell r="J2720">
            <v>9941300</v>
          </cell>
          <cell r="N2720" t="str">
            <v>RECURSO 2-10</v>
          </cell>
          <cell r="W2720" t="str">
            <v>Vigencia Presupuestal</v>
          </cell>
        </row>
        <row r="2721">
          <cell r="A2721">
            <v>271714</v>
          </cell>
          <cell r="B2721" t="str">
            <v>Contrato</v>
          </cell>
          <cell r="C2721">
            <v>47</v>
          </cell>
          <cell r="D2721">
            <v>7614</v>
          </cell>
          <cell r="E2721">
            <v>41806</v>
          </cell>
          <cell r="F2721" t="str">
            <v>DIRECCION DE BOSQUES, BIODIVERSIDAD Y SERVICIOS ECOSISTEMICOS</v>
          </cell>
          <cell r="G2721">
            <v>39775923</v>
          </cell>
          <cell r="H2721" t="str">
            <v>MARIA CAROLINA CARDENAS VILLAMIL</v>
          </cell>
          <cell r="I2721" t="str">
            <v>PAGO 6 DE 12 SEGÚN CERTIFICACION DEL SUPERVISOR (Desc.de la Base RF x Dependientes)</v>
          </cell>
          <cell r="J2721">
            <v>8000000</v>
          </cell>
          <cell r="K2721">
            <v>9.66</v>
          </cell>
          <cell r="O2721" t="str">
            <v>RECURSO 11</v>
          </cell>
          <cell r="V2721" t="str">
            <v xml:space="preserve">Desc. 10% Dependientes </v>
          </cell>
          <cell r="W2721" t="str">
            <v>Vigencia Presupuestal</v>
          </cell>
        </row>
        <row r="2722">
          <cell r="A2722">
            <v>271814</v>
          </cell>
          <cell r="B2722" t="str">
            <v>Contrato</v>
          </cell>
          <cell r="C2722">
            <v>120</v>
          </cell>
          <cell r="D2722">
            <v>20614</v>
          </cell>
          <cell r="E2722">
            <v>41806</v>
          </cell>
          <cell r="F2722" t="str">
            <v>DIRECCION DE BOSQUES, BIODIVERSIDAD Y SERVICIOS ECOSISTEMICOS</v>
          </cell>
          <cell r="G2722">
            <v>52429474</v>
          </cell>
          <cell r="H2722" t="str">
            <v>MARIA NATALIA PATIÑO GUTIERREZ</v>
          </cell>
          <cell r="I2722" t="str">
            <v xml:space="preserve">PAGO 4 Y 5 DE 12 SEGÚN CERTIFICACION DEL SUPERVISOR  </v>
          </cell>
          <cell r="J2722">
            <v>8719200</v>
          </cell>
          <cell r="K2722">
            <v>9.66</v>
          </cell>
          <cell r="O2722" t="str">
            <v>RECURSO 11</v>
          </cell>
          <cell r="V2722" t="str">
            <v>No tiene Dependientes</v>
          </cell>
          <cell r="W2722" t="str">
            <v>Vigencia Presupuestal</v>
          </cell>
        </row>
        <row r="2723">
          <cell r="A2723">
            <v>271914</v>
          </cell>
          <cell r="B2723" t="str">
            <v>Contrato</v>
          </cell>
          <cell r="C2723">
            <v>146</v>
          </cell>
          <cell r="D2723">
            <v>179114</v>
          </cell>
          <cell r="E2723">
            <v>41806</v>
          </cell>
          <cell r="F2723" t="str">
            <v>SERVICIOS ADMINISTRATIVOS, ATENCIONA AL USUARIO, ARCHIVO Y CORRESPONDENCIA</v>
          </cell>
          <cell r="G2723">
            <v>8600010227</v>
          </cell>
          <cell r="H2723" t="str">
            <v>CASA EDITORIAL EL TIEMPO S.A</v>
          </cell>
          <cell r="I2723" t="str">
            <v>FRA 5256218 ADICION AL CONTRATO - UNICO DESEMBOLSO SEGÚN CERTIFICACION DEL SUPERVISOR  - (RTE IVA N/A - AUTORRETENEDOR POR RENTA)</v>
          </cell>
          <cell r="J2723">
            <v>354000</v>
          </cell>
          <cell r="K2723">
            <v>4.1399999999999997</v>
          </cell>
          <cell r="N2723" t="str">
            <v>RECURSO 2-10</v>
          </cell>
          <cell r="W2723" t="str">
            <v>Vigencia Presupuestal</v>
          </cell>
        </row>
        <row r="2724">
          <cell r="A2724">
            <v>272014</v>
          </cell>
          <cell r="B2724" t="str">
            <v>Contrato</v>
          </cell>
          <cell r="C2724">
            <v>104</v>
          </cell>
          <cell r="D2724">
            <v>19014</v>
          </cell>
          <cell r="E2724">
            <v>41806</v>
          </cell>
          <cell r="F2724" t="str">
            <v>SUBDIRECCION ADMINISTRATIVA Y FINANCIERA</v>
          </cell>
          <cell r="G2724">
            <v>20568110</v>
          </cell>
          <cell r="H2724" t="str">
            <v>MARTHA ROSA BARRETO PERILLA</v>
          </cell>
          <cell r="I2724" t="str">
            <v>PAGO 6/12 DESEMBOLSO SEGÚN CERTIFICACION DEL SUPERVISOR (Desc.de la Base RF x Dependientes)</v>
          </cell>
          <cell r="J2724">
            <v>4759090</v>
          </cell>
          <cell r="K2724">
            <v>9.66</v>
          </cell>
          <cell r="O2724" t="str">
            <v>RECURSO 11</v>
          </cell>
          <cell r="V2724" t="str">
            <v>Desc. 10% Dependientes - Base RF $ 4,094,538 RF $ 287,559</v>
          </cell>
          <cell r="W2724" t="str">
            <v>Vigencia Presupuestal</v>
          </cell>
        </row>
        <row r="2725">
          <cell r="A2725">
            <v>272114</v>
          </cell>
          <cell r="B2725" t="str">
            <v>Comisión</v>
          </cell>
          <cell r="C2725">
            <v>20140985</v>
          </cell>
          <cell r="D2725">
            <v>167314</v>
          </cell>
          <cell r="E2725">
            <v>41806</v>
          </cell>
          <cell r="F2725" t="str">
            <v>SUBDIRECCION ADMINISTRATIVA Y FINANCIERA</v>
          </cell>
          <cell r="G2725">
            <v>60250256</v>
          </cell>
          <cell r="H2725" t="str">
            <v>CLAUDIA ADALGIZA ARIAS CUADROS</v>
          </cell>
          <cell r="I2725" t="str">
            <v>COMISION A APARTADO DEL 20-22 DE MAYO DE 2014</v>
          </cell>
          <cell r="J2725">
            <v>560187</v>
          </cell>
          <cell r="O2725" t="str">
            <v>RECURSO 11</v>
          </cell>
          <cell r="W2725" t="str">
            <v>Vigencia Presupuestal</v>
          </cell>
        </row>
        <row r="2726">
          <cell r="A2726">
            <v>272214</v>
          </cell>
          <cell r="B2726" t="str">
            <v>Comisión</v>
          </cell>
          <cell r="C2726">
            <v>20141039</v>
          </cell>
          <cell r="D2726">
            <v>166914</v>
          </cell>
          <cell r="E2726">
            <v>41806</v>
          </cell>
          <cell r="F2726" t="str">
            <v>SUBDIRECCION ADMINISTRATIVA Y FINANCIERA</v>
          </cell>
          <cell r="G2726">
            <v>52058048</v>
          </cell>
          <cell r="H2726" t="str">
            <v>LINA MARIA TORO TAMAYO</v>
          </cell>
          <cell r="I2726" t="str">
            <v>COMISION A ARMENIA DEL 21-22 DE MAYO DE 2014</v>
          </cell>
          <cell r="J2726">
            <v>546943</v>
          </cell>
          <cell r="N2726" t="str">
            <v>RECURSO 2-10</v>
          </cell>
          <cell r="W2726" t="str">
            <v>Vigencia Presupuestal</v>
          </cell>
        </row>
        <row r="2727">
          <cell r="A2727">
            <v>272314</v>
          </cell>
          <cell r="B2727" t="str">
            <v>Comisión</v>
          </cell>
          <cell r="C2727">
            <v>20141124</v>
          </cell>
          <cell r="D2727">
            <v>175414</v>
          </cell>
          <cell r="E2727">
            <v>41806</v>
          </cell>
          <cell r="F2727" t="str">
            <v>SUBDIRECCION ADMINISTRATIVA Y FINANCIERA</v>
          </cell>
          <cell r="G2727">
            <v>52909063</v>
          </cell>
          <cell r="H2727" t="str">
            <v>ANDREA YINNETH SALDAÑA BARAHONA</v>
          </cell>
          <cell r="I2727" t="str">
            <v>COMISION A BUENAVENTURA DEL 29-31 DE MAYO DE 2014</v>
          </cell>
          <cell r="J2727">
            <v>552395</v>
          </cell>
          <cell r="O2727" t="str">
            <v>RECURSO 11</v>
          </cell>
          <cell r="W2727" t="str">
            <v>Vigencia Presupuestal</v>
          </cell>
        </row>
        <row r="2728">
          <cell r="A2728">
            <v>272414</v>
          </cell>
          <cell r="B2728" t="str">
            <v>Comisión</v>
          </cell>
          <cell r="C2728">
            <v>20141149</v>
          </cell>
          <cell r="D2728">
            <v>180514</v>
          </cell>
          <cell r="E2728">
            <v>41806</v>
          </cell>
          <cell r="F2728" t="str">
            <v>SUBDIRECCION ADMINISTRATIVA Y FINANCIERA</v>
          </cell>
          <cell r="G2728">
            <v>79504062</v>
          </cell>
          <cell r="H2728" t="str">
            <v>RICARDO RIVERA RODRIGUEZ</v>
          </cell>
          <cell r="I2728" t="str">
            <v>COMISION A EL TABLON DE GOMEZ-PASTO-NARIÑO DEL 29-30 DE MAYO DE 2014</v>
          </cell>
          <cell r="J2728">
            <v>293037</v>
          </cell>
          <cell r="O2728" t="str">
            <v>RECURSO 11</v>
          </cell>
          <cell r="W2728" t="str">
            <v>Vigencia Presupuestal</v>
          </cell>
        </row>
        <row r="2729">
          <cell r="A2729">
            <v>272514</v>
          </cell>
          <cell r="B2729" t="str">
            <v>Comisión</v>
          </cell>
          <cell r="C2729">
            <v>20141185</v>
          </cell>
          <cell r="D2729">
            <v>183414</v>
          </cell>
          <cell r="E2729">
            <v>41806</v>
          </cell>
          <cell r="F2729" t="str">
            <v>SUBDIRECCION ADMINISTRATIVA Y FINANCIERA</v>
          </cell>
          <cell r="G2729">
            <v>79591531</v>
          </cell>
          <cell r="H2729" t="str">
            <v>LUIS EDUARDO SIERRA DIAZ</v>
          </cell>
          <cell r="I2729" t="str">
            <v>COMISION A SAN GIL DEL 1-3 DE JUNIO DE 2014 (PRORR.20141207)</v>
          </cell>
          <cell r="J2729">
            <v>323835</v>
          </cell>
          <cell r="N2729" t="str">
            <v>RECURSO 2-10</v>
          </cell>
          <cell r="W2729" t="str">
            <v>Vigencia Presupuestal</v>
          </cell>
        </row>
        <row r="2730">
          <cell r="A2730">
            <v>272614</v>
          </cell>
          <cell r="B2730" t="str">
            <v>Comisión</v>
          </cell>
          <cell r="C2730">
            <v>20141207</v>
          </cell>
          <cell r="D2730">
            <v>184214</v>
          </cell>
          <cell r="E2730">
            <v>41806</v>
          </cell>
          <cell r="F2730" t="str">
            <v>SUBDIRECCION ADMINISTRATIVA Y FINANCIERA</v>
          </cell>
          <cell r="G2730">
            <v>79591531</v>
          </cell>
          <cell r="H2730" t="str">
            <v>LUIS EDUARDO SIERRA DIAZ</v>
          </cell>
          <cell r="I2730" t="str">
            <v>COMISION PRORROGA A SAN GIL EL 31 DE MAYO DE 2014 (COMISION INICIAL 20141185)</v>
          </cell>
          <cell r="J2730">
            <v>129534</v>
          </cell>
          <cell r="N2730" t="str">
            <v>RECURSO 2-10</v>
          </cell>
          <cell r="W2730" t="str">
            <v>Vigencia Presupuestal</v>
          </cell>
        </row>
        <row r="2731">
          <cell r="A2731">
            <v>272714</v>
          </cell>
          <cell r="B2731" t="str">
            <v>Comisión</v>
          </cell>
          <cell r="C2731">
            <v>20141187</v>
          </cell>
          <cell r="D2731">
            <v>183014</v>
          </cell>
          <cell r="E2731">
            <v>41806</v>
          </cell>
          <cell r="F2731" t="str">
            <v>SUBDIRECCION ADMINISTRATIVA Y FINANCIERA</v>
          </cell>
          <cell r="G2731">
            <v>92541586</v>
          </cell>
          <cell r="H2731" t="str">
            <v>MARLON RODOLFO PEÑA TURIZO</v>
          </cell>
          <cell r="I2731" t="str">
            <v>COMISION A SAN GIL DEL 1-3 DE JUNIO DE 2014 (PRORR.20141208)</v>
          </cell>
          <cell r="J2731">
            <v>266895</v>
          </cell>
          <cell r="N2731" t="str">
            <v>RECURSO 2-10</v>
          </cell>
          <cell r="W2731" t="str">
            <v>Vigencia Presupuestal</v>
          </cell>
        </row>
        <row r="2732">
          <cell r="A2732">
            <v>272814</v>
          </cell>
          <cell r="B2732" t="str">
            <v>Comisión</v>
          </cell>
          <cell r="C2732">
            <v>20141208</v>
          </cell>
          <cell r="D2732">
            <v>184114</v>
          </cell>
          <cell r="E2732">
            <v>41806</v>
          </cell>
          <cell r="F2732" t="str">
            <v>SUBDIRECCION ADMINISTRATIVA Y FINANCIERA</v>
          </cell>
          <cell r="G2732">
            <v>92541586</v>
          </cell>
          <cell r="H2732" t="str">
            <v>MARLON RODOLFO PEÑA TURIZO</v>
          </cell>
          <cell r="I2732" t="str">
            <v>COMISION PRORROGA A SAN GIL EL 31 DE MAYO DE 2014 (PRORR.20141187)</v>
          </cell>
          <cell r="J2732">
            <v>106758</v>
          </cell>
          <cell r="N2732" t="str">
            <v>RECURSO 2-10</v>
          </cell>
          <cell r="W2732" t="str">
            <v>Vigencia Presupuestal</v>
          </cell>
        </row>
        <row r="2733">
          <cell r="A2733">
            <v>272914</v>
          </cell>
          <cell r="B2733" t="str">
            <v>Comisión</v>
          </cell>
          <cell r="C2733">
            <v>20141201</v>
          </cell>
          <cell r="D2733">
            <v>182614</v>
          </cell>
          <cell r="E2733">
            <v>41806</v>
          </cell>
          <cell r="F2733" t="str">
            <v>SUBDIRECCION ADMINISTRATIVA Y FINANCIERA</v>
          </cell>
          <cell r="G2733">
            <v>46667625</v>
          </cell>
          <cell r="H2733" t="str">
            <v>EMMA JUDITH SALAMANCA GUAUQUE</v>
          </cell>
          <cell r="I2733" t="str">
            <v>COMISION A GARAGOA-BOYACA EL 3 DE JUNIO DE 2014</v>
          </cell>
          <cell r="J2733">
            <v>83052</v>
          </cell>
          <cell r="O2733" t="str">
            <v>RECURSO 11</v>
          </cell>
          <cell r="W2733" t="str">
            <v>Vigencia Presupuestal</v>
          </cell>
        </row>
        <row r="2734">
          <cell r="A2734">
            <v>273014</v>
          </cell>
          <cell r="B2734" t="str">
            <v>Comisión</v>
          </cell>
          <cell r="C2734">
            <v>20141215</v>
          </cell>
          <cell r="D2734">
            <v>186014</v>
          </cell>
          <cell r="E2734">
            <v>41806</v>
          </cell>
          <cell r="F2734" t="str">
            <v>SUBDIRECCION ADMINISTRATIVA Y FINANCIERA</v>
          </cell>
          <cell r="G2734">
            <v>71610890</v>
          </cell>
          <cell r="H2734" t="str">
            <v>LUIS ALFONSO ESCOBAR TRUJILLO</v>
          </cell>
          <cell r="I2734" t="str">
            <v>COMISION A ARMENIA EL 4 DE JUNIO DE 2014</v>
          </cell>
          <cell r="J2734">
            <v>145648</v>
          </cell>
          <cell r="O2734" t="str">
            <v>RECURSO 11</v>
          </cell>
          <cell r="W2734" t="str">
            <v>Vigencia Presupuestal</v>
          </cell>
        </row>
        <row r="2735">
          <cell r="A2735">
            <v>273114</v>
          </cell>
          <cell r="B2735" t="str">
            <v>Comisión</v>
          </cell>
          <cell r="C2735">
            <v>20141216</v>
          </cell>
          <cell r="D2735">
            <v>186514</v>
          </cell>
          <cell r="E2735">
            <v>41806</v>
          </cell>
          <cell r="F2735" t="str">
            <v>SUBDIRECCION ADMINISTRATIVA Y FINANCIERA</v>
          </cell>
          <cell r="G2735">
            <v>63366054</v>
          </cell>
          <cell r="H2735" t="str">
            <v>LUZ HELENA SARMIENTO VILLAMIZAR</v>
          </cell>
          <cell r="I2735" t="str">
            <v>COMISION PRORROGA A CARTAGENA EL 4 DE JUNIO DE 2014 (COMISION INICIAL 20141193 SIN VIATICOS)</v>
          </cell>
          <cell r="J2735">
            <v>414945</v>
          </cell>
          <cell r="N2735" t="str">
            <v>RECURSO 2-10</v>
          </cell>
          <cell r="W2735" t="str">
            <v>Vigencia Presupuestal</v>
          </cell>
        </row>
        <row r="2736">
          <cell r="A2736">
            <v>273214</v>
          </cell>
          <cell r="B2736" t="str">
            <v>Comisión</v>
          </cell>
          <cell r="C2736">
            <v>20141225</v>
          </cell>
          <cell r="D2736">
            <v>187814</v>
          </cell>
          <cell r="E2736">
            <v>41806</v>
          </cell>
          <cell r="F2736" t="str">
            <v>SUBDIRECCION ADMINISTRATIVA Y FINANCIERA</v>
          </cell>
          <cell r="G2736">
            <v>80232623</v>
          </cell>
          <cell r="H2736" t="str">
            <v>JOHN ENRIQUE BONILLA JIMENEZ</v>
          </cell>
          <cell r="I2736" t="str">
            <v>COMISION A BARRANQUILLA DEL 5-7 DE JUNIOD E 2014</v>
          </cell>
          <cell r="J2736">
            <v>538395</v>
          </cell>
          <cell r="O2736" t="str">
            <v>RECURSO 11</v>
          </cell>
          <cell r="W2736" t="str">
            <v>Vigencia Presupuestal</v>
          </cell>
        </row>
        <row r="2737">
          <cell r="A2737">
            <v>273314</v>
          </cell>
          <cell r="B2737" t="str">
            <v>Comisión</v>
          </cell>
          <cell r="C2737">
            <v>20141227</v>
          </cell>
          <cell r="D2737">
            <v>187914</v>
          </cell>
          <cell r="E2737">
            <v>41806</v>
          </cell>
          <cell r="F2737" t="str">
            <v>SUBDIRECCION ADMINISTRATIVA Y FINANCIERA</v>
          </cell>
          <cell r="G2737">
            <v>63289991</v>
          </cell>
          <cell r="H2737" t="str">
            <v>MARTHA LILIANA CEDIEL FRANKLIN</v>
          </cell>
          <cell r="I2737" t="str">
            <v>COMISION A TUNJA DEL 5-6 DE JUNIO DE 2014</v>
          </cell>
          <cell r="J2737">
            <v>239126</v>
          </cell>
          <cell r="O2737" t="str">
            <v>RECURSO 11</v>
          </cell>
          <cell r="W2737" t="str">
            <v>Vigencia Presupuestal</v>
          </cell>
        </row>
        <row r="2738">
          <cell r="A2738">
            <v>273414</v>
          </cell>
          <cell r="B2738" t="str">
            <v>Comisión</v>
          </cell>
          <cell r="C2738">
            <v>20141236</v>
          </cell>
          <cell r="D2738">
            <v>190114</v>
          </cell>
          <cell r="E2738">
            <v>41806</v>
          </cell>
          <cell r="F2738" t="str">
            <v>SUBDIRECCION ADMINISTRATIVA Y FINANCIERA</v>
          </cell>
          <cell r="G2738">
            <v>71610890</v>
          </cell>
          <cell r="H2738" t="str">
            <v>LUIS ALFONSO ESCOBAR TRUJILLO</v>
          </cell>
          <cell r="I2738" t="str">
            <v>COMISION A QUIBDO EL 9 DE JUNIO DE 2014</v>
          </cell>
          <cell r="J2738">
            <v>145648</v>
          </cell>
          <cell r="O2738" t="str">
            <v>RECURSO 11</v>
          </cell>
          <cell r="W2738" t="str">
            <v>Vigencia Presupuestal</v>
          </cell>
        </row>
        <row r="2739">
          <cell r="A2739">
            <v>273514</v>
          </cell>
          <cell r="B2739" t="str">
            <v>Comisión</v>
          </cell>
          <cell r="C2739" t="str">
            <v>2014-1-0415</v>
          </cell>
          <cell r="D2739">
            <v>180314</v>
          </cell>
          <cell r="E2739">
            <v>41806</v>
          </cell>
          <cell r="F2739" t="str">
            <v>SUBDIRECCION ADMINISTRATIVA Y FINANCIERA</v>
          </cell>
          <cell r="G2739">
            <v>80882158</v>
          </cell>
          <cell r="H2739" t="str">
            <v>HAYATO JOSE GARCIA CUESTA</v>
          </cell>
          <cell r="I2739" t="str">
            <v>COMISION A VALLEDUPAR EL 29 DE MAYO DE 2014</v>
          </cell>
          <cell r="J2739">
            <v>104034</v>
          </cell>
          <cell r="L2739">
            <v>10</v>
          </cell>
          <cell r="O2739" t="str">
            <v>RECURSO 11</v>
          </cell>
          <cell r="W2739" t="str">
            <v>Vigencia Presupuestal</v>
          </cell>
        </row>
        <row r="2740">
          <cell r="A2740">
            <v>273614</v>
          </cell>
          <cell r="B2740" t="str">
            <v>Comisión</v>
          </cell>
          <cell r="C2740" t="str">
            <v>2014-1-0434</v>
          </cell>
          <cell r="D2740">
            <v>182414</v>
          </cell>
          <cell r="E2740">
            <v>41806</v>
          </cell>
          <cell r="F2740" t="str">
            <v>SUBDIRECCION ADMINISTRATIVA Y FINANCIERA</v>
          </cell>
          <cell r="G2740">
            <v>80882158</v>
          </cell>
          <cell r="H2740" t="str">
            <v>HAYATO JOSE GARCIA CUESTA</v>
          </cell>
          <cell r="I2740" t="str">
            <v>COMISION A FUSAGASUGA EL 30 DE MAYO DE 2014</v>
          </cell>
          <cell r="J2740">
            <v>104034</v>
          </cell>
          <cell r="L2740">
            <v>10</v>
          </cell>
          <cell r="O2740" t="str">
            <v>RECURSO 11</v>
          </cell>
          <cell r="W2740" t="str">
            <v>Vigencia Presupuestal</v>
          </cell>
        </row>
        <row r="2741">
          <cell r="A2741">
            <v>273714</v>
          </cell>
          <cell r="B2741" t="str">
            <v>Comisión</v>
          </cell>
          <cell r="C2741" t="str">
            <v>2014-1-0437</v>
          </cell>
          <cell r="D2741">
            <v>182314</v>
          </cell>
          <cell r="E2741">
            <v>41806</v>
          </cell>
          <cell r="F2741" t="str">
            <v>SUBDIRECCION ADMINISTRATIVA Y FINANCIERA</v>
          </cell>
          <cell r="G2741">
            <v>80232638</v>
          </cell>
          <cell r="H2741" t="str">
            <v>WILSON ALEXANDER CASTAÑEDA RAMIREZ</v>
          </cell>
          <cell r="I2741" t="str">
            <v>COMISION A FUSAGASUGA EL 30 DE MAYO DE 2014</v>
          </cell>
          <cell r="J2741">
            <v>60579</v>
          </cell>
          <cell r="L2741">
            <v>10</v>
          </cell>
          <cell r="O2741" t="str">
            <v>RECURSO 11</v>
          </cell>
          <cell r="W2741" t="str">
            <v>Vigencia Presupuestal</v>
          </cell>
        </row>
        <row r="2742">
          <cell r="A2742">
            <v>273814</v>
          </cell>
          <cell r="B2742" t="str">
            <v>Comisión</v>
          </cell>
          <cell r="C2742" t="str">
            <v>2014-1-0439</v>
          </cell>
          <cell r="D2742">
            <v>182214</v>
          </cell>
          <cell r="E2742">
            <v>41806</v>
          </cell>
          <cell r="F2742" t="str">
            <v>SUBDIRECCION ADMINISTRATIVA Y FINANCIERA</v>
          </cell>
          <cell r="G2742">
            <v>79163299</v>
          </cell>
          <cell r="H2742" t="str">
            <v>LUIS HERNANDO MARROQUIN</v>
          </cell>
          <cell r="I2742" t="str">
            <v>COMISION A TOTA-BOYACA EL 30 DE MAYO DE 2014</v>
          </cell>
          <cell r="J2742">
            <v>125839</v>
          </cell>
          <cell r="L2742">
            <v>11</v>
          </cell>
          <cell r="O2742" t="str">
            <v>RECURSO 11</v>
          </cell>
          <cell r="W2742" t="str">
            <v>Vigencia Presupuestal</v>
          </cell>
        </row>
        <row r="2743">
          <cell r="A2743">
            <v>273914</v>
          </cell>
          <cell r="B2743" t="str">
            <v>Comisión</v>
          </cell>
          <cell r="C2743" t="str">
            <v>2014-1-0441</v>
          </cell>
          <cell r="D2743">
            <v>183714</v>
          </cell>
          <cell r="E2743">
            <v>41806</v>
          </cell>
          <cell r="F2743" t="str">
            <v>SUBDIRECCION ADMINISTRATIVA Y FINANCIERA</v>
          </cell>
          <cell r="G2743">
            <v>80232638</v>
          </cell>
          <cell r="H2743" t="str">
            <v>WILSON ALEXANDER CASTAÑEDA RAMIREZ</v>
          </cell>
          <cell r="I2743" t="str">
            <v>COMISION A SAN GIL DEL 1-3 DE JUNIO DE 2014 (PRORRO.2014-1-0432)</v>
          </cell>
          <cell r="J2743">
            <v>302894</v>
          </cell>
          <cell r="L2743">
            <v>10</v>
          </cell>
          <cell r="O2743" t="str">
            <v>RECURSO 11</v>
          </cell>
          <cell r="W2743" t="str">
            <v>Vigencia Presupuestal</v>
          </cell>
        </row>
        <row r="2744">
          <cell r="A2744">
            <v>274014</v>
          </cell>
          <cell r="B2744" t="str">
            <v>Comisión</v>
          </cell>
          <cell r="C2744" t="str">
            <v>2014-1-0446</v>
          </cell>
          <cell r="D2744">
            <v>185114</v>
          </cell>
          <cell r="E2744">
            <v>41806</v>
          </cell>
          <cell r="F2744" t="str">
            <v>SUBDIRECCION ADMINISTRATIVA Y FINANCIERA</v>
          </cell>
          <cell r="G2744">
            <v>1018421457</v>
          </cell>
          <cell r="H2744" t="str">
            <v>JUAN SEBASTIAN HERNANDEZ SUAREZ</v>
          </cell>
          <cell r="I2744" t="str">
            <v>COMISION A FUSAGASUGA EL 3 DE JUNIO DE 2014</v>
          </cell>
          <cell r="J2744">
            <v>183052</v>
          </cell>
          <cell r="L2744">
            <v>10</v>
          </cell>
          <cell r="O2744" t="str">
            <v>RECURSO 11</v>
          </cell>
          <cell r="W2744" t="str">
            <v>Vigencia Presupuestal</v>
          </cell>
        </row>
        <row r="2745">
          <cell r="A2745">
            <v>274114</v>
          </cell>
          <cell r="B2745" t="str">
            <v>Comisión</v>
          </cell>
          <cell r="C2745" t="str">
            <v>2014-1-0447</v>
          </cell>
          <cell r="D2745">
            <v>185014</v>
          </cell>
          <cell r="E2745">
            <v>41806</v>
          </cell>
          <cell r="F2745" t="str">
            <v>SUBDIRECCION ADMINISTRATIVA Y FINANCIERA</v>
          </cell>
          <cell r="G2745">
            <v>34602626</v>
          </cell>
          <cell r="H2745" t="str">
            <v>ASTRID ELIANA REYES PEÑA</v>
          </cell>
          <cell r="I2745" t="str">
            <v>COMISION A FUSAGASUGA EL 3 DE JUNIO DE 2014</v>
          </cell>
          <cell r="J2745">
            <v>221034</v>
          </cell>
          <cell r="L2745">
            <v>10</v>
          </cell>
          <cell r="O2745" t="str">
            <v>RECURSO 11</v>
          </cell>
          <cell r="W2745" t="str">
            <v>Vigencia Presupuestal</v>
          </cell>
        </row>
        <row r="2746">
          <cell r="A2746">
            <v>274214</v>
          </cell>
          <cell r="B2746" t="str">
            <v>Comisión</v>
          </cell>
          <cell r="C2746" t="str">
            <v>2014-1-0459</v>
          </cell>
          <cell r="D2746">
            <v>190014</v>
          </cell>
          <cell r="E2746">
            <v>41806</v>
          </cell>
          <cell r="F2746" t="str">
            <v>SUBDIRECCION ADMINISTRATIVA Y FINANCIERA</v>
          </cell>
          <cell r="G2746">
            <v>79297849</v>
          </cell>
          <cell r="H2746" t="str">
            <v>KLUAUS HERBERT SCHUTZE PAEZ</v>
          </cell>
          <cell r="I2746" t="str">
            <v>COMISION A CUBARA-BOYACA EL 6 DE JUNIO DE 2014</v>
          </cell>
          <cell r="J2746">
            <v>104034</v>
          </cell>
          <cell r="L2746">
            <v>10</v>
          </cell>
          <cell r="O2746" t="str">
            <v>RECURSO 11</v>
          </cell>
          <cell r="W2746" t="str">
            <v>Vigencia Presupuestal</v>
          </cell>
        </row>
        <row r="2747">
          <cell r="A2747">
            <v>274314</v>
          </cell>
          <cell r="B2747" t="str">
            <v>Comisión</v>
          </cell>
          <cell r="C2747" t="str">
            <v>2014-1-0435</v>
          </cell>
          <cell r="D2747">
            <v>182514</v>
          </cell>
          <cell r="E2747">
            <v>41806</v>
          </cell>
          <cell r="F2747" t="str">
            <v>SUBDIRECCION ADMINISTRATIVA Y FINANCIERA</v>
          </cell>
          <cell r="G2747">
            <v>80882158</v>
          </cell>
          <cell r="H2747" t="str">
            <v>HAYATO JOSE GARCIA CUESTA</v>
          </cell>
          <cell r="I2747" t="str">
            <v>COMISION A SAN GIL DEL 1-3 DE JUNIO DE 2014 (PRORRO.2014-1-0443)</v>
          </cell>
          <cell r="J2747">
            <v>520170</v>
          </cell>
          <cell r="L2747">
            <v>10</v>
          </cell>
          <cell r="O2747" t="str">
            <v>RECURSO 11</v>
          </cell>
          <cell r="W2747" t="str">
            <v>Vigencia Presupuestal</v>
          </cell>
        </row>
        <row r="2748">
          <cell r="A2748">
            <v>274414</v>
          </cell>
          <cell r="B2748" t="str">
            <v>Comisión</v>
          </cell>
          <cell r="C2748" t="str">
            <v>2014-1-0443</v>
          </cell>
          <cell r="D2748">
            <v>184014</v>
          </cell>
          <cell r="E2748">
            <v>41806</v>
          </cell>
          <cell r="F2748" t="str">
            <v>SUBDIRECCION ADMINISTRATIVA Y FINANCIERA</v>
          </cell>
          <cell r="G2748">
            <v>80882158</v>
          </cell>
          <cell r="H2748" t="str">
            <v>HAYATO JOSE GARCIA CUESTA</v>
          </cell>
          <cell r="I2748" t="str">
            <v>COMISION PRORROGA A SAN GIL EL 31 DE MAYO DE 2014 (COMISION INICIAL 2014-1-0435)</v>
          </cell>
          <cell r="J2748">
            <v>208068</v>
          </cell>
          <cell r="L2748">
            <v>10</v>
          </cell>
          <cell r="O2748" t="str">
            <v>RECURSO 11</v>
          </cell>
          <cell r="W2748" t="str">
            <v>Vigencia Presupuestal</v>
          </cell>
        </row>
        <row r="2749">
          <cell r="A2749">
            <v>274514</v>
          </cell>
          <cell r="B2749" t="str">
            <v>Comisión</v>
          </cell>
          <cell r="C2749" t="str">
            <v>2014-1-0460</v>
          </cell>
          <cell r="D2749">
            <v>190214</v>
          </cell>
          <cell r="E2749">
            <v>41806</v>
          </cell>
          <cell r="F2749" t="str">
            <v>SUBDIRECCION ADMINISTRATIVA Y FINANCIERA</v>
          </cell>
          <cell r="G2749">
            <v>19370198</v>
          </cell>
          <cell r="H2749" t="str">
            <v xml:space="preserve">ANGEL GUSTAVO ZAPATA FERRO </v>
          </cell>
          <cell r="I2749" t="str">
            <v>COMISION A SANTA MARTA DEL 7-8 DE JUNIO DE 2014</v>
          </cell>
          <cell r="J2749">
            <v>243126</v>
          </cell>
          <cell r="L2749">
            <v>10</v>
          </cell>
          <cell r="O2749" t="str">
            <v>RECURSO 11</v>
          </cell>
          <cell r="W2749" t="str">
            <v>Vigencia Presupuestal</v>
          </cell>
        </row>
        <row r="2750">
          <cell r="A2750">
            <v>274614</v>
          </cell>
          <cell r="B2750" t="str">
            <v>Comisión</v>
          </cell>
          <cell r="C2750" t="str">
            <v>2014-1-0469</v>
          </cell>
          <cell r="D2750">
            <v>191014</v>
          </cell>
          <cell r="E2750">
            <v>41806</v>
          </cell>
          <cell r="F2750" t="str">
            <v>SUBDIRECCION ADMINISTRATIVA Y FINANCIERA</v>
          </cell>
          <cell r="G2750">
            <v>80882158</v>
          </cell>
          <cell r="H2750" t="str">
            <v>HAYATO JOSE GARCIA CUESTA</v>
          </cell>
          <cell r="I2750" t="str">
            <v>COMISION A SANTA MARTA EL 8 DE JUNIO DE 2014</v>
          </cell>
          <cell r="J2750">
            <v>104034</v>
          </cell>
          <cell r="L2750">
            <v>10</v>
          </cell>
          <cell r="O2750" t="str">
            <v>RECURSO 11</v>
          </cell>
          <cell r="W2750" t="str">
            <v>Vigencia Presupuestal</v>
          </cell>
        </row>
        <row r="2751">
          <cell r="A2751">
            <v>274714</v>
          </cell>
          <cell r="B2751" t="str">
            <v>Comisión</v>
          </cell>
          <cell r="C2751">
            <v>20140904</v>
          </cell>
          <cell r="D2751">
            <v>147614</v>
          </cell>
          <cell r="E2751">
            <v>41806</v>
          </cell>
          <cell r="F2751" t="str">
            <v>SUBDIRECCION ADMINISTRATIVA Y FINANCIERA</v>
          </cell>
          <cell r="G2751">
            <v>11520000</v>
          </cell>
          <cell r="H2751" t="str">
            <v>NEIDER EDUARDO AVELLO ALDANA</v>
          </cell>
          <cell r="I2751" t="str">
            <v>COMISION A BUCARAMANGA EL 30 DE ABRIL DE 2014</v>
          </cell>
          <cell r="J2751">
            <v>112037</v>
          </cell>
          <cell r="O2751" t="str">
            <v>RECURSO 11</v>
          </cell>
          <cell r="W2751" t="str">
            <v>Vigencia Presupuestal</v>
          </cell>
        </row>
        <row r="2752">
          <cell r="A2752">
            <v>274814</v>
          </cell>
          <cell r="B2752" t="str">
            <v>Comisión</v>
          </cell>
          <cell r="C2752">
            <v>20141119</v>
          </cell>
          <cell r="D2752">
            <v>174614</v>
          </cell>
          <cell r="E2752">
            <v>41806</v>
          </cell>
          <cell r="F2752" t="str">
            <v>SUBDIRECCION ADMINISTRATIVA Y FINANCIERA</v>
          </cell>
          <cell r="G2752">
            <v>79149043</v>
          </cell>
          <cell r="H2752" t="str">
            <v>ERNESTO ROMERO TOBON</v>
          </cell>
          <cell r="I2752" t="str">
            <v>COMISION A TUMACO DEL 26 AL 28 DE 2014</v>
          </cell>
          <cell r="J2752">
            <v>560187</v>
          </cell>
          <cell r="O2752" t="str">
            <v>RECURSO 11</v>
          </cell>
          <cell r="W2752" t="str">
            <v>Vigencia Presupuestal</v>
          </cell>
        </row>
        <row r="2753">
          <cell r="A2753">
            <v>274914</v>
          </cell>
          <cell r="B2753" t="str">
            <v>Comisión</v>
          </cell>
          <cell r="C2753">
            <v>20141176</v>
          </cell>
          <cell r="D2753">
            <v>181114</v>
          </cell>
          <cell r="E2753">
            <v>41806</v>
          </cell>
          <cell r="F2753" t="str">
            <v>SERVICIOS ADMINISTRATIVOS, ATENCIONA AL USUARIO, ARCHIVO Y CORRESPONDENCIA</v>
          </cell>
          <cell r="G2753">
            <v>51852863</v>
          </cell>
          <cell r="H2753" t="str">
            <v>MARTHA NAYIBE HURTADO ARENAS</v>
          </cell>
          <cell r="I2753" t="str">
            <v>COMISION A TUMACO DEL 6 AL 8 DE JUNIO DE 2014</v>
          </cell>
          <cell r="J2753">
            <v>341877</v>
          </cell>
          <cell r="O2753" t="str">
            <v>RECURSO 11</v>
          </cell>
          <cell r="W2753" t="str">
            <v>Vigencia Presupuestal</v>
          </cell>
        </row>
        <row r="2754">
          <cell r="A2754">
            <v>275014</v>
          </cell>
          <cell r="B2754" t="str">
            <v>Comisión</v>
          </cell>
          <cell r="C2754">
            <v>20141181</v>
          </cell>
          <cell r="D2754">
            <v>181014</v>
          </cell>
          <cell r="E2754">
            <v>41806</v>
          </cell>
          <cell r="F2754" t="str">
            <v>SERVICIOS ADMINISTRATIVOS, ATENCIONA AL USUARIO, ARCHIVO Y CORRESPONDENCIA</v>
          </cell>
          <cell r="G2754">
            <v>79403515</v>
          </cell>
          <cell r="H2754" t="str">
            <v>RUBEN DARIO GUERRERO USEDA</v>
          </cell>
          <cell r="I2754" t="str">
            <v>COMISION A CALI DEL 5 AL 6 DE JUNIO DE 2014</v>
          </cell>
          <cell r="J2754">
            <v>249157</v>
          </cell>
          <cell r="O2754" t="str">
            <v>RECURSO 11</v>
          </cell>
          <cell r="W2754" t="str">
            <v>Vigencia Presupuestal</v>
          </cell>
        </row>
        <row r="2755">
          <cell r="A2755">
            <v>275114</v>
          </cell>
          <cell r="B2755" t="str">
            <v>Comisión</v>
          </cell>
          <cell r="C2755">
            <v>20141220</v>
          </cell>
          <cell r="D2755">
            <v>186114</v>
          </cell>
          <cell r="E2755">
            <v>41806</v>
          </cell>
          <cell r="F2755" t="str">
            <v>SERVICIOS ADMINISTRATIVOS, ATENCIONA AL USUARIO, ARCHIVO Y CORRESPONDENCIA</v>
          </cell>
          <cell r="G2755">
            <v>71610890</v>
          </cell>
          <cell r="H2755" t="str">
            <v>LUIS ALFONSO ESCOBAR TRUJILLO</v>
          </cell>
          <cell r="I2755" t="str">
            <v>COMISION A POPAYAN DEL 6 AL 8 DE JUNIO ED 2014</v>
          </cell>
          <cell r="J2755">
            <v>778238</v>
          </cell>
          <cell r="O2755" t="str">
            <v>RECURSO 11</v>
          </cell>
          <cell r="W2755" t="str">
            <v>Vigencia Presupuestal</v>
          </cell>
        </row>
        <row r="2756">
          <cell r="A2756">
            <v>275214</v>
          </cell>
          <cell r="B2756" t="str">
            <v>Comisión</v>
          </cell>
          <cell r="C2756">
            <v>20141226</v>
          </cell>
          <cell r="D2756">
            <v>187614</v>
          </cell>
          <cell r="E2756">
            <v>41806</v>
          </cell>
          <cell r="F2756" t="str">
            <v>SERVICIOS ADMINISTRATIVOS, ATENCIONA AL USUARIO, ARCHIVO Y CORRESPONDENCIA</v>
          </cell>
          <cell r="G2756">
            <v>79753480</v>
          </cell>
          <cell r="H2756" t="str">
            <v>MAURICIO ALDEMAR ARANZAZU OSPINA</v>
          </cell>
          <cell r="I2756" t="str">
            <v>COMISION A MEDELLIN DEL 5 AL 6 DE 2014</v>
          </cell>
          <cell r="J2756">
            <v>310237</v>
          </cell>
          <cell r="O2756" t="str">
            <v>RECURSO 11</v>
          </cell>
          <cell r="W2756" t="str">
            <v>Vigencia Presupuestal</v>
          </cell>
        </row>
        <row r="2757">
          <cell r="A2757">
            <v>275314</v>
          </cell>
          <cell r="B2757" t="str">
            <v>Anulada</v>
          </cell>
          <cell r="C2757">
            <v>20141262</v>
          </cell>
          <cell r="D2757">
            <v>188714</v>
          </cell>
          <cell r="E2757">
            <v>41806</v>
          </cell>
          <cell r="F2757" t="str">
            <v>SERVICIOS ADMINISTRATIVOS, ATENCIONA AL USUARIO, ARCHIVO Y CORRESPONDENCIA</v>
          </cell>
          <cell r="G2757">
            <v>52157164</v>
          </cell>
          <cell r="H2757" t="str">
            <v>CLAUDIA PATRICIA PINEDA GONZALEZ</v>
          </cell>
          <cell r="I2757" t="str">
            <v>ANULADA ---- COMISION A TOTA EL 8 DE JUNIO DE 2014</v>
          </cell>
          <cell r="J2757">
            <v>145648</v>
          </cell>
          <cell r="O2757" t="str">
            <v>RECURSO 11</v>
          </cell>
          <cell r="W2757" t="str">
            <v>Vigencia Presupuestal</v>
          </cell>
        </row>
        <row r="2758">
          <cell r="A2758">
            <v>275414</v>
          </cell>
          <cell r="B2758" t="str">
            <v>Comisión</v>
          </cell>
          <cell r="C2758">
            <v>20141263</v>
          </cell>
          <cell r="D2758">
            <v>192014</v>
          </cell>
          <cell r="E2758">
            <v>41806</v>
          </cell>
          <cell r="F2758" t="str">
            <v>SERVICIOS ADMINISTRATIVOS, ATENCIONA AL USUARIO, ARCHIVO Y CORRESPONDENCIA</v>
          </cell>
          <cell r="G2758">
            <v>52548288</v>
          </cell>
          <cell r="H2758" t="str">
            <v>ANDREA RAMIREZ MARTINEZ</v>
          </cell>
          <cell r="I2758" t="str">
            <v>COMISION A BUENAVENTURA EL 9 DE JUNIO ED 2014</v>
          </cell>
          <cell r="J2758">
            <v>68375</v>
          </cell>
          <cell r="O2758" t="str">
            <v>RECURSO 11</v>
          </cell>
          <cell r="W2758" t="str">
            <v>Vigencia Presupuestal</v>
          </cell>
        </row>
        <row r="2759">
          <cell r="A2759">
            <v>275514</v>
          </cell>
          <cell r="B2759" t="str">
            <v>Comisión</v>
          </cell>
          <cell r="C2759" t="str">
            <v>2014-1-0410</v>
          </cell>
          <cell r="D2759">
            <v>179814</v>
          </cell>
          <cell r="E2759">
            <v>41806</v>
          </cell>
          <cell r="F2759" t="str">
            <v>SUBDIRECCION ADMINISTRATIVA Y FINANCIERA</v>
          </cell>
          <cell r="G2759">
            <v>53038369</v>
          </cell>
          <cell r="H2759" t="str">
            <v>DIANA MARCELA MEDINA OSPINA</v>
          </cell>
          <cell r="I2759" t="str">
            <v>COMISION A QUIBDO DEL 29-30 DE MAYO DE 2014</v>
          </cell>
          <cell r="J2759">
            <v>177969</v>
          </cell>
          <cell r="L2759">
            <v>10</v>
          </cell>
          <cell r="O2759" t="str">
            <v>RECURSO 11</v>
          </cell>
          <cell r="W2759" t="str">
            <v>Vigencia Presupuestal</v>
          </cell>
        </row>
        <row r="2760">
          <cell r="A2760">
            <v>275614</v>
          </cell>
          <cell r="B2760" t="str">
            <v>Comisión</v>
          </cell>
          <cell r="C2760" t="str">
            <v>2014-1-0422</v>
          </cell>
          <cell r="D2760">
            <v>180914</v>
          </cell>
          <cell r="E2760">
            <v>41806</v>
          </cell>
          <cell r="F2760" t="str">
            <v>SUBDIRECCION ADMINISTRATIVA Y FINANCIERA</v>
          </cell>
          <cell r="G2760">
            <v>53038369</v>
          </cell>
          <cell r="H2760" t="str">
            <v>DIANA MARCELA MEDINA OSPINA</v>
          </cell>
          <cell r="I2760" t="str">
            <v>COMISION A POPAYAN DEL 3-6 DE JUNIO DE 2014</v>
          </cell>
          <cell r="J2760">
            <v>415261</v>
          </cell>
          <cell r="L2760">
            <v>10</v>
          </cell>
          <cell r="O2760" t="str">
            <v>RECURSO 11</v>
          </cell>
          <cell r="W2760" t="str">
            <v>Vigencia Presupuestal</v>
          </cell>
        </row>
        <row r="2761">
          <cell r="A2761">
            <v>275714</v>
          </cell>
          <cell r="B2761" t="str">
            <v>Comisión</v>
          </cell>
          <cell r="C2761" t="str">
            <v>2014-1-0450</v>
          </cell>
          <cell r="D2761">
            <v>185614</v>
          </cell>
          <cell r="E2761">
            <v>41806</v>
          </cell>
          <cell r="F2761" t="str">
            <v>SUBDIRECCION ADMINISTRATIVA Y FINANCIERA</v>
          </cell>
          <cell r="G2761">
            <v>6768778</v>
          </cell>
          <cell r="H2761" t="str">
            <v>SAMUEL LOZANO BARON</v>
          </cell>
          <cell r="I2761" t="str">
            <v>COMISION A CALI DEL 5-6 DE JUNIO DE 2014</v>
          </cell>
          <cell r="J2761">
            <v>312102</v>
          </cell>
          <cell r="L2761">
            <v>11</v>
          </cell>
          <cell r="O2761" t="str">
            <v>RECURSO 11</v>
          </cell>
          <cell r="W2761" t="str">
            <v>Vigencia Presupuestal</v>
          </cell>
        </row>
        <row r="2762">
          <cell r="A2762">
            <v>275814</v>
          </cell>
          <cell r="B2762" t="str">
            <v>Comisión</v>
          </cell>
          <cell r="C2762" t="str">
            <v>2014-1-0451</v>
          </cell>
          <cell r="D2762">
            <v>185714</v>
          </cell>
          <cell r="E2762">
            <v>41806</v>
          </cell>
          <cell r="F2762" t="str">
            <v>SUBDIRECCION ADMINISTRATIVA Y FINANCIERA</v>
          </cell>
          <cell r="G2762">
            <v>63337114</v>
          </cell>
          <cell r="H2762" t="str">
            <v>CAROLINA ESLAVA GALVIS</v>
          </cell>
          <cell r="I2762" t="str">
            <v>COMISION A CALI DEL 5-6 DE JUNIO DE 2014</v>
          </cell>
          <cell r="J2762">
            <v>312102</v>
          </cell>
          <cell r="L2762">
            <v>10</v>
          </cell>
          <cell r="O2762" t="str">
            <v>RECURSO 11</v>
          </cell>
          <cell r="W2762" t="str">
            <v>Vigencia Presupuestal</v>
          </cell>
        </row>
        <row r="2763">
          <cell r="A2763">
            <v>275914</v>
          </cell>
          <cell r="B2763" t="str">
            <v>Comisión</v>
          </cell>
          <cell r="C2763" t="str">
            <v>2014-1-0471</v>
          </cell>
          <cell r="D2763">
            <v>190914</v>
          </cell>
          <cell r="E2763">
            <v>41806</v>
          </cell>
          <cell r="F2763" t="str">
            <v>SUBDIRECCION ADMINISTRATIVA Y FINANCIERA</v>
          </cell>
          <cell r="G2763">
            <v>19370198</v>
          </cell>
          <cell r="H2763" t="str">
            <v>ANGEL GUSTAVO ZAPATA FERRO</v>
          </cell>
          <cell r="I2763" t="str">
            <v>COMISION A FLORENCIA EL 10 DE JUNIO DE 2014</v>
          </cell>
          <cell r="J2763">
            <v>68375</v>
          </cell>
          <cell r="L2763">
            <v>10</v>
          </cell>
          <cell r="O2763" t="str">
            <v>RECURSO 11</v>
          </cell>
          <cell r="W2763" t="str">
            <v>Vigencia Presupuestal</v>
          </cell>
        </row>
        <row r="2764">
          <cell r="A2764">
            <v>276014</v>
          </cell>
          <cell r="B2764" t="str">
            <v>Oficio</v>
          </cell>
          <cell r="E2764">
            <v>41806</v>
          </cell>
          <cell r="F2764" t="str">
            <v>SUBDIRECCION ADMINISTRATIVA Y FINANCIERA</v>
          </cell>
          <cell r="G2764">
            <v>8301153951</v>
          </cell>
          <cell r="H2764" t="str">
            <v>MINISTERIO DE AMBIENTE Y DESARROLLO SOSTENIBLE</v>
          </cell>
          <cell r="I2764" t="str">
            <v>RADICACION CAJA MENOR 314</v>
          </cell>
          <cell r="J2764">
            <v>14518241</v>
          </cell>
        </row>
        <row r="2765">
          <cell r="A2765">
            <v>276114</v>
          </cell>
          <cell r="B2765" t="str">
            <v>Factura</v>
          </cell>
          <cell r="C2765">
            <v>13554890</v>
          </cell>
          <cell r="D2765">
            <v>198114</v>
          </cell>
          <cell r="E2765">
            <v>41807</v>
          </cell>
          <cell r="F2765" t="str">
            <v>SERVICIOS ADMINISTRATIVOS, ATENCIONA AL USUARIO, ARCHIVO Y CORRESPONDENCIA</v>
          </cell>
          <cell r="G2765">
            <v>8301225661</v>
          </cell>
          <cell r="H2765" t="str">
            <v>COLOMBIA TELECOMUNICACIONES S.A. E.S.P.</v>
          </cell>
          <cell r="I2765" t="str">
            <v>PAGO SERVICIO PUBLICO FRA 13554890 CTA CLIENTE 800226366-0001 SERVICIO LARGA DISTANCIA  PERIODO DEL 1 AL 31 MAY 2014</v>
          </cell>
          <cell r="J2765">
            <v>1215468.5900000001</v>
          </cell>
          <cell r="N2765" t="str">
            <v>RECURSO 2-10</v>
          </cell>
          <cell r="W2765" t="str">
            <v>Vigencia Presupuestal</v>
          </cell>
        </row>
        <row r="2766">
          <cell r="A2766">
            <v>276214</v>
          </cell>
          <cell r="B2766" t="str">
            <v>Resolucion</v>
          </cell>
          <cell r="C2766">
            <v>26</v>
          </cell>
          <cell r="D2766">
            <v>12414</v>
          </cell>
          <cell r="E2766">
            <v>41808</v>
          </cell>
          <cell r="F2766" t="str">
            <v>OFICINA ASESORA DE PLANEACION</v>
          </cell>
          <cell r="G2766">
            <v>8600611103</v>
          </cell>
          <cell r="H2766" t="str">
            <v>INSTITUTO AMAZONICO DE INVESTIGACIONES CIENTIFICAS SINCHI</v>
          </cell>
          <cell r="I2766" t="str">
            <v>PAGO SALDO SEGUNDO DESEMBOLSO APOYO FORTALECIMIENTO GESTION 2014</v>
          </cell>
          <cell r="J2766">
            <v>537050000</v>
          </cell>
          <cell r="O2766" t="str">
            <v>RECURSO 11</v>
          </cell>
          <cell r="W2766" t="str">
            <v>Vigencia Presupuestal</v>
          </cell>
        </row>
        <row r="2767">
          <cell r="A2767">
            <v>276314</v>
          </cell>
          <cell r="B2767" t="str">
            <v>Factura</v>
          </cell>
          <cell r="C2767">
            <v>4415733418</v>
          </cell>
          <cell r="D2767">
            <v>199114</v>
          </cell>
          <cell r="E2767">
            <v>41808</v>
          </cell>
          <cell r="F2767" t="str">
            <v>SERVICIOS ADMINISTRATIVOS, ATENCIONA AL USUARIO, ARCHIVO Y CORRESPONDENCIA</v>
          </cell>
          <cell r="G2767">
            <v>8001539937</v>
          </cell>
          <cell r="H2767" t="str">
            <v>COMUNICACIÓN CELULAR S.A - COMCEL S.A</v>
          </cell>
          <cell r="I2767" t="str">
            <v>PAGO SERVICIO TELEFONIA CELULAR FRA 4415733418 CORRESPONDIENTE AL PERIODO 11 MAY- 10 JUN 2014</v>
          </cell>
          <cell r="J2767">
            <v>233183.8</v>
          </cell>
          <cell r="N2767" t="str">
            <v>RECURSO 2-10</v>
          </cell>
          <cell r="W2767" t="str">
            <v>Vigencia Presupuestal</v>
          </cell>
        </row>
        <row r="2768">
          <cell r="A2768">
            <v>276414</v>
          </cell>
          <cell r="B2768" t="str">
            <v>Factura</v>
          </cell>
          <cell r="C2768">
            <v>55215801</v>
          </cell>
          <cell r="D2768">
            <v>199214</v>
          </cell>
          <cell r="E2768">
            <v>41808</v>
          </cell>
          <cell r="F2768" t="str">
            <v>SERVICIOS ADMINISTRATIVOS, ATENCIONA AL USUARIO, ARCHIVO Y CORRESPONDENCIA</v>
          </cell>
          <cell r="G2768">
            <v>8301225661</v>
          </cell>
          <cell r="H2768" t="str">
            <v>COLOMBIA TELECOMUNICACIONES S.A ESP</v>
          </cell>
          <cell r="I2768" t="str">
            <v>PAGO SERVICIO PUBLICO DE TELEFONIA CELULAR FRA 55215801 CTA CLIENTE 8604974 PERIODO DEL 6 JUN/2014 AL 5 JUL/2014</v>
          </cell>
          <cell r="J2768">
            <v>2692853</v>
          </cell>
          <cell r="N2768" t="str">
            <v>RECURSO 2-10</v>
          </cell>
          <cell r="W2768" t="str">
            <v>Vigencia Presupuestal</v>
          </cell>
        </row>
        <row r="2769">
          <cell r="A2769">
            <v>276514</v>
          </cell>
          <cell r="B2769" t="str">
            <v>Oficio</v>
          </cell>
          <cell r="C2769" t="str">
            <v>8310-3-19810</v>
          </cell>
          <cell r="D2769">
            <v>198314</v>
          </cell>
          <cell r="E2769">
            <v>41809</v>
          </cell>
          <cell r="F2769" t="str">
            <v>SUBDIRECCION ADMINISTRATIVA Y FINANCIERA</v>
          </cell>
          <cell r="G2769">
            <v>8301153951</v>
          </cell>
          <cell r="H2769" t="str">
            <v>MINISTERIO DE AMBIENTE Y DESARROLLO SOSTENIBLE</v>
          </cell>
          <cell r="I2769" t="str">
            <v>REEMBOLSO CAJA MENOR 314 CONSECUTIVO 3414 VIATICOS Y COMISIONES AL INTERIOR</v>
          </cell>
          <cell r="J2769">
            <v>14518241</v>
          </cell>
          <cell r="O2769" t="str">
            <v>RECURSO 11</v>
          </cell>
          <cell r="W2769" t="str">
            <v>Vigencia Presupuestal</v>
          </cell>
        </row>
        <row r="2770">
          <cell r="A2770">
            <v>276614</v>
          </cell>
          <cell r="B2770" t="str">
            <v>Contrato</v>
          </cell>
          <cell r="C2770">
            <v>342</v>
          </cell>
          <cell r="D2770">
            <v>174714</v>
          </cell>
          <cell r="E2770">
            <v>41809</v>
          </cell>
          <cell r="F2770" t="str">
            <v>SUBDIRECCION ADMINISTRATIVA Y FINANCIERA</v>
          </cell>
          <cell r="G2770">
            <v>8909034079</v>
          </cell>
          <cell r="H2770" t="str">
            <v>SEGUROS GENERALES SURAMERICANA S.A</v>
          </cell>
          <cell r="I2770" t="str">
            <v>UNICO DESEMBOLSO SEGÚN CERTIFICACION DEL SUPERVISOR (AUTORTE-GC-N/A ICA)</v>
          </cell>
          <cell r="J2770">
            <v>5208603</v>
          </cell>
          <cell r="N2770" t="str">
            <v>RECURSO 2-10</v>
          </cell>
          <cell r="W2770" t="str">
            <v>Vigencia Presupuestal</v>
          </cell>
        </row>
        <row r="2771">
          <cell r="A2771">
            <v>276714</v>
          </cell>
          <cell r="B2771" t="str">
            <v>Contrato</v>
          </cell>
          <cell r="C2771">
            <v>293</v>
          </cell>
          <cell r="D2771">
            <v>9814</v>
          </cell>
          <cell r="E2771">
            <v>41809</v>
          </cell>
          <cell r="F2771" t="str">
            <v>SERVICIOS ADMINISTRATIVOS, ATENCIONA AL USUARIO, ARCHIVO Y CORRESPONDENCIA</v>
          </cell>
          <cell r="G2771">
            <v>8300231782</v>
          </cell>
          <cell r="H2771" t="str">
            <v>GRAN IMAGEN E.U</v>
          </cell>
          <cell r="I2771" t="str">
            <v>PAGO FRA 4400 SEPTIMO DESEMBOLSO SEGÚN CERTIFICACION DEL SUPERVISOR (IVA $4,725,657) RTE FTE 4% SERV.DECLARANTES</v>
          </cell>
          <cell r="J2771">
            <v>34263188</v>
          </cell>
          <cell r="K2771">
            <v>9.66</v>
          </cell>
          <cell r="L2771">
            <v>4</v>
          </cell>
          <cell r="M2771">
            <v>16</v>
          </cell>
          <cell r="N2771" t="str">
            <v>RECURSO 2-10</v>
          </cell>
          <cell r="W2771" t="str">
            <v>Vigencia Presupuestal</v>
          </cell>
        </row>
        <row r="2772">
          <cell r="A2772">
            <v>276814</v>
          </cell>
          <cell r="B2772" t="str">
            <v>Contrato</v>
          </cell>
          <cell r="C2772">
            <v>93</v>
          </cell>
          <cell r="D2772">
            <v>17414</v>
          </cell>
          <cell r="E2772">
            <v>41809</v>
          </cell>
          <cell r="F2772" t="str">
            <v>DIRECCION DE BOSQUES, BIODIVERSIDAD Y SERVICIOS ECOSISTEMICOS</v>
          </cell>
          <cell r="G2772">
            <v>1098678974</v>
          </cell>
          <cell r="H2772" t="str">
            <v>JOHANA MARTINEZ REYES</v>
          </cell>
          <cell r="I2772" t="str">
            <v>PAGO 6 DE12 DESEMBOLSO SEGÚN CERTIFICACION DEL SUPERVISOR</v>
          </cell>
          <cell r="J2772">
            <v>2875000</v>
          </cell>
          <cell r="K2772">
            <v>9.66</v>
          </cell>
          <cell r="O2772" t="str">
            <v>RECURSO 11</v>
          </cell>
          <cell r="V2772" t="str">
            <v>No tiene Dependientes</v>
          </cell>
          <cell r="W2772" t="str">
            <v>Vigencia Presupuestal</v>
          </cell>
        </row>
        <row r="2773">
          <cell r="A2773">
            <v>276914</v>
          </cell>
          <cell r="B2773" t="str">
            <v>Contrato</v>
          </cell>
          <cell r="C2773">
            <v>171</v>
          </cell>
          <cell r="D2773">
            <v>26314</v>
          </cell>
          <cell r="E2773">
            <v>41809</v>
          </cell>
          <cell r="F2773" t="str">
            <v>DIRECCION DE ORDENAMIENTO AMBIENTAL Y COORDINACION DEL SINA</v>
          </cell>
          <cell r="G2773">
            <v>32503855</v>
          </cell>
          <cell r="H2773" t="str">
            <v>NORA ELENA MOLINA LINCE</v>
          </cell>
          <cell r="I2773" t="str">
            <v>PAGO 5 DE 11 SEGÚN CERTIFICACION DEL SUPERVISOR (Desc. Base RF x Dependientes)</v>
          </cell>
          <cell r="J2773">
            <v>7000000</v>
          </cell>
          <cell r="K2773">
            <v>9.66</v>
          </cell>
          <cell r="O2773" t="str">
            <v>RECURSO 11</v>
          </cell>
          <cell r="V2773" t="str">
            <v>Desc. 10% Dependientes</v>
          </cell>
          <cell r="W2773" t="str">
            <v>Vigencia Presupuestal</v>
          </cell>
        </row>
        <row r="2774">
          <cell r="A2774">
            <v>277014</v>
          </cell>
          <cell r="B2774" t="str">
            <v>Contrato</v>
          </cell>
          <cell r="C2774">
            <v>71</v>
          </cell>
          <cell r="D2774">
            <v>15314</v>
          </cell>
          <cell r="E2774">
            <v>41809</v>
          </cell>
          <cell r="F2774" t="str">
            <v>TALENTO HUMANO ACTIVO Y NO ACTIVO</v>
          </cell>
          <cell r="G2774">
            <v>13346567</v>
          </cell>
          <cell r="H2774" t="str">
            <v>MANUEL FRANCISCO PARADA CARVAJAL</v>
          </cell>
          <cell r="I2774" t="str">
            <v>PAGO 6 DE 12 SEGÚN CERTIFICACION DEL SUPERVISOR (Desc.de la Base RF x Dependientes)</v>
          </cell>
          <cell r="J2774">
            <v>3600000</v>
          </cell>
          <cell r="K2774">
            <v>9.66</v>
          </cell>
          <cell r="O2774" t="str">
            <v>RECURSO 11</v>
          </cell>
          <cell r="V2774" t="str">
            <v>Desc. 10% Dependientes - Base RF $4,094,550 RF $287,562</v>
          </cell>
          <cell r="W2774" t="str">
            <v>Vigencia Presupuestal</v>
          </cell>
        </row>
        <row r="2775">
          <cell r="A2775">
            <v>277114</v>
          </cell>
          <cell r="B2775" t="str">
            <v>Contrato</v>
          </cell>
          <cell r="C2775">
            <v>68</v>
          </cell>
          <cell r="D2775">
            <v>14014</v>
          </cell>
          <cell r="E2775">
            <v>41809</v>
          </cell>
          <cell r="F2775" t="str">
            <v>TALENTO HUMANO ACTIVO Y NO ACTIVO</v>
          </cell>
          <cell r="G2775">
            <v>1024472818</v>
          </cell>
          <cell r="H2775" t="str">
            <v>JENIFER LADY CAMARGO PARRA</v>
          </cell>
          <cell r="I2775" t="str">
            <v>PAGO 6 DE 12 SEGÚN CERTIFICACION DEL SUPERVISOR (Desc.de la Base RF x Dependientes)</v>
          </cell>
          <cell r="J2775">
            <v>1800000</v>
          </cell>
          <cell r="K2775">
            <v>9.66</v>
          </cell>
          <cell r="O2775" t="str">
            <v>RECURSO 11</v>
          </cell>
          <cell r="V2775" t="str">
            <v>Desc. 10% Dependientes - Base RF $4,094,550 RF $287,562</v>
          </cell>
          <cell r="W2775" t="str">
            <v>Vigencia Presupuestal</v>
          </cell>
        </row>
        <row r="2776">
          <cell r="A2776">
            <v>277214</v>
          </cell>
          <cell r="B2776" t="str">
            <v>Contrato</v>
          </cell>
          <cell r="C2776">
            <v>67</v>
          </cell>
          <cell r="D2776">
            <v>14214</v>
          </cell>
          <cell r="E2776">
            <v>41809</v>
          </cell>
          <cell r="F2776" t="str">
            <v>TALENTO HUMANO ACTIVO Y NO ACTIVO</v>
          </cell>
          <cell r="G2776">
            <v>52748159</v>
          </cell>
          <cell r="H2776" t="str">
            <v>NOHORA ANGELICA MOLINA MOLINA</v>
          </cell>
          <cell r="I2776" t="str">
            <v>PAGO 6 DE 12 SEGÚN CERTIFICACION DEL SUPERVISOR</v>
          </cell>
          <cell r="J2776">
            <v>3300000</v>
          </cell>
          <cell r="K2776">
            <v>9.66</v>
          </cell>
          <cell r="O2776" t="str">
            <v>RECURSO 11</v>
          </cell>
          <cell r="V2776" t="str">
            <v>No tiene Dependientes</v>
          </cell>
          <cell r="W2776" t="str">
            <v>Vigencia Presupuestal</v>
          </cell>
        </row>
        <row r="2777">
          <cell r="A2777">
            <v>277314</v>
          </cell>
          <cell r="B2777" t="str">
            <v>Contrato</v>
          </cell>
          <cell r="C2777">
            <v>40</v>
          </cell>
          <cell r="D2777">
            <v>5114</v>
          </cell>
          <cell r="E2777">
            <v>41809</v>
          </cell>
          <cell r="F2777" t="str">
            <v>GRUPO DE COMUNICACIONES</v>
          </cell>
          <cell r="G2777">
            <v>80443180</v>
          </cell>
          <cell r="H2777" t="str">
            <v>DIEGO MAURICIO PINEDA ROMERO</v>
          </cell>
          <cell r="I2777" t="str">
            <v>PAGO 6 DE 12 SEGÚN CERTIFICACION DEL SUPERVISOR</v>
          </cell>
          <cell r="J2777">
            <v>4283286</v>
          </cell>
          <cell r="K2777">
            <v>9.66</v>
          </cell>
          <cell r="O2777" t="str">
            <v>RECURSO 11</v>
          </cell>
          <cell r="V2777" t="str">
            <v>No tiene Dependientes</v>
          </cell>
          <cell r="W2777" t="str">
            <v>Vigencia Presupuestal</v>
          </cell>
        </row>
        <row r="2778">
          <cell r="A2778">
            <v>277414</v>
          </cell>
          <cell r="B2778" t="str">
            <v>Contrato</v>
          </cell>
          <cell r="C2778">
            <v>39</v>
          </cell>
          <cell r="D2778">
            <v>5214</v>
          </cell>
          <cell r="E2778">
            <v>41809</v>
          </cell>
          <cell r="F2778" t="str">
            <v>GRUPO DE COMUNICACIONES</v>
          </cell>
          <cell r="G2778">
            <v>79949823</v>
          </cell>
          <cell r="H2778" t="str">
            <v>DIEGO ALEXANDER CUEVAS GALVIS</v>
          </cell>
          <cell r="I2778" t="str">
            <v>PAGO 6 DE 12 SEGÚN CERTIFICACION DEL SUPERVISOR (Desc.de la Base RF x Dependientes)</v>
          </cell>
          <cell r="J2778">
            <v>4119433</v>
          </cell>
          <cell r="K2778">
            <v>9.66</v>
          </cell>
          <cell r="O2778" t="str">
            <v>RECURSO 11</v>
          </cell>
          <cell r="V2778" t="str">
            <v>Desc. 10% Dependientes - Base RF $ 4,094,538 RF $ 287,559</v>
          </cell>
          <cell r="W2778" t="str">
            <v>Vigencia Presupuestal</v>
          </cell>
        </row>
        <row r="2779">
          <cell r="A2779">
            <v>277514</v>
          </cell>
          <cell r="B2779" t="str">
            <v>Contrato</v>
          </cell>
          <cell r="C2779">
            <v>41</v>
          </cell>
          <cell r="D2779">
            <v>5014</v>
          </cell>
          <cell r="E2779">
            <v>41809</v>
          </cell>
          <cell r="F2779" t="str">
            <v>GRUPO DE COMUNICACIONES</v>
          </cell>
          <cell r="G2779">
            <v>79690254</v>
          </cell>
          <cell r="H2779" t="str">
            <v>GABRIEL GONZALO CLAVIJO SERRANO</v>
          </cell>
          <cell r="I2779" t="str">
            <v>PAGO 6 DE 12 SEGÚN CERTIFICACION DEL SUPERVISOR (Desc.de la Base RF x Dependientes)</v>
          </cell>
          <cell r="J2779">
            <v>4283286</v>
          </cell>
          <cell r="K2779">
            <v>9.66</v>
          </cell>
          <cell r="O2779" t="str">
            <v>RECURSO 11</v>
          </cell>
          <cell r="V2779" t="str">
            <v>Desc. 10% Dependientes - Base RF $ 4,094,538 RF $ 287,559</v>
          </cell>
          <cell r="W2779" t="str">
            <v>Vigencia Presupuestal</v>
          </cell>
        </row>
        <row r="2780">
          <cell r="A2780">
            <v>277614</v>
          </cell>
          <cell r="B2780" t="str">
            <v>Contrato</v>
          </cell>
          <cell r="C2780">
            <v>176</v>
          </cell>
          <cell r="D2780">
            <v>28114</v>
          </cell>
          <cell r="E2780">
            <v>41809</v>
          </cell>
          <cell r="F2780" t="str">
            <v>SUBDIRECCION ADMINISTRATIVA Y FINANCIERA</v>
          </cell>
          <cell r="G2780">
            <v>6757664</v>
          </cell>
          <cell r="H2780" t="str">
            <v>BELISARIO NEIRA MUÑOZ</v>
          </cell>
          <cell r="I2780" t="str">
            <v>PAGO 6 DE 12 SEGÚN CERTIFICACION DEL SUPERVISOR (Desc de la Bse por Dependientes)</v>
          </cell>
          <cell r="J2780">
            <v>5000000</v>
          </cell>
          <cell r="K2780">
            <v>9.66</v>
          </cell>
          <cell r="O2780" t="str">
            <v>RECURSO 11</v>
          </cell>
          <cell r="V2780" t="str">
            <v>Desc. 10% Dependientes</v>
          </cell>
          <cell r="W2780" t="str">
            <v>Vigencia Presupuestal</v>
          </cell>
        </row>
        <row r="2781">
          <cell r="A2781">
            <v>277714</v>
          </cell>
          <cell r="B2781" t="str">
            <v>Contrato</v>
          </cell>
          <cell r="C2781">
            <v>38</v>
          </cell>
          <cell r="D2781">
            <v>5314</v>
          </cell>
          <cell r="E2781">
            <v>41809</v>
          </cell>
          <cell r="F2781" t="str">
            <v>GRUPO DE COMUNICACIONES</v>
          </cell>
          <cell r="G2781">
            <v>79147965</v>
          </cell>
          <cell r="H2781" t="str">
            <v>JOSE ROBERTO ARANGO ROMERO</v>
          </cell>
          <cell r="I2781" t="str">
            <v>PAGO 6 DE 12 SEGÚN CERTIFICACION DEL SUPERVISOR (Desc.de la Base RF x Dependientes)</v>
          </cell>
          <cell r="J2781">
            <v>4283286</v>
          </cell>
          <cell r="K2781">
            <v>9.66</v>
          </cell>
          <cell r="O2781" t="str">
            <v>RECURSO 11</v>
          </cell>
          <cell r="V2781" t="str">
            <v>Desc. 10% Dependientes - Base RF $ 4,094,538 RF $ 287,559</v>
          </cell>
          <cell r="W2781" t="str">
            <v>Vigencia Presupuestal</v>
          </cell>
        </row>
        <row r="2782">
          <cell r="A2782">
            <v>277814</v>
          </cell>
          <cell r="B2782" t="str">
            <v>Convenio</v>
          </cell>
          <cell r="C2782">
            <v>220</v>
          </cell>
          <cell r="D2782">
            <v>32914</v>
          </cell>
          <cell r="E2782">
            <v>41809</v>
          </cell>
          <cell r="F2782" t="str">
            <v>DIRECCION DE BOSQUES, BIODIVERSIDAD Y SERVICIOS ECOSISTEMICOS</v>
          </cell>
          <cell r="G2782">
            <v>8999990633</v>
          </cell>
          <cell r="H2782" t="str">
            <v>UNIVERSIDAD NACIONAL DE COLOMBIA</v>
          </cell>
          <cell r="I2782" t="str">
            <v>FACTURA 2063-000274 TERCER PAGO AL CONVENIO SEGÚN CERTIFICACION DEL SUPERVISOR</v>
          </cell>
          <cell r="J2782">
            <v>45200000</v>
          </cell>
          <cell r="O2782" t="str">
            <v>RECURSO 11</v>
          </cell>
          <cell r="W2782" t="str">
            <v>Vigencia Presupuestal</v>
          </cell>
        </row>
        <row r="2783">
          <cell r="A2783">
            <v>277914</v>
          </cell>
          <cell r="B2783" t="str">
            <v>Contrato</v>
          </cell>
          <cell r="C2783">
            <v>263</v>
          </cell>
          <cell r="D2783">
            <v>37714</v>
          </cell>
          <cell r="E2783">
            <v>41809</v>
          </cell>
          <cell r="F2783" t="str">
            <v>DIRECCION DE BOSQUES, BIODIVERSIDAD Y SERVICIOS ECOSISTEMICOS</v>
          </cell>
          <cell r="G2783">
            <v>38227057</v>
          </cell>
          <cell r="H2783" t="str">
            <v>MARIA FANNY MONDRAGON LEONEL</v>
          </cell>
          <cell r="I2783" t="str">
            <v>PAGO 6 DE 12 SEGÚN CERTIFICACION DEL SUPERVISOR (PENSIONADA)</v>
          </cell>
          <cell r="J2783">
            <v>7990000</v>
          </cell>
          <cell r="K2783">
            <v>9.66</v>
          </cell>
          <cell r="O2783" t="str">
            <v>RECURSO 11</v>
          </cell>
          <cell r="V2783" t="str">
            <v>No tiene Dependientes a Cargo</v>
          </cell>
          <cell r="W2783" t="str">
            <v>Vigencia Presupuestal</v>
          </cell>
        </row>
        <row r="2784">
          <cell r="A2784">
            <v>278014</v>
          </cell>
          <cell r="B2784" t="str">
            <v>Contrato</v>
          </cell>
          <cell r="C2784">
            <v>291</v>
          </cell>
          <cell r="D2784">
            <v>42014</v>
          </cell>
          <cell r="E2784">
            <v>41809</v>
          </cell>
          <cell r="F2784" t="str">
            <v>DIRECCION DE ORDENAMIENTO AMBIENTAL Y COORDINACION DEL SINA</v>
          </cell>
          <cell r="G2784">
            <v>80761251</v>
          </cell>
          <cell r="H2784" t="str">
            <v>NICOLAS NEIRA MANOTAS</v>
          </cell>
          <cell r="I2784" t="str">
            <v xml:space="preserve">PAGO 5/11 DESEMBOLSO SEGÚN CERTIFICACION DEL SUPERVISOR </v>
          </cell>
          <cell r="J2784">
            <v>7090000</v>
          </cell>
          <cell r="K2784">
            <v>9.66</v>
          </cell>
          <cell r="O2784" t="str">
            <v>RECURSO 11</v>
          </cell>
          <cell r="V2784" t="str">
            <v xml:space="preserve">No tiene Dependientes - Base RF $ 3.226.650, RF $128.583 </v>
          </cell>
          <cell r="W2784" t="str">
            <v>Vigencia Presupuestal</v>
          </cell>
        </row>
        <row r="2785">
          <cell r="A2785">
            <v>278114</v>
          </cell>
          <cell r="B2785" t="str">
            <v>Contrato</v>
          </cell>
          <cell r="C2785">
            <v>250</v>
          </cell>
          <cell r="D2785">
            <v>36214</v>
          </cell>
          <cell r="E2785">
            <v>41809</v>
          </cell>
          <cell r="F2785" t="str">
            <v>DIRECCION DE BOSQUES, BIODIVERSIDAD Y SERVICIOS ECOSISTEMICOS</v>
          </cell>
          <cell r="G2785">
            <v>79314746</v>
          </cell>
          <cell r="H2785" t="str">
            <v>LEONARDO MOLINA SUAREZ</v>
          </cell>
          <cell r="I2785" t="str">
            <v>PAGO 6 DE 12 SEGÚN CERTIFICACION DEL SUPERVISOR (Desc.de la Base RF x Dependientes)</v>
          </cell>
          <cell r="J2785">
            <v>6634615</v>
          </cell>
          <cell r="K2785">
            <v>9.66</v>
          </cell>
          <cell r="O2785" t="str">
            <v>RECURSO 11</v>
          </cell>
          <cell r="V2785" t="str">
            <v>Desc. 10% Dependientes</v>
          </cell>
          <cell r="W2785" t="str">
            <v>Vigencia Presupuestal</v>
          </cell>
        </row>
        <row r="2786">
          <cell r="A2786">
            <v>278214</v>
          </cell>
          <cell r="B2786" t="str">
            <v>Contrato</v>
          </cell>
          <cell r="C2786">
            <v>203</v>
          </cell>
          <cell r="D2786">
            <v>29914</v>
          </cell>
          <cell r="E2786">
            <v>41809</v>
          </cell>
          <cell r="F2786" t="str">
            <v>DIRECCION DE ORDENAMIENTO AMBIENTAL Y COORDINACION DEL SINA</v>
          </cell>
          <cell r="G2786">
            <v>52694062</v>
          </cell>
          <cell r="H2786" t="str">
            <v>LILIANA RAMIREZ HERNANDEZ</v>
          </cell>
          <cell r="I2786" t="str">
            <v>QUINTO DESEMBOLSO SEGÚN CERTIFICACION DEL SUPERVISOR</v>
          </cell>
          <cell r="J2786">
            <v>5500000</v>
          </cell>
          <cell r="K2786">
            <v>9.66</v>
          </cell>
          <cell r="O2786" t="str">
            <v>RECURSO 11</v>
          </cell>
          <cell r="V2786" t="str">
            <v>No tiene Dependientes a Cargo</v>
          </cell>
          <cell r="W2786" t="str">
            <v>Vigencia Presupuestal</v>
          </cell>
        </row>
        <row r="2787">
          <cell r="A2787">
            <v>278314</v>
          </cell>
          <cell r="B2787" t="str">
            <v>Contrato</v>
          </cell>
          <cell r="C2787">
            <v>281</v>
          </cell>
          <cell r="D2787">
            <v>39014</v>
          </cell>
          <cell r="E2787">
            <v>41809</v>
          </cell>
          <cell r="F2787" t="str">
            <v>DIRECCION DE ORDENAMIENTO AMBIENTAL Y COORDINACION DEL SINA</v>
          </cell>
          <cell r="G2787">
            <v>52807876</v>
          </cell>
          <cell r="H2787" t="str">
            <v>MARIA ANGELICA BERNAL GRANADOS</v>
          </cell>
          <cell r="I2787" t="str">
            <v>QUINTO DESEMBOLSO SEGÚN CERTIFICACION DEL SUPERVISOR</v>
          </cell>
          <cell r="J2787">
            <v>5500000</v>
          </cell>
          <cell r="K2787">
            <v>9.66</v>
          </cell>
          <cell r="O2787" t="str">
            <v>RECURSO 11</v>
          </cell>
          <cell r="V2787" t="str">
            <v>No tiene Dependientes</v>
          </cell>
          <cell r="W2787" t="str">
            <v>Vigencia Presupuestal</v>
          </cell>
        </row>
        <row r="2788">
          <cell r="A2788">
            <v>278414</v>
          </cell>
          <cell r="B2788" t="str">
            <v>Contrato</v>
          </cell>
          <cell r="C2788">
            <v>192</v>
          </cell>
          <cell r="D2788">
            <v>29314</v>
          </cell>
          <cell r="E2788">
            <v>41809</v>
          </cell>
          <cell r="F2788" t="str">
            <v>DIRECCION DE ORDENAMIENTO AMBIENTAL Y COORDINACION DEL SINA</v>
          </cell>
          <cell r="G2788">
            <v>91105686</v>
          </cell>
          <cell r="H2788" t="str">
            <v>OSCAR JAVIER ACEVEDO AMAYA</v>
          </cell>
          <cell r="I2788" t="str">
            <v>QUINTO DESEMBOLSO SEGÚN CERTIFICACION DEL SUPERVISOR (Desc. Base RF x Dependientes)</v>
          </cell>
          <cell r="J2788">
            <v>5500000</v>
          </cell>
          <cell r="K2788">
            <v>9.66</v>
          </cell>
          <cell r="O2788" t="str">
            <v>RECURSO 11</v>
          </cell>
          <cell r="V2788" t="str">
            <v>Desc.x Dependientes</v>
          </cell>
          <cell r="W2788" t="str">
            <v>Vigencia Presupuestal</v>
          </cell>
        </row>
        <row r="2789">
          <cell r="A2789">
            <v>278514</v>
          </cell>
          <cell r="B2789" t="str">
            <v>Contrato</v>
          </cell>
          <cell r="C2789">
            <v>194</v>
          </cell>
          <cell r="D2789">
            <v>29614</v>
          </cell>
          <cell r="E2789">
            <v>41809</v>
          </cell>
          <cell r="F2789" t="str">
            <v>DIRECCION DE ORDENAMIENTO AMBIENTAL Y COORDINACION DEL SINA</v>
          </cell>
          <cell r="G2789">
            <v>42123833</v>
          </cell>
          <cell r="H2789" t="str">
            <v>PAOLA ANDREA MORALES RAMIREZ</v>
          </cell>
          <cell r="I2789" t="str">
            <v>PAGO 5 DE 10 SEGÚN CERTIFICACION DEL SUPERVISOR</v>
          </cell>
          <cell r="J2789">
            <v>7200000</v>
          </cell>
          <cell r="K2789">
            <v>9.66</v>
          </cell>
          <cell r="O2789" t="str">
            <v>RECURSO 11</v>
          </cell>
          <cell r="V2789" t="str">
            <v>No tiene Dependientes a Cargo</v>
          </cell>
          <cell r="W2789" t="str">
            <v>Vigencia Presupuestal</v>
          </cell>
        </row>
        <row r="2790">
          <cell r="A2790">
            <v>278614</v>
          </cell>
          <cell r="B2790" t="str">
            <v>Contrato</v>
          </cell>
          <cell r="C2790">
            <v>135</v>
          </cell>
          <cell r="D2790">
            <v>24514</v>
          </cell>
          <cell r="E2790">
            <v>41809</v>
          </cell>
          <cell r="F2790" t="str">
            <v>DIRECCION DE BOSQUES, BIODIVERSIDAD Y SERVICIOS ECOSISTEMICOS</v>
          </cell>
          <cell r="G2790">
            <v>52411563</v>
          </cell>
          <cell r="H2790" t="str">
            <v>MARIA STELLA SACHICA ALVAREZ</v>
          </cell>
          <cell r="I2790" t="str">
            <v>PAGO 6 DE 12 SEGÚN CERTIFICACION DEL SUPERVISOR</v>
          </cell>
          <cell r="J2790">
            <v>7703805</v>
          </cell>
          <cell r="K2790">
            <v>9.66</v>
          </cell>
          <cell r="O2790" t="str">
            <v>RECURSO 11</v>
          </cell>
          <cell r="V2790" t="str">
            <v>No tiene Dependientes a Cargo</v>
          </cell>
          <cell r="W2790" t="str">
            <v>Vigencia Presupuestal</v>
          </cell>
        </row>
        <row r="2791">
          <cell r="A2791">
            <v>278714</v>
          </cell>
          <cell r="B2791" t="str">
            <v>Contrato</v>
          </cell>
          <cell r="C2791">
            <v>54</v>
          </cell>
          <cell r="D2791">
            <v>8314</v>
          </cell>
          <cell r="E2791">
            <v>41809</v>
          </cell>
          <cell r="F2791" t="str">
            <v>DIRECCION DE BOSQUES, BIODIVERSIDAD Y SERVICIOS ECOSISTEMICOS</v>
          </cell>
          <cell r="G2791">
            <v>52268579</v>
          </cell>
          <cell r="H2791" t="str">
            <v>GIOVANNA DEL CARMEN FERNANDEZ ORJUELA</v>
          </cell>
          <cell r="I2791" t="str">
            <v>PAGO 6 DE 12 SEGÚN CERTIFICACION DEL SUPERVISOR (Desc.de la Base RF x Dependientes)</v>
          </cell>
          <cell r="J2791">
            <v>5627256</v>
          </cell>
          <cell r="K2791">
            <v>9.66</v>
          </cell>
          <cell r="O2791" t="str">
            <v>RECURSO 11</v>
          </cell>
          <cell r="V2791" t="str">
            <v>Desc. 10% Dependientes</v>
          </cell>
          <cell r="W2791" t="str">
            <v>Vigencia Presupuestal</v>
          </cell>
        </row>
        <row r="2792">
          <cell r="A2792">
            <v>278814</v>
          </cell>
          <cell r="B2792" t="str">
            <v>Contrato</v>
          </cell>
          <cell r="C2792">
            <v>196</v>
          </cell>
          <cell r="D2792">
            <v>29714</v>
          </cell>
          <cell r="E2792">
            <v>41809</v>
          </cell>
          <cell r="F2792" t="str">
            <v>DIRECCION DE ORDENAMIENTO AMBIENTAL Y COORDINACION DEL SINA</v>
          </cell>
          <cell r="G2792">
            <v>79946823</v>
          </cell>
          <cell r="H2792" t="str">
            <v>ANDRES MEJIA PIZANO</v>
          </cell>
          <cell r="I2792" t="str">
            <v xml:space="preserve">QUINTO DESEMBOLSO SEGÚN CERTIFICACION DEL SUPERVISOR </v>
          </cell>
          <cell r="J2792">
            <v>5500000</v>
          </cell>
          <cell r="K2792">
            <v>9.66</v>
          </cell>
          <cell r="O2792" t="str">
            <v>RECURSO 11</v>
          </cell>
          <cell r="V2792" t="str">
            <v>No tiene Dependientes</v>
          </cell>
          <cell r="W2792" t="str">
            <v>Vigencia Presupuestal</v>
          </cell>
        </row>
        <row r="2793">
          <cell r="A2793">
            <v>278914</v>
          </cell>
          <cell r="B2793" t="str">
            <v>Contrato</v>
          </cell>
          <cell r="C2793">
            <v>270</v>
          </cell>
          <cell r="D2793">
            <v>38614</v>
          </cell>
          <cell r="E2793">
            <v>41809</v>
          </cell>
          <cell r="F2793" t="str">
            <v>SUBDIRECCION ADMINISTRATIVA Y FINANCIERA</v>
          </cell>
          <cell r="G2793">
            <v>1065607597</v>
          </cell>
          <cell r="H2793" t="str">
            <v>CAROLINA CARRASCAL LOZANO</v>
          </cell>
          <cell r="I2793" t="str">
            <v xml:space="preserve">PAGO 5 DE 11 SEGÚN CERTIFICACION DEL SUPERVISOR </v>
          </cell>
          <cell r="J2793">
            <v>2600000</v>
          </cell>
          <cell r="K2793">
            <v>9.66</v>
          </cell>
          <cell r="O2793" t="str">
            <v>RECURSO 11</v>
          </cell>
          <cell r="V2793" t="str">
            <v>No tiene Dependientes</v>
          </cell>
          <cell r="W2793" t="str">
            <v>Vigencia Presupuestal</v>
          </cell>
        </row>
        <row r="2794">
          <cell r="A2794">
            <v>279014</v>
          </cell>
          <cell r="B2794" t="str">
            <v>Contrato</v>
          </cell>
          <cell r="C2794">
            <v>167</v>
          </cell>
          <cell r="D2794">
            <v>26614</v>
          </cell>
          <cell r="E2794">
            <v>41809</v>
          </cell>
          <cell r="F2794" t="str">
            <v>DIRECCION DE ORDENAMIENTO AMBIENTAL Y COORDINACION DEL SINA</v>
          </cell>
          <cell r="G2794">
            <v>53911075</v>
          </cell>
          <cell r="H2794" t="str">
            <v>DIANA MARCELA CLAVIJO TELLEZ</v>
          </cell>
          <cell r="I2794" t="str">
            <v>PAGO 5 DE 10 SEGÚN CERTIFICACION DEL SUPERVISOR</v>
          </cell>
          <cell r="J2794">
            <v>4500000</v>
          </cell>
          <cell r="K2794">
            <v>9.66</v>
          </cell>
          <cell r="O2794" t="str">
            <v>RECURSO 11</v>
          </cell>
          <cell r="V2794" t="str">
            <v>No tiene dependientes</v>
          </cell>
          <cell r="W2794" t="str">
            <v>Vigencia Presupuestal</v>
          </cell>
        </row>
        <row r="2795">
          <cell r="A2795">
            <v>279114</v>
          </cell>
          <cell r="B2795" t="str">
            <v>Contrato</v>
          </cell>
          <cell r="C2795">
            <v>226</v>
          </cell>
          <cell r="D2795">
            <v>35314</v>
          </cell>
          <cell r="E2795">
            <v>41809</v>
          </cell>
          <cell r="F2795" t="str">
            <v>SUBDIRECCION ADMINISTRATIVA Y FINANCIERA</v>
          </cell>
          <cell r="G2795">
            <v>52545196</v>
          </cell>
          <cell r="H2795" t="str">
            <v>OLGA LUCIA LADINO HERRERA</v>
          </cell>
          <cell r="I2795" t="str">
            <v>PAGO 6/12 DESEMBOLSO SEGÚN CERTIFICACION DEL SUPERVISOR (Desc Base Rte Fte por Dependientes)</v>
          </cell>
          <cell r="J2795">
            <v>2654545</v>
          </cell>
          <cell r="K2795">
            <v>9.66</v>
          </cell>
          <cell r="O2795" t="str">
            <v>RECURSO 11</v>
          </cell>
          <cell r="V2795" t="str">
            <v>Desc. 10% Dependientes</v>
          </cell>
          <cell r="W2795" t="str">
            <v>Vigencia Presupuestal</v>
          </cell>
        </row>
        <row r="2796">
          <cell r="A2796">
            <v>279214</v>
          </cell>
          <cell r="B2796" t="str">
            <v>Contrato</v>
          </cell>
          <cell r="C2796">
            <v>144</v>
          </cell>
          <cell r="D2796">
            <v>23014</v>
          </cell>
          <cell r="E2796">
            <v>41809</v>
          </cell>
          <cell r="F2796" t="str">
            <v>DIRECCION DE BOSQUES, BIODIVERSIDAD Y SERVICIOS ECOSISTEMICOS</v>
          </cell>
          <cell r="G2796">
            <v>1023863075</v>
          </cell>
          <cell r="H2796" t="str">
            <v>DAVID FERNANDO URREGO HERNANDEZ</v>
          </cell>
          <cell r="I2796" t="str">
            <v>SEXTO DESEMBOLSO SEGÚN CERTIFICACION DEL SUPERVISOR</v>
          </cell>
          <cell r="J2796">
            <v>2982709</v>
          </cell>
          <cell r="K2796">
            <v>9.66</v>
          </cell>
          <cell r="O2796" t="str">
            <v>RECURSO 11</v>
          </cell>
          <cell r="V2796" t="str">
            <v>No tiene Dependientes a Cargo</v>
          </cell>
          <cell r="W2796" t="str">
            <v>Vigencia Presupuestal</v>
          </cell>
        </row>
        <row r="2797">
          <cell r="A2797">
            <v>279314</v>
          </cell>
          <cell r="B2797" t="str">
            <v>Contrato</v>
          </cell>
          <cell r="C2797">
            <v>230</v>
          </cell>
          <cell r="D2797">
            <v>35114</v>
          </cell>
          <cell r="E2797">
            <v>41809</v>
          </cell>
          <cell r="F2797" t="str">
            <v>DIRECCION DE BOSQUES, BIODIVERSIDAD Y SERVICIOS ECOSISTEMICOS</v>
          </cell>
          <cell r="G2797">
            <v>93238609</v>
          </cell>
          <cell r="H2797" t="str">
            <v>ALEXANDER IBAGON MONTES</v>
          </cell>
          <cell r="I2797" t="str">
            <v>PAGO 5 DE 12 SEGÚN CERTIFICACION DEL SUPERVISOR</v>
          </cell>
          <cell r="J2797">
            <v>4359600</v>
          </cell>
          <cell r="K2797">
            <v>9.66</v>
          </cell>
          <cell r="O2797" t="str">
            <v>RECURSO 11</v>
          </cell>
          <cell r="V2797" t="str">
            <v>No tiene Dependientes a Cargo</v>
          </cell>
          <cell r="W2797" t="str">
            <v>Vigencia Presupuestal</v>
          </cell>
        </row>
        <row r="2798">
          <cell r="A2798">
            <v>279414</v>
          </cell>
          <cell r="B2798" t="str">
            <v>Contrato</v>
          </cell>
          <cell r="C2798">
            <v>179</v>
          </cell>
          <cell r="D2798">
            <v>28214</v>
          </cell>
          <cell r="E2798">
            <v>41809</v>
          </cell>
          <cell r="F2798" t="str">
            <v>DIRECCION DE ORDENAMIENTO AMBIENTAL Y COORDINACION DEL SINA</v>
          </cell>
          <cell r="G2798">
            <v>40022236</v>
          </cell>
          <cell r="H2798" t="str">
            <v>ANA ELVIA OCHOA JIMENEZ</v>
          </cell>
          <cell r="I2798" t="str">
            <v>PAGO 5/11 DESEMBOLSO SEGÚN CERTIFICACION DEL SUPERVISOR (Desc x dependientes)</v>
          </cell>
          <cell r="J2798">
            <v>8000000</v>
          </cell>
          <cell r="K2798">
            <v>9.66</v>
          </cell>
          <cell r="O2798" t="str">
            <v>RECURSO 11</v>
          </cell>
          <cell r="V2798" t="str">
            <v>Desc. 10% Dependientes</v>
          </cell>
          <cell r="W2798" t="str">
            <v>Vigencia Presupuestal</v>
          </cell>
        </row>
        <row r="2799">
          <cell r="A2799">
            <v>279514</v>
          </cell>
          <cell r="B2799" t="str">
            <v>Contrato</v>
          </cell>
          <cell r="C2799">
            <v>123</v>
          </cell>
          <cell r="D2799">
            <v>20414</v>
          </cell>
          <cell r="E2799">
            <v>41809</v>
          </cell>
          <cell r="F2799" t="str">
            <v>DIRECCION DE BOSQUES, BIODIVERSIDAD Y SERVICIOS ECOSISTEMICOS</v>
          </cell>
          <cell r="G2799">
            <v>52887997</v>
          </cell>
          <cell r="H2799" t="str">
            <v>INGRID REVOLLO CASTAÑEDA</v>
          </cell>
          <cell r="I2799" t="str">
            <v>PAGO 6 DE 12 SEGÚN CERTIFICACION DEL SUPERVISOR (Desc Base Rte Fte por Dependientes)</v>
          </cell>
          <cell r="J2799">
            <v>5659690</v>
          </cell>
          <cell r="K2799">
            <v>9.66</v>
          </cell>
          <cell r="O2799" t="str">
            <v>RECURSO 11</v>
          </cell>
          <cell r="V2799" t="str">
            <v>Desc. 10% Dependientes RF $129,456</v>
          </cell>
          <cell r="W2799" t="str">
            <v>Vigencia Presupuestal</v>
          </cell>
        </row>
        <row r="2800">
          <cell r="A2800">
            <v>279614</v>
          </cell>
          <cell r="B2800" t="str">
            <v>Contrato</v>
          </cell>
          <cell r="C2800">
            <v>45</v>
          </cell>
          <cell r="D2800">
            <v>7514</v>
          </cell>
          <cell r="E2800">
            <v>41809</v>
          </cell>
          <cell r="F2800" t="str">
            <v>DIRECCION DE BOSQUES, BIODIVERSIDAD YSERVICIOS ECOSISTEMICOS</v>
          </cell>
          <cell r="G2800">
            <v>91108705</v>
          </cell>
          <cell r="H2800" t="str">
            <v>HECTOR JAVIER GRISALES GOMEZ</v>
          </cell>
          <cell r="I2800" t="str">
            <v>SEXTO DESEMBOLSO SEGÚN CERTIFICACION DEL SUPERVISOR (Desc.de la Base RF x Dependientes)</v>
          </cell>
          <cell r="J2800">
            <v>6124260</v>
          </cell>
          <cell r="K2800">
            <v>9.66</v>
          </cell>
          <cell r="O2800" t="str">
            <v>RECURSO 11</v>
          </cell>
          <cell r="V2800" t="str">
            <v>Desc. 10% Dependientes - Base RF $ 4,094,538 RF $ 287,559</v>
          </cell>
          <cell r="W2800" t="str">
            <v>Vigencia Presupuestal</v>
          </cell>
        </row>
        <row r="2801">
          <cell r="A2801">
            <v>279714</v>
          </cell>
          <cell r="B2801" t="str">
            <v>Contrato</v>
          </cell>
          <cell r="C2801">
            <v>52</v>
          </cell>
          <cell r="D2801">
            <v>8114</v>
          </cell>
          <cell r="E2801">
            <v>41809</v>
          </cell>
          <cell r="F2801" t="str">
            <v>DIRECCION DE ASUNTOS AMBIENTALES, SECTORIAL Y URBANA</v>
          </cell>
          <cell r="G2801">
            <v>64700784</v>
          </cell>
          <cell r="H2801" t="str">
            <v>ANDREA LUCIA ARANGO HERNANDEZ</v>
          </cell>
          <cell r="I2801" t="str">
            <v>PAGO 6 DE 11 SEGÚN CERTIFICACION DEL SUPERVISOR</v>
          </cell>
          <cell r="J2801">
            <v>6272727</v>
          </cell>
          <cell r="K2801">
            <v>9.66</v>
          </cell>
          <cell r="O2801" t="str">
            <v>RECURSO 11</v>
          </cell>
          <cell r="V2801" t="str">
            <v>No tiene Dependientes</v>
          </cell>
          <cell r="W2801" t="str">
            <v>Vigencia Presupuestal</v>
          </cell>
        </row>
        <row r="2802">
          <cell r="A2802">
            <v>279814</v>
          </cell>
          <cell r="B2802" t="str">
            <v>Resolucion</v>
          </cell>
          <cell r="C2802">
            <v>842</v>
          </cell>
          <cell r="D2802">
            <v>199414</v>
          </cell>
          <cell r="E2802">
            <v>41809</v>
          </cell>
          <cell r="F2802" t="str">
            <v>TALENTO HUMANO ACTIVO Y NO ACTIVO</v>
          </cell>
          <cell r="G2802">
            <v>899999086</v>
          </cell>
          <cell r="H2802" t="str">
            <v>SUPERINTENDENCIA DE SOCIEDADES</v>
          </cell>
          <cell r="I2802" t="str">
            <v xml:space="preserve">RECONOCIMIENTO Y PAGO CUOTAS PARTES PENSIONALES </v>
          </cell>
          <cell r="J2802">
            <v>276165</v>
          </cell>
          <cell r="N2802" t="str">
            <v>RECURSO 3-10</v>
          </cell>
          <cell r="W2802" t="str">
            <v>Vigencia Presupuestal</v>
          </cell>
        </row>
        <row r="2803">
          <cell r="A2803">
            <v>279914</v>
          </cell>
          <cell r="B2803" t="str">
            <v>Resolucion</v>
          </cell>
          <cell r="C2803">
            <v>845</v>
          </cell>
          <cell r="D2803">
            <v>199514</v>
          </cell>
          <cell r="E2803">
            <v>41809</v>
          </cell>
          <cell r="F2803" t="str">
            <v>TALENTO HUMANO ACTIVO Y NO ACTIVO</v>
          </cell>
          <cell r="G2803">
            <v>8999990941</v>
          </cell>
          <cell r="H2803" t="str">
            <v>EMPRESA DE ACUEDUCTO Y LACANTARILLADO DE BOGOTA ESP</v>
          </cell>
          <cell r="I2803" t="str">
            <v xml:space="preserve">RECONOCIMIENTO Y PAGO CUOTAS PARTES PENSIONALES </v>
          </cell>
          <cell r="J2803">
            <v>674672.41</v>
          </cell>
          <cell r="N2803" t="str">
            <v>RECURSO 3-10</v>
          </cell>
          <cell r="W2803" t="str">
            <v>Vigencia Presupuestal</v>
          </cell>
        </row>
        <row r="2804">
          <cell r="A2804">
            <v>280014</v>
          </cell>
          <cell r="B2804" t="str">
            <v>Resolucion</v>
          </cell>
          <cell r="C2804">
            <v>846</v>
          </cell>
          <cell r="D2804">
            <v>199614</v>
          </cell>
          <cell r="E2804">
            <v>41809</v>
          </cell>
          <cell r="F2804" t="str">
            <v>TALENTO HUMANO ACTIVO Y NO ACTIVO</v>
          </cell>
          <cell r="G2804">
            <v>899999082</v>
          </cell>
          <cell r="H2804" t="str">
            <v>EMPRESA DE ENERGIA DE BOGOTA SA ESP</v>
          </cell>
          <cell r="I2804" t="str">
            <v xml:space="preserve">RECONOCIMIENTO Y PAGO CUOTAS PARTES PENSIONALES </v>
          </cell>
          <cell r="J2804">
            <v>2590207</v>
          </cell>
          <cell r="N2804" t="str">
            <v>RECURSO 3-10</v>
          </cell>
          <cell r="W2804" t="str">
            <v>Vigencia Presupuestal</v>
          </cell>
        </row>
        <row r="2805">
          <cell r="A2805">
            <v>280114</v>
          </cell>
          <cell r="B2805" t="str">
            <v>Resolucion</v>
          </cell>
          <cell r="C2805">
            <v>847</v>
          </cell>
          <cell r="D2805">
            <v>199714</v>
          </cell>
          <cell r="E2805">
            <v>41809</v>
          </cell>
          <cell r="F2805" t="str">
            <v>TALENTO HUMANO ACTIVO Y NO ACTIVO</v>
          </cell>
          <cell r="G2805">
            <v>899999086</v>
          </cell>
          <cell r="H2805" t="str">
            <v>SUPERINTENDENCIA DE SOCIEDADES</v>
          </cell>
          <cell r="I2805" t="str">
            <v xml:space="preserve">RECONOCIMIENTO Y PAGO CUOTAS PARTES PENSIONALES </v>
          </cell>
          <cell r="J2805">
            <v>276165</v>
          </cell>
          <cell r="N2805" t="str">
            <v>RECURSO 3-10</v>
          </cell>
          <cell r="W2805" t="str">
            <v>Vigencia Presupuestal</v>
          </cell>
        </row>
        <row r="2806">
          <cell r="A2806">
            <v>280214</v>
          </cell>
          <cell r="B2806" t="str">
            <v>Resolucion</v>
          </cell>
          <cell r="C2806">
            <v>841</v>
          </cell>
          <cell r="D2806">
            <v>199314</v>
          </cell>
          <cell r="E2806">
            <v>41809</v>
          </cell>
          <cell r="F2806" t="str">
            <v>TALENTO HUMANO ACTIVO Y NO ACTIVO</v>
          </cell>
          <cell r="G2806">
            <v>899999734</v>
          </cell>
          <cell r="H2806" t="str">
            <v>PREVISORA SOCIAL DEL CONGRESO-PENSIONES</v>
          </cell>
          <cell r="I2806" t="str">
            <v xml:space="preserve">RECONOCIMIENTO Y PAGO CUOTAS PARTES PENSIONALES </v>
          </cell>
          <cell r="J2806">
            <v>2576235</v>
          </cell>
          <cell r="N2806" t="str">
            <v>RECURSO 3-10</v>
          </cell>
          <cell r="W2806" t="str">
            <v>Vigencia Presupuestal</v>
          </cell>
        </row>
        <row r="2807">
          <cell r="A2807">
            <v>280314</v>
          </cell>
          <cell r="B2807" t="str">
            <v>Resolucion</v>
          </cell>
          <cell r="C2807">
            <v>848</v>
          </cell>
          <cell r="D2807">
            <v>199814</v>
          </cell>
          <cell r="E2807">
            <v>41809</v>
          </cell>
          <cell r="F2807" t="str">
            <v>TALENTO HUMANO ACTIVO Y NO ACTIVO</v>
          </cell>
          <cell r="G2807">
            <v>899999086</v>
          </cell>
          <cell r="H2807" t="str">
            <v>SUPERINTENDENCIA DE SOCIEDADES</v>
          </cell>
          <cell r="I2807" t="str">
            <v xml:space="preserve">RECONOCIMIENTO Y PAGO CUOTAS PARTES PENSIONALES </v>
          </cell>
          <cell r="J2807">
            <v>276165</v>
          </cell>
          <cell r="N2807" t="str">
            <v>RECURSO 3-10</v>
          </cell>
          <cell r="W2807" t="str">
            <v>Vigencia Presupuestal</v>
          </cell>
        </row>
        <row r="2808">
          <cell r="A2808">
            <v>280414</v>
          </cell>
          <cell r="B2808" t="str">
            <v>Resolucion</v>
          </cell>
          <cell r="C2808">
            <v>849</v>
          </cell>
          <cell r="D2808">
            <v>199914</v>
          </cell>
          <cell r="E2808">
            <v>41809</v>
          </cell>
          <cell r="F2808" t="str">
            <v>TALENTO HUMANO ACTIVO Y NO ACTIVO</v>
          </cell>
          <cell r="G2808">
            <v>800216278</v>
          </cell>
          <cell r="H2808" t="str">
            <v>PENSIONES DE ANTIOQUIA</v>
          </cell>
          <cell r="I2808" t="str">
            <v xml:space="preserve">RECONOCIMIENTO Y PAGO CUOTAS PARTES PENSIONALES </v>
          </cell>
          <cell r="J2808">
            <v>782955</v>
          </cell>
          <cell r="N2808" t="str">
            <v>RECURSO 3-10</v>
          </cell>
          <cell r="W2808" t="str">
            <v>Vigencia Presupuestal</v>
          </cell>
        </row>
        <row r="2809">
          <cell r="A2809">
            <v>280514</v>
          </cell>
          <cell r="B2809" t="str">
            <v>Resolucion</v>
          </cell>
          <cell r="C2809">
            <v>851</v>
          </cell>
          <cell r="D2809">
            <v>200114</v>
          </cell>
          <cell r="E2809">
            <v>41809</v>
          </cell>
          <cell r="F2809" t="str">
            <v>TALENTO HUMANO ACTIVO Y NO ACTIVO</v>
          </cell>
          <cell r="G2809">
            <v>800112806</v>
          </cell>
          <cell r="H2809" t="str">
            <v>FONDO PASIVO SOCIAL FFNN - SALUD</v>
          </cell>
          <cell r="I2809" t="str">
            <v xml:space="preserve">RECONOCIMIENTO Y PAGO CUOTAS PARTES PENSIONALES </v>
          </cell>
          <cell r="J2809">
            <v>237820</v>
          </cell>
          <cell r="N2809" t="str">
            <v>RECURSO 3-10</v>
          </cell>
          <cell r="W2809" t="str">
            <v>Vigencia Presupuestal</v>
          </cell>
        </row>
        <row r="2810">
          <cell r="A2810">
            <v>280614</v>
          </cell>
          <cell r="B2810" t="str">
            <v>Resolucion</v>
          </cell>
          <cell r="C2810">
            <v>852</v>
          </cell>
          <cell r="D2810">
            <v>200214</v>
          </cell>
          <cell r="E2810">
            <v>41809</v>
          </cell>
          <cell r="F2810" t="str">
            <v>TALENTO HUMANO ACTIVO Y NO ACTIVO</v>
          </cell>
          <cell r="G2810">
            <v>899999062</v>
          </cell>
          <cell r="H2810" t="str">
            <v>CORPORACION AUTONOMA REGIONAL DE CUNDINAMARCA CAR</v>
          </cell>
          <cell r="I2810" t="str">
            <v xml:space="preserve">RECONOCIMIENTO Y PAGO CUOTAS PARTES PENSIONALES </v>
          </cell>
          <cell r="J2810">
            <v>13059247</v>
          </cell>
          <cell r="N2810" t="str">
            <v>RECURSO 3-10</v>
          </cell>
          <cell r="W2810" t="str">
            <v>Vigencia Presupuestal</v>
          </cell>
        </row>
        <row r="2811">
          <cell r="A2811">
            <v>280714</v>
          </cell>
          <cell r="B2811" t="str">
            <v>Resolucion</v>
          </cell>
          <cell r="C2811">
            <v>853</v>
          </cell>
          <cell r="D2811">
            <v>200314</v>
          </cell>
          <cell r="E2811">
            <v>41809</v>
          </cell>
          <cell r="F2811" t="str">
            <v>TALENTO HUMANO ACTIVO Y NO ACTIVO</v>
          </cell>
          <cell r="G2811">
            <v>900373913</v>
          </cell>
          <cell r="H2811" t="str">
            <v>UNIDAD ADMINISTRATIVA ESPECIAL DE GESTION PENSIONAL Y CONTRIBUCIONES PARAFISCALES DE LA PROTECCION SOCIAL - UGPP</v>
          </cell>
          <cell r="I2811" t="str">
            <v xml:space="preserve">RECONOCIMIENTO Y PAGO CUOTAS PARTES PENSIONALES </v>
          </cell>
          <cell r="J2811">
            <v>1139851</v>
          </cell>
          <cell r="N2811" t="str">
            <v>RECURSO 3-10</v>
          </cell>
          <cell r="W2811" t="str">
            <v>Vigencia Presupuestal</v>
          </cell>
        </row>
        <row r="2812">
          <cell r="A2812">
            <v>280814</v>
          </cell>
          <cell r="B2812" t="str">
            <v>Resolucion</v>
          </cell>
          <cell r="C2812">
            <v>854</v>
          </cell>
          <cell r="D2812">
            <v>200414</v>
          </cell>
          <cell r="E2812">
            <v>41809</v>
          </cell>
          <cell r="F2812" t="str">
            <v>TALENTO HUMANO ACTIVO Y NO ACTIVO</v>
          </cell>
          <cell r="G2812">
            <v>900474727</v>
          </cell>
          <cell r="H2812" t="str">
            <v>MINISTERIO DE SALUD Y PROTECCION SOCIAL</v>
          </cell>
          <cell r="I2812" t="str">
            <v xml:space="preserve">RECONOCIMIENTO Y PAGO CUOTAS PARTES PENSIONALES </v>
          </cell>
          <cell r="J2812">
            <v>1221447.17</v>
          </cell>
          <cell r="N2812" t="str">
            <v>RECURSO 3-10</v>
          </cell>
          <cell r="W2812" t="str">
            <v>Vigencia Presupuestal</v>
          </cell>
        </row>
        <row r="2813">
          <cell r="A2813">
            <v>280914</v>
          </cell>
          <cell r="B2813" t="str">
            <v>Resolucion</v>
          </cell>
          <cell r="C2813">
            <v>857</v>
          </cell>
          <cell r="D2813">
            <v>200514</v>
          </cell>
          <cell r="E2813">
            <v>41809</v>
          </cell>
          <cell r="F2813" t="str">
            <v>TALENTO HUMANO ACTIVO Y NO ACTIVO</v>
          </cell>
          <cell r="G2813">
            <v>899999734</v>
          </cell>
          <cell r="H2813" t="str">
            <v>PREVISORA SOCIAL DEL CONGRESO-PENSIONES</v>
          </cell>
          <cell r="I2813" t="str">
            <v xml:space="preserve">RECONOCIMIENTO Y PAGO CUOTAS PARTES PENSIONALES </v>
          </cell>
          <cell r="J2813">
            <v>21003063</v>
          </cell>
          <cell r="N2813" t="str">
            <v>RECURSO 3-10</v>
          </cell>
          <cell r="W2813" t="str">
            <v>Vigencia Presupuestal</v>
          </cell>
        </row>
        <row r="2814">
          <cell r="A2814">
            <v>281014</v>
          </cell>
          <cell r="B2814" t="str">
            <v>Resolucion</v>
          </cell>
          <cell r="C2814">
            <v>858</v>
          </cell>
          <cell r="D2814">
            <v>200614</v>
          </cell>
          <cell r="E2814">
            <v>41809</v>
          </cell>
          <cell r="F2814" t="str">
            <v>TALENTO HUMANO ACTIVO Y NO ACTIVO</v>
          </cell>
          <cell r="G2814">
            <v>900617999</v>
          </cell>
          <cell r="H2814" t="str">
            <v>CONSORCIO FPB 2013</v>
          </cell>
          <cell r="I2814" t="str">
            <v xml:space="preserve">RECONOCIMIENTO Y PAGO CUOTAS PARTES PENSIONALES </v>
          </cell>
          <cell r="J2814">
            <v>3960879</v>
          </cell>
          <cell r="N2814" t="str">
            <v>RECURSO 3-10</v>
          </cell>
          <cell r="W2814" t="str">
            <v>Vigencia Presupuestal</v>
          </cell>
        </row>
        <row r="2815">
          <cell r="A2815">
            <v>281114</v>
          </cell>
          <cell r="B2815" t="str">
            <v>Resolucion</v>
          </cell>
          <cell r="C2815">
            <v>859</v>
          </cell>
          <cell r="D2815">
            <v>200714</v>
          </cell>
          <cell r="E2815">
            <v>41809</v>
          </cell>
          <cell r="F2815" t="str">
            <v>TALENTO HUMANO ACTIVO Y NO ACTIVO</v>
          </cell>
          <cell r="G2815">
            <v>830115297</v>
          </cell>
          <cell r="H2815" t="str">
            <v>MINCOMERCIO INDUSTRIA TURISMO</v>
          </cell>
          <cell r="I2815" t="str">
            <v xml:space="preserve">RECONOCIMIENTO Y PAGO CUOTAS PARTES PENSIONALES </v>
          </cell>
          <cell r="J2815">
            <v>2378603.91</v>
          </cell>
          <cell r="N2815" t="str">
            <v>RECURSO 3-10</v>
          </cell>
          <cell r="W2815" t="str">
            <v>Vigencia Presupuestal</v>
          </cell>
        </row>
        <row r="2816">
          <cell r="A2816">
            <v>281214</v>
          </cell>
          <cell r="B2816" t="str">
            <v>Resolucion</v>
          </cell>
          <cell r="C2816">
            <v>860</v>
          </cell>
          <cell r="D2816">
            <v>200814</v>
          </cell>
          <cell r="E2816">
            <v>41809</v>
          </cell>
          <cell r="F2816" t="str">
            <v>TALENTO HUMANO ACTIVO Y NO ACTIVO</v>
          </cell>
          <cell r="G2816">
            <v>830115297</v>
          </cell>
          <cell r="H2816" t="str">
            <v>MINCOMERCIO INDUSTRIA TURISMO</v>
          </cell>
          <cell r="I2816" t="str">
            <v xml:space="preserve">RECONOCIMIENTO Y PAGO CUOTAS PARTES PENSIONALES </v>
          </cell>
          <cell r="J2816">
            <v>986955.2</v>
          </cell>
          <cell r="N2816" t="str">
            <v>RECURSO 3-10</v>
          </cell>
          <cell r="W2816" t="str">
            <v>Vigencia Presupuestal</v>
          </cell>
        </row>
        <row r="2817">
          <cell r="A2817">
            <v>281314</v>
          </cell>
          <cell r="B2817" t="str">
            <v>Resolucion</v>
          </cell>
          <cell r="C2817">
            <v>861</v>
          </cell>
          <cell r="D2817">
            <v>200914</v>
          </cell>
          <cell r="E2817">
            <v>41809</v>
          </cell>
          <cell r="F2817" t="str">
            <v>TALENTO HUMANO ACTIVO Y NO ACTIVO</v>
          </cell>
          <cell r="G2817">
            <v>900474727</v>
          </cell>
          <cell r="H2817" t="str">
            <v>MINISTERIO DE SALUD Y PROTECCION SOCIAL</v>
          </cell>
          <cell r="I2817" t="str">
            <v xml:space="preserve">RECONOCIMIENTO Y PAGO CUOTAS PARTES PENSIONALES </v>
          </cell>
          <cell r="J2817">
            <v>4858300.24</v>
          </cell>
          <cell r="N2817" t="str">
            <v>RECURSO 3-10</v>
          </cell>
          <cell r="W2817" t="str">
            <v>Vigencia Presupuestal</v>
          </cell>
        </row>
        <row r="2818">
          <cell r="A2818">
            <v>281414</v>
          </cell>
          <cell r="B2818" t="str">
            <v>Resolucion</v>
          </cell>
          <cell r="C2818">
            <v>862</v>
          </cell>
          <cell r="D2818">
            <v>201014</v>
          </cell>
          <cell r="E2818">
            <v>41809</v>
          </cell>
          <cell r="F2818" t="str">
            <v>TALENTO HUMANO ACTIVO Y NO ACTIVO</v>
          </cell>
          <cell r="G2818">
            <v>900474727</v>
          </cell>
          <cell r="H2818" t="str">
            <v>MINISTERIO DE SALUD Y PROTECCION SOCIAL</v>
          </cell>
          <cell r="I2818" t="str">
            <v xml:space="preserve">RECONOCIMIENTO Y PAGO CUOTAS PARTES PENSIONALES </v>
          </cell>
          <cell r="J2818">
            <v>57367468.649999999</v>
          </cell>
          <cell r="N2818" t="str">
            <v>RECURSO 3-10</v>
          </cell>
          <cell r="W2818" t="str">
            <v>Vigencia Presupuestal</v>
          </cell>
        </row>
        <row r="2819">
          <cell r="A2819">
            <v>281514</v>
          </cell>
          <cell r="B2819" t="str">
            <v>Contrato</v>
          </cell>
          <cell r="C2819">
            <v>139</v>
          </cell>
          <cell r="D2819">
            <v>23814</v>
          </cell>
          <cell r="E2819">
            <v>41809</v>
          </cell>
          <cell r="F2819" t="str">
            <v>DIRECCION DE BOSQUES, BIODIVERSIDAD Y SERVICIOS ECOSISTEMICOS</v>
          </cell>
          <cell r="G2819">
            <v>40047300</v>
          </cell>
          <cell r="H2819" t="str">
            <v>MARIA FERNANDA RODRIGUEZ SANTAMARIA</v>
          </cell>
          <cell r="I2819" t="str">
            <v>PAGO 6 DE 12 SEGÚN CERTIFICACION DEL SUPERVISOR</v>
          </cell>
          <cell r="J2819">
            <v>3349582</v>
          </cell>
          <cell r="K2819">
            <v>9.66</v>
          </cell>
          <cell r="O2819" t="str">
            <v>RECURSO 11</v>
          </cell>
          <cell r="V2819" t="str">
            <v>No tiene Dependientes</v>
          </cell>
          <cell r="W2819" t="str">
            <v>Vigencia Presupuestal</v>
          </cell>
        </row>
        <row r="2820">
          <cell r="A2820">
            <v>281614</v>
          </cell>
          <cell r="B2820" t="str">
            <v>Contrato</v>
          </cell>
          <cell r="C2820">
            <v>89</v>
          </cell>
          <cell r="D2820">
            <v>18614</v>
          </cell>
          <cell r="E2820">
            <v>41809</v>
          </cell>
          <cell r="F2820" t="str">
            <v>DIRECCION DE BOSQUES, BIODIVERSIDAD Y SERVICIOS ECOSISTEMICOS</v>
          </cell>
          <cell r="G2820">
            <v>52258642</v>
          </cell>
          <cell r="H2820" t="str">
            <v>EUGENIA MENDEZ REYEZ</v>
          </cell>
          <cell r="I2820" t="str">
            <v>PAGO FRA 18 SEXTO DESEMBOLSO SEGÚN CERTIFICACION DEL SUPERVISOR (DESC BASE POR DEPENDIENTES)</v>
          </cell>
          <cell r="J2820">
            <v>10000000</v>
          </cell>
          <cell r="K2820">
            <v>9.66</v>
          </cell>
          <cell r="M2820">
            <v>16</v>
          </cell>
          <cell r="O2820" t="str">
            <v>RECURSO 11</v>
          </cell>
          <cell r="V2820" t="str">
            <v>Desc. X Dependientes</v>
          </cell>
          <cell r="W2820" t="str">
            <v>Vigencia Presupuestal</v>
          </cell>
        </row>
        <row r="2821">
          <cell r="A2821">
            <v>281714</v>
          </cell>
          <cell r="B2821" t="str">
            <v>Contrato</v>
          </cell>
          <cell r="C2821">
            <v>246</v>
          </cell>
          <cell r="D2821">
            <v>35914</v>
          </cell>
          <cell r="E2821">
            <v>41809</v>
          </cell>
          <cell r="F2821" t="str">
            <v>DIRECCION DE BOSQUES, BIODIVERSIDAD Y SERVICIOS ECOSISTEMICOS</v>
          </cell>
          <cell r="G2821">
            <v>80433842</v>
          </cell>
          <cell r="H2821" t="str">
            <v>MANUEL ANTONIO ZAMBRANO GUERRERO</v>
          </cell>
          <cell r="I2821" t="str">
            <v>SEXTO DESEMBOLSO SEGÚN CERTIFICACION DEL SUPERVISOR (Desc. De la Base Por Dependientes)</v>
          </cell>
          <cell r="J2821">
            <v>3438759</v>
          </cell>
          <cell r="K2821">
            <v>9.66</v>
          </cell>
          <cell r="O2821" t="str">
            <v>RECURSO 11</v>
          </cell>
          <cell r="V2821" t="str">
            <v>Desc. 10% Dependientes - Base RF $4,094,550 RF $287,562</v>
          </cell>
          <cell r="W2821" t="str">
            <v>Vigencia Presupuestal</v>
          </cell>
        </row>
        <row r="2822">
          <cell r="A2822">
            <v>281814</v>
          </cell>
          <cell r="B2822" t="str">
            <v>Contrato</v>
          </cell>
          <cell r="C2822">
            <v>287</v>
          </cell>
          <cell r="D2822">
            <v>39714</v>
          </cell>
          <cell r="E2822">
            <v>41809</v>
          </cell>
          <cell r="F2822" t="str">
            <v>DIRECCION DE BOSQUES, BIODIVERSIDAD Y SERVICIOS ECOSISTEMICOS</v>
          </cell>
          <cell r="G2822">
            <v>26431577</v>
          </cell>
          <cell r="H2822" t="str">
            <v>AZALIA INES PARRA CUELLAR</v>
          </cell>
          <cell r="I2822" t="str">
            <v>SEXTO DESEMBOLSO SEGÚN CERTIFICACION DEL SUPERVISOR</v>
          </cell>
          <cell r="J2822">
            <v>2755917</v>
          </cell>
          <cell r="K2822">
            <v>9.66</v>
          </cell>
          <cell r="O2822" t="str">
            <v>RECURSO 11</v>
          </cell>
          <cell r="V2822" t="str">
            <v>No tiene Dependientes a Cargo</v>
          </cell>
          <cell r="W2822" t="str">
            <v>Vigencia Presupuestal</v>
          </cell>
        </row>
        <row r="2823">
          <cell r="A2823">
            <v>281914</v>
          </cell>
          <cell r="B2823" t="str">
            <v>Contrato</v>
          </cell>
          <cell r="C2823">
            <v>155</v>
          </cell>
          <cell r="D2823">
            <v>25414</v>
          </cell>
          <cell r="E2823">
            <v>41809</v>
          </cell>
          <cell r="F2823" t="str">
            <v>DESPACHO VICEMINISTRA DE AMBIENTE Y DESARROLLO SOSTENIBLE</v>
          </cell>
          <cell r="G2823">
            <v>1140832065</v>
          </cell>
          <cell r="H2823" t="str">
            <v>JENNIFER DARLEEN CHAIN GRANADOS</v>
          </cell>
          <cell r="I2823" t="str">
            <v>SEXTO DESEMBOLSO SEGÚN CERTIFICACION DEL SUPERVISOR</v>
          </cell>
          <cell r="J2823">
            <v>2660000</v>
          </cell>
          <cell r="K2823">
            <v>9.66</v>
          </cell>
          <cell r="O2823" t="str">
            <v>RECURSO 11</v>
          </cell>
          <cell r="V2823" t="str">
            <v>No tiene Dependientes</v>
          </cell>
          <cell r="W2823" t="str">
            <v>Vigencia Presupuestal</v>
          </cell>
        </row>
        <row r="2824">
          <cell r="A2824">
            <v>282014</v>
          </cell>
          <cell r="B2824" t="str">
            <v>Resolución</v>
          </cell>
          <cell r="C2824">
            <v>933</v>
          </cell>
          <cell r="D2824">
            <v>201914</v>
          </cell>
          <cell r="E2824">
            <v>41809</v>
          </cell>
          <cell r="F2824" t="str">
            <v>SUBDIRECCION ADMINISTRATIVA Y FINANCIERA</v>
          </cell>
          <cell r="G2824">
            <v>79778817</v>
          </cell>
          <cell r="H2824" t="str">
            <v>PABLO ABBA VIEIRA SAMPER</v>
          </cell>
          <cell r="I2824" t="str">
            <v>PAGO PARCIAL COMISION INTERNACIONAL A ESTOCOLMO-SUECIA DEL 26 AL 27 JUNIO 2014</v>
          </cell>
          <cell r="J2824">
            <v>1476448</v>
          </cell>
          <cell r="O2824" t="str">
            <v>RECURSO 11</v>
          </cell>
          <cell r="W2824" t="str">
            <v>Vigencia Presupuestal</v>
          </cell>
        </row>
        <row r="2825">
          <cell r="A2825">
            <v>282114</v>
          </cell>
          <cell r="B2825" t="str">
            <v>Factura</v>
          </cell>
          <cell r="C2825">
            <v>188857870</v>
          </cell>
          <cell r="D2825">
            <v>202014</v>
          </cell>
          <cell r="E2825">
            <v>41809</v>
          </cell>
          <cell r="F2825" t="str">
            <v>SERVICIOS ADMINISTRATIVOS, ATENCIONA AL USUARIO, ARCHIVO Y CORRESPONDENCIA</v>
          </cell>
          <cell r="G2825">
            <v>8999991158</v>
          </cell>
          <cell r="H2825" t="str">
            <v>EMPRESA DE TELECOMUNICACIONES DE BOGOTA SA ESP</v>
          </cell>
          <cell r="I2825" t="str">
            <v>PAGO SERVICIO PUBLICO FRA 000188857870 CTA CLIENTE 492234211 SERVICIO TELEFONIA FIJA PERIODO MAYO 01 AL 31 DE 2014</v>
          </cell>
          <cell r="J2825">
            <v>39814030</v>
          </cell>
          <cell r="N2825" t="str">
            <v>RECURSO 2-10</v>
          </cell>
          <cell r="W2825" t="str">
            <v>Vigencia Presupuestal</v>
          </cell>
        </row>
        <row r="2826">
          <cell r="A2826">
            <v>282214</v>
          </cell>
          <cell r="B2826" t="str">
            <v>Anulada</v>
          </cell>
          <cell r="C2826">
            <v>20813</v>
          </cell>
          <cell r="D2826">
            <v>202114</v>
          </cell>
          <cell r="E2826">
            <v>41809</v>
          </cell>
          <cell r="F2826" t="str">
            <v>SUBDIRECCION ADMINISTRATIVA Y FINANCIERA</v>
          </cell>
          <cell r="G2826">
            <v>63366504</v>
          </cell>
          <cell r="H2826" t="str">
            <v>LUZ HELENA SARMIENTO VILLAMIZAR</v>
          </cell>
          <cell r="I2826" t="str">
            <v>ANULADO ----- PAGO PARCIAL COMISION INTERNACIONAL A  NAIROBI-KENYA DEL 24 QL 28 JUNIO 2014</v>
          </cell>
          <cell r="J2826">
            <v>1895920</v>
          </cell>
          <cell r="N2826" t="str">
            <v>RECURSO 2-10</v>
          </cell>
          <cell r="W2826" t="str">
            <v>Vigencia Presupuestal</v>
          </cell>
        </row>
        <row r="2827">
          <cell r="A2827">
            <v>282314</v>
          </cell>
          <cell r="B2827" t="str">
            <v>Oficio</v>
          </cell>
          <cell r="C2827">
            <v>20621</v>
          </cell>
          <cell r="D2827">
            <v>201814</v>
          </cell>
          <cell r="E2827">
            <v>41810</v>
          </cell>
          <cell r="F2827" t="str">
            <v>TALENTO HUMANO ACTIVO Y NO ACTIVO</v>
          </cell>
          <cell r="G2827">
            <v>8301153951</v>
          </cell>
          <cell r="H2827" t="str">
            <v>MINISTERIO DE AMBIENTE Y DESARROLLO SOSTENIBLE</v>
          </cell>
          <cell r="I2827" t="str">
            <v>MESADA PENSIONAL CORRESPONDIENTE AL MES DE JUNIO DE 2014</v>
          </cell>
          <cell r="J2827">
            <v>949753659</v>
          </cell>
          <cell r="N2827" t="str">
            <v>RECURSO 3-10</v>
          </cell>
          <cell r="Q2827" t="str">
            <v>DEDUCCIONES GENERALES</v>
          </cell>
          <cell r="R2827">
            <v>229272555</v>
          </cell>
          <cell r="W2827" t="str">
            <v>Vigencia Presupuestal</v>
          </cell>
        </row>
        <row r="2828">
          <cell r="A2828">
            <v>282414</v>
          </cell>
          <cell r="B2828" t="str">
            <v>Oficio</v>
          </cell>
          <cell r="C2828">
            <v>20813</v>
          </cell>
          <cell r="D2828">
            <v>202114</v>
          </cell>
          <cell r="E2828">
            <v>41810</v>
          </cell>
          <cell r="F2828" t="str">
            <v>SUBDIRECCION ADMINISTRATIVA Y FINANCIERA</v>
          </cell>
          <cell r="G2828">
            <v>63366504</v>
          </cell>
          <cell r="H2828" t="str">
            <v>LUZ HELENA SARMIENTO VILLAMIZAR</v>
          </cell>
          <cell r="I2828" t="str">
            <v>PAGO PARCIAL COMISION INTERNACIONAL A  NAIROBI-KENYA DEL 24 QL 28 JUNIO 2014</v>
          </cell>
          <cell r="J2828">
            <v>1800000</v>
          </cell>
          <cell r="N2828" t="str">
            <v>RECURSO 2-10</v>
          </cell>
          <cell r="W2828" t="str">
            <v>Vigencia Presupuestal</v>
          </cell>
        </row>
        <row r="2829">
          <cell r="A2829">
            <v>282514</v>
          </cell>
          <cell r="B2829" t="str">
            <v>Anulada</v>
          </cell>
          <cell r="C2829">
            <v>20813</v>
          </cell>
          <cell r="D2829">
            <v>202114</v>
          </cell>
          <cell r="E2829">
            <v>41810</v>
          </cell>
          <cell r="F2829" t="str">
            <v>SUBDIRECCION ADMINISTRATIVA Y FINANCIERA</v>
          </cell>
          <cell r="G2829">
            <v>63366504</v>
          </cell>
          <cell r="H2829" t="str">
            <v>LUZ HELENA SARMIENTO VILLAMIZAR</v>
          </cell>
          <cell r="I2829" t="str">
            <v>ANULADO ------ PAGO SALDO COMISION INTERNACIONAL A  NAIROBI-KENYA DEL 24 QL 28 JUNIO 2014 - LOS ORIGINALES REPOSAN EN LA OP 282415 DE LA MISMA FECHA</v>
          </cell>
          <cell r="J2829">
            <v>95920</v>
          </cell>
          <cell r="N2829" t="str">
            <v>RECURSO 2-10</v>
          </cell>
          <cell r="W2829" t="str">
            <v>Vigencia Presupuestal</v>
          </cell>
        </row>
        <row r="2830">
          <cell r="A2830">
            <v>282614</v>
          </cell>
          <cell r="B2830" t="str">
            <v>Contrato</v>
          </cell>
          <cell r="C2830">
            <v>22</v>
          </cell>
          <cell r="D2830">
            <v>3014</v>
          </cell>
          <cell r="E2830">
            <v>41810</v>
          </cell>
          <cell r="F2830" t="str">
            <v>GRUPO DE COMUNICACIONES</v>
          </cell>
          <cell r="G2830">
            <v>19370198</v>
          </cell>
          <cell r="H2830" t="str">
            <v>ANGEL GUSTAVO ZAPATA FERRO</v>
          </cell>
          <cell r="I2830" t="str">
            <v>SEXTO DESEMBOLSO SEGÚN CERTIFICACION DEL SUPERVISOR (Desc.de la Base RF x Dependientes)</v>
          </cell>
          <cell r="J2830">
            <v>3050847</v>
          </cell>
          <cell r="K2830">
            <v>9.66</v>
          </cell>
          <cell r="O2830" t="str">
            <v>RECURSO 11</v>
          </cell>
          <cell r="V2830" t="str">
            <v>Desc. 10% Dependientes - Base RF $4,094,550 RF $287,562</v>
          </cell>
          <cell r="W2830" t="str">
            <v>Vigencia Presupuestal</v>
          </cell>
        </row>
        <row r="2831">
          <cell r="A2831">
            <v>282714</v>
          </cell>
          <cell r="B2831" t="str">
            <v>Contrato</v>
          </cell>
          <cell r="C2831">
            <v>74</v>
          </cell>
          <cell r="D2831">
            <v>15614</v>
          </cell>
          <cell r="E2831">
            <v>41810</v>
          </cell>
          <cell r="F2831" t="str">
            <v>DIRECCION DE BOSQUES, BIODIVERSIDAD Y SERVICIOS ECOSISTEMICOS</v>
          </cell>
          <cell r="G2831">
            <v>52855392</v>
          </cell>
          <cell r="H2831" t="str">
            <v>YESMIN MAYERLLY VILLAMIZAR ALBARRACIN</v>
          </cell>
          <cell r="I2831" t="str">
            <v>SEXTO DESEMBOLSO SEGÚN CERTIFICACION DEL SUPERVISOR (Desc.de la Base RF x Dependientes)</v>
          </cell>
          <cell r="J2831">
            <v>3438759</v>
          </cell>
          <cell r="K2831">
            <v>9.66</v>
          </cell>
          <cell r="O2831" t="str">
            <v>RECURSO 11</v>
          </cell>
          <cell r="V2831" t="str">
            <v>Desc. 10% Dependientes RF $129,456</v>
          </cell>
          <cell r="W2831" t="str">
            <v>Vigencia Presupuestal</v>
          </cell>
        </row>
        <row r="2832">
          <cell r="A2832">
            <v>282814</v>
          </cell>
          <cell r="B2832" t="str">
            <v>Contrato</v>
          </cell>
          <cell r="C2832">
            <v>223</v>
          </cell>
          <cell r="D2832">
            <v>36114</v>
          </cell>
          <cell r="E2832">
            <v>41810</v>
          </cell>
          <cell r="F2832" t="str">
            <v>SUBDIRECCION ADMINISTRATIVA Y FINANCIERA</v>
          </cell>
          <cell r="G2832">
            <v>80778307</v>
          </cell>
          <cell r="H2832" t="str">
            <v>JOSE LEONARDO LOPEZ</v>
          </cell>
          <cell r="I2832" t="str">
            <v>PAGO 6 DE 7 SEGÚN CERTIFICACION DEL SUPERVISOR</v>
          </cell>
          <cell r="J2832">
            <v>1733334</v>
          </cell>
          <cell r="K2832">
            <v>9.66</v>
          </cell>
          <cell r="O2832" t="str">
            <v>RECURSO 11</v>
          </cell>
          <cell r="V2832" t="str">
            <v>No tiene Dependientes</v>
          </cell>
          <cell r="W2832" t="str">
            <v>Vigencia Presupuestal</v>
          </cell>
        </row>
        <row r="2833">
          <cell r="A2833">
            <v>282914</v>
          </cell>
          <cell r="B2833" t="str">
            <v>Contrato</v>
          </cell>
          <cell r="C2833">
            <v>239</v>
          </cell>
          <cell r="D2833">
            <v>34714</v>
          </cell>
          <cell r="E2833">
            <v>41810</v>
          </cell>
          <cell r="F2833" t="str">
            <v>SUBDIRECCION ADMINISTRATIVA Y FINANCIERA</v>
          </cell>
          <cell r="G2833">
            <v>51845216</v>
          </cell>
          <cell r="H2833" t="str">
            <v>CLAUDIA PATRICIA FORERO TELLEZ</v>
          </cell>
          <cell r="I2833" t="str">
            <v>PAGO 6/7 DESEMBOLSO SEGÚN CERTIFICACION DEL SUPERVISOR</v>
          </cell>
          <cell r="J2833">
            <v>1706250</v>
          </cell>
          <cell r="K2833">
            <v>9.66</v>
          </cell>
          <cell r="O2833" t="str">
            <v>RECURSO 11</v>
          </cell>
          <cell r="V2833" t="str">
            <v>No tiene Dependientes</v>
          </cell>
          <cell r="W2833" t="str">
            <v>Vigencia Presupuestal</v>
          </cell>
        </row>
        <row r="2834">
          <cell r="A2834">
            <v>283014</v>
          </cell>
          <cell r="B2834" t="str">
            <v>Contrato</v>
          </cell>
          <cell r="C2834">
            <v>15</v>
          </cell>
          <cell r="D2834">
            <v>2214</v>
          </cell>
          <cell r="E2834">
            <v>41810</v>
          </cell>
          <cell r="F2834" t="str">
            <v>SUBDIRECCION ADMINISTRATIVA Y FINANCIERA</v>
          </cell>
          <cell r="G2834">
            <v>1010207237</v>
          </cell>
          <cell r="H2834" t="str">
            <v>NANCY KATHERIN ARIAS GAITAN</v>
          </cell>
          <cell r="I2834" t="str">
            <v>PAGO 6 DE 12 SEGÚN CERTIFICACION DEL SUPERVISOR</v>
          </cell>
          <cell r="J2834">
            <v>1709444</v>
          </cell>
          <cell r="K2834">
            <v>9.66</v>
          </cell>
          <cell r="O2834" t="str">
            <v>RECURSO 11</v>
          </cell>
          <cell r="V2834" t="str">
            <v>No tiene Dependientes</v>
          </cell>
          <cell r="W2834" t="str">
            <v>Vigencia Presupuestal</v>
          </cell>
        </row>
        <row r="2835">
          <cell r="A2835">
            <v>283114</v>
          </cell>
          <cell r="B2835" t="str">
            <v>Contrato</v>
          </cell>
          <cell r="C2835">
            <v>147</v>
          </cell>
          <cell r="D2835">
            <v>23314</v>
          </cell>
          <cell r="E2835">
            <v>41810</v>
          </cell>
          <cell r="F2835" t="str">
            <v>SUBDIRECCION ADMINISTRATIVA Y FINANCIERA</v>
          </cell>
          <cell r="G2835">
            <v>80121924</v>
          </cell>
          <cell r="H2835" t="str">
            <v>JONATHAN JIMENEZ ALVARADO</v>
          </cell>
          <cell r="I2835" t="str">
            <v>PAGO 6 DE 7 SEGÚN CERTIFICACION DEL SUPERVISOR</v>
          </cell>
          <cell r="J2835">
            <v>1983333</v>
          </cell>
          <cell r="K2835">
            <v>9.66</v>
          </cell>
          <cell r="O2835" t="str">
            <v>RECURSO 11</v>
          </cell>
          <cell r="V2835" t="str">
            <v>No tiene Dependientes</v>
          </cell>
          <cell r="W2835" t="str">
            <v>Vigencia Presupuestal</v>
          </cell>
        </row>
        <row r="2836">
          <cell r="A2836">
            <v>283214</v>
          </cell>
          <cell r="B2836" t="str">
            <v>Contrato</v>
          </cell>
          <cell r="C2836">
            <v>12</v>
          </cell>
          <cell r="D2836">
            <v>814</v>
          </cell>
          <cell r="E2836">
            <v>41810</v>
          </cell>
          <cell r="F2836" t="str">
            <v>SUBDIRECCION ADMINISTRATIVA Y FINANCIERA</v>
          </cell>
          <cell r="G2836">
            <v>40610737</v>
          </cell>
          <cell r="H2836" t="str">
            <v>CAROLINA POLANCO HOLGUIN</v>
          </cell>
          <cell r="I2836" t="str">
            <v>PAGO 6 DE 12 SEGÚN CERTIFICACION DEL SUPERVISOR ( DESC BASE RF DEPENDIENTES)</v>
          </cell>
          <cell r="J2836">
            <v>3009091</v>
          </cell>
          <cell r="K2836">
            <v>9.66</v>
          </cell>
          <cell r="O2836" t="str">
            <v>RECURSO 11</v>
          </cell>
          <cell r="V2836" t="str">
            <v xml:space="preserve">Desc. 10% Dependientes </v>
          </cell>
          <cell r="W2836" t="str">
            <v>Vigencia Presupuestal</v>
          </cell>
        </row>
        <row r="2837">
          <cell r="A2837">
            <v>283314</v>
          </cell>
          <cell r="B2837" t="str">
            <v>Contrato</v>
          </cell>
          <cell r="C2837">
            <v>238</v>
          </cell>
          <cell r="D2837">
            <v>34614</v>
          </cell>
          <cell r="E2837">
            <v>41810</v>
          </cell>
          <cell r="F2837" t="str">
            <v>SUBDIRECCION ADMINISTRATIVA Y FINANCIERA</v>
          </cell>
          <cell r="G2837">
            <v>1074129339</v>
          </cell>
          <cell r="H2837" t="str">
            <v>ANGELICA MARIA RICAURTE GOMEZ</v>
          </cell>
          <cell r="I2837" t="str">
            <v>PAGO 6 DE 12 SEGÚN CERTIFICACION DEL SUPERVISOR</v>
          </cell>
          <cell r="J2837">
            <v>4181818</v>
          </cell>
          <cell r="K2837">
            <v>9.66</v>
          </cell>
          <cell r="O2837" t="str">
            <v>RECURSO 11</v>
          </cell>
          <cell r="V2837" t="str">
            <v>No tiene Dependientes</v>
          </cell>
          <cell r="W2837" t="str">
            <v>Vigencia Presupuestal</v>
          </cell>
        </row>
        <row r="2838">
          <cell r="A2838">
            <v>283414</v>
          </cell>
          <cell r="B2838" t="str">
            <v>Contrato</v>
          </cell>
          <cell r="C2838">
            <v>103</v>
          </cell>
          <cell r="D2838">
            <v>18914</v>
          </cell>
          <cell r="E2838">
            <v>41810</v>
          </cell>
          <cell r="F2838" t="str">
            <v>SUBDIRECCION ADMINISTRATIVA Y FINANCIERA</v>
          </cell>
          <cell r="G2838">
            <v>1014216096</v>
          </cell>
          <cell r="H2838" t="str">
            <v>MARIA ANDREA ROMERO MONTEJO</v>
          </cell>
          <cell r="I2838" t="str">
            <v>PAGO 6 DE 7 SEGÚN CERTIFICACION DEL SUPERVISOR</v>
          </cell>
          <cell r="J2838">
            <v>1741250</v>
          </cell>
          <cell r="K2838">
            <v>9.66</v>
          </cell>
          <cell r="O2838" t="str">
            <v>RECURSO 11</v>
          </cell>
          <cell r="V2838" t="str">
            <v>No tiene Dependientes</v>
          </cell>
          <cell r="W2838" t="str">
            <v>Vigencia Presupuestal</v>
          </cell>
        </row>
        <row r="2839">
          <cell r="A2839">
            <v>283514</v>
          </cell>
          <cell r="B2839" t="str">
            <v>Contrato</v>
          </cell>
          <cell r="C2839">
            <v>17</v>
          </cell>
          <cell r="D2839">
            <v>2414</v>
          </cell>
          <cell r="E2839">
            <v>41810</v>
          </cell>
          <cell r="F2839" t="str">
            <v>SUBDIRECCION ADMINISTRATIVA Y FINANCIERA</v>
          </cell>
          <cell r="G2839">
            <v>80415684</v>
          </cell>
          <cell r="H2839" t="str">
            <v>LUIS HUMBERTO ESPINOSA FULA</v>
          </cell>
          <cell r="I2839" t="str">
            <v>PAGO 6 SEGÚN CERTIFICACION DEL SUPERVISOR</v>
          </cell>
          <cell r="J2839">
            <v>1742125</v>
          </cell>
          <cell r="K2839">
            <v>9.66</v>
          </cell>
          <cell r="O2839" t="str">
            <v>RECURSO 11</v>
          </cell>
          <cell r="V2839" t="str">
            <v>No tiene Dependientes</v>
          </cell>
          <cell r="W2839" t="str">
            <v>Vigencia Presupuestal</v>
          </cell>
        </row>
        <row r="2840">
          <cell r="A2840">
            <v>283614</v>
          </cell>
          <cell r="B2840" t="str">
            <v>Contrato</v>
          </cell>
          <cell r="C2840">
            <v>18</v>
          </cell>
          <cell r="D2840">
            <v>2514</v>
          </cell>
          <cell r="E2840">
            <v>41810</v>
          </cell>
          <cell r="F2840" t="str">
            <v>SUBDIRECCION ADMINISTRATIVA Y FINANCIERA</v>
          </cell>
          <cell r="G2840">
            <v>79221739</v>
          </cell>
          <cell r="H2840" t="str">
            <v>JOSE MANUEL MORENO MORA</v>
          </cell>
          <cell r="I2840" t="str">
            <v>PAGO 6 DE 7 SEGÚN CERTIFICACION DEL SUPERVISOR (Desc.de la Base RF x Dependientes)</v>
          </cell>
          <cell r="J2840">
            <v>1924230</v>
          </cell>
          <cell r="K2840">
            <v>9.66</v>
          </cell>
          <cell r="O2840" t="str">
            <v>RECURSO 11</v>
          </cell>
          <cell r="V2840" t="str">
            <v>Desc. X Dependientes</v>
          </cell>
          <cell r="W2840" t="str">
            <v>Vigencia Presupuestal</v>
          </cell>
        </row>
        <row r="2841">
          <cell r="A2841">
            <v>283714</v>
          </cell>
          <cell r="B2841" t="str">
            <v>Contrato</v>
          </cell>
          <cell r="C2841">
            <v>286</v>
          </cell>
          <cell r="D2841">
            <v>40514</v>
          </cell>
          <cell r="E2841">
            <v>41810</v>
          </cell>
          <cell r="F2841" t="str">
            <v>SUBDIRECCION ADMINISTRATIVA Y FINANCIERA</v>
          </cell>
          <cell r="G2841">
            <v>80725460</v>
          </cell>
          <cell r="H2841" t="str">
            <v>JAIME ANDRES LOPEZ GARZON</v>
          </cell>
          <cell r="I2841" t="str">
            <v>PAGO 6 DE 12 DESEMBOLSO SEGÚN CERTIFICACION DEL SUPERVISOR</v>
          </cell>
          <cell r="J2841">
            <v>2240000</v>
          </cell>
          <cell r="K2841">
            <v>9.66</v>
          </cell>
          <cell r="O2841" t="str">
            <v>RECURSO 11</v>
          </cell>
          <cell r="V2841" t="str">
            <v>No tiene Dependientes</v>
          </cell>
          <cell r="W2841" t="str">
            <v>Vigencia Presupuestal</v>
          </cell>
        </row>
        <row r="2842">
          <cell r="A2842">
            <v>283814</v>
          </cell>
          <cell r="B2842" t="str">
            <v>Contrato</v>
          </cell>
          <cell r="C2842">
            <v>105</v>
          </cell>
          <cell r="D2842">
            <v>19114</v>
          </cell>
          <cell r="E2842">
            <v>41810</v>
          </cell>
          <cell r="F2842" t="str">
            <v>SUBDIRECCION ADMINISTRATIVA Y FINANCIERA</v>
          </cell>
          <cell r="G2842">
            <v>51709470</v>
          </cell>
          <cell r="H2842" t="str">
            <v>LUZ DERI ROJAS DE MENESES</v>
          </cell>
          <cell r="I2842" t="str">
            <v>PAGO 6/7 DESEMBOLSO SEGÚN CERTIFICACION DEL SUPERVISOR (Desc.de la Base RF x Dependientes)</v>
          </cell>
          <cell r="J2842">
            <v>1741250</v>
          </cell>
          <cell r="K2842">
            <v>9.66</v>
          </cell>
          <cell r="O2842" t="str">
            <v>RECURSO 11</v>
          </cell>
          <cell r="V2842" t="str">
            <v>Desc. 10% Dependientes - Base RF $4,094,550 RF $287,562</v>
          </cell>
          <cell r="W2842" t="str">
            <v>Vigencia Presupuestal</v>
          </cell>
        </row>
        <row r="2843">
          <cell r="A2843">
            <v>283914</v>
          </cell>
          <cell r="B2843" t="str">
            <v>Contrato</v>
          </cell>
          <cell r="C2843">
            <v>16</v>
          </cell>
          <cell r="D2843">
            <v>2314</v>
          </cell>
          <cell r="E2843">
            <v>41810</v>
          </cell>
          <cell r="F2843" t="str">
            <v>SUBDIRECCION ADMINISTRATIVA Y FINANCIERA</v>
          </cell>
          <cell r="G2843">
            <v>80154185</v>
          </cell>
          <cell r="H2843" t="str">
            <v>JOHN RAUL APONTE CASTEBLANCO</v>
          </cell>
          <cell r="I2843" t="str">
            <v>PAGO 6 DE 7 SEGÚN CERTIFICACION DEL SUPERVISOR</v>
          </cell>
          <cell r="J2843">
            <v>1709444</v>
          </cell>
          <cell r="K2843">
            <v>9.66</v>
          </cell>
          <cell r="O2843" t="str">
            <v>RECURSO 11</v>
          </cell>
          <cell r="V2843" t="str">
            <v>No tiene Dependientes</v>
          </cell>
          <cell r="W2843" t="str">
            <v>Vigencia Presupuestal</v>
          </cell>
        </row>
        <row r="2844">
          <cell r="A2844">
            <v>284014</v>
          </cell>
          <cell r="B2844" t="str">
            <v>Contrato</v>
          </cell>
          <cell r="C2844">
            <v>19</v>
          </cell>
          <cell r="D2844">
            <v>2614</v>
          </cell>
          <cell r="E2844">
            <v>41810</v>
          </cell>
          <cell r="F2844" t="str">
            <v>SUBDIRECCION ADMINISTRATIVA Y FINANCIERA</v>
          </cell>
          <cell r="G2844">
            <v>1032366573</v>
          </cell>
          <cell r="H2844" t="str">
            <v>KAREN XIMENA MAHECHA PEREZ</v>
          </cell>
          <cell r="I2844" t="str">
            <v>SEXTO DESEMBOLSO SEGÚN CERTIFICACION DEL SUPERVISOR</v>
          </cell>
          <cell r="J2844">
            <v>1583750</v>
          </cell>
          <cell r="K2844">
            <v>9.66</v>
          </cell>
          <cell r="O2844" t="str">
            <v>RECURSO 11</v>
          </cell>
          <cell r="V2844" t="str">
            <v>No tiene Dependientes</v>
          </cell>
          <cell r="W2844" t="str">
            <v>Vigencia Presupuestal</v>
          </cell>
        </row>
        <row r="2845">
          <cell r="A2845">
            <v>284114</v>
          </cell>
          <cell r="B2845" t="str">
            <v>Contrato</v>
          </cell>
          <cell r="C2845">
            <v>127</v>
          </cell>
          <cell r="D2845">
            <v>21014</v>
          </cell>
          <cell r="E2845">
            <v>41810</v>
          </cell>
          <cell r="F2845" t="str">
            <v>SUBDIRECCION ADMINISTRATIVA Y FINANCIERA</v>
          </cell>
          <cell r="G2845">
            <v>1030556883</v>
          </cell>
          <cell r="H2845" t="str">
            <v>YEFERSSON ALEXANDER MELO GARCIA</v>
          </cell>
          <cell r="I2845" t="str">
            <v>PAGO 6 DE 7 SEGÚN CERTIFICACION DEL SUPERVISOR</v>
          </cell>
          <cell r="J2845">
            <v>1741250</v>
          </cell>
          <cell r="K2845">
            <v>9.66</v>
          </cell>
          <cell r="O2845" t="str">
            <v>RECURSO 11</v>
          </cell>
          <cell r="V2845" t="str">
            <v>No tiene Dependientes</v>
          </cell>
          <cell r="W2845" t="str">
            <v>Vigencia Presupuestal</v>
          </cell>
        </row>
        <row r="2846">
          <cell r="A2846">
            <v>284214</v>
          </cell>
          <cell r="B2846" t="str">
            <v>Contrato</v>
          </cell>
          <cell r="C2846">
            <v>11</v>
          </cell>
          <cell r="D2846">
            <v>514</v>
          </cell>
          <cell r="E2846">
            <v>41810</v>
          </cell>
          <cell r="F2846" t="str">
            <v>SUBDIRECCION ADMINISTRATIVA Y FINANCIERA</v>
          </cell>
          <cell r="G2846">
            <v>37828595</v>
          </cell>
          <cell r="H2846" t="str">
            <v xml:space="preserve">MARIA TERESA COTE DE ABRIL </v>
          </cell>
          <cell r="I2846" t="str">
            <v>SEXTO DESEMBOLSO SEGÚN CERTIFICACION DEL SUPERVISOR (INT.VIVIENDA $638,012) PENSIONADA</v>
          </cell>
          <cell r="J2846">
            <v>4513636</v>
          </cell>
          <cell r="K2846">
            <v>9.66</v>
          </cell>
          <cell r="O2846" t="str">
            <v>RECURSO 11</v>
          </cell>
          <cell r="V2846" t="str">
            <v>Int. Vivienda 7.656.139,39/12 $638,012 -No tiene Dependientes</v>
          </cell>
          <cell r="W2846" t="str">
            <v>Vigencia Presupuestal</v>
          </cell>
        </row>
        <row r="2847">
          <cell r="A2847">
            <v>284314</v>
          </cell>
          <cell r="B2847" t="str">
            <v>Contrato</v>
          </cell>
          <cell r="C2847">
            <v>141</v>
          </cell>
          <cell r="D2847">
            <v>24214</v>
          </cell>
          <cell r="E2847">
            <v>41810</v>
          </cell>
          <cell r="F2847" t="str">
            <v>DIRECCION DE BOSQUES, BIODIVERSIDAD Y SERVICIOS ECOSISTEMICOS</v>
          </cell>
          <cell r="G2847">
            <v>7184973</v>
          </cell>
          <cell r="H2847" t="str">
            <v>WINSTON WILCHES ALVAREZ</v>
          </cell>
          <cell r="I2847" t="str">
            <v>PAGO 6 DE 12 SEGÚN CERTIFICACION DEL SUPERVISOR  ( DESC BASE RF DEPENDIENTES)</v>
          </cell>
          <cell r="J2847">
            <v>3349582</v>
          </cell>
          <cell r="K2847">
            <v>9.66</v>
          </cell>
          <cell r="O2847" t="str">
            <v>RECURSO 11</v>
          </cell>
          <cell r="V2847" t="str">
            <v>Desc. X Dependientes</v>
          </cell>
          <cell r="W2847" t="str">
            <v>Vigencia Presupuestal</v>
          </cell>
        </row>
        <row r="2848">
          <cell r="A2848">
            <v>284414</v>
          </cell>
          <cell r="B2848" t="str">
            <v>Contrato</v>
          </cell>
          <cell r="C2848">
            <v>201</v>
          </cell>
          <cell r="D2848">
            <v>30114</v>
          </cell>
          <cell r="E2848">
            <v>41810</v>
          </cell>
          <cell r="F2848" t="str">
            <v>DIRECCION DE BOSQUES, BIODIVERSIDAD Y SERVICIOS ECOSISTEMICOS</v>
          </cell>
          <cell r="G2848">
            <v>1019029489</v>
          </cell>
          <cell r="H2848" t="str">
            <v>IVAN ANDRES ROJAS SARMIENTO</v>
          </cell>
          <cell r="I2848" t="str">
            <v>PAGO 6 DE 12 SEGÚN CERTIFICACION DEL SUPERVISOR</v>
          </cell>
          <cell r="J2848">
            <v>3062130</v>
          </cell>
          <cell r="K2848">
            <v>9.66</v>
          </cell>
          <cell r="O2848" t="str">
            <v>RECURSO 11</v>
          </cell>
          <cell r="V2848" t="str">
            <v>No tiene Dependientes a Cargo</v>
          </cell>
          <cell r="W2848" t="str">
            <v>Vigencia Presupuestal</v>
          </cell>
        </row>
        <row r="2849">
          <cell r="A2849">
            <v>284514</v>
          </cell>
          <cell r="B2849" t="str">
            <v>Contrato</v>
          </cell>
          <cell r="C2849">
            <v>94</v>
          </cell>
          <cell r="D2849">
            <v>17514</v>
          </cell>
          <cell r="E2849">
            <v>41810</v>
          </cell>
          <cell r="F2849" t="str">
            <v>DIRECCION DE CAMBIO CLIMATICO</v>
          </cell>
          <cell r="G2849">
            <v>42124986</v>
          </cell>
          <cell r="H2849" t="str">
            <v>KATHERINE ARCILA BURGOS</v>
          </cell>
          <cell r="I2849" t="str">
            <v>PAGO 6 DE 10 SEGÚN CERTIFICACION DEL SUPERVISOR</v>
          </cell>
          <cell r="J2849">
            <v>6000000</v>
          </cell>
          <cell r="K2849">
            <v>9.66</v>
          </cell>
          <cell r="O2849" t="str">
            <v>RECURSO 11</v>
          </cell>
          <cell r="V2849" t="str">
            <v>No tiene Dependientes</v>
          </cell>
          <cell r="W2849" t="str">
            <v>Vigencia Presupuestal</v>
          </cell>
        </row>
        <row r="2850">
          <cell r="A2850">
            <v>284614</v>
          </cell>
          <cell r="B2850" t="str">
            <v>Contrato</v>
          </cell>
          <cell r="C2850">
            <v>266</v>
          </cell>
          <cell r="D2850">
            <v>38914</v>
          </cell>
          <cell r="E2850">
            <v>41810</v>
          </cell>
          <cell r="F2850" t="str">
            <v>DIRECCION DE BOSQUES, BIODIVERSIDAD Y SERVICIOS ECOSISTEMICOS</v>
          </cell>
          <cell r="G2850">
            <v>79984170</v>
          </cell>
          <cell r="H2850" t="str">
            <v>FREDY ALEXANDER NIÑO MORALES</v>
          </cell>
          <cell r="I2850" t="str">
            <v>PAGO 6 DE 12 SEGÚN CERTIFICACION DEL SUPERVISOR</v>
          </cell>
          <cell r="J2850">
            <v>3062130</v>
          </cell>
          <cell r="K2850">
            <v>9.66</v>
          </cell>
          <cell r="O2850" t="str">
            <v>RECURSO 11</v>
          </cell>
          <cell r="V2850" t="str">
            <v>No tiene Dependientes</v>
          </cell>
          <cell r="W2850" t="str">
            <v>Vigencia Presupuestal</v>
          </cell>
        </row>
        <row r="2851">
          <cell r="A2851">
            <v>284714</v>
          </cell>
          <cell r="B2851" t="str">
            <v>Contrato</v>
          </cell>
          <cell r="C2851">
            <v>143</v>
          </cell>
          <cell r="D2851">
            <v>22614</v>
          </cell>
          <cell r="E2851">
            <v>41810</v>
          </cell>
          <cell r="F2851" t="str">
            <v>DIRECCION DE BOSQUES, BIODIVERSIDAD Y SERVICIOS ECOSISTEMICOS</v>
          </cell>
          <cell r="G2851">
            <v>53016588</v>
          </cell>
          <cell r="H2851" t="str">
            <v>ASTRID MILENA CARO ROA</v>
          </cell>
          <cell r="I2851" t="str">
            <v>PAGO 6 DE 12 SEGÚN CERTIFICACION DEL SUPERVISOR</v>
          </cell>
          <cell r="J2851">
            <v>2982709</v>
          </cell>
          <cell r="K2851">
            <v>9.66</v>
          </cell>
          <cell r="O2851" t="str">
            <v>RECURSO 11</v>
          </cell>
          <cell r="V2851" t="str">
            <v>No tiene Dependientes - Firma del Contrato 30 Oct/13-Afiliación ARL 18 Nov/13- Pago Novedad ARL Dic/2013</v>
          </cell>
          <cell r="W2851" t="str">
            <v>Vigencia Presupuestal</v>
          </cell>
        </row>
        <row r="2852">
          <cell r="A2852">
            <v>284814</v>
          </cell>
          <cell r="B2852" t="str">
            <v>Contrato</v>
          </cell>
          <cell r="C2852">
            <v>278</v>
          </cell>
          <cell r="D2852">
            <v>40814</v>
          </cell>
          <cell r="E2852">
            <v>41810</v>
          </cell>
          <cell r="F2852" t="str">
            <v>DIRECCION DE BOSQUES, BIODIVERSIDAD Y SERVICIOS ECOSISTEMICOS</v>
          </cell>
          <cell r="G2852">
            <v>19384110</v>
          </cell>
          <cell r="H2852" t="str">
            <v>JAFET BEJARANO SANCHEZ</v>
          </cell>
          <cell r="I2852" t="str">
            <v>PAGO 6 DE 12 SEGÚN CERTIFICACION DEL SUPERVISOR</v>
          </cell>
          <cell r="J2852">
            <v>6634615</v>
          </cell>
          <cell r="K2852">
            <v>9.66</v>
          </cell>
          <cell r="O2852" t="str">
            <v>RECURSO 11</v>
          </cell>
          <cell r="V2852" t="str">
            <v>No tiene Dependientes a Cargo</v>
          </cell>
          <cell r="W2852" t="str">
            <v>Vigencia Presupuestal</v>
          </cell>
        </row>
        <row r="2853">
          <cell r="A2853">
            <v>284914</v>
          </cell>
          <cell r="B2853" t="str">
            <v>Contrato</v>
          </cell>
          <cell r="C2853">
            <v>150</v>
          </cell>
          <cell r="D2853">
            <v>24614</v>
          </cell>
          <cell r="E2853">
            <v>41810</v>
          </cell>
          <cell r="F2853" t="str">
            <v>SUBDIRECCION ADMINISTRATIVA Y FINANCIERA</v>
          </cell>
          <cell r="G2853">
            <v>51699085</v>
          </cell>
          <cell r="H2853" t="str">
            <v>SILVIA PILAR RODRIGUEZ SILVA</v>
          </cell>
          <cell r="I2853" t="str">
            <v>PAGO 6 DE 7 DESEMBOLSO SEGÚN CERTIFICACION DEL SUPERVISOR (Desc.de la Base RF x Dependientes)</v>
          </cell>
          <cell r="J2853">
            <v>2275000</v>
          </cell>
          <cell r="K2853">
            <v>9.66</v>
          </cell>
          <cell r="O2853" t="str">
            <v>RECURSO 11</v>
          </cell>
          <cell r="V2853" t="str">
            <v xml:space="preserve">Desc. 10% Dependientes </v>
          </cell>
          <cell r="W2853" t="str">
            <v>Vigencia Presupuestal</v>
          </cell>
        </row>
        <row r="2854">
          <cell r="A2854">
            <v>285014</v>
          </cell>
          <cell r="B2854" t="str">
            <v>Contrato</v>
          </cell>
          <cell r="C2854">
            <v>148</v>
          </cell>
          <cell r="D2854">
            <v>23414</v>
          </cell>
          <cell r="E2854">
            <v>41810</v>
          </cell>
          <cell r="F2854" t="str">
            <v>SUBDIRECCION ADMINISTRATIVA Y FINANCIERA</v>
          </cell>
          <cell r="G2854">
            <v>1018453657</v>
          </cell>
          <cell r="H2854" t="str">
            <v>ANDRES FELIPE CABRERA RENDON</v>
          </cell>
          <cell r="I2854" t="str">
            <v>PAGO 6 DE 7 SEGÚN CERTIFICACION DEL SUPERVISOR (Desc.de la Base RF x Dependientes)</v>
          </cell>
          <cell r="J2854">
            <v>1847127</v>
          </cell>
          <cell r="K2854">
            <v>9.66</v>
          </cell>
          <cell r="O2854" t="str">
            <v>RECURSO 11</v>
          </cell>
          <cell r="V2854" t="str">
            <v>Desc. 10% Dependientes</v>
          </cell>
          <cell r="W2854" t="str">
            <v>Vigencia Presupuestal</v>
          </cell>
        </row>
        <row r="2855">
          <cell r="A2855">
            <v>285114</v>
          </cell>
          <cell r="B2855" t="str">
            <v>Contrato</v>
          </cell>
          <cell r="C2855">
            <v>240</v>
          </cell>
          <cell r="D2855">
            <v>34314</v>
          </cell>
          <cell r="E2855">
            <v>41810</v>
          </cell>
          <cell r="F2855" t="str">
            <v>DIRECCION DE BOSQUES, BIODIVERSIDAD Y SERVICIOS ECOSISTEMICOS</v>
          </cell>
          <cell r="G2855">
            <v>1010172281</v>
          </cell>
          <cell r="H2855" t="str">
            <v>ESTEFANIA ARDILA ROBLES</v>
          </cell>
          <cell r="I2855" t="str">
            <v>PAGO 6 DE 12 SEGÚN CERTIFICACION DEL SUPERVISOR</v>
          </cell>
          <cell r="J2855">
            <v>5000000</v>
          </cell>
          <cell r="K2855">
            <v>9.66</v>
          </cell>
          <cell r="O2855" t="str">
            <v>RECURSO 11</v>
          </cell>
          <cell r="V2855" t="str">
            <v>No tiene Dependientes a Cargo</v>
          </cell>
          <cell r="W2855" t="str">
            <v>Vigencia Presupuestal</v>
          </cell>
        </row>
        <row r="2856">
          <cell r="A2856">
            <v>285214</v>
          </cell>
          <cell r="B2856" t="str">
            <v>Contrato</v>
          </cell>
          <cell r="C2856">
            <v>199</v>
          </cell>
          <cell r="D2856">
            <v>30614</v>
          </cell>
          <cell r="E2856">
            <v>41810</v>
          </cell>
          <cell r="F2856" t="str">
            <v>DIRECCION DE BOSQUES, BIODIVERSIDAD Y SERVICIOS ECOSISTEMICOS</v>
          </cell>
          <cell r="G2856">
            <v>1032365212</v>
          </cell>
          <cell r="H2856" t="str">
            <v>ALEXANDRA MELO ARDILA</v>
          </cell>
          <cell r="I2856" t="str">
            <v>PAGO 6 DE 12 SEGÚN CERTIFICACION DEL SUPERVISOR</v>
          </cell>
          <cell r="J2856">
            <v>5303610</v>
          </cell>
          <cell r="K2856">
            <v>9.66</v>
          </cell>
          <cell r="O2856" t="str">
            <v>RECURSO 11</v>
          </cell>
          <cell r="V2856" t="str">
            <v>No tiene Dependientes</v>
          </cell>
          <cell r="W2856" t="str">
            <v>Vigencia Presupuestal</v>
          </cell>
        </row>
        <row r="2857">
          <cell r="A2857">
            <v>285314</v>
          </cell>
          <cell r="B2857" t="str">
            <v>Contrato</v>
          </cell>
          <cell r="C2857">
            <v>252</v>
          </cell>
          <cell r="D2857">
            <v>135314</v>
          </cell>
          <cell r="E2857">
            <v>41810</v>
          </cell>
          <cell r="F2857" t="str">
            <v>DIRECCION DE BOSQUES, BIODIVERSIDAD Y SERVICIOS ECOSISTEMICOS</v>
          </cell>
          <cell r="G2857">
            <v>79841202</v>
          </cell>
          <cell r="H2857" t="str">
            <v>JAVIER AUGUSTO GONZALEZ VEGA</v>
          </cell>
          <cell r="I2857" t="str">
            <v>PAGO 3 DE 9 SEGÚN CERTIFICACION DEL SUPERVISOR</v>
          </cell>
          <cell r="J2857">
            <v>2723254</v>
          </cell>
          <cell r="K2857">
            <v>9.66</v>
          </cell>
          <cell r="O2857" t="str">
            <v>RECURSO 11</v>
          </cell>
          <cell r="V2857" t="str">
            <v xml:space="preserve">Desc. x Dependientes </v>
          </cell>
          <cell r="W2857" t="str">
            <v>Vigencia Presupuestal</v>
          </cell>
        </row>
        <row r="2858">
          <cell r="A2858">
            <v>285414</v>
          </cell>
          <cell r="B2858" t="str">
            <v>Contrato</v>
          </cell>
          <cell r="C2858">
            <v>249</v>
          </cell>
          <cell r="D2858">
            <v>36314</v>
          </cell>
          <cell r="E2858">
            <v>41810</v>
          </cell>
          <cell r="F2858" t="str">
            <v>DIRECCION DE BOSQUES, BIODIVERSIDAD Y SERVICIOS ECOSISTEMICOS</v>
          </cell>
          <cell r="G2858">
            <v>52771733</v>
          </cell>
          <cell r="H2858" t="str">
            <v>MARIA ALEXANDRA GARZON PATIÑO</v>
          </cell>
          <cell r="I2858" t="str">
            <v>PAGO 6 DE 12 SEGÚN CERTIFICACION DEL SUPERVISOR (Desc. Base RF x Dependientes)</v>
          </cell>
          <cell r="J2858">
            <v>2723254</v>
          </cell>
          <cell r="K2858">
            <v>9.66</v>
          </cell>
          <cell r="O2858" t="str">
            <v>RECURSO 11</v>
          </cell>
          <cell r="V2858" t="str">
            <v>Desc.x Dependientes</v>
          </cell>
          <cell r="W2858" t="str">
            <v>Vigencia Presupuestal</v>
          </cell>
        </row>
        <row r="2859">
          <cell r="A2859">
            <v>285514</v>
          </cell>
          <cell r="B2859" t="str">
            <v>Contrato</v>
          </cell>
          <cell r="C2859">
            <v>237</v>
          </cell>
          <cell r="D2859">
            <v>34214</v>
          </cell>
          <cell r="E2859">
            <v>41810</v>
          </cell>
          <cell r="F2859" t="str">
            <v>DIRECCION DE BOSQUES, BIODIVERSIDAD Y SERVICIOS ECOSISTEMICOS</v>
          </cell>
          <cell r="G2859">
            <v>1015431834</v>
          </cell>
          <cell r="H2859" t="str">
            <v>LIDA ANDREA VALBUENA MUÑOZ</v>
          </cell>
          <cell r="I2859" t="str">
            <v>PAGO 6 DE 12 SEGÚN CERTIFICACION DEL SUPERVISOR</v>
          </cell>
          <cell r="J2859">
            <v>2723254</v>
          </cell>
          <cell r="K2859">
            <v>9.66</v>
          </cell>
          <cell r="O2859" t="str">
            <v>RECURSO 11</v>
          </cell>
          <cell r="V2859" t="str">
            <v>No tiene Dependientes a Cargo</v>
          </cell>
          <cell r="W2859" t="str">
            <v>Vigencia Presupuestal</v>
          </cell>
        </row>
        <row r="2860">
          <cell r="A2860">
            <v>285614</v>
          </cell>
          <cell r="B2860" t="str">
            <v>Contrato</v>
          </cell>
          <cell r="C2860">
            <v>236</v>
          </cell>
          <cell r="D2860">
            <v>33914</v>
          </cell>
          <cell r="E2860">
            <v>41810</v>
          </cell>
          <cell r="F2860" t="str">
            <v>DIRECCION DE BOSQUES, BIODIVERSIDAD Y SERVICIOS ECOSISTEMICOS</v>
          </cell>
          <cell r="G2860">
            <v>1019036153</v>
          </cell>
          <cell r="H2860" t="str">
            <v>ANDRES FELIPE MIRANDA DIAZ</v>
          </cell>
          <cell r="I2860" t="str">
            <v>PAGO 6 DE 12 SEGÚN CERTIFICACION DEL SUPERVISOR</v>
          </cell>
          <cell r="J2860">
            <v>2723254</v>
          </cell>
          <cell r="K2860">
            <v>9.66</v>
          </cell>
          <cell r="O2860" t="str">
            <v>RECURSO 11</v>
          </cell>
          <cell r="V2860" t="str">
            <v>No tiene Dependientes</v>
          </cell>
          <cell r="W2860" t="str">
            <v>Vigencia Presupuestal</v>
          </cell>
        </row>
        <row r="2861">
          <cell r="A2861">
            <v>285714</v>
          </cell>
          <cell r="B2861" t="str">
            <v>Contrato</v>
          </cell>
          <cell r="C2861">
            <v>295</v>
          </cell>
          <cell r="D2861">
            <v>41614</v>
          </cell>
          <cell r="E2861">
            <v>41810</v>
          </cell>
          <cell r="F2861" t="str">
            <v>SUBDIRECCION ADMINISTRATIVA Y FINANCIERA</v>
          </cell>
          <cell r="G2861">
            <v>53080337</v>
          </cell>
          <cell r="H2861" t="str">
            <v>BRIGITTE DELGADO GARCIA</v>
          </cell>
          <cell r="I2861" t="str">
            <v>PAGO 6 DE 12 SEGÚN CERTIFICACION DEL SUPERVISOR (Desc Base Rte Fte por Dependientes)</v>
          </cell>
          <cell r="J2861">
            <v>1898334</v>
          </cell>
          <cell r="K2861">
            <v>9.66</v>
          </cell>
          <cell r="O2861" t="str">
            <v>RECURSO 11</v>
          </cell>
          <cell r="V2861" t="str">
            <v>Desc. 10% Dependientes</v>
          </cell>
          <cell r="W2861" t="str">
            <v>Vigencia Presupuestal</v>
          </cell>
        </row>
        <row r="2862">
          <cell r="A2862">
            <v>285814</v>
          </cell>
          <cell r="B2862" t="str">
            <v>Contrato</v>
          </cell>
          <cell r="C2862">
            <v>183</v>
          </cell>
          <cell r="D2862">
            <v>28714</v>
          </cell>
          <cell r="E2862">
            <v>41810</v>
          </cell>
          <cell r="F2862" t="str">
            <v>SUBDIRECCION DE EDUCACION Y PARTICIPACION</v>
          </cell>
          <cell r="G2862">
            <v>52927596</v>
          </cell>
          <cell r="H2862" t="str">
            <v>SANDRA LILIANA ROJAS PAEZ</v>
          </cell>
          <cell r="I2862" t="str">
            <v>PAGO 6 DE 12  SEGÚN CERTIFICACION DEL SUPERVISOR</v>
          </cell>
          <cell r="J2862">
            <v>6500000</v>
          </cell>
          <cell r="K2862">
            <v>9.66</v>
          </cell>
          <cell r="O2862" t="str">
            <v>RECURSO 11</v>
          </cell>
          <cell r="V2862" t="str">
            <v>no tiene dependienes</v>
          </cell>
          <cell r="W2862" t="str">
            <v>Vigencia Presupuestal</v>
          </cell>
        </row>
        <row r="2863">
          <cell r="A2863">
            <v>285914</v>
          </cell>
          <cell r="B2863" t="str">
            <v>Contrato</v>
          </cell>
          <cell r="C2863">
            <v>6</v>
          </cell>
          <cell r="D2863">
            <v>1414</v>
          </cell>
          <cell r="E2863">
            <v>41810</v>
          </cell>
          <cell r="F2863" t="str">
            <v>SUBDIRECCION ADMINISTRATIVA Y FINANCIERA</v>
          </cell>
          <cell r="G2863">
            <v>1033722027</v>
          </cell>
          <cell r="H2863" t="str">
            <v>ANDERSON STEEVEN PINZON VARGAS</v>
          </cell>
          <cell r="I2863" t="str">
            <v>PAGO 6 D 12 SEGÚN CERTIFICACION DEL SUPERVISOR</v>
          </cell>
          <cell r="J2863">
            <v>1805455</v>
          </cell>
          <cell r="K2863">
            <v>9.66</v>
          </cell>
          <cell r="O2863" t="str">
            <v>RECURSO 11</v>
          </cell>
          <cell r="V2863" t="str">
            <v>No tiene Dependientes</v>
          </cell>
          <cell r="W2863" t="str">
            <v>Vigencia Presupuestal</v>
          </cell>
        </row>
        <row r="2864">
          <cell r="A2864">
            <v>286014</v>
          </cell>
          <cell r="B2864" t="str">
            <v>Contrato</v>
          </cell>
          <cell r="C2864">
            <v>34</v>
          </cell>
          <cell r="D2864">
            <v>4614</v>
          </cell>
          <cell r="E2864">
            <v>41810</v>
          </cell>
          <cell r="F2864" t="str">
            <v>SUBDIRECCION ADMINISTRATIVA Y FINANCIERA</v>
          </cell>
          <cell r="G2864">
            <v>1032368586</v>
          </cell>
          <cell r="H2864" t="str">
            <v>ANDRES FERNANDO MENDOZA CHUNZA</v>
          </cell>
          <cell r="I2864" t="str">
            <v>PAGO 6 DE 12 SEGÚN CERTIFICACION DEL SUPERVISOR</v>
          </cell>
          <cell r="J2864">
            <v>1805455</v>
          </cell>
          <cell r="K2864">
            <v>9.66</v>
          </cell>
          <cell r="O2864" t="str">
            <v>RECURSO 11</v>
          </cell>
          <cell r="V2864" t="str">
            <v>No tiene Dependientes</v>
          </cell>
          <cell r="W2864" t="str">
            <v>Vigencia Presupuestal</v>
          </cell>
        </row>
        <row r="2865">
          <cell r="A2865">
            <v>286114</v>
          </cell>
          <cell r="B2865" t="str">
            <v>Contrato</v>
          </cell>
          <cell r="C2865">
            <v>35</v>
          </cell>
          <cell r="D2865">
            <v>4514</v>
          </cell>
          <cell r="E2865">
            <v>41810</v>
          </cell>
          <cell r="F2865" t="str">
            <v>SUBDIRECCION ADMINISTRATIVA Y FINANCIERA</v>
          </cell>
          <cell r="G2865">
            <v>80232638</v>
          </cell>
          <cell r="H2865" t="str">
            <v>WILSON ALEXANDER CASTAÑEDA RAMIREZ</v>
          </cell>
          <cell r="I2865" t="str">
            <v>PAGO 6 DE 12 SEGÚN CERTIFICACION DEL SUPERVISOR (Desc. Base RF x Dependientes)</v>
          </cell>
          <cell r="J2865">
            <v>2549575</v>
          </cell>
          <cell r="K2865">
            <v>9.66</v>
          </cell>
          <cell r="O2865" t="str">
            <v>RECURSO 11</v>
          </cell>
          <cell r="V2865" t="str">
            <v>Desc.x Dependientes</v>
          </cell>
          <cell r="W2865" t="str">
            <v>Vigencia Presupuestal</v>
          </cell>
        </row>
        <row r="2866">
          <cell r="A2866">
            <v>286214</v>
          </cell>
          <cell r="B2866" t="str">
            <v>Contrato</v>
          </cell>
          <cell r="C2866">
            <v>8</v>
          </cell>
          <cell r="D2866">
            <v>914</v>
          </cell>
          <cell r="E2866">
            <v>41810</v>
          </cell>
          <cell r="F2866" t="str">
            <v>SUBDIRECCION ADMINISTRATIVA Y FINANCIERA</v>
          </cell>
          <cell r="G2866">
            <v>80458697</v>
          </cell>
          <cell r="H2866" t="str">
            <v>MELCO CIFUENTES MAHECHA</v>
          </cell>
          <cell r="I2866" t="str">
            <v>PAGO 6 DE 12 SEGÚN CERTIFICACION DEL SUPERVISOR ( DESC BASE RF DEPENDIENTES)</v>
          </cell>
          <cell r="J2866">
            <v>1805455</v>
          </cell>
          <cell r="K2866">
            <v>9.66</v>
          </cell>
          <cell r="O2866" t="str">
            <v>RECURSO 11</v>
          </cell>
          <cell r="V2866" t="str">
            <v>Desc. 10% Dependientes - Base RF $3,529,774 RF $388,275</v>
          </cell>
          <cell r="W2866" t="str">
            <v>Vigencia Presupuestal</v>
          </cell>
        </row>
        <row r="2867">
          <cell r="A2867">
            <v>286314</v>
          </cell>
          <cell r="B2867" t="str">
            <v>Contrato</v>
          </cell>
          <cell r="C2867">
            <v>5</v>
          </cell>
          <cell r="D2867">
            <v>714</v>
          </cell>
          <cell r="E2867">
            <v>41810</v>
          </cell>
          <cell r="F2867" t="str">
            <v>SUBDIRECCION ADMINISTRATIVA Y FINANCIERA</v>
          </cell>
          <cell r="G2867">
            <v>79051428</v>
          </cell>
          <cell r="H2867" t="str">
            <v>JAIME ALBERTO GONZALEZ QUIROGA</v>
          </cell>
          <cell r="I2867" t="str">
            <v>PAGO 6 DE 12 SEGÚN CERTIFICACION DEL SUPERVISOR (Desc.de la Base RF x Dependientes)</v>
          </cell>
          <cell r="J2867">
            <v>1805455</v>
          </cell>
          <cell r="K2867">
            <v>9.66</v>
          </cell>
          <cell r="O2867" t="str">
            <v>RECURSO 11</v>
          </cell>
          <cell r="V2867" t="str">
            <v>Desc. 10% Dependientes - Base RF $3,529,774 RF $388,275</v>
          </cell>
          <cell r="W2867" t="str">
            <v>Vigencia Presupuestal</v>
          </cell>
        </row>
        <row r="2868">
          <cell r="A2868">
            <v>286414</v>
          </cell>
          <cell r="B2868" t="str">
            <v>Contrato</v>
          </cell>
          <cell r="C2868">
            <v>9</v>
          </cell>
          <cell r="D2868">
            <v>1014</v>
          </cell>
          <cell r="E2868">
            <v>41810</v>
          </cell>
          <cell r="F2868" t="str">
            <v>SUBDIRECCION ADMINISTRATIVA Y FINANCIERA</v>
          </cell>
          <cell r="G2868">
            <v>79797240</v>
          </cell>
          <cell r="H2868" t="str">
            <v>JONATHAN FELIPE RODRIGUEZ MARTINEZ</v>
          </cell>
          <cell r="I2868" t="str">
            <v>PAGO 6 DE 12 SEGÚN CERTIFICACION DEL SUPERVISOR</v>
          </cell>
          <cell r="J2868">
            <v>1805455</v>
          </cell>
          <cell r="K2868">
            <v>9.66</v>
          </cell>
          <cell r="O2868" t="str">
            <v>RECURSO 11</v>
          </cell>
          <cell r="V2868" t="str">
            <v>No tiene Dependientes</v>
          </cell>
          <cell r="W2868" t="str">
            <v>Vigencia Presupuestal</v>
          </cell>
        </row>
        <row r="2869">
          <cell r="A2869">
            <v>286514</v>
          </cell>
          <cell r="B2869" t="str">
            <v>Contrato</v>
          </cell>
          <cell r="C2869">
            <v>83</v>
          </cell>
          <cell r="D2869">
            <v>14814</v>
          </cell>
          <cell r="E2869">
            <v>41810</v>
          </cell>
          <cell r="F2869" t="str">
            <v>DIRECCION DE BOSQUES, BIODIVERSIDAD Y SERVICIOS ECOSISTEMICOS</v>
          </cell>
          <cell r="G2869">
            <v>52539015</v>
          </cell>
          <cell r="H2869" t="str">
            <v>LUZ HELENA ESCOBAR MARTINEZ</v>
          </cell>
          <cell r="I2869" t="str">
            <v>PAGO 6 DE 12 SEGÚN CERTIFICACION DEL SUPERVISOR</v>
          </cell>
          <cell r="J2869">
            <v>6217000</v>
          </cell>
          <cell r="K2869">
            <v>9.66</v>
          </cell>
          <cell r="O2869" t="str">
            <v>RECURSO 11</v>
          </cell>
          <cell r="V2869" t="str">
            <v>No tiene Dependientes a Cargo</v>
          </cell>
          <cell r="W2869" t="str">
            <v>Vigencia Presupuestal</v>
          </cell>
        </row>
        <row r="2870">
          <cell r="A2870">
            <v>286614</v>
          </cell>
          <cell r="B2870" t="str">
            <v>Contrato</v>
          </cell>
          <cell r="C2870">
            <v>146</v>
          </cell>
          <cell r="D2870">
            <v>23214</v>
          </cell>
          <cell r="E2870">
            <v>41810</v>
          </cell>
          <cell r="F2870" t="str">
            <v>DIRECCION DE BOSQUES, BIODIVERSIDAD Y SERVICIOS ECOSISTEMICOS</v>
          </cell>
          <cell r="G2870">
            <v>52264205</v>
          </cell>
          <cell r="H2870" t="str">
            <v>PAULA ANDREA CASTAÑEDA GARCIA</v>
          </cell>
          <cell r="I2870" t="str">
            <v>PAGO 6 DE 12 SEGÚN CERTIFICACION DEL SUPERVISOR (Desc.de la Base RF x Dependientes)</v>
          </cell>
          <cell r="J2870">
            <v>5810392</v>
          </cell>
          <cell r="K2870">
            <v>9.66</v>
          </cell>
          <cell r="O2870" t="str">
            <v>RECURSO 11</v>
          </cell>
          <cell r="V2870" t="str">
            <v>Desc. 10% Dependientes</v>
          </cell>
          <cell r="W2870" t="str">
            <v>Vigencia Presupuestal</v>
          </cell>
        </row>
        <row r="2871">
          <cell r="A2871">
            <v>286714</v>
          </cell>
          <cell r="B2871" t="str">
            <v>Contrato</v>
          </cell>
          <cell r="C2871">
            <v>188</v>
          </cell>
          <cell r="D2871">
            <v>27514</v>
          </cell>
          <cell r="E2871">
            <v>41810</v>
          </cell>
          <cell r="F2871" t="str">
            <v>SUBDIRECCION DE EDUCACION Y PARTICIPACION</v>
          </cell>
          <cell r="G2871">
            <v>41365653</v>
          </cell>
          <cell r="H2871" t="str">
            <v>HILDA DUGAND CARLING</v>
          </cell>
          <cell r="I2871" t="str">
            <v>PAGO 6 DE 8 SEGÚN CERTIFICACION DEL SUPERVISOR (PENSIONADA)</v>
          </cell>
          <cell r="J2871">
            <v>4285000</v>
          </cell>
          <cell r="K2871">
            <v>9.66</v>
          </cell>
          <cell r="O2871" t="str">
            <v>RECURSO 11</v>
          </cell>
          <cell r="V2871" t="str">
            <v>No tiene Dependientes</v>
          </cell>
          <cell r="W2871" t="str">
            <v>Vigencia Presupuestal</v>
          </cell>
        </row>
        <row r="2872">
          <cell r="A2872">
            <v>286814</v>
          </cell>
          <cell r="B2872" t="str">
            <v>Contrato</v>
          </cell>
          <cell r="C2872">
            <v>288</v>
          </cell>
          <cell r="D2872">
            <v>39914</v>
          </cell>
          <cell r="E2872">
            <v>41810</v>
          </cell>
          <cell r="F2872" t="str">
            <v>SUBDIRECCION DE EDUCACION Y PARTICIPACION</v>
          </cell>
          <cell r="G2872">
            <v>52185841</v>
          </cell>
          <cell r="H2872" t="str">
            <v>ANDREA MILENA OVALLE PINZON</v>
          </cell>
          <cell r="I2872" t="str">
            <v>PAGO 6 DE 12 SEGÚN CERTIFICACION DEL SUPERVISOR (Desc Base Rte Fte por Dependientes)</v>
          </cell>
          <cell r="J2872">
            <v>3500000</v>
          </cell>
          <cell r="K2872">
            <v>9.66</v>
          </cell>
          <cell r="O2872" t="str">
            <v>RECURSO 11</v>
          </cell>
          <cell r="V2872" t="str">
            <v>Desc. 10% Dependientes</v>
          </cell>
          <cell r="W2872" t="str">
            <v>Vigencia Presupuestal</v>
          </cell>
        </row>
        <row r="2873">
          <cell r="A2873">
            <v>286914</v>
          </cell>
          <cell r="B2873" t="str">
            <v>Contrato</v>
          </cell>
          <cell r="C2873">
            <v>44</v>
          </cell>
          <cell r="D2873">
            <v>7314</v>
          </cell>
          <cell r="E2873">
            <v>41810</v>
          </cell>
          <cell r="F2873" t="str">
            <v>DIRECCION DE BOSQUES, BIODIVERSIDAD Y SERVICIOS ECOSISTEMICOS</v>
          </cell>
          <cell r="G2873">
            <v>52217561</v>
          </cell>
          <cell r="H2873" t="str">
            <v>LEDYS FARLEY PARRA CUELLAR</v>
          </cell>
          <cell r="I2873" t="str">
            <v>PAGO 6 DE 12 SEGÚN CERTIFICACION DEL SUPERVISOR</v>
          </cell>
          <cell r="J2873">
            <v>3062130</v>
          </cell>
          <cell r="K2873">
            <v>9.66</v>
          </cell>
          <cell r="O2873" t="str">
            <v>RECURSO 11</v>
          </cell>
          <cell r="V2873" t="str">
            <v>No tiene Dependientes</v>
          </cell>
          <cell r="W2873" t="str">
            <v>Vigencia Presupuestal</v>
          </cell>
        </row>
        <row r="2874">
          <cell r="A2874">
            <v>287014</v>
          </cell>
          <cell r="B2874" t="str">
            <v>Contrato</v>
          </cell>
          <cell r="C2874">
            <v>211</v>
          </cell>
          <cell r="D2874">
            <v>31014</v>
          </cell>
          <cell r="E2874">
            <v>41810</v>
          </cell>
          <cell r="F2874" t="str">
            <v>DIRECCION DE BOSQUES, BIODIVERSIDAD Y SERVICIOS ECOSISTEMICOS</v>
          </cell>
          <cell r="G2874">
            <v>28557782</v>
          </cell>
          <cell r="H2874" t="str">
            <v>XIMENA CARRANZA HERNANDEZ</v>
          </cell>
          <cell r="I2874" t="str">
            <v>PAGO 6 DE 12 SEGÚN CERTIFICACION DEL SUPERVISOR (Desc Base Rte Fte por Dependientes)</v>
          </cell>
          <cell r="J2874">
            <v>3052000</v>
          </cell>
          <cell r="K2874">
            <v>9.66</v>
          </cell>
          <cell r="O2874" t="str">
            <v>RECURSO 11</v>
          </cell>
          <cell r="V2874" t="str">
            <v>Desc. 10% Dependientes RF $129,456</v>
          </cell>
          <cell r="W2874" t="str">
            <v>Vigencia Presupuestal</v>
          </cell>
        </row>
        <row r="2875">
          <cell r="A2875">
            <v>287114</v>
          </cell>
          <cell r="B2875" t="str">
            <v>Contrato</v>
          </cell>
          <cell r="C2875">
            <v>213</v>
          </cell>
          <cell r="D2875">
            <v>30914</v>
          </cell>
          <cell r="E2875">
            <v>41810</v>
          </cell>
          <cell r="F2875" t="str">
            <v>DIRECCION DE BOSQUES, BIODIVERSIDAD Y SERVICIOS ECOSISTEMICOS</v>
          </cell>
          <cell r="G2875">
            <v>52258551</v>
          </cell>
          <cell r="H2875" t="str">
            <v>MARIA CLAUDIA ORJUELA MARQUEZ</v>
          </cell>
          <cell r="I2875" t="str">
            <v xml:space="preserve">PAGO 6 DE 12 SEGÚN CERTIFICACION DEL SUPERVISOR (Desc Base Rte Fte por Dependientes)   </v>
          </cell>
          <cell r="J2875">
            <v>6880000</v>
          </cell>
          <cell r="K2875">
            <v>9.66</v>
          </cell>
          <cell r="O2875" t="str">
            <v>RECURSO 11</v>
          </cell>
          <cell r="V2875" t="str">
            <v>Desc. 10% Dependientes RF $129,456</v>
          </cell>
          <cell r="W2875" t="str">
            <v>Vigencia Presupuestal</v>
          </cell>
        </row>
        <row r="2876">
          <cell r="A2876">
            <v>287214</v>
          </cell>
          <cell r="B2876" t="str">
            <v>Contrato</v>
          </cell>
          <cell r="C2876">
            <v>72</v>
          </cell>
          <cell r="D2876">
            <v>15414</v>
          </cell>
          <cell r="E2876">
            <v>41810</v>
          </cell>
          <cell r="F2876" t="str">
            <v>DIRECCION DE BOSQUES, BIODIVERSIDAD Y SERVICIOS ECOSISTEMICOS</v>
          </cell>
          <cell r="G2876">
            <v>80074172</v>
          </cell>
          <cell r="H2876" t="str">
            <v>LUIS ALEJANDRO GARCIA ROMERO</v>
          </cell>
          <cell r="I2876" t="str">
            <v>PAGO 6 DE 12 SEGÚN CERTIFICACION DEL SUPERVISOR</v>
          </cell>
          <cell r="J2876">
            <v>3052000</v>
          </cell>
          <cell r="K2876">
            <v>9.66</v>
          </cell>
          <cell r="O2876" t="str">
            <v>RECURSO 11</v>
          </cell>
          <cell r="V2876" t="str">
            <v>No tiene Dependientes</v>
          </cell>
          <cell r="W2876" t="str">
            <v>Vigencia Presupuestal</v>
          </cell>
        </row>
        <row r="2877">
          <cell r="A2877">
            <v>287314</v>
          </cell>
          <cell r="B2877" t="str">
            <v>Contrato</v>
          </cell>
          <cell r="C2877">
            <v>340</v>
          </cell>
          <cell r="D2877">
            <v>171014</v>
          </cell>
          <cell r="E2877">
            <v>41810</v>
          </cell>
          <cell r="F2877" t="str">
            <v>DIRECCION DE GENTION INTEGRAL DEL RECURSO HIDRICO</v>
          </cell>
          <cell r="G2877">
            <v>9002456661</v>
          </cell>
          <cell r="H2877" t="str">
            <v>PACTOS CONSULTORES S.A.S</v>
          </cell>
          <cell r="I2877" t="str">
            <v>FRA 268 PAGO 1 DE 4 SEGÚN CERTIFICACION DEL SUPERVISOR - (REGIMEN COMUN)</v>
          </cell>
          <cell r="J2877">
            <v>130468654</v>
          </cell>
          <cell r="K2877">
            <v>6.9</v>
          </cell>
          <cell r="L2877">
            <v>4</v>
          </cell>
          <cell r="M2877">
            <v>16</v>
          </cell>
          <cell r="O2877" t="str">
            <v>RECURSO 11</v>
          </cell>
          <cell r="W2877" t="str">
            <v>Vigencia Presupuestal</v>
          </cell>
        </row>
        <row r="2878">
          <cell r="A2878">
            <v>287414</v>
          </cell>
          <cell r="B2878" t="str">
            <v>Contrato</v>
          </cell>
          <cell r="C2878">
            <v>178</v>
          </cell>
          <cell r="D2878">
            <v>28414</v>
          </cell>
          <cell r="E2878">
            <v>41810</v>
          </cell>
          <cell r="F2878" t="str">
            <v>DIRECCION DE BOSQUES, BIODIVERSIDAD Y SERVICIOS ECOSISTEMICOS</v>
          </cell>
          <cell r="G2878">
            <v>19342385</v>
          </cell>
          <cell r="H2878" t="str">
            <v>RICARDO LINARES PRIETO</v>
          </cell>
          <cell r="I2878" t="str">
            <v xml:space="preserve">FRA 0055 PAGO 6 DE 12 SEGÚN CERTIFICACION DEL SUPERVISOR  (Desc Base Rte Fte por Dependientes) </v>
          </cell>
          <cell r="J2878">
            <v>8451479</v>
          </cell>
          <cell r="K2878">
            <v>9.66</v>
          </cell>
          <cell r="M2878">
            <v>16</v>
          </cell>
          <cell r="O2878" t="str">
            <v>RECURSO 11</v>
          </cell>
          <cell r="V2878" t="str">
            <v>Desc. X Dependientes</v>
          </cell>
          <cell r="W2878" t="str">
            <v>Vigencia Presupuestal</v>
          </cell>
        </row>
        <row r="2879">
          <cell r="A2879">
            <v>287514</v>
          </cell>
          <cell r="B2879" t="str">
            <v>Contrato</v>
          </cell>
          <cell r="C2879">
            <v>198</v>
          </cell>
          <cell r="D2879">
            <v>31714</v>
          </cell>
          <cell r="E2879">
            <v>41810</v>
          </cell>
          <cell r="F2879" t="str">
            <v>DIRECCION DE ORDENAMIENTO AMBIENTAL Y COORDINACION DEL SINA</v>
          </cell>
          <cell r="G2879">
            <v>42127326</v>
          </cell>
          <cell r="H2879" t="str">
            <v>DOROTEA CARDONA HERNANDEZ</v>
          </cell>
          <cell r="I2879" t="str">
            <v>PAGO 5 DE 10 SEGÚN CERTIFICACION DEL SUPERVISOR (Desc.de la Base RF x Dependientes+Prepagada)</v>
          </cell>
          <cell r="J2879">
            <v>5500000</v>
          </cell>
          <cell r="K2879">
            <v>9.66</v>
          </cell>
          <cell r="O2879" t="str">
            <v>RECURSO 11</v>
          </cell>
          <cell r="V2879" t="str">
            <v>Desc.Prepagada+Desc. 10% Dependientes</v>
          </cell>
          <cell r="W2879" t="str">
            <v>Vigencia Presupuestal</v>
          </cell>
        </row>
        <row r="2880">
          <cell r="A2880">
            <v>287614</v>
          </cell>
          <cell r="B2880" t="str">
            <v>Contrato</v>
          </cell>
          <cell r="C2880">
            <v>23</v>
          </cell>
          <cell r="D2880">
            <v>3414</v>
          </cell>
          <cell r="E2880">
            <v>41810</v>
          </cell>
          <cell r="F2880" t="str">
            <v>SECRETARIA GENERAL</v>
          </cell>
          <cell r="G2880">
            <v>39538743</v>
          </cell>
          <cell r="H2880" t="str">
            <v>DAISSY YAMILE PATIÑO POVEDA</v>
          </cell>
          <cell r="I2880" t="str">
            <v>PAGO FRA  0089 QUINTO DESEMBOLSO SEGÚN CERTIFICACION DEL SUPERVISOR (PENSIONADA)</v>
          </cell>
          <cell r="J2880">
            <v>6800000</v>
          </cell>
          <cell r="K2880">
            <v>9.66</v>
          </cell>
          <cell r="M2880">
            <v>16</v>
          </cell>
          <cell r="O2880" t="str">
            <v>RECURSO 11</v>
          </cell>
          <cell r="V2880" t="str">
            <v>No tiene Dependientes</v>
          </cell>
          <cell r="W2880" t="str">
            <v>Vigencia Presupuestal</v>
          </cell>
        </row>
        <row r="2881">
          <cell r="A2881">
            <v>287714</v>
          </cell>
          <cell r="B2881" t="str">
            <v>Contrato</v>
          </cell>
          <cell r="C2881">
            <v>208</v>
          </cell>
          <cell r="D2881">
            <v>31614</v>
          </cell>
          <cell r="E2881">
            <v>41810</v>
          </cell>
          <cell r="F2881" t="str">
            <v>DIRECCION DE ORDENAMIENTO AMBIENTAL Y COORDINACION DEL SINA</v>
          </cell>
          <cell r="G2881">
            <v>41738865</v>
          </cell>
          <cell r="H2881" t="str">
            <v>CLAUDIA MARIA CORDOBA GARCIA</v>
          </cell>
          <cell r="I2881" t="str">
            <v>PAGO 4 Y 5 DE 10 SEGÚN CERTIFICACION DEL SUPERVISOR (Desc. Base RF x Dependientes)</v>
          </cell>
          <cell r="J2881">
            <v>15000000</v>
          </cell>
          <cell r="K2881">
            <v>9.66</v>
          </cell>
          <cell r="O2881" t="str">
            <v>RECURSO 11</v>
          </cell>
          <cell r="V2881" t="str">
            <v>Desc. X Dependientes</v>
          </cell>
          <cell r="W2881" t="str">
            <v>Vigencia Presupuestal</v>
          </cell>
        </row>
        <row r="2882">
          <cell r="A2882">
            <v>287814</v>
          </cell>
          <cell r="B2882" t="str">
            <v>Contrato</v>
          </cell>
          <cell r="C2882">
            <v>259</v>
          </cell>
          <cell r="D2882">
            <v>37514</v>
          </cell>
          <cell r="E2882">
            <v>41810</v>
          </cell>
          <cell r="F2882" t="str">
            <v>DIRECCION DE ORDENAMIENTO AMBIENTAL Y COORDINACION DEL SINA</v>
          </cell>
          <cell r="G2882">
            <v>80085094</v>
          </cell>
          <cell r="H2882" t="str">
            <v>JUAN CARLOS MESA CARVAJAL</v>
          </cell>
          <cell r="I2882" t="str">
            <v>PAGO 5 DE 11 SEGÚN CERTIFICACION DEL SUPERVISOR (Aporte Voluntario y Prepagada 04-JUN-2014)</v>
          </cell>
          <cell r="J2882">
            <v>7941000</v>
          </cell>
          <cell r="K2882">
            <v>9.66</v>
          </cell>
          <cell r="O2882" t="str">
            <v>RECURSO 11</v>
          </cell>
          <cell r="Q2882" t="str">
            <v>PENSIONES VOLUNTARIAS SKANDIA</v>
          </cell>
          <cell r="R2882">
            <v>1430000</v>
          </cell>
          <cell r="V2882" t="str">
            <v>Aporte Voluntario y Prepagada</v>
          </cell>
          <cell r="W2882" t="str">
            <v>Vigencia Presupuestal</v>
          </cell>
        </row>
        <row r="2883">
          <cell r="A2883">
            <v>287914</v>
          </cell>
          <cell r="B2883" t="str">
            <v>Comisión</v>
          </cell>
          <cell r="C2883" t="str">
            <v>2014-1-0305</v>
          </cell>
          <cell r="D2883">
            <v>154414</v>
          </cell>
          <cell r="E2883">
            <v>41814</v>
          </cell>
          <cell r="F2883" t="str">
            <v>SUBDIRECCION ADMINISTRATIVA Y FINANCIERA</v>
          </cell>
          <cell r="G2883">
            <v>80244702</v>
          </cell>
          <cell r="H2883" t="str">
            <v>FRANCISCO BELTRAN CARRASCO</v>
          </cell>
          <cell r="I2883" t="str">
            <v>COMISION A CALI DEL 6-8 DE MAYO DE 2014</v>
          </cell>
          <cell r="J2883">
            <v>400134</v>
          </cell>
          <cell r="L2883">
            <v>10</v>
          </cell>
          <cell r="O2883" t="str">
            <v>RECURSO 11</v>
          </cell>
          <cell r="W2883" t="str">
            <v>Vigencia Presupuestal</v>
          </cell>
        </row>
        <row r="2884">
          <cell r="A2884">
            <v>288014</v>
          </cell>
          <cell r="B2884" t="str">
            <v>Comisión</v>
          </cell>
          <cell r="C2884" t="str">
            <v>2014-1-0355</v>
          </cell>
          <cell r="D2884">
            <v>165514</v>
          </cell>
          <cell r="E2884">
            <v>41814</v>
          </cell>
          <cell r="F2884" t="str">
            <v>SUBDIRECCION ADMINISTRATIVA Y FINANCIERA</v>
          </cell>
          <cell r="G2884">
            <v>80244702</v>
          </cell>
          <cell r="H2884" t="str">
            <v>FRANCISCO BELTRAN CARRASCO</v>
          </cell>
          <cell r="I2884" t="str">
            <v>COMISION A MANIZALEZ DEL 15-16 DE MAYO DE 2014</v>
          </cell>
          <cell r="J2884">
            <v>240080</v>
          </cell>
          <cell r="L2884">
            <v>10</v>
          </cell>
          <cell r="O2884" t="str">
            <v>RECURSO 11</v>
          </cell>
          <cell r="W2884" t="str">
            <v>Vigencia Presupuestal</v>
          </cell>
        </row>
        <row r="2885">
          <cell r="A2885">
            <v>288114</v>
          </cell>
          <cell r="B2885" t="str">
            <v>Comisión</v>
          </cell>
          <cell r="C2885" t="str">
            <v>2014-1-0359</v>
          </cell>
          <cell r="D2885">
            <v>165814</v>
          </cell>
          <cell r="E2885">
            <v>41814</v>
          </cell>
          <cell r="F2885" t="str">
            <v>SUBDIRECCION ADMINISTRATIVA Y FINANCIERA</v>
          </cell>
          <cell r="G2885">
            <v>1057918195</v>
          </cell>
          <cell r="H2885" t="str">
            <v>LIZBETH GISELLA RAMIREZ RAMIREZ</v>
          </cell>
          <cell r="I2885" t="str">
            <v>COMISION A CALI DEL 5-6 DE JUNIO DE 2014</v>
          </cell>
          <cell r="J2885">
            <v>249157</v>
          </cell>
          <cell r="L2885">
            <v>10</v>
          </cell>
          <cell r="O2885" t="str">
            <v>RECURSO 11</v>
          </cell>
          <cell r="W2885" t="str">
            <v>Vigencia Presupuestal</v>
          </cell>
        </row>
        <row r="2886">
          <cell r="A2886">
            <v>288214</v>
          </cell>
          <cell r="B2886" t="str">
            <v>Comisión</v>
          </cell>
          <cell r="C2886" t="str">
            <v>2014-1-0360</v>
          </cell>
          <cell r="D2886">
            <v>165314</v>
          </cell>
          <cell r="E2886">
            <v>41814</v>
          </cell>
          <cell r="F2886" t="str">
            <v>SUBDIRECCION ADMINISTRATIVA Y FINANCIERA</v>
          </cell>
          <cell r="G2886">
            <v>1057918195</v>
          </cell>
          <cell r="H2886" t="str">
            <v>LIZBETH GISELLA RAMIREZ RAMIREZ</v>
          </cell>
          <cell r="I2886" t="str">
            <v>COMISION A BUCARAMANGA DEL 12-13 DE JUNIO DE 2014</v>
          </cell>
          <cell r="J2886">
            <v>249157</v>
          </cell>
          <cell r="L2886">
            <v>10</v>
          </cell>
          <cell r="O2886" t="str">
            <v>RECURSO 11</v>
          </cell>
          <cell r="W2886" t="str">
            <v>Vigencia Presupuestal</v>
          </cell>
        </row>
        <row r="2887">
          <cell r="A2887">
            <v>288314</v>
          </cell>
          <cell r="B2887" t="str">
            <v>Comisión</v>
          </cell>
          <cell r="C2887" t="str">
            <v>2014-1-0363</v>
          </cell>
          <cell r="D2887">
            <v>167114</v>
          </cell>
          <cell r="E2887">
            <v>41814</v>
          </cell>
          <cell r="F2887" t="str">
            <v>SUBDIRECCION ADMINISTRATIVA Y FINANCIERA</v>
          </cell>
          <cell r="G2887">
            <v>78034306</v>
          </cell>
          <cell r="H2887" t="str">
            <v>JUAN CARVAJAL COGOLLO</v>
          </cell>
          <cell r="I2887" t="str">
            <v>COMISION A BARRANQUILLA DEL 19-21 DE MAYO DE 2014</v>
          </cell>
          <cell r="J2887">
            <v>520170</v>
          </cell>
          <cell r="L2887">
            <v>10</v>
          </cell>
          <cell r="O2887" t="str">
            <v>RECURSO 11</v>
          </cell>
          <cell r="W2887" t="str">
            <v>Vigencia Presupuestal</v>
          </cell>
        </row>
        <row r="2888">
          <cell r="A2888">
            <v>288414</v>
          </cell>
          <cell r="B2888" t="str">
            <v>Oficio</v>
          </cell>
          <cell r="E2888">
            <v>41814</v>
          </cell>
          <cell r="F2888" t="str">
            <v>SUBDIRECCION ADMINISTRATIVA Y FINANCIERA</v>
          </cell>
          <cell r="G2888">
            <v>8301153951</v>
          </cell>
          <cell r="H2888" t="str">
            <v>MINISTERIO DE AMBIENTE Y DESARROLLO SOSTENIBLE</v>
          </cell>
          <cell r="I2888" t="str">
            <v>RADICACION CAJA MENOR 314</v>
          </cell>
          <cell r="J2888">
            <v>11618443</v>
          </cell>
        </row>
        <row r="2889">
          <cell r="A2889">
            <v>288514</v>
          </cell>
          <cell r="B2889" t="str">
            <v>Comisión</v>
          </cell>
          <cell r="C2889" t="str">
            <v>2014-1-0371</v>
          </cell>
          <cell r="D2889">
            <v>169614</v>
          </cell>
          <cell r="E2889">
            <v>41814</v>
          </cell>
          <cell r="F2889" t="str">
            <v>SUBDIRECCION ADMINISTRATIVA Y FINANCIERA</v>
          </cell>
          <cell r="G2889">
            <v>79153840</v>
          </cell>
          <cell r="H2889" t="str">
            <v>JAVIER CORREAL PIZARRO</v>
          </cell>
          <cell r="I2889" t="str">
            <v>COMISION A BARRANQUILLA DEL 19-21 DE MAYO DE 2014</v>
          </cell>
          <cell r="J2889">
            <v>520170</v>
          </cell>
          <cell r="L2889">
            <v>11</v>
          </cell>
          <cell r="O2889" t="str">
            <v>RECURSO 11</v>
          </cell>
          <cell r="W2889" t="str">
            <v>Vigencia Presupuestal</v>
          </cell>
        </row>
        <row r="2890">
          <cell r="A2890">
            <v>288614</v>
          </cell>
          <cell r="B2890" t="str">
            <v>Comisión</v>
          </cell>
          <cell r="C2890" t="str">
            <v>2014-1-0393</v>
          </cell>
          <cell r="D2890">
            <v>173514</v>
          </cell>
          <cell r="E2890">
            <v>41814</v>
          </cell>
          <cell r="F2890" t="str">
            <v>SUBDIRECCION ADMINISTRATIVA Y FINANCIERA</v>
          </cell>
          <cell r="G2890">
            <v>52714435</v>
          </cell>
          <cell r="H2890" t="str">
            <v>JOHANNA ALEXANDRA RUIZ HERNANDEZ</v>
          </cell>
          <cell r="I2890" t="str">
            <v>COMISION A MEDELLIN DEL 29-30 DE MAYO DE 2014</v>
          </cell>
          <cell r="J2890">
            <v>177969</v>
          </cell>
          <cell r="L2890">
            <v>10</v>
          </cell>
          <cell r="O2890" t="str">
            <v>RECURSO 11</v>
          </cell>
          <cell r="W2890" t="str">
            <v>Vigencia Presupuestal</v>
          </cell>
        </row>
        <row r="2891">
          <cell r="A2891">
            <v>288714</v>
          </cell>
          <cell r="B2891" t="str">
            <v>Comisión</v>
          </cell>
          <cell r="C2891" t="str">
            <v>2014-1-0406</v>
          </cell>
          <cell r="D2891">
            <v>179914</v>
          </cell>
          <cell r="E2891">
            <v>41814</v>
          </cell>
          <cell r="F2891" t="str">
            <v>SUBDIRECCION ADMINISTRATIVA Y FINANCIERA</v>
          </cell>
          <cell r="G2891">
            <v>78034306</v>
          </cell>
          <cell r="H2891" t="str">
            <v>JUAN CARVAJAL COGOLLO</v>
          </cell>
          <cell r="I2891" t="str">
            <v>COMISION A PLANETA RICA DEL 3-6 DE JUNIO DE 2014</v>
          </cell>
          <cell r="J2891">
            <v>754238</v>
          </cell>
          <cell r="L2891">
            <v>10</v>
          </cell>
          <cell r="O2891" t="str">
            <v>RECURSO 11</v>
          </cell>
          <cell r="W2891" t="str">
            <v>Vigencia Presupuestal</v>
          </cell>
        </row>
        <row r="2892">
          <cell r="A2892">
            <v>288814</v>
          </cell>
          <cell r="B2892" t="str">
            <v>Comisión</v>
          </cell>
          <cell r="C2892" t="str">
            <v>2014-1-0409</v>
          </cell>
          <cell r="D2892">
            <v>179714</v>
          </cell>
          <cell r="E2892">
            <v>41814</v>
          </cell>
          <cell r="F2892" t="str">
            <v>SUBDIRECCION ADMINISTRATIVA Y FINANCIERA</v>
          </cell>
          <cell r="G2892">
            <v>74180161</v>
          </cell>
          <cell r="H2892" t="str">
            <v>ANDRES BALCAZAR</v>
          </cell>
          <cell r="I2892" t="str">
            <v>COMISION A SAN MARCOS-SUCRE DEL 3-6 DE JUNIO DE 2014</v>
          </cell>
          <cell r="J2892">
            <v>798238</v>
          </cell>
          <cell r="L2892">
            <v>10</v>
          </cell>
          <cell r="O2892" t="str">
            <v>RECURSO 11</v>
          </cell>
          <cell r="W2892" t="str">
            <v>Vigencia Presupuestal</v>
          </cell>
        </row>
        <row r="2893">
          <cell r="A2893">
            <v>288914</v>
          </cell>
          <cell r="B2893" t="str">
            <v>Comisión</v>
          </cell>
          <cell r="C2893" t="str">
            <v>2014-1-0444</v>
          </cell>
          <cell r="D2893">
            <v>183914</v>
          </cell>
          <cell r="E2893">
            <v>41814</v>
          </cell>
          <cell r="F2893" t="str">
            <v>SUBDIRECCION ADMINISTRATIVA Y FINANCIERA</v>
          </cell>
          <cell r="G2893">
            <v>80085094</v>
          </cell>
          <cell r="H2893" t="str">
            <v>JUAN CARLOS MESA CARVAJAL</v>
          </cell>
          <cell r="I2893" t="str">
            <v>COMISION A FUSAGASUGA EL 30 DE MAYO DE 2014</v>
          </cell>
          <cell r="J2893">
            <v>104034</v>
          </cell>
          <cell r="L2893">
            <v>10</v>
          </cell>
          <cell r="O2893" t="str">
            <v>RECURSO 11</v>
          </cell>
          <cell r="W2893" t="str">
            <v>Vigencia Presupuestal</v>
          </cell>
        </row>
        <row r="2894">
          <cell r="A2894">
            <v>289014</v>
          </cell>
          <cell r="B2894" t="str">
            <v>Comisión</v>
          </cell>
          <cell r="C2894" t="str">
            <v>2014-1-0448</v>
          </cell>
          <cell r="D2894">
            <v>185814</v>
          </cell>
          <cell r="E2894">
            <v>41814</v>
          </cell>
          <cell r="F2894" t="str">
            <v>SUBDIRECCION ADMINISTRATIVA Y FINANCIERA</v>
          </cell>
          <cell r="G2894">
            <v>42867515</v>
          </cell>
          <cell r="H2894" t="str">
            <v>BLANCA OLIVIA POSADA POSADA</v>
          </cell>
          <cell r="I2894" t="str">
            <v>COMISION A SANTA MARTA DEL 8-10 DE JUNIO DE 2014</v>
          </cell>
          <cell r="J2894">
            <v>629196</v>
          </cell>
          <cell r="L2894">
            <v>10</v>
          </cell>
          <cell r="O2894" t="str">
            <v>RECURSO 11</v>
          </cell>
          <cell r="W2894" t="str">
            <v>Vigencia Presupuestal</v>
          </cell>
        </row>
        <row r="2895">
          <cell r="A2895">
            <v>289114</v>
          </cell>
          <cell r="B2895" t="str">
            <v>Comisión</v>
          </cell>
          <cell r="C2895" t="str">
            <v>2014-1-0449</v>
          </cell>
          <cell r="D2895">
            <v>185914</v>
          </cell>
          <cell r="E2895">
            <v>41814</v>
          </cell>
          <cell r="F2895" t="str">
            <v>SUBDIRECCION ADMINISTRATIVA Y FINANCIERA</v>
          </cell>
          <cell r="G2895">
            <v>80882158</v>
          </cell>
          <cell r="H2895" t="str">
            <v>HAYATO JOSE GARCIA CUESTA</v>
          </cell>
          <cell r="I2895" t="str">
            <v>COMISION PRORROGA A CARTAGENA EL 4 DE JUNIO DE 2014</v>
          </cell>
          <cell r="J2895">
            <v>208068</v>
          </cell>
          <cell r="L2895">
            <v>10</v>
          </cell>
          <cell r="O2895" t="str">
            <v>RECURSO 11</v>
          </cell>
          <cell r="W2895" t="str">
            <v>Vigencia Presupuestal</v>
          </cell>
        </row>
        <row r="2896">
          <cell r="A2896">
            <v>289214</v>
          </cell>
          <cell r="B2896" t="str">
            <v>Comisión</v>
          </cell>
          <cell r="C2896" t="str">
            <v>2014-1-0452</v>
          </cell>
          <cell r="D2896">
            <v>186414</v>
          </cell>
          <cell r="E2896">
            <v>41814</v>
          </cell>
          <cell r="F2896" t="str">
            <v>SUBDIRECCION ADMINISTRATIVA Y FINANCIERA</v>
          </cell>
          <cell r="G2896">
            <v>56078300</v>
          </cell>
          <cell r="H2896" t="str">
            <v>SANDRA MILENA ACOSTA GONZALEZ</v>
          </cell>
          <cell r="I2896" t="str">
            <v>COMISION A ACANDI DEL 4-7 DE JUNIO DE 2014</v>
          </cell>
          <cell r="J2896">
            <v>415261</v>
          </cell>
          <cell r="L2896">
            <v>10</v>
          </cell>
          <cell r="O2896" t="str">
            <v>RECURSO 11</v>
          </cell>
          <cell r="W2896" t="str">
            <v>Vigencia Presupuestal</v>
          </cell>
        </row>
        <row r="2897">
          <cell r="A2897">
            <v>289314</v>
          </cell>
          <cell r="B2897" t="str">
            <v>Comisión</v>
          </cell>
          <cell r="C2897" t="str">
            <v>2014-1-0453</v>
          </cell>
          <cell r="D2897">
            <v>187714</v>
          </cell>
          <cell r="E2897">
            <v>41814</v>
          </cell>
          <cell r="F2897" t="str">
            <v>SUBDIRECCION ADMINISTRATIVA Y FINANCIERA</v>
          </cell>
          <cell r="G2897">
            <v>51714629</v>
          </cell>
          <cell r="H2897" t="str">
            <v>MARIA TERESA PALACIOS LOZANO</v>
          </cell>
          <cell r="I2897" t="str">
            <v>COMISION A TUNJA DEL 5-6 DE JUNIO DE 2014</v>
          </cell>
          <cell r="J2897">
            <v>350102</v>
          </cell>
          <cell r="L2897">
            <v>11</v>
          </cell>
          <cell r="O2897" t="str">
            <v>RECURSO 11</v>
          </cell>
          <cell r="W2897" t="str">
            <v>Vigencia Presupuestal</v>
          </cell>
        </row>
        <row r="2898">
          <cell r="A2898">
            <v>289414</v>
          </cell>
          <cell r="B2898" t="str">
            <v>Comisión</v>
          </cell>
          <cell r="C2898" t="str">
            <v>2014-1-0457</v>
          </cell>
          <cell r="D2898">
            <v>188114</v>
          </cell>
          <cell r="E2898">
            <v>41814</v>
          </cell>
          <cell r="F2898" t="str">
            <v>SUBDIRECCION ADMINISTRATIVA Y FINANCIERA</v>
          </cell>
          <cell r="G2898">
            <v>53176793</v>
          </cell>
          <cell r="H2898" t="str">
            <v>MARIA JIMENA MAESTRE PIÑERES</v>
          </cell>
          <cell r="I2898" t="str">
            <v>COMISION A BARRANQUILLA DEL 5-7 DE JUNIO DE 2014</v>
          </cell>
          <cell r="J2898">
            <v>570170</v>
          </cell>
          <cell r="L2898">
            <v>10</v>
          </cell>
          <cell r="O2898" t="str">
            <v>RECURSO 11</v>
          </cell>
          <cell r="W2898" t="str">
            <v>Vigencia Presupuestal</v>
          </cell>
        </row>
        <row r="2899">
          <cell r="A2899">
            <v>289514</v>
          </cell>
          <cell r="B2899" t="str">
            <v>Comisión</v>
          </cell>
          <cell r="C2899" t="str">
            <v>2014-1-0488</v>
          </cell>
          <cell r="D2899">
            <v>192914</v>
          </cell>
          <cell r="E2899">
            <v>41814</v>
          </cell>
          <cell r="F2899" t="str">
            <v>SUBDIRECCION ADMINISTRATIVA Y FINANCIERA</v>
          </cell>
          <cell r="G2899">
            <v>82391606</v>
          </cell>
          <cell r="H2899" t="str">
            <v>RICARDO ALFREDO CHIQUILLO ARAQUE</v>
          </cell>
          <cell r="I2899" t="str">
            <v>COMISION A QUIBDO DEL 11-12 DE JUNIO DE 2014</v>
          </cell>
          <cell r="J2899">
            <v>177969</v>
          </cell>
          <cell r="L2899">
            <v>10</v>
          </cell>
          <cell r="O2899" t="str">
            <v>RECURSO 11</v>
          </cell>
          <cell r="W2899" t="str">
            <v>Vigencia Presupuestal</v>
          </cell>
        </row>
        <row r="2900">
          <cell r="A2900">
            <v>289614</v>
          </cell>
          <cell r="B2900" t="str">
            <v>Comisión</v>
          </cell>
          <cell r="C2900">
            <v>20141087</v>
          </cell>
          <cell r="D2900">
            <v>171314</v>
          </cell>
          <cell r="E2900">
            <v>41814</v>
          </cell>
          <cell r="F2900" t="str">
            <v>SERVICIOS ADMINISTRATIVOS, ATENCIONA AL USUARIO, ARCHIVO Y CORRESPONDENCIA</v>
          </cell>
          <cell r="G2900">
            <v>79470202</v>
          </cell>
          <cell r="H2900" t="str">
            <v>OMAR ARIEL GUEVARA MANCERA</v>
          </cell>
          <cell r="I2900" t="str">
            <v>COMISION A SAN GIL DEL 21 AL 22 ED MAYO DE 2014</v>
          </cell>
          <cell r="J2900">
            <v>336112</v>
          </cell>
          <cell r="O2900" t="str">
            <v>RECURSO 11</v>
          </cell>
          <cell r="W2900" t="str">
            <v>Vigencia Presupuestal</v>
          </cell>
        </row>
        <row r="2901">
          <cell r="A2901">
            <v>289714</v>
          </cell>
          <cell r="B2901" t="str">
            <v>Comisión</v>
          </cell>
          <cell r="C2901">
            <v>20141108</v>
          </cell>
          <cell r="D2901">
            <v>173114</v>
          </cell>
          <cell r="E2901">
            <v>41814</v>
          </cell>
          <cell r="F2901" t="str">
            <v>SERVICIOS ADMINISTRATIVOS, ATENCIONA AL USUARIO, ARCHIVO Y CORRESPONDENCIA</v>
          </cell>
          <cell r="G2901">
            <v>79298711</v>
          </cell>
          <cell r="H2901" t="str">
            <v>YESID ALBERTO SERRATO ALVAREZ</v>
          </cell>
          <cell r="I2901" t="str">
            <v>COMISION A TUMACO DEL 6 AL 8 DE JUNIO  DE 2014</v>
          </cell>
          <cell r="J2901">
            <v>415261</v>
          </cell>
          <cell r="N2901" t="str">
            <v>RECURSO 2-10</v>
          </cell>
          <cell r="W2901" t="str">
            <v>Vigencia Presupuestal</v>
          </cell>
        </row>
        <row r="2902">
          <cell r="A2902">
            <v>289814</v>
          </cell>
          <cell r="B2902" t="str">
            <v>Comisión</v>
          </cell>
          <cell r="C2902">
            <v>20141110</v>
          </cell>
          <cell r="D2902">
            <v>173314</v>
          </cell>
          <cell r="E2902">
            <v>41814</v>
          </cell>
          <cell r="F2902" t="str">
            <v>SERVICIOS ADMINISTRATIVOS, ATENCIONA AL USUARIO, ARCHIVO Y CORRESPONDENCIA</v>
          </cell>
          <cell r="G2902">
            <v>1136879753</v>
          </cell>
          <cell r="H2902" t="str">
            <v>DIANA ISABEL GUEVARA VACA</v>
          </cell>
          <cell r="I2902" t="str">
            <v>COMISION A IPIALES DEL 26 AL 28 DE MAYO DE 2014</v>
          </cell>
          <cell r="J2902">
            <v>432705</v>
          </cell>
          <cell r="O2902" t="str">
            <v>RECURSO 11</v>
          </cell>
          <cell r="W2902" t="str">
            <v>Vigencia Presupuestal</v>
          </cell>
        </row>
        <row r="2903">
          <cell r="A2903">
            <v>289914</v>
          </cell>
          <cell r="B2903" t="str">
            <v>Comisión</v>
          </cell>
          <cell r="C2903">
            <v>20141121</v>
          </cell>
          <cell r="D2903">
            <v>174814</v>
          </cell>
          <cell r="E2903">
            <v>41814</v>
          </cell>
          <cell r="F2903" t="str">
            <v>SERVICIOS ADMINISTRATIVOS, ATENCIONA AL USUARIO, ARCHIVO Y CORRESPONDENCIA</v>
          </cell>
          <cell r="G2903">
            <v>51963949</v>
          </cell>
          <cell r="H2903" t="str">
            <v>EDNA MARGARITA OSORIO GOMEZ</v>
          </cell>
          <cell r="I2903" t="str">
            <v>COMISION A PUERTO SALGAR DEL 26 AL 27 DE MAYO DE 2014</v>
          </cell>
          <cell r="J2903">
            <v>205126</v>
          </cell>
          <cell r="O2903" t="str">
            <v>RECURSO 11</v>
          </cell>
          <cell r="W2903" t="str">
            <v>Vigencia Presupuestal</v>
          </cell>
        </row>
        <row r="2904">
          <cell r="A2904">
            <v>290014</v>
          </cell>
          <cell r="B2904" t="str">
            <v>Comisión</v>
          </cell>
          <cell r="C2904">
            <v>20141122</v>
          </cell>
          <cell r="D2904">
            <v>175314</v>
          </cell>
          <cell r="E2904">
            <v>41814</v>
          </cell>
          <cell r="F2904" t="str">
            <v>SERVICIOS ADMINISTRATIVOS, ATENCIONA AL USUARIO, ARCHIVO Y CORRESPONDENCIA</v>
          </cell>
          <cell r="G2904">
            <v>79470202</v>
          </cell>
          <cell r="H2904" t="str">
            <v>OMAR ARIEL GUEVARA MANCERA</v>
          </cell>
          <cell r="I2904" t="str">
            <v>COMISION A MONTERIA DEL 28 AL 29 DE MAYO DE 2015</v>
          </cell>
          <cell r="J2904">
            <v>336112</v>
          </cell>
          <cell r="O2904" t="str">
            <v>RECURSO 11</v>
          </cell>
          <cell r="W2904" t="str">
            <v>Vigencia Presupuestal</v>
          </cell>
        </row>
        <row r="2905">
          <cell r="A2905">
            <v>290114</v>
          </cell>
          <cell r="B2905" t="str">
            <v>Comisión</v>
          </cell>
          <cell r="C2905">
            <v>20141186</v>
          </cell>
          <cell r="D2905">
            <v>183314</v>
          </cell>
          <cell r="E2905">
            <v>41814</v>
          </cell>
          <cell r="F2905" t="str">
            <v>SERVICIOS ADMINISTRATIVOS, ATENCIONA AL USUARIO, ARCHIVO Y CORRESPONDENCIA</v>
          </cell>
          <cell r="G2905">
            <v>14252378</v>
          </cell>
          <cell r="H2905" t="str">
            <v>JOHN A HERNANDEZ</v>
          </cell>
          <cell r="I2905" t="str">
            <v>COMISION A SAN GIL DEL 1 AL 3 DE JUNIO DE 2014</v>
          </cell>
          <cell r="J2905">
            <v>323835</v>
          </cell>
          <cell r="N2905" t="str">
            <v>RECURSO 2-10</v>
          </cell>
          <cell r="W2905" t="str">
            <v>Vigencia Presupuestal</v>
          </cell>
        </row>
        <row r="2906">
          <cell r="A2906">
            <v>290214</v>
          </cell>
          <cell r="B2906" t="str">
            <v>Comisión</v>
          </cell>
          <cell r="C2906">
            <v>20141213</v>
          </cell>
          <cell r="D2906">
            <v>186914</v>
          </cell>
          <cell r="E2906">
            <v>41814</v>
          </cell>
          <cell r="F2906" t="str">
            <v>SERVICIOS ADMINISTRATIVOS, ATENCIONA AL USUARIO, ARCHIVO Y CORRESPONDENCIA</v>
          </cell>
          <cell r="G2906">
            <v>14252378</v>
          </cell>
          <cell r="H2906" t="str">
            <v>JOHN A . HERNANDEZ</v>
          </cell>
          <cell r="I2906" t="str">
            <v>COMISION A CARTAGENA EL 4 DE JUNIO E 2014</v>
          </cell>
          <cell r="J2906">
            <v>129534</v>
          </cell>
          <cell r="N2906" t="str">
            <v>RECURSO 2-10</v>
          </cell>
          <cell r="W2906" t="str">
            <v>Vigencia Presupuestal</v>
          </cell>
        </row>
        <row r="2907">
          <cell r="A2907">
            <v>290314</v>
          </cell>
          <cell r="B2907" t="str">
            <v>Comisión</v>
          </cell>
          <cell r="C2907">
            <v>20141232</v>
          </cell>
          <cell r="D2907">
            <v>190314</v>
          </cell>
          <cell r="E2907">
            <v>41814</v>
          </cell>
          <cell r="F2907" t="str">
            <v>SERVICIOS ADMINISTRATIVOS, ATENCIONA AL USUARIO, ARCHIVO Y CORRESPONDENCIA</v>
          </cell>
          <cell r="G2907">
            <v>91243202</v>
          </cell>
          <cell r="H2907" t="str">
            <v>CARLOS EDUARDO RANGEL RUEDA</v>
          </cell>
          <cell r="I2907" t="str">
            <v>COMISION A SANTA MARTA DEL 7 AL 8 DE JUNIO DE 2014</v>
          </cell>
          <cell r="J2907">
            <v>305126</v>
          </cell>
          <cell r="O2907" t="str">
            <v>RECURSO 11</v>
          </cell>
          <cell r="W2907" t="str">
            <v>Vigencia Presupuestal</v>
          </cell>
        </row>
        <row r="2908">
          <cell r="A2908">
            <v>290414</v>
          </cell>
          <cell r="B2908" t="str">
            <v>Comisión</v>
          </cell>
          <cell r="C2908">
            <v>20141233</v>
          </cell>
          <cell r="D2908">
            <v>190614</v>
          </cell>
          <cell r="E2908">
            <v>41814</v>
          </cell>
          <cell r="F2908" t="str">
            <v>SERVICIOS ADMINISTRATIVOS, ATENCIONA AL USUARIO, ARCHIVO Y CORRESPONDENCIA</v>
          </cell>
          <cell r="G2908">
            <v>41732216</v>
          </cell>
          <cell r="H2908" t="str">
            <v>MERY ASUNCIÓN TONCEL GAVIRIA</v>
          </cell>
          <cell r="I2908" t="str">
            <v>COMISION A VALLEDUPAR DEL 8 AL 10 DE JUNIO E 2014</v>
          </cell>
          <cell r="J2908">
            <v>415261</v>
          </cell>
          <cell r="O2908" t="str">
            <v>RECURSO 11</v>
          </cell>
          <cell r="W2908" t="str">
            <v>Vigencia Presupuestal</v>
          </cell>
        </row>
        <row r="2909">
          <cell r="A2909">
            <v>290514</v>
          </cell>
          <cell r="B2909" t="str">
            <v>Comisión</v>
          </cell>
          <cell r="C2909">
            <v>20141234</v>
          </cell>
          <cell r="D2909">
            <v>189714</v>
          </cell>
          <cell r="E2909">
            <v>41814</v>
          </cell>
          <cell r="F2909" t="str">
            <v>SERVICIOS ADMINISTRATIVOS, ATENCIONA AL USUARIO, ARCHIVO Y CORRESPONDENCIA</v>
          </cell>
          <cell r="G2909">
            <v>39701805</v>
          </cell>
          <cell r="H2909" t="str">
            <v>MARTA EDDY ARTEAGA DIAZ</v>
          </cell>
          <cell r="I2909" t="str">
            <v>COMISION A SANTA MARTA DEL 8 AL 10 DE JUNIO DE 2014</v>
          </cell>
          <cell r="J2909">
            <v>488395</v>
          </cell>
          <cell r="O2909" t="str">
            <v>RECURSO 11</v>
          </cell>
          <cell r="W2909" t="str">
            <v>Vigencia Presupuestal</v>
          </cell>
        </row>
        <row r="2910">
          <cell r="A2910">
            <v>290614</v>
          </cell>
          <cell r="B2910" t="str">
            <v>Comisión</v>
          </cell>
          <cell r="C2910">
            <v>20141237</v>
          </cell>
          <cell r="D2910">
            <v>189914</v>
          </cell>
          <cell r="E2910">
            <v>41814</v>
          </cell>
          <cell r="F2910" t="str">
            <v>SERVICIOS ADMINISTRATIVOS, ATENCIONA AL USUARIO, ARCHIVO Y CORRESPONDENCIA</v>
          </cell>
          <cell r="G2910">
            <v>79778817</v>
          </cell>
          <cell r="H2910" t="str">
            <v>PABLO ABBA VIEIRA SAMPER</v>
          </cell>
          <cell r="I2910" t="str">
            <v>COMISION A QUIBDO EL 9 DE JUNIO E 2014</v>
          </cell>
          <cell r="J2910">
            <v>145648</v>
          </cell>
          <cell r="O2910" t="str">
            <v>RECURSO 11</v>
          </cell>
          <cell r="W2910" t="str">
            <v>Vigencia Presupuestal</v>
          </cell>
        </row>
        <row r="2911">
          <cell r="A2911">
            <v>290714</v>
          </cell>
          <cell r="B2911" t="str">
            <v>Comisión</v>
          </cell>
          <cell r="C2911">
            <v>20141238</v>
          </cell>
          <cell r="D2911">
            <v>190714</v>
          </cell>
          <cell r="E2911">
            <v>41814</v>
          </cell>
          <cell r="F2911" t="str">
            <v>SERVICIOS ADMINISTRATIVOS, ATENCIONA AL USUARIO, ARCHIVO Y CORRESPONDENCIA</v>
          </cell>
          <cell r="G2911">
            <v>79981896</v>
          </cell>
          <cell r="H2911" t="str">
            <v>ANDRES MAURICIO ALVARADO PEREZ</v>
          </cell>
          <cell r="I2911" t="str">
            <v>COMISION A MEDELLIN DEL 9 AL 11 DE JUNIO E 2014</v>
          </cell>
          <cell r="J2911">
            <v>800187</v>
          </cell>
          <cell r="N2911" t="str">
            <v>RECURSO 2-10</v>
          </cell>
          <cell r="W2911" t="str">
            <v>Vigencia Presupuestal</v>
          </cell>
        </row>
        <row r="2912">
          <cell r="A2912">
            <v>290814</v>
          </cell>
          <cell r="B2912" t="str">
            <v>Comisión</v>
          </cell>
          <cell r="C2912">
            <v>20141239</v>
          </cell>
          <cell r="D2912">
            <v>188814</v>
          </cell>
          <cell r="E2912">
            <v>41814</v>
          </cell>
          <cell r="F2912" t="str">
            <v>SERVICIOS ADMINISTRATIVOS, ATENCIONA AL USUARIO, ARCHIVO Y CORRESPONDENCIA</v>
          </cell>
          <cell r="G2912">
            <v>79601548</v>
          </cell>
          <cell r="H2912" t="str">
            <v>JAIME EDUARDO SARMIENTO  SOTO</v>
          </cell>
          <cell r="I2912" t="str">
            <v>COMISION A FLORENCIA EL 10 DE JUNIO DE 2014</v>
          </cell>
          <cell r="J2912">
            <v>145648</v>
          </cell>
          <cell r="O2912" t="str">
            <v>RECURSO 11</v>
          </cell>
          <cell r="W2912" t="str">
            <v>Vigencia Presupuestal</v>
          </cell>
        </row>
        <row r="2913">
          <cell r="A2913">
            <v>290914</v>
          </cell>
          <cell r="B2913" t="str">
            <v>Comisión</v>
          </cell>
          <cell r="C2913">
            <v>20141241</v>
          </cell>
          <cell r="D2913">
            <v>189214</v>
          </cell>
          <cell r="E2913">
            <v>41814</v>
          </cell>
          <cell r="F2913" t="str">
            <v>SERVICIOS ADMINISTRATIVOS, ATENCIONA AL USUARIO, ARCHIVO Y CORRESPONDENCIA</v>
          </cell>
          <cell r="G2913">
            <v>89001741</v>
          </cell>
          <cell r="H2913" t="str">
            <v>GUSTAVOGUARIN MEDINA</v>
          </cell>
          <cell r="I2913" t="str">
            <v>COMISION A FLORENCIA DEL 9 AL 11 DE JUNIO E 2014</v>
          </cell>
          <cell r="J2913">
            <v>488395</v>
          </cell>
          <cell r="O2913" t="str">
            <v>RECURSO 11</v>
          </cell>
          <cell r="W2913" t="str">
            <v>Vigencia Presupuestal</v>
          </cell>
        </row>
        <row r="2914">
          <cell r="A2914">
            <v>291014</v>
          </cell>
          <cell r="B2914" t="str">
            <v>Comisión</v>
          </cell>
          <cell r="C2914">
            <v>20141243</v>
          </cell>
          <cell r="D2914">
            <v>190514</v>
          </cell>
          <cell r="E2914">
            <v>41814</v>
          </cell>
          <cell r="F2914" t="str">
            <v>SERVICIOS ADMINISTRATIVOS, ATENCIONA AL USUARIO, ARCHIVO Y CORRESPONDENCIA</v>
          </cell>
          <cell r="G2914">
            <v>60250256</v>
          </cell>
          <cell r="H2914" t="str">
            <v>ANA MARIA GONZALEZ DELGADILLO</v>
          </cell>
          <cell r="I2914" t="str">
            <v>COMISION A CUCUTA DEL 9 AL 10 DE JUNIO DE 2014</v>
          </cell>
          <cell r="J2914">
            <v>336112</v>
          </cell>
          <cell r="O2914" t="str">
            <v>RECURSO 11</v>
          </cell>
          <cell r="W2914" t="str">
            <v>Vigencia Presupuestal</v>
          </cell>
        </row>
        <row r="2915">
          <cell r="A2915">
            <v>291114</v>
          </cell>
          <cell r="B2915" t="str">
            <v>Comisión</v>
          </cell>
          <cell r="C2915">
            <v>20141255</v>
          </cell>
          <cell r="D2915">
            <v>191514</v>
          </cell>
          <cell r="E2915">
            <v>41814</v>
          </cell>
          <cell r="F2915" t="str">
            <v>SERVICIOS ADMINISTRATIVOS, ATENCIONA AL USUARIO, ARCHIVO Y CORRESPONDENCIA</v>
          </cell>
          <cell r="G2915">
            <v>52548288</v>
          </cell>
          <cell r="H2915" t="str">
            <v>ANDREA RAMIREZ M.</v>
          </cell>
          <cell r="I2915" t="str">
            <v>COMISION A SANTA MARTA DEL 12 AL 13 DE JUNIO DE  2014</v>
          </cell>
          <cell r="J2915">
            <v>205126</v>
          </cell>
          <cell r="O2915" t="str">
            <v>RECURSO 11</v>
          </cell>
          <cell r="W2915" t="str">
            <v>Vigencia Presupuestal</v>
          </cell>
        </row>
        <row r="2916">
          <cell r="A2916">
            <v>291214</v>
          </cell>
          <cell r="B2916" t="str">
            <v>Comisión</v>
          </cell>
          <cell r="C2916">
            <v>20141266</v>
          </cell>
          <cell r="D2916">
            <v>192414</v>
          </cell>
          <cell r="E2916">
            <v>41814</v>
          </cell>
          <cell r="F2916" t="str">
            <v>SERVICIOS ADMINISTRATIVOS, ATENCIONA AL USUARIO, ARCHIVO Y CORRESPONDENCIA</v>
          </cell>
          <cell r="G2916">
            <v>53122415</v>
          </cell>
          <cell r="H2916" t="str">
            <v>ELIANA ALVAREZ GRUESO</v>
          </cell>
          <cell r="I2916" t="str">
            <v>COMIISION A RIOHACHA DEL 10 AL 11 DE JUNIO DE 2014</v>
          </cell>
          <cell r="J2916">
            <v>259623</v>
          </cell>
          <cell r="O2916" t="str">
            <v>RECURSO 11</v>
          </cell>
          <cell r="W2916" t="str">
            <v>Vigencia Presupuestal</v>
          </cell>
        </row>
        <row r="2917">
          <cell r="A2917">
            <v>291314</v>
          </cell>
          <cell r="B2917" t="str">
            <v>Comisión</v>
          </cell>
          <cell r="C2917">
            <v>20141267</v>
          </cell>
          <cell r="D2917">
            <v>192514</v>
          </cell>
          <cell r="E2917">
            <v>41814</v>
          </cell>
          <cell r="F2917" t="str">
            <v>SERVICIOS ADMINISTRATIVOS, ATENCIONA AL USUARIO, ARCHIVO Y CORRESPONDENCIA</v>
          </cell>
          <cell r="G2917">
            <v>43055211</v>
          </cell>
          <cell r="H2917" t="str">
            <v xml:space="preserve">OLGA LUCIA OSPINA ARANGO </v>
          </cell>
          <cell r="I2917" t="str">
            <v>COMISION A CALI EL 10 DE JUNIO DE 2014</v>
          </cell>
          <cell r="J2917">
            <v>83052</v>
          </cell>
          <cell r="O2917" t="str">
            <v>RECURSO 11</v>
          </cell>
          <cell r="W2917" t="str">
            <v>Vigencia Presupuestal</v>
          </cell>
        </row>
        <row r="2918">
          <cell r="A2918">
            <v>291414</v>
          </cell>
          <cell r="B2918" t="str">
            <v>Comisión</v>
          </cell>
          <cell r="C2918">
            <v>20141273</v>
          </cell>
          <cell r="D2918">
            <v>193314</v>
          </cell>
          <cell r="E2918">
            <v>41814</v>
          </cell>
          <cell r="F2918" t="str">
            <v>SERVICIOS ADMINISTRATIVOS, ATENCIONA AL USUARIO, ARCHIVO Y CORRESPONDENCIA</v>
          </cell>
          <cell r="G2918">
            <v>79391387</v>
          </cell>
          <cell r="H2918" t="str">
            <v>GUILLERMO ORLANDO MURCIA ORJUELA</v>
          </cell>
          <cell r="I2918" t="str">
            <v>COMISION A YOPAL DEL 12 AL 13 DE JUNIO DE 2014</v>
          </cell>
          <cell r="J2918">
            <v>205126</v>
          </cell>
          <cell r="O2918" t="str">
            <v>RECURSO 11</v>
          </cell>
          <cell r="W2918" t="str">
            <v>Vigencia Presupuestal</v>
          </cell>
        </row>
        <row r="2919">
          <cell r="A2919">
            <v>291514</v>
          </cell>
          <cell r="B2919" t="str">
            <v>Comisión</v>
          </cell>
          <cell r="C2919">
            <v>20141294</v>
          </cell>
          <cell r="D2919">
            <v>195514</v>
          </cell>
          <cell r="E2919">
            <v>41814</v>
          </cell>
          <cell r="F2919" t="str">
            <v>SERVICIOS ADMINISTRATIVOS, ATENCIONA AL USUARIO, ARCHIVO Y CORRESPONDENCIA</v>
          </cell>
          <cell r="G2919">
            <v>35455050</v>
          </cell>
          <cell r="H2919" t="str">
            <v>SILVIA ALICIA POMBO CARRILLO</v>
          </cell>
          <cell r="I2919" t="str">
            <v>COMISION A CARTAGENA  EL 12 DE JUNIO E 2014</v>
          </cell>
          <cell r="J2919">
            <v>291295</v>
          </cell>
          <cell r="O2919" t="str">
            <v>RECURSO 11</v>
          </cell>
          <cell r="W2919" t="str">
            <v>Vigencia Presupuestal</v>
          </cell>
        </row>
        <row r="2920">
          <cell r="A2920">
            <v>291614</v>
          </cell>
          <cell r="B2920" t="str">
            <v>Contrato</v>
          </cell>
          <cell r="C2920">
            <v>75</v>
          </cell>
          <cell r="D2920">
            <v>15114</v>
          </cell>
          <cell r="E2920">
            <v>41814</v>
          </cell>
          <cell r="F2920" t="str">
            <v>OFICINA ASESORA DE PLANEACION</v>
          </cell>
          <cell r="G2920">
            <v>88213055</v>
          </cell>
          <cell r="H2920" t="str">
            <v>JOSE EDUARDO PATIÑO SANTAFE</v>
          </cell>
          <cell r="I2920" t="str">
            <v>PAGO 6 DE 12 SEGÚN CERTIFICACION DEL SUPERVISOR (Desc x Dependientes+ Int.Vivienda $542.465+ Retencion Contingente AFC $128,250)</v>
          </cell>
          <cell r="J2920">
            <v>5900000</v>
          </cell>
          <cell r="K2920">
            <v>9.66</v>
          </cell>
          <cell r="O2920" t="str">
            <v>RECURSO 11</v>
          </cell>
          <cell r="Q2920" t="str">
            <v>AFC AV VILLAS</v>
          </cell>
          <cell r="R2920">
            <v>900000</v>
          </cell>
          <cell r="V2920" t="str">
            <v>Desc X Dependientes+ Int.Vivienda $542.465+AFC)</v>
          </cell>
          <cell r="W2920" t="str">
            <v>Vigencia Presupuestal</v>
          </cell>
        </row>
        <row r="2921">
          <cell r="A2921">
            <v>291714</v>
          </cell>
          <cell r="B2921" t="str">
            <v>Contrato</v>
          </cell>
          <cell r="C2921">
            <v>36</v>
          </cell>
          <cell r="D2921">
            <v>4414</v>
          </cell>
          <cell r="E2921">
            <v>41814</v>
          </cell>
          <cell r="F2921" t="str">
            <v>SECRETARIA GENERAL</v>
          </cell>
          <cell r="G2921">
            <v>1094900821</v>
          </cell>
          <cell r="H2921" t="str">
            <v>PABLO ESTEBAN QUIÑONES OSORIO</v>
          </cell>
          <cell r="I2921" t="str">
            <v>PAGO 6 DE 12 SEGÚN CERTIFICACION DEL SUPERVISOR</v>
          </cell>
          <cell r="J2921">
            <v>3519553</v>
          </cell>
          <cell r="K2921">
            <v>9.66</v>
          </cell>
          <cell r="O2921" t="str">
            <v>RECURSO 11</v>
          </cell>
          <cell r="V2921" t="str">
            <v>No tiene Dependientes</v>
          </cell>
          <cell r="W2921" t="str">
            <v>Vigencia Presupuestal</v>
          </cell>
        </row>
        <row r="2922">
          <cell r="A2922">
            <v>291814</v>
          </cell>
          <cell r="B2922" t="str">
            <v>Contrato</v>
          </cell>
          <cell r="C2922">
            <v>14</v>
          </cell>
          <cell r="D2922">
            <v>2114</v>
          </cell>
          <cell r="E2922">
            <v>41814</v>
          </cell>
          <cell r="F2922" t="str">
            <v>SUBDIRECCION ADMINISTRATIVA Y FINANCIERA</v>
          </cell>
          <cell r="G2922">
            <v>52544132</v>
          </cell>
          <cell r="H2922" t="str">
            <v>CLARA PAULINA MARTHA BASTIDAS</v>
          </cell>
          <cell r="I2922" t="str">
            <v>SEXTO DESEMBOLSO SEGÚN CERTIFICACION DEL SUPERVISOR (Desc.de la Base RF x Dependientes)</v>
          </cell>
          <cell r="J2922">
            <v>1583750</v>
          </cell>
          <cell r="K2922">
            <v>9.66</v>
          </cell>
          <cell r="O2922" t="str">
            <v>RECURSO 11</v>
          </cell>
          <cell r="V2922" t="str">
            <v>Desc. 10% Dependientes - Base RF $4,094,550 RF $287,562</v>
          </cell>
          <cell r="W2922" t="str">
            <v>Vigencia Presupuestal</v>
          </cell>
        </row>
        <row r="2923">
          <cell r="A2923">
            <v>291914</v>
          </cell>
          <cell r="B2923" t="str">
            <v>Oficio</v>
          </cell>
          <cell r="C2923" t="str">
            <v>8000-3-20739</v>
          </cell>
          <cell r="E2923">
            <v>41814</v>
          </cell>
          <cell r="G2923">
            <v>8301153951</v>
          </cell>
          <cell r="H2923" t="str">
            <v>MINISTERIO DE AMBIENTE Y DESARROLLO SOSTENIBLE</v>
          </cell>
          <cell r="I2923" t="str">
            <v>RADICACION CAJA MENOR 214 - CONSECUTIVO 3514</v>
          </cell>
          <cell r="J2923">
            <v>4406804</v>
          </cell>
        </row>
        <row r="2924">
          <cell r="A2924">
            <v>292014</v>
          </cell>
          <cell r="B2924" t="str">
            <v>Contrato</v>
          </cell>
          <cell r="C2924">
            <v>129</v>
          </cell>
          <cell r="D2924">
            <v>21314</v>
          </cell>
          <cell r="E2924">
            <v>41814</v>
          </cell>
          <cell r="F2924" t="str">
            <v>SUBDIRECCION ADMINISTRATIVA Y FINANCIERA</v>
          </cell>
          <cell r="G2924">
            <v>10770944</v>
          </cell>
          <cell r="H2924" t="str">
            <v>LEVER CIRON ORTIZ MORALES</v>
          </cell>
          <cell r="I2924" t="str">
            <v>PAGO 6/7 DESEMBOLSO SEGÚN CERTIFICACION DEL SUPERVISOR (Desc. Base RF x Dependientes)</v>
          </cell>
          <cell r="J2924">
            <v>1741250</v>
          </cell>
          <cell r="K2924">
            <v>9.66</v>
          </cell>
          <cell r="O2924" t="str">
            <v>RECURSO 11</v>
          </cell>
          <cell r="V2924" t="str">
            <v>Desc.x Dependientes</v>
          </cell>
          <cell r="W2924" t="str">
            <v>Vigencia Presupuestal</v>
          </cell>
        </row>
        <row r="2925">
          <cell r="A2925">
            <v>292114</v>
          </cell>
          <cell r="B2925" t="str">
            <v>Contrato</v>
          </cell>
          <cell r="C2925">
            <v>108</v>
          </cell>
          <cell r="D2925">
            <v>19814</v>
          </cell>
          <cell r="E2925">
            <v>41814</v>
          </cell>
          <cell r="F2925" t="str">
            <v>OFICINA ASESORA DE PLANEACION</v>
          </cell>
          <cell r="G2925">
            <v>39800954</v>
          </cell>
          <cell r="H2925" t="str">
            <v>DINEIDA ORTIZ ROJAS</v>
          </cell>
          <cell r="I2925" t="str">
            <v>SEXTO DESEMBOLSO SEGÚN CERTIFICACION DEL SUPERVISOR</v>
          </cell>
          <cell r="J2925">
            <v>3300000</v>
          </cell>
          <cell r="K2925">
            <v>9.66</v>
          </cell>
          <cell r="O2925" t="str">
            <v>RECURSO 11</v>
          </cell>
          <cell r="V2925" t="str">
            <v>No tiene Dependientes</v>
          </cell>
          <cell r="W2925" t="str">
            <v>Vigencia Presupuestal</v>
          </cell>
        </row>
        <row r="2926">
          <cell r="A2926">
            <v>292214</v>
          </cell>
          <cell r="B2926" t="str">
            <v>Contrato</v>
          </cell>
          <cell r="C2926">
            <v>4</v>
          </cell>
          <cell r="D2926">
            <v>614</v>
          </cell>
          <cell r="E2926">
            <v>41814</v>
          </cell>
          <cell r="F2926" t="str">
            <v>SUBDIRECCION ADMINISTRATIVA Y FINANCIERA</v>
          </cell>
          <cell r="G2926">
            <v>51995430</v>
          </cell>
          <cell r="H2926" t="str">
            <v>LILIANA DEL PILAR BECERRA CANDIA</v>
          </cell>
          <cell r="I2926" t="str">
            <v>PAGO 6/12  DESEMBOLSO SEGÚN CERTIFICACION DEL SUPERVISOR (DESC BASE RF DEPENDIENTES)</v>
          </cell>
          <cell r="J2926">
            <v>5015152</v>
          </cell>
          <cell r="K2926">
            <v>9.66</v>
          </cell>
          <cell r="O2926" t="str">
            <v>RECURSO 11</v>
          </cell>
          <cell r="V2926" t="str">
            <v>Desc. 10% Dependientes - Base RF $3,529,774 RF $388,275</v>
          </cell>
          <cell r="W2926" t="str">
            <v>Vigencia Presupuestal</v>
          </cell>
        </row>
        <row r="2927">
          <cell r="A2927">
            <v>292314</v>
          </cell>
          <cell r="B2927" t="str">
            <v>Contrato</v>
          </cell>
          <cell r="C2927">
            <v>134</v>
          </cell>
          <cell r="D2927">
            <v>24414</v>
          </cell>
          <cell r="E2927">
            <v>41814</v>
          </cell>
          <cell r="F2927" t="str">
            <v>DIRECCION DE BOSQUES, BIODIVERSIDAD Y SERVICIOS ECOSISTEMICOS</v>
          </cell>
          <cell r="G2927">
            <v>38070121</v>
          </cell>
          <cell r="H2927" t="str">
            <v>TANIA ROCIO OSPINA DELGADO</v>
          </cell>
          <cell r="I2927" t="str">
            <v>PAGO 6 DE 12 SEGÚN CERTIFICACION DEL SUPERVISOR</v>
          </cell>
          <cell r="J2927">
            <v>5166052</v>
          </cell>
          <cell r="K2927">
            <v>9.66</v>
          </cell>
          <cell r="O2927" t="str">
            <v>RECURSO 11</v>
          </cell>
          <cell r="V2927" t="str">
            <v>No tiene Dependientes a Cargo</v>
          </cell>
          <cell r="W2927" t="str">
            <v>Vigencia Presupuestal</v>
          </cell>
        </row>
        <row r="2928">
          <cell r="A2928">
            <v>292414</v>
          </cell>
          <cell r="B2928" t="str">
            <v>Contrato</v>
          </cell>
          <cell r="C2928">
            <v>187</v>
          </cell>
          <cell r="D2928">
            <v>27614</v>
          </cell>
          <cell r="E2928">
            <v>41814</v>
          </cell>
          <cell r="F2928" t="str">
            <v>OFICINA ASESORA JURIDICA</v>
          </cell>
          <cell r="G2928">
            <v>1014200539</v>
          </cell>
          <cell r="H2928" t="str">
            <v>LAURA ANGELICA RUBIO MONCADA</v>
          </cell>
          <cell r="I2928" t="str">
            <v>SEXTO DESEMBOLSO SEGÚN CERTIFICACION DEL SUPERVISOR</v>
          </cell>
          <cell r="J2928">
            <v>1700000</v>
          </cell>
          <cell r="K2928">
            <v>9.66</v>
          </cell>
          <cell r="O2928" t="str">
            <v>RECURSO 11</v>
          </cell>
          <cell r="V2928" t="str">
            <v>No tiene Dependientes a Cargo</v>
          </cell>
          <cell r="W2928" t="str">
            <v>Vigencia Presupuestal</v>
          </cell>
        </row>
        <row r="2929">
          <cell r="A2929">
            <v>292514</v>
          </cell>
          <cell r="B2929" t="str">
            <v>Contrato</v>
          </cell>
          <cell r="C2929">
            <v>106</v>
          </cell>
          <cell r="D2929">
            <v>19214</v>
          </cell>
          <cell r="E2929">
            <v>41814</v>
          </cell>
          <cell r="F2929" t="str">
            <v>OFICINA ASESORA DE PLANEACION</v>
          </cell>
          <cell r="G2929">
            <v>1032383639</v>
          </cell>
          <cell r="H2929" t="str">
            <v>CARLOS EDUARDO ORTEGA PEÑA</v>
          </cell>
          <cell r="I2929" t="str">
            <v>PAGO 6 DE 12 SEGÚN CERTIFICACION DEL SUPERVISOR</v>
          </cell>
          <cell r="J2929">
            <v>3320000</v>
          </cell>
          <cell r="K2929">
            <v>9.66</v>
          </cell>
          <cell r="O2929" t="str">
            <v>RECURSO 11</v>
          </cell>
          <cell r="V2929" t="str">
            <v>No tiene Dependientes</v>
          </cell>
          <cell r="W2929" t="str">
            <v>Vigencia Presupuestal</v>
          </cell>
        </row>
        <row r="2930">
          <cell r="A2930">
            <v>292614</v>
          </cell>
          <cell r="B2930" t="str">
            <v>Contrato</v>
          </cell>
          <cell r="C2930">
            <v>3</v>
          </cell>
          <cell r="D2930">
            <v>1314</v>
          </cell>
          <cell r="E2930">
            <v>41814</v>
          </cell>
          <cell r="F2930" t="str">
            <v>OFICINA ASESORA DE PLANEACION</v>
          </cell>
          <cell r="G2930">
            <v>39778512</v>
          </cell>
          <cell r="H2930" t="str">
            <v>BEATRIZ RINCON NIETO</v>
          </cell>
          <cell r="I2930" t="str">
            <v>SEXTO DESEMBOLSO SEGÚN CERTIFICACION DEL SUPERVISOR (Desc.de la Base RF x Dependientes)</v>
          </cell>
          <cell r="J2930">
            <v>6018181</v>
          </cell>
          <cell r="K2930">
            <v>9.66</v>
          </cell>
          <cell r="O2930" t="str">
            <v>RECURSO 11</v>
          </cell>
          <cell r="V2930" t="str">
            <v>Desc. 10% Dependientes - Base RF $3,529,774 RF $388,275</v>
          </cell>
          <cell r="W2930" t="str">
            <v>Vigencia Presupuestal</v>
          </cell>
        </row>
        <row r="2931">
          <cell r="A2931">
            <v>292714</v>
          </cell>
          <cell r="B2931" t="str">
            <v>Contrato</v>
          </cell>
          <cell r="C2931">
            <v>50</v>
          </cell>
          <cell r="D2931">
            <v>7914</v>
          </cell>
          <cell r="E2931">
            <v>41814</v>
          </cell>
          <cell r="F2931" t="str">
            <v>DIRECCION DE ASUNTOS AMBIENTALES, SECTORIAL Y URBANA</v>
          </cell>
          <cell r="G2931">
            <v>63459707</v>
          </cell>
          <cell r="H2931" t="str">
            <v>RUTH MARGARITA OCHOA RAMIREZ</v>
          </cell>
          <cell r="I2931" t="str">
            <v>SEXTO DESEMBOLSO SEGÚN CERTIFICACION DEL SUPERVISOR (Desc.de la Base RF x Dependientes)</v>
          </cell>
          <cell r="J2931">
            <v>4781212</v>
          </cell>
          <cell r="K2931">
            <v>9.66</v>
          </cell>
          <cell r="O2931" t="str">
            <v>RECURSO 11</v>
          </cell>
          <cell r="V2931" t="str">
            <v>No tiene Dependientes</v>
          </cell>
          <cell r="W2931" t="str">
            <v>Vigencia Presupuestal</v>
          </cell>
        </row>
        <row r="2932">
          <cell r="A2932">
            <v>292814</v>
          </cell>
          <cell r="B2932" t="str">
            <v>Contrato</v>
          </cell>
          <cell r="C2932">
            <v>231</v>
          </cell>
          <cell r="D2932">
            <v>35014</v>
          </cell>
          <cell r="E2932">
            <v>41814</v>
          </cell>
          <cell r="F2932" t="str">
            <v>OFICINA DE TECNOLOGIAS, INFORMACION Y COMUNICACIONES TIC</v>
          </cell>
          <cell r="G2932">
            <v>1019062803</v>
          </cell>
          <cell r="H2932" t="str">
            <v>CAMILO ANDRES PULIDO RODRIGUEZ</v>
          </cell>
          <cell r="I2932" t="str">
            <v>PAGO 6 DE 12 SEGÚN CERTIFICACION DEL SUPERVISOR</v>
          </cell>
          <cell r="J2932">
            <v>3500000</v>
          </cell>
          <cell r="K2932">
            <v>9.66</v>
          </cell>
          <cell r="O2932" t="str">
            <v>RECURSO 11</v>
          </cell>
          <cell r="V2932" t="str">
            <v>No tiene Dependientes</v>
          </cell>
          <cell r="W2932" t="str">
            <v>Vigencia Presupuestal</v>
          </cell>
        </row>
        <row r="2933">
          <cell r="A2933">
            <v>292914</v>
          </cell>
          <cell r="B2933" t="str">
            <v>Contrato</v>
          </cell>
          <cell r="C2933">
            <v>107</v>
          </cell>
          <cell r="D2933">
            <v>19414</v>
          </cell>
          <cell r="E2933">
            <v>41814</v>
          </cell>
          <cell r="F2933" t="str">
            <v>OFICINA ASESORA DE PLANEACION</v>
          </cell>
          <cell r="G2933">
            <v>42111704</v>
          </cell>
          <cell r="H2933" t="str">
            <v>LUZ ANGELA QUINTERO AGUDELO</v>
          </cell>
          <cell r="I2933" t="str">
            <v>SEXTO DESEMBOLSO SEGÚN CERTIFICACION DEL SUPERVISOR (Desc Base Rte Fte por Dependientes)</v>
          </cell>
          <cell r="J2933">
            <v>7000000</v>
          </cell>
          <cell r="K2933">
            <v>9.66</v>
          </cell>
          <cell r="O2933" t="str">
            <v>RECURSO 11</v>
          </cell>
          <cell r="V2933" t="str">
            <v>Desc. 10% Dependientes</v>
          </cell>
          <cell r="W2933" t="str">
            <v>Vigencia Presupuestal</v>
          </cell>
        </row>
        <row r="2934">
          <cell r="A2934">
            <v>293014</v>
          </cell>
          <cell r="B2934" t="str">
            <v>Contrato</v>
          </cell>
          <cell r="C2934">
            <v>109</v>
          </cell>
          <cell r="D2934">
            <v>20214</v>
          </cell>
          <cell r="E2934">
            <v>41814</v>
          </cell>
          <cell r="F2934" t="str">
            <v>OFICINA ASESORA DE PLANEACION</v>
          </cell>
          <cell r="G2934">
            <v>80111519</v>
          </cell>
          <cell r="H2934" t="str">
            <v>DIEGO ALEJANDRO MORENO BARCO</v>
          </cell>
          <cell r="I2934" t="str">
            <v>SEXTO DESEMBOLSO SEGÚN CERTIFICACION DEL SUPERVISOR (Desc de la Bse por Dependientes)</v>
          </cell>
          <cell r="J2934">
            <v>4000000</v>
          </cell>
          <cell r="K2934">
            <v>9.66</v>
          </cell>
          <cell r="O2934" t="str">
            <v>RECURSO 11</v>
          </cell>
          <cell r="V2934" t="str">
            <v>Desc. 10% Dependientes</v>
          </cell>
          <cell r="W2934" t="str">
            <v>Vigencia Presupuestal</v>
          </cell>
        </row>
        <row r="2935">
          <cell r="A2935">
            <v>293114</v>
          </cell>
          <cell r="B2935" t="str">
            <v>Contrato</v>
          </cell>
          <cell r="C2935">
            <v>1</v>
          </cell>
          <cell r="D2935">
            <v>414</v>
          </cell>
          <cell r="E2935">
            <v>41814</v>
          </cell>
          <cell r="F2935" t="str">
            <v>SUBDIRECCION ADMINISTRATIVA Y FINANCIERA</v>
          </cell>
          <cell r="G2935">
            <v>79883661</v>
          </cell>
          <cell r="H2935" t="str">
            <v>RONALD STIVE SANCHEZ POSADA</v>
          </cell>
          <cell r="I2935" t="str">
            <v>PAGO 6  DE 12 DESEMBOLSO SEGÚN CERTIFICACION DEL SUPERVISOR (Desc.de la Base RF x Dependientes)</v>
          </cell>
          <cell r="J2935">
            <v>5015152</v>
          </cell>
          <cell r="K2935">
            <v>9.66</v>
          </cell>
          <cell r="O2935" t="str">
            <v>RECURSO 11</v>
          </cell>
          <cell r="V2935" t="str">
            <v>Desc. 10% Dependientes - Base RF $4,094,550 RF $287,562</v>
          </cell>
          <cell r="W2935" t="str">
            <v>Vigencia Presupuestal</v>
          </cell>
        </row>
        <row r="2936">
          <cell r="A2936">
            <v>293214</v>
          </cell>
          <cell r="B2936" t="str">
            <v>Contrato</v>
          </cell>
          <cell r="C2936">
            <v>13</v>
          </cell>
          <cell r="D2936">
            <v>1614</v>
          </cell>
          <cell r="E2936">
            <v>41814</v>
          </cell>
          <cell r="F2936" t="str">
            <v>SECRETARIA GENERAL</v>
          </cell>
          <cell r="G2936">
            <v>51938927</v>
          </cell>
          <cell r="H2936" t="str">
            <v>LIDIA PATRICIA TOVAR SALAMANCA</v>
          </cell>
          <cell r="I2936" t="str">
            <v>PAGO 6 DE 12 SEGÚN CERTIFICACION DEL SUPERVISOR (Desc.de la Base RF x Dependientes)</v>
          </cell>
          <cell r="J2936">
            <v>3519553</v>
          </cell>
          <cell r="K2936">
            <v>9.66</v>
          </cell>
          <cell r="O2936" t="str">
            <v>RECURSO 11</v>
          </cell>
          <cell r="V2936" t="str">
            <v>Desc. X Dependientes</v>
          </cell>
          <cell r="W2936" t="str">
            <v>Vigencia Presupuestal</v>
          </cell>
        </row>
        <row r="2937">
          <cell r="A2937">
            <v>293314</v>
          </cell>
          <cell r="B2937" t="str">
            <v>Contrato</v>
          </cell>
          <cell r="C2937">
            <v>181</v>
          </cell>
          <cell r="D2937">
            <v>28514</v>
          </cell>
          <cell r="E2937">
            <v>41814</v>
          </cell>
          <cell r="F2937" t="str">
            <v>OFICINA DE ASUNTOS INTERNACIONALES</v>
          </cell>
          <cell r="G2937">
            <v>52418599</v>
          </cell>
          <cell r="H2937" t="str">
            <v>TATIANA NUÑEZ SUAREZ</v>
          </cell>
          <cell r="I2937" t="str">
            <v>FRA 6 PAGO 6 DE 12 SEGÚN CERTIFICACION DEL SUPERVISOR (Beneficio Rte Fuente AFC $246,990)</v>
          </cell>
          <cell r="J2937">
            <v>8600000</v>
          </cell>
          <cell r="K2937">
            <v>9.66</v>
          </cell>
          <cell r="M2937">
            <v>16</v>
          </cell>
          <cell r="O2937" t="str">
            <v>RECURSO 11</v>
          </cell>
          <cell r="Q2937" t="str">
            <v>AFC BANCOLOMBIA</v>
          </cell>
          <cell r="R2937">
            <v>1500000</v>
          </cell>
          <cell r="V2937" t="str">
            <v>No tiene Dependientes a Cargo</v>
          </cell>
          <cell r="W2937" t="str">
            <v>Vigencia Presupuestal</v>
          </cell>
        </row>
        <row r="2938">
          <cell r="A2938">
            <v>293414</v>
          </cell>
          <cell r="B2938" t="str">
            <v>Contrato</v>
          </cell>
          <cell r="C2938">
            <v>186</v>
          </cell>
          <cell r="D2938">
            <v>28814</v>
          </cell>
          <cell r="E2938">
            <v>41814</v>
          </cell>
          <cell r="F2938" t="str">
            <v>OFICINA DE ASUNTOS INTERNACIONALES</v>
          </cell>
          <cell r="G2938">
            <v>1019035820</v>
          </cell>
          <cell r="H2938" t="str">
            <v>LAURA JULIANA ARCINIEGAS ROJAS</v>
          </cell>
          <cell r="I2938" t="str">
            <v>SEXTO DESEMBOLSO SEGÚN CERTIFICACION DEL SUPERVISOR</v>
          </cell>
          <cell r="J2938">
            <v>3500000</v>
          </cell>
          <cell r="K2938">
            <v>9.66</v>
          </cell>
          <cell r="O2938" t="str">
            <v>RECURSO 11</v>
          </cell>
          <cell r="V2938" t="str">
            <v>No tiene Dependientes a Cargo</v>
          </cell>
          <cell r="W2938" t="str">
            <v>Vigencia Presupuestal</v>
          </cell>
        </row>
        <row r="2939">
          <cell r="A2939">
            <v>293514</v>
          </cell>
          <cell r="B2939" t="str">
            <v>Contrato</v>
          </cell>
          <cell r="C2939">
            <v>90</v>
          </cell>
          <cell r="D2939">
            <v>18714</v>
          </cell>
          <cell r="E2939">
            <v>41814</v>
          </cell>
          <cell r="F2939" t="str">
            <v>SUBDIRECCION DE EDUCACION Y PARTICIPACION</v>
          </cell>
          <cell r="G2939">
            <v>38222274</v>
          </cell>
          <cell r="H2939" t="str">
            <v>MARIA MERCEDES CALLEJAS</v>
          </cell>
          <cell r="I2939" t="str">
            <v>PAGO 5 DE 11 SEGÚN CERTIFICACION DEL SUPERVISOR</v>
          </cell>
          <cell r="J2939">
            <v>5000000</v>
          </cell>
          <cell r="K2939">
            <v>9.66</v>
          </cell>
          <cell r="O2939" t="str">
            <v>RECURSO 11</v>
          </cell>
          <cell r="V2939" t="str">
            <v>No tiene Dependientes</v>
          </cell>
          <cell r="W2939" t="str">
            <v>Vigencia Presupuestal</v>
          </cell>
        </row>
        <row r="2940">
          <cell r="A2940">
            <v>293614</v>
          </cell>
          <cell r="B2940" t="str">
            <v>Contrato</v>
          </cell>
          <cell r="C2940">
            <v>200</v>
          </cell>
          <cell r="D2940">
            <v>30314</v>
          </cell>
          <cell r="E2940">
            <v>41814</v>
          </cell>
          <cell r="F2940" t="str">
            <v>DIRECCION DE BOSQUES, BIODIVERSIDAD Y SERVICIOS ECOSISTEMICOS</v>
          </cell>
          <cell r="G2940">
            <v>63337114</v>
          </cell>
          <cell r="H2940" t="str">
            <v>CAROLINA ESLAVA GALVIS</v>
          </cell>
          <cell r="I2940" t="str">
            <v>PAGO 6 DE 12 SEGÚN CERTIFICACION DEL SUPERVISOR (Desc. Base RF x Dependientes)</v>
          </cell>
          <cell r="J2940">
            <v>7395044</v>
          </cell>
          <cell r="K2940">
            <v>9.66</v>
          </cell>
          <cell r="O2940" t="str">
            <v>RECURSO 11</v>
          </cell>
          <cell r="V2940" t="str">
            <v>Desc.x Dependientes</v>
          </cell>
          <cell r="W2940" t="str">
            <v>Vigencia Presupuestal</v>
          </cell>
        </row>
        <row r="2941">
          <cell r="A2941">
            <v>293714</v>
          </cell>
          <cell r="B2941" t="str">
            <v>Contrato</v>
          </cell>
          <cell r="C2941">
            <v>7</v>
          </cell>
          <cell r="D2941">
            <v>1514</v>
          </cell>
          <cell r="E2941">
            <v>41814</v>
          </cell>
          <cell r="F2941" t="str">
            <v>GRUPO CONTRATOS</v>
          </cell>
          <cell r="G2941">
            <v>1032431429</v>
          </cell>
          <cell r="H2941" t="str">
            <v>JUAN FRANCISCO CORREDOR ORDOÑEZ</v>
          </cell>
          <cell r="I2941" t="str">
            <v>SEXTO DESEMBOLSO SEGÚN CERTIFICACION DEL SUPERVISOR (Desc. Base RF x Dependientes)</v>
          </cell>
          <cell r="J2941">
            <v>2005636</v>
          </cell>
          <cell r="K2941">
            <v>9.66</v>
          </cell>
          <cell r="O2941" t="str">
            <v>RECURSO 11</v>
          </cell>
          <cell r="V2941" t="str">
            <v>Desc. 10% Dependientes - Base RF $3,529,774 RF $388,275</v>
          </cell>
          <cell r="W2941" t="str">
            <v>Vigencia Presupuestal</v>
          </cell>
        </row>
        <row r="2942">
          <cell r="A2942">
            <v>293814</v>
          </cell>
          <cell r="B2942" t="str">
            <v>Contrato</v>
          </cell>
          <cell r="C2942">
            <v>189</v>
          </cell>
          <cell r="D2942">
            <v>29014</v>
          </cell>
          <cell r="E2942">
            <v>41814</v>
          </cell>
          <cell r="F2942" t="str">
            <v>SECRETARIA GENERAL</v>
          </cell>
          <cell r="G2942">
            <v>1020741755</v>
          </cell>
          <cell r="H2942" t="str">
            <v>HENRY ANDRES CEPEDA RUEDA</v>
          </cell>
          <cell r="I2942" t="str">
            <v xml:space="preserve">PAGO 6 DE 12 SEGÚN CERTIFICACION DEL SUPERVISOR </v>
          </cell>
          <cell r="J2942">
            <v>2000000</v>
          </cell>
          <cell r="K2942">
            <v>9.66</v>
          </cell>
          <cell r="O2942" t="str">
            <v>RECURSO 11</v>
          </cell>
          <cell r="V2942" t="str">
            <v>No tiene Dependientes</v>
          </cell>
          <cell r="W2942" t="str">
            <v>Vigencia Presupuestal</v>
          </cell>
        </row>
        <row r="2943">
          <cell r="A2943">
            <v>293914</v>
          </cell>
          <cell r="B2943" t="str">
            <v>Contrato</v>
          </cell>
          <cell r="C2943">
            <v>222</v>
          </cell>
          <cell r="D2943">
            <v>32714</v>
          </cell>
          <cell r="E2943">
            <v>41814</v>
          </cell>
          <cell r="F2943" t="str">
            <v>SUBDIRECCION ADMINISTRATIVA Y FINANCIERA</v>
          </cell>
          <cell r="G2943">
            <v>79626003</v>
          </cell>
          <cell r="H2943" t="str">
            <v>CARLOS ERNESTO FUENTES TASCON</v>
          </cell>
          <cell r="I2943" t="str">
            <v>SEXTO DESEMBOLSO SEGÚN CERTIFICACION DEL SUPERVISOR</v>
          </cell>
          <cell r="J2943">
            <v>1800000</v>
          </cell>
          <cell r="K2943">
            <v>9.66</v>
          </cell>
          <cell r="O2943" t="str">
            <v>RECURSO 11</v>
          </cell>
          <cell r="V2943" t="str">
            <v>No tiene Dependientes a Cargo</v>
          </cell>
          <cell r="W2943" t="str">
            <v>Vigencia Presupuestal</v>
          </cell>
        </row>
        <row r="2944">
          <cell r="A2944">
            <v>294014</v>
          </cell>
          <cell r="B2944" t="str">
            <v>Contrato</v>
          </cell>
          <cell r="C2944">
            <v>101</v>
          </cell>
          <cell r="D2944">
            <v>18314</v>
          </cell>
          <cell r="E2944">
            <v>41814</v>
          </cell>
          <cell r="F2944" t="str">
            <v>DIRECCION DE BOSQUES, BIODIVERSIDAD Y SERVICIOS ECOSISTEMICOS</v>
          </cell>
          <cell r="G2944">
            <v>80031924</v>
          </cell>
          <cell r="H2944" t="str">
            <v>TELLY DE JESUS MONTH PARRA</v>
          </cell>
          <cell r="I2944" t="str">
            <v>SEXTO DESEMBOLSO SEGÚN CERTIFICACION DEL SUPERVISOR</v>
          </cell>
          <cell r="J2944">
            <v>5613905</v>
          </cell>
          <cell r="K2944">
            <v>9.66</v>
          </cell>
          <cell r="O2944" t="str">
            <v>RECURSO 11</v>
          </cell>
          <cell r="V2944" t="str">
            <v>No tiene Dependientes a Cargo</v>
          </cell>
          <cell r="W2944" t="str">
            <v>Vigencia Presupuestal</v>
          </cell>
        </row>
        <row r="2945">
          <cell r="A2945">
            <v>294114</v>
          </cell>
          <cell r="B2945" t="str">
            <v>Contrato</v>
          </cell>
          <cell r="C2945">
            <v>137</v>
          </cell>
          <cell r="D2945">
            <v>25014</v>
          </cell>
          <cell r="E2945">
            <v>41814</v>
          </cell>
          <cell r="F2945" t="str">
            <v>DIRECCION DE BOSQUES, BIODIVERSIDAD YSERVICIOS ECOSISTEMICOS</v>
          </cell>
          <cell r="G2945">
            <v>79866324</v>
          </cell>
          <cell r="H2945" t="str">
            <v>MANUEL DAVID CORTES PARDO</v>
          </cell>
          <cell r="I2945" t="str">
            <v>PAGO 5 DE 12 SEGÚN CERTIFICACION DEL SUPERVISOR (Desc. Base RF x Dependientes)</v>
          </cell>
          <cell r="J2945">
            <v>5166052</v>
          </cell>
          <cell r="K2945">
            <v>9.66</v>
          </cell>
          <cell r="O2945" t="str">
            <v>RECURSO 11</v>
          </cell>
          <cell r="V2945" t="str">
            <v xml:space="preserve">Desc. 10% Dependientes </v>
          </cell>
          <cell r="W2945" t="str">
            <v>Vigencia Presupuestal</v>
          </cell>
        </row>
        <row r="2946">
          <cell r="A2946">
            <v>294214</v>
          </cell>
          <cell r="B2946" t="str">
            <v>Contrato</v>
          </cell>
          <cell r="C2946">
            <v>206</v>
          </cell>
          <cell r="D2946">
            <v>31414</v>
          </cell>
          <cell r="E2946">
            <v>41814</v>
          </cell>
          <cell r="F2946" t="str">
            <v>OFICINA ASESORA JURIDICA</v>
          </cell>
          <cell r="G2946">
            <v>79948885</v>
          </cell>
          <cell r="H2946" t="str">
            <v>ANDRES GOMEZ REY</v>
          </cell>
          <cell r="I2946" t="str">
            <v>PAGO 6 DE 12 SEGÚN CERTIFICACION DEL SUPERVISOR (Desc Base Rte Fte por Dependientes)</v>
          </cell>
          <cell r="J2946">
            <v>7000000</v>
          </cell>
          <cell r="K2946">
            <v>9.66</v>
          </cell>
          <cell r="O2946" t="str">
            <v>RECURSO 11</v>
          </cell>
          <cell r="V2946" t="str">
            <v>Desc. 10% Dependientes</v>
          </cell>
          <cell r="W2946" t="str">
            <v>Vigencia Presupuestal</v>
          </cell>
        </row>
        <row r="2947">
          <cell r="A2947">
            <v>294314</v>
          </cell>
          <cell r="B2947" t="str">
            <v>Contrato</v>
          </cell>
          <cell r="C2947">
            <v>20</v>
          </cell>
          <cell r="D2947">
            <v>2714</v>
          </cell>
          <cell r="E2947">
            <v>41814</v>
          </cell>
          <cell r="F2947" t="str">
            <v>OFICINA ASESORA DE PLANEACION</v>
          </cell>
          <cell r="G2947">
            <v>51881783</v>
          </cell>
          <cell r="H2947" t="str">
            <v>IRMA GARDEAZABAL JARAMILLO</v>
          </cell>
          <cell r="I2947" t="str">
            <v>QUINTO DESEMBOLSO SEGÚN CERTIFICACION DEL SUPERVISOR (Desc.de la Base RF x Dependientes)</v>
          </cell>
          <cell r="J2947">
            <v>7000000</v>
          </cell>
          <cell r="K2947">
            <v>9.66</v>
          </cell>
          <cell r="O2947" t="str">
            <v>RECURSO 11</v>
          </cell>
          <cell r="V2947" t="str">
            <v xml:space="preserve">Desc. X Dependientes </v>
          </cell>
          <cell r="W2947" t="str">
            <v>Vigencia Presupuestal</v>
          </cell>
        </row>
        <row r="2948">
          <cell r="A2948">
            <v>294414</v>
          </cell>
          <cell r="B2948" t="str">
            <v>Contrato</v>
          </cell>
          <cell r="C2948">
            <v>132</v>
          </cell>
          <cell r="D2948">
            <v>23714</v>
          </cell>
          <cell r="E2948">
            <v>41814</v>
          </cell>
          <cell r="F2948" t="str">
            <v>OFICINA ASESORA DE PLANEACION</v>
          </cell>
          <cell r="G2948">
            <v>51985836</v>
          </cell>
          <cell r="H2948" t="str">
            <v>MAGDA ROCIO GONZALEZ RODRIGUEZ</v>
          </cell>
          <cell r="I2948" t="str">
            <v>PAGO 5 DE 6 SEGÚN CERTIFICACION DEL SUPERVISOR (Desc. Base RF x Dependientes)</v>
          </cell>
          <cell r="J2948">
            <v>4500000</v>
          </cell>
          <cell r="K2948">
            <v>9.66</v>
          </cell>
          <cell r="O2948" t="str">
            <v>RECURSO 11</v>
          </cell>
          <cell r="V2948" t="str">
            <v>Desc. 10% Dependientes - Base RF $3,529,774 RF $388,275</v>
          </cell>
          <cell r="W2948" t="str">
            <v>Vigencia Presupuestal</v>
          </cell>
        </row>
        <row r="2949">
          <cell r="A2949">
            <v>294514</v>
          </cell>
          <cell r="B2949" t="str">
            <v>Contrato</v>
          </cell>
          <cell r="C2949">
            <v>152</v>
          </cell>
          <cell r="D2949">
            <v>25114</v>
          </cell>
          <cell r="E2949">
            <v>41814</v>
          </cell>
          <cell r="F2949" t="str">
            <v>OFICINA ASESORA JURIDICA</v>
          </cell>
          <cell r="G2949">
            <v>52818031</v>
          </cell>
          <cell r="H2949" t="str">
            <v>SANDRA CAROLINA SIMANCAS CARDENAS</v>
          </cell>
          <cell r="I2949" t="str">
            <v>SEXTO DESEMBOLSO SEGÚN CERTIFICACION DEL SUPERVISOR</v>
          </cell>
          <cell r="J2949">
            <v>4000000</v>
          </cell>
          <cell r="K2949">
            <v>9.66</v>
          </cell>
          <cell r="O2949" t="str">
            <v>RECURSO 11</v>
          </cell>
          <cell r="V2949" t="str">
            <v>No tiene Dependientes a Cargo</v>
          </cell>
          <cell r="W2949" t="str">
            <v>Vigencia Presupuestal</v>
          </cell>
        </row>
        <row r="2950">
          <cell r="A2950">
            <v>294614</v>
          </cell>
          <cell r="B2950" t="str">
            <v>Contrato</v>
          </cell>
          <cell r="C2950">
            <v>82</v>
          </cell>
          <cell r="D2950">
            <v>14614</v>
          </cell>
          <cell r="E2950">
            <v>41814</v>
          </cell>
          <cell r="F2950" t="str">
            <v>OFICINA ASESORA JURIDICA</v>
          </cell>
          <cell r="G2950">
            <v>40043339</v>
          </cell>
          <cell r="H2950" t="str">
            <v>SANDRA PATRICIA ALFONSO PALACIOS</v>
          </cell>
          <cell r="I2950" t="str">
            <v>SEXTO DESEMBOLSO SEGÚN CERTIFICACION DEL SUPERVISOR (Desc Base Rte Fte por Dependientes)</v>
          </cell>
          <cell r="J2950">
            <v>3500000</v>
          </cell>
          <cell r="K2950">
            <v>9.66</v>
          </cell>
          <cell r="O2950" t="str">
            <v>RECURSO 11</v>
          </cell>
          <cell r="V2950" t="str">
            <v>Desc. 10% Dependientes RF $129,456</v>
          </cell>
          <cell r="W2950" t="str">
            <v>Vigencia Presupuestal</v>
          </cell>
        </row>
        <row r="2951">
          <cell r="A2951">
            <v>294714</v>
          </cell>
          <cell r="B2951" t="str">
            <v>Contrato</v>
          </cell>
          <cell r="C2951">
            <v>37</v>
          </cell>
          <cell r="D2951">
            <v>4914</v>
          </cell>
          <cell r="E2951">
            <v>41814</v>
          </cell>
          <cell r="F2951" t="str">
            <v>GRUPO DE COMUNICACIONES</v>
          </cell>
          <cell r="G2951">
            <v>1032391719</v>
          </cell>
          <cell r="H2951" t="str">
            <v>JAIME ALBERTO SILVA RODRIGUEZ</v>
          </cell>
          <cell r="I2951" t="str">
            <v>SEXTO DESEMBOLSO SEGÚN CERTIFICACION DEL SUPERVISOR</v>
          </cell>
          <cell r="J2951">
            <v>4119433</v>
          </cell>
          <cell r="K2951">
            <v>9.66</v>
          </cell>
          <cell r="O2951" t="str">
            <v>RECURSO 11</v>
          </cell>
          <cell r="V2951" t="str">
            <v>No tiene Dependientes</v>
          </cell>
          <cell r="W2951" t="str">
            <v>Vigencia Presupuestal</v>
          </cell>
        </row>
        <row r="2952">
          <cell r="A2952">
            <v>294814</v>
          </cell>
          <cell r="B2952" t="str">
            <v>Contrato</v>
          </cell>
          <cell r="C2952">
            <v>197</v>
          </cell>
          <cell r="D2952">
            <v>31814</v>
          </cell>
          <cell r="E2952">
            <v>41814</v>
          </cell>
          <cell r="F2952" t="str">
            <v>OFICINA DE ASUNTOS INTERNACIONALES</v>
          </cell>
          <cell r="G2952">
            <v>80076285</v>
          </cell>
          <cell r="H2952" t="str">
            <v>JUAN PABLO LIEVANO GAMBOA</v>
          </cell>
          <cell r="I2952" t="str">
            <v>SEXTO DESEMBOLSO SEGÚN CERTIFICACION DEL SUPERVISOR</v>
          </cell>
          <cell r="J2952">
            <v>3867267</v>
          </cell>
          <cell r="K2952">
            <v>9.66</v>
          </cell>
          <cell r="O2952" t="str">
            <v>RECURSO 11</v>
          </cell>
          <cell r="V2952" t="str">
            <v>No tiene Dependientes a Cargo</v>
          </cell>
          <cell r="W2952" t="str">
            <v>Vigencia Presupuestal</v>
          </cell>
        </row>
        <row r="2953">
          <cell r="A2953">
            <v>294914</v>
          </cell>
          <cell r="B2953" t="str">
            <v>Contrato</v>
          </cell>
          <cell r="C2953">
            <v>77</v>
          </cell>
          <cell r="D2953">
            <v>15014</v>
          </cell>
          <cell r="E2953">
            <v>41814</v>
          </cell>
          <cell r="F2953" t="str">
            <v>TALENTO HUMANO ACTIVO Y NO ACTIVO</v>
          </cell>
          <cell r="G2953">
            <v>20735657</v>
          </cell>
          <cell r="H2953" t="str">
            <v>MARTHA NYDIA LOZANO PORTELA</v>
          </cell>
          <cell r="I2953" t="str">
            <v>SEXTO DESEMBOLSO SEGÚN CERTIFICACION DEL SUPERVISOR (Desc. Base RF x Dependientes)</v>
          </cell>
          <cell r="J2953">
            <v>6026000</v>
          </cell>
          <cell r="K2953">
            <v>9.66</v>
          </cell>
          <cell r="O2953" t="str">
            <v>RECURSO 11</v>
          </cell>
          <cell r="V2953" t="str">
            <v>Desc. 10% Dependientes</v>
          </cell>
          <cell r="W2953" t="str">
            <v>Vigencia Presupuestal</v>
          </cell>
        </row>
        <row r="2954">
          <cell r="A2954">
            <v>295014</v>
          </cell>
          <cell r="B2954" t="str">
            <v>Contrato</v>
          </cell>
          <cell r="C2954">
            <v>224</v>
          </cell>
          <cell r="D2954">
            <v>35814</v>
          </cell>
          <cell r="E2954">
            <v>41814</v>
          </cell>
          <cell r="F2954" t="str">
            <v>DIRECCION DE ORDENAMIENTO AMBIENTAL Y COORDINACION DEL SINA</v>
          </cell>
          <cell r="G2954">
            <v>40040854</v>
          </cell>
          <cell r="H2954" t="str">
            <v>DIANA MARCELA OCHOA PARRA</v>
          </cell>
          <cell r="I2954" t="str">
            <v>QUINTO DESEMBOLSO SEGÚN CERTIFICACION DEL SUPERVISOR (DESC BASE POR DEPENDIENTES)</v>
          </cell>
          <cell r="J2954">
            <v>6600000</v>
          </cell>
          <cell r="K2954">
            <v>9.66</v>
          </cell>
          <cell r="O2954" t="str">
            <v>RECURSO 11</v>
          </cell>
          <cell r="V2954" t="str">
            <v>Desc. 10% Dependientes - Base RF $3,529,774 RF $388,275</v>
          </cell>
          <cell r="W2954" t="str">
            <v>Vigencia Presupuestal</v>
          </cell>
        </row>
        <row r="2955">
          <cell r="A2955">
            <v>295114</v>
          </cell>
          <cell r="B2955" t="str">
            <v>Contrato</v>
          </cell>
          <cell r="C2955">
            <v>227</v>
          </cell>
          <cell r="D2955">
            <v>33714</v>
          </cell>
          <cell r="E2955">
            <v>41814</v>
          </cell>
          <cell r="F2955" t="str">
            <v>DIRECCION GESTION INTEGRAL DEL RECURSO HIDRICO</v>
          </cell>
          <cell r="G2955">
            <v>46361834</v>
          </cell>
          <cell r="H2955" t="str">
            <v>NANCY YOLANDA ALFONSO BERNAL</v>
          </cell>
          <cell r="I2955" t="str">
            <v>PAGO 5 DE 6 SEGÚN CERTIFICACION DEL SUPERVISOR (Desc. Base RF x Dependientes-No presento Plan Complem.Salud)</v>
          </cell>
          <cell r="J2955">
            <v>6600000</v>
          </cell>
          <cell r="K2955">
            <v>9.66</v>
          </cell>
          <cell r="O2955" t="str">
            <v>RECURSO 11</v>
          </cell>
          <cell r="V2955" t="str">
            <v xml:space="preserve">No presento Plan Complementario Salud+Desc. 10% Dependientes </v>
          </cell>
          <cell r="W2955" t="str">
            <v>Vigencia Presupuestal</v>
          </cell>
        </row>
        <row r="2956">
          <cell r="A2956">
            <v>295214</v>
          </cell>
          <cell r="B2956" t="str">
            <v>Contrato</v>
          </cell>
          <cell r="C2956">
            <v>228</v>
          </cell>
          <cell r="D2956">
            <v>33814</v>
          </cell>
          <cell r="E2956">
            <v>41814</v>
          </cell>
          <cell r="F2956" t="str">
            <v>DIRECCION DE ORDENAMIENTO AMBIENTAL Y COORDINACION DEL SINA</v>
          </cell>
          <cell r="G2956">
            <v>71875120</v>
          </cell>
          <cell r="H2956" t="str">
            <v>JOSE DIDIER ZAPATA SUAREZ</v>
          </cell>
          <cell r="I2956" t="str">
            <v>QUINTO DESEMBOLSO SEGÚN CERTIFICACION DEL SUPERVISOR</v>
          </cell>
          <cell r="J2956">
            <v>6600000</v>
          </cell>
          <cell r="K2956">
            <v>9.66</v>
          </cell>
          <cell r="O2956" t="str">
            <v>RECURSO 11</v>
          </cell>
          <cell r="V2956" t="str">
            <v>No tiene Dependientes a Cargo</v>
          </cell>
          <cell r="W2956" t="str">
            <v>Vigencia Presupuestal</v>
          </cell>
        </row>
        <row r="2957">
          <cell r="A2957">
            <v>295314</v>
          </cell>
          <cell r="B2957" t="str">
            <v>Contrato</v>
          </cell>
          <cell r="C2957">
            <v>140</v>
          </cell>
          <cell r="D2957">
            <v>23914</v>
          </cell>
          <cell r="E2957">
            <v>41814</v>
          </cell>
          <cell r="F2957" t="str">
            <v>DIRECCION DE BOSQUES, BIODIVERSIDAD YSERVICIOS ECOSISTEMICOS</v>
          </cell>
          <cell r="G2957">
            <v>1032380732</v>
          </cell>
          <cell r="H2957" t="str">
            <v>LAURA MANUELA LOPEZ GUTIERREZ</v>
          </cell>
          <cell r="I2957" t="str">
            <v>PAGO 6 DE 12 SEGÚN CERTIFICACION DEL SUPERVISOR</v>
          </cell>
          <cell r="J2957">
            <v>3349582</v>
          </cell>
          <cell r="K2957">
            <v>9.66</v>
          </cell>
          <cell r="O2957" t="str">
            <v>RECURSO 11</v>
          </cell>
          <cell r="V2957" t="str">
            <v>No tiene Dependientes a Cargo</v>
          </cell>
          <cell r="W2957" t="str">
            <v>Vigencia Presupuestal</v>
          </cell>
        </row>
        <row r="2958">
          <cell r="A2958">
            <v>295414</v>
          </cell>
          <cell r="B2958" t="str">
            <v>Contrato</v>
          </cell>
          <cell r="C2958">
            <v>21</v>
          </cell>
          <cell r="D2958">
            <v>2814</v>
          </cell>
          <cell r="E2958">
            <v>41814</v>
          </cell>
          <cell r="F2958" t="str">
            <v>OFICINA ASESORA DE PLANEACION</v>
          </cell>
          <cell r="G2958">
            <v>80350493</v>
          </cell>
          <cell r="H2958" t="str">
            <v>HECTOR CAMELO PAEZ</v>
          </cell>
          <cell r="I2958" t="str">
            <v>PAGO 6 DE 12 SEGÚN CERTIFICACION DEL SUPERVISOR</v>
          </cell>
          <cell r="J2958">
            <v>5000000</v>
          </cell>
          <cell r="K2958">
            <v>9.66</v>
          </cell>
          <cell r="O2958" t="str">
            <v>RECURSO 11</v>
          </cell>
          <cell r="V2958" t="str">
            <v>No tiene Dependientes</v>
          </cell>
          <cell r="W2958" t="str">
            <v>Vigencia Presupuestal</v>
          </cell>
        </row>
        <row r="2959">
          <cell r="A2959">
            <v>295514</v>
          </cell>
          <cell r="B2959" t="str">
            <v>Contrato</v>
          </cell>
          <cell r="C2959">
            <v>193</v>
          </cell>
          <cell r="D2959">
            <v>29514</v>
          </cell>
          <cell r="E2959">
            <v>41814</v>
          </cell>
          <cell r="F2959" t="str">
            <v>DIRECCION DE ORDENAMIENTO AMBIENTAL Y COORDINACION DEL SINA</v>
          </cell>
          <cell r="G2959">
            <v>80027406</v>
          </cell>
          <cell r="H2959" t="str">
            <v>DAVID ANDRES ESTRADA CARDONA</v>
          </cell>
          <cell r="I2959" t="str">
            <v>PAGO 5 DE 7 SEGÚN CERTIFICACION DEL SUPERVISOR</v>
          </cell>
          <cell r="J2959">
            <v>4500000</v>
          </cell>
          <cell r="K2959">
            <v>9.66</v>
          </cell>
          <cell r="O2959" t="str">
            <v>RECURSO 11</v>
          </cell>
          <cell r="V2959" t="str">
            <v>No tiene Dependientes</v>
          </cell>
          <cell r="W2959" t="str">
            <v>Vigencia Presupuestal</v>
          </cell>
        </row>
        <row r="2960">
          <cell r="A2960">
            <v>295614</v>
          </cell>
          <cell r="B2960" t="str">
            <v>Contrato</v>
          </cell>
          <cell r="C2960">
            <v>214</v>
          </cell>
          <cell r="D2960">
            <v>30814</v>
          </cell>
          <cell r="E2960">
            <v>41814</v>
          </cell>
          <cell r="F2960" t="str">
            <v>DIRECCION DE ORDENAMIENTO AMBIENTAL Y COORDINACION DEL SINA</v>
          </cell>
          <cell r="G2960">
            <v>79297849</v>
          </cell>
          <cell r="H2960" t="str">
            <v>KLAUS HERBERT SCHUTZA PAEZ</v>
          </cell>
          <cell r="I2960" t="str">
            <v>PAGO 5 DE 11 SEGÚN CERTIFICACION DEL SUPERVISOR (Desc. Base RF x Dependientes)</v>
          </cell>
          <cell r="J2960">
            <v>8000000</v>
          </cell>
          <cell r="K2960">
            <v>9.66</v>
          </cell>
          <cell r="O2960" t="str">
            <v>RECURSO 11</v>
          </cell>
          <cell r="V2960" t="str">
            <v xml:space="preserve">Desc. X Dependientes </v>
          </cell>
          <cell r="W2960" t="str">
            <v>Vigencia Presupuestal</v>
          </cell>
        </row>
        <row r="2961">
          <cell r="A2961">
            <v>295714</v>
          </cell>
          <cell r="B2961" t="str">
            <v>Contrato</v>
          </cell>
          <cell r="C2961">
            <v>145</v>
          </cell>
          <cell r="D2961">
            <v>23114</v>
          </cell>
          <cell r="E2961">
            <v>41814</v>
          </cell>
          <cell r="F2961" t="str">
            <v>DIRECCION DE BOSQUES, BIODIVERSIDAD YSERVICIOS ECOSISTEMICOS</v>
          </cell>
          <cell r="G2961">
            <v>53074556</v>
          </cell>
          <cell r="H2961" t="str">
            <v>NATHALIA ANDREA RAMIREZ MORAN</v>
          </cell>
          <cell r="I2961" t="str">
            <v>PAGO 6 DE 12 SEGÚN CERTIFICACION DEL SUPERVISOR</v>
          </cell>
          <cell r="J2961">
            <v>2982709</v>
          </cell>
          <cell r="K2961">
            <v>9.66</v>
          </cell>
          <cell r="O2961" t="str">
            <v>RECURSO 11</v>
          </cell>
          <cell r="V2961" t="str">
            <v>No tiene Dependientes</v>
          </cell>
          <cell r="W2961" t="str">
            <v>Vigencia Presupuestal</v>
          </cell>
        </row>
        <row r="2962">
          <cell r="A2962">
            <v>295814</v>
          </cell>
          <cell r="B2962" t="str">
            <v>Contrato</v>
          </cell>
          <cell r="C2962">
            <v>116</v>
          </cell>
          <cell r="D2962">
            <v>20014</v>
          </cell>
          <cell r="E2962">
            <v>41814</v>
          </cell>
          <cell r="F2962" t="str">
            <v>DESPACHO MINISTRO DE AMBIENTE Y DESARROLLO SOSTENIBLE</v>
          </cell>
          <cell r="G2962">
            <v>35472517</v>
          </cell>
          <cell r="H2962" t="str">
            <v>ROSA ESMERALDA HOYOS BAZURTO</v>
          </cell>
          <cell r="I2962" t="str">
            <v>SEXTO DESEMBOLSO SEGÚN CERTIFICACION DEL SUPERVISOR</v>
          </cell>
          <cell r="J2962">
            <v>2734820</v>
          </cell>
          <cell r="K2962">
            <v>9.66</v>
          </cell>
          <cell r="O2962" t="str">
            <v>RECURSO 11</v>
          </cell>
          <cell r="V2962" t="str">
            <v>No tiene Dependientes</v>
          </cell>
          <cell r="W2962" t="str">
            <v>Vigencia Presupuestal</v>
          </cell>
        </row>
        <row r="2963">
          <cell r="A2963">
            <v>295914</v>
          </cell>
          <cell r="B2963" t="str">
            <v>Contrato</v>
          </cell>
          <cell r="C2963">
            <v>115</v>
          </cell>
          <cell r="D2963">
            <v>19914</v>
          </cell>
          <cell r="E2963">
            <v>41814</v>
          </cell>
          <cell r="F2963" t="str">
            <v>DESPACHO MINISTRO DE AMBIENTE Y DESARROLLO SOSTENIBLE</v>
          </cell>
          <cell r="G2963">
            <v>22086663</v>
          </cell>
          <cell r="H2963" t="str">
            <v>GIRLEZA DEL SOCORRO GOMEZ SIERRA</v>
          </cell>
          <cell r="I2963" t="str">
            <v>SEXTO DESEMBOLSO SEGÚN CERTIFICACION DEL SUPERVISOR (PENSIONADA)</v>
          </cell>
          <cell r="J2963">
            <v>2734820</v>
          </cell>
          <cell r="K2963">
            <v>9.66</v>
          </cell>
          <cell r="O2963" t="str">
            <v>RECURSO 11</v>
          </cell>
          <cell r="V2963" t="str">
            <v>No tiene Dependientes</v>
          </cell>
          <cell r="W2963" t="str">
            <v>Vigencia Presupuestal</v>
          </cell>
        </row>
        <row r="2964">
          <cell r="A2964">
            <v>296014</v>
          </cell>
          <cell r="B2964" t="str">
            <v>Contrato</v>
          </cell>
          <cell r="C2964">
            <v>280</v>
          </cell>
          <cell r="D2964">
            <v>39114</v>
          </cell>
          <cell r="E2964">
            <v>41814</v>
          </cell>
          <cell r="F2964" t="str">
            <v>OFICINA DE TECNOLOGIAS, INFORMACION Y COMUNICACIONES TIC</v>
          </cell>
          <cell r="G2964">
            <v>80778973</v>
          </cell>
          <cell r="H2964" t="str">
            <v>FABIO FELIPE BELTRAN PINTO</v>
          </cell>
          <cell r="I2964" t="str">
            <v>PAGO 6 DE 12 DESEMBOLSO SEGÚN CERTIFICACION DEL SUPERVISOR (Desc Base Rte Fte por Dependientes+ Prepagada 16 Junio/2014)</v>
          </cell>
          <cell r="J2964">
            <v>4500000</v>
          </cell>
          <cell r="K2964">
            <v>9.66</v>
          </cell>
          <cell r="O2964" t="str">
            <v>RECURSO 11</v>
          </cell>
          <cell r="V2964" t="str">
            <v>Desc. X Dependientes + Prepagada 16 jun/2014</v>
          </cell>
          <cell r="W2964" t="str">
            <v>Vigencia Presupuestal</v>
          </cell>
        </row>
        <row r="2965">
          <cell r="A2965">
            <v>296114</v>
          </cell>
          <cell r="B2965" t="str">
            <v>Contrato</v>
          </cell>
          <cell r="C2965">
            <v>268</v>
          </cell>
          <cell r="D2965">
            <v>38414</v>
          </cell>
          <cell r="E2965">
            <v>41814</v>
          </cell>
          <cell r="F2965" t="str">
            <v>OFICINA DE TECNOLOGIAS, INFORMACION Y COMUNICACIONES TIC</v>
          </cell>
          <cell r="G2965">
            <v>80794818</v>
          </cell>
          <cell r="H2965" t="str">
            <v>RODRIGO ANTONIO CUBILLOS SANCHEZ</v>
          </cell>
          <cell r="I2965" t="str">
            <v xml:space="preserve">PAGO 6/12 DESEMBOLSO SEGÚN CERTIFICACION DEL SUPERVISOR </v>
          </cell>
          <cell r="J2965">
            <v>3500000</v>
          </cell>
          <cell r="K2965">
            <v>9.66</v>
          </cell>
          <cell r="O2965" t="str">
            <v>RECURSO 11</v>
          </cell>
          <cell r="V2965" t="str">
            <v xml:space="preserve">No tiene Dependientes </v>
          </cell>
          <cell r="W2965" t="str">
            <v>Vigencia Presupuestal</v>
          </cell>
        </row>
        <row r="2966">
          <cell r="A2966">
            <v>296214</v>
          </cell>
          <cell r="B2966" t="str">
            <v>Contrato</v>
          </cell>
          <cell r="C2966">
            <v>161</v>
          </cell>
          <cell r="D2966">
            <v>25914</v>
          </cell>
          <cell r="E2966">
            <v>41814</v>
          </cell>
          <cell r="F2966" t="str">
            <v>OFICINA ASESORA DE PLANEACION</v>
          </cell>
          <cell r="G2966">
            <v>6775088</v>
          </cell>
          <cell r="H2966" t="str">
            <v>JOSE MIGUEL GARAY BARRERA</v>
          </cell>
          <cell r="I2966" t="str">
            <v>PAGO 5 DE 8 SEGÚN CERTIFICACION DEL SUPERVISOR (Desc. Base RF x Dependientes)</v>
          </cell>
          <cell r="J2966">
            <v>7000000</v>
          </cell>
          <cell r="K2966">
            <v>9.66</v>
          </cell>
          <cell r="O2966" t="str">
            <v>RECURSO 11</v>
          </cell>
          <cell r="V2966" t="str">
            <v>Desc. x Dependientes</v>
          </cell>
          <cell r="W2966" t="str">
            <v>Vigencia Presupuestal</v>
          </cell>
        </row>
        <row r="2967">
          <cell r="A2967">
            <v>296314</v>
          </cell>
          <cell r="B2967" t="str">
            <v>Contrato</v>
          </cell>
          <cell r="C2967">
            <v>175</v>
          </cell>
          <cell r="D2967">
            <v>27914</v>
          </cell>
          <cell r="E2967">
            <v>41814</v>
          </cell>
          <cell r="F2967" t="str">
            <v>GRUPO DE COMUNICACIONES</v>
          </cell>
          <cell r="G2967">
            <v>79163299</v>
          </cell>
          <cell r="H2967" t="str">
            <v>LUIS HERNANDO MARROQUIN FRANCO</v>
          </cell>
          <cell r="I2967" t="str">
            <v>FRA 6 PAGO 6 DE 12 SEGÚN CERTIFICACION DEL SUPERVISOR (Desc de la Base x Dependientes)</v>
          </cell>
          <cell r="J2967">
            <v>8869380</v>
          </cell>
          <cell r="K2967">
            <v>9.66</v>
          </cell>
          <cell r="M2967">
            <v>16</v>
          </cell>
          <cell r="O2967" t="str">
            <v>RECURSO 11</v>
          </cell>
          <cell r="V2967" t="str">
            <v>Desc.x Dependientes</v>
          </cell>
          <cell r="W2967" t="str">
            <v>Vigencia Presupuestal</v>
          </cell>
        </row>
        <row r="2968">
          <cell r="A2968">
            <v>296414</v>
          </cell>
          <cell r="B2968" t="str">
            <v>Contrato</v>
          </cell>
          <cell r="C2968">
            <v>225</v>
          </cell>
          <cell r="D2968">
            <v>172214</v>
          </cell>
          <cell r="E2968">
            <v>41814</v>
          </cell>
          <cell r="F2968" t="str">
            <v>DIRECCION GESTION INTEGRAL DEL RECURSO HIDRICO</v>
          </cell>
          <cell r="G2968">
            <v>79295230</v>
          </cell>
          <cell r="H2968" t="str">
            <v>WALTER LEONARDO NIÑO PARRA</v>
          </cell>
          <cell r="I2968" t="str">
            <v>FRA 85 PAGO 5 DE 6 SEGÚN CERTIFICACION DEL SUPERVISOR (Desc. De la Base x Dependientes)</v>
          </cell>
          <cell r="J2968">
            <v>8912500</v>
          </cell>
          <cell r="K2968">
            <v>9.66</v>
          </cell>
          <cell r="M2968">
            <v>16</v>
          </cell>
          <cell r="O2968" t="str">
            <v>RECURSO 11</v>
          </cell>
          <cell r="V2968" t="str">
            <v>Desc. X Dependientes</v>
          </cell>
          <cell r="W2968" t="str">
            <v>Vigencia Presupuestal</v>
          </cell>
        </row>
        <row r="2969">
          <cell r="A2969">
            <v>296514</v>
          </cell>
          <cell r="B2969" t="str">
            <v>Resolucion</v>
          </cell>
          <cell r="C2969">
            <v>850</v>
          </cell>
          <cell r="D2969">
            <v>200014</v>
          </cell>
          <cell r="E2969">
            <v>41814</v>
          </cell>
          <cell r="F2969" t="str">
            <v>TALENTO HUMANO ACTIVO Y NO ACTIVO</v>
          </cell>
          <cell r="G2969">
            <v>8918004981</v>
          </cell>
          <cell r="H2969" t="str">
            <v>DEPARTAMENTO DE BOYACA</v>
          </cell>
          <cell r="I2969" t="str">
            <v>RECONOCIMIENTO Y PAGO DE CUOTAS PARTES PENSIONALES</v>
          </cell>
          <cell r="J2969">
            <v>1275769.67</v>
          </cell>
          <cell r="N2969" t="str">
            <v>RECURSO 3-10</v>
          </cell>
          <cell r="W2969" t="str">
            <v>Vigencia Presupuestal</v>
          </cell>
        </row>
        <row r="2970">
          <cell r="A2970">
            <v>296614</v>
          </cell>
          <cell r="B2970" t="str">
            <v>Resolucion</v>
          </cell>
          <cell r="C2970">
            <v>795</v>
          </cell>
          <cell r="D2970">
            <v>181714</v>
          </cell>
          <cell r="E2970">
            <v>41814</v>
          </cell>
          <cell r="F2970" t="str">
            <v>SUBDIRECCION ADMINISTRATIVA Y FINANCIERA</v>
          </cell>
          <cell r="G2970">
            <v>52779544</v>
          </cell>
          <cell r="H2970" t="str">
            <v>MARIANA ROJAS LASERNA</v>
          </cell>
          <cell r="I2970" t="str">
            <v>PAGO TOTAL COMISION INTERNACIONAL A BONN-ALEMANIA DEL 2 AL 14 JUNIO 2014</v>
          </cell>
          <cell r="J2970">
            <v>8500500</v>
          </cell>
          <cell r="O2970" t="str">
            <v>RECURSO 11</v>
          </cell>
          <cell r="W2970" t="str">
            <v>Vigencia Presupuestal</v>
          </cell>
        </row>
        <row r="2971">
          <cell r="A2971">
            <v>296714</v>
          </cell>
          <cell r="B2971" t="str">
            <v>Comisión</v>
          </cell>
          <cell r="C2971" t="str">
            <v>2014-1-0489</v>
          </cell>
          <cell r="D2971">
            <v>194514</v>
          </cell>
          <cell r="E2971">
            <v>41814</v>
          </cell>
          <cell r="F2971" t="str">
            <v>SUBDIRECCION ADMINISTRATIVA Y FINANCIERA</v>
          </cell>
          <cell r="G2971">
            <v>80882158</v>
          </cell>
          <cell r="H2971" t="str">
            <v>HAYATO JOSE GARCIA CUESTA</v>
          </cell>
          <cell r="I2971" t="str">
            <v>COMISION A BARRANQUILLA EL 12 DE JUNIO DE 2014</v>
          </cell>
          <cell r="J2971">
            <v>104034</v>
          </cell>
          <cell r="L2971">
            <v>10</v>
          </cell>
          <cell r="O2971" t="str">
            <v>RECURSO 11</v>
          </cell>
          <cell r="W2971" t="str">
            <v>Vigencia Presupuestal</v>
          </cell>
        </row>
        <row r="2972">
          <cell r="A2972">
            <v>296814</v>
          </cell>
          <cell r="B2972" t="str">
            <v>Resolucion</v>
          </cell>
          <cell r="C2972">
            <v>792</v>
          </cell>
          <cell r="D2972">
            <v>181914</v>
          </cell>
          <cell r="E2972">
            <v>41814</v>
          </cell>
          <cell r="F2972" t="str">
            <v>SUBDIRECCION ADMINISTRATIVA Y FINANCIERA</v>
          </cell>
          <cell r="G2972">
            <v>79870933</v>
          </cell>
          <cell r="H2972" t="str">
            <v>RODRIGO SUAREZ CASTAÑO</v>
          </cell>
          <cell r="I2972" t="str">
            <v>PAGO TOTAL COMISION INTERNACIONAL A BONN-ALEMANIA DEL 8 AL 15 JUNIO 2014</v>
          </cell>
          <cell r="J2972">
            <v>5442586</v>
          </cell>
          <cell r="O2972" t="str">
            <v>RECURSO 11</v>
          </cell>
          <cell r="W2972" t="str">
            <v>Vigencia Presupuestal</v>
          </cell>
        </row>
        <row r="2973">
          <cell r="A2973">
            <v>296914</v>
          </cell>
          <cell r="B2973" t="str">
            <v>Comisión</v>
          </cell>
          <cell r="C2973" t="str">
            <v>2014-1-0405</v>
          </cell>
          <cell r="D2973">
            <v>180014</v>
          </cell>
          <cell r="E2973">
            <v>41814</v>
          </cell>
          <cell r="F2973" t="str">
            <v>SUBDIRECCION ADMINISTRATIVA Y FINANCIERA</v>
          </cell>
          <cell r="G2973">
            <v>79153840</v>
          </cell>
          <cell r="H2973" t="str">
            <v>JAVIER CORREAL PIZARRO</v>
          </cell>
          <cell r="I2973" t="str">
            <v>COMISION A PLANETA RICA DEL 3-6 DE JUNIO DE 2014</v>
          </cell>
          <cell r="J2973">
            <v>754238</v>
          </cell>
          <cell r="L2973">
            <v>11</v>
          </cell>
          <cell r="O2973" t="str">
            <v>RECURSO 11</v>
          </cell>
          <cell r="W2973" t="str">
            <v>Vigencia Presupuestal</v>
          </cell>
        </row>
        <row r="2974">
          <cell r="A2974">
            <v>297014</v>
          </cell>
          <cell r="B2974" t="str">
            <v>Contrato</v>
          </cell>
          <cell r="C2974">
            <v>292</v>
          </cell>
          <cell r="D2974">
            <v>40014</v>
          </cell>
          <cell r="E2974">
            <v>41815</v>
          </cell>
          <cell r="F2974" t="str">
            <v>SECRETARIA GENERAL</v>
          </cell>
          <cell r="G2974">
            <v>9005838484</v>
          </cell>
          <cell r="H2974" t="str">
            <v>IDGL SAS</v>
          </cell>
          <cell r="I2974" t="str">
            <v>PAGO FRA 292 QUINTO DESEMBOLSO SEGÚN CERTIFICAICION DEL SUPERVISOR (REG. COMUN)</v>
          </cell>
          <cell r="J2974">
            <v>11000000</v>
          </cell>
          <cell r="K2974">
            <v>9.66</v>
          </cell>
          <cell r="L2974">
            <v>11</v>
          </cell>
          <cell r="M2974">
            <v>16</v>
          </cell>
          <cell r="O2974" t="str">
            <v>RECURSO 11</v>
          </cell>
          <cell r="W2974" t="str">
            <v>Vigencia Presupuestal</v>
          </cell>
        </row>
        <row r="2975">
          <cell r="A2975">
            <v>297114</v>
          </cell>
          <cell r="B2975" t="str">
            <v>Contrato</v>
          </cell>
          <cell r="C2975">
            <v>327</v>
          </cell>
          <cell r="D2975">
            <v>105314</v>
          </cell>
          <cell r="E2975">
            <v>41815</v>
          </cell>
          <cell r="F2975" t="str">
            <v>SUBDIRECCION ADMINISTRATIVA Y FINANCIERA</v>
          </cell>
          <cell r="G2975">
            <v>8000458785</v>
          </cell>
          <cell r="H2975" t="str">
            <v>SERVIMEDIOS LTDA</v>
          </cell>
          <cell r="I2975" t="str">
            <v>FRA 9900 PAGO 2 DE 12 SEGÚN CERTIFICACION DEL SUPERVISOR (REGIMEN COMUN - N/A RTE FTE , SOLO SE APLICA RTE IVA Y RTE ICA)</v>
          </cell>
          <cell r="J2975">
            <v>1272008</v>
          </cell>
          <cell r="K2975">
            <v>9.66</v>
          </cell>
          <cell r="M2975">
            <v>16</v>
          </cell>
          <cell r="N2975" t="str">
            <v>RECURSO 2-10</v>
          </cell>
          <cell r="V2975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975" t="str">
            <v>Vigencia Presupuestal</v>
          </cell>
        </row>
        <row r="2976">
          <cell r="A2976">
            <v>297214</v>
          </cell>
          <cell r="B2976" t="str">
            <v>Contrato</v>
          </cell>
          <cell r="C2976">
            <v>2</v>
          </cell>
          <cell r="D2976">
            <v>214</v>
          </cell>
          <cell r="E2976">
            <v>41815</v>
          </cell>
          <cell r="F2976" t="str">
            <v>DESPACHO MINISTRO DE AMBIENTE Y DESARROLLO SOSTENIBLE</v>
          </cell>
          <cell r="G2976">
            <v>80882158</v>
          </cell>
          <cell r="H2976" t="str">
            <v xml:space="preserve">HAYATO JOSE GARCIA CUESTA </v>
          </cell>
          <cell r="I2976" t="str">
            <v>PAGO 6 DE 12 SEGÚN CERTIFICACION DEL SUPERVISOR</v>
          </cell>
          <cell r="J2976">
            <v>7021212</v>
          </cell>
          <cell r="K2976">
            <v>9.66</v>
          </cell>
          <cell r="O2976" t="str">
            <v>RECURSO 11</v>
          </cell>
          <cell r="V2976" t="str">
            <v>No tiene Dependientes</v>
          </cell>
          <cell r="W2976" t="str">
            <v>Vigencia Presupuestal</v>
          </cell>
        </row>
        <row r="2977">
          <cell r="A2977">
            <v>297314</v>
          </cell>
          <cell r="B2977" t="str">
            <v>Convenio</v>
          </cell>
          <cell r="C2977">
            <v>84</v>
          </cell>
          <cell r="D2977">
            <v>16014</v>
          </cell>
          <cell r="E2977">
            <v>41815</v>
          </cell>
          <cell r="F2977" t="str">
            <v>OFICINA DE NEGOCIOS VERDES</v>
          </cell>
          <cell r="G2977">
            <v>8300272757</v>
          </cell>
          <cell r="H2977" t="str">
            <v>ASOCARS - ASOCIACION DE CORPORACIONES AUTONOMAS REGIONALES Y DE DESARROLLO SOSTENIBLE</v>
          </cell>
          <cell r="I2977" t="str">
            <v>PAGO CTA CBO 54 SEGUNDO DESEMBOLSO SEGÚN CERTIFICACION DEL SUPERVISOR</v>
          </cell>
          <cell r="J2977">
            <v>230189127</v>
          </cell>
          <cell r="O2977" t="str">
            <v>RECURSO 11</v>
          </cell>
          <cell r="W2977" t="str">
            <v>Vigencia Presupuestal</v>
          </cell>
        </row>
        <row r="2978">
          <cell r="A2978">
            <v>297414</v>
          </cell>
          <cell r="B2978" t="str">
            <v>Convenio</v>
          </cell>
          <cell r="C2978">
            <v>284</v>
          </cell>
          <cell r="D2978">
            <v>39514</v>
          </cell>
          <cell r="E2978">
            <v>41815</v>
          </cell>
          <cell r="F2978" t="str">
            <v>ASUNTOS MARINOS</v>
          </cell>
          <cell r="G2978">
            <v>9002573146</v>
          </cell>
          <cell r="H2978" t="str">
            <v>FUNDACION  MARVIVA</v>
          </cell>
          <cell r="I2978" t="str">
            <v>PAGO 2 DE 4 SEGÚN CERTIFICACION DEL SUPERVISOR</v>
          </cell>
          <cell r="J2978">
            <v>42000000</v>
          </cell>
          <cell r="O2978" t="str">
            <v>RECURSO 11</v>
          </cell>
          <cell r="W2978" t="str">
            <v>Vigencia Presupuestal</v>
          </cell>
        </row>
        <row r="2979">
          <cell r="A2979">
            <v>297514</v>
          </cell>
          <cell r="B2979" t="str">
            <v>Oficio</v>
          </cell>
          <cell r="C2979" t="str">
            <v>8310-3-21022</v>
          </cell>
          <cell r="D2979">
            <v>204314</v>
          </cell>
          <cell r="E2979">
            <v>41815</v>
          </cell>
          <cell r="F2979" t="str">
            <v>SUBDIRECCION ADMINISTRATIVA Y FINANCIERA</v>
          </cell>
          <cell r="G2979">
            <v>8301153951</v>
          </cell>
          <cell r="H2979" t="str">
            <v>MINISTERIO DE AMBIENTE Y DESARROLLO SOSTENIBLE</v>
          </cell>
          <cell r="I2979" t="str">
            <v>REEMBOLSO CAJA MENOR 314 - CONSECUTIVO 3614</v>
          </cell>
          <cell r="J2979">
            <v>11618443</v>
          </cell>
          <cell r="O2979" t="str">
            <v>RECURSO 11</v>
          </cell>
          <cell r="W2979" t="str">
            <v>Vigencia Presupuestal</v>
          </cell>
        </row>
        <row r="2980">
          <cell r="A2980">
            <v>297614</v>
          </cell>
          <cell r="B2980" t="str">
            <v>Comisión</v>
          </cell>
          <cell r="C2980">
            <v>20141240</v>
          </cell>
          <cell r="D2980">
            <v>189814</v>
          </cell>
          <cell r="E2980">
            <v>41815</v>
          </cell>
          <cell r="F2980" t="str">
            <v>SERVICIOS ADMINISTRATIVOS</v>
          </cell>
          <cell r="G2980">
            <v>10542906</v>
          </cell>
          <cell r="H2980" t="str">
            <v xml:space="preserve">OSCAR DARIO TOSSE LUNA </v>
          </cell>
          <cell r="I2980" t="str">
            <v>COMISION A IPIALES DEL 10 AL 12 DE JUNIO DE 2014</v>
          </cell>
          <cell r="J2980">
            <v>499260</v>
          </cell>
          <cell r="O2980" t="str">
            <v>RECURSO 11</v>
          </cell>
          <cell r="W2980" t="str">
            <v>Vigencia Presupuestal</v>
          </cell>
        </row>
        <row r="2981">
          <cell r="A2981">
            <v>297714</v>
          </cell>
          <cell r="B2981" t="str">
            <v>Comisión</v>
          </cell>
          <cell r="C2981">
            <v>20141114</v>
          </cell>
          <cell r="D2981">
            <v>174414</v>
          </cell>
          <cell r="E2981">
            <v>41815</v>
          </cell>
          <cell r="F2981" t="str">
            <v>SERVICIOS ADMINISTRATIVOS, ATENCIONA AL USUARIO, ARCHIVO Y CORRESPONDENCIA</v>
          </cell>
          <cell r="G2981">
            <v>19402255</v>
          </cell>
          <cell r="H2981" t="str">
            <v>PABLO MANUEL HURTADO RINCON</v>
          </cell>
          <cell r="I2981" t="str">
            <v>COMISION A IPIALES DEL 26 AL 28 DE MAYO DE 2014</v>
          </cell>
          <cell r="J2981">
            <v>535261</v>
          </cell>
          <cell r="O2981" t="str">
            <v>RECURSO 11</v>
          </cell>
          <cell r="W2981" t="str">
            <v>Vigencia Presupuestal</v>
          </cell>
        </row>
        <row r="2982">
          <cell r="A2982">
            <v>297814</v>
          </cell>
          <cell r="B2982" t="str">
            <v>Comisión</v>
          </cell>
          <cell r="C2982">
            <v>20141138</v>
          </cell>
          <cell r="D2982">
            <v>178514</v>
          </cell>
          <cell r="E2982">
            <v>41815</v>
          </cell>
          <cell r="F2982" t="str">
            <v>SERVICIOS ADMINISTRATIVOS, ATENCIONA AL USUARIO, ARCHIVO Y CORRESPONDENCIA</v>
          </cell>
          <cell r="G2982">
            <v>52383802</v>
          </cell>
          <cell r="H2982" t="str">
            <v>ERICA CEBALLOS</v>
          </cell>
          <cell r="I2982" t="str">
            <v>COMISION A LETICIA DEL 27 AL 29 DE MAYO ED 2014</v>
          </cell>
          <cell r="J2982">
            <v>652705</v>
          </cell>
          <cell r="O2982" t="str">
            <v>RECURSO 11</v>
          </cell>
          <cell r="W2982" t="str">
            <v>Vigencia Presupuestal</v>
          </cell>
        </row>
        <row r="2983">
          <cell r="A2983">
            <v>297914</v>
          </cell>
          <cell r="B2983" t="str">
            <v>Comisión</v>
          </cell>
          <cell r="C2983">
            <v>20141206</v>
          </cell>
          <cell r="D2983">
            <v>182914</v>
          </cell>
          <cell r="E2983">
            <v>41815</v>
          </cell>
          <cell r="F2983" t="str">
            <v>SERVICIOS ADMINISTRATIVOS, ATENCIONA AL USUARIO, ARCHIVO Y CORRESPONDENCIA</v>
          </cell>
          <cell r="G2983">
            <v>23248957</v>
          </cell>
          <cell r="H2983" t="str">
            <v>ELIZABETH INES TAYLOR JAY</v>
          </cell>
          <cell r="I2983" t="str">
            <v>COMISION A SANTA MARTA EL 8 DE JUNIO DE 2014</v>
          </cell>
          <cell r="J2983">
            <v>145648</v>
          </cell>
          <cell r="O2983" t="str">
            <v>RECURSO 11</v>
          </cell>
          <cell r="W2983" t="str">
            <v>Vigencia Presupuestal</v>
          </cell>
        </row>
        <row r="2984">
          <cell r="A2984">
            <v>298014</v>
          </cell>
          <cell r="B2984" t="str">
            <v>Comisión</v>
          </cell>
          <cell r="C2984">
            <v>20141222</v>
          </cell>
          <cell r="D2984">
            <v>186314</v>
          </cell>
          <cell r="E2984">
            <v>41815</v>
          </cell>
          <cell r="F2984" t="str">
            <v>SERVICIOS ADMINISTRATIVOS, ATENCIONA AL USUARIO, ARCHIVO Y CORRESPONDENCIA</v>
          </cell>
          <cell r="G2984">
            <v>14237801</v>
          </cell>
          <cell r="H2984" t="str">
            <v>EDGAR OLAYA QUIROGA</v>
          </cell>
          <cell r="I2984" t="str">
            <v>COMISION A MEDELLIN DEL 8 AL 9 DE JUNIO DE 2014</v>
          </cell>
          <cell r="J2984">
            <v>307157</v>
          </cell>
          <cell r="O2984" t="str">
            <v>RECURSO 11</v>
          </cell>
          <cell r="W2984" t="str">
            <v>Vigencia Presupuestal</v>
          </cell>
        </row>
        <row r="2985">
          <cell r="A2985">
            <v>298114</v>
          </cell>
          <cell r="B2985" t="str">
            <v>Comisión</v>
          </cell>
          <cell r="C2985">
            <v>20141271</v>
          </cell>
          <cell r="D2985">
            <v>193114</v>
          </cell>
          <cell r="E2985">
            <v>41815</v>
          </cell>
          <cell r="F2985" t="str">
            <v>SERVICIOS ADMINISTRATIVOS, ATENCIONA AL USUARIO, ARCHIVO Y CORRESPONDENCIA</v>
          </cell>
          <cell r="G2985">
            <v>93366055</v>
          </cell>
          <cell r="H2985" t="str">
            <v>CARLOS GARRID RIVERA OSPINA</v>
          </cell>
          <cell r="I2985" t="str">
            <v>COMISION A CALI DEL 11 AL 13 DE JUNIO ED 2014</v>
          </cell>
          <cell r="J2985">
            <v>488395</v>
          </cell>
          <cell r="O2985" t="str">
            <v>RECURSO 11</v>
          </cell>
          <cell r="W2985" t="str">
            <v>Vigencia Presupuestal</v>
          </cell>
        </row>
        <row r="2986">
          <cell r="A2986">
            <v>298214</v>
          </cell>
          <cell r="B2986" t="str">
            <v>Comisión</v>
          </cell>
          <cell r="C2986">
            <v>20141307</v>
          </cell>
          <cell r="D2986">
            <v>196414</v>
          </cell>
          <cell r="E2986">
            <v>41815</v>
          </cell>
          <cell r="F2986" t="str">
            <v>SERVICIOS ADMINISTRATIVOS, ATENCIONA AL USUARIO, ARCHIVO Y CORRESPONDENCIA</v>
          </cell>
          <cell r="G2986">
            <v>51985995</v>
          </cell>
          <cell r="H2986" t="str">
            <v>ANA MARIA GONZALEZ DELGADILLO</v>
          </cell>
          <cell r="I2986" t="str">
            <v>COMISION A MEDELLIN EL 16 DE JUNIO DE 2014</v>
          </cell>
          <cell r="J2986">
            <v>68376</v>
          </cell>
          <cell r="O2986" t="str">
            <v>RECURSO 11</v>
          </cell>
          <cell r="W2986" t="str">
            <v>Vigencia Presupuestal</v>
          </cell>
        </row>
        <row r="2987">
          <cell r="A2987">
            <v>298314</v>
          </cell>
          <cell r="B2987" t="str">
            <v>Comisión</v>
          </cell>
          <cell r="C2987">
            <v>20141309</v>
          </cell>
          <cell r="D2987">
            <v>195114</v>
          </cell>
          <cell r="E2987">
            <v>41815</v>
          </cell>
          <cell r="F2987" t="str">
            <v>SERVICIOS ADMINISTRATIVOS, ATENCIONA AL USUARIO, ARCHIVO Y CORRESPONDENCIA</v>
          </cell>
          <cell r="G2987">
            <v>52200186</v>
          </cell>
          <cell r="H2987" t="str">
            <v>CAROLINA LOPEZ MIRANDA</v>
          </cell>
          <cell r="I2987" t="str">
            <v>COMISION A CARTAGENA EL 12 DE JUNIO ED 2014</v>
          </cell>
          <cell r="J2987">
            <v>97679</v>
          </cell>
          <cell r="O2987" t="str">
            <v>RECURSO 11</v>
          </cell>
          <cell r="W2987" t="str">
            <v>Vigencia Presupuestal</v>
          </cell>
        </row>
        <row r="2988">
          <cell r="A2988">
            <v>298414</v>
          </cell>
          <cell r="B2988" t="str">
            <v>Comisión</v>
          </cell>
          <cell r="C2988">
            <v>20141310</v>
          </cell>
          <cell r="D2988">
            <v>195214</v>
          </cell>
          <cell r="E2988">
            <v>41815</v>
          </cell>
          <cell r="F2988" t="str">
            <v>SERVICIOS ADMINISTRATIVOS, ATENCIONA AL USUARIO, ARCHIVO Y CORRESPONDENCIA</v>
          </cell>
          <cell r="G2988">
            <v>79411773</v>
          </cell>
          <cell r="H2988" t="str">
            <v>LUIS ALFONSO SIERRA CASTRO</v>
          </cell>
          <cell r="I2988" t="str">
            <v>COMISION A RIOHACHA DEL 16 AL 18 DE JUNIO DE 2014</v>
          </cell>
          <cell r="J2988">
            <v>415261</v>
          </cell>
          <cell r="O2988" t="str">
            <v>RECURSO 11</v>
          </cell>
          <cell r="W2988" t="str">
            <v>Vigencia Presupuestal</v>
          </cell>
        </row>
        <row r="2989">
          <cell r="A2989">
            <v>298514</v>
          </cell>
          <cell r="B2989" t="str">
            <v>Comisión</v>
          </cell>
          <cell r="C2989">
            <v>20141312</v>
          </cell>
          <cell r="D2989">
            <v>195614</v>
          </cell>
          <cell r="E2989">
            <v>41815</v>
          </cell>
          <cell r="F2989" t="str">
            <v>SERVICIOS ADMINISTRATIVOS, ATENCIONA AL USUARIO, ARCHIVO Y CORRESPONDENCIA</v>
          </cell>
          <cell r="G2989">
            <v>39701805</v>
          </cell>
          <cell r="H2989" t="str">
            <v>MARTHA EDDY ARTEAGA DIAZ</v>
          </cell>
          <cell r="I2989" t="str">
            <v>COMISION A SANTA MARTA DEL 15 AL 16 DE JUNIO DE 2014</v>
          </cell>
          <cell r="J2989">
            <v>293037</v>
          </cell>
          <cell r="O2989" t="str">
            <v>RECURSO 11</v>
          </cell>
          <cell r="W2989" t="str">
            <v>Vigencia Presupuestal</v>
          </cell>
        </row>
        <row r="2990">
          <cell r="A2990">
            <v>298614</v>
          </cell>
          <cell r="B2990" t="str">
            <v>Contrato</v>
          </cell>
          <cell r="C2990">
            <v>282</v>
          </cell>
          <cell r="D2990">
            <v>39414</v>
          </cell>
          <cell r="E2990">
            <v>41815</v>
          </cell>
          <cell r="F2990" t="str">
            <v>DIRECCION DE BOSQUES, BIODIVERSIDAD Y SERVICIOS ECOSISTEMICOS</v>
          </cell>
          <cell r="G2990">
            <v>8999990049</v>
          </cell>
          <cell r="H2990" t="str">
            <v>INSTITUTO GEOGRAFICO AGUSTIN CODAZZI</v>
          </cell>
          <cell r="I2990" t="str">
            <v>PAGO FRA 76-2082 SEGUNDO DESEMBOLSO SEGÚN CERTIFICACION DEL SUPERVISOR (ENTIDAD PUBLICA - GRANDES CONTRIBUYENTES - N/A RTE FUENTE)</v>
          </cell>
          <cell r="J2990">
            <v>50000000</v>
          </cell>
          <cell r="M2990">
            <v>16</v>
          </cell>
          <cell r="O2990" t="str">
            <v>RECURSO 11</v>
          </cell>
          <cell r="W2990" t="str">
            <v>Vigencia Presupuestal</v>
          </cell>
        </row>
        <row r="2991">
          <cell r="A2991">
            <v>298714</v>
          </cell>
          <cell r="B2991" t="str">
            <v>Comisión</v>
          </cell>
          <cell r="C2991">
            <v>20141315</v>
          </cell>
          <cell r="D2991">
            <v>195714</v>
          </cell>
          <cell r="E2991">
            <v>41815</v>
          </cell>
          <cell r="F2991" t="str">
            <v>SERVICIOS ADMINISTRATIVOS, ATENCIONA AL USUARIO, ARCHIVO Y CORRESPONDENCIA</v>
          </cell>
          <cell r="G2991">
            <v>52157164</v>
          </cell>
          <cell r="H2991" t="str">
            <v>CLAUDIA PATRICIA PINEDA GONZALEZ</v>
          </cell>
          <cell r="I2991" t="str">
            <v>COMISION PRORROGA A BARRANQUILLA DEL 11-12 DE JUNIO DE 2014 - ORIGINALES COMISION No. 20141093</v>
          </cell>
          <cell r="J2991">
            <v>291295</v>
          </cell>
          <cell r="O2991" t="str">
            <v>RECURSO 11</v>
          </cell>
          <cell r="W2991" t="str">
            <v>Vigencia Presupuestal</v>
          </cell>
        </row>
        <row r="2992">
          <cell r="A2992">
            <v>298814</v>
          </cell>
          <cell r="B2992" t="str">
            <v>Comisión</v>
          </cell>
          <cell r="C2992">
            <v>20141375</v>
          </cell>
          <cell r="D2992">
            <v>203814</v>
          </cell>
          <cell r="E2992">
            <v>41815</v>
          </cell>
          <cell r="F2992" t="str">
            <v>SERVICIOS ADMINISTRATIVOS, ATENCIONA AL USUARIO, ARCHIVO Y CORRESPONDENCIA</v>
          </cell>
          <cell r="G2992">
            <v>74301550</v>
          </cell>
          <cell r="H2992" t="str">
            <v>WILLIAN GUSTAVO RODRIGUEZ</v>
          </cell>
          <cell r="I2992" t="str">
            <v>COMISION A SUBACHOQUE EL 21 DE JUNIO DE 2014</v>
          </cell>
          <cell r="J2992">
            <v>53379</v>
          </cell>
          <cell r="O2992" t="str">
            <v>RECURSO 11</v>
          </cell>
          <cell r="W2992" t="str">
            <v>Vigencia Presupuestal</v>
          </cell>
        </row>
        <row r="2993">
          <cell r="A2993">
            <v>298914</v>
          </cell>
          <cell r="B2993" t="str">
            <v>Comisión</v>
          </cell>
          <cell r="C2993" t="str">
            <v>2014-1-0328</v>
          </cell>
          <cell r="D2993">
            <v>162314</v>
          </cell>
          <cell r="E2993">
            <v>41815</v>
          </cell>
          <cell r="F2993" t="str">
            <v>SERVICIOS ADMINISTRATIVOS, ATENCIONA AL USUARIO, ARCHIVO Y CORRESPONDENCIA</v>
          </cell>
          <cell r="G2993">
            <v>52779622</v>
          </cell>
          <cell r="H2993" t="str">
            <v>NATALIA ESPERANZA CORDOBA CAMACHO</v>
          </cell>
          <cell r="I2993" t="str">
            <v>COMISION A BOJACA EL 9 DE MAYO DE 2014</v>
          </cell>
          <cell r="J2993">
            <v>59323</v>
          </cell>
          <cell r="L2993">
            <v>10</v>
          </cell>
          <cell r="O2993" t="str">
            <v>RECURSO 11</v>
          </cell>
          <cell r="W2993" t="str">
            <v>Vigencia Presupuestal</v>
          </cell>
        </row>
        <row r="2994">
          <cell r="A2994">
            <v>299014</v>
          </cell>
          <cell r="B2994" t="str">
            <v>Comisión</v>
          </cell>
          <cell r="C2994" t="str">
            <v>2014-1-0380</v>
          </cell>
          <cell r="D2994">
            <v>171614</v>
          </cell>
          <cell r="E2994">
            <v>41815</v>
          </cell>
          <cell r="F2994" t="str">
            <v>SERVICIOS ADMINISTRATIVOS, ATENCIONA AL USUARIO, ARCHIVO Y CORRESPONDENCIA</v>
          </cell>
          <cell r="G2994">
            <v>80821039</v>
          </cell>
          <cell r="H2994" t="str">
            <v>FABIAN IGNACIO NAVARRETE LE BAS</v>
          </cell>
          <cell r="I2994" t="str">
            <v>COMISION INTERNACIONAL A PARIS DEL 25-29 DE MAYO DE 2014</v>
          </cell>
          <cell r="J2994">
            <v>3065812</v>
          </cell>
          <cell r="L2994">
            <v>11</v>
          </cell>
          <cell r="O2994" t="str">
            <v>RECURSO 11</v>
          </cell>
          <cell r="W2994" t="str">
            <v>Vigencia Presupuestal</v>
          </cell>
        </row>
        <row r="2995">
          <cell r="A2995">
            <v>299114</v>
          </cell>
          <cell r="B2995" t="str">
            <v>Comisión</v>
          </cell>
          <cell r="C2995" t="str">
            <v>2014-1-0399</v>
          </cell>
          <cell r="D2995">
            <v>175614</v>
          </cell>
          <cell r="E2995">
            <v>41815</v>
          </cell>
          <cell r="F2995" t="str">
            <v>SERVICIOS ADMINISTRATIVOS, ATENCIONA AL USUARIO, ARCHIVO Y CORRESPONDENCIA</v>
          </cell>
          <cell r="G2995">
            <v>79968625</v>
          </cell>
          <cell r="H2995" t="str">
            <v>IVAN DARIO VALENCIA RODRIGUEZ</v>
          </cell>
          <cell r="I2995" t="str">
            <v>COMISION INTERNACIONAL A FRANKFURT-BONN-ALEMANIA DEL 2-16 DE JUNIO DE 2014</v>
          </cell>
          <cell r="J2995">
            <v>8538824</v>
          </cell>
          <cell r="L2995">
            <v>10</v>
          </cell>
          <cell r="O2995" t="str">
            <v>RECURSO 11</v>
          </cell>
          <cell r="W2995" t="str">
            <v>Vigencia Presupuestal</v>
          </cell>
        </row>
        <row r="2996">
          <cell r="A2996">
            <v>299214</v>
          </cell>
          <cell r="B2996" t="str">
            <v>Comisión</v>
          </cell>
          <cell r="C2996" t="str">
            <v>2014-1-0412</v>
          </cell>
          <cell r="D2996">
            <v>179614</v>
          </cell>
          <cell r="E2996">
            <v>41815</v>
          </cell>
          <cell r="F2996" t="str">
            <v>SERVICIOS ADMINISTRATIVOS, ATENCIONA AL USUARIO, ARCHIVO Y CORRESPONDENCIA</v>
          </cell>
          <cell r="G2996">
            <v>1019035820</v>
          </cell>
          <cell r="H2996" t="str">
            <v>LAURA JULIANA ARCINIEGAS ROJAS</v>
          </cell>
          <cell r="I2996" t="str">
            <v>COMISION INTERNACIONAL A FRANKFURT-BONN-ALEMANIA DEL 3-10 DE JUNIO DE 2014</v>
          </cell>
          <cell r="J2996">
            <v>3574973</v>
          </cell>
          <cell r="L2996">
            <v>10</v>
          </cell>
          <cell r="O2996" t="str">
            <v>RECURSO 11</v>
          </cell>
          <cell r="W2996" t="str">
            <v>Vigencia Presupuestal</v>
          </cell>
        </row>
        <row r="2997">
          <cell r="A2997">
            <v>299314</v>
          </cell>
          <cell r="B2997" t="str">
            <v>Comisión</v>
          </cell>
          <cell r="C2997" t="str">
            <v>2014-1-0431</v>
          </cell>
          <cell r="D2997">
            <v>182014</v>
          </cell>
          <cell r="E2997">
            <v>41815</v>
          </cell>
          <cell r="F2997" t="str">
            <v>SERVICIOS ADMINISTRATIVOS, ATENCIONA AL USUARIO, ARCHIVO Y CORRESPONDENCIA</v>
          </cell>
          <cell r="G2997">
            <v>52418599</v>
          </cell>
          <cell r="H2997" t="str">
            <v>TATIANA NUÑEZ SUAREZ</v>
          </cell>
          <cell r="I2997" t="str">
            <v>COMISION INTERNACIONAL A FRANKFURT-BONN-ALEMANIA DEL 3-16 DE JUNIO DE 2014</v>
          </cell>
          <cell r="J2997">
            <v>9092035</v>
          </cell>
          <cell r="L2997">
            <v>11</v>
          </cell>
          <cell r="O2997" t="str">
            <v>RECURSO 11</v>
          </cell>
          <cell r="W2997" t="str">
            <v>Vigencia Presupuestal</v>
          </cell>
        </row>
        <row r="2998">
          <cell r="A2998">
            <v>299414</v>
          </cell>
          <cell r="B2998" t="str">
            <v>Anulada</v>
          </cell>
          <cell r="C2998" t="str">
            <v>2014-1-0454</v>
          </cell>
          <cell r="D2998">
            <v>187014</v>
          </cell>
          <cell r="E2998">
            <v>41815</v>
          </cell>
          <cell r="F2998" t="str">
            <v>SERVICIOS ADMINISTRATIVOS, ATENCIONA AL USUARIO, ARCHIVO Y CORRESPONDENCIA</v>
          </cell>
          <cell r="G2998">
            <v>52269310</v>
          </cell>
          <cell r="H2998" t="str">
            <v>EVELYN PAOLA MORENO NIETO</v>
          </cell>
          <cell r="I2998" t="str">
            <v>ES FUNCIONARIA NO CONTR.ANULADA -------COMISION A SANTA MARTA EL 5 DE MAYO DE 2014</v>
          </cell>
          <cell r="J2998">
            <v>97679</v>
          </cell>
          <cell r="O2998" t="str">
            <v>RECURSO 11</v>
          </cell>
          <cell r="W2998" t="str">
            <v>Vigencia Presupuestal</v>
          </cell>
        </row>
        <row r="2999">
          <cell r="A2999">
            <v>299514</v>
          </cell>
          <cell r="B2999" t="str">
            <v>Comisión</v>
          </cell>
          <cell r="C2999" t="str">
            <v>2014-1-0455</v>
          </cell>
          <cell r="D2999">
            <v>188014</v>
          </cell>
          <cell r="E2999">
            <v>41815</v>
          </cell>
          <cell r="F2999" t="str">
            <v>SERVICIOS ADMINISTRATIVOS, ATENCIONA AL USUARIO, ARCHIVO Y CORRESPONDENCIA</v>
          </cell>
          <cell r="G2999">
            <v>71875120</v>
          </cell>
          <cell r="H2999" t="str">
            <v>JOSE DIDIER ZAPATA SUAREZ</v>
          </cell>
          <cell r="I2999" t="str">
            <v>COMISION A BARRANQUILLA DEL 5-7 DE JUNIO DE 2014</v>
          </cell>
          <cell r="J2999">
            <v>450134</v>
          </cell>
          <cell r="L2999">
            <v>10</v>
          </cell>
          <cell r="O2999" t="str">
            <v>RECURSO 11</v>
          </cell>
          <cell r="W2999" t="str">
            <v>Vigencia Presupuestal</v>
          </cell>
        </row>
        <row r="3000">
          <cell r="A3000">
            <v>299614</v>
          </cell>
          <cell r="B3000" t="str">
            <v>Comisión</v>
          </cell>
          <cell r="C3000" t="str">
            <v>2014-1-0462</v>
          </cell>
          <cell r="D3000">
            <v>189114</v>
          </cell>
          <cell r="E3000">
            <v>41815</v>
          </cell>
          <cell r="F3000" t="str">
            <v>SERVICIOS ADMINISTRATIVOS, ATENCIONA AL USUARIO, ARCHIVO Y CORRESPONDENCIA</v>
          </cell>
          <cell r="G3000">
            <v>74180161</v>
          </cell>
          <cell r="H3000" t="str">
            <v>ANDRES BALCAZAR</v>
          </cell>
          <cell r="I3000" t="str">
            <v>COMISION A BARRANQUILLA DEL 9-12 DE JUNIO DE 2014</v>
          </cell>
          <cell r="J3000">
            <v>728238</v>
          </cell>
          <cell r="L3000">
            <v>10</v>
          </cell>
          <cell r="O3000" t="str">
            <v>RECURSO 11</v>
          </cell>
          <cell r="W3000" t="str">
            <v>Vigencia Presupuestal</v>
          </cell>
        </row>
        <row r="3001">
          <cell r="A3001">
            <v>299714</v>
          </cell>
          <cell r="B3001" t="str">
            <v>Comisión</v>
          </cell>
          <cell r="C3001" t="str">
            <v>2014-1-0463</v>
          </cell>
          <cell r="D3001">
            <v>189414</v>
          </cell>
          <cell r="E3001">
            <v>41815</v>
          </cell>
          <cell r="F3001" t="str">
            <v>SERVICIOS ADMINISTRATIVOS, ATENCIONA AL USUARIO, ARCHIVO Y CORRESPONDENCIA</v>
          </cell>
          <cell r="G3001">
            <v>79153840</v>
          </cell>
          <cell r="H3001" t="str">
            <v>JAVIER CORREAL PIZARRO</v>
          </cell>
          <cell r="I3001" t="str">
            <v>COMISION A BARRANQUILLA DEL 9-12 DE JUNIO DE 2014</v>
          </cell>
          <cell r="J3001">
            <v>778238</v>
          </cell>
          <cell r="L3001">
            <v>11</v>
          </cell>
          <cell r="O3001" t="str">
            <v>RECURSO 11</v>
          </cell>
          <cell r="W3001" t="str">
            <v>Vigencia Presupuestal</v>
          </cell>
        </row>
        <row r="3002">
          <cell r="A3002">
            <v>299814</v>
          </cell>
          <cell r="B3002" t="str">
            <v>Comisión</v>
          </cell>
          <cell r="C3002" t="str">
            <v>2014-1-0464</v>
          </cell>
          <cell r="D3002">
            <v>189314</v>
          </cell>
          <cell r="E3002">
            <v>41815</v>
          </cell>
          <cell r="F3002" t="str">
            <v>SERVICIOS ADMINISTRATIVOS, ATENCIONA AL USUARIO, ARCHIVO Y CORRESPONDENCIA</v>
          </cell>
          <cell r="G3002">
            <v>52023019</v>
          </cell>
          <cell r="H3002" t="str">
            <v>LINA ESPERANZA MENDOZA SALAMANCA</v>
          </cell>
          <cell r="I3002" t="str">
            <v>COMISION A BARRANQUILLA DEL 9-10 DE JUNIO DE 2014</v>
          </cell>
          <cell r="J3002">
            <v>339102</v>
          </cell>
          <cell r="L3002">
            <v>10</v>
          </cell>
          <cell r="O3002" t="str">
            <v>RECURSO 11</v>
          </cell>
          <cell r="W3002" t="str">
            <v>Vigencia Presupuestal</v>
          </cell>
        </row>
        <row r="3003">
          <cell r="A3003">
            <v>299914</v>
          </cell>
          <cell r="B3003" t="str">
            <v>Contrato</v>
          </cell>
          <cell r="C3003">
            <v>114</v>
          </cell>
          <cell r="D3003">
            <v>19714</v>
          </cell>
          <cell r="E3003">
            <v>41815</v>
          </cell>
          <cell r="F3003" t="str">
            <v>DIRECCION DE CAMBIO CLIMATICO</v>
          </cell>
          <cell r="G3003">
            <v>1020759690</v>
          </cell>
          <cell r="H3003" t="str">
            <v>JENNY ANDREA ACOSTA GIRALDO</v>
          </cell>
          <cell r="I3003" t="str">
            <v>PAGO 6 DE 11 SEGÚN CERTIFICACION DEL SUPERVISOR</v>
          </cell>
          <cell r="J3003">
            <v>2900000</v>
          </cell>
          <cell r="K3003">
            <v>9.66</v>
          </cell>
          <cell r="O3003" t="str">
            <v>RECURSO 11</v>
          </cell>
          <cell r="V3003" t="str">
            <v>No tiene Dependientes</v>
          </cell>
          <cell r="W3003" t="str">
            <v>Vigencia Presupuestal</v>
          </cell>
        </row>
        <row r="3004">
          <cell r="A3004">
            <v>300014</v>
          </cell>
          <cell r="B3004" t="str">
            <v>Contrato</v>
          </cell>
          <cell r="C3004">
            <v>131</v>
          </cell>
          <cell r="D3004">
            <v>23514</v>
          </cell>
          <cell r="E3004">
            <v>41815</v>
          </cell>
          <cell r="F3004" t="str">
            <v>DIRECCION DE CAMBIO CLIMATICO</v>
          </cell>
          <cell r="G3004">
            <v>52515167</v>
          </cell>
          <cell r="H3004" t="str">
            <v>ASTRID EUGENIA CRUZ JIMENEZ</v>
          </cell>
          <cell r="I3004" t="str">
            <v>PAGO 6 DE 11 SEGÚN CERTIFICACION DEL SUPERVISOR - Int Vivienda Davivienda $201,182</v>
          </cell>
          <cell r="J3004">
            <v>6000000</v>
          </cell>
          <cell r="K3004">
            <v>9.66</v>
          </cell>
          <cell r="O3004" t="str">
            <v>RECURSO 11</v>
          </cell>
          <cell r="V3004" t="str">
            <v>Int Vivienda Davivienda $2414187,36/12= $201,182 -No tiene Dependientes a Cargo</v>
          </cell>
          <cell r="W3004" t="str">
            <v>Vigencia Presupuestal</v>
          </cell>
        </row>
        <row r="3005">
          <cell r="A3005">
            <v>300114</v>
          </cell>
          <cell r="B3005" t="str">
            <v>Comisión</v>
          </cell>
          <cell r="C3005" t="str">
            <v>2014-1-0466</v>
          </cell>
          <cell r="D3005">
            <v>189614</v>
          </cell>
          <cell r="E3005">
            <v>41815</v>
          </cell>
          <cell r="F3005" t="str">
            <v>SERVICIOS ADMINISTRATIVOS, ATENCIONA AL USUARIO, ARCHIVO Y CORRESPONDENCIA</v>
          </cell>
          <cell r="G3005">
            <v>19342385</v>
          </cell>
          <cell r="H3005" t="str">
            <v>RICARDO LINARES PRIETO</v>
          </cell>
          <cell r="I3005" t="str">
            <v>COMISION A SANTA MARTA DEL 9-11 DE JUNIO DE 2014</v>
          </cell>
          <cell r="J3005">
            <v>630170</v>
          </cell>
          <cell r="L3005">
            <v>11</v>
          </cell>
          <cell r="O3005" t="str">
            <v>RECURSO 11</v>
          </cell>
          <cell r="W3005" t="str">
            <v>Vigencia Presupuestal</v>
          </cell>
        </row>
        <row r="3006">
          <cell r="A3006">
            <v>300214</v>
          </cell>
          <cell r="B3006" t="str">
            <v>Comisión</v>
          </cell>
          <cell r="C3006" t="str">
            <v>2014-1-0467</v>
          </cell>
          <cell r="D3006">
            <v>190414</v>
          </cell>
          <cell r="E3006">
            <v>41815</v>
          </cell>
          <cell r="F3006" t="str">
            <v>SERVICIOS ADMINISTRATIVOS, ATENCIONA AL USUARIO, ARCHIVO Y CORRESPONDENCIA</v>
          </cell>
          <cell r="G3006">
            <v>52713119</v>
          </cell>
          <cell r="H3006" t="str">
            <v>MARIA ANGELICA MARTINEZ SILVA</v>
          </cell>
          <cell r="I3006" t="str">
            <v>COMISION A BUENAVENTURA DEL 9-11 DE JUNIO DE 2014</v>
          </cell>
          <cell r="J3006">
            <v>383877</v>
          </cell>
          <cell r="L3006">
            <v>10</v>
          </cell>
          <cell r="O3006" t="str">
            <v>RECURSO 11</v>
          </cell>
          <cell r="W3006" t="str">
            <v>Vigencia Presupuestal</v>
          </cell>
        </row>
        <row r="3007">
          <cell r="A3007">
            <v>300314</v>
          </cell>
          <cell r="B3007" t="str">
            <v>Contrato</v>
          </cell>
          <cell r="C3007">
            <v>271</v>
          </cell>
          <cell r="D3007">
            <v>38014</v>
          </cell>
          <cell r="E3007">
            <v>41815</v>
          </cell>
          <cell r="F3007" t="str">
            <v>DIRECCION DE BOSQUES, BIODIVERSIDAD Y SERVICIOS ECOSISTEMICOS</v>
          </cell>
          <cell r="G3007">
            <v>80164442</v>
          </cell>
          <cell r="H3007" t="str">
            <v>JOHN JAIRO SANCHEZ CORREA</v>
          </cell>
          <cell r="I3007" t="str">
            <v>PAGO 6 DE 12 SEGÚN CERTIFICACION DEL SUPERVISOR (Desc. Base RF x Dependientes)</v>
          </cell>
          <cell r="J3007">
            <v>5103550</v>
          </cell>
          <cell r="K3007">
            <v>9.66</v>
          </cell>
          <cell r="O3007" t="str">
            <v>RECURSO 11</v>
          </cell>
          <cell r="V3007" t="str">
            <v>Desc. 10% Dependientes</v>
          </cell>
          <cell r="W3007" t="str">
            <v>Vigencia Presupuestal</v>
          </cell>
        </row>
        <row r="3008">
          <cell r="A3008">
            <v>300414</v>
          </cell>
          <cell r="B3008" t="str">
            <v>Comisión</v>
          </cell>
          <cell r="C3008" t="str">
            <v>2014-1-0477</v>
          </cell>
          <cell r="D3008">
            <v>191314</v>
          </cell>
          <cell r="E3008">
            <v>41815</v>
          </cell>
          <cell r="F3008" t="str">
            <v>SERVICIOS ADMINISTRATIVOS, ATENCIONA AL USUARIO, ARCHIVO Y CORRESPONDENCIA</v>
          </cell>
          <cell r="G3008">
            <v>93238609</v>
          </cell>
          <cell r="H3008" t="str">
            <v>ALEXANDER IBAGON MONTES</v>
          </cell>
          <cell r="I3008" t="str">
            <v>COMISION A SAN VICENTE DE CAGUAN DEL 12-14 DE JUNIO DE 2014</v>
          </cell>
          <cell r="J3008">
            <v>322615</v>
          </cell>
          <cell r="L3008">
            <v>10</v>
          </cell>
          <cell r="O3008" t="str">
            <v>RECURSO 11</v>
          </cell>
          <cell r="W3008" t="str">
            <v>Vigencia Presupuestal</v>
          </cell>
        </row>
        <row r="3009">
          <cell r="A3009">
            <v>300514</v>
          </cell>
          <cell r="B3009" t="str">
            <v>Contrato</v>
          </cell>
          <cell r="C3009">
            <v>255</v>
          </cell>
          <cell r="D3009">
            <v>36914</v>
          </cell>
          <cell r="E3009">
            <v>41815</v>
          </cell>
          <cell r="F3009" t="str">
            <v>GRUPO CONTRATOS</v>
          </cell>
          <cell r="G3009">
            <v>53176793</v>
          </cell>
          <cell r="H3009" t="str">
            <v>MARIA JIMENA MAESTRE PIÑERES</v>
          </cell>
          <cell r="I3009" t="str">
            <v>PAGO 6 DE 11 SEGÚN CERTIFICACION DEL SUPERVISOR</v>
          </cell>
          <cell r="J3009">
            <v>7000000</v>
          </cell>
          <cell r="K3009">
            <v>9.66</v>
          </cell>
          <cell r="O3009" t="str">
            <v>RECURSO 11</v>
          </cell>
          <cell r="V3009" t="str">
            <v>No tiene Dependientes</v>
          </cell>
          <cell r="W3009" t="str">
            <v>Vigencia Presupuestal</v>
          </cell>
        </row>
        <row r="3010">
          <cell r="A3010">
            <v>300614</v>
          </cell>
          <cell r="B3010" t="str">
            <v>Contrato</v>
          </cell>
          <cell r="C3010">
            <v>79</v>
          </cell>
          <cell r="D3010">
            <v>14714</v>
          </cell>
          <cell r="E3010">
            <v>41815</v>
          </cell>
          <cell r="F3010" t="str">
            <v>DIRECCION DE GENTION INTEGRAL DEL RECURSO HIDRICO</v>
          </cell>
          <cell r="G3010">
            <v>1018421457</v>
          </cell>
          <cell r="H3010" t="str">
            <v>JUAN SEBASTIAN HERNANDEZ SUAREZ</v>
          </cell>
          <cell r="I3010" t="str">
            <v>PAGO 6 DE 12 DESEMBOLSO SEGÚN CERTIFICACION DEL SUPERVISOR</v>
          </cell>
          <cell r="J3010">
            <v>4220000</v>
          </cell>
          <cell r="K3010">
            <v>9.66</v>
          </cell>
          <cell r="O3010" t="str">
            <v>RECURSO 11</v>
          </cell>
          <cell r="V3010" t="str">
            <v>No tiene Dependientes a Cargo</v>
          </cell>
          <cell r="W3010" t="str">
            <v>Vigencia Presupuestal</v>
          </cell>
        </row>
        <row r="3011">
          <cell r="A3011">
            <v>300714</v>
          </cell>
          <cell r="B3011" t="str">
            <v>Comisión</v>
          </cell>
          <cell r="C3011" t="str">
            <v>2014-1-0483</v>
          </cell>
          <cell r="D3011">
            <v>193214</v>
          </cell>
          <cell r="E3011">
            <v>41815</v>
          </cell>
          <cell r="F3011" t="str">
            <v>SERVICIOS ADMINISTRATIVOS, ATENCIONA AL USUARIO, ARCHIVO Y CORRESPONDENCIA</v>
          </cell>
          <cell r="G3011">
            <v>19342385</v>
          </cell>
          <cell r="H3011" t="str">
            <v>RICARDO LINARES PRIETO</v>
          </cell>
          <cell r="I3011" t="str">
            <v>COMISION A YOPAL DEL 12-13 DE JUNIO DE 2014</v>
          </cell>
          <cell r="J3011">
            <v>312102</v>
          </cell>
          <cell r="L3011">
            <v>11</v>
          </cell>
          <cell r="O3011" t="str">
            <v>RECURSO 11</v>
          </cell>
          <cell r="W3011" t="str">
            <v>Vigencia Presupuestal</v>
          </cell>
        </row>
        <row r="3012">
          <cell r="A3012">
            <v>300814</v>
          </cell>
          <cell r="B3012" t="str">
            <v>Contrato</v>
          </cell>
          <cell r="C3012">
            <v>57</v>
          </cell>
          <cell r="D3012">
            <v>12714</v>
          </cell>
          <cell r="E3012">
            <v>41815</v>
          </cell>
          <cell r="F3012" t="str">
            <v>DIRECCION DE GENTION INTEGRAL DEL RECURSO HIDRICO</v>
          </cell>
          <cell r="G3012">
            <v>1010166732</v>
          </cell>
          <cell r="H3012" t="str">
            <v>ADRIANA CARRIAZO BAQUERO</v>
          </cell>
          <cell r="I3012" t="str">
            <v>PAGO 6 DE 12 DESEMBOLSO SEGÚN CERTIFICACION DEL SUPERVISOR</v>
          </cell>
          <cell r="J3012">
            <v>2660000</v>
          </cell>
          <cell r="K3012">
            <v>9.66</v>
          </cell>
          <cell r="O3012" t="str">
            <v>RECURSO 11</v>
          </cell>
          <cell r="V3012" t="str">
            <v>No tiene Dependientes</v>
          </cell>
          <cell r="W3012" t="str">
            <v>Vigencia Presupuestal</v>
          </cell>
        </row>
        <row r="3013">
          <cell r="A3013">
            <v>300914</v>
          </cell>
          <cell r="B3013" t="str">
            <v>Comisión</v>
          </cell>
          <cell r="C3013" t="str">
            <v>2014-1-0494</v>
          </cell>
          <cell r="D3013">
            <v>195814</v>
          </cell>
          <cell r="E3013">
            <v>41815</v>
          </cell>
          <cell r="F3013" t="str">
            <v>SERVICIOS ADMINISTRATIVOS, ATENCIONA AL USUARIO, ARCHIVO Y CORRESPONDENCIA</v>
          </cell>
          <cell r="G3013">
            <v>42867515</v>
          </cell>
          <cell r="H3013" t="str">
            <v>BLANCA OLIVIA POSADA POSADA</v>
          </cell>
          <cell r="I3013" t="str">
            <v>COMISION A SANTA MARTA DEL 15-16 DE JUNIO DE 2014</v>
          </cell>
          <cell r="J3013">
            <v>377518</v>
          </cell>
          <cell r="L3013">
            <v>10</v>
          </cell>
          <cell r="O3013" t="str">
            <v>RECURSO 11</v>
          </cell>
          <cell r="W3013" t="str">
            <v>Vigencia Presupuestal</v>
          </cell>
        </row>
        <row r="3014">
          <cell r="A3014">
            <v>301014</v>
          </cell>
          <cell r="B3014" t="str">
            <v>Contrato</v>
          </cell>
          <cell r="C3014">
            <v>76</v>
          </cell>
          <cell r="D3014">
            <v>14914</v>
          </cell>
          <cell r="E3014">
            <v>41815</v>
          </cell>
          <cell r="F3014" t="str">
            <v>DIRECCION DE GENTION INTEGRAL DEL RECURSO HIDRICO</v>
          </cell>
          <cell r="G3014">
            <v>1057918195</v>
          </cell>
          <cell r="H3014" t="str">
            <v>LIZBETH GISELLA RAMIREZ RAMIREZ</v>
          </cell>
          <cell r="I3014" t="str">
            <v>PAGO 6 DE 12 DESEMBOLSO SEGÚN CERTIFICACION DEL SUPERVISOR</v>
          </cell>
          <cell r="J3014">
            <v>4220000</v>
          </cell>
          <cell r="K3014">
            <v>9.66</v>
          </cell>
          <cell r="O3014" t="str">
            <v>RECURSO 11</v>
          </cell>
          <cell r="V3014" t="str">
            <v>No tiene Dependientes</v>
          </cell>
          <cell r="W3014" t="str">
            <v>Vigencia Presupuestal</v>
          </cell>
        </row>
        <row r="3015">
          <cell r="A3015">
            <v>301114</v>
          </cell>
          <cell r="B3015" t="str">
            <v>Comisión</v>
          </cell>
          <cell r="C3015" t="str">
            <v>2014-1-0508</v>
          </cell>
          <cell r="D3015">
            <v>198714</v>
          </cell>
          <cell r="E3015">
            <v>41815</v>
          </cell>
          <cell r="F3015" t="str">
            <v>SERVICIOS ADMINISTRATIVOS, ATENCIONA AL USUARIO, ARCHIVO Y CORRESPONDENCIA</v>
          </cell>
          <cell r="G3015">
            <v>40043339</v>
          </cell>
          <cell r="H3015" t="str">
            <v>SANDRA ALFONSO PALACIOS</v>
          </cell>
          <cell r="I3015" t="str">
            <v>COMISION A DUITAMA EL 17 DE JUNIO DE 2014</v>
          </cell>
          <cell r="J3015">
            <v>148375</v>
          </cell>
          <cell r="L3015">
            <v>10</v>
          </cell>
          <cell r="O3015" t="str">
            <v>RECURSO 11</v>
          </cell>
          <cell r="W3015" t="str">
            <v>Vigencia Presupuestal</v>
          </cell>
        </row>
        <row r="3016">
          <cell r="A3016">
            <v>301214</v>
          </cell>
          <cell r="B3016" t="str">
            <v>Contrato</v>
          </cell>
          <cell r="C3016">
            <v>99</v>
          </cell>
          <cell r="D3016">
            <v>18114</v>
          </cell>
          <cell r="E3016">
            <v>41815</v>
          </cell>
          <cell r="F3016" t="str">
            <v>DIRECCION DE CAMBIO CLIMATICO</v>
          </cell>
          <cell r="G3016">
            <v>1016022479</v>
          </cell>
          <cell r="H3016" t="str">
            <v>ANGIE CAROLINA CORTES SALGADO</v>
          </cell>
          <cell r="I3016" t="str">
            <v>PAGO 6 DE 12 SEGÚN CERTIFICACION DEL SUPERVISOR (Desc. Base RF x Dependientes)</v>
          </cell>
          <cell r="J3016">
            <v>2200000</v>
          </cell>
          <cell r="K3016">
            <v>9.66</v>
          </cell>
          <cell r="O3016" t="str">
            <v>RECURSO 11</v>
          </cell>
          <cell r="V3016" t="str">
            <v>Desc.x Dependientes</v>
          </cell>
          <cell r="W3016" t="str">
            <v>Vigencia Presupuestal</v>
          </cell>
        </row>
        <row r="3017">
          <cell r="A3017">
            <v>301314</v>
          </cell>
          <cell r="B3017" t="str">
            <v>Comisión</v>
          </cell>
          <cell r="C3017" t="str">
            <v>2014-1-0510</v>
          </cell>
          <cell r="D3017">
            <v>198214</v>
          </cell>
          <cell r="E3017">
            <v>41815</v>
          </cell>
          <cell r="F3017" t="str">
            <v>SERVICIOS ADMINISTRATIVOS, ATENCIONA AL USUARIO, ARCHIVO Y CORRESPONDENCIA</v>
          </cell>
          <cell r="G3017">
            <v>42124986</v>
          </cell>
          <cell r="H3017" t="str">
            <v>KATHERINE ARCILA BURGOS</v>
          </cell>
          <cell r="I3017" t="str">
            <v>COMISION A CARTAGENA DEL 16-17 DE JUNIO DE 2014</v>
          </cell>
          <cell r="J3017">
            <v>240080</v>
          </cell>
          <cell r="L3017">
            <v>10</v>
          </cell>
          <cell r="O3017" t="str">
            <v>RECURSO 11</v>
          </cell>
          <cell r="W3017" t="str">
            <v>Vigencia Presupuestal</v>
          </cell>
        </row>
        <row r="3018">
          <cell r="A3018">
            <v>301414</v>
          </cell>
          <cell r="B3018" t="str">
            <v>Contrato</v>
          </cell>
          <cell r="C3018">
            <v>10</v>
          </cell>
          <cell r="D3018">
            <v>125614</v>
          </cell>
          <cell r="E3018">
            <v>41815</v>
          </cell>
          <cell r="F3018" t="str">
            <v>SUBDIRECCION ADMINISTRATIVA Y FINANCIERA</v>
          </cell>
          <cell r="G3018">
            <v>56074876</v>
          </cell>
          <cell r="H3018" t="str">
            <v>BELLANIRIS AVILA BERMUDEZ</v>
          </cell>
          <cell r="I3018" t="str">
            <v>PAGO 6 DE 12 SEGÚN CERTIFICACION DEL SUPERVISOR (CESION DE CONTRATO) (Desc x dependientes)</v>
          </cell>
          <cell r="J3018">
            <v>6018182</v>
          </cell>
          <cell r="K3018">
            <v>9.66</v>
          </cell>
          <cell r="O3018" t="str">
            <v>RECURSO 11</v>
          </cell>
          <cell r="V3018" t="str">
            <v>Desc. X Dependientes</v>
          </cell>
          <cell r="W3018" t="str">
            <v>Vigencia Presupuestal</v>
          </cell>
        </row>
        <row r="3019">
          <cell r="A3019">
            <v>301514</v>
          </cell>
          <cell r="B3019" t="str">
            <v>Oficio</v>
          </cell>
          <cell r="C3019" t="str">
            <v>8000-3-20739</v>
          </cell>
          <cell r="D3019">
            <v>204414</v>
          </cell>
          <cell r="E3019">
            <v>41815</v>
          </cell>
          <cell r="F3019" t="str">
            <v>DESPACHO MINISTRO DE AMBIENTE Y DESARROLLO SOSTENIBLE</v>
          </cell>
          <cell r="G3019">
            <v>8301153951</v>
          </cell>
          <cell r="H3019" t="str">
            <v>MINISTERIO DE AMBIENTE Y DESARROLLO SOSTENIBLE</v>
          </cell>
          <cell r="I3019" t="str">
            <v>REEMBOLSO CAJA MENOR 214 - CONSECUTIVO 3514 - DESPACHO MINISTRA</v>
          </cell>
          <cell r="J3019">
            <v>4406804</v>
          </cell>
          <cell r="N3019" t="str">
            <v>RECURSO 2-10</v>
          </cell>
          <cell r="W3019" t="str">
            <v>Vigencia Presupuestal</v>
          </cell>
        </row>
        <row r="3020">
          <cell r="A3020">
            <v>301614</v>
          </cell>
          <cell r="B3020" t="str">
            <v>Contrato</v>
          </cell>
          <cell r="C3020">
            <v>55</v>
          </cell>
          <cell r="D3020">
            <v>10714</v>
          </cell>
          <cell r="E3020">
            <v>41815</v>
          </cell>
          <cell r="F3020" t="str">
            <v>DESPACHO MINISTRO DE AMBIENTE Y DESARROLLO SOSTENIBLE</v>
          </cell>
          <cell r="G3020">
            <v>52416225</v>
          </cell>
          <cell r="H3020" t="str">
            <v>ANA CRISTINA SANCHEZ THORIN</v>
          </cell>
          <cell r="I3020" t="str">
            <v>PAGO 6 DE 12 SEGÚN CERTIFICACION DEL SUPERVISOR - Beneficio AFC $506,272</v>
          </cell>
          <cell r="J3020">
            <v>13400000</v>
          </cell>
          <cell r="K3020">
            <v>9.66</v>
          </cell>
          <cell r="O3020" t="str">
            <v>RECURSO 11</v>
          </cell>
          <cell r="Q3020" t="str">
            <v>AFC BANCOLOMBIA</v>
          </cell>
          <cell r="R3020">
            <v>2500000</v>
          </cell>
          <cell r="V3020" t="str">
            <v>No tiene Dependientes + Beneficio AFC $506,272</v>
          </cell>
          <cell r="W3020" t="str">
            <v>Vigencia Presupuestal</v>
          </cell>
        </row>
        <row r="3021">
          <cell r="A3021">
            <v>301714</v>
          </cell>
          <cell r="B3021" t="str">
            <v>Contrato</v>
          </cell>
          <cell r="C3021">
            <v>254</v>
          </cell>
          <cell r="D3021">
            <v>38714</v>
          </cell>
          <cell r="E3021">
            <v>41815</v>
          </cell>
          <cell r="F3021" t="str">
            <v>DIRECCION DE ASUNTOS MARINOS, COSTEROS Y RECURSOS ACUATICOS</v>
          </cell>
          <cell r="G3021">
            <v>42867515</v>
          </cell>
          <cell r="H3021" t="str">
            <v>BLANCA OLIVA POSADA POSADA</v>
          </cell>
          <cell r="I3021" t="str">
            <v>PAGO 5 DE 9 SEGÚN CERTIFICACION DEL SUPERVISOR</v>
          </cell>
          <cell r="J3021">
            <v>9500000</v>
          </cell>
          <cell r="K3021">
            <v>9.66</v>
          </cell>
          <cell r="O3021" t="str">
            <v>RECURSO 11</v>
          </cell>
          <cell r="V3021" t="str">
            <v>No tiene Dependientes</v>
          </cell>
          <cell r="W3021" t="str">
            <v>Vigencia Presupuestal</v>
          </cell>
        </row>
        <row r="3022">
          <cell r="A3022">
            <v>301814</v>
          </cell>
          <cell r="B3022" t="str">
            <v>Contrato</v>
          </cell>
          <cell r="C3022">
            <v>174</v>
          </cell>
          <cell r="D3022">
            <v>27414</v>
          </cell>
          <cell r="E3022">
            <v>41815</v>
          </cell>
          <cell r="F3022" t="str">
            <v>DIRECCION DE GENTION INTEGRAL DEL RECURSO HIDRICO</v>
          </cell>
          <cell r="G3022">
            <v>51901855</v>
          </cell>
          <cell r="H3022" t="str">
            <v>JANETH DIAZ GIL</v>
          </cell>
          <cell r="I3022" t="str">
            <v>PAGO 5 DE 6 SEGÚN CERTIFICACION DEL SUPERVISOR (Desc. Base RF x Dependientes)</v>
          </cell>
          <cell r="J3022">
            <v>8250000</v>
          </cell>
          <cell r="K3022">
            <v>9.66</v>
          </cell>
          <cell r="O3022" t="str">
            <v>RECURSO 11</v>
          </cell>
          <cell r="V3022" t="str">
            <v>Desc. 10% Dependientes</v>
          </cell>
          <cell r="W3022" t="str">
            <v>Vigencia Presupuestal</v>
          </cell>
        </row>
        <row r="3023">
          <cell r="A3023">
            <v>301914</v>
          </cell>
          <cell r="B3023" t="str">
            <v>Contrato</v>
          </cell>
          <cell r="C3023">
            <v>81</v>
          </cell>
          <cell r="D3023">
            <v>14414</v>
          </cell>
          <cell r="E3023">
            <v>41815</v>
          </cell>
          <cell r="F3023" t="str">
            <v>OFICINA ASESORA JURIDICA</v>
          </cell>
          <cell r="G3023">
            <v>51838162</v>
          </cell>
          <cell r="H3023" t="str">
            <v>LILIAN BIBIANA ROJAS MEJIA</v>
          </cell>
          <cell r="I3023" t="str">
            <v>PAGO 6 DE 12 SEGÚN CERTIFICACION DEL SUPERVISOR (Desc Base Rte Fte por Dependientes)</v>
          </cell>
          <cell r="J3023">
            <v>7814492</v>
          </cell>
          <cell r="K3023">
            <v>9.66</v>
          </cell>
          <cell r="O3023" t="str">
            <v>RECURSO 11</v>
          </cell>
          <cell r="V3023" t="str">
            <v>Desc.x Dependientes</v>
          </cell>
          <cell r="W3023" t="str">
            <v>Vigencia Presupuestal</v>
          </cell>
        </row>
        <row r="3024">
          <cell r="A3024">
            <v>302014</v>
          </cell>
          <cell r="B3024" t="str">
            <v>Contrato</v>
          </cell>
          <cell r="C3024">
            <v>51</v>
          </cell>
          <cell r="D3024">
            <v>8014</v>
          </cell>
          <cell r="E3024">
            <v>41815</v>
          </cell>
          <cell r="F3024" t="str">
            <v>DIRECCION DE ASUNTOS AMBIENTALES, SECTORIAL Y URBANA</v>
          </cell>
          <cell r="G3024">
            <v>34602626</v>
          </cell>
          <cell r="H3024" t="str">
            <v>ASTRID ELIANA REYES PEÑA</v>
          </cell>
          <cell r="I3024" t="str">
            <v>PAGO 6 DE 11 SEGÚN CERTIFICACION DEL SUPERVISOR</v>
          </cell>
          <cell r="J3024">
            <v>7000000</v>
          </cell>
          <cell r="K3024">
            <v>9.66</v>
          </cell>
          <cell r="O3024" t="str">
            <v>RECURSO 11</v>
          </cell>
          <cell r="V3024" t="str">
            <v>No tiene Dependientes</v>
          </cell>
          <cell r="W3024" t="str">
            <v>Vigencia Presupuestal</v>
          </cell>
        </row>
        <row r="3025">
          <cell r="A3025">
            <v>302114</v>
          </cell>
          <cell r="B3025" t="str">
            <v>Contrato</v>
          </cell>
          <cell r="C3025">
            <v>113</v>
          </cell>
          <cell r="D3025">
            <v>19514</v>
          </cell>
          <cell r="E3025">
            <v>41815</v>
          </cell>
          <cell r="F3025" t="str">
            <v>DIRECCION DE CAMBIO CLIMATICO</v>
          </cell>
          <cell r="G3025">
            <v>52430539</v>
          </cell>
          <cell r="H3025" t="str">
            <v>JOSEFINA HELENA SANCHEZ CUERVO</v>
          </cell>
          <cell r="I3025" t="str">
            <v>PAGO 6 DE 9 SEGÚN CERTIFICACION DEL SUPERVISOR (Desc. Base RF x Dependientes)</v>
          </cell>
          <cell r="J3025">
            <v>7000000</v>
          </cell>
          <cell r="K3025">
            <v>9.66</v>
          </cell>
          <cell r="O3025" t="str">
            <v>RECURSO 11</v>
          </cell>
          <cell r="V3025" t="str">
            <v>Desc.x Dependientes</v>
          </cell>
          <cell r="W3025" t="str">
            <v>Vigencia Presupuestal</v>
          </cell>
        </row>
        <row r="3026">
          <cell r="A3026">
            <v>302214</v>
          </cell>
          <cell r="B3026" t="str">
            <v>Contrato</v>
          </cell>
          <cell r="C3026">
            <v>97</v>
          </cell>
          <cell r="D3026">
            <v>17914</v>
          </cell>
          <cell r="E3026">
            <v>41815</v>
          </cell>
          <cell r="F3026" t="str">
            <v>DIRECCION DE ASUNTOS MARINOS, COSTEROS Y RECURSOS ACUATICOS</v>
          </cell>
          <cell r="G3026">
            <v>79799400</v>
          </cell>
          <cell r="H3026" t="str">
            <v>ABEL BARRERA HURTADO</v>
          </cell>
          <cell r="I3026" t="str">
            <v>PAGO 6 DE 12 SEGÚN CERTIFICACION DEL SUPERVISOR</v>
          </cell>
          <cell r="J3026">
            <v>6580000</v>
          </cell>
          <cell r="K3026">
            <v>9.66</v>
          </cell>
          <cell r="O3026" t="str">
            <v>RECURSO 11</v>
          </cell>
          <cell r="V3026" t="str">
            <v>No tiene Dependientes</v>
          </cell>
          <cell r="W3026" t="str">
            <v>Vigencia Presupuestal</v>
          </cell>
        </row>
        <row r="3027">
          <cell r="A3027">
            <v>302314</v>
          </cell>
          <cell r="B3027" t="str">
            <v>Contrato</v>
          </cell>
          <cell r="C3027">
            <v>98</v>
          </cell>
          <cell r="D3027">
            <v>18014</v>
          </cell>
          <cell r="E3027">
            <v>41815</v>
          </cell>
          <cell r="F3027" t="str">
            <v>OFICINA DE ASUNTOS INTERNACIONALES</v>
          </cell>
          <cell r="G3027">
            <v>52437472</v>
          </cell>
          <cell r="H3027" t="str">
            <v>VIVIANA ANGELICA CASTRO PORRAS</v>
          </cell>
          <cell r="I3027" t="str">
            <v>PAGO 6 DE 12 SEGÚN CERTIFICACION DEL SUPERVISOR (Desc de la Bse por Dependientes + AFC FNA Beneficio $161,516)</v>
          </cell>
          <cell r="J3027">
            <v>6580000</v>
          </cell>
          <cell r="K3027">
            <v>9.66</v>
          </cell>
          <cell r="O3027" t="str">
            <v>RECURSO 11</v>
          </cell>
          <cell r="Q3027" t="str">
            <v>AFC FNA</v>
          </cell>
          <cell r="R3027">
            <v>1300000</v>
          </cell>
          <cell r="V3027" t="str">
            <v xml:space="preserve">AFC FNA 29/05/2014 $1,300,000 + Desc. 10% Dependientes </v>
          </cell>
          <cell r="W3027" t="str">
            <v>Vigencia Presupuestal</v>
          </cell>
        </row>
        <row r="3028">
          <cell r="A3028">
            <v>302414</v>
          </cell>
          <cell r="B3028" t="str">
            <v>Contrato</v>
          </cell>
          <cell r="C3028">
            <v>96</v>
          </cell>
          <cell r="D3028">
            <v>17814</v>
          </cell>
          <cell r="E3028">
            <v>41815</v>
          </cell>
          <cell r="F3028" t="str">
            <v>DIRECCION DE ASUNTOS MARINOS, COSTEROS Y RECURSOS ACUATICOS</v>
          </cell>
          <cell r="G3028">
            <v>52794345</v>
          </cell>
          <cell r="H3028" t="str">
            <v>PAOLA ANDREA BAUTISTA DUARTE</v>
          </cell>
          <cell r="I3028" t="str">
            <v xml:space="preserve">PAGO 6 DE 10 SEGÚN CERTIFICACION DEL SUPERVISOR </v>
          </cell>
          <cell r="J3028">
            <v>5400000</v>
          </cell>
          <cell r="K3028">
            <v>9.66</v>
          </cell>
          <cell r="O3028" t="str">
            <v>RECURSO 11</v>
          </cell>
          <cell r="V3028" t="str">
            <v>No tiene Dependientes</v>
          </cell>
          <cell r="W3028" t="str">
            <v>Vigencia Presupuestal</v>
          </cell>
        </row>
        <row r="3029">
          <cell r="A3029">
            <v>302514</v>
          </cell>
          <cell r="B3029" t="str">
            <v>Contrato</v>
          </cell>
          <cell r="C3029">
            <v>212</v>
          </cell>
          <cell r="D3029">
            <v>31214</v>
          </cell>
          <cell r="E3029">
            <v>41815</v>
          </cell>
          <cell r="F3029" t="str">
            <v>DIRECCION DE BOSQUES, BIODIVERSIDAD Y SERVICIOS ECOSISTEMICOS</v>
          </cell>
          <cell r="G3029">
            <v>80544407</v>
          </cell>
          <cell r="H3029" t="str">
            <v>ANDRES FERNANDO FRANCO FANDIÑO</v>
          </cell>
          <cell r="I3029" t="str">
            <v>PAGO 6 DE 12 SEGÚN CERTIFICACION DEL SUPERVISOR (Desc.de la Base RF x Dependientes)</v>
          </cell>
          <cell r="J3029">
            <v>5214196</v>
          </cell>
          <cell r="K3029">
            <v>9.66</v>
          </cell>
          <cell r="O3029" t="str">
            <v>RECURSO 11</v>
          </cell>
          <cell r="V3029" t="str">
            <v xml:space="preserve">Desc. x Dependientes </v>
          </cell>
          <cell r="W3029" t="str">
            <v>Vigencia Presupuestal</v>
          </cell>
        </row>
        <row r="3030">
          <cell r="A3030">
            <v>302614</v>
          </cell>
          <cell r="B3030" t="str">
            <v>Contrato</v>
          </cell>
          <cell r="C3030">
            <v>273</v>
          </cell>
          <cell r="D3030">
            <v>37814</v>
          </cell>
          <cell r="E3030">
            <v>41815</v>
          </cell>
          <cell r="F3030" t="str">
            <v>SUBDIRECCION DE EDUCACION Y PARTICIPACION</v>
          </cell>
          <cell r="G3030">
            <v>53038369</v>
          </cell>
          <cell r="H3030" t="str">
            <v>DIANA MARCELA MENDOZA OSPINA</v>
          </cell>
          <cell r="I3030" t="str">
            <v>PAGO PARCIAL QUINTO DESEMBOLSO SEGÚN CERTIFICACION DEL SUPERVISOR- EL SALDO DE $350,000 ESTA EN LA OP 302714</v>
          </cell>
          <cell r="J3030">
            <v>4800000</v>
          </cell>
          <cell r="K3030">
            <v>9.66</v>
          </cell>
          <cell r="O3030" t="str">
            <v>RECURSO 11</v>
          </cell>
          <cell r="V3030" t="str">
            <v>No tiene Dependientes</v>
          </cell>
          <cell r="W3030" t="str">
            <v>Vigencia Presupuestal</v>
          </cell>
        </row>
        <row r="3031">
          <cell r="A3031">
            <v>302714</v>
          </cell>
          <cell r="B3031" t="str">
            <v>Contrato</v>
          </cell>
          <cell r="C3031">
            <v>273</v>
          </cell>
          <cell r="D3031">
            <v>203514</v>
          </cell>
          <cell r="E3031">
            <v>41815</v>
          </cell>
          <cell r="F3031" t="str">
            <v>SUBDIRECCION DE EDUCACION Y PARTICIPACION</v>
          </cell>
          <cell r="G3031">
            <v>53038369</v>
          </cell>
          <cell r="H3031" t="str">
            <v>DIANA MARCELA MENDOZA OSPINA</v>
          </cell>
          <cell r="I3031" t="str">
            <v>PAGO SALDO QUINTO SEGÚN CERTIFICACION DEL SUPERVISOR (LOS SOPORTES ORIGINALES ESTAN OP 302614)</v>
          </cell>
          <cell r="J3031">
            <v>350000</v>
          </cell>
          <cell r="O3031" t="str">
            <v>RECURSO 11</v>
          </cell>
          <cell r="V3031" t="str">
            <v>No tiene Dependientes</v>
          </cell>
          <cell r="W3031" t="str">
            <v>Vigencia Presupuestal</v>
          </cell>
        </row>
        <row r="3032">
          <cell r="A3032">
            <v>302814</v>
          </cell>
          <cell r="B3032" t="str">
            <v>Contrato</v>
          </cell>
          <cell r="C3032">
            <v>91</v>
          </cell>
          <cell r="D3032">
            <v>18814</v>
          </cell>
          <cell r="E3032">
            <v>41815</v>
          </cell>
          <cell r="F3032" t="str">
            <v>DIRECCION DE BOSQUES, BIODIVERSIDAD Y SERVICIOS ECOSISTEMICOS</v>
          </cell>
          <cell r="G3032">
            <v>33376130</v>
          </cell>
          <cell r="H3032" t="str">
            <v>GINA CAROLINA AVELLA CASTIBLANCO</v>
          </cell>
          <cell r="I3032" t="str">
            <v>PAGO 6 DE 12 DESEMBOLSO SEGÚN CERTIFICACION DEL SUPERVISOR</v>
          </cell>
          <cell r="J3032">
            <v>5000000</v>
          </cell>
          <cell r="K3032">
            <v>9.66</v>
          </cell>
          <cell r="O3032" t="str">
            <v>RECURSO 11</v>
          </cell>
          <cell r="V3032" t="str">
            <v>No tiene Dependientes a Cargo</v>
          </cell>
          <cell r="W3032" t="str">
            <v>Vigencia Presupuestal</v>
          </cell>
        </row>
        <row r="3033">
          <cell r="A3033">
            <v>302914</v>
          </cell>
          <cell r="B3033" t="str">
            <v>Contrato</v>
          </cell>
          <cell r="C3033">
            <v>126</v>
          </cell>
          <cell r="D3033">
            <v>21114</v>
          </cell>
          <cell r="E3033">
            <v>41815</v>
          </cell>
          <cell r="F3033" t="str">
            <v>SUBDIRECCION ADMINISTRATIVA Y FINANCIERA</v>
          </cell>
          <cell r="G3033">
            <v>52390218</v>
          </cell>
          <cell r="H3033" t="str">
            <v>ROCIO RODRIGUEZ GRANADOS</v>
          </cell>
          <cell r="I3033" t="str">
            <v>PAGO 6 DE 11 SEGÚN CERTIFICACION DEL SUPERVISOR (Desc. Base RF x Dependientes)</v>
          </cell>
          <cell r="J3033">
            <v>4950000</v>
          </cell>
          <cell r="K3033">
            <v>9.66</v>
          </cell>
          <cell r="O3033" t="str">
            <v>RECURSO 11</v>
          </cell>
          <cell r="V3033" t="str">
            <v>Desc.x Dependientes</v>
          </cell>
          <cell r="W3033" t="str">
            <v>Vigencia Presupuestal</v>
          </cell>
        </row>
        <row r="3034">
          <cell r="A3034">
            <v>303014</v>
          </cell>
          <cell r="B3034" t="str">
            <v>Anulada</v>
          </cell>
          <cell r="E3034">
            <v>41815</v>
          </cell>
          <cell r="H3034" t="str">
            <v>ANULADA</v>
          </cell>
          <cell r="I3034" t="str">
            <v>ANULADA</v>
          </cell>
        </row>
        <row r="3035">
          <cell r="A3035">
            <v>303114</v>
          </cell>
          <cell r="B3035" t="str">
            <v>Contrato</v>
          </cell>
          <cell r="C3035">
            <v>153</v>
          </cell>
          <cell r="D3035">
            <v>24714</v>
          </cell>
          <cell r="E3035">
            <v>41815</v>
          </cell>
          <cell r="F3035" t="str">
            <v>DIRECCION DE ASUNTOS AMBIENTALES, SECTORIAL Y URBANA</v>
          </cell>
          <cell r="G3035">
            <v>52410498</v>
          </cell>
          <cell r="H3035" t="str">
            <v>CAROLINA GONZALEZ BARRETO</v>
          </cell>
          <cell r="I3035" t="str">
            <v>PAGO 6 DE 12 SEGÚN CERTIFICACION DEL SUPERVISOR (Desc. Base RF x Dependientes+AFC 26 JUN 2014 $800,000) BENEF.TRIBUTARIO AFC $151,737</v>
          </cell>
          <cell r="J3035">
            <v>8000000</v>
          </cell>
          <cell r="K3035">
            <v>9.66</v>
          </cell>
          <cell r="O3035" t="str">
            <v>RECURSO 11</v>
          </cell>
          <cell r="V3035" t="str">
            <v>Desc.x Dependientes+AFC 25 JUN 2014 $800,000)</v>
          </cell>
          <cell r="W3035" t="str">
            <v>Vigencia Presupuestal</v>
          </cell>
        </row>
        <row r="3036">
          <cell r="A3036">
            <v>303214</v>
          </cell>
          <cell r="B3036" t="str">
            <v>Contrato</v>
          </cell>
          <cell r="C3036">
            <v>56</v>
          </cell>
          <cell r="D3036">
            <v>13114</v>
          </cell>
          <cell r="E3036">
            <v>41815</v>
          </cell>
          <cell r="F3036" t="str">
            <v>DIRECCION DE ORDENAMIENTO AMBIENTAL Y COORDINACION DEL SINA</v>
          </cell>
          <cell r="G3036">
            <v>34545710</v>
          </cell>
          <cell r="H3036" t="str">
            <v>MARIA  CECILIA CONCHA ALBAN</v>
          </cell>
          <cell r="I3036" t="str">
            <v>PAGO 6 DE 11 SEGÚN CERTIFICACION DEL SUPERVISOR (Desc.de la Base RF x Dependientes)</v>
          </cell>
          <cell r="J3036">
            <v>8000000</v>
          </cell>
          <cell r="K3036">
            <v>9.66</v>
          </cell>
          <cell r="O3036" t="str">
            <v>RECURSO 11</v>
          </cell>
          <cell r="V3036" t="str">
            <v>Desc.x Dependientes</v>
          </cell>
          <cell r="W3036" t="str">
            <v>Vigencia Presupuestal</v>
          </cell>
        </row>
        <row r="3037">
          <cell r="A3037">
            <v>303314</v>
          </cell>
          <cell r="B3037" t="str">
            <v>Contrato</v>
          </cell>
          <cell r="C3037">
            <v>92</v>
          </cell>
          <cell r="D3037">
            <v>17214</v>
          </cell>
          <cell r="E3037">
            <v>41815</v>
          </cell>
          <cell r="F3037" t="str">
            <v>DIRECCION DE BOSQUES, BIODIVERSIDAD Y SERVICIOS ECOSISTEMICOS</v>
          </cell>
          <cell r="G3037">
            <v>21032764</v>
          </cell>
          <cell r="H3037" t="str">
            <v>LENNY HAEL GUERRERO URREGO</v>
          </cell>
          <cell r="I3037" t="str">
            <v>PAGO 6 DE 12 SEGÚN CERTIFICACION DEL SUPERVISOR</v>
          </cell>
          <cell r="J3037">
            <v>4971181</v>
          </cell>
          <cell r="K3037">
            <v>9.66</v>
          </cell>
          <cell r="O3037" t="str">
            <v>RECURSO 11</v>
          </cell>
          <cell r="V3037" t="str">
            <v>No tiene Dependientes a Cargo</v>
          </cell>
          <cell r="W3037" t="str">
            <v>Vigencia Presupuestal</v>
          </cell>
        </row>
        <row r="3038">
          <cell r="A3038">
            <v>303414</v>
          </cell>
          <cell r="B3038" t="str">
            <v>Contrato</v>
          </cell>
          <cell r="C3038">
            <v>207</v>
          </cell>
          <cell r="D3038">
            <v>31314</v>
          </cell>
          <cell r="E3038">
            <v>41815</v>
          </cell>
          <cell r="F3038" t="str">
            <v>DIRECCION DE GENTION INTEGRAL DEL RECURSO HIDRICO</v>
          </cell>
          <cell r="G3038">
            <v>10527523</v>
          </cell>
          <cell r="H3038" t="str">
            <v>GUSTAVO WILCHES CHAUX</v>
          </cell>
          <cell r="I3038" t="str">
            <v>FRA 317 PAGO 6 DE 11 SEGÚN CERTIFICACION DEL SUPERVISOR</v>
          </cell>
          <cell r="J3038">
            <v>10000000</v>
          </cell>
          <cell r="K3038">
            <v>9.66</v>
          </cell>
          <cell r="M3038">
            <v>16</v>
          </cell>
          <cell r="O3038" t="str">
            <v>RECURSO 11</v>
          </cell>
          <cell r="V3038" t="str">
            <v>No tiene Dependientes</v>
          </cell>
          <cell r="W3038" t="str">
            <v>Vigencia Presupuestal</v>
          </cell>
        </row>
        <row r="3039">
          <cell r="A3039">
            <v>303514</v>
          </cell>
          <cell r="B3039" t="str">
            <v>Contrato</v>
          </cell>
          <cell r="C3039">
            <v>217</v>
          </cell>
          <cell r="D3039">
            <v>30514</v>
          </cell>
          <cell r="E3039">
            <v>41815</v>
          </cell>
          <cell r="F3039" t="str">
            <v>DIRECCION DE ASUNTOS MARINOS, COSTEROS Y RECURSOS ACUATICOS</v>
          </cell>
          <cell r="G3039">
            <v>56078300</v>
          </cell>
          <cell r="H3039" t="str">
            <v>SANDRA MILENA ACOSTA GONZALEZ</v>
          </cell>
          <cell r="I3039" t="str">
            <v>PAGO 6 DE 10 SEGÚN CERTIFICACION DEL SUPERVISOR (Desc Base Rte Fte por Dependientes)</v>
          </cell>
          <cell r="J3039">
            <v>5700000</v>
          </cell>
          <cell r="K3039">
            <v>9.66</v>
          </cell>
          <cell r="O3039" t="str">
            <v>RECURSO 11</v>
          </cell>
          <cell r="V3039" t="str">
            <v>Desc. 10% Dependientes</v>
          </cell>
          <cell r="W3039" t="str">
            <v>Vigencia Presupuestal</v>
          </cell>
        </row>
        <row r="3040">
          <cell r="A3040">
            <v>303614</v>
          </cell>
          <cell r="B3040" t="str">
            <v>Contrato</v>
          </cell>
          <cell r="C3040">
            <v>125</v>
          </cell>
          <cell r="D3040">
            <v>20714</v>
          </cell>
          <cell r="E3040">
            <v>41815</v>
          </cell>
          <cell r="F3040" t="str">
            <v>DIRECCION DE BOSQUES, BIODIVERSIDAD Y SERVICIOS ECOSISTEMICOS</v>
          </cell>
          <cell r="G3040">
            <v>52909876</v>
          </cell>
          <cell r="H3040" t="str">
            <v>LUZ STELLA CARRERO MORALES</v>
          </cell>
          <cell r="I3040" t="str">
            <v>PAGO 6 DE 12 SEGÚN CERTIFICACION DEL SUPERVISOR (Desc.de la Base RF x Dependientes)</v>
          </cell>
          <cell r="J3040">
            <v>4334473</v>
          </cell>
          <cell r="K3040">
            <v>9.66</v>
          </cell>
          <cell r="O3040" t="str">
            <v>RECURSO 11</v>
          </cell>
          <cell r="V3040" t="str">
            <v>Desc. 10% Dependientes</v>
          </cell>
          <cell r="W3040" t="str">
            <v>Vigencia Presupuestal</v>
          </cell>
        </row>
        <row r="3041">
          <cell r="A3041">
            <v>303714</v>
          </cell>
          <cell r="B3041" t="str">
            <v>Contrato</v>
          </cell>
          <cell r="C3041">
            <v>234</v>
          </cell>
          <cell r="D3041">
            <v>34414</v>
          </cell>
          <cell r="E3041">
            <v>41815</v>
          </cell>
          <cell r="F3041" t="str">
            <v>DIRECCION DE BOSQUES, BIODIVERSIDAD YSERVICIOS ECOSISTEMICOS</v>
          </cell>
          <cell r="G3041">
            <v>52714435</v>
          </cell>
          <cell r="H3041" t="str">
            <v>JOHANNA ALEXANDRA RUIZ HERNANDEZ</v>
          </cell>
          <cell r="I3041" t="str">
            <v xml:space="preserve">PAGO 5 DE 12 SEGÚN CERTIFICACION DEL SUPERVISOR </v>
          </cell>
          <cell r="J3041">
            <v>4438072</v>
          </cell>
          <cell r="K3041">
            <v>9.66</v>
          </cell>
          <cell r="O3041" t="str">
            <v>RECURSO 11</v>
          </cell>
          <cell r="V3041" t="str">
            <v>No tiene desc x dependientes</v>
          </cell>
          <cell r="W3041" t="str">
            <v>Vigencia Presupuestal</v>
          </cell>
        </row>
        <row r="3042">
          <cell r="A3042">
            <v>303814</v>
          </cell>
          <cell r="B3042" t="str">
            <v>Contrato</v>
          </cell>
          <cell r="C3042">
            <v>110</v>
          </cell>
          <cell r="D3042">
            <v>21814</v>
          </cell>
          <cell r="E3042">
            <v>41815</v>
          </cell>
          <cell r="F3042" t="str">
            <v>DIRECCION DE CAMBIO CLIMATICO</v>
          </cell>
          <cell r="G3042">
            <v>53125079</v>
          </cell>
          <cell r="H3042" t="str">
            <v>DIANA CATALINA QUINTERO PINZON</v>
          </cell>
          <cell r="I3042" t="str">
            <v>PAGO 5 DE 12SEGÚN CERTIFICACION DEL SUPERVISOR</v>
          </cell>
          <cell r="J3042">
            <v>4090909</v>
          </cell>
          <cell r="K3042">
            <v>9.66</v>
          </cell>
          <cell r="O3042" t="str">
            <v>RECURSO 11</v>
          </cell>
          <cell r="V3042" t="str">
            <v>No tiene Dependientes</v>
          </cell>
          <cell r="W3042" t="str">
            <v>Vigencia Presupuestal</v>
          </cell>
        </row>
        <row r="3043">
          <cell r="A3043">
            <v>303914</v>
          </cell>
          <cell r="B3043" t="str">
            <v>Contrato</v>
          </cell>
          <cell r="C3043">
            <v>202</v>
          </cell>
          <cell r="D3043">
            <v>30214</v>
          </cell>
          <cell r="E3043">
            <v>41815</v>
          </cell>
          <cell r="F3043" t="str">
            <v>DIRECCION DE ASUNTOS MARINOS, COSTEROS Y RECURSOS ACUATICOS</v>
          </cell>
          <cell r="G3043">
            <v>18009973</v>
          </cell>
          <cell r="H3043" t="str">
            <v>LINCON CALVIN BENT LLERENA</v>
          </cell>
          <cell r="I3043" t="str">
            <v>PAGO 6 DE 7 SEGÚN CERTIFICACION DEL SUPERVISOR ( Desc de Base Rte Fte por Dependientes)</v>
          </cell>
          <cell r="J3043">
            <v>5500000</v>
          </cell>
          <cell r="K3043">
            <v>9.66</v>
          </cell>
          <cell r="O3043" t="str">
            <v>RECURSO 11</v>
          </cell>
          <cell r="V3043" t="str">
            <v>Desc. 10% Dependientes</v>
          </cell>
          <cell r="W3043" t="str">
            <v>Vigencia Presupuestal</v>
          </cell>
        </row>
        <row r="3044">
          <cell r="A3044">
            <v>304014</v>
          </cell>
          <cell r="B3044" t="str">
            <v>Contrato</v>
          </cell>
          <cell r="C3044">
            <v>177</v>
          </cell>
          <cell r="D3044">
            <v>28314</v>
          </cell>
          <cell r="E3044">
            <v>41815</v>
          </cell>
          <cell r="F3044" t="str">
            <v>SUBDIRECCION ADMINISTRATIVA Y FINANCIERA</v>
          </cell>
          <cell r="G3044">
            <v>35325209</v>
          </cell>
          <cell r="H3044" t="str">
            <v>LUZ ESMERALDA MANRIQUE DIAZ</v>
          </cell>
          <cell r="I3044" t="str">
            <v>PAGO 6 DE 12 SEGÚN CERTIFICACION DEL SUPERVISOR (PENSIONADA)</v>
          </cell>
          <cell r="J3044">
            <v>6000000</v>
          </cell>
          <cell r="K3044">
            <v>9.66</v>
          </cell>
          <cell r="O3044" t="str">
            <v>RECURSO 11</v>
          </cell>
          <cell r="V3044" t="str">
            <v>No tiene Dependientes</v>
          </cell>
          <cell r="W3044" t="str">
            <v>Vigencia Presupuestal</v>
          </cell>
        </row>
        <row r="3045">
          <cell r="A3045">
            <v>304114</v>
          </cell>
          <cell r="B3045" t="str">
            <v>Contrato</v>
          </cell>
          <cell r="C3045">
            <v>182</v>
          </cell>
          <cell r="D3045">
            <v>28914</v>
          </cell>
          <cell r="E3045">
            <v>41815</v>
          </cell>
          <cell r="F3045" t="str">
            <v>OFICINA DE ASUNTOS INTERNACIONALES</v>
          </cell>
          <cell r="G3045">
            <v>79968625</v>
          </cell>
          <cell r="H3045" t="str">
            <v>IVAN DARIO VALENCIA RODRIGUEZ</v>
          </cell>
          <cell r="I3045" t="str">
            <v>PAGO 6 DE 12 SEGÚN CERTIFICACION DEL SUPERVISOR (Beneficio Prepagada 04/JUN/2014)</v>
          </cell>
          <cell r="J3045">
            <v>7826087</v>
          </cell>
          <cell r="K3045">
            <v>9.66</v>
          </cell>
          <cell r="O3045" t="str">
            <v>RECURSO 11</v>
          </cell>
          <cell r="V3045" t="str">
            <v>Prepagada 04/JUN/2014 - No tiene Dependientes</v>
          </cell>
          <cell r="W3045" t="str">
            <v>Vigencia Presupuestal</v>
          </cell>
        </row>
        <row r="3046">
          <cell r="A3046">
            <v>304214</v>
          </cell>
          <cell r="B3046" t="str">
            <v>Contrato</v>
          </cell>
          <cell r="C3046">
            <v>172</v>
          </cell>
          <cell r="D3046">
            <v>26414</v>
          </cell>
          <cell r="E3046">
            <v>41815</v>
          </cell>
          <cell r="F3046" t="str">
            <v>GRUPO DE COMUNICACIONES</v>
          </cell>
          <cell r="G3046">
            <v>79589559</v>
          </cell>
          <cell r="H3046" t="str">
            <v>FERNANDO MURIEL PIEDRAHITA</v>
          </cell>
          <cell r="I3046" t="str">
            <v>PAGO 6 DE 12 SEGÚN CERTIFICACION DEL SUPERVISOR (Desc.de la Base RF x Dependientes)</v>
          </cell>
          <cell r="J3046">
            <v>4173913</v>
          </cell>
          <cell r="K3046">
            <v>9.66</v>
          </cell>
          <cell r="O3046" t="str">
            <v>RECURSO 11</v>
          </cell>
          <cell r="V3046" t="str">
            <v>Desc. 10% Dependientes</v>
          </cell>
          <cell r="W3046" t="str">
            <v>Vigencia Presupuestal</v>
          </cell>
        </row>
        <row r="3047">
          <cell r="A3047">
            <v>304314</v>
          </cell>
          <cell r="B3047" t="str">
            <v>Contrato</v>
          </cell>
          <cell r="C3047">
            <v>169</v>
          </cell>
          <cell r="D3047">
            <v>26914</v>
          </cell>
          <cell r="E3047">
            <v>41815</v>
          </cell>
          <cell r="F3047" t="str">
            <v>DIRECCION DE ASUNTOS AMBIENTALES, SECTORIAL Y URBANA</v>
          </cell>
          <cell r="G3047">
            <v>10317177</v>
          </cell>
          <cell r="H3047" t="str">
            <v>DIMER YASMANI SOTELO ZEMANATE</v>
          </cell>
          <cell r="I3047" t="str">
            <v>PAGO 6 DE 10 SEGÚN CERTIFICACION DEL SUPERVISOR</v>
          </cell>
          <cell r="J3047">
            <v>4000000</v>
          </cell>
          <cell r="K3047">
            <v>9.66</v>
          </cell>
          <cell r="O3047" t="str">
            <v>RECURSO 11</v>
          </cell>
          <cell r="V3047" t="str">
            <v>No tiene Dependientes</v>
          </cell>
          <cell r="W3047" t="str">
            <v>Vigencia Presupuestal</v>
          </cell>
        </row>
        <row r="3048">
          <cell r="A3048">
            <v>304414</v>
          </cell>
          <cell r="B3048" t="str">
            <v>Contrato</v>
          </cell>
          <cell r="C3048">
            <v>142</v>
          </cell>
          <cell r="D3048">
            <v>24314</v>
          </cell>
          <cell r="E3048">
            <v>41816</v>
          </cell>
          <cell r="F3048" t="str">
            <v>DIRECCION DE BOSQUES, BIODIVERSIDAD Y SERVICIOS ECOSISTEMICOS</v>
          </cell>
          <cell r="G3048">
            <v>51993845</v>
          </cell>
          <cell r="H3048" t="str">
            <v xml:space="preserve">EMILCE MORA JAIME </v>
          </cell>
          <cell r="I3048" t="str">
            <v>PAGO 6 DE 12 SEGÚN CERTIFICACION DEL SUPERVISOR</v>
          </cell>
          <cell r="J3048">
            <v>6000000</v>
          </cell>
          <cell r="K3048">
            <v>9.66</v>
          </cell>
          <cell r="O3048" t="str">
            <v>RECURSO 11</v>
          </cell>
          <cell r="V3048" t="str">
            <v>No tiene Dependientes a Cargo</v>
          </cell>
          <cell r="W3048" t="str">
            <v>Vigencia Presupuestal</v>
          </cell>
        </row>
        <row r="3049">
          <cell r="A3049">
            <v>304514</v>
          </cell>
          <cell r="B3049" t="str">
            <v>Contrato</v>
          </cell>
          <cell r="C3049">
            <v>78</v>
          </cell>
          <cell r="D3049">
            <v>14514</v>
          </cell>
          <cell r="E3049">
            <v>41816</v>
          </cell>
          <cell r="F3049" t="str">
            <v>DIRECCION DE ASUNTOS MARINOS, COSTEROS Y RECURSOS ACUATICOS</v>
          </cell>
          <cell r="G3049">
            <v>52713119</v>
          </cell>
          <cell r="H3049" t="str">
            <v>MARIA ANGELICA MARTINEZ SILVA</v>
          </cell>
          <cell r="I3049" t="str">
            <v>PAGO 6 DE 7 SEGÚN CERTIFICACION DEL SUPERVISOR</v>
          </cell>
          <cell r="J3049">
            <v>3500000</v>
          </cell>
          <cell r="K3049">
            <v>9.66</v>
          </cell>
          <cell r="O3049" t="str">
            <v>RECURSO 11</v>
          </cell>
          <cell r="V3049" t="str">
            <v>No tiene Dependientes</v>
          </cell>
          <cell r="W3049" t="str">
            <v>Vigencia Presupuestal</v>
          </cell>
        </row>
        <row r="3050">
          <cell r="A3050">
            <v>304614</v>
          </cell>
          <cell r="B3050" t="str">
            <v>Contrato</v>
          </cell>
          <cell r="C3050">
            <v>58</v>
          </cell>
          <cell r="D3050">
            <v>12914</v>
          </cell>
          <cell r="E3050">
            <v>41816</v>
          </cell>
          <cell r="F3050" t="str">
            <v>DIRECCION DE ASUNTOS AMBIENTALES, SECTORIAL Y URBANA</v>
          </cell>
          <cell r="G3050">
            <v>35250839</v>
          </cell>
          <cell r="H3050" t="str">
            <v>HEIDDY JOHANNA LAITON MORALES</v>
          </cell>
          <cell r="I3050" t="str">
            <v>PAGO 6 DE 12 DESEMBOLSO SEGUN CERTIFICACION DEL SUPERVISOR (Desc.de la Base x Dependientes)</v>
          </cell>
          <cell r="J3050">
            <v>3868182</v>
          </cell>
          <cell r="K3050">
            <v>9.66</v>
          </cell>
          <cell r="O3050" t="str">
            <v>RECURSO 11</v>
          </cell>
          <cell r="V3050" t="str">
            <v xml:space="preserve">Desc. 10% Dependientes </v>
          </cell>
          <cell r="W3050" t="str">
            <v>Vigencia Presupuestal</v>
          </cell>
        </row>
        <row r="3051">
          <cell r="A3051">
            <v>304714</v>
          </cell>
          <cell r="B3051" t="str">
            <v>Contrato</v>
          </cell>
          <cell r="C3051">
            <v>102</v>
          </cell>
          <cell r="D3051">
            <v>18414</v>
          </cell>
          <cell r="E3051">
            <v>41816</v>
          </cell>
          <cell r="F3051" t="str">
            <v>SUBDIRECCION DE EDUCACION Y PARTICIPACION</v>
          </cell>
          <cell r="G3051">
            <v>1032392064</v>
          </cell>
          <cell r="H3051" t="str">
            <v>DORA JACQUELINE ORJUELA CALDERON</v>
          </cell>
          <cell r="I3051" t="str">
            <v>PAGO 6 DE 12 SEGÚN CERTIFICACION DEL SUPERVISOR</v>
          </cell>
          <cell r="J3051">
            <v>3000000</v>
          </cell>
          <cell r="K3051">
            <v>9.66</v>
          </cell>
          <cell r="O3051" t="str">
            <v>RECURSO 11</v>
          </cell>
          <cell r="V3051" t="str">
            <v>No tiene Dependientes</v>
          </cell>
          <cell r="W3051" t="str">
            <v>Vigencia Presupuestal</v>
          </cell>
        </row>
        <row r="3052">
          <cell r="A3052">
            <v>304814</v>
          </cell>
          <cell r="B3052" t="str">
            <v>Contrato</v>
          </cell>
          <cell r="C3052">
            <v>95</v>
          </cell>
          <cell r="D3052">
            <v>17614</v>
          </cell>
          <cell r="E3052">
            <v>41816</v>
          </cell>
          <cell r="F3052" t="str">
            <v>OFICINA DE TECNOLOGIAS, INFORMACION Y COMUNICACIONES TIC</v>
          </cell>
          <cell r="G3052">
            <v>52538575</v>
          </cell>
          <cell r="H3052" t="str">
            <v>MARITZABEL MUÑOZ CARRERO</v>
          </cell>
          <cell r="I3052" t="str">
            <v>PAGO 6 DE 8 SEGÚN CERTIFICACION DEL SUPERVISOR (Desc.de la Base RF x Dependientes)</v>
          </cell>
          <cell r="J3052">
            <v>1700000</v>
          </cell>
          <cell r="K3052">
            <v>9.66</v>
          </cell>
          <cell r="O3052" t="str">
            <v>RECURSO 11</v>
          </cell>
          <cell r="V3052" t="str">
            <v>Desc. 10% Dependientes RF $129,456</v>
          </cell>
          <cell r="W3052" t="str">
            <v>Vigencia Presupuestal</v>
          </cell>
        </row>
        <row r="3053">
          <cell r="A3053">
            <v>304914</v>
          </cell>
          <cell r="B3053" t="str">
            <v>Contrato</v>
          </cell>
          <cell r="C3053">
            <v>275</v>
          </cell>
          <cell r="D3053">
            <v>38314</v>
          </cell>
          <cell r="E3053">
            <v>41816</v>
          </cell>
          <cell r="F3053" t="str">
            <v>DIRECCION DE BOSQUES, BIODIVERSIDAD Y SERVICIOS ECOSISTEMICOS</v>
          </cell>
          <cell r="G3053">
            <v>80116715</v>
          </cell>
          <cell r="H3053" t="str">
            <v>WILSON ALEXANDER GUTIERREZ VANEGAS</v>
          </cell>
          <cell r="I3053" t="str">
            <v>PAGO 5 y 6 DE 12 SEGÚN CERTIFICACION DEL SUPERVISOR (Desc Base por Dependientes)</v>
          </cell>
          <cell r="J3053">
            <v>5511834</v>
          </cell>
          <cell r="K3053">
            <v>9.66</v>
          </cell>
          <cell r="O3053" t="str">
            <v>RECURSO 11</v>
          </cell>
          <cell r="V3053" t="str">
            <v>Desc.x Dependientes</v>
          </cell>
          <cell r="W3053" t="str">
            <v>Vigencia Presupuestal</v>
          </cell>
        </row>
        <row r="3054">
          <cell r="A3054">
            <v>305014</v>
          </cell>
          <cell r="B3054" t="str">
            <v>Anulada</v>
          </cell>
          <cell r="C3054">
            <v>333</v>
          </cell>
          <cell r="D3054">
            <v>129614</v>
          </cell>
          <cell r="E3054">
            <v>41816</v>
          </cell>
          <cell r="F3054" t="str">
            <v>SUBDIRECCION ADMINISTRATIVA Y FINANCIERA</v>
          </cell>
          <cell r="G3054">
            <v>8604500222</v>
          </cell>
          <cell r="H3054" t="str">
            <v>ESCOBAR OSPINA Y CIA LTDA - VIAJES CALITOUR</v>
          </cell>
          <cell r="I3054" t="str">
            <v>ANULADA ----- PAGO PARCIAL FACTURAS VARIAS SEGUN CERTIFICACION DEL SUPERVISOR (REC 11 INVERSION $80,419,935 Y REC 2-10 $12,138,389 FUNCIONAM)</v>
          </cell>
          <cell r="J3054">
            <v>80419935</v>
          </cell>
          <cell r="K3054">
            <v>9.66</v>
          </cell>
          <cell r="L3054">
            <v>4</v>
          </cell>
          <cell r="M3054">
            <v>16</v>
          </cell>
          <cell r="O3054" t="str">
            <v>RECURSO 11</v>
          </cell>
          <cell r="W3054" t="str">
            <v>Vigencia Presupuestal</v>
          </cell>
        </row>
        <row r="3055">
          <cell r="A3055">
            <v>305114</v>
          </cell>
          <cell r="B3055" t="str">
            <v>Convenio</v>
          </cell>
          <cell r="C3055">
            <v>164</v>
          </cell>
          <cell r="D3055">
            <v>26214</v>
          </cell>
          <cell r="E3055">
            <v>41816</v>
          </cell>
          <cell r="F3055" t="str">
            <v>OFICINA DE NEGOCIOS VERDES Y SOSTENIBLES</v>
          </cell>
          <cell r="G3055">
            <v>9000647497</v>
          </cell>
          <cell r="H3055" t="str">
            <v>PATRIMONIO NATURAL FONDO PARA LA BIODIVERSIDAD Y AREAS PROTEGIDAS</v>
          </cell>
          <cell r="I3055" t="str">
            <v>CTA CBO 0103 PAGO 2 DE 3 SEGÚN CERTIFICACION DEL SUPERVISOR (REGIMEN ESPECIAL)</v>
          </cell>
          <cell r="J3055">
            <v>62762000</v>
          </cell>
          <cell r="O3055" t="str">
            <v>RECURSO 11</v>
          </cell>
          <cell r="W3055" t="str">
            <v>Vigencia Presupuestal</v>
          </cell>
        </row>
        <row r="3056">
          <cell r="A3056">
            <v>305214</v>
          </cell>
          <cell r="B3056" t="str">
            <v>Contrato</v>
          </cell>
          <cell r="C3056">
            <v>229</v>
          </cell>
          <cell r="D3056">
            <v>33614</v>
          </cell>
          <cell r="E3056">
            <v>41816</v>
          </cell>
          <cell r="F3056" t="str">
            <v>DIRECCION DE BOSQUES, BIODIVERSIDAD Y SERVICIOS ECOSISTEMICOS</v>
          </cell>
          <cell r="G3056">
            <v>63506593</v>
          </cell>
          <cell r="H3056" t="str">
            <v>NOHORA YOLANDA ARDILA GONZALEZ</v>
          </cell>
          <cell r="I3056" t="str">
            <v>PAGO 6 DE 12 SEGÚN CERTIFICACION DEL SUPERVISOR - (Desc Base Rte Fte por Dependientes)</v>
          </cell>
          <cell r="J3056">
            <v>4438072</v>
          </cell>
          <cell r="K3056">
            <v>9.66</v>
          </cell>
          <cell r="O3056" t="str">
            <v>RECURSO 11</v>
          </cell>
          <cell r="V3056" t="str">
            <v xml:space="preserve">Desc. X Dependientes </v>
          </cell>
          <cell r="W3056" t="str">
            <v>Vigencia Presupuestal</v>
          </cell>
        </row>
        <row r="3057">
          <cell r="A3057">
            <v>305314</v>
          </cell>
          <cell r="B3057" t="str">
            <v>Oficio</v>
          </cell>
          <cell r="C3057" t="str">
            <v>8320-3-21348</v>
          </cell>
          <cell r="D3057">
            <v>204814</v>
          </cell>
          <cell r="E3057">
            <v>41816</v>
          </cell>
          <cell r="F3057" t="str">
            <v>TALENTO HUMANO ACTIVO Y NO ACTIVO</v>
          </cell>
          <cell r="G3057">
            <v>8301153951</v>
          </cell>
          <cell r="H3057" t="str">
            <v>MINISTERIO DE AMBIENTE Y DESARROLLO SOSTENIBLE</v>
          </cell>
          <cell r="I3057" t="str">
            <v>PAGO PRIMA DE SERVICION PRIMER SEMESTRE 2014</v>
          </cell>
          <cell r="J3057">
            <v>625217954</v>
          </cell>
          <cell r="N3057" t="str">
            <v>RECURSO 1-10</v>
          </cell>
          <cell r="Q3057" t="str">
            <v>DEDUCCIONES</v>
          </cell>
          <cell r="R3057">
            <v>11644051</v>
          </cell>
          <cell r="W3057" t="str">
            <v>Vigencia Presupuestal</v>
          </cell>
        </row>
        <row r="3058">
          <cell r="A3058">
            <v>305414</v>
          </cell>
          <cell r="B3058" t="str">
            <v>Contrato</v>
          </cell>
          <cell r="C3058">
            <v>333</v>
          </cell>
          <cell r="D3058">
            <v>129614</v>
          </cell>
          <cell r="E3058">
            <v>41816</v>
          </cell>
          <cell r="F3058" t="str">
            <v>SUBDIRECCION ADMINISTRATIVA Y FINANCIERA</v>
          </cell>
          <cell r="G3058">
            <v>8604500222</v>
          </cell>
          <cell r="H3058" t="str">
            <v>ESCOBAR OSPINA Y CIA LTDA - VIAJES CALITOUR</v>
          </cell>
          <cell r="I3058" t="str">
            <v>PAGO PARCIAL FACTURAS VARIAS SEGUN CERTIFICACION DEL SUPERVISOR (REC 11 INVERSION $80,420,699 Y REC 2-10 $12,138,389 FUNCIONAM)</v>
          </cell>
          <cell r="J3058">
            <v>80420699</v>
          </cell>
          <cell r="K3058">
            <v>9.66</v>
          </cell>
          <cell r="L3058">
            <v>4</v>
          </cell>
          <cell r="M3058">
            <v>16</v>
          </cell>
          <cell r="O3058" t="str">
            <v>RECURSO 11</v>
          </cell>
          <cell r="W3058" t="str">
            <v>Vigencia Presupuestal</v>
          </cell>
        </row>
        <row r="3059">
          <cell r="A3059">
            <v>305514</v>
          </cell>
          <cell r="B3059" t="str">
            <v>Contrato</v>
          </cell>
          <cell r="C3059">
            <v>333</v>
          </cell>
          <cell r="D3059">
            <v>129614</v>
          </cell>
          <cell r="E3059">
            <v>41816</v>
          </cell>
          <cell r="F3059" t="str">
            <v>SUBDIRECCION ADMINISTRATIVA Y FINANCIERA</v>
          </cell>
          <cell r="G3059">
            <v>8604500222</v>
          </cell>
          <cell r="H3059" t="str">
            <v>ESCOBAR OSPINA Y CIA LTDA - VIAJES CALITOUR</v>
          </cell>
          <cell r="I3059" t="str">
            <v>PAGO SALDO FACTURAS VARIAS SEGUN CERTIFICACION DEL SUPERVISOR (REC 11 INVERSION $80,420,699 Y REC 2-10 $12,138,389 FUNCIONAM) LOS SOPORTES ORIGINALES ESTAN EN LA OP 305414 DE LA MISME FECHA</v>
          </cell>
          <cell r="J3059">
            <v>12138389</v>
          </cell>
          <cell r="K3059">
            <v>9.66</v>
          </cell>
          <cell r="L3059">
            <v>4</v>
          </cell>
          <cell r="M3059">
            <v>16</v>
          </cell>
          <cell r="N3059" t="str">
            <v>RECURSO 2-10</v>
          </cell>
          <cell r="W3059" t="str">
            <v>Vigencia Presupuestal</v>
          </cell>
        </row>
        <row r="3060">
          <cell r="A3060">
            <v>305614</v>
          </cell>
          <cell r="B3060" t="str">
            <v>Comisión</v>
          </cell>
          <cell r="C3060">
            <v>20141262</v>
          </cell>
          <cell r="D3060">
            <v>188714</v>
          </cell>
          <cell r="E3060">
            <v>41816</v>
          </cell>
          <cell r="F3060" t="str">
            <v>SERVICIOS ADMINISTRATIVOS, ATENCIONA AL USUARIO, ARCHIVO Y CORRESPONDENCIA</v>
          </cell>
          <cell r="G3060">
            <v>52157164</v>
          </cell>
          <cell r="H3060" t="str">
            <v>CLAUDIA PATRICIA PINEDA GONZALEZ</v>
          </cell>
          <cell r="I3060" t="str">
            <v>COMISION A TOTA EL 8 DE JUNIO DE 2014</v>
          </cell>
          <cell r="J3060">
            <v>145648</v>
          </cell>
          <cell r="O3060" t="str">
            <v>RECURSO 11</v>
          </cell>
          <cell r="W3060" t="str">
            <v>Vigencia Presupuestal</v>
          </cell>
        </row>
        <row r="3061">
          <cell r="A3061">
            <v>305714</v>
          </cell>
          <cell r="B3061" t="str">
            <v>Contrato</v>
          </cell>
          <cell r="C3061">
            <v>43</v>
          </cell>
          <cell r="D3061">
            <v>7414</v>
          </cell>
          <cell r="E3061">
            <v>41816</v>
          </cell>
          <cell r="F3061" t="str">
            <v>DIRECCION DE BOSQUES, BIODIVERSIDAD YSERVICIOS ECOSISTEMICOS</v>
          </cell>
          <cell r="G3061">
            <v>39693887</v>
          </cell>
          <cell r="H3061" t="str">
            <v>CLAUDIA PATRICIA FONSECA TOBIAN</v>
          </cell>
          <cell r="I3061" t="str">
            <v>PAGO 6 DE 12 SEGÚN CERTIFICACION DEL SUPERVISOR - Beneficio AFC $158,242</v>
          </cell>
          <cell r="J3061">
            <v>6492848</v>
          </cell>
          <cell r="K3061">
            <v>9.66</v>
          </cell>
          <cell r="O3061" t="str">
            <v>RECURSO 11</v>
          </cell>
          <cell r="Q3061" t="str">
            <v>AFC BANCOLOMBIA</v>
          </cell>
          <cell r="R3061">
            <v>1947854</v>
          </cell>
          <cell r="V3061" t="str">
            <v>No tiene Dependientes</v>
          </cell>
          <cell r="W3061" t="str">
            <v>Vigencia Presupuestal</v>
          </cell>
        </row>
        <row r="3062">
          <cell r="A3062">
            <v>305814</v>
          </cell>
          <cell r="B3062" t="str">
            <v>Contrato</v>
          </cell>
          <cell r="C3062">
            <v>136</v>
          </cell>
          <cell r="D3062">
            <v>24814</v>
          </cell>
          <cell r="E3062">
            <v>41816</v>
          </cell>
          <cell r="F3062" t="str">
            <v>DIRECCION DE BOSQUES, BIODIVERSIDAD Y SERVICIOS ECOSISTEMICOS</v>
          </cell>
          <cell r="G3062">
            <v>52994360</v>
          </cell>
          <cell r="H3062" t="str">
            <v>MONICA BORRAS ULLOA</v>
          </cell>
          <cell r="I3062" t="str">
            <v>PAGO 6 DE 12 SEGÚN CERTIFICACION DEL SUPERVISOR</v>
          </cell>
          <cell r="J3062">
            <v>5000000</v>
          </cell>
          <cell r="K3062">
            <v>9.66</v>
          </cell>
          <cell r="O3062" t="str">
            <v>RECURSO 11</v>
          </cell>
          <cell r="V3062" t="str">
            <v>No tiene Dependientes a Cargo</v>
          </cell>
          <cell r="W3062" t="str">
            <v>Vigencia Presupuestal</v>
          </cell>
        </row>
        <row r="3063">
          <cell r="A3063">
            <v>305914</v>
          </cell>
          <cell r="B3063" t="str">
            <v>Contrato</v>
          </cell>
          <cell r="C3063">
            <v>233</v>
          </cell>
          <cell r="D3063">
            <v>34514</v>
          </cell>
          <cell r="E3063">
            <v>41816</v>
          </cell>
          <cell r="F3063" t="str">
            <v>DIRECCION DE BOSQUES, BIODIVERSIDAD Y SERVICIOS ECOSISTEMICOS</v>
          </cell>
          <cell r="G3063">
            <v>80244702</v>
          </cell>
          <cell r="H3063" t="str">
            <v>FRANCISCO BELTRAN CARRASCO</v>
          </cell>
          <cell r="I3063" t="str">
            <v>PAGO 6 DE 12 SEGÚN CERTIFICACION DEL SUPERVISOR</v>
          </cell>
          <cell r="J3063">
            <v>6634615</v>
          </cell>
          <cell r="K3063">
            <v>9.66</v>
          </cell>
          <cell r="O3063" t="str">
            <v>RECURSO 11</v>
          </cell>
          <cell r="V3063" t="str">
            <v>No tiene Dependientes a Cargo</v>
          </cell>
          <cell r="W3063" t="str">
            <v>Vigencia Presupuestal</v>
          </cell>
        </row>
        <row r="3064">
          <cell r="A3064">
            <v>306014</v>
          </cell>
          <cell r="B3064" t="str">
            <v>Contrato</v>
          </cell>
          <cell r="C3064">
            <v>111</v>
          </cell>
          <cell r="D3064">
            <v>19314</v>
          </cell>
          <cell r="E3064">
            <v>41816</v>
          </cell>
          <cell r="F3064" t="str">
            <v>DIRECCION DE CAMBIO CLIMATICO</v>
          </cell>
          <cell r="G3064">
            <v>1032413304</v>
          </cell>
          <cell r="H3064" t="str">
            <v>LAURA MARIA ARANGURE NIÑO</v>
          </cell>
          <cell r="I3064" t="str">
            <v>PAGO 5 DE 12 SEGÚN CERTIFICACION DEL SUPERVISOR</v>
          </cell>
          <cell r="J3064">
            <v>3600000</v>
          </cell>
          <cell r="K3064">
            <v>9.66</v>
          </cell>
          <cell r="O3064" t="str">
            <v>RECURSO 11</v>
          </cell>
          <cell r="V3064" t="str">
            <v>No tiene Dependientes</v>
          </cell>
          <cell r="W3064" t="str">
            <v>Vigencia Presupuestal</v>
          </cell>
        </row>
        <row r="3065">
          <cell r="A3065">
            <v>306114</v>
          </cell>
          <cell r="B3065" t="str">
            <v>Oficio</v>
          </cell>
          <cell r="D3065">
            <v>207614</v>
          </cell>
          <cell r="E3065">
            <v>41817</v>
          </cell>
          <cell r="F3065" t="str">
            <v>TALENTO HUMANO ACTIVO Y NO ACTIVO</v>
          </cell>
          <cell r="G3065" t="str">
            <v>900.156.264-2</v>
          </cell>
          <cell r="H3065" t="str">
            <v>NUEVA EPS</v>
          </cell>
          <cell r="I3065" t="str">
            <v>PAGO SEGURIDAD SOCIAL JUNIO 2014</v>
          </cell>
          <cell r="J3065">
            <v>6449621</v>
          </cell>
        </row>
        <row r="3066">
          <cell r="A3066">
            <v>306214</v>
          </cell>
          <cell r="B3066" t="str">
            <v>Oficio</v>
          </cell>
          <cell r="D3066">
            <v>206814</v>
          </cell>
          <cell r="E3066">
            <v>41817</v>
          </cell>
          <cell r="F3066" t="str">
            <v>TALENTO HUMANO ACTIVO Y NO ACTIVO</v>
          </cell>
          <cell r="G3066" t="str">
            <v>830.113.831-0</v>
          </cell>
          <cell r="H3066" t="str">
            <v>ALIANSALUD EPS - Colmena</v>
          </cell>
          <cell r="I3066" t="str">
            <v>PAGO SEGURIDAD SOCIAL JUNIO 2014</v>
          </cell>
          <cell r="J3066">
            <v>12103866</v>
          </cell>
        </row>
        <row r="3067">
          <cell r="A3067">
            <v>306314</v>
          </cell>
          <cell r="B3067" t="str">
            <v>Oficio</v>
          </cell>
          <cell r="D3067">
            <v>207914</v>
          </cell>
          <cell r="E3067">
            <v>41817</v>
          </cell>
          <cell r="F3067" t="str">
            <v>TALENTO HUMANO ACTIVO Y NO ACTIVO</v>
          </cell>
          <cell r="G3067" t="str">
            <v>800,251,440-6</v>
          </cell>
          <cell r="H3067" t="str">
            <v>SANITAS EPS</v>
          </cell>
          <cell r="I3067" t="str">
            <v>PAGO SEGURIDAD SOCIAL JUNIO 2014</v>
          </cell>
          <cell r="J3067">
            <v>22406053</v>
          </cell>
        </row>
        <row r="3068">
          <cell r="A3068">
            <v>306414</v>
          </cell>
          <cell r="B3068" t="str">
            <v>Oficio</v>
          </cell>
          <cell r="D3068">
            <v>206914</v>
          </cell>
          <cell r="E3068">
            <v>41817</v>
          </cell>
          <cell r="F3068" t="str">
            <v>TALENTO HUMANO ACTIVO Y NO ACTIVO</v>
          </cell>
          <cell r="G3068" t="str">
            <v>800,140,949-6</v>
          </cell>
          <cell r="H3068" t="str">
            <v>CAFESALUD EPS</v>
          </cell>
          <cell r="I3068" t="str">
            <v>PAGO SEGURIDAD SOCIAL JUNIO 2014</v>
          </cell>
          <cell r="J3068">
            <v>4667840</v>
          </cell>
        </row>
        <row r="3069">
          <cell r="A3069">
            <v>306514</v>
          </cell>
          <cell r="B3069" t="str">
            <v>Oficio</v>
          </cell>
          <cell r="D3069">
            <v>207414</v>
          </cell>
          <cell r="E3069">
            <v>41817</v>
          </cell>
          <cell r="F3069" t="str">
            <v>TALENTO HUMANO ACTIVO Y NO ACTIVO</v>
          </cell>
          <cell r="G3069" t="str">
            <v>900.047.282-8</v>
          </cell>
          <cell r="H3069" t="str">
            <v>UNISALUD -  FOSYGA</v>
          </cell>
          <cell r="I3069" t="str">
            <v>PAGO SEGURIDAD SOCIAL JUNIO 2014</v>
          </cell>
          <cell r="J3069">
            <v>1713814</v>
          </cell>
        </row>
        <row r="3070">
          <cell r="A3070">
            <v>306614</v>
          </cell>
          <cell r="B3070" t="str">
            <v>Oficio</v>
          </cell>
          <cell r="D3070">
            <v>207014</v>
          </cell>
          <cell r="E3070">
            <v>41817</v>
          </cell>
          <cell r="F3070" t="str">
            <v>TALENTO HUMANO ACTIVO Y NO ACTIVO</v>
          </cell>
          <cell r="G3070" t="str">
            <v>860,066,942-7</v>
          </cell>
          <cell r="H3070" t="str">
            <v>COMPENSAR EPS</v>
          </cell>
          <cell r="I3070" t="str">
            <v>PAGO SEGURIDAD SOCIAL JUNIO 2014</v>
          </cell>
          <cell r="J3070">
            <v>29516617</v>
          </cell>
        </row>
        <row r="3071">
          <cell r="A3071">
            <v>306714</v>
          </cell>
          <cell r="B3071" t="str">
            <v>Oficio</v>
          </cell>
          <cell r="D3071">
            <v>207814</v>
          </cell>
          <cell r="E3071">
            <v>41817</v>
          </cell>
          <cell r="F3071" t="str">
            <v>TALENTO HUMANO ACTIVO Y NO ACTIVO</v>
          </cell>
          <cell r="G3071" t="str">
            <v>800.250.119-1</v>
          </cell>
          <cell r="H3071" t="str">
            <v xml:space="preserve">SALUDCOOP </v>
          </cell>
          <cell r="I3071" t="str">
            <v>PAGO SEGURIDAD SOCIAL JUNIO 2014</v>
          </cell>
          <cell r="J3071">
            <v>7490565</v>
          </cell>
        </row>
        <row r="3072">
          <cell r="A3072">
            <v>306814</v>
          </cell>
          <cell r="B3072" t="str">
            <v>Oficio</v>
          </cell>
          <cell r="D3072">
            <v>208014</v>
          </cell>
          <cell r="E3072">
            <v>41817</v>
          </cell>
          <cell r="F3072" t="str">
            <v>TALENTO HUMANO ACTIVO Y NO ACTIVO</v>
          </cell>
          <cell r="G3072" t="str">
            <v>800.088.702-2</v>
          </cell>
          <cell r="H3072" t="str">
            <v>SUSALUD EPS -SURA</v>
          </cell>
          <cell r="I3072" t="str">
            <v>PAGO SEGURIDAD SOCIAL JUNIO 2014</v>
          </cell>
          <cell r="J3072">
            <v>6782912</v>
          </cell>
        </row>
        <row r="3073">
          <cell r="A3073">
            <v>306914</v>
          </cell>
          <cell r="B3073" t="str">
            <v>Oficio</v>
          </cell>
          <cell r="D3073">
            <v>207314</v>
          </cell>
          <cell r="E3073">
            <v>41817</v>
          </cell>
          <cell r="F3073" t="str">
            <v>TALENTO HUMANO ACTIVO Y NO ACTIVO</v>
          </cell>
          <cell r="G3073" t="str">
            <v>830.003.564-7</v>
          </cell>
          <cell r="H3073" t="str">
            <v>FAMISANAR EPS</v>
          </cell>
          <cell r="I3073" t="str">
            <v>PAGO SEGURIDAD SOCIAL JUNIO 2014</v>
          </cell>
          <cell r="J3073">
            <v>13908261</v>
          </cell>
        </row>
        <row r="3074">
          <cell r="A3074">
            <v>307014</v>
          </cell>
          <cell r="B3074" t="str">
            <v>Oficio</v>
          </cell>
          <cell r="D3074">
            <v>207214</v>
          </cell>
          <cell r="E3074">
            <v>41817</v>
          </cell>
          <cell r="F3074" t="str">
            <v>TALENTO HUMANO ACTIVO Y NO ACTIVO</v>
          </cell>
          <cell r="G3074" t="str">
            <v>830.009.783-0</v>
          </cell>
          <cell r="H3074" t="str">
            <v>CRUZ BLANCA E.P.S. S.A.</v>
          </cell>
          <cell r="I3074" t="str">
            <v>PAGO SEGURIDAD SOCIAL JUNIO 2014</v>
          </cell>
          <cell r="J3074">
            <v>1417217</v>
          </cell>
        </row>
        <row r="3075">
          <cell r="A3075">
            <v>307114</v>
          </cell>
          <cell r="B3075" t="str">
            <v>Oficio</v>
          </cell>
          <cell r="D3075">
            <v>207114</v>
          </cell>
          <cell r="E3075">
            <v>41817</v>
          </cell>
          <cell r="F3075" t="str">
            <v>TALENTO HUMANO ACTIVO Y NO ACTIVO</v>
          </cell>
          <cell r="G3075" t="str">
            <v>805.000.427-1</v>
          </cell>
          <cell r="H3075" t="str">
            <v>COOMEVA E.P.S.</v>
          </cell>
          <cell r="I3075" t="str">
            <v>PAGO SEGURIDAD SOCIAL JUNIO 2014</v>
          </cell>
          <cell r="J3075">
            <v>8093521</v>
          </cell>
        </row>
        <row r="3076">
          <cell r="A3076">
            <v>307214</v>
          </cell>
          <cell r="B3076" t="str">
            <v>Oficio</v>
          </cell>
          <cell r="D3076">
            <v>207714</v>
          </cell>
          <cell r="E3076">
            <v>41817</v>
          </cell>
          <cell r="F3076" t="str">
            <v>TALENTO HUMANO ACTIVO Y NO ACTIVO</v>
          </cell>
          <cell r="G3076" t="str">
            <v>800.130.907-4</v>
          </cell>
          <cell r="H3076" t="str">
            <v>SALUD TOTAL  EPS</v>
          </cell>
          <cell r="I3076" t="str">
            <v>PAGO SEGURIDAD SOCIAL JUNIO 2014</v>
          </cell>
          <cell r="J3076">
            <v>2809508</v>
          </cell>
        </row>
        <row r="3077">
          <cell r="A3077">
            <v>307314</v>
          </cell>
          <cell r="B3077" t="str">
            <v>Oficio</v>
          </cell>
          <cell r="D3077">
            <v>207514</v>
          </cell>
          <cell r="E3077">
            <v>41817</v>
          </cell>
          <cell r="F3077" t="str">
            <v>TALENTO HUMANO ACTIVO Y NO ACTIVO</v>
          </cell>
          <cell r="G3077" t="str">
            <v>900.074.992.3</v>
          </cell>
          <cell r="H3077" t="str">
            <v>GOLDEN GROUP EPS</v>
          </cell>
          <cell r="I3077" t="str">
            <v>PAGO SEGURIDAD SOCIAL JUNIO 2014</v>
          </cell>
          <cell r="J3077">
            <v>117440</v>
          </cell>
        </row>
        <row r="3078">
          <cell r="A3078">
            <v>307414</v>
          </cell>
          <cell r="B3078" t="str">
            <v>Oficio</v>
          </cell>
          <cell r="D3078">
            <v>206714</v>
          </cell>
          <cell r="E3078">
            <v>41817</v>
          </cell>
          <cell r="F3078" t="str">
            <v>TALENTO HUMANO ACTIVO Y NO ACTIVO</v>
          </cell>
          <cell r="G3078" t="str">
            <v>900,336,004-7</v>
          </cell>
          <cell r="H3078" t="str">
            <v>I.S.S PENS - COLPENSIONES</v>
          </cell>
          <cell r="I3078" t="str">
            <v>PAGO SEGURIDAD SOCIAL JUNIO 2014</v>
          </cell>
          <cell r="J3078">
            <v>72934882</v>
          </cell>
        </row>
        <row r="3079">
          <cell r="A3079">
            <v>307514</v>
          </cell>
          <cell r="B3079" t="str">
            <v>Oficio</v>
          </cell>
          <cell r="D3079">
            <v>208214</v>
          </cell>
          <cell r="E3079">
            <v>41817</v>
          </cell>
          <cell r="F3079" t="str">
            <v>TALENTO HUMANO ACTIVO Y NO ACTIVO</v>
          </cell>
          <cell r="G3079" t="str">
            <v>800.224.808-8</v>
          </cell>
          <cell r="H3079" t="str">
            <v>PORVENIR PENSIONES Y CESANTIAS</v>
          </cell>
          <cell r="I3079" t="str">
            <v>PAGO SEGURIDAD SOCIAL JUNIO 2014</v>
          </cell>
          <cell r="J3079">
            <v>39839414</v>
          </cell>
        </row>
        <row r="3080">
          <cell r="A3080">
            <v>307614</v>
          </cell>
          <cell r="B3080" t="str">
            <v>Oficio</v>
          </cell>
          <cell r="D3080">
            <v>208114</v>
          </cell>
          <cell r="E3080">
            <v>41817</v>
          </cell>
          <cell r="F3080" t="str">
            <v>TALENTO HUMANO ACTIVO Y NO ACTIVO</v>
          </cell>
          <cell r="G3080" t="str">
            <v>800.227.940-6</v>
          </cell>
          <cell r="H3080" t="str">
            <v>COLFONDOS PENSIONES Y CESANTIAS</v>
          </cell>
          <cell r="I3080" t="str">
            <v>PAGO SEGURIDAD SOCIAL JUNIO 2014</v>
          </cell>
          <cell r="J3080">
            <v>9439996</v>
          </cell>
        </row>
        <row r="3081">
          <cell r="A3081">
            <v>307714</v>
          </cell>
          <cell r="B3081" t="str">
            <v>Oficio</v>
          </cell>
          <cell r="D3081">
            <v>208314</v>
          </cell>
          <cell r="E3081">
            <v>41817</v>
          </cell>
          <cell r="F3081" t="str">
            <v>TALENTO HUMANO ACTIVO Y NO ACTIVO</v>
          </cell>
          <cell r="G3081" t="str">
            <v>800.229.739-0</v>
          </cell>
          <cell r="H3081" t="str">
            <v>PROTECCION PENSION Y CESANTIAS</v>
          </cell>
          <cell r="I3081" t="str">
            <v>PAGO SEGURIDAD SOCIAL JUNIO 2014</v>
          </cell>
          <cell r="J3081">
            <v>31685051</v>
          </cell>
        </row>
        <row r="3082">
          <cell r="A3082">
            <v>307814</v>
          </cell>
          <cell r="B3082" t="str">
            <v>Oficio</v>
          </cell>
          <cell r="D3082">
            <v>208414</v>
          </cell>
          <cell r="E3082">
            <v>41817</v>
          </cell>
          <cell r="F3082" t="str">
            <v>TALENTO HUMANO ACTIVO Y NO ACTIVO</v>
          </cell>
          <cell r="G3082" t="str">
            <v>800.253.055-2</v>
          </cell>
          <cell r="H3082" t="str">
            <v>SKANDIA PENSIONES Y CESANTIAS</v>
          </cell>
          <cell r="I3082" t="str">
            <v>PAGO SEGURIDAD SOCIAL JUNIO 2014</v>
          </cell>
          <cell r="J3082">
            <v>11873108</v>
          </cell>
        </row>
        <row r="3083">
          <cell r="A3083">
            <v>307914</v>
          </cell>
          <cell r="B3083" t="str">
            <v>Oficio</v>
          </cell>
          <cell r="D3083">
            <v>208514</v>
          </cell>
          <cell r="E3083">
            <v>41817</v>
          </cell>
          <cell r="F3083" t="str">
            <v>TALENTO HUMANO ACTIVO Y NO ACTIVO</v>
          </cell>
          <cell r="G3083" t="str">
            <v>860.011.153-6</v>
          </cell>
          <cell r="H3083" t="str">
            <v>POSITIVA CIA DE SEGUROS - ARP</v>
          </cell>
          <cell r="I3083" t="str">
            <v>PAGO SEGURIDAD SOCIAL JUNIO 2014</v>
          </cell>
          <cell r="J3083">
            <v>6756900</v>
          </cell>
        </row>
        <row r="3084">
          <cell r="A3084">
            <v>308014</v>
          </cell>
          <cell r="B3084" t="str">
            <v>Oficio</v>
          </cell>
          <cell r="D3084">
            <v>208614</v>
          </cell>
          <cell r="E3084">
            <v>41817</v>
          </cell>
          <cell r="F3084" t="str">
            <v>TALENTO HUMANO ACTIVO Y NO ACTIVO</v>
          </cell>
          <cell r="G3084" t="str">
            <v>860,007,336-1</v>
          </cell>
          <cell r="H3084" t="str">
            <v>CCF COLSUBSIDIO</v>
          </cell>
          <cell r="I3084" t="str">
            <v>PAGO SEGURIDAD SOCIAL JUNIO 2014</v>
          </cell>
          <cell r="J3084">
            <v>61744500</v>
          </cell>
        </row>
        <row r="3085">
          <cell r="A3085">
            <v>308114</v>
          </cell>
          <cell r="B3085" t="str">
            <v>Oficio</v>
          </cell>
          <cell r="D3085">
            <v>209114</v>
          </cell>
          <cell r="E3085">
            <v>41817</v>
          </cell>
          <cell r="F3085" t="str">
            <v>TALENTO HUMANO ACTIVO Y NO ACTIVO</v>
          </cell>
          <cell r="G3085" t="str">
            <v>899.999.034-1</v>
          </cell>
          <cell r="H3085" t="str">
            <v>SENA</v>
          </cell>
          <cell r="I3085" t="str">
            <v>PAGO SEGURIDAD SOCIAL JUNIO 2014</v>
          </cell>
          <cell r="J3085">
            <v>7716800</v>
          </cell>
        </row>
        <row r="3086">
          <cell r="A3086">
            <v>308214</v>
          </cell>
          <cell r="B3086" t="str">
            <v>Oficio</v>
          </cell>
          <cell r="D3086">
            <v>209014</v>
          </cell>
          <cell r="E3086">
            <v>41817</v>
          </cell>
          <cell r="F3086" t="str">
            <v>TALENTO HUMANO ACTIVO Y NO ACTIVO</v>
          </cell>
          <cell r="G3086" t="str">
            <v>899.999.239-2</v>
          </cell>
          <cell r="H3086" t="str">
            <v>ICBF</v>
          </cell>
          <cell r="I3086" t="str">
            <v>PAGO SEGURIDAD SOCIAL JUNIO 2014</v>
          </cell>
          <cell r="J3086">
            <v>46305000</v>
          </cell>
        </row>
        <row r="3087">
          <cell r="A3087">
            <v>308314</v>
          </cell>
          <cell r="B3087" t="str">
            <v>Oficio</v>
          </cell>
          <cell r="D3087">
            <v>208714</v>
          </cell>
          <cell r="E3087">
            <v>41817</v>
          </cell>
          <cell r="F3087" t="str">
            <v>TALENTO HUMANO ACTIVO Y NO ACTIVO</v>
          </cell>
          <cell r="G3087" t="str">
            <v>899.999.054-7</v>
          </cell>
          <cell r="H3087" t="str">
            <v>ESAP</v>
          </cell>
          <cell r="I3087" t="str">
            <v>PAGO SEGURIDAD SOCIAL JUNIO 2014</v>
          </cell>
          <cell r="J3087">
            <v>7716800</v>
          </cell>
        </row>
        <row r="3088">
          <cell r="A3088">
            <v>308414</v>
          </cell>
          <cell r="B3088" t="str">
            <v>Oficio</v>
          </cell>
          <cell r="D3088">
            <v>208814</v>
          </cell>
          <cell r="E3088">
            <v>41817</v>
          </cell>
          <cell r="F3088" t="str">
            <v>TALENTO HUMANO ACTIVO Y NO ACTIVO</v>
          </cell>
          <cell r="G3088" t="str">
            <v>899.999.001-7</v>
          </cell>
          <cell r="H3088" t="str">
            <v>ESCUELAS E INSTITUTOS</v>
          </cell>
          <cell r="I3088" t="str">
            <v>PAGO SEGURIDAD SOCIAL JUNIO 2014</v>
          </cell>
          <cell r="J3088">
            <v>15433100</v>
          </cell>
        </row>
        <row r="3089">
          <cell r="A3089">
            <v>308514</v>
          </cell>
          <cell r="B3089" t="str">
            <v>Oficio</v>
          </cell>
          <cell r="C3089">
            <v>21584</v>
          </cell>
          <cell r="D3089">
            <v>208914</v>
          </cell>
          <cell r="E3089">
            <v>41817</v>
          </cell>
          <cell r="F3089" t="str">
            <v>TALENTO HUMANO ACTIVO Y NO ACTIVO</v>
          </cell>
          <cell r="G3089">
            <v>8999992844</v>
          </cell>
          <cell r="H3089" t="str">
            <v>FONDO NACIONAL DEL AHORRO</v>
          </cell>
          <cell r="I3089" t="str">
            <v>APORTES FNA CESANTIAS PERIODO JUNIO /2014</v>
          </cell>
          <cell r="J3089">
            <v>128748201</v>
          </cell>
          <cell r="N3089" t="str">
            <v>RECURSO 1-10</v>
          </cell>
          <cell r="W3089" t="str">
            <v>Vigencia Presupuestal</v>
          </cell>
        </row>
        <row r="3090">
          <cell r="A3090">
            <v>308614</v>
          </cell>
          <cell r="B3090" t="str">
            <v>Oficio</v>
          </cell>
          <cell r="C3090">
            <v>21609</v>
          </cell>
          <cell r="D3090">
            <v>209214</v>
          </cell>
          <cell r="E3090">
            <v>41817</v>
          </cell>
          <cell r="F3090" t="str">
            <v>TALENTO HUMANO ACTIVO Y NO ACTIVO</v>
          </cell>
          <cell r="G3090">
            <v>8301153951</v>
          </cell>
          <cell r="H3090" t="str">
            <v>MINISTERIO DE AMBIENTE Y DESARROLLO SOSTENIBLE</v>
          </cell>
          <cell r="I3090" t="str">
            <v>MESADA PENSIONAL CORRESPONDIENTE AL MES DE JUNIO DE 2014</v>
          </cell>
          <cell r="J3090">
            <v>945927294</v>
          </cell>
          <cell r="N3090" t="str">
            <v>RECURSO 3-10</v>
          </cell>
          <cell r="Q3090" t="str">
            <v>DEDUCCIONES GENERALES</v>
          </cell>
          <cell r="R3090">
            <v>75409864</v>
          </cell>
          <cell r="W3090" t="str">
            <v>Vigencia Presupuestal</v>
          </cell>
        </row>
        <row r="3091">
          <cell r="A3091">
            <v>308714</v>
          </cell>
          <cell r="B3091" t="str">
            <v>Contrato</v>
          </cell>
          <cell r="C3091">
            <v>292</v>
          </cell>
          <cell r="D3091">
            <v>313313</v>
          </cell>
          <cell r="E3091">
            <v>41821</v>
          </cell>
          <cell r="F3091" t="str">
            <v>TALENTO HUMANO ACTIVO Y NO ACTIVO</v>
          </cell>
          <cell r="G3091">
            <v>8999990633</v>
          </cell>
          <cell r="H3091" t="str">
            <v>UNIVERSIDAD NACIONAL DE COLOMBIA</v>
          </cell>
          <cell r="I3091" t="str">
            <v>PAGO FRA 2017-0000475 TERCER DESEMBOLSO SEGÚN CERTIFICACION DEL SUPERVISOR</v>
          </cell>
          <cell r="J3091">
            <v>22500000</v>
          </cell>
          <cell r="O3091" t="str">
            <v>RECURSO 11</v>
          </cell>
          <cell r="W3091" t="str">
            <v>Reserva Presupuestal</v>
          </cell>
        </row>
        <row r="3092">
          <cell r="A3092">
            <v>308814</v>
          </cell>
          <cell r="B3092" t="str">
            <v>Convenio</v>
          </cell>
          <cell r="C3092">
            <v>118</v>
          </cell>
          <cell r="D3092">
            <v>201613</v>
          </cell>
          <cell r="E3092">
            <v>41821</v>
          </cell>
          <cell r="F3092" t="str">
            <v>DIRECCION DE BOSQUES, BIODIVERSIDAD Y SERVICIOS ECOSISTEMICOS</v>
          </cell>
          <cell r="G3092">
            <v>8600611103</v>
          </cell>
          <cell r="H3092" t="str">
            <v>INSTITUTO AMAZONICO DE INVESTIGACIONES CIENTIFICAS SINCHI</v>
          </cell>
          <cell r="I3092" t="str">
            <v>PAGO PARCIAL TERCER DESEMBOLSO SEGÚN CERTIFICACION DEL SUPERVISOR. LOS ORIGINALES REPOSAN EN LA OP 308814 DE LA MISMA FECHA</v>
          </cell>
          <cell r="J3092">
            <v>150000000</v>
          </cell>
          <cell r="O3092" t="str">
            <v>RECURSO 11</v>
          </cell>
          <cell r="W3092" t="str">
            <v>Reserva Presupuestal</v>
          </cell>
        </row>
        <row r="3093">
          <cell r="A3093">
            <v>308914</v>
          </cell>
          <cell r="B3093" t="str">
            <v>Convenio</v>
          </cell>
          <cell r="C3093">
            <v>118</v>
          </cell>
          <cell r="D3093">
            <v>201713</v>
          </cell>
          <cell r="E3093">
            <v>41821</v>
          </cell>
          <cell r="F3093" t="str">
            <v>DIRECCION DE BOSQUES, BIODIVERSIDAD Y SERVICIOS ECOSISTEMICOS</v>
          </cell>
          <cell r="G3093">
            <v>8600611103</v>
          </cell>
          <cell r="H3093" t="str">
            <v>INSTITUTO AMAZONICO DE INVESTIGACIONES CIENTIFICAS SINCHI</v>
          </cell>
          <cell r="I3093" t="str">
            <v>PAGO COMPLEMENTARIO TERCER DESEMBOLSO SEGÚN CERTIFICACION DEL SUPERVISOR.  LOS ORIGINALES REPOSAN EN LA OP  308814   DE LA MISMA FECHA</v>
          </cell>
          <cell r="J3093">
            <v>8093593</v>
          </cell>
          <cell r="O3093" t="str">
            <v>RECURSO 11</v>
          </cell>
          <cell r="W3093" t="str">
            <v>Reserva Presupuestal</v>
          </cell>
        </row>
        <row r="3094">
          <cell r="A3094">
            <v>309014</v>
          </cell>
          <cell r="B3094" t="str">
            <v>Oficio</v>
          </cell>
          <cell r="C3094">
            <v>6</v>
          </cell>
          <cell r="E3094">
            <v>41821</v>
          </cell>
          <cell r="F3094" t="str">
            <v>SUBDIRECCION ADMINISTRATIVA Y FINANCIERA</v>
          </cell>
          <cell r="G3094">
            <v>8301153951</v>
          </cell>
          <cell r="H3094" t="str">
            <v>MINISTERIO DE AMBIENTE Y DESARROLLO SOSTENIBLE</v>
          </cell>
          <cell r="I3094" t="str">
            <v>RADICACION CAJA MENOR DEL DESPACHO</v>
          </cell>
          <cell r="J3094">
            <v>4583253</v>
          </cell>
        </row>
        <row r="3095">
          <cell r="A3095">
            <v>309114</v>
          </cell>
          <cell r="B3095" t="str">
            <v>Oficio</v>
          </cell>
          <cell r="C3095">
            <v>21909</v>
          </cell>
          <cell r="D3095">
            <v>181614</v>
          </cell>
          <cell r="E3095">
            <v>41822</v>
          </cell>
          <cell r="F3095" t="str">
            <v>SUBDIRECCION ADMINISTRATIVA Y FINANCIERA</v>
          </cell>
          <cell r="G3095">
            <v>79778817</v>
          </cell>
          <cell r="H3095" t="str">
            <v>PABLO ABBA VIEIRA SAMPER</v>
          </cell>
          <cell r="I3095" t="str">
            <v>PAGO SALDO COMISION INTERNACIONAL A BONN-ALEMANIA DEL 03 AL 08 JUNIO 2014-RESOLUCION 791</v>
          </cell>
          <cell r="J3095">
            <v>1886395</v>
          </cell>
          <cell r="O3095" t="str">
            <v>RECURSO 11</v>
          </cell>
          <cell r="W3095" t="str">
            <v>Vigencia Presupuestal</v>
          </cell>
        </row>
        <row r="3096">
          <cell r="A3096">
            <v>309214</v>
          </cell>
          <cell r="B3096" t="str">
            <v>Contrato</v>
          </cell>
          <cell r="C3096">
            <v>235</v>
          </cell>
          <cell r="D3096">
            <v>34014</v>
          </cell>
          <cell r="E3096">
            <v>41822</v>
          </cell>
          <cell r="F3096" t="str">
            <v>OFICINA DE ASUNTOS INTERNACIONALES</v>
          </cell>
          <cell r="G3096">
            <v>80821039</v>
          </cell>
          <cell r="H3096" t="str">
            <v>FABIAN NAVARRETE LE BAS</v>
          </cell>
          <cell r="I3096" t="str">
            <v>FRA 12 PAGO 6 DE 12 SEGÚN CERTIFICACION DEL SUPERVISOR - (DESC.DE LA BASE RF X DEPENDIENTES)</v>
          </cell>
          <cell r="J3096">
            <v>10000000</v>
          </cell>
          <cell r="K3096">
            <v>9.66</v>
          </cell>
          <cell r="M3096">
            <v>16</v>
          </cell>
          <cell r="O3096" t="str">
            <v>RECURSO 11</v>
          </cell>
          <cell r="V3096" t="str">
            <v>Desc.x Dependientes</v>
          </cell>
          <cell r="W3096" t="str">
            <v>Vigencia Presupuestal</v>
          </cell>
        </row>
        <row r="3097">
          <cell r="A3097">
            <v>309314</v>
          </cell>
          <cell r="B3097" t="str">
            <v>Contrato</v>
          </cell>
          <cell r="C3097">
            <v>128</v>
          </cell>
          <cell r="D3097">
            <v>21214</v>
          </cell>
          <cell r="E3097">
            <v>41822</v>
          </cell>
          <cell r="F3097" t="str">
            <v>SUBDIRECCION ADMINISTRATIVA Y FINANCIERA</v>
          </cell>
          <cell r="G3097">
            <v>79859642</v>
          </cell>
          <cell r="H3097" t="str">
            <v>CARLOS HERNAN USECHE JARAMILLO</v>
          </cell>
          <cell r="I3097" t="str">
            <v xml:space="preserve">PAGO 6/12 DESEMBOLSO SEGÚN CERTIFICACION DEL SUPERVISOR (Desc.de la Base x Dependientes) </v>
          </cell>
          <cell r="J3097">
            <v>4759090</v>
          </cell>
          <cell r="K3097">
            <v>9.66</v>
          </cell>
          <cell r="O3097" t="str">
            <v>RECURSO 11</v>
          </cell>
          <cell r="V3097" t="str">
            <v>Desc. 10% Dependientes - Base RF $4,094,550 RF $287,562</v>
          </cell>
          <cell r="W3097" t="str">
            <v>Vigencia Presupuestal</v>
          </cell>
        </row>
        <row r="3098">
          <cell r="A3098">
            <v>309414</v>
          </cell>
          <cell r="B3098" t="str">
            <v>Contrato</v>
          </cell>
          <cell r="C3098">
            <v>124</v>
          </cell>
          <cell r="D3098">
            <v>24014</v>
          </cell>
          <cell r="E3098">
            <v>41822</v>
          </cell>
          <cell r="F3098" t="str">
            <v>DIRECCION DE BOSQUES, BIODIVERSIDAD Y SERVICIOS ECOSISTEMICOS</v>
          </cell>
          <cell r="G3098">
            <v>1018407749</v>
          </cell>
          <cell r="H3098" t="str">
            <v>WILLIAN GILBERTO PINTO MUÑOZ</v>
          </cell>
          <cell r="I3098" t="str">
            <v>PAGO 5 DE 12 SEGÚN CERTIFICACION DEL SUPERVISOR</v>
          </cell>
          <cell r="J3098">
            <v>3656052</v>
          </cell>
          <cell r="K3098">
            <v>9.66</v>
          </cell>
          <cell r="O3098" t="str">
            <v>RECURSO 11</v>
          </cell>
          <cell r="V3098" t="str">
            <v>No tiene Dependientes</v>
          </cell>
          <cell r="W3098" t="str">
            <v>Vigencia Presupuestal</v>
          </cell>
        </row>
        <row r="3099">
          <cell r="A3099">
            <v>309514</v>
          </cell>
          <cell r="B3099" t="str">
            <v>Contrato</v>
          </cell>
          <cell r="C3099">
            <v>248</v>
          </cell>
          <cell r="D3099">
            <v>36614</v>
          </cell>
          <cell r="E3099">
            <v>41822</v>
          </cell>
          <cell r="F3099" t="str">
            <v>DIRECCION DE BOSQUES, BIODIVERSIDAD Y SERVICIOS ECOSISTEMICOS</v>
          </cell>
          <cell r="G3099">
            <v>65778539</v>
          </cell>
          <cell r="H3099" t="str">
            <v>LEDY NOHEMY TRUJILLO ORTIZ</v>
          </cell>
          <cell r="I3099" t="str">
            <v>PAGO 6 DE 12 SEGÚN CERTIFICACION DEL SUPERVISOR</v>
          </cell>
          <cell r="J3099">
            <v>5100000</v>
          </cell>
          <cell r="K3099">
            <v>9.66</v>
          </cell>
          <cell r="O3099" t="str">
            <v>RECURSO 11</v>
          </cell>
          <cell r="V3099" t="str">
            <v>No tiene Dependientes a Cargo</v>
          </cell>
          <cell r="W3099" t="str">
            <v>Vigencia Presupuestal</v>
          </cell>
        </row>
        <row r="3100">
          <cell r="A3100">
            <v>309614</v>
          </cell>
          <cell r="B3100" t="str">
            <v>Contrato</v>
          </cell>
          <cell r="C3100">
            <v>110</v>
          </cell>
          <cell r="D3100">
            <v>21814</v>
          </cell>
          <cell r="E3100">
            <v>41822</v>
          </cell>
          <cell r="F3100" t="str">
            <v>DIRECCION DE CAMBIO CLIMATICO</v>
          </cell>
          <cell r="G3100">
            <v>53125079</v>
          </cell>
          <cell r="H3100" t="str">
            <v>DIANA CATALINA QUINTERO PINZON</v>
          </cell>
          <cell r="I3100" t="str">
            <v>PAGO 6 DE 12SEGÚN CERTIFICACION DEL SUPERVISOR</v>
          </cell>
          <cell r="J3100">
            <v>4090909</v>
          </cell>
          <cell r="K3100">
            <v>9.66</v>
          </cell>
          <cell r="O3100" t="str">
            <v>RECURSO 11</v>
          </cell>
          <cell r="V3100" t="str">
            <v>No tiene Dependientes</v>
          </cell>
          <cell r="W3100" t="str">
            <v>Vigencia Presupuestal</v>
          </cell>
        </row>
        <row r="3101">
          <cell r="A3101">
            <v>309714</v>
          </cell>
          <cell r="B3101" t="str">
            <v>Contrato</v>
          </cell>
          <cell r="C3101">
            <v>100</v>
          </cell>
          <cell r="D3101">
            <v>18214</v>
          </cell>
          <cell r="E3101">
            <v>41822</v>
          </cell>
          <cell r="F3101" t="str">
            <v>DIRECCION DE BOSQUES, BIODIVERSIDAD Y SERVICIOS ECOSISTEMICOS</v>
          </cell>
          <cell r="G3101">
            <v>6768778</v>
          </cell>
          <cell r="H3101" t="str">
            <v>SAMUEL LOZANO BARON</v>
          </cell>
          <cell r="I3101" t="str">
            <v>FRA 7 PAGO 6 DE 12 SEGÚN CERTIFICACION DEL SUPERVISOR (Desc.de la Base RF x Dependientes+Benefic.x Int. Vivienda/2013+ Beneficio AFC) RETENCION MINIMA ART 384</v>
          </cell>
          <cell r="J3101">
            <v>8502514</v>
          </cell>
          <cell r="K3101">
            <v>9.66</v>
          </cell>
          <cell r="M3101">
            <v>16</v>
          </cell>
          <cell r="O3101" t="str">
            <v>RECURSO 11</v>
          </cell>
          <cell r="Q3101" t="str">
            <v>AFC DAVIVIENDA</v>
          </cell>
          <cell r="R3101">
            <v>700000</v>
          </cell>
          <cell r="V3101" t="str">
            <v xml:space="preserve">Presento AFC+Beneficio Int. Vivienda $10,729,620/12meses $894,135- Desc. 10% Dependientes </v>
          </cell>
          <cell r="W3101" t="str">
            <v>Vigencia Presupuestal</v>
          </cell>
        </row>
        <row r="3102">
          <cell r="A3102">
            <v>309814</v>
          </cell>
          <cell r="B3102" t="str">
            <v>Oficio</v>
          </cell>
          <cell r="C3102">
            <v>8314321855</v>
          </cell>
          <cell r="D3102">
            <v>210214</v>
          </cell>
          <cell r="E3102">
            <v>41822</v>
          </cell>
          <cell r="F3102" t="str">
            <v>SUBDIRECCION ADMINISTRATIVA Y FINANCIERA</v>
          </cell>
          <cell r="G3102">
            <v>8600111536</v>
          </cell>
          <cell r="H3102" t="str">
            <v>POSITIVA COMPAÑÍA DE SEGUROS S.A.</v>
          </cell>
          <cell r="I3102" t="str">
            <v>PAGO DE AFILIACION AL SISTEMA GENERAL DE RIESGOS LABORALES MES DE JULIO DE 2014 - CONDUCTORES</v>
          </cell>
          <cell r="J3102">
            <v>220000</v>
          </cell>
          <cell r="O3102" t="str">
            <v>RECURSO 11</v>
          </cell>
          <cell r="W3102" t="str">
            <v>Vigencia Presupuestal</v>
          </cell>
        </row>
        <row r="3103">
          <cell r="A3103">
            <v>309914</v>
          </cell>
          <cell r="B3103" t="str">
            <v>Oficio</v>
          </cell>
          <cell r="C3103" t="str">
            <v>8000-3-21725</v>
          </cell>
          <cell r="D3103">
            <v>209914</v>
          </cell>
          <cell r="E3103">
            <v>41822</v>
          </cell>
          <cell r="F3103" t="str">
            <v>DESPACHO MINISTRO DE AMBIENTE Y DESARROLLO SOSTENIBLE</v>
          </cell>
          <cell r="G3103">
            <v>8301153951</v>
          </cell>
          <cell r="H3103" t="str">
            <v>MINISTERIO DE AMBIENTE Y DESARROLLO SOSTENIBLE</v>
          </cell>
          <cell r="I3103" t="str">
            <v>REEMBOLSO CAJA MENOR 214 - CONSECUTIVO 3714 - DESPACHO MINISTRA</v>
          </cell>
          <cell r="J3103">
            <v>4583253</v>
          </cell>
          <cell r="N3103" t="str">
            <v>RECURSO 2-10</v>
          </cell>
          <cell r="W3103" t="str">
            <v>Vigencia Presupuestal</v>
          </cell>
        </row>
        <row r="3104">
          <cell r="A3104">
            <v>310014</v>
          </cell>
          <cell r="B3104" t="str">
            <v>Contrato</v>
          </cell>
          <cell r="C3104">
            <v>294</v>
          </cell>
          <cell r="D3104">
            <v>41714</v>
          </cell>
          <cell r="E3104">
            <v>41822</v>
          </cell>
          <cell r="F3104" t="str">
            <v>DESPACHO VICEMINISTRO DE AMBIENTE Y DESARROLLO SOSTENIBLE</v>
          </cell>
          <cell r="G3104">
            <v>79695197</v>
          </cell>
          <cell r="H3104" t="str">
            <v>PEDRO JOSE FERNANDEZ AYALA</v>
          </cell>
          <cell r="I3104" t="str">
            <v>PAGO 4 Y 5 DE 10 SEGÚN CERTIFICACION DEL SUPERVISOR (Desc. Base RF x Dependientes)</v>
          </cell>
          <cell r="J3104">
            <v>18000000</v>
          </cell>
          <cell r="K3104">
            <v>9.66</v>
          </cell>
          <cell r="O3104" t="str">
            <v>RECURSO 11</v>
          </cell>
          <cell r="V3104" t="str">
            <v>Desc.x Dependientes</v>
          </cell>
          <cell r="W3104" t="str">
            <v>Vigencia Presupuestal</v>
          </cell>
        </row>
        <row r="3105">
          <cell r="A3105">
            <v>310114</v>
          </cell>
          <cell r="B3105" t="str">
            <v>Comisión</v>
          </cell>
          <cell r="C3105" t="str">
            <v>2014-1-0417</v>
          </cell>
          <cell r="D3105">
            <v>180814</v>
          </cell>
          <cell r="E3105">
            <v>41823</v>
          </cell>
          <cell r="F3105" t="str">
            <v>SERVICIOS ADMINISTRATIVOS, ATENCIONA AL USUARIO, ARCHIVO Y CORRESPONDENCIA</v>
          </cell>
          <cell r="G3105">
            <v>341036</v>
          </cell>
          <cell r="H3105" t="str">
            <v>GREGORIO RODRIGUEZ</v>
          </cell>
          <cell r="I3105" t="str">
            <v>COMISION A YOPAL DEL 30 DE MAY AL 01 DE JUN DE 2014</v>
          </cell>
          <cell r="J3105">
            <v>520170</v>
          </cell>
          <cell r="L3105">
            <v>10</v>
          </cell>
          <cell r="O3105" t="str">
            <v>RECURSO 11</v>
          </cell>
          <cell r="W3105" t="str">
            <v>Vigencia Presupuestal</v>
          </cell>
        </row>
        <row r="3106">
          <cell r="A3106">
            <v>310214</v>
          </cell>
          <cell r="B3106" t="str">
            <v>Comisión</v>
          </cell>
          <cell r="C3106" t="str">
            <v>2014-1-0458</v>
          </cell>
          <cell r="D3106">
            <v>188214</v>
          </cell>
          <cell r="E3106">
            <v>41823</v>
          </cell>
          <cell r="F3106" t="str">
            <v>SERVICIOS ADMINISTRATIVOS, ATENCIONA AL USUARIO, ARCHIVO Y CORRESPONDENCIA</v>
          </cell>
          <cell r="G3106">
            <v>52707803</v>
          </cell>
          <cell r="H3106" t="str">
            <v>LUZ ANDREA SILVA RESTREPO</v>
          </cell>
          <cell r="I3106" t="str">
            <v>COMISION A CALI DEL 8-10 DE JUN DE 2014</v>
          </cell>
          <cell r="J3106">
            <v>296615</v>
          </cell>
          <cell r="L3106">
            <v>10</v>
          </cell>
          <cell r="O3106" t="str">
            <v>RECURSO 11</v>
          </cell>
          <cell r="W3106" t="str">
            <v>Vigencia Presupuestal</v>
          </cell>
        </row>
        <row r="3107">
          <cell r="A3107">
            <v>310314</v>
          </cell>
          <cell r="B3107" t="str">
            <v>Comisión</v>
          </cell>
          <cell r="C3107" t="str">
            <v>2014-1-0470</v>
          </cell>
          <cell r="D3107">
            <v>190814</v>
          </cell>
          <cell r="E3107">
            <v>41823</v>
          </cell>
          <cell r="F3107" t="str">
            <v>SERVICIOS ADMINISTRATIVOS, ATENCIONA AL USUARIO, ARCHIVO Y CORRESPONDENCIA</v>
          </cell>
          <cell r="G3107">
            <v>80769799</v>
          </cell>
          <cell r="H3107" t="str">
            <v>DEIVIS REYES GONZALEZ</v>
          </cell>
          <cell r="I3107" t="str">
            <v>COMISION A PALESTINA-HUILA DEL 9-10 DE JUN DE 2014</v>
          </cell>
          <cell r="J3107">
            <v>231969</v>
          </cell>
          <cell r="L3107">
            <v>10</v>
          </cell>
          <cell r="O3107" t="str">
            <v>RECURSO 11</v>
          </cell>
          <cell r="W3107" t="str">
            <v>Vigencia Presupuestal</v>
          </cell>
        </row>
        <row r="3108">
          <cell r="A3108">
            <v>310414</v>
          </cell>
          <cell r="B3108" t="str">
            <v>Comisión</v>
          </cell>
          <cell r="C3108" t="str">
            <v>2014-1-0475</v>
          </cell>
          <cell r="D3108">
            <v>191114</v>
          </cell>
          <cell r="E3108">
            <v>41823</v>
          </cell>
          <cell r="F3108" t="str">
            <v>SERVICIOS ADMINISTRATIVOS, ATENCIONA AL USUARIO, ARCHIVO Y CORRESPONDENCIA</v>
          </cell>
          <cell r="G3108">
            <v>80769799</v>
          </cell>
          <cell r="H3108" t="str">
            <v>DEIVIS REYES GONZALEZ</v>
          </cell>
          <cell r="I3108" t="str">
            <v>COMISION A TIERRALTA-CORDOBA DEL 12-14 DE JUN DE 2014</v>
          </cell>
          <cell r="J3108">
            <v>296615</v>
          </cell>
          <cell r="L3108">
            <v>10</v>
          </cell>
          <cell r="O3108" t="str">
            <v>RECURSO 11</v>
          </cell>
          <cell r="W3108" t="str">
            <v>Vigencia Presupuestal</v>
          </cell>
        </row>
        <row r="3109">
          <cell r="A3109">
            <v>310514</v>
          </cell>
          <cell r="B3109" t="str">
            <v>Comisión</v>
          </cell>
          <cell r="C3109" t="str">
            <v>2014-1-0479</v>
          </cell>
          <cell r="D3109">
            <v>191414</v>
          </cell>
          <cell r="E3109">
            <v>41823</v>
          </cell>
          <cell r="F3109" t="str">
            <v>SERVICIOS ADMINISTRATIVOS, ATENCIONA AL USUARIO, ARCHIVO Y CORRESPONDENCIA</v>
          </cell>
          <cell r="G3109">
            <v>6768778</v>
          </cell>
          <cell r="H3109" t="str">
            <v>SAMUEL LOZANO BARON</v>
          </cell>
          <cell r="I3109" t="str">
            <v>COMISION A VALLEDUPAR DEL 12-13 DE JUN DE 2014</v>
          </cell>
          <cell r="J3109">
            <v>312102</v>
          </cell>
          <cell r="L3109">
            <v>11</v>
          </cell>
          <cell r="O3109" t="str">
            <v>RECURSO 11</v>
          </cell>
          <cell r="W3109" t="str">
            <v>Vigencia Presupuestal</v>
          </cell>
        </row>
        <row r="3110">
          <cell r="A3110">
            <v>310614</v>
          </cell>
          <cell r="B3110" t="str">
            <v>Comisión</v>
          </cell>
          <cell r="C3110" t="str">
            <v>2014-1-0481</v>
          </cell>
          <cell r="D3110">
            <v>192714</v>
          </cell>
          <cell r="E3110">
            <v>41823</v>
          </cell>
          <cell r="F3110" t="str">
            <v>SERVICIOS ADMINISTRATIVOS, ATENCIONA AL USUARIO, ARCHIVO Y CORRESPONDENCIA</v>
          </cell>
          <cell r="G3110">
            <v>80882158</v>
          </cell>
          <cell r="H3110" t="str">
            <v>HAYATO JOSE GARCIA CUESTA</v>
          </cell>
          <cell r="I3110" t="str">
            <v>COMISION A FLORENCIA EL 10 DE JUN DE 2014</v>
          </cell>
          <cell r="J3110">
            <v>104034</v>
          </cell>
          <cell r="L3110">
            <v>10</v>
          </cell>
          <cell r="O3110" t="str">
            <v>RECURSO 11</v>
          </cell>
          <cell r="W3110" t="str">
            <v>Vigencia Presupuestal</v>
          </cell>
        </row>
        <row r="3111">
          <cell r="A3111">
            <v>310714</v>
          </cell>
          <cell r="B3111" t="str">
            <v>Comisión</v>
          </cell>
          <cell r="C3111" t="str">
            <v>2014-1-0522</v>
          </cell>
          <cell r="D3111">
            <v>202514</v>
          </cell>
          <cell r="E3111">
            <v>41823</v>
          </cell>
          <cell r="F3111" t="str">
            <v>SERVICIOS ADMINISTRATIVOS, ATENCIONA AL USUARIO, ARCHIVO Y CORRESPONDENCIA</v>
          </cell>
          <cell r="G3111">
            <v>80882158</v>
          </cell>
          <cell r="H3111" t="str">
            <v>HAYATO JOSE GARCIA CUESTA</v>
          </cell>
          <cell r="I3111" t="str">
            <v>COMISION A PEREIRA DEL 19-20 DE JUN DE 2014</v>
          </cell>
          <cell r="J3111">
            <v>312102</v>
          </cell>
          <cell r="L3111">
            <v>10</v>
          </cell>
          <cell r="O3111" t="str">
            <v>RECURSO 11</v>
          </cell>
          <cell r="W3111" t="str">
            <v>Vigencia Presupuestal</v>
          </cell>
        </row>
        <row r="3112">
          <cell r="A3112">
            <v>310814</v>
          </cell>
          <cell r="B3112" t="str">
            <v>Comisión</v>
          </cell>
          <cell r="C3112">
            <v>20141235</v>
          </cell>
          <cell r="D3112">
            <v>188914</v>
          </cell>
          <cell r="E3112">
            <v>41823</v>
          </cell>
          <cell r="F3112" t="str">
            <v>SERVICIOS ADMINISTRATIVOS</v>
          </cell>
          <cell r="G3112">
            <v>19431106</v>
          </cell>
          <cell r="H3112" t="str">
            <v>JUAN CARLOS GUTIERREZ CASAS</v>
          </cell>
          <cell r="I3112" t="str">
            <v>COMISION A ARMENIA DEL 8 AL 11 DE JUNIO DE 2014</v>
          </cell>
          <cell r="J3112">
            <v>681365</v>
          </cell>
          <cell r="O3112" t="str">
            <v>RECURSO 11</v>
          </cell>
          <cell r="W3112" t="str">
            <v>Vigencia Presupuestal</v>
          </cell>
        </row>
        <row r="3113">
          <cell r="A3113">
            <v>310914</v>
          </cell>
          <cell r="B3113" t="str">
            <v>Comisión</v>
          </cell>
          <cell r="C3113">
            <v>20141320</v>
          </cell>
          <cell r="D3113">
            <v>196814</v>
          </cell>
          <cell r="E3113">
            <v>41823</v>
          </cell>
          <cell r="F3113" t="str">
            <v>SERVICIOS ADMINISTRATIVOS</v>
          </cell>
          <cell r="G3113">
            <v>60250256</v>
          </cell>
          <cell r="H3113" t="str">
            <v>CLAUDIA ADALGIZA ARIAS CUADROS</v>
          </cell>
          <cell r="I3113" t="str">
            <v>COMISION A APARTADO DEL 16 AL 19 DE JUNIO DE 2014</v>
          </cell>
          <cell r="J3113">
            <v>784262</v>
          </cell>
          <cell r="O3113" t="str">
            <v>RECURSO 11</v>
          </cell>
          <cell r="W3113" t="str">
            <v>Vigencia Presupuestal</v>
          </cell>
        </row>
        <row r="3114">
          <cell r="A3114">
            <v>311014</v>
          </cell>
          <cell r="B3114" t="str">
            <v>Comisión</v>
          </cell>
          <cell r="C3114">
            <v>20141325</v>
          </cell>
          <cell r="D3114">
            <v>199014</v>
          </cell>
          <cell r="E3114">
            <v>41823</v>
          </cell>
          <cell r="F3114" t="str">
            <v>SERVICIOS ADMINISTRATIVOS</v>
          </cell>
          <cell r="G3114">
            <v>16589868</v>
          </cell>
          <cell r="H3114" t="str">
            <v>RICARDO MESA GALVIS</v>
          </cell>
          <cell r="I3114" t="str">
            <v>COMISION A BUCARAMANGA DEL 17 AL 18 DE JUNIO E 2014</v>
          </cell>
          <cell r="J3114">
            <v>269126</v>
          </cell>
          <cell r="O3114" t="str">
            <v>RECURSO 11</v>
          </cell>
          <cell r="W3114" t="str">
            <v>Vigencia Presupuestal</v>
          </cell>
        </row>
        <row r="3115">
          <cell r="A3115">
            <v>311114</v>
          </cell>
          <cell r="B3115" t="str">
            <v>Anulada</v>
          </cell>
          <cell r="C3115">
            <v>20141331</v>
          </cell>
          <cell r="D3115">
            <v>201214</v>
          </cell>
          <cell r="E3115">
            <v>41823</v>
          </cell>
          <cell r="F3115" t="str">
            <v>SERVICIOS ADMINISTRATIVOS</v>
          </cell>
          <cell r="G3115">
            <v>80049519</v>
          </cell>
          <cell r="H3115" t="str">
            <v>EDGAR ALEXANDER OSPINA GRANADOS</v>
          </cell>
          <cell r="I3115" t="str">
            <v>ANULADA ------------COMISION A NEIVA DEL 18 AL 20 DE JUNIO DE 2014</v>
          </cell>
          <cell r="J3115">
            <v>488395</v>
          </cell>
          <cell r="O3115" t="str">
            <v>RECURSO 11</v>
          </cell>
          <cell r="W3115" t="str">
            <v>Vigencia Presupuestal</v>
          </cell>
        </row>
        <row r="3116">
          <cell r="A3116">
            <v>311214</v>
          </cell>
          <cell r="B3116" t="str">
            <v>Comisión</v>
          </cell>
          <cell r="C3116" t="str">
            <v>2014-1-0465</v>
          </cell>
          <cell r="D3116">
            <v>189514</v>
          </cell>
          <cell r="E3116">
            <v>41823</v>
          </cell>
          <cell r="F3116" t="str">
            <v>SERVICIOS ADMINISTRATIVOS, ATENCIONA AL USUARIO, ARCHIVO Y CORRESPONDENCIA</v>
          </cell>
          <cell r="G3116">
            <v>78034306</v>
          </cell>
          <cell r="H3116" t="str">
            <v>JUAN CARVAJAL COGOLLO</v>
          </cell>
          <cell r="I3116" t="str">
            <v>COMISION A BARRANQUILLA DEL 9-12 DE JUN DE 2014</v>
          </cell>
          <cell r="J3116">
            <v>728238</v>
          </cell>
          <cell r="L3116">
            <v>10</v>
          </cell>
          <cell r="O3116" t="str">
            <v>RECURSO 11</v>
          </cell>
          <cell r="W3116" t="str">
            <v>Vigencia Presupuestal</v>
          </cell>
        </row>
        <row r="3117">
          <cell r="A3117">
            <v>311314</v>
          </cell>
          <cell r="B3117" t="str">
            <v>Comisión</v>
          </cell>
          <cell r="C3117" t="str">
            <v>2014-1-0492</v>
          </cell>
          <cell r="D3117">
            <v>194614</v>
          </cell>
          <cell r="E3117">
            <v>41823</v>
          </cell>
          <cell r="F3117" t="str">
            <v>SERVICIOS ADMINISTRATIVOS, ATENCIONA AL USUARIO, ARCHIVO Y CORRESPONDENCIA</v>
          </cell>
          <cell r="G3117">
            <v>52539015</v>
          </cell>
          <cell r="H3117" t="str">
            <v>LUZ HELENA ESCOBAR MARTINEZ</v>
          </cell>
          <cell r="I3117" t="str">
            <v>COMISION A MEDELLIN DEL 17-18 DE JUN DE 2014</v>
          </cell>
          <cell r="J3117">
            <v>352080</v>
          </cell>
          <cell r="L3117">
            <v>10</v>
          </cell>
          <cell r="O3117" t="str">
            <v>RECURSO 11</v>
          </cell>
          <cell r="W3117" t="str">
            <v>Vigencia Presupuestal</v>
          </cell>
        </row>
        <row r="3118">
          <cell r="A3118">
            <v>311414</v>
          </cell>
          <cell r="B3118" t="str">
            <v>Comisión</v>
          </cell>
          <cell r="C3118" t="str">
            <v>2014-1-0495</v>
          </cell>
          <cell r="D3118">
            <v>195414</v>
          </cell>
          <cell r="E3118">
            <v>41823</v>
          </cell>
          <cell r="F3118" t="str">
            <v>SERVICIOS ADMINISTRATIVOS, ATENCIONA AL USUARIO, ARCHIVO Y CORRESPONDENCIA</v>
          </cell>
          <cell r="G3118">
            <v>65778539</v>
          </cell>
          <cell r="H3118" t="str">
            <v>LEDY NOHEMY TRUJILLO ORTIZ</v>
          </cell>
          <cell r="I3118" t="str">
            <v>COMISION A VALLEDUPAR DEL 18-19 DE JUN DE 2014</v>
          </cell>
          <cell r="J3118">
            <v>177969</v>
          </cell>
          <cell r="L3118">
            <v>10</v>
          </cell>
          <cell r="O3118" t="str">
            <v>RECURSO 11</v>
          </cell>
          <cell r="W3118" t="str">
            <v>Vigencia Presupuestal</v>
          </cell>
        </row>
        <row r="3119">
          <cell r="A3119">
            <v>311514</v>
          </cell>
          <cell r="B3119" t="str">
            <v>Comisión</v>
          </cell>
          <cell r="C3119" t="str">
            <v>2014-1-0497</v>
          </cell>
          <cell r="D3119">
            <v>196214</v>
          </cell>
          <cell r="E3119">
            <v>41823</v>
          </cell>
          <cell r="F3119" t="str">
            <v>SERVICIOS ADMINISTRATIVOS, ATENCIONA AL USUARIO, ARCHIVO Y CORRESPONDENCIA</v>
          </cell>
          <cell r="G3119">
            <v>78034306</v>
          </cell>
          <cell r="H3119" t="str">
            <v>JUAN CARVAJAL COGOLLO</v>
          </cell>
          <cell r="I3119" t="str">
            <v>COMISION A BARRANQUILLA DEL 18-20 DE JUNIO DE 2014</v>
          </cell>
          <cell r="J3119">
            <v>520170</v>
          </cell>
          <cell r="L3119">
            <v>10</v>
          </cell>
          <cell r="O3119" t="str">
            <v>RECURSO 11</v>
          </cell>
          <cell r="W3119" t="str">
            <v>Vigencia Presupuestal</v>
          </cell>
        </row>
        <row r="3120">
          <cell r="A3120">
            <v>311614</v>
          </cell>
          <cell r="B3120" t="str">
            <v>Comisión</v>
          </cell>
          <cell r="C3120" t="str">
            <v>2014-1-0500</v>
          </cell>
          <cell r="D3120">
            <v>201614</v>
          </cell>
          <cell r="E3120">
            <v>41823</v>
          </cell>
          <cell r="F3120" t="str">
            <v>SERVICIOS ADMINISTRATIVOS, ATENCIONA AL USUARIO, ARCHIVO Y CORRESPONDENCIA</v>
          </cell>
          <cell r="G3120">
            <v>52023019</v>
          </cell>
          <cell r="H3120" t="str">
            <v>LINA ESPERANZA MENDOZA SALAMANCA</v>
          </cell>
          <cell r="I3120" t="str">
            <v>COMISION A BARRANQUILLA DEL 18-20 DE JUNIO DE 2014</v>
          </cell>
          <cell r="J3120">
            <v>595170</v>
          </cell>
          <cell r="L3120">
            <v>10</v>
          </cell>
          <cell r="O3120" t="str">
            <v>RECURSO 11</v>
          </cell>
          <cell r="W3120" t="str">
            <v>Vigencia Presupuestal</v>
          </cell>
        </row>
        <row r="3121">
          <cell r="A3121">
            <v>311714</v>
          </cell>
          <cell r="B3121" t="str">
            <v>Comisión</v>
          </cell>
          <cell r="C3121">
            <v>20141265</v>
          </cell>
          <cell r="D3121">
            <v>192314</v>
          </cell>
          <cell r="E3121">
            <v>41823</v>
          </cell>
          <cell r="F3121" t="str">
            <v>SERVICIOS ADMINISTRATIVOS</v>
          </cell>
          <cell r="G3121">
            <v>79149043</v>
          </cell>
          <cell r="H3121" t="str">
            <v>ERNESTO ROMERO TOBON</v>
          </cell>
          <cell r="I3121" t="str">
            <v>COMISION A TUMACO DEL 11-12 DE JUNIO DE 2014</v>
          </cell>
          <cell r="J3121">
            <v>336112</v>
          </cell>
          <cell r="O3121" t="str">
            <v>RECURSO 11</v>
          </cell>
          <cell r="W3121" t="str">
            <v>Vigencia Presupuestal</v>
          </cell>
        </row>
        <row r="3122">
          <cell r="A3122">
            <v>311814</v>
          </cell>
          <cell r="B3122" t="str">
            <v>Comisión</v>
          </cell>
          <cell r="C3122">
            <v>20141288</v>
          </cell>
          <cell r="D3122">
            <v>194414</v>
          </cell>
          <cell r="E3122">
            <v>41823</v>
          </cell>
          <cell r="F3122" t="str">
            <v>SERVICIOS ADMINISTRATIVOS</v>
          </cell>
          <cell r="G3122">
            <v>14396089</v>
          </cell>
          <cell r="H3122" t="str">
            <v>CARLOS AUGUSTO OSPINA BRAVO</v>
          </cell>
          <cell r="I3122" t="str">
            <v>COMISION A MEDELLIN DEL 17 AL 18 DE JUNIO ED 2014</v>
          </cell>
          <cell r="J3122">
            <v>205126</v>
          </cell>
          <cell r="O3122" t="str">
            <v>RECURSO 11</v>
          </cell>
          <cell r="W3122" t="str">
            <v>Vigencia Presupuestal</v>
          </cell>
        </row>
        <row r="3123">
          <cell r="A3123">
            <v>311914</v>
          </cell>
          <cell r="B3123" t="str">
            <v>Comisión</v>
          </cell>
          <cell r="C3123">
            <v>20141306</v>
          </cell>
          <cell r="D3123">
            <v>196514</v>
          </cell>
          <cell r="E3123">
            <v>41823</v>
          </cell>
          <cell r="F3123" t="str">
            <v>SERVICIOS ADMINISTRATIVOS</v>
          </cell>
          <cell r="G3123">
            <v>52269310</v>
          </cell>
          <cell r="H3123" t="str">
            <v>EVELYN PAOLA MORENO NIETO</v>
          </cell>
          <cell r="I3123" t="str">
            <v>COMISION A RIOHACHA DEL 16 AL 17 DE JUNIO DE 2014</v>
          </cell>
          <cell r="J3123">
            <v>293037</v>
          </cell>
          <cell r="O3123" t="str">
            <v>RECURSO 11</v>
          </cell>
          <cell r="W3123" t="str">
            <v>Vigencia Presupuestal</v>
          </cell>
        </row>
        <row r="3124">
          <cell r="A3124">
            <v>312014</v>
          </cell>
          <cell r="B3124" t="str">
            <v>Comisión</v>
          </cell>
          <cell r="C3124">
            <v>20141308</v>
          </cell>
          <cell r="D3124">
            <v>195314</v>
          </cell>
          <cell r="E3124">
            <v>41823</v>
          </cell>
          <cell r="F3124" t="str">
            <v>SERVICIOS ADMINISTRATIVOS</v>
          </cell>
          <cell r="G3124">
            <v>19431106</v>
          </cell>
          <cell r="H3124" t="str">
            <v>JUAN CARLOS GUTIERREZ CASAS</v>
          </cell>
          <cell r="I3124" t="str">
            <v>COMISION A PASTO DEL 16 AL 17 DE JUNIO DE 2014</v>
          </cell>
          <cell r="J3124">
            <v>249157</v>
          </cell>
          <cell r="O3124" t="str">
            <v>RECURSO 11</v>
          </cell>
          <cell r="W3124" t="str">
            <v>Vigencia Presupuestal</v>
          </cell>
        </row>
        <row r="3125">
          <cell r="A3125">
            <v>312114</v>
          </cell>
          <cell r="B3125" t="str">
            <v>Comisión</v>
          </cell>
          <cell r="C3125">
            <v>20141318</v>
          </cell>
          <cell r="D3125">
            <v>198014</v>
          </cell>
          <cell r="E3125">
            <v>41823</v>
          </cell>
          <cell r="F3125" t="str">
            <v>SERVICIOS ADMINISTRATIVOS</v>
          </cell>
          <cell r="G3125">
            <v>91423177</v>
          </cell>
          <cell r="H3125" t="str">
            <v xml:space="preserve">LUIS FRANCISCO CAMARGO FAJARDO </v>
          </cell>
          <cell r="I3125" t="str">
            <v>COMISION A SANTUARIO DEL 19 AL 20 DE JUNIO DE 2014</v>
          </cell>
          <cell r="J3125">
            <v>205126</v>
          </cell>
          <cell r="O3125" t="str">
            <v>RECURSO 11</v>
          </cell>
          <cell r="W3125" t="str">
            <v>Vigencia Presupuestal</v>
          </cell>
        </row>
        <row r="3126">
          <cell r="A3126">
            <v>312214</v>
          </cell>
          <cell r="B3126" t="str">
            <v>Comisión</v>
          </cell>
          <cell r="C3126">
            <v>20141321</v>
          </cell>
          <cell r="D3126">
            <v>196714</v>
          </cell>
          <cell r="E3126">
            <v>41823</v>
          </cell>
          <cell r="F3126" t="str">
            <v>SERVICIOS ADMINISTRATIVOS</v>
          </cell>
          <cell r="G3126">
            <v>35455050</v>
          </cell>
          <cell r="H3126" t="str">
            <v>SILVIA ALICIA POMBO CARRILLO</v>
          </cell>
          <cell r="I3126" t="str">
            <v>COMISION A IBAGUE EL 17 DE JUNIO DE 2014</v>
          </cell>
          <cell r="J3126">
            <v>145648</v>
          </cell>
          <cell r="O3126" t="str">
            <v>RECURSO 11</v>
          </cell>
          <cell r="W3126" t="str">
            <v>Vigencia Presupuestal</v>
          </cell>
        </row>
        <row r="3127">
          <cell r="A3127">
            <v>312314</v>
          </cell>
          <cell r="B3127" t="str">
            <v>Comisión</v>
          </cell>
          <cell r="C3127">
            <v>20141324</v>
          </cell>
          <cell r="D3127">
            <v>198414</v>
          </cell>
          <cell r="E3127">
            <v>41823</v>
          </cell>
          <cell r="F3127" t="str">
            <v>SERVICIOS ADMINISTRATIVOS</v>
          </cell>
          <cell r="G3127">
            <v>52251554</v>
          </cell>
          <cell r="H3127" t="str">
            <v>MARCELA GARCIA LOPEZ</v>
          </cell>
          <cell r="I3127" t="str">
            <v>COMISION A YOPAL DEL 18 AL 19 DE JUNIO DE 2014</v>
          </cell>
          <cell r="J3127">
            <v>205126</v>
          </cell>
          <cell r="O3127" t="str">
            <v>RECURSO 11</v>
          </cell>
          <cell r="W3127" t="str">
            <v>Vigencia Presupuestal</v>
          </cell>
        </row>
        <row r="3128">
          <cell r="A3128">
            <v>312414</v>
          </cell>
          <cell r="B3128" t="str">
            <v>Comisión</v>
          </cell>
          <cell r="C3128">
            <v>20141330</v>
          </cell>
          <cell r="D3128">
            <v>201114</v>
          </cell>
          <cell r="E3128">
            <v>41823</v>
          </cell>
          <cell r="F3128" t="str">
            <v>SERVICIOS ADMINISTRATIVOS</v>
          </cell>
          <cell r="G3128">
            <v>35455050</v>
          </cell>
          <cell r="H3128" t="str">
            <v>SILVIA ALICIA POMBO CARRILLO</v>
          </cell>
          <cell r="I3128" t="str">
            <v>COMISION A SAN ANDRES DEL 18 AL 21 DE JUNIO DE 2014</v>
          </cell>
          <cell r="J3128">
            <v>1019533</v>
          </cell>
          <cell r="O3128" t="str">
            <v>RECURSO 11</v>
          </cell>
          <cell r="W3128" t="str">
            <v>Vigencia Presupuestal</v>
          </cell>
        </row>
        <row r="3129">
          <cell r="A3129">
            <v>312514</v>
          </cell>
          <cell r="B3129" t="str">
            <v>Comisión</v>
          </cell>
          <cell r="C3129">
            <v>20141336</v>
          </cell>
          <cell r="D3129">
            <v>201314</v>
          </cell>
          <cell r="E3129">
            <v>41823</v>
          </cell>
          <cell r="F3129" t="str">
            <v>SERVICIOS ADMINISTRATIVOS</v>
          </cell>
          <cell r="G3129">
            <v>63289991</v>
          </cell>
          <cell r="H3129" t="str">
            <v>MARTHA LILIANA CEDIEL FRANKLIN</v>
          </cell>
          <cell r="I3129" t="str">
            <v>COMISION A MEDELLIN DEL 19 AL 20 DE JUNIO DE 2014</v>
          </cell>
          <cell r="J3129">
            <v>257126</v>
          </cell>
          <cell r="O3129" t="str">
            <v>RECURSO 11</v>
          </cell>
          <cell r="W3129" t="str">
            <v>Vigencia Presupuestal</v>
          </cell>
        </row>
        <row r="3130">
          <cell r="A3130">
            <v>312614</v>
          </cell>
          <cell r="B3130" t="str">
            <v>Comisión</v>
          </cell>
          <cell r="C3130">
            <v>20141370</v>
          </cell>
          <cell r="D3130">
            <v>203014</v>
          </cell>
          <cell r="E3130">
            <v>41823</v>
          </cell>
          <cell r="F3130" t="str">
            <v>SERVICIOS ADMINISTRATIVOS</v>
          </cell>
          <cell r="G3130">
            <v>79756241</v>
          </cell>
          <cell r="H3130" t="str">
            <v>HENRY LEONARDO GOMEZ CASTIBLANCO</v>
          </cell>
          <cell r="I3130" t="str">
            <v>COMISION A LENGUAZAQUE EL 20 DE JUNIO DE 2014</v>
          </cell>
          <cell r="J3130">
            <v>97679</v>
          </cell>
          <cell r="O3130" t="str">
            <v>RECURSO 11</v>
          </cell>
          <cell r="W3130" t="str">
            <v>Vigencia Presupuestal</v>
          </cell>
        </row>
        <row r="3131">
          <cell r="A3131">
            <v>312714</v>
          </cell>
          <cell r="B3131" t="str">
            <v>Comisión</v>
          </cell>
          <cell r="C3131">
            <v>20141374</v>
          </cell>
          <cell r="D3131">
            <v>203714</v>
          </cell>
          <cell r="E3131">
            <v>41823</v>
          </cell>
          <cell r="F3131" t="str">
            <v>SERVICIOS ADMINISTRATIVOS</v>
          </cell>
          <cell r="G3131">
            <v>41732216</v>
          </cell>
          <cell r="H3131" t="str">
            <v>MERY ASUNCIÓN TONCEL GAVIRIA</v>
          </cell>
          <cell r="I3131" t="str">
            <v>COMISION A SANTA MARTA DEL 23 AL 24 DE JUNIO DE 2014</v>
          </cell>
          <cell r="J3131">
            <v>249157</v>
          </cell>
          <cell r="O3131" t="str">
            <v>RECURSO 11</v>
          </cell>
          <cell r="W3131" t="str">
            <v>Vigencia Presupuestal</v>
          </cell>
        </row>
        <row r="3132">
          <cell r="A3132">
            <v>312814</v>
          </cell>
          <cell r="B3132" t="str">
            <v>Comisión</v>
          </cell>
          <cell r="C3132" t="str">
            <v>2014-1-0454</v>
          </cell>
          <cell r="D3132">
            <v>187014</v>
          </cell>
          <cell r="E3132">
            <v>41823</v>
          </cell>
          <cell r="F3132" t="str">
            <v>SERVICIOS ADMINISTRATIVOS, ATENCIONA AL USUARIO, ARCHIVO Y CORRESPONDENCIA</v>
          </cell>
          <cell r="G3132">
            <v>52269310</v>
          </cell>
          <cell r="H3132" t="str">
            <v>EVELYN PAOLA MORENO NIETO</v>
          </cell>
          <cell r="I3132" t="str">
            <v>COMISION A SANTA MARTA EL 5 DE MAYO DE 2014 - ES FUNCIONARIO</v>
          </cell>
          <cell r="J3132">
            <v>97679</v>
          </cell>
          <cell r="O3132" t="str">
            <v>RECURSO 11</v>
          </cell>
          <cell r="W3132" t="str">
            <v>Vigencia Presupuestal</v>
          </cell>
        </row>
        <row r="3133">
          <cell r="A3133">
            <v>312914</v>
          </cell>
          <cell r="B3133" t="str">
            <v>Oficio</v>
          </cell>
          <cell r="C3133">
            <v>18145</v>
          </cell>
          <cell r="D3133">
            <v>210414</v>
          </cell>
          <cell r="E3133">
            <v>41823</v>
          </cell>
          <cell r="F3133" t="str">
            <v>SUBDIRECCION ADMINISTRATIVA Y FINANCIERA</v>
          </cell>
          <cell r="G3133">
            <v>8301153951</v>
          </cell>
          <cell r="H3133" t="str">
            <v>MINISTERIO DE AMBIENTE Y DESARROLLO SOSTENIBLE</v>
          </cell>
          <cell r="I3133" t="str">
            <v>REEMBOLSO CAJA MENOR 114 - CONSECUTIVO 2514 - GASTOS GENERALES</v>
          </cell>
          <cell r="J3133">
            <v>1398534</v>
          </cell>
          <cell r="N3133" t="str">
            <v>RECURSO 2-10</v>
          </cell>
          <cell r="W3133" t="str">
            <v>Vigencia Presupuestal</v>
          </cell>
        </row>
        <row r="3134">
          <cell r="A3134">
            <v>313014</v>
          </cell>
          <cell r="B3134" t="str">
            <v>Factura</v>
          </cell>
          <cell r="C3134">
            <v>4417943475</v>
          </cell>
          <cell r="D3134">
            <v>210614</v>
          </cell>
          <cell r="E3134">
            <v>41823</v>
          </cell>
          <cell r="F3134" t="str">
            <v>SERVICIOS ADMINISTRATIVOS, ATENCIONA AL USUARIO, ARCHIVO Y CORRESPONDENCIA</v>
          </cell>
          <cell r="G3134">
            <v>8001539937</v>
          </cell>
          <cell r="H3134" t="str">
            <v>COMUNICACIÓN CELULAR S.A - COMCEL S.A</v>
          </cell>
          <cell r="I3134" t="str">
            <v>PAGO SERVICIO TELEFONIA CELULAR FRA 4417943475 CORRESPONDIENTE AL PERIODO 22 MAY- 21 JUN 2014</v>
          </cell>
          <cell r="J3134">
            <v>324584.40000000002</v>
          </cell>
          <cell r="N3134" t="str">
            <v>RECURSO 2-10</v>
          </cell>
          <cell r="W3134" t="str">
            <v>Vigencia Presupuestal</v>
          </cell>
        </row>
        <row r="3135">
          <cell r="A3135">
            <v>313114</v>
          </cell>
          <cell r="B3135" t="str">
            <v>Comisión</v>
          </cell>
          <cell r="C3135">
            <v>20141331</v>
          </cell>
          <cell r="D3135">
            <v>201214</v>
          </cell>
          <cell r="E3135">
            <v>41824</v>
          </cell>
          <cell r="F3135" t="str">
            <v>SERVICIOS ADMINISTRATIVOS, ATENCIONA AL USUARIO, ARCHIVO Y CORRESPONDENCIA</v>
          </cell>
          <cell r="G3135">
            <v>80049519</v>
          </cell>
          <cell r="H3135" t="str">
            <v>EDGAR ALEXANDER OSPINA GRANADOS</v>
          </cell>
          <cell r="I3135" t="str">
            <v>COMISION A NEIVA DEL 18-20 DE JUNIO DE 2014</v>
          </cell>
          <cell r="J3135">
            <v>513395</v>
          </cell>
          <cell r="O3135" t="str">
            <v>RECURSO 11</v>
          </cell>
          <cell r="W3135" t="str">
            <v>Vigencia Presupuestal</v>
          </cell>
        </row>
        <row r="3136">
          <cell r="A3136">
            <v>313214</v>
          </cell>
          <cell r="B3136" t="str">
            <v>Oficio</v>
          </cell>
          <cell r="C3136" t="str">
            <v>8314-3-22197</v>
          </cell>
          <cell r="E3136">
            <v>41824</v>
          </cell>
          <cell r="F3136" t="str">
            <v>SUBDIRECCION ADMINISTRATIVA Y FINANCIERA</v>
          </cell>
          <cell r="G3136">
            <v>8301153951</v>
          </cell>
          <cell r="H3136" t="str">
            <v>MINISTERIO DE AMBIENTE Y DESARROLLO SOSTENIBLE</v>
          </cell>
          <cell r="I3136" t="str">
            <v>RADICACION CAJA MENOR 114 CONSECUTIVO 3914 GTOS GENERALES SERV ADMINISTRATIVOS</v>
          </cell>
          <cell r="J3136">
            <v>1129241</v>
          </cell>
        </row>
        <row r="3137">
          <cell r="A3137">
            <v>313314</v>
          </cell>
          <cell r="B3137" t="str">
            <v>Resolución</v>
          </cell>
          <cell r="C3137">
            <v>1017</v>
          </cell>
          <cell r="D3137">
            <v>108514</v>
          </cell>
          <cell r="E3137">
            <v>41824</v>
          </cell>
          <cell r="F3137" t="str">
            <v>SUBDIRECCION ADMINISTRATIVA Y FINANCIERA</v>
          </cell>
          <cell r="G3137">
            <v>8301153951</v>
          </cell>
          <cell r="H3137" t="str">
            <v>MINISTERIO DE AMBIENTE Y DESARROLLO SOSTENIBLE</v>
          </cell>
          <cell r="I3137" t="str">
            <v>ADICION CAJA MENOR N. 314 PARA VIATICOS. GASTOS DE VIAJE Y DESPLAZAMIENTO PARA FUNCIONARIOS Y CONTRATISTAS</v>
          </cell>
          <cell r="J3137">
            <v>22500000</v>
          </cell>
          <cell r="O3137" t="str">
            <v>RECURSO 11</v>
          </cell>
          <cell r="W3137" t="str">
            <v>Vigencia Presupuestal</v>
          </cell>
        </row>
        <row r="3138">
          <cell r="A3138">
            <v>313414</v>
          </cell>
          <cell r="B3138" t="str">
            <v>Resolucion</v>
          </cell>
          <cell r="C3138">
            <v>998</v>
          </cell>
          <cell r="D3138">
            <v>210814</v>
          </cell>
          <cell r="E3138">
            <v>41824</v>
          </cell>
          <cell r="F3138" t="str">
            <v>TALENTO HUMANO ACTIVO Y NO ACTIVO</v>
          </cell>
          <cell r="G3138">
            <v>8902039449</v>
          </cell>
          <cell r="H3138" t="str">
            <v>ASOCIACION COLOMBIANA PARA EL AVANCE DE LA CIENCIA ACAC</v>
          </cell>
          <cell r="I3138" t="str">
            <v>RECONOCIMENTO Y PAGO EDUCATIVO A MARIA EMILIA BOTERO ARIAS</v>
          </cell>
          <cell r="J3138">
            <v>1848000</v>
          </cell>
          <cell r="O3138" t="str">
            <v>RECURSO 11</v>
          </cell>
          <cell r="W3138" t="str">
            <v>Vigencia Presupuestal</v>
          </cell>
        </row>
        <row r="3139">
          <cell r="A3139">
            <v>313514</v>
          </cell>
          <cell r="B3139" t="str">
            <v>Oficio</v>
          </cell>
          <cell r="C3139" t="str">
            <v>8310-3-22197</v>
          </cell>
          <cell r="D3139">
            <v>211414</v>
          </cell>
          <cell r="E3139">
            <v>41827</v>
          </cell>
          <cell r="F3139" t="str">
            <v>SUBDIRECCION ADMINISTRATIVA Y FINANCIERA</v>
          </cell>
          <cell r="G3139">
            <v>8301153951</v>
          </cell>
          <cell r="H3139" t="str">
            <v>MINISTERIO DE AMBIENTE Y DESARROLLO SOSTENIBLE</v>
          </cell>
          <cell r="I3139" t="str">
            <v>REEMBOLSO CAJA MENOR 114 - CONSECUTIVO 3914 - GASTOS GENERALES</v>
          </cell>
          <cell r="J3139">
            <v>1129241</v>
          </cell>
          <cell r="N3139" t="str">
            <v>RECURSO 2-10</v>
          </cell>
          <cell r="W3139" t="str">
            <v>Vigencia Presupuestal</v>
          </cell>
        </row>
        <row r="3140">
          <cell r="A3140">
            <v>313614</v>
          </cell>
          <cell r="B3140" t="str">
            <v>Contrato</v>
          </cell>
          <cell r="C3140">
            <v>8</v>
          </cell>
          <cell r="D3140">
            <v>4513</v>
          </cell>
          <cell r="E3140">
            <v>41828</v>
          </cell>
          <cell r="F3140" t="str">
            <v>SERVICIOS ADMINISTRATIVOS, ATENCIONA AL USUARIO, ARCHIVO Y CORRESPONDENCIA</v>
          </cell>
          <cell r="G3140">
            <v>79255698</v>
          </cell>
          <cell r="H3140" t="str">
            <v>SAUL GAITAN GARCIA</v>
          </cell>
          <cell r="I3140" t="str">
            <v>UNICO DESEMBOLSO CORRESPONDIENTE A UN SALDO DEJADO DE COBRAR DEL CONTRATO No. 008/2013</v>
          </cell>
          <cell r="J3140">
            <v>446520</v>
          </cell>
          <cell r="K3140">
            <v>9.66</v>
          </cell>
          <cell r="O3140" t="str">
            <v>RECURSO 11</v>
          </cell>
          <cell r="W3140" t="str">
            <v>Reserva Presupuestal</v>
          </cell>
        </row>
        <row r="3141">
          <cell r="A3141">
            <v>313714</v>
          </cell>
          <cell r="B3141" t="str">
            <v>Oficio</v>
          </cell>
          <cell r="C3141" t="str">
            <v>8150-3-17969</v>
          </cell>
          <cell r="D3141">
            <v>209814</v>
          </cell>
          <cell r="E3141">
            <v>41828</v>
          </cell>
          <cell r="F3141" t="str">
            <v>OFICINA DE ASUNTOS INTERNACIONALES</v>
          </cell>
          <cell r="G3141">
            <v>34117</v>
          </cell>
          <cell r="H3141" t="str">
            <v xml:space="preserve">PROGRAMA DE NACIONES UNIDAS </v>
          </cell>
          <cell r="I3141" t="str">
            <v>PAGO CONVENIO PROTOCOLO SOBRE BIODIVERSIDAD DE LA BIOTECNOLOGIA</v>
          </cell>
          <cell r="J3141">
            <v>10955700</v>
          </cell>
          <cell r="O3141" t="str">
            <v>RECURSO 11</v>
          </cell>
          <cell r="W3141" t="str">
            <v>Vigencia Presupuestal</v>
          </cell>
        </row>
        <row r="3142">
          <cell r="A3142">
            <v>313814</v>
          </cell>
          <cell r="B3142" t="str">
            <v>Resolucion</v>
          </cell>
          <cell r="C3142">
            <v>815</v>
          </cell>
          <cell r="D3142">
            <v>188314</v>
          </cell>
          <cell r="E3142">
            <v>41828</v>
          </cell>
          <cell r="F3142" t="str">
            <v>SUBDIRECCION ADMINISTRATIVA Y FINANCIERA</v>
          </cell>
          <cell r="G3142">
            <v>23248957</v>
          </cell>
          <cell r="H3142" t="str">
            <v>ELIZABETH INES TAYLOR JAY</v>
          </cell>
          <cell r="I3142" t="str">
            <v>PAGO SALDO COMISION INTERNACIONAL A SUECIA DEL 10 AL 13 JUNIO 2014 Y WASHINTONG DEL 15 AL 19 JUNIO 2014</v>
          </cell>
          <cell r="J3142">
            <v>3028523</v>
          </cell>
          <cell r="O3142" t="str">
            <v>RECURSO 11</v>
          </cell>
          <cell r="W3142" t="str">
            <v>Vigencia Presupuestal</v>
          </cell>
        </row>
        <row r="3143">
          <cell r="A3143">
            <v>313914</v>
          </cell>
          <cell r="B3143" t="str">
            <v>Oficio</v>
          </cell>
          <cell r="C3143" t="str">
            <v>8310-3-22563</v>
          </cell>
          <cell r="E3143">
            <v>41828</v>
          </cell>
          <cell r="F3143" t="str">
            <v>SUBDIRECCION ADMINISTRATIVA Y FINANCIERA</v>
          </cell>
          <cell r="G3143">
            <v>8301153951</v>
          </cell>
          <cell r="H3143" t="str">
            <v>MINISTERIO DE AMBIENTE Y DESARROLLO SOSTENIBLE</v>
          </cell>
          <cell r="I3143" t="str">
            <v>RADICACION CAJA MENOR 314</v>
          </cell>
          <cell r="J3143">
            <v>12004833</v>
          </cell>
        </row>
        <row r="3144">
          <cell r="A3144">
            <v>314014</v>
          </cell>
          <cell r="B3144" t="str">
            <v>Contrato</v>
          </cell>
          <cell r="C3144">
            <v>262</v>
          </cell>
          <cell r="D3144">
            <v>37914</v>
          </cell>
          <cell r="E3144">
            <v>41828</v>
          </cell>
          <cell r="F3144" t="str">
            <v>SUBDIRECCION ADMINISTRATIVA Y FINANCIERA</v>
          </cell>
          <cell r="G3144">
            <v>80022525</v>
          </cell>
          <cell r="H3144" t="str">
            <v>CARLOS JULIO VANEGAS YUMAYUZA</v>
          </cell>
          <cell r="I3144" t="str">
            <v>PAGO 6 DE 12 SEGÚN CERTIFICACION DEL SUPERVISOR (Desc.de la Base x Dependientes) + (Desc Embargo $125,547)</v>
          </cell>
          <cell r="J3144">
            <v>1243733</v>
          </cell>
          <cell r="K3144">
            <v>9.66</v>
          </cell>
          <cell r="O3144" t="str">
            <v>RECURSO 11</v>
          </cell>
          <cell r="Q3144" t="str">
            <v>EMBARGO OF 1534</v>
          </cell>
          <cell r="R3144">
            <v>125547</v>
          </cell>
          <cell r="V3144" t="str">
            <v>Desc. X Dependientes</v>
          </cell>
          <cell r="W3144" t="str">
            <v>Vigencia Presupuestal</v>
          </cell>
        </row>
        <row r="3145">
          <cell r="A3145">
            <v>314114</v>
          </cell>
          <cell r="B3145" t="str">
            <v>Contrato</v>
          </cell>
          <cell r="C3145">
            <v>60</v>
          </cell>
          <cell r="D3145">
            <v>12814</v>
          </cell>
          <cell r="E3145">
            <v>41828</v>
          </cell>
          <cell r="F3145" t="str">
            <v>OFICINA DE ASUNTOS INTERNACIONALES</v>
          </cell>
          <cell r="G3145">
            <v>1020725091</v>
          </cell>
          <cell r="H3145" t="str">
            <v>MARIA ALEJANDRA RIAÑO RODRIGUEZ</v>
          </cell>
          <cell r="I3145" t="str">
            <v>PAGO 6 DE 12 DESEMBOLSO SEGÚN CERTIFICACION DEL SUPERVISOR</v>
          </cell>
          <cell r="J3145">
            <v>7179200</v>
          </cell>
          <cell r="K3145">
            <v>9.66</v>
          </cell>
          <cell r="O3145" t="str">
            <v>RECURSO 11</v>
          </cell>
          <cell r="V3145" t="str">
            <v>No tiene Dependientes</v>
          </cell>
          <cell r="W3145" t="str">
            <v>Vigencia Presupuestal</v>
          </cell>
        </row>
        <row r="3146">
          <cell r="A3146">
            <v>314214</v>
          </cell>
          <cell r="B3146" t="str">
            <v>Contrato</v>
          </cell>
          <cell r="C3146">
            <v>119</v>
          </cell>
          <cell r="D3146">
            <v>20514</v>
          </cell>
          <cell r="E3146">
            <v>41828</v>
          </cell>
          <cell r="F3146" t="str">
            <v>DIRECCION DE BOSQUES, BIODIVERSIDAD Y SERVICIOS ECOSISTEMICOS</v>
          </cell>
          <cell r="G3146">
            <v>53050037</v>
          </cell>
          <cell r="H3146" t="str">
            <v>DENISSE CASTRO ROA</v>
          </cell>
          <cell r="I3146" t="str">
            <v>QUINTO DESEMBOLSO SEGÚN CERTIFICACION DEL SUPERVISOR</v>
          </cell>
          <cell r="J3146">
            <v>4359600</v>
          </cell>
          <cell r="K3146">
            <v>9.66</v>
          </cell>
          <cell r="O3146" t="str">
            <v>RECURSO 11</v>
          </cell>
          <cell r="V3146" t="str">
            <v>No tiene Dependientes</v>
          </cell>
          <cell r="W3146" t="str">
            <v>Vigencia Presupuestal</v>
          </cell>
        </row>
        <row r="3147">
          <cell r="A3147">
            <v>314314</v>
          </cell>
          <cell r="B3147" t="str">
            <v>Contrato</v>
          </cell>
          <cell r="C3147">
            <v>241</v>
          </cell>
          <cell r="D3147">
            <v>34914</v>
          </cell>
          <cell r="E3147">
            <v>41828</v>
          </cell>
          <cell r="F3147" t="str">
            <v>DIRECCION DE ASUNTOS AMBIENTALES, SECTORIAL Y URBANA</v>
          </cell>
          <cell r="G3147">
            <v>73096641</v>
          </cell>
          <cell r="H3147" t="str">
            <v>WILLIAM BATISTA JINETE</v>
          </cell>
          <cell r="I3147" t="str">
            <v>PAGO 4 DE 11 SEGÚN CERTIFICACION DEL SUPERVISOR (Desc Base x Dependientes)</v>
          </cell>
          <cell r="J3147">
            <v>8000000</v>
          </cell>
          <cell r="K3147">
            <v>9.66</v>
          </cell>
          <cell r="O3147" t="str">
            <v>RECURSO 11</v>
          </cell>
          <cell r="V3147" t="str">
            <v xml:space="preserve">Desc. X Dependientes </v>
          </cell>
          <cell r="W3147" t="str">
            <v>Vigencia Presupuestal</v>
          </cell>
        </row>
        <row r="3148">
          <cell r="A3148">
            <v>314414</v>
          </cell>
          <cell r="B3148" t="str">
            <v>Contrato</v>
          </cell>
          <cell r="C3148">
            <v>151</v>
          </cell>
          <cell r="D3148">
            <v>24914</v>
          </cell>
          <cell r="E3148">
            <v>41828</v>
          </cell>
          <cell r="F3148" t="str">
            <v>DIRECCION DE ASUNTOS AMBIENTALES, SECTORIAL Y URBANA</v>
          </cell>
          <cell r="G3148">
            <v>66947078</v>
          </cell>
          <cell r="H3148" t="str">
            <v>ANA MARIA OCAMPO GOMEZ</v>
          </cell>
          <cell r="I3148" t="str">
            <v>FRA 6 PAGO 6 DE 11 SEGÚN CERTIFICACION DEL SUPERVISOR</v>
          </cell>
          <cell r="J3148">
            <v>10000000</v>
          </cell>
          <cell r="K3148">
            <v>9.66</v>
          </cell>
          <cell r="M3148">
            <v>16</v>
          </cell>
          <cell r="O3148" t="str">
            <v>RECURSO 11</v>
          </cell>
          <cell r="V3148" t="str">
            <v xml:space="preserve">No tiene Dependientes </v>
          </cell>
          <cell r="W3148" t="str">
            <v>Vigencia Presupuestal</v>
          </cell>
        </row>
        <row r="3149">
          <cell r="A3149">
            <v>314514</v>
          </cell>
          <cell r="B3149" t="str">
            <v>Contrato</v>
          </cell>
          <cell r="C3149">
            <v>331</v>
          </cell>
          <cell r="D3149">
            <v>125514</v>
          </cell>
          <cell r="E3149">
            <v>41828</v>
          </cell>
          <cell r="F3149" t="str">
            <v>SUBDIRECCION ADMINISTRATIVA Y FINANCIERA</v>
          </cell>
          <cell r="G3149">
            <v>80147591</v>
          </cell>
          <cell r="H3149" t="str">
            <v>NESTOR ALEXI VARGAS OBANDO - MCN INGENIERIA</v>
          </cell>
          <cell r="I3149" t="str">
            <v>SEGUNDO DESEMBOLSO SEGÚN CERTIFICACION DEL SUPERVISOR (RT FTE SER,GRALES NO DECLAR.6%)</v>
          </cell>
          <cell r="J3149">
            <v>357000</v>
          </cell>
          <cell r="K3149">
            <v>6.9</v>
          </cell>
          <cell r="L3149">
            <v>6</v>
          </cell>
          <cell r="N3149" t="str">
            <v>RECURSO 2-10</v>
          </cell>
          <cell r="V3149" t="str">
            <v>Se aplica Rte Fte + Rte Ica -S/Base sin Beneficio de SS - no es Cto de Prest, Ser. Es Orden de W xa Mtto con utilizacion de Insumos</v>
          </cell>
          <cell r="W3149" t="str">
            <v>Vigencia Presupuestal</v>
          </cell>
        </row>
        <row r="3150">
          <cell r="A3150">
            <v>314614</v>
          </cell>
          <cell r="B3150" t="str">
            <v>Contrato</v>
          </cell>
          <cell r="C3150">
            <v>53</v>
          </cell>
          <cell r="D3150">
            <v>8214</v>
          </cell>
          <cell r="E3150">
            <v>41828</v>
          </cell>
          <cell r="F3150" t="str">
            <v>DIRECCION DE ASUNTOS AMBIENTALES, SECTORIAL Y URBANA</v>
          </cell>
          <cell r="G3150">
            <v>341036</v>
          </cell>
          <cell r="H3150" t="str">
            <v>GREGORIO RODRIGUEZ</v>
          </cell>
          <cell r="I3150" t="str">
            <v>PAGO 5 DE 11 DESEMBOLSO SEGÚN CERTIFICACION DEL SUPERVISOR (Desc.de la Base RF x Dependientes)</v>
          </cell>
          <cell r="J3150">
            <v>8000000</v>
          </cell>
          <cell r="K3150">
            <v>9.66</v>
          </cell>
          <cell r="O3150" t="str">
            <v>RECURSO 11</v>
          </cell>
          <cell r="V3150" t="str">
            <v>Desc. X Dependientes</v>
          </cell>
          <cell r="W3150" t="str">
            <v>Vigencia Presupuestal</v>
          </cell>
        </row>
        <row r="3151">
          <cell r="A3151">
            <v>314714</v>
          </cell>
          <cell r="B3151" t="str">
            <v>Contrato</v>
          </cell>
          <cell r="C3151">
            <v>70</v>
          </cell>
          <cell r="D3151">
            <v>15214</v>
          </cell>
          <cell r="E3151">
            <v>41828</v>
          </cell>
          <cell r="F3151" t="str">
            <v>DIRECCION DE GENTION INTEGRAL DEL RECURSO HIDRICO</v>
          </cell>
          <cell r="G3151">
            <v>51987138</v>
          </cell>
          <cell r="H3151" t="str">
            <v>LINDA IRENE GOMEZ FERNANDEZ</v>
          </cell>
          <cell r="I3151" t="str">
            <v>PAGO 4 DE12 SEGÚN CERTIFICACION DEL SUPERVISOR (Desc. De la Base rte fte Por Dependientes)</v>
          </cell>
          <cell r="J3151">
            <v>5290000</v>
          </cell>
          <cell r="K3151">
            <v>9.66</v>
          </cell>
          <cell r="O3151" t="str">
            <v>RECURSO 11</v>
          </cell>
          <cell r="V3151" t="str">
            <v xml:space="preserve">Desc. 10% Dependientes </v>
          </cell>
          <cell r="W3151" t="str">
            <v>Vigencia Presupuestal</v>
          </cell>
        </row>
        <row r="3152">
          <cell r="A3152">
            <v>314814</v>
          </cell>
          <cell r="B3152" t="str">
            <v>Contrato</v>
          </cell>
          <cell r="C3152">
            <v>14</v>
          </cell>
          <cell r="D3152">
            <v>17513</v>
          </cell>
          <cell r="E3152">
            <v>41828</v>
          </cell>
          <cell r="F3152" t="str">
            <v>GRUPO DE GESTION DOCUMENTAL</v>
          </cell>
          <cell r="G3152">
            <v>8906800622</v>
          </cell>
          <cell r="H3152" t="str">
            <v>UNIVERSIDAD DE CUNDINAMARCA</v>
          </cell>
          <cell r="I3152" t="str">
            <v>PAGO CTA CBO 119 DECIMO  DESEMBOLSO SEGUN CERTIFICACION DEL SUPERVISOR  - ENTIDAD PUBLICA</v>
          </cell>
          <cell r="J3152">
            <v>30915555</v>
          </cell>
          <cell r="O3152" t="str">
            <v>RECURSO 11</v>
          </cell>
          <cell r="W3152" t="str">
            <v>Reserva Presupuestal</v>
          </cell>
        </row>
        <row r="3153">
          <cell r="A3153">
            <v>314914</v>
          </cell>
          <cell r="B3153" t="str">
            <v>Contrato</v>
          </cell>
          <cell r="C3153">
            <v>173</v>
          </cell>
          <cell r="D3153">
            <v>27314</v>
          </cell>
          <cell r="E3153">
            <v>41828</v>
          </cell>
          <cell r="F3153" t="str">
            <v>DIRECCION DE CAMBIO CLIMATICO</v>
          </cell>
          <cell r="G3153">
            <v>49777207</v>
          </cell>
          <cell r="H3153" t="str">
            <v>MARIA LOURDES ZIMMERMANN</v>
          </cell>
          <cell r="I3153" t="str">
            <v>PAGO 5 Y 6 DE 11 SEGÚN CERTIFICACION DEL SUPERVISOR (Desc.de la Base RF x Dependientes)</v>
          </cell>
          <cell r="J3153">
            <v>10800000</v>
          </cell>
          <cell r="K3153">
            <v>9.66</v>
          </cell>
          <cell r="O3153" t="str">
            <v>RECURSO 11</v>
          </cell>
          <cell r="V3153" t="str">
            <v>Desc.x Dependientes</v>
          </cell>
          <cell r="W3153" t="str">
            <v>Vigencia Presupuestal</v>
          </cell>
        </row>
        <row r="3154">
          <cell r="A3154">
            <v>315014</v>
          </cell>
          <cell r="B3154" t="str">
            <v>Contrato</v>
          </cell>
          <cell r="C3154">
            <v>120</v>
          </cell>
          <cell r="D3154">
            <v>20614</v>
          </cell>
          <cell r="E3154">
            <v>41828</v>
          </cell>
          <cell r="F3154" t="str">
            <v>DIRECCION DE BOSQUES, BIODIVERSIDAD Y SERVICIOS ECOSISTEMICOS</v>
          </cell>
          <cell r="G3154">
            <v>52429474</v>
          </cell>
          <cell r="H3154" t="str">
            <v>MARIA NATALIA PATIÑO GUTIERREZ</v>
          </cell>
          <cell r="I3154" t="str">
            <v xml:space="preserve">PAGO 6 DE 12 SEGÚN CERTIFICACION DEL SUPERVISOR  </v>
          </cell>
          <cell r="J3154">
            <v>4359600</v>
          </cell>
          <cell r="K3154">
            <v>9.66</v>
          </cell>
          <cell r="O3154" t="str">
            <v>RECURSO 11</v>
          </cell>
          <cell r="V3154" t="str">
            <v>No tiene Dependientes</v>
          </cell>
          <cell r="W3154" t="str">
            <v>Vigencia Presupuestal</v>
          </cell>
        </row>
        <row r="3155">
          <cell r="A3155">
            <v>315114</v>
          </cell>
          <cell r="B3155" t="str">
            <v>Contrato</v>
          </cell>
          <cell r="C3155">
            <v>121</v>
          </cell>
          <cell r="D3155">
            <v>20814</v>
          </cell>
          <cell r="E3155">
            <v>41828</v>
          </cell>
          <cell r="F3155" t="str">
            <v>DIRECCION DE BOSQUES, BIODIVERSIDAD Y SERVICIOS ECOSISTEMICOS</v>
          </cell>
          <cell r="G3155">
            <v>80111644</v>
          </cell>
          <cell r="H3155" t="str">
            <v>JAVIER EDUARDO ROJAS CALA</v>
          </cell>
          <cell r="I3155" t="str">
            <v>PAGO 6 DE 12 SEGÚN CERTIFICACION DEL SUPERVISOR</v>
          </cell>
          <cell r="J3155">
            <v>4359600</v>
          </cell>
          <cell r="K3155">
            <v>9.66</v>
          </cell>
          <cell r="O3155" t="str">
            <v>RECURSO 11</v>
          </cell>
          <cell r="V3155" t="str">
            <v>No tiene Dependientes</v>
          </cell>
          <cell r="W3155" t="str">
            <v>Vigencia Presupuestal</v>
          </cell>
        </row>
        <row r="3156">
          <cell r="A3156">
            <v>315214</v>
          </cell>
          <cell r="B3156" t="str">
            <v>Contrato</v>
          </cell>
          <cell r="C3156">
            <v>117</v>
          </cell>
          <cell r="D3156">
            <v>20114</v>
          </cell>
          <cell r="E3156">
            <v>41828</v>
          </cell>
          <cell r="F3156" t="str">
            <v>DIRECCION DE ASUNTOS AMBIENTALES, SECTORIAL Y URBANA</v>
          </cell>
          <cell r="G3156">
            <v>91235347</v>
          </cell>
          <cell r="H3156" t="str">
            <v>ELIAS PINTO MARTINEZ</v>
          </cell>
          <cell r="I3156" t="str">
            <v>PAGO FRA 098 PAGO 6 DE 12 SEGÚN CERTIFICACION DEL SUPERVISOR</v>
          </cell>
          <cell r="J3156">
            <v>10800000</v>
          </cell>
          <cell r="K3156">
            <v>9.66</v>
          </cell>
          <cell r="M3156">
            <v>16</v>
          </cell>
          <cell r="O3156" t="str">
            <v>RECURSO 11</v>
          </cell>
          <cell r="V3156" t="str">
            <v>No tiene Dependientes</v>
          </cell>
          <cell r="W3156" t="str">
            <v>Vigencia Presupuestal</v>
          </cell>
        </row>
        <row r="3157">
          <cell r="A3157">
            <v>315314</v>
          </cell>
          <cell r="B3157" t="str">
            <v>Contrato</v>
          </cell>
          <cell r="C3157">
            <v>23</v>
          </cell>
          <cell r="D3157">
            <v>3414</v>
          </cell>
          <cell r="E3157">
            <v>41828</v>
          </cell>
          <cell r="F3157" t="str">
            <v>SECRETARIA GENERAL</v>
          </cell>
          <cell r="G3157">
            <v>39538743</v>
          </cell>
          <cell r="H3157" t="str">
            <v>DAISSY YAMILE PATIÑO POVEDA</v>
          </cell>
          <cell r="I3157" t="str">
            <v>PAGO FRA  0091 SEXTO DESEMBOLSO SEGÚN CERTIFICACION DEL SUPERVISOR (PENSIONADA)</v>
          </cell>
          <cell r="J3157">
            <v>6800000</v>
          </cell>
          <cell r="K3157">
            <v>9.66</v>
          </cell>
          <cell r="M3157">
            <v>16</v>
          </cell>
          <cell r="O3157" t="str">
            <v>RECURSO 11</v>
          </cell>
          <cell r="V3157" t="str">
            <v>No tiene Dependientes</v>
          </cell>
          <cell r="W3157" t="str">
            <v>Vigencia Presupuestal</v>
          </cell>
        </row>
        <row r="3158">
          <cell r="A3158">
            <v>315414</v>
          </cell>
          <cell r="B3158" t="str">
            <v>Contrato</v>
          </cell>
          <cell r="C3158">
            <v>230</v>
          </cell>
          <cell r="D3158">
            <v>35114</v>
          </cell>
          <cell r="E3158">
            <v>41828</v>
          </cell>
          <cell r="F3158" t="str">
            <v>DIRECCION DE BOSQUES, BIODIVERSIDAD Y SERVICIOS ECOSISTEMICOS</v>
          </cell>
          <cell r="G3158">
            <v>93238609</v>
          </cell>
          <cell r="H3158" t="str">
            <v>ALEXANDER IBAGON MONTES</v>
          </cell>
          <cell r="I3158" t="str">
            <v>PAGO 6 DE 12 SEGÚN CERTIFICACION DEL SUPERVISOR</v>
          </cell>
          <cell r="J3158">
            <v>4359600</v>
          </cell>
          <cell r="K3158">
            <v>9.66</v>
          </cell>
          <cell r="O3158" t="str">
            <v>RECURSO 11</v>
          </cell>
          <cell r="V3158" t="str">
            <v>No tiene Dependientes a Cargo</v>
          </cell>
          <cell r="W3158" t="str">
            <v>Vigencia Presupuestal</v>
          </cell>
        </row>
        <row r="3159">
          <cell r="A3159">
            <v>315514</v>
          </cell>
          <cell r="B3159" t="str">
            <v>Contrato</v>
          </cell>
          <cell r="C3159">
            <v>261</v>
          </cell>
          <cell r="D3159">
            <v>37114</v>
          </cell>
          <cell r="E3159">
            <v>41828</v>
          </cell>
          <cell r="F3159" t="str">
            <v>DIRECCION DE ORDENAMIENTO AMBIENTAL Y COORDINACION DEL SINA</v>
          </cell>
          <cell r="G3159">
            <v>51714629</v>
          </cell>
          <cell r="H3159" t="str">
            <v>MARIA TERESA PALACIOS LOZANO</v>
          </cell>
          <cell r="I3159" t="str">
            <v>FRA 053 PAGO 5 DE 11 SEGÚN CERTIFICACION DEL SUPERVISOR (Desc. Base RF x Dependientes)</v>
          </cell>
          <cell r="J3159">
            <v>7100000</v>
          </cell>
          <cell r="K3159">
            <v>9.66</v>
          </cell>
          <cell r="M3159">
            <v>16</v>
          </cell>
          <cell r="O3159" t="str">
            <v>RECURSO 11</v>
          </cell>
          <cell r="V3159" t="str">
            <v>Desc x Dependientes</v>
          </cell>
          <cell r="W3159" t="str">
            <v>Vigencia Presupuestal</v>
          </cell>
        </row>
        <row r="3160">
          <cell r="A3160">
            <v>315614</v>
          </cell>
          <cell r="B3160" t="str">
            <v>Contrato</v>
          </cell>
          <cell r="C3160">
            <v>118</v>
          </cell>
          <cell r="D3160">
            <v>20314</v>
          </cell>
          <cell r="E3160">
            <v>41828</v>
          </cell>
          <cell r="F3160" t="str">
            <v>DIRECCION DE ASUNTOS AMBIENTALES, SECTORIAL Y URBANA</v>
          </cell>
          <cell r="G3160">
            <v>84080370</v>
          </cell>
          <cell r="H3160" t="str">
            <v>YONNY JAVIER ZARATE AMAYA</v>
          </cell>
          <cell r="I3160" t="str">
            <v>PAGO 6 DE 11 SEGÚN CERTIFICACION DEL SUPERVISOR (Desc.de la Base RF x Dependientes)</v>
          </cell>
          <cell r="J3160">
            <v>7000000</v>
          </cell>
          <cell r="K3160">
            <v>9.66</v>
          </cell>
          <cell r="O3160" t="str">
            <v>RECURSO 11</v>
          </cell>
          <cell r="V3160" t="str">
            <v xml:space="preserve">Desc. X Dependientes </v>
          </cell>
          <cell r="W3160" t="str">
            <v>Vigencia Presupuestal</v>
          </cell>
        </row>
        <row r="3161">
          <cell r="A3161">
            <v>315714</v>
          </cell>
          <cell r="B3161" t="str">
            <v>Contrato</v>
          </cell>
          <cell r="C3161">
            <v>184</v>
          </cell>
          <cell r="D3161">
            <v>27814</v>
          </cell>
          <cell r="E3161">
            <v>41828</v>
          </cell>
          <cell r="F3161" t="str">
            <v>OFICINA ASESORA JURIDICA</v>
          </cell>
          <cell r="G3161">
            <v>52051092</v>
          </cell>
          <cell r="H3161" t="str">
            <v>MARIA DEL PILAR GARCIA PACHON</v>
          </cell>
          <cell r="I3161" t="str">
            <v>PAGO 1 DE 3 SEGÚN CERTIFICACION DEL SUPERVISOR (DESC X DEPENDIENTES) N/A RETENCION MINIMA ART 384</v>
          </cell>
          <cell r="J3161">
            <v>9000000</v>
          </cell>
          <cell r="K3161">
            <v>9.66</v>
          </cell>
          <cell r="O3161" t="str">
            <v>RECURSO 11</v>
          </cell>
          <cell r="V3161" t="str">
            <v>Desc x Dependientes</v>
          </cell>
          <cell r="W3161" t="str">
            <v>Vigencia Presupuestal</v>
          </cell>
        </row>
        <row r="3162">
          <cell r="A3162">
            <v>315814</v>
          </cell>
          <cell r="B3162" t="str">
            <v>Resolucion</v>
          </cell>
          <cell r="C3162">
            <v>869</v>
          </cell>
          <cell r="D3162">
            <v>197114</v>
          </cell>
          <cell r="E3162">
            <v>41830</v>
          </cell>
          <cell r="F3162" t="str">
            <v>SUBDIRECCION ADMINISTRATIVA Y FINANCIERA</v>
          </cell>
          <cell r="G3162">
            <v>53059583</v>
          </cell>
          <cell r="H3162" t="str">
            <v>JESSIKA CARVAJAL GONZALEZ</v>
          </cell>
          <cell r="I3162" t="str">
            <v>PAGO TOTAL COMISION INTERNACIONAL A MONTREAL-CANADA DEL 16 AL 20 JUNIO 2014</v>
          </cell>
          <cell r="J3162">
            <v>2595478</v>
          </cell>
          <cell r="O3162" t="str">
            <v>RECURSO 11</v>
          </cell>
          <cell r="W3162" t="str">
            <v>Vigencia Presupuestal</v>
          </cell>
        </row>
        <row r="3163">
          <cell r="A3163">
            <v>315914</v>
          </cell>
          <cell r="B3163" t="str">
            <v>Resolucion</v>
          </cell>
          <cell r="C3163">
            <v>803</v>
          </cell>
          <cell r="D3163">
            <v>185214</v>
          </cell>
          <cell r="E3163">
            <v>41830</v>
          </cell>
          <cell r="F3163" t="str">
            <v>SUBDIRECCION ADMINISTRATIVA Y FINANCIERA</v>
          </cell>
          <cell r="G3163">
            <v>53122487</v>
          </cell>
          <cell r="H3163" t="str">
            <v>PAULA ANDREA ROJAS GUTIERREZ</v>
          </cell>
          <cell r="I3163" t="str">
            <v>PAGO TOTAL COMISION INTERNACIONAL A LINA DEL 5 AL 7 JUNIO 2014</v>
          </cell>
          <cell r="J3163">
            <v>643266</v>
          </cell>
          <cell r="O3163" t="str">
            <v>RECURSO 11</v>
          </cell>
          <cell r="W3163" t="str">
            <v>Vigencia Presupuestal</v>
          </cell>
        </row>
        <row r="3164">
          <cell r="A3164">
            <v>316014</v>
          </cell>
          <cell r="B3164" t="str">
            <v>Resolucion</v>
          </cell>
          <cell r="C3164">
            <v>814</v>
          </cell>
          <cell r="D3164">
            <v>188414</v>
          </cell>
          <cell r="E3164">
            <v>41830</v>
          </cell>
          <cell r="F3164" t="str">
            <v>SUBDIRECCION ADMINISTRATIVA Y FINANCIERA</v>
          </cell>
          <cell r="G3164">
            <v>52269310</v>
          </cell>
          <cell r="H3164" t="str">
            <v>EVELYN PAOLA MORENO NIETO</v>
          </cell>
          <cell r="I3164" t="str">
            <v>PAGO SALDO COMISION INTERNACIONAL A MANAGUA DEL 9 AL 13 JUNIO 2014</v>
          </cell>
          <cell r="J3164">
            <v>719230</v>
          </cell>
          <cell r="O3164" t="str">
            <v>RECURSO 11</v>
          </cell>
          <cell r="W3164" t="str">
            <v>Vigencia Presupuestal</v>
          </cell>
        </row>
        <row r="3165">
          <cell r="A3165">
            <v>316114</v>
          </cell>
          <cell r="B3165" t="str">
            <v>Resolucion</v>
          </cell>
          <cell r="C3165">
            <v>938</v>
          </cell>
          <cell r="D3165">
            <v>202414</v>
          </cell>
          <cell r="E3165">
            <v>41830</v>
          </cell>
          <cell r="F3165" t="str">
            <v>SUBDIRECCION ADMINISTRATIVA Y FINANCIERA</v>
          </cell>
          <cell r="G3165">
            <v>52548288</v>
          </cell>
          <cell r="H3165" t="str">
            <v>ANDREA RAMIREZ MARTINEZ</v>
          </cell>
          <cell r="I3165" t="str">
            <v>PAGO TOTAL COMISION INTERNACIONAL A MONTREAL-CANADA DEL 23 AL 28 JUNIO 2014</v>
          </cell>
          <cell r="J3165">
            <v>3531863</v>
          </cell>
          <cell r="O3165" t="str">
            <v>RECURSO 11</v>
          </cell>
          <cell r="W3165" t="str">
            <v>Vigencia Presupuestal</v>
          </cell>
        </row>
        <row r="3166">
          <cell r="A3166">
            <v>316214</v>
          </cell>
          <cell r="B3166" t="str">
            <v>Comisión</v>
          </cell>
          <cell r="C3166" t="str">
            <v>2014-1-0413</v>
          </cell>
          <cell r="D3166">
            <v>179514</v>
          </cell>
          <cell r="E3166">
            <v>41830</v>
          </cell>
          <cell r="F3166" t="str">
            <v>SERVICIOS ADMINISTRATIVOS, ATENCIONA AL USUARIO, ARCHIVO Y CORRESPONDENCIA</v>
          </cell>
          <cell r="G3166">
            <v>51958614</v>
          </cell>
          <cell r="H3166" t="str">
            <v>JIMENA NIETO CARRASCO</v>
          </cell>
          <cell r="I3166" t="str">
            <v>COMISION INTERNACIONAL A BONN- ALEMANIA DEL 10-16 DE JUNIO DE 2014</v>
          </cell>
          <cell r="J3166">
            <v>3877009</v>
          </cell>
          <cell r="L3166">
            <v>10</v>
          </cell>
          <cell r="O3166" t="str">
            <v>RECURSO 11</v>
          </cell>
          <cell r="W3166" t="str">
            <v>Vigencia Presupuestal</v>
          </cell>
        </row>
        <row r="3167">
          <cell r="A3167">
            <v>316314</v>
          </cell>
          <cell r="B3167" t="str">
            <v>Comisión</v>
          </cell>
          <cell r="C3167" t="str">
            <v>2014-1-0430</v>
          </cell>
          <cell r="D3167">
            <v>182114</v>
          </cell>
          <cell r="E3167">
            <v>41830</v>
          </cell>
          <cell r="F3167" t="str">
            <v>SERVICIOS ADMINISTRATIVOS, ATENCIONA AL USUARIO, ARCHIVO Y CORRESPONDENCIA</v>
          </cell>
          <cell r="G3167">
            <v>1020727432</v>
          </cell>
          <cell r="H3167" t="str">
            <v>DIANA CAMILA RODRIGUEZ VARGAS</v>
          </cell>
          <cell r="I3167" t="str">
            <v>COMISION INTERNACIONAL A BONN-ALEMANIA DEL 5-13 DE JUNIO DE 2014</v>
          </cell>
          <cell r="J3167">
            <v>4091713</v>
          </cell>
          <cell r="L3167">
            <v>10</v>
          </cell>
          <cell r="O3167" t="str">
            <v>RECURSO 11</v>
          </cell>
          <cell r="W3167" t="str">
            <v>Vigencia Presupuestal</v>
          </cell>
        </row>
        <row r="3168">
          <cell r="A3168">
            <v>316414</v>
          </cell>
          <cell r="B3168" t="str">
            <v>Comisión</v>
          </cell>
          <cell r="C3168" t="str">
            <v>2014-1-0461</v>
          </cell>
          <cell r="D3168">
            <v>189014</v>
          </cell>
          <cell r="E3168">
            <v>41830</v>
          </cell>
          <cell r="F3168" t="str">
            <v>SERVICIOS ADMINISTRATIVOS, ATENCIONA AL USUARIO, ARCHIVO Y CORRESPONDENCIA</v>
          </cell>
          <cell r="G3168">
            <v>53050037</v>
          </cell>
          <cell r="H3168" t="str">
            <v>DENNISE CASTRO ROA</v>
          </cell>
          <cell r="I3168" t="str">
            <v>COMISION A BOLIVAR SANTANDER DEL 9-11 DE JUNIO DE 2014</v>
          </cell>
          <cell r="J3168">
            <v>296615</v>
          </cell>
          <cell r="L3168">
            <v>10</v>
          </cell>
          <cell r="O3168" t="str">
            <v>RECURSO 11</v>
          </cell>
          <cell r="W3168" t="str">
            <v>Vigencia Presupuestal</v>
          </cell>
        </row>
        <row r="3169">
          <cell r="A3169">
            <v>316514</v>
          </cell>
          <cell r="B3169" t="str">
            <v>Comisión</v>
          </cell>
          <cell r="C3169" t="str">
            <v>2014-1-0487</v>
          </cell>
          <cell r="D3169">
            <v>193714</v>
          </cell>
          <cell r="E3169">
            <v>41830</v>
          </cell>
          <cell r="F3169" t="str">
            <v>SERVICIOS ADMINISTRATIVOS, ATENCIONA AL USUARIO, ARCHIVO Y CORRESPONDENCIA</v>
          </cell>
          <cell r="G3169">
            <v>53050037</v>
          </cell>
          <cell r="H3169" t="str">
            <v>DENISSE CASTRO ROA</v>
          </cell>
          <cell r="I3169" t="str">
            <v>COMISION A CHIRIGUANA-CESAR DEL 19-21 DE JUNIO DE 2014</v>
          </cell>
          <cell r="J3169">
            <v>326615</v>
          </cell>
          <cell r="L3169">
            <v>10</v>
          </cell>
          <cell r="O3169" t="str">
            <v>RECURSO 11</v>
          </cell>
          <cell r="W3169" t="str">
            <v>Vigencia Presupuestal</v>
          </cell>
        </row>
        <row r="3170">
          <cell r="A3170">
            <v>316614</v>
          </cell>
          <cell r="B3170" t="str">
            <v>Comisión</v>
          </cell>
          <cell r="C3170" t="str">
            <v>2014-1-0498</v>
          </cell>
          <cell r="D3170">
            <v>196314</v>
          </cell>
          <cell r="E3170">
            <v>41830</v>
          </cell>
          <cell r="F3170" t="str">
            <v>SERVICIOS ADMINISTRATIVOS, ATENCIONA AL USUARIO, ARCHIVO Y CORRESPONDENCIA</v>
          </cell>
          <cell r="G3170">
            <v>79153840</v>
          </cell>
          <cell r="H3170" t="str">
            <v>JAVIER CORREAL PIZARRO</v>
          </cell>
          <cell r="I3170" t="str">
            <v>COMISION A BARRANQUILLA DEL 18-20 DE JUNIO DE 2014</v>
          </cell>
          <cell r="J3170">
            <v>620170</v>
          </cell>
          <cell r="L3170">
            <v>11</v>
          </cell>
          <cell r="O3170" t="str">
            <v>RECURSO 11</v>
          </cell>
          <cell r="W3170" t="str">
            <v>Vigencia Presupuestal</v>
          </cell>
        </row>
        <row r="3171">
          <cell r="A3171">
            <v>316714</v>
          </cell>
          <cell r="B3171" t="str">
            <v>Comisión</v>
          </cell>
          <cell r="C3171" t="str">
            <v>2014-1-0502</v>
          </cell>
          <cell r="D3171">
            <v>197814</v>
          </cell>
          <cell r="E3171">
            <v>41830</v>
          </cell>
          <cell r="F3171" t="str">
            <v>SERVICIOS ADMINISTRATIVOS, ATENCIONA AL USUARIO, ARCHIVO Y CORRESPONDENCIA</v>
          </cell>
          <cell r="G3171">
            <v>52411563</v>
          </cell>
          <cell r="H3171" t="str">
            <v>MARIA STELLA SACHICA ALVAREZ</v>
          </cell>
          <cell r="I3171" t="str">
            <v>COMISION A MEDELLIN DEL 19-20 DE JUNIO DE 2014</v>
          </cell>
          <cell r="J3171">
            <v>312102</v>
          </cell>
          <cell r="L3171">
            <v>10</v>
          </cell>
          <cell r="O3171" t="str">
            <v>RECURSO 11</v>
          </cell>
          <cell r="W3171" t="str">
            <v>Vigencia Presupuestal</v>
          </cell>
        </row>
        <row r="3172">
          <cell r="A3172">
            <v>316814</v>
          </cell>
          <cell r="B3172" t="str">
            <v>Comisión</v>
          </cell>
          <cell r="C3172" t="str">
            <v>2014-1-0476</v>
          </cell>
          <cell r="D3172">
            <v>191214</v>
          </cell>
          <cell r="E3172">
            <v>41830</v>
          </cell>
          <cell r="F3172" t="str">
            <v>SERVICIOS ADMINISTRATIVOS, ATENCIONA AL USUARIO, ARCHIVO Y CORRESPONDENCIA</v>
          </cell>
          <cell r="G3172">
            <v>53050037</v>
          </cell>
          <cell r="H3172" t="str">
            <v>DENISSE CASTRO ROA</v>
          </cell>
          <cell r="I3172" t="str">
            <v>COMISION A SAN VICENTE DE CAGUAN DEL 12-14 DE JUNIO DE 2014</v>
          </cell>
          <cell r="J3172">
            <v>322615</v>
          </cell>
          <cell r="L3172">
            <v>10</v>
          </cell>
          <cell r="O3172" t="str">
            <v>RECURSO 11</v>
          </cell>
          <cell r="W3172" t="str">
            <v>Vigencia Presupuestal</v>
          </cell>
        </row>
        <row r="3173">
          <cell r="A3173">
            <v>316914</v>
          </cell>
          <cell r="B3173" t="str">
            <v>Comisión</v>
          </cell>
          <cell r="C3173" t="str">
            <v>2014-1-0484</v>
          </cell>
          <cell r="D3173">
            <v>193414</v>
          </cell>
          <cell r="E3173">
            <v>41830</v>
          </cell>
          <cell r="F3173" t="str">
            <v>SERVICIOS ADMINISTRATIVOS, ATENCIONA AL USUARIO, ARCHIVO Y CORRESPONDENCIA</v>
          </cell>
          <cell r="G3173">
            <v>93238609</v>
          </cell>
          <cell r="H3173" t="str">
            <v>ALEXANDER IBAGON MONTES</v>
          </cell>
          <cell r="I3173" t="str">
            <v>COMISION A CHIRIGUANA DEL 19-21 DE JUNIO DE 2014</v>
          </cell>
          <cell r="J3173">
            <v>296615</v>
          </cell>
          <cell r="L3173">
            <v>10</v>
          </cell>
          <cell r="O3173" t="str">
            <v>RECURSO 11</v>
          </cell>
          <cell r="W3173" t="str">
            <v>Vigencia Presupuestal</v>
          </cell>
        </row>
        <row r="3174">
          <cell r="A3174">
            <v>317014</v>
          </cell>
          <cell r="B3174" t="str">
            <v>Comisión</v>
          </cell>
          <cell r="C3174" t="str">
            <v>2014-1-0496</v>
          </cell>
          <cell r="D3174">
            <v>196114</v>
          </cell>
          <cell r="E3174">
            <v>41830</v>
          </cell>
          <cell r="F3174" t="str">
            <v>SERVICIOS ADMINISTRATIVOS, ATENCIONA AL USUARIO, ARCHIVO Y CORRESPONDENCIA</v>
          </cell>
          <cell r="G3174">
            <v>74180161</v>
          </cell>
          <cell r="H3174" t="str">
            <v>ANDRES BALCAZAR</v>
          </cell>
          <cell r="I3174" t="str">
            <v>COMISION A BARRANQUILLA DEL 18-20 DE JUNIO DE 2014</v>
          </cell>
          <cell r="J3174">
            <v>570170</v>
          </cell>
          <cell r="L3174">
            <v>10</v>
          </cell>
          <cell r="O3174" t="str">
            <v>RECURSO 11</v>
          </cell>
          <cell r="W3174" t="str">
            <v>Vigencia Presupuestal</v>
          </cell>
        </row>
        <row r="3175">
          <cell r="A3175">
            <v>317114</v>
          </cell>
          <cell r="B3175" t="str">
            <v>Comisión</v>
          </cell>
          <cell r="C3175" t="str">
            <v>2014-1-0503</v>
          </cell>
          <cell r="D3175">
            <v>197714</v>
          </cell>
          <cell r="E3175">
            <v>41830</v>
          </cell>
          <cell r="F3175" t="str">
            <v>SERVICIOS ADMINISTRATIVOS, ATENCIONA AL USUARIO, ARCHIVO Y CORRESPONDENCIA</v>
          </cell>
          <cell r="G3175">
            <v>40047300</v>
          </cell>
          <cell r="H3175" t="str">
            <v>MARIA FERNANDA RODRIGUEZ SANTAMARIA</v>
          </cell>
          <cell r="I3175" t="str">
            <v>COMISION A BUCARAMANGA DEL 25-27 DE JUNIO DE 2014</v>
          </cell>
          <cell r="J3175">
            <v>391877</v>
          </cell>
          <cell r="L3175">
            <v>10</v>
          </cell>
          <cell r="O3175" t="str">
            <v>RECURSO 11</v>
          </cell>
          <cell r="W3175" t="str">
            <v>Vigencia Presupuestal</v>
          </cell>
        </row>
        <row r="3176">
          <cell r="A3176">
            <v>317214</v>
          </cell>
          <cell r="B3176" t="str">
            <v>Comisión</v>
          </cell>
          <cell r="C3176" t="str">
            <v>2014-1-0504</v>
          </cell>
          <cell r="D3176">
            <v>197614</v>
          </cell>
          <cell r="E3176">
            <v>41830</v>
          </cell>
          <cell r="F3176" t="str">
            <v>SERVICIOS ADMINISTRATIVOS, ATENCIONA AL USUARIO, ARCHIVO Y CORRESPONDENCIA</v>
          </cell>
          <cell r="G3176">
            <v>52855392</v>
          </cell>
          <cell r="H3176" t="str">
            <v>YESMIN M VILLAMIZAR ALBARRACIN</v>
          </cell>
          <cell r="I3176" t="str">
            <v>COMISION A BUCARAMANGA DEL 25-27 DE JUNIO DE 2014</v>
          </cell>
          <cell r="J3176">
            <v>391877</v>
          </cell>
          <cell r="L3176">
            <v>10</v>
          </cell>
          <cell r="O3176" t="str">
            <v>RECURSO 11</v>
          </cell>
          <cell r="W3176" t="str">
            <v>Vigencia Presupuestal</v>
          </cell>
        </row>
        <row r="3177">
          <cell r="A3177">
            <v>317314</v>
          </cell>
          <cell r="B3177" t="str">
            <v>Comisión</v>
          </cell>
          <cell r="C3177" t="str">
            <v>2014-1-0507</v>
          </cell>
          <cell r="D3177">
            <v>198514</v>
          </cell>
          <cell r="E3177">
            <v>41830</v>
          </cell>
          <cell r="F3177" t="str">
            <v>SERVICIOS ADMINISTRATIVOS, ATENCIONA AL USUARIO, ARCHIVO Y CORRESPONDENCIA</v>
          </cell>
          <cell r="G3177">
            <v>80111644</v>
          </cell>
          <cell r="H3177" t="str">
            <v>JAVIER EDUARDO ROJAS CALA</v>
          </cell>
          <cell r="I3177" t="str">
            <v>COMISION A BARRANCABERMEJA EL 20 DE JUNIO DE 2014</v>
          </cell>
          <cell r="J3177">
            <v>59323</v>
          </cell>
          <cell r="L3177">
            <v>10</v>
          </cell>
          <cell r="O3177" t="str">
            <v>RECURSO 11</v>
          </cell>
          <cell r="W3177" t="str">
            <v>Vigencia Presupuestal</v>
          </cell>
        </row>
        <row r="3178">
          <cell r="A3178">
            <v>317414</v>
          </cell>
          <cell r="B3178" t="str">
            <v>Comisión</v>
          </cell>
          <cell r="C3178" t="str">
            <v>2014-1-0509</v>
          </cell>
          <cell r="D3178">
            <v>198614</v>
          </cell>
          <cell r="E3178">
            <v>41830</v>
          </cell>
          <cell r="F3178" t="str">
            <v>SERVICIOS ADMINISTRATIVOS, ATENCIONA AL USUARIO, ARCHIVO Y CORRESPONDENCIA</v>
          </cell>
          <cell r="G3178">
            <v>52429474</v>
          </cell>
          <cell r="H3178" t="str">
            <v>MARIA NATALIA PATIÑO GUTIERREZ</v>
          </cell>
          <cell r="I3178" t="str">
            <v>COMISION A BARRANCABERMEJA EL 20 DE JUNIO DE 2014</v>
          </cell>
          <cell r="J3178">
            <v>59323</v>
          </cell>
          <cell r="L3178">
            <v>10</v>
          </cell>
          <cell r="O3178" t="str">
            <v>RECURSO 11</v>
          </cell>
          <cell r="W3178" t="str">
            <v>Vigencia Presupuestal</v>
          </cell>
        </row>
        <row r="3179">
          <cell r="A3179">
            <v>317514</v>
          </cell>
          <cell r="B3179" t="str">
            <v>Comisión</v>
          </cell>
          <cell r="C3179" t="str">
            <v>2014-1-0520</v>
          </cell>
          <cell r="D3179">
            <v>202214</v>
          </cell>
          <cell r="E3179">
            <v>41830</v>
          </cell>
          <cell r="F3179" t="str">
            <v>SERVICIOS ADMINISTRATIVOS, ATENCIONA AL USUARIO, ARCHIVO Y CORRESPONDENCIA</v>
          </cell>
          <cell r="G3179">
            <v>43201723</v>
          </cell>
          <cell r="H3179" t="str">
            <v>ESNEDY HERNANDEZ ATILANO</v>
          </cell>
          <cell r="I3179" t="str">
            <v>COMISION A PEREIRA EL 20 DE JUNIO DE 2014</v>
          </cell>
          <cell r="J3179">
            <v>68375</v>
          </cell>
          <cell r="L3179">
            <v>10</v>
          </cell>
          <cell r="O3179" t="str">
            <v>RECURSO 11</v>
          </cell>
          <cell r="W3179" t="str">
            <v>Vigencia Presupuestal</v>
          </cell>
        </row>
        <row r="3180">
          <cell r="A3180">
            <v>317614</v>
          </cell>
          <cell r="B3180" t="str">
            <v>Comisión</v>
          </cell>
          <cell r="C3180" t="str">
            <v>2014-1-0530</v>
          </cell>
          <cell r="D3180">
            <v>205114</v>
          </cell>
          <cell r="E3180">
            <v>41830</v>
          </cell>
          <cell r="F3180" t="str">
            <v>SERVICIOS ADMINISTRATIVOS, ATENCIONA AL USUARIO, ARCHIVO Y CORRESPONDENCIA</v>
          </cell>
          <cell r="G3180">
            <v>40043339</v>
          </cell>
          <cell r="H3180" t="str">
            <v>SANDRA ALFONSO PALACIOS</v>
          </cell>
          <cell r="I3180" t="str">
            <v>COMISION A DUITAMA DEL 25-26 DE JUNIO DE 2014</v>
          </cell>
          <cell r="J3180">
            <v>285126</v>
          </cell>
          <cell r="L3180">
            <v>10</v>
          </cell>
          <cell r="O3180" t="str">
            <v>RECURSO 11</v>
          </cell>
          <cell r="W3180" t="str">
            <v>Vigencia Presupuestal</v>
          </cell>
        </row>
        <row r="3181">
          <cell r="A3181">
            <v>317714</v>
          </cell>
          <cell r="B3181" t="str">
            <v>Comisión</v>
          </cell>
          <cell r="C3181" t="str">
            <v>2014-1-0532</v>
          </cell>
          <cell r="D3181">
            <v>205014</v>
          </cell>
          <cell r="E3181">
            <v>41830</v>
          </cell>
          <cell r="F3181" t="str">
            <v>SERVICIOS ADMINISTRATIVOS, ATENCIONA AL USUARIO, ARCHIVO Y CORRESPONDENCIA</v>
          </cell>
          <cell r="G3181">
            <v>80111644</v>
          </cell>
          <cell r="H3181" t="str">
            <v>JAVIER EDUARDO ROJAS CALA</v>
          </cell>
          <cell r="I3181" t="str">
            <v>COMISION A CALI DEL 25-27 DE JUNIO DE 2014</v>
          </cell>
          <cell r="J3181">
            <v>390615</v>
          </cell>
          <cell r="L3181">
            <v>10</v>
          </cell>
          <cell r="O3181" t="str">
            <v>RECURSO 11</v>
          </cell>
          <cell r="W3181" t="str">
            <v>Vigencia Presupuestal</v>
          </cell>
        </row>
        <row r="3182">
          <cell r="A3182">
            <v>317814</v>
          </cell>
          <cell r="B3182" t="str">
            <v>Comisión</v>
          </cell>
          <cell r="C3182" t="str">
            <v>2014-1-0534</v>
          </cell>
          <cell r="D3182">
            <v>205814</v>
          </cell>
          <cell r="E3182">
            <v>41830</v>
          </cell>
          <cell r="F3182" t="str">
            <v>SERVICIOS ADMINISTRATIVOS, ATENCIONA AL USUARIO, ARCHIVO Y CORRESPONDENCIA</v>
          </cell>
          <cell r="G3182">
            <v>39693887</v>
          </cell>
          <cell r="H3182" t="str">
            <v>CLAUDIA PATRICIA FONSECA TOBIAN</v>
          </cell>
          <cell r="I3182" t="str">
            <v>COMISION A MANIZALEZ EL 27 DE JUNIO DE 2014</v>
          </cell>
          <cell r="J3182">
            <v>80027</v>
          </cell>
          <cell r="L3182">
            <v>10</v>
          </cell>
          <cell r="O3182" t="str">
            <v>RECURSO 11</v>
          </cell>
          <cell r="W3182" t="str">
            <v>Vigencia Presupuestal</v>
          </cell>
        </row>
        <row r="3183">
          <cell r="A3183">
            <v>317914</v>
          </cell>
          <cell r="B3183" t="str">
            <v>Comisión</v>
          </cell>
          <cell r="C3183" t="str">
            <v>2014-1-0535</v>
          </cell>
          <cell r="D3183">
            <v>206014</v>
          </cell>
          <cell r="E3183">
            <v>41830</v>
          </cell>
          <cell r="F3183" t="str">
            <v>SERVICIOS ADMINISTRATIVOS, ATENCIONA AL USUARIO, ARCHIVO Y CORRESPONDENCIA</v>
          </cell>
          <cell r="G3183">
            <v>53038369</v>
          </cell>
          <cell r="H3183" t="str">
            <v>DIANA MARCELA MENDOZA OSPINA</v>
          </cell>
          <cell r="I3183" t="str">
            <v>COMISION A MEDELLIN DEL 27-29 DE JUNIO DE 2014</v>
          </cell>
          <cell r="J3183">
            <v>396615</v>
          </cell>
          <cell r="L3183">
            <v>10</v>
          </cell>
          <cell r="O3183" t="str">
            <v>RECURSO 11</v>
          </cell>
          <cell r="W3183" t="str">
            <v>Vigencia Presupuestal</v>
          </cell>
        </row>
        <row r="3184">
          <cell r="A3184">
            <v>318014</v>
          </cell>
          <cell r="B3184" t="str">
            <v>Comisión</v>
          </cell>
          <cell r="C3184" t="str">
            <v>2014-1-0536</v>
          </cell>
          <cell r="D3184">
            <v>206514</v>
          </cell>
          <cell r="E3184">
            <v>41830</v>
          </cell>
          <cell r="F3184" t="str">
            <v>SERVICIOS ADMINISTRATIVOS, ATENCIONA AL USUARIO, ARCHIVO Y CORRESPONDENCIA</v>
          </cell>
          <cell r="G3184">
            <v>52378773</v>
          </cell>
          <cell r="H3184" t="str">
            <v>CARMEN RODRIGUEZ MEDINA</v>
          </cell>
          <cell r="I3184" t="str">
            <v>COMISION A GACHALA EL 26 DE JUNIO DE 2014</v>
          </cell>
          <cell r="J3184">
            <v>104034</v>
          </cell>
          <cell r="L3184">
            <v>10</v>
          </cell>
          <cell r="O3184" t="str">
            <v>RECURSO 11</v>
          </cell>
          <cell r="W3184" t="str">
            <v>Vigencia Presupuestal</v>
          </cell>
        </row>
        <row r="3185">
          <cell r="A3185">
            <v>318114</v>
          </cell>
          <cell r="B3185" t="str">
            <v>Comisión</v>
          </cell>
          <cell r="C3185" t="str">
            <v>2014-1-0537</v>
          </cell>
          <cell r="D3185">
            <v>209314</v>
          </cell>
          <cell r="E3185">
            <v>41830</v>
          </cell>
          <cell r="F3185" t="str">
            <v>SERVICIOS ADMINISTRATIVOS, ATENCIONA AL USUARIO, ARCHIVO Y CORRESPONDENCIA</v>
          </cell>
          <cell r="G3185">
            <v>80232638</v>
          </cell>
          <cell r="H3185" t="str">
            <v>WILSON ALEXANDER CASTAÑEDA RAMIREZ</v>
          </cell>
          <cell r="I3185" t="str">
            <v>COMISION A SAN GIL DEL 28-30 DE JUNIO DE 2014</v>
          </cell>
          <cell r="J3185">
            <v>302894</v>
          </cell>
          <cell r="L3185">
            <v>10</v>
          </cell>
          <cell r="O3185" t="str">
            <v>RECURSO 11</v>
          </cell>
          <cell r="W3185" t="str">
            <v>Vigencia Presupuestal</v>
          </cell>
        </row>
        <row r="3186">
          <cell r="A3186">
            <v>318214</v>
          </cell>
          <cell r="B3186" t="str">
            <v>Oficio</v>
          </cell>
          <cell r="C3186" t="str">
            <v>8310-3-22563</v>
          </cell>
          <cell r="D3186">
            <v>212714</v>
          </cell>
          <cell r="E3186">
            <v>41830</v>
          </cell>
          <cell r="F3186" t="str">
            <v>SUBDIRECCION ADMINISTRATIVA Y FINANCIERA</v>
          </cell>
          <cell r="G3186">
            <v>8301153951</v>
          </cell>
          <cell r="H3186" t="str">
            <v>MINISTERIO DE AMBIENTE Y DESARROLLO SOSTENIBLE</v>
          </cell>
          <cell r="I3186" t="str">
            <v>REEMBOLSO CAJA MENOR 314 - CONSECUTIVO 4014 - RETENCION 429,008</v>
          </cell>
          <cell r="J3186">
            <v>12004833</v>
          </cell>
          <cell r="O3186" t="str">
            <v>RECURSO 11</v>
          </cell>
          <cell r="W3186" t="str">
            <v>Vigencia Presupuestal</v>
          </cell>
        </row>
        <row r="3187">
          <cell r="A3187">
            <v>318314</v>
          </cell>
          <cell r="B3187" t="str">
            <v>Comisión</v>
          </cell>
          <cell r="C3187">
            <v>20141371</v>
          </cell>
          <cell r="D3187">
            <v>203114</v>
          </cell>
          <cell r="E3187">
            <v>41830</v>
          </cell>
          <cell r="F3187" t="str">
            <v>SERVICIOS ADMINISTRATIVOS</v>
          </cell>
          <cell r="G3187">
            <v>79458949</v>
          </cell>
          <cell r="H3187" t="str">
            <v>GIOVANNY ANTONIO PEREZ CARVAJAL</v>
          </cell>
          <cell r="I3187" t="str">
            <v>COMISION A LENGUASAQUE EL 20 DE JUNIO DE 2014</v>
          </cell>
          <cell r="J3187">
            <v>97679</v>
          </cell>
          <cell r="O3187" t="str">
            <v>RECURSO 11</v>
          </cell>
          <cell r="W3187" t="str">
            <v>Vigencia Presupuestal</v>
          </cell>
        </row>
        <row r="3188">
          <cell r="A3188">
            <v>318414</v>
          </cell>
          <cell r="B3188" t="str">
            <v>Comisión</v>
          </cell>
          <cell r="C3188">
            <v>20141449</v>
          </cell>
          <cell r="D3188">
            <v>211314</v>
          </cell>
          <cell r="E3188">
            <v>41830</v>
          </cell>
          <cell r="F3188" t="str">
            <v>SERVICIOS ADMINISTRATIVOS, ATENCIONA AL USUARIO, ARCHIVO Y CORRESPONDENCIA</v>
          </cell>
          <cell r="G3188">
            <v>35455050</v>
          </cell>
          <cell r="H3188" t="str">
            <v>SILVIA ALICIA POMBO CARRILLO</v>
          </cell>
          <cell r="I3188" t="str">
            <v>COMISION PRORROGA A CARTAGENA EL 4 DE JULIO DE 2014</v>
          </cell>
          <cell r="J3188">
            <v>416136</v>
          </cell>
          <cell r="O3188" t="str">
            <v>RECURSO 11</v>
          </cell>
          <cell r="W3188" t="str">
            <v>Vigencia Presupuestal</v>
          </cell>
        </row>
        <row r="3189">
          <cell r="A3189">
            <v>318514</v>
          </cell>
          <cell r="B3189" t="str">
            <v>Comisión</v>
          </cell>
          <cell r="C3189">
            <v>20141183</v>
          </cell>
          <cell r="D3189">
            <v>183214</v>
          </cell>
          <cell r="E3189">
            <v>41830</v>
          </cell>
          <cell r="F3189" t="str">
            <v>SERVICIOS ADMINISTRATIVOS</v>
          </cell>
          <cell r="G3189">
            <v>79622755</v>
          </cell>
          <cell r="H3189" t="str">
            <v>EMILSON PEREZ CUEVAS</v>
          </cell>
          <cell r="I3189" t="str">
            <v>COMISION A SAN GIL DEL 1 AL 3 DE JUNIO DE 2014</v>
          </cell>
          <cell r="J3189">
            <v>376818</v>
          </cell>
          <cell r="N3189" t="str">
            <v>RECURSO 2-10</v>
          </cell>
          <cell r="W3189" t="str">
            <v>Vigencia Presupuestal</v>
          </cell>
        </row>
        <row r="3190">
          <cell r="A3190">
            <v>318614</v>
          </cell>
          <cell r="B3190" t="str">
            <v>Comisión</v>
          </cell>
          <cell r="C3190">
            <v>20141258</v>
          </cell>
          <cell r="D3190">
            <v>191614</v>
          </cell>
          <cell r="E3190">
            <v>41830</v>
          </cell>
          <cell r="F3190" t="str">
            <v>SERVICIOS ADMINISTRATIVOS</v>
          </cell>
          <cell r="G3190">
            <v>52699306</v>
          </cell>
          <cell r="H3190" t="str">
            <v>NATALIA MARIA RAMIREZ MARTINEZ</v>
          </cell>
          <cell r="I3190" t="str">
            <v>COMISION A VALLEDUPAR DEL 12 AL 13 DE JUNIO DE 2014</v>
          </cell>
          <cell r="J3190">
            <v>293037</v>
          </cell>
          <cell r="O3190" t="str">
            <v>RECURSO 11</v>
          </cell>
          <cell r="W3190" t="str">
            <v>Vigencia Presupuestal</v>
          </cell>
        </row>
        <row r="3191">
          <cell r="A3191">
            <v>318714</v>
          </cell>
          <cell r="B3191" t="str">
            <v>Comisión</v>
          </cell>
          <cell r="C3191">
            <v>20141270</v>
          </cell>
          <cell r="D3191">
            <v>193014</v>
          </cell>
          <cell r="E3191">
            <v>41830</v>
          </cell>
          <cell r="F3191" t="str">
            <v>SERVICIOS ADMINISTRATIVOS</v>
          </cell>
          <cell r="G3191">
            <v>51599006</v>
          </cell>
          <cell r="H3191" t="str">
            <v>GLORIA INES QUINTANA Q</v>
          </cell>
          <cell r="I3191" t="str">
            <v>COMISION A SANTA MARTA DEL 11 AL 13 JUNIO  DE 2014</v>
          </cell>
          <cell r="J3191">
            <v>415261</v>
          </cell>
          <cell r="O3191" t="str">
            <v>RECURSO 11</v>
          </cell>
          <cell r="W3191" t="str">
            <v>Vigencia Presupuestal</v>
          </cell>
        </row>
        <row r="3192">
          <cell r="A3192">
            <v>318814</v>
          </cell>
          <cell r="B3192" t="str">
            <v>Comisión</v>
          </cell>
          <cell r="C3192">
            <v>20141284</v>
          </cell>
          <cell r="D3192">
            <v>194114</v>
          </cell>
          <cell r="E3192">
            <v>41830</v>
          </cell>
          <cell r="F3192" t="str">
            <v>SERVICIOS ADMINISTRATIVOS</v>
          </cell>
          <cell r="G3192">
            <v>12119466</v>
          </cell>
          <cell r="H3192" t="str">
            <v>CARLOS JAIRO RAMIREZ RODRIGUEZ</v>
          </cell>
          <cell r="I3192" t="str">
            <v>COMISION A BARRANCABERMEJA EL 12 DE JUNIO DE 2014</v>
          </cell>
          <cell r="J3192">
            <v>83052</v>
          </cell>
          <cell r="O3192" t="str">
            <v>RECURSO 11</v>
          </cell>
          <cell r="W3192" t="str">
            <v>Vigencia Presupuestal</v>
          </cell>
        </row>
        <row r="3193">
          <cell r="A3193">
            <v>318914</v>
          </cell>
          <cell r="B3193" t="str">
            <v>Comisión</v>
          </cell>
          <cell r="C3193">
            <v>20141287</v>
          </cell>
          <cell r="D3193">
            <v>194314</v>
          </cell>
          <cell r="E3193">
            <v>41830</v>
          </cell>
          <cell r="F3193" t="str">
            <v>SERVICIOS ADMINISTRATIVOS</v>
          </cell>
          <cell r="G3193">
            <v>52969536</v>
          </cell>
          <cell r="H3193" t="str">
            <v>ANA KARINA QUINTERO MORALES</v>
          </cell>
          <cell r="I3193" t="str">
            <v>COMISION A MEDELLIN DEL 17 AL 18 DE JUNIO DE 2014</v>
          </cell>
          <cell r="J3193">
            <v>205126</v>
          </cell>
          <cell r="O3193" t="str">
            <v>RECURSO 11</v>
          </cell>
          <cell r="W3193" t="str">
            <v>Vigencia Presupuestal</v>
          </cell>
        </row>
        <row r="3194">
          <cell r="A3194">
            <v>319014</v>
          </cell>
          <cell r="B3194" t="str">
            <v>Comisión</v>
          </cell>
          <cell r="C3194">
            <v>20141316</v>
          </cell>
          <cell r="D3194">
            <v>196614</v>
          </cell>
          <cell r="E3194">
            <v>41830</v>
          </cell>
          <cell r="F3194" t="str">
            <v>SERVICIOS ADMINISTRATIVOS</v>
          </cell>
          <cell r="G3194">
            <v>52789391</v>
          </cell>
          <cell r="H3194" t="str">
            <v>OLGA ANGELICA DIAZ BARRAGAN</v>
          </cell>
          <cell r="I3194" t="str">
            <v>COMISION A BARRANQUILA DEL 16 AL 17 DE JUNIO DE 2014</v>
          </cell>
          <cell r="J3194">
            <v>327623</v>
          </cell>
          <cell r="O3194" t="str">
            <v>RECURSO 11</v>
          </cell>
          <cell r="W3194" t="str">
            <v>Vigencia Presupuestal</v>
          </cell>
        </row>
        <row r="3195">
          <cell r="A3195">
            <v>319114</v>
          </cell>
          <cell r="B3195" t="str">
            <v>Comisión</v>
          </cell>
          <cell r="C3195">
            <v>20141322</v>
          </cell>
          <cell r="D3195">
            <v>198814</v>
          </cell>
          <cell r="E3195">
            <v>41830</v>
          </cell>
          <cell r="F3195" t="str">
            <v>SERVICIOS ADMINISTRATIVOS</v>
          </cell>
          <cell r="G3195">
            <v>46667625</v>
          </cell>
          <cell r="H3195" t="str">
            <v>EMMA JUDITH SALAMANCA GUAQUE</v>
          </cell>
          <cell r="I3195" t="str">
            <v>COMISION A GARAGOA EL 17 JUNIO DE 2014</v>
          </cell>
          <cell r="J3195">
            <v>83052</v>
          </cell>
          <cell r="O3195" t="str">
            <v>RECURSO 11</v>
          </cell>
          <cell r="W3195" t="str">
            <v>Vigencia Presupuestal</v>
          </cell>
        </row>
        <row r="3196">
          <cell r="A3196">
            <v>319214</v>
          </cell>
          <cell r="B3196" t="str">
            <v>Comisión</v>
          </cell>
          <cell r="C3196">
            <v>20141368</v>
          </cell>
          <cell r="D3196">
            <v>202614</v>
          </cell>
          <cell r="E3196">
            <v>41830</v>
          </cell>
          <cell r="F3196" t="str">
            <v>SERVICIOS ADMINISTRATIVOS</v>
          </cell>
          <cell r="G3196">
            <v>79601548</v>
          </cell>
          <cell r="H3196" t="str">
            <v>JAIME EDUARDO SARMIENTO SOTO</v>
          </cell>
          <cell r="I3196" t="str">
            <v>COMISION A PEREIRA DEL 19 AL 20 DE JUNIO DE 2014</v>
          </cell>
          <cell r="J3196">
            <v>436943</v>
          </cell>
          <cell r="O3196" t="str">
            <v>RECURSO 11</v>
          </cell>
          <cell r="W3196" t="str">
            <v>Vigencia Presupuestal</v>
          </cell>
        </row>
        <row r="3197">
          <cell r="A3197">
            <v>319314</v>
          </cell>
          <cell r="B3197" t="str">
            <v>Comisión</v>
          </cell>
          <cell r="C3197">
            <v>20141372</v>
          </cell>
          <cell r="D3197">
            <v>203414</v>
          </cell>
          <cell r="E3197">
            <v>41830</v>
          </cell>
          <cell r="F3197" t="str">
            <v>SERVICIOS ADMINISTRATIVOS</v>
          </cell>
          <cell r="G3197">
            <v>79504062</v>
          </cell>
          <cell r="H3197" t="str">
            <v>RICARDO RIVERA RODRIGUEZ</v>
          </cell>
          <cell r="I3197" t="str">
            <v>COMISION A MOSQUERA EL 24 DE JUNIO ED 2014</v>
          </cell>
          <cell r="J3197">
            <v>97679</v>
          </cell>
          <cell r="O3197" t="str">
            <v>RECURSO 11</v>
          </cell>
          <cell r="W3197" t="str">
            <v>Vigencia Presupuestal</v>
          </cell>
        </row>
        <row r="3198">
          <cell r="A3198">
            <v>319414</v>
          </cell>
          <cell r="B3198" t="str">
            <v>Comisión</v>
          </cell>
          <cell r="C3198">
            <v>20141373</v>
          </cell>
          <cell r="D3198">
            <v>203314</v>
          </cell>
          <cell r="E3198">
            <v>41830</v>
          </cell>
          <cell r="F3198" t="str">
            <v>SERVICIOS ADMINISTRATIVOS</v>
          </cell>
          <cell r="G3198">
            <v>52699306</v>
          </cell>
          <cell r="H3198" t="str">
            <v>NATALIA MARIA RAMIREZ MARTINEZ</v>
          </cell>
          <cell r="I3198" t="str">
            <v>COMISION A MOSQUERA EL 24 DE JUNIO DE 2014</v>
          </cell>
          <cell r="J3198">
            <v>97679</v>
          </cell>
          <cell r="O3198" t="str">
            <v>RECURSO 11</v>
          </cell>
          <cell r="W3198" t="str">
            <v>Vigencia Presupuestal</v>
          </cell>
        </row>
        <row r="3199">
          <cell r="A3199">
            <v>319514</v>
          </cell>
          <cell r="B3199" t="str">
            <v>Comisión</v>
          </cell>
          <cell r="C3199">
            <v>20141396</v>
          </cell>
          <cell r="D3199">
            <v>205514</v>
          </cell>
          <cell r="E3199">
            <v>41830</v>
          </cell>
          <cell r="F3199" t="str">
            <v>SERVICIOS ADMINISTRATIVOS</v>
          </cell>
          <cell r="G3199">
            <v>52909063</v>
          </cell>
          <cell r="H3199" t="str">
            <v>ANDREA YINNETH SALDAÑA BARAHONA</v>
          </cell>
          <cell r="I3199" t="str">
            <v>COMISION A SANTA MARTA EL 27 DE JUNIO DE 2014</v>
          </cell>
          <cell r="J3199">
            <v>97679</v>
          </cell>
          <cell r="O3199" t="str">
            <v>RECURSO 11</v>
          </cell>
          <cell r="W3199" t="str">
            <v>Vigencia Presupuestal</v>
          </cell>
        </row>
        <row r="3200">
          <cell r="A3200">
            <v>319614</v>
          </cell>
          <cell r="B3200" t="str">
            <v>Comisión</v>
          </cell>
          <cell r="C3200">
            <v>20141397</v>
          </cell>
          <cell r="D3200">
            <v>205314</v>
          </cell>
          <cell r="E3200">
            <v>41830</v>
          </cell>
          <cell r="F3200" t="str">
            <v>SERVICIOS ADMINISTRATIVOS</v>
          </cell>
          <cell r="G3200">
            <v>19334916</v>
          </cell>
          <cell r="H3200" t="str">
            <v>JORGE HUMBERTO BOHORQUEZ BENJUMEA</v>
          </cell>
          <cell r="I3200" t="str">
            <v>COMISION A MIRAFLORES DEL 25 AL 27 DE JUNIO DE 2014</v>
          </cell>
          <cell r="J3200">
            <v>417877</v>
          </cell>
          <cell r="O3200" t="str">
            <v>RECURSO 11</v>
          </cell>
          <cell r="W3200" t="str">
            <v>Vigencia Presupuestal</v>
          </cell>
        </row>
        <row r="3201">
          <cell r="A3201">
            <v>319714</v>
          </cell>
          <cell r="B3201" t="str">
            <v>Comisión</v>
          </cell>
          <cell r="C3201">
            <v>20141400</v>
          </cell>
          <cell r="D3201">
            <v>205914</v>
          </cell>
          <cell r="E3201">
            <v>41830</v>
          </cell>
          <cell r="F3201" t="str">
            <v>SERVICIOS ADMINISTRATIVOS</v>
          </cell>
          <cell r="G3201">
            <v>52354355</v>
          </cell>
          <cell r="H3201" t="str">
            <v>INGRID VANESSA CORTES MARTINEZ</v>
          </cell>
          <cell r="I3201" t="str">
            <v>COMISION A MANIZALES EL 27 DE JUNIO DE 2014</v>
          </cell>
          <cell r="J3201">
            <v>97679</v>
          </cell>
          <cell r="O3201" t="str">
            <v>RECURSO 11</v>
          </cell>
          <cell r="W3201" t="str">
            <v>Vigencia Presupuestal</v>
          </cell>
        </row>
        <row r="3202">
          <cell r="A3202">
            <v>319814</v>
          </cell>
          <cell r="B3202" t="str">
            <v>Comisión</v>
          </cell>
          <cell r="C3202">
            <v>20141401</v>
          </cell>
          <cell r="D3202">
            <v>205714</v>
          </cell>
          <cell r="E3202">
            <v>41830</v>
          </cell>
          <cell r="F3202" t="str">
            <v>SERVICIOS ADMINISTRATIVOS</v>
          </cell>
          <cell r="G3202">
            <v>43220679</v>
          </cell>
          <cell r="H3202" t="str">
            <v>NATALIA GARCES CUARTAS</v>
          </cell>
          <cell r="I3202" t="str">
            <v>COMISION A VILLAVICENCIO EL 26 JUNIO  DE 2014</v>
          </cell>
          <cell r="J3202">
            <v>127679</v>
          </cell>
          <cell r="O3202" t="str">
            <v>RECURSO 11</v>
          </cell>
          <cell r="W3202" t="str">
            <v>Vigencia Presupuestal</v>
          </cell>
        </row>
        <row r="3203">
          <cell r="A3203">
            <v>319914</v>
          </cell>
          <cell r="B3203" t="str">
            <v>Comisión</v>
          </cell>
          <cell r="C3203">
            <v>20141403</v>
          </cell>
          <cell r="D3203">
            <v>206214</v>
          </cell>
          <cell r="E3203">
            <v>41830</v>
          </cell>
          <cell r="F3203" t="str">
            <v>SERVICIOS ADMINISTRATIVOS</v>
          </cell>
          <cell r="G3203">
            <v>79555292</v>
          </cell>
          <cell r="H3203" t="str">
            <v>MAURICIO ENRIQUE BLANCO REDONDO</v>
          </cell>
          <cell r="I3203" t="str">
            <v>COMISION A CHIA EL 27 DE JUNIO DE 2014</v>
          </cell>
          <cell r="J3203">
            <v>97679</v>
          </cell>
          <cell r="O3203" t="str">
            <v>RECURSO 11</v>
          </cell>
          <cell r="W3203" t="str">
            <v>Vigencia Presupuestal</v>
          </cell>
        </row>
        <row r="3204">
          <cell r="A3204">
            <v>320014</v>
          </cell>
          <cell r="B3204" t="str">
            <v>Comisión</v>
          </cell>
          <cell r="C3204">
            <v>20141404</v>
          </cell>
          <cell r="D3204">
            <v>206314</v>
          </cell>
          <cell r="E3204">
            <v>41830</v>
          </cell>
          <cell r="F3204" t="str">
            <v>SERVICIOS ADMINISTRATIVOS</v>
          </cell>
          <cell r="G3204">
            <v>52901957</v>
          </cell>
          <cell r="H3204" t="str">
            <v>MARIA DEL CARMEN CABEZA ALARCON</v>
          </cell>
          <cell r="I3204" t="str">
            <v>COMISION A CHIA EL 27 DE JUNIO DE 2014</v>
          </cell>
          <cell r="J3204">
            <v>68375</v>
          </cell>
          <cell r="O3204" t="str">
            <v>RECURSO 11</v>
          </cell>
          <cell r="W3204" t="str">
            <v>Vigencia Presupuestal</v>
          </cell>
        </row>
        <row r="3205">
          <cell r="A3205">
            <v>320114</v>
          </cell>
          <cell r="B3205" t="str">
            <v>Comisión</v>
          </cell>
          <cell r="C3205">
            <v>20141407</v>
          </cell>
          <cell r="D3205">
            <v>206614</v>
          </cell>
          <cell r="E3205">
            <v>41830</v>
          </cell>
          <cell r="F3205" t="str">
            <v>SERVICIOS ADMINISTRATIVOS</v>
          </cell>
          <cell r="G3205">
            <v>79981896</v>
          </cell>
          <cell r="H3205" t="str">
            <v>ANDRES MAURICIO ALVARADO PEREZ</v>
          </cell>
          <cell r="I3205" t="str">
            <v>COMISION A LA MESA DEL 26 AL 28 DE JUNIOI DE 2014</v>
          </cell>
          <cell r="J3205">
            <v>845187</v>
          </cell>
          <cell r="N3205" t="str">
            <v>RECURSO 2-10</v>
          </cell>
          <cell r="W3205" t="str">
            <v>Vigencia Presupuestal</v>
          </cell>
        </row>
        <row r="3206">
          <cell r="A3206">
            <v>320214</v>
          </cell>
          <cell r="B3206" t="str">
            <v>Factura</v>
          </cell>
          <cell r="C3206">
            <v>13576524</v>
          </cell>
          <cell r="D3206">
            <v>213914</v>
          </cell>
          <cell r="E3206">
            <v>41831</v>
          </cell>
          <cell r="F3206" t="str">
            <v>SERVICIOS ADMINISTRATIVOS, ATENCIONA AL USUARIO, ARCHIVO Y CORRESPONDENCIA</v>
          </cell>
          <cell r="G3206">
            <v>8301225661</v>
          </cell>
          <cell r="H3206" t="str">
            <v>COLOMBIA TELECOMUNICACIONES S.A ESP</v>
          </cell>
          <cell r="I3206" t="str">
            <v>PAGO SERVICIO PUBLICO TELEFONO LARGA DISTANCIA FRA 55808-00000013576524 PERIODO DEL 1 AL 30 JUN/2014 - COD.CLIENTE 800226366-0001</v>
          </cell>
          <cell r="J3206">
            <v>845830</v>
          </cell>
          <cell r="N3206" t="str">
            <v>RECURSO 2-10</v>
          </cell>
          <cell r="W3206" t="str">
            <v>Vigencia Presupuestal</v>
          </cell>
        </row>
        <row r="3207">
          <cell r="A3207">
            <v>320314</v>
          </cell>
          <cell r="B3207" t="str">
            <v>Factura</v>
          </cell>
          <cell r="C3207">
            <v>367769383</v>
          </cell>
          <cell r="D3207">
            <v>213814</v>
          </cell>
          <cell r="E3207">
            <v>41831</v>
          </cell>
          <cell r="F3207" t="str">
            <v>SUBDIRECCION ADMINISTRATIVA Y FINANCIERA</v>
          </cell>
          <cell r="G3207">
            <v>8300538004</v>
          </cell>
          <cell r="H3207" t="str">
            <v>TELMEX COLOMBIA S.A</v>
          </cell>
          <cell r="I3207" t="str">
            <v xml:space="preserve">PAGO FRA 367769383 SERVICIO TELEVISION DEL 2 JUL/2014 AL 01 AGT/2014 </v>
          </cell>
          <cell r="J3207">
            <v>53400</v>
          </cell>
          <cell r="N3207" t="str">
            <v>RECURSO 2-10</v>
          </cell>
          <cell r="W3207" t="str">
            <v>Vigencia Presupuestal</v>
          </cell>
        </row>
        <row r="3208">
          <cell r="A3208">
            <v>320414</v>
          </cell>
          <cell r="B3208" t="str">
            <v>Comisión</v>
          </cell>
          <cell r="C3208">
            <v>8310323154</v>
          </cell>
          <cell r="D3208">
            <v>202814</v>
          </cell>
          <cell r="E3208">
            <v>41831</v>
          </cell>
          <cell r="F3208" t="str">
            <v>SERVICIOS ADMINISTRATIVOS, ATENCIONA AL USUARIO, ARCHIVO Y CORRESPONDENCIA</v>
          </cell>
          <cell r="G3208">
            <v>53122487</v>
          </cell>
          <cell r="H3208" t="str">
            <v>PAULA ANDREA ROJAS GUTIERREZ</v>
          </cell>
          <cell r="I3208" t="str">
            <v>PAGO TOTAL COMISION INTERNACIONAL A MONTREAL-CANADA DEL 22-29 DE JUNIO DE 2014</v>
          </cell>
          <cell r="J3208">
            <v>3531863</v>
          </cell>
          <cell r="O3208" t="str">
            <v>RECURSO 11</v>
          </cell>
          <cell r="W3208" t="str">
            <v>Vigencia Presupuestal</v>
          </cell>
        </row>
        <row r="3209">
          <cell r="A3209">
            <v>320514</v>
          </cell>
          <cell r="B3209" t="str">
            <v>Resolución</v>
          </cell>
          <cell r="C3209">
            <v>1059</v>
          </cell>
          <cell r="D3209">
            <v>214014</v>
          </cell>
          <cell r="E3209">
            <v>41834</v>
          </cell>
          <cell r="F3209" t="str">
            <v>SUBDIRECCION ADMINISTRATIVA Y FINANCIERA</v>
          </cell>
          <cell r="G3209">
            <v>79778817</v>
          </cell>
          <cell r="H3209" t="str">
            <v>PABLO ABBA VIEIRA SAMPER</v>
          </cell>
          <cell r="I3209" t="str">
            <v>PAGO COMISION INTERNACIONAL A BERLIN - ALEMANIA DEL 13 AL 15 JULIO 2014</v>
          </cell>
          <cell r="J3209">
            <v>1860793</v>
          </cell>
          <cell r="O3209" t="str">
            <v>RECURSO 11</v>
          </cell>
          <cell r="W3209" t="str">
            <v>Vigencia Presupuestal</v>
          </cell>
        </row>
        <row r="3210">
          <cell r="A3210">
            <v>320614</v>
          </cell>
          <cell r="B3210" t="str">
            <v>Oficio</v>
          </cell>
          <cell r="C3210" t="str">
            <v>8320-3-23305</v>
          </cell>
          <cell r="D3210">
            <v>214814</v>
          </cell>
          <cell r="E3210">
            <v>41834</v>
          </cell>
          <cell r="F3210" t="str">
            <v>SUBDIRECCION ADMINISTRATIVA Y FINANCIERA</v>
          </cell>
          <cell r="G3210">
            <v>8301153951</v>
          </cell>
          <cell r="H3210" t="str">
            <v>MINISTERIO DE AMBIENTE Y DESARROLLO SOSTENIBLE</v>
          </cell>
          <cell r="I3210" t="str">
            <v>NOMINA FUNCIONARIOS JULIO 2014</v>
          </cell>
          <cell r="J3210">
            <v>1444966010</v>
          </cell>
          <cell r="N3210" t="str">
            <v>RECURSO 1-10</v>
          </cell>
          <cell r="Q3210" t="str">
            <v>DEDUCCIONES</v>
          </cell>
          <cell r="R3210">
            <v>255032220</v>
          </cell>
          <cell r="W3210" t="str">
            <v>Vigencia Presupuestal</v>
          </cell>
        </row>
        <row r="3211">
          <cell r="A3211">
            <v>320714</v>
          </cell>
          <cell r="B3211" t="str">
            <v>Anulada</v>
          </cell>
          <cell r="E3211">
            <v>41834</v>
          </cell>
          <cell r="H3211" t="str">
            <v>ANULADA</v>
          </cell>
          <cell r="I3211" t="str">
            <v>ANULADA</v>
          </cell>
        </row>
        <row r="3212">
          <cell r="A3212">
            <v>320814</v>
          </cell>
          <cell r="B3212" t="str">
            <v>Anulada</v>
          </cell>
          <cell r="C3212">
            <v>70</v>
          </cell>
          <cell r="D3212">
            <v>15214</v>
          </cell>
          <cell r="E3212">
            <v>41834</v>
          </cell>
          <cell r="F3212" t="str">
            <v>DIRECCION DE GENTION INTEGRAL DEL RECURSO HIDRICO</v>
          </cell>
          <cell r="G3212">
            <v>51987138</v>
          </cell>
          <cell r="H3212" t="str">
            <v>LINDA IRENE GOMEZ FERNANDEZ</v>
          </cell>
          <cell r="I3212" t="str">
            <v>ANULADA ---------PAGO 5 DE12 SEGÚN CERTIFICACION DEL SUPERVISOR (Desc. De la Base rte fte Por Dependientes)</v>
          </cell>
          <cell r="J3212">
            <v>5290000</v>
          </cell>
          <cell r="K3212">
            <v>9.66</v>
          </cell>
          <cell r="O3212" t="str">
            <v>RECURSO 11</v>
          </cell>
          <cell r="V3212" t="str">
            <v xml:space="preserve">Desc. 10% Dependientes </v>
          </cell>
          <cell r="W3212" t="str">
            <v>Vigencia Presupuestal</v>
          </cell>
        </row>
        <row r="3213">
          <cell r="A3213">
            <v>320914</v>
          </cell>
          <cell r="B3213" t="str">
            <v>Contrato</v>
          </cell>
          <cell r="C3213">
            <v>274</v>
          </cell>
          <cell r="D3213">
            <v>38114</v>
          </cell>
          <cell r="E3213">
            <v>41834</v>
          </cell>
          <cell r="F3213" t="str">
            <v>OFICINA DE ASUNTOS INTERNACIONALES</v>
          </cell>
          <cell r="G3213">
            <v>51958614</v>
          </cell>
          <cell r="H3213" t="str">
            <v>JIMENA NIETO CARRASCO</v>
          </cell>
          <cell r="I3213" t="str">
            <v xml:space="preserve">PAGO 6 DE 12 SEGÚN CERTIFICACION DEL SUPERVISOR </v>
          </cell>
          <cell r="J3213">
            <v>7840909</v>
          </cell>
          <cell r="K3213">
            <v>9.66</v>
          </cell>
          <cell r="O3213" t="str">
            <v>RECURSO 11</v>
          </cell>
          <cell r="V3213" t="str">
            <v>No tiene Dependientes a Cargo</v>
          </cell>
          <cell r="W3213" t="str">
            <v>Vigencia Presupuestal</v>
          </cell>
        </row>
        <row r="3214">
          <cell r="A3214">
            <v>321014</v>
          </cell>
          <cell r="B3214" t="str">
            <v>Contrato</v>
          </cell>
          <cell r="C3214">
            <v>112</v>
          </cell>
          <cell r="D3214">
            <v>19614</v>
          </cell>
          <cell r="E3214">
            <v>41834</v>
          </cell>
          <cell r="F3214" t="str">
            <v>DIRECCION DE CAMBIO CLIMATICO</v>
          </cell>
          <cell r="G3214">
            <v>1020727432</v>
          </cell>
          <cell r="H3214" t="str">
            <v>DIANA CAMILA RODRIGUEZ VARGAS</v>
          </cell>
          <cell r="I3214" t="str">
            <v>PAGO 6 DE 12 SEGÚN CERTIFICACION DEL SUPERVISOR</v>
          </cell>
          <cell r="J3214">
            <v>3500000</v>
          </cell>
          <cell r="K3214">
            <v>9.66</v>
          </cell>
          <cell r="O3214" t="str">
            <v>RECURSO 11</v>
          </cell>
          <cell r="V3214" t="str">
            <v>No tiene Dependientes</v>
          </cell>
          <cell r="W3214" t="str">
            <v>Vigencia Presupuestal</v>
          </cell>
        </row>
        <row r="3215">
          <cell r="A3215">
            <v>321114</v>
          </cell>
          <cell r="B3215" t="str">
            <v>Anulada</v>
          </cell>
          <cell r="C3215">
            <v>70</v>
          </cell>
          <cell r="D3215">
            <v>15214</v>
          </cell>
          <cell r="E3215">
            <v>41834</v>
          </cell>
          <cell r="F3215" t="str">
            <v>DIRECCION DE GENTION INTEGRAL DEL RECURSO HIDRICO</v>
          </cell>
          <cell r="G3215">
            <v>51987138</v>
          </cell>
          <cell r="H3215" t="str">
            <v>LINDA IRENE GOMEZ FERNANDEZ</v>
          </cell>
          <cell r="I3215" t="str">
            <v>ANULADA ---------PAGO 6 DE12 SEGÚN CERTIFICACION DEL SUPERVISOR (Desc. De la Base rte fte Por Dependientes)</v>
          </cell>
          <cell r="J3215">
            <v>5290000</v>
          </cell>
          <cell r="K3215">
            <v>9.66</v>
          </cell>
          <cell r="O3215" t="str">
            <v>RECURSO 11</v>
          </cell>
          <cell r="V3215" t="str">
            <v xml:space="preserve">Desc. 10% Dependientes </v>
          </cell>
          <cell r="W3215" t="str">
            <v>Vigencia Presupuestal</v>
          </cell>
        </row>
        <row r="3216">
          <cell r="A3216">
            <v>321214</v>
          </cell>
          <cell r="B3216" t="str">
            <v>Contrato</v>
          </cell>
          <cell r="C3216">
            <v>195</v>
          </cell>
          <cell r="D3216">
            <v>29414</v>
          </cell>
          <cell r="E3216">
            <v>41834</v>
          </cell>
          <cell r="F3216" t="str">
            <v>DIRECCION DE ORDENAMIENTO AMBIENTAL Y COORDINACION DEL SINA</v>
          </cell>
          <cell r="G3216">
            <v>80083703</v>
          </cell>
          <cell r="H3216" t="str">
            <v>NICOLAI CIONTESCU CAMARGO</v>
          </cell>
          <cell r="I3216" t="str">
            <v>PAGO 5 DE 10 SEGÚN CERTIFICACION DEL SUPERVISOR (Desc. Base RF x Dependientes)</v>
          </cell>
          <cell r="J3216">
            <v>5500000</v>
          </cell>
          <cell r="K3216">
            <v>9.66</v>
          </cell>
          <cell r="O3216" t="str">
            <v>RECURSO 11</v>
          </cell>
          <cell r="V3216" t="str">
            <v xml:space="preserve">Desc. 10% Dependientes </v>
          </cell>
          <cell r="W3216" t="str">
            <v>Vigencia Presupuestal</v>
          </cell>
        </row>
        <row r="3217">
          <cell r="A3217">
            <v>321314</v>
          </cell>
          <cell r="B3217" t="str">
            <v>Contrato</v>
          </cell>
          <cell r="C3217">
            <v>70</v>
          </cell>
          <cell r="D3217">
            <v>15214</v>
          </cell>
          <cell r="E3217">
            <v>41834</v>
          </cell>
          <cell r="F3217" t="str">
            <v>DIRECCION DE GENTION INTEGRAL DEL RECURSO HIDRICO</v>
          </cell>
          <cell r="G3217">
            <v>51987138</v>
          </cell>
          <cell r="H3217" t="str">
            <v>LINDA IRENE GOMEZ FERNANDEZ</v>
          </cell>
          <cell r="I3217" t="str">
            <v>PAGO 5 Y 6 DE 12 SEGÚN CERTIFICACION DEL SUPERVISOR (DESC X DEPENDIENTES) N/A RETENCION MINIMA ART 384 - SE AJUSTA RTE FTE SOBRE EL TOTAL DE INGRESOS PERCIBIDOS EN EL MES OP 314714 DEL 8 JUL/2014</v>
          </cell>
          <cell r="J3217">
            <v>10580000</v>
          </cell>
          <cell r="K3217">
            <v>9.66</v>
          </cell>
          <cell r="O3217" t="str">
            <v>RECURSO 11</v>
          </cell>
          <cell r="V3217" t="str">
            <v xml:space="preserve">Desc. 10% Dependientes </v>
          </cell>
          <cell r="W3217" t="str">
            <v>Vigencia Presupuestal</v>
          </cell>
        </row>
        <row r="3218">
          <cell r="A3218">
            <v>321414</v>
          </cell>
          <cell r="B3218" t="str">
            <v>Contrato</v>
          </cell>
          <cell r="C3218">
            <v>157</v>
          </cell>
          <cell r="D3218">
            <v>184614</v>
          </cell>
          <cell r="E3218">
            <v>41834</v>
          </cell>
          <cell r="F3218" t="str">
            <v>SERVICIOS ADMINISTRATIVOS, ATENCIONA AL USUARIO, ARCHIVO Y CORRESPONDENCIA</v>
          </cell>
          <cell r="G3218">
            <v>8600075906</v>
          </cell>
          <cell r="H3218" t="str">
            <v xml:space="preserve">COMUNICAN S.A - EL ESPECTADOR </v>
          </cell>
          <cell r="I3218" t="str">
            <v>PAGO FRA 11983337 UNICO DESEMBOLSO SEGÚN CERTIFICACION DEL SUPERVISOR (EXENTOS DE RTE FTE - GC - SOLO SE APLICAR R/ICA)</v>
          </cell>
          <cell r="J3218">
            <v>297000</v>
          </cell>
          <cell r="K3218">
            <v>4.1399999999999997</v>
          </cell>
          <cell r="N3218" t="str">
            <v>RECURSO 2-10</v>
          </cell>
          <cell r="P3218">
            <v>0.6</v>
          </cell>
          <cell r="W3218" t="str">
            <v>Vigencia Presupuestal</v>
          </cell>
        </row>
        <row r="3219">
          <cell r="A3219">
            <v>321514</v>
          </cell>
          <cell r="B3219" t="str">
            <v>Contrato</v>
          </cell>
          <cell r="C3219">
            <v>257</v>
          </cell>
          <cell r="D3219">
            <v>9614</v>
          </cell>
          <cell r="E3219">
            <v>41834</v>
          </cell>
          <cell r="F3219" t="str">
            <v>GRUPO DE GESTION DOCUMENTAL</v>
          </cell>
          <cell r="G3219">
            <v>9000629179</v>
          </cell>
          <cell r="H3219" t="str">
            <v>SERVICIOS POSTALES NACIONALES</v>
          </cell>
          <cell r="I3219" t="str">
            <v>PAGO FRA 18477 SEPTIMO DESEMBOLSO SEGUN CERTIFICACION DEL SUPERVISOR - ENTIDAD PUBLICA, AUTORRETENEDORES Y GC</v>
          </cell>
          <cell r="J3219">
            <v>13005600</v>
          </cell>
          <cell r="N3219" t="str">
            <v>RECURSO 2-10</v>
          </cell>
          <cell r="W3219" t="str">
            <v>Vigencia Presupuestal</v>
          </cell>
        </row>
        <row r="3220">
          <cell r="A3220">
            <v>321614</v>
          </cell>
          <cell r="B3220" t="str">
            <v>Contrato</v>
          </cell>
          <cell r="C3220">
            <v>336</v>
          </cell>
          <cell r="D3220">
            <v>139414</v>
          </cell>
          <cell r="E3220">
            <v>41834</v>
          </cell>
          <cell r="F3220" t="str">
            <v>OFICINA ASESORA JURIDICA</v>
          </cell>
          <cell r="G3220">
            <v>8020191628</v>
          </cell>
          <cell r="H3220" t="str">
            <v>LUPA JURIDICA S.A.S</v>
          </cell>
          <cell r="I3220" t="str">
            <v>FRA 1389 PAGO 1 DE 9 SEGÚN CERTIFICIACION DEL SUPERVISOR (REG.COMUN)</v>
          </cell>
          <cell r="J3220">
            <v>4207233</v>
          </cell>
          <cell r="K3220">
            <v>9.66</v>
          </cell>
          <cell r="L3220">
            <v>11</v>
          </cell>
          <cell r="M3220">
            <v>16</v>
          </cell>
          <cell r="O3220" t="str">
            <v>RECURSO 11</v>
          </cell>
          <cell r="W3220" t="str">
            <v>Vigencia Presupuestal</v>
          </cell>
        </row>
        <row r="3221">
          <cell r="A3221">
            <v>321714</v>
          </cell>
          <cell r="B3221" t="str">
            <v>Contrato</v>
          </cell>
          <cell r="C3221">
            <v>337</v>
          </cell>
          <cell r="D3221">
            <v>9914</v>
          </cell>
          <cell r="E3221">
            <v>41834</v>
          </cell>
          <cell r="F3221" t="str">
            <v>SUBDIRECCION ADMINISTRATIVA Y FINANCIERA</v>
          </cell>
          <cell r="G3221">
            <v>8300562831</v>
          </cell>
          <cell r="H3221" t="str">
            <v>COMPAÑÍA DE VIGILANCIA  VER LTDA</v>
          </cell>
          <cell r="I3221" t="str">
            <v>PAGO FRA 12596 SEPTIMO DESEMBOLSO SEGÚN CERTIFICACION DEL SUPERVISOR - REG. COMUN (RTE FTE SER,.VIGILANCIA) IVA $700,249</v>
          </cell>
          <cell r="J3221">
            <v>44465786</v>
          </cell>
          <cell r="K3221">
            <v>13.8</v>
          </cell>
          <cell r="L3221">
            <v>2</v>
          </cell>
          <cell r="M3221">
            <v>1.6</v>
          </cell>
          <cell r="N3221" t="str">
            <v>RECURSO 2-10</v>
          </cell>
          <cell r="W3221" t="str">
            <v>Vigencia Presupuestal</v>
          </cell>
        </row>
        <row r="3222">
          <cell r="A3222">
            <v>321814</v>
          </cell>
          <cell r="B3222" t="str">
            <v>Contrato</v>
          </cell>
          <cell r="C3222">
            <v>183</v>
          </cell>
          <cell r="D3222">
            <v>10214</v>
          </cell>
          <cell r="E3222">
            <v>41834</v>
          </cell>
          <cell r="F3222" t="str">
            <v>SERVICIOS ADMINISTRATIVOS, ATENCIONA AL USUARIO, ARCHIVO Y CORRESPONDENCIA</v>
          </cell>
          <cell r="G3222">
            <v>9002540352</v>
          </cell>
          <cell r="H3222" t="str">
            <v>TEC - CONS S.A.S</v>
          </cell>
          <cell r="I3222" t="str">
            <v>FRA 468 PAGO 12 DE 12 SEGÚN CERTIFICACION DEL SUPERVISOR - REGIMEN COMUN  IVA $1,708,982 (RTE FTE SERVICIOS EN GENERAL DECLARANTE DE RENTA)</v>
          </cell>
          <cell r="J3222">
            <v>12390120</v>
          </cell>
          <cell r="K3222">
            <v>4.1399999999999997</v>
          </cell>
          <cell r="L3222">
            <v>4</v>
          </cell>
          <cell r="M3222">
            <v>16</v>
          </cell>
          <cell r="N3222" t="str">
            <v>RECURSO 2-10</v>
          </cell>
          <cell r="V3222" t="str">
            <v>CIIU 4663</v>
          </cell>
          <cell r="W3222" t="str">
            <v>Vigencia Presupuestal</v>
          </cell>
        </row>
        <row r="3223">
          <cell r="A3223">
            <v>321914</v>
          </cell>
          <cell r="B3223" t="str">
            <v>Contrato</v>
          </cell>
          <cell r="C3223">
            <v>325</v>
          </cell>
          <cell r="D3223">
            <v>87014</v>
          </cell>
          <cell r="E3223">
            <v>41834</v>
          </cell>
          <cell r="F3223" t="str">
            <v>SERVICIOS ADMINISTRATIVOS, ATENCIONA AL USUARIO, ARCHIVO Y CORRESPONDENCIA</v>
          </cell>
          <cell r="G3223">
            <v>9007054939</v>
          </cell>
          <cell r="H3223" t="str">
            <v>UNION TEMPORAL ARRIENDO 2014</v>
          </cell>
          <cell r="I3223" t="str">
            <v>FRA 0004 PAGO 4 DE 10 SEGÚN CERTIFICACION DEL SUPERVISOR - IVA $556,065 (RTE FTE ARRENDAMIENTOS 4%)</v>
          </cell>
          <cell r="J3223">
            <v>35310098</v>
          </cell>
          <cell r="K3223">
            <v>9.66</v>
          </cell>
          <cell r="L3223">
            <v>4</v>
          </cell>
          <cell r="M3223">
            <v>16</v>
          </cell>
          <cell r="N3223" t="str">
            <v>RECURSO 2-10</v>
          </cell>
          <cell r="W3223" t="str">
            <v>Vigencia Presupuestal</v>
          </cell>
        </row>
        <row r="3224">
          <cell r="A3224">
            <v>322014</v>
          </cell>
          <cell r="B3224" t="str">
            <v>Contrato</v>
          </cell>
          <cell r="C3224">
            <v>192</v>
          </cell>
          <cell r="D3224">
            <v>9414</v>
          </cell>
          <cell r="E3224">
            <v>41834</v>
          </cell>
          <cell r="F3224" t="str">
            <v>SERVICIOS ADMINISTRATIVOS, ATENCIONA AL USUARIO, ARCHIVO Y CORRESPONDENCIA</v>
          </cell>
          <cell r="G3224">
            <v>650053527</v>
          </cell>
          <cell r="H3224" t="str">
            <v xml:space="preserve">ULISES EUGENIO MARTINEZ MORA - SERVICENTRO ESSO </v>
          </cell>
          <cell r="I3224" t="str">
            <v xml:space="preserve">PAGO FRA 5468 NOVENO DESEMBOLSO PARCIAL SEGÚN CERTIFICACION DEL SUPERVISOR - SUMINISTRO COMBUSTIBLES - margen de comercializacion $166,493 </v>
          </cell>
          <cell r="J3224">
            <v>11522042</v>
          </cell>
          <cell r="K3224">
            <v>13.8</v>
          </cell>
          <cell r="L3224">
            <v>0.1</v>
          </cell>
          <cell r="N3224" t="str">
            <v>RECURSO 2-10</v>
          </cell>
          <cell r="T3224" t="str">
            <v>si</v>
          </cell>
          <cell r="U3224">
            <v>166493</v>
          </cell>
          <cell r="W3224" t="str">
            <v>Vigencia Presupuestal</v>
          </cell>
        </row>
        <row r="3225">
          <cell r="A3225">
            <v>322114</v>
          </cell>
          <cell r="B3225" t="str">
            <v>Contrato</v>
          </cell>
          <cell r="C3225">
            <v>192</v>
          </cell>
          <cell r="D3225">
            <v>9414</v>
          </cell>
          <cell r="E3225">
            <v>41834</v>
          </cell>
          <cell r="F3225" t="str">
            <v>SERVICIOS ADMINISTRATIVOS, ATENCIONA AL USUARIO, ARCHIVO Y CORRESPONDENCIA</v>
          </cell>
          <cell r="G3225">
            <v>650053527</v>
          </cell>
          <cell r="H3225" t="str">
            <v xml:space="preserve">ULISES EUGENIO MARTINEZ MORA - SERVICENTRO ESSO </v>
          </cell>
          <cell r="I3225" t="str">
            <v>PAGO FRA 2939 NOVENO DESEMBOLSO SEGÚN CERTIFICACION DEL SUPERVISOR - SER. MANTENIMIENTO VEHICULO</v>
          </cell>
          <cell r="J3225">
            <v>270999</v>
          </cell>
          <cell r="K3225">
            <v>9.66</v>
          </cell>
          <cell r="L3225">
            <v>6</v>
          </cell>
          <cell r="M3225">
            <v>16</v>
          </cell>
          <cell r="N3225" t="str">
            <v>RECURSO 2-10</v>
          </cell>
          <cell r="V3225" t="str">
            <v>CIIU 4520 Mantenimiento y reparación de vehículos automotores</v>
          </cell>
          <cell r="W3225" t="str">
            <v>Vigencia Presupuestal</v>
          </cell>
        </row>
        <row r="3226">
          <cell r="A3226">
            <v>322214</v>
          </cell>
          <cell r="B3226" t="str">
            <v>Contrato</v>
          </cell>
          <cell r="C3226">
            <v>550</v>
          </cell>
          <cell r="D3226">
            <v>8914</v>
          </cell>
          <cell r="E3226">
            <v>41834</v>
          </cell>
          <cell r="F3226" t="str">
            <v>OFICINA TECNOLOGIAS DE INFORMACION Y COMUNICACIÓN</v>
          </cell>
          <cell r="G3226">
            <v>8999991158</v>
          </cell>
          <cell r="H3226" t="str">
            <v>EMPRESA DE TELECOMUNICACIONES DE BOGOTA SA ESP</v>
          </cell>
          <cell r="I3226" t="str">
            <v xml:space="preserve">FRA 43623 PAGO 18 DE 20 PERIODO MAYO SEGUN CERTIFICACION DEL SUPERVISOR. IVA $5,672,571 </v>
          </cell>
          <cell r="J3226">
            <v>41126141</v>
          </cell>
          <cell r="M3226">
            <v>16</v>
          </cell>
          <cell r="N3226" t="str">
            <v>RECURSO 2-10</v>
          </cell>
          <cell r="W3226" t="str">
            <v>Vigencia Presupuestal</v>
          </cell>
        </row>
        <row r="3227">
          <cell r="A3227">
            <v>322314</v>
          </cell>
          <cell r="B3227" t="str">
            <v>Contrato</v>
          </cell>
          <cell r="C3227">
            <v>285</v>
          </cell>
          <cell r="D3227">
            <v>40214</v>
          </cell>
          <cell r="E3227">
            <v>41834</v>
          </cell>
          <cell r="F3227" t="str">
            <v>SERVICIOS ADMINISTRATIVOS, ATENCIONA AL USUARIO, ARCHIVO Y CORRESPONDENCIA</v>
          </cell>
          <cell r="G3227">
            <v>8002495572</v>
          </cell>
          <cell r="H3227" t="str">
            <v>DESPACHOS PUBLICOS DE COLOMBIA LTDA</v>
          </cell>
          <cell r="I3227" t="str">
            <v>FRA 5947 UNICO DESEMBOLSO SEGÚN CERTIFICACION DEL SUPERVISOR (REG.COMUN, EXENTOS DE IVA, SE APLICA R/ICA Y R/FTE)</v>
          </cell>
          <cell r="J3227">
            <v>1350000</v>
          </cell>
          <cell r="K3227">
            <v>11.04</v>
          </cell>
          <cell r="L3227">
            <v>4</v>
          </cell>
          <cell r="N3227" t="str">
            <v>RECURSO 2-10</v>
          </cell>
          <cell r="W3227" t="str">
            <v>Vigencia Presupuestal</v>
          </cell>
        </row>
        <row r="3228">
          <cell r="A3228">
            <v>322414</v>
          </cell>
          <cell r="B3228" t="str">
            <v>Contrato</v>
          </cell>
          <cell r="C3228">
            <v>280</v>
          </cell>
          <cell r="D3228">
            <v>9714</v>
          </cell>
          <cell r="E3228">
            <v>41834</v>
          </cell>
          <cell r="F3228" t="str">
            <v>SERVICIOS ADMINISTRATIVOS, ATENCIONA AL USUARIO, ARCHIVO Y CORRESPONDENCIA</v>
          </cell>
          <cell r="G3228">
            <v>8300350374</v>
          </cell>
          <cell r="H3228" t="str">
            <v>EMINSER - EMPRESA DE SERVICIOS INTEGRALES S.A.S</v>
          </cell>
          <cell r="I3228" t="str">
            <v>FRA 0221 PAGO 8 DE 9 SEGÚN CERTIFICACION DEL SUPERVISOR  (REG. COMUN) - IVA $1,577,145 (RTE FTE SERVICIO DE ASEO)</v>
          </cell>
          <cell r="J3228">
            <v>32121901</v>
          </cell>
          <cell r="K3228">
            <v>9.66</v>
          </cell>
          <cell r="L3228">
            <v>2</v>
          </cell>
          <cell r="M3228">
            <v>16</v>
          </cell>
          <cell r="N3228" t="str">
            <v>RECURSO 2-10</v>
          </cell>
          <cell r="W3228" t="str">
            <v>Vigencia Presupuestal</v>
          </cell>
        </row>
        <row r="3229">
          <cell r="A3229">
            <v>322514</v>
          </cell>
          <cell r="B3229" t="str">
            <v>Contrato</v>
          </cell>
          <cell r="C3229">
            <v>152</v>
          </cell>
          <cell r="D3229">
            <v>142313</v>
          </cell>
          <cell r="E3229">
            <v>41834</v>
          </cell>
          <cell r="F3229" t="str">
            <v>SERVICIOS ADMINISTRATIVOS, ATENCIONA AL USUARIO, ARCHIVO Y CORRESPONDENCIA</v>
          </cell>
          <cell r="G3229">
            <v>8605273892</v>
          </cell>
          <cell r="H3229" t="str">
            <v>MOTOS EL CONDOR LTDA</v>
          </cell>
          <cell r="I3229" t="str">
            <v>FRA 6989 PAGO 8 DE 9 SEGÚN CERTIFICACION DEL SUPERVISOR IVA $52,249 (REG.COMUN)</v>
          </cell>
          <cell r="J3229">
            <v>378800</v>
          </cell>
          <cell r="K3229">
            <v>9.66</v>
          </cell>
          <cell r="L3229">
            <v>4</v>
          </cell>
          <cell r="M3229">
            <v>16</v>
          </cell>
          <cell r="N3229" t="str">
            <v>RECURSO 2-10</v>
          </cell>
          <cell r="V3229" t="str">
            <v>CIIU 4542</v>
          </cell>
          <cell r="W3229" t="str">
            <v>Reserva Presupuestal</v>
          </cell>
        </row>
        <row r="3230">
          <cell r="A3230">
            <v>322614</v>
          </cell>
          <cell r="B3230" t="str">
            <v>Contrato</v>
          </cell>
          <cell r="C3230">
            <v>140</v>
          </cell>
          <cell r="D3230">
            <v>9214</v>
          </cell>
          <cell r="E3230">
            <v>41834</v>
          </cell>
          <cell r="F3230" t="str">
            <v>SERVICIOS ADMINISTRATIVOS, ATENCIONA AL USUARIO, ARCHIVO Y CORRESPONDENCIA</v>
          </cell>
          <cell r="G3230">
            <v>8604038353</v>
          </cell>
          <cell r="H3230" t="str">
            <v>MANTENIMIENTO DE ELEVADORES SAS</v>
          </cell>
          <cell r="I3230" t="str">
            <v>FRA 5418 PAGO 14 SEGÚN CERTIFICACION DEL SUPERVISOR (REGIMEN COMUN) IVA $50,435 (RTE FTE SERVICIOS EN GENERAL DECLARANTE DE RENTA)</v>
          </cell>
          <cell r="J3230">
            <v>365650</v>
          </cell>
          <cell r="K3230">
            <v>9.66</v>
          </cell>
          <cell r="L3230">
            <v>4</v>
          </cell>
          <cell r="M3230">
            <v>16</v>
          </cell>
          <cell r="N3230" t="str">
            <v>RECURSO 2-10</v>
          </cell>
          <cell r="W3230" t="str">
            <v>Vigencia Presupuestal</v>
          </cell>
        </row>
        <row r="3231">
          <cell r="A3231">
            <v>322714</v>
          </cell>
          <cell r="B3231" t="str">
            <v>Factura</v>
          </cell>
          <cell r="C3231">
            <v>2633703</v>
          </cell>
          <cell r="D3231">
            <v>214914</v>
          </cell>
          <cell r="E3231">
            <v>41835</v>
          </cell>
          <cell r="F3231" t="str">
            <v>SERVICIOS ADMINISTRATIVOS, ATENCIONA AL USUARIO, ARCHIVO Y CORRESPONDENCIA</v>
          </cell>
          <cell r="G3231">
            <v>8300160461</v>
          </cell>
          <cell r="H3231" t="str">
            <v>AVANTEL SAS</v>
          </cell>
          <cell r="I3231" t="str">
            <v>PAGO SERVICIO PUBLICO DE AVANTEL FRA. FCM-2633703, PERIODO DEL 1-30 DE JUNIO DE 2014</v>
          </cell>
          <cell r="J3231">
            <v>2117200</v>
          </cell>
          <cell r="N3231" t="str">
            <v>RECURSO 2-10</v>
          </cell>
          <cell r="W3231" t="str">
            <v>Vigencia Presupuestal</v>
          </cell>
        </row>
        <row r="3232">
          <cell r="A3232">
            <v>322814</v>
          </cell>
          <cell r="B3232" t="str">
            <v>Comisión</v>
          </cell>
          <cell r="C3232">
            <v>20141109</v>
          </cell>
          <cell r="D3232">
            <v>173214</v>
          </cell>
          <cell r="E3232">
            <v>41835</v>
          </cell>
          <cell r="F3232" t="str">
            <v>SERVICIOS ADMINISTRATIVOS, ATENCIONA AL USUARIO, ARCHIVO Y CORRESPONDENCIA</v>
          </cell>
          <cell r="G3232">
            <v>52058048</v>
          </cell>
          <cell r="H3232" t="str">
            <v>LINA MARIA TORO TAMAYO</v>
          </cell>
          <cell r="I3232" t="str">
            <v>COMISION A SANTA MARTA EL 6 DE JUNIO E 2014</v>
          </cell>
          <cell r="J3232">
            <v>145648</v>
          </cell>
          <cell r="N3232" t="str">
            <v>RECURSO 2-10</v>
          </cell>
          <cell r="W3232" t="str">
            <v>Vigencia Presupuestal</v>
          </cell>
        </row>
        <row r="3233">
          <cell r="A3233">
            <v>322914</v>
          </cell>
          <cell r="B3233" t="str">
            <v>Comisión</v>
          </cell>
          <cell r="C3233">
            <v>20141329</v>
          </cell>
          <cell r="D3233">
            <v>201414</v>
          </cell>
          <cell r="E3233">
            <v>41835</v>
          </cell>
          <cell r="F3233" t="str">
            <v>SERVICIOS ADMINISTRATIVOS, ATENCIONA AL USUARIO, ARCHIVO Y CORRESPONDENCIA</v>
          </cell>
          <cell r="G3233">
            <v>51599006</v>
          </cell>
          <cell r="H3233" t="str">
            <v>GLORIA INES QUINTANA QUINTANA</v>
          </cell>
          <cell r="I3233" t="str">
            <v>COMISION A SAN JOSE DEL GUAVIARE DEL 18 AL 20 DE JUNIO DE 2014</v>
          </cell>
          <cell r="J3233">
            <v>415260</v>
          </cell>
          <cell r="O3233" t="str">
            <v>RECURSO 11</v>
          </cell>
          <cell r="W3233" t="str">
            <v>Vigencia Presupuestal</v>
          </cell>
        </row>
        <row r="3234">
          <cell r="A3234">
            <v>323014</v>
          </cell>
          <cell r="B3234" t="str">
            <v>Comisión</v>
          </cell>
          <cell r="C3234">
            <v>20141339</v>
          </cell>
          <cell r="D3234">
            <v>201514</v>
          </cell>
          <cell r="E3234">
            <v>41835</v>
          </cell>
          <cell r="F3234" t="str">
            <v>SERVICIOS ADMINISTRATIVOS, ATENCIONA AL USUARIO, ARCHIVO Y CORRESPONDENCIA</v>
          </cell>
          <cell r="G3234">
            <v>79149043</v>
          </cell>
          <cell r="H3234" t="str">
            <v>ERNESTO ROMERO TOBON</v>
          </cell>
          <cell r="I3234" t="str">
            <v>COMISION A TUMACO DEL 21 AL 22 DE JUNIO DE 2014</v>
          </cell>
          <cell r="J3234">
            <v>336112</v>
          </cell>
          <cell r="O3234" t="str">
            <v>RECURSO 11</v>
          </cell>
          <cell r="W3234" t="str">
            <v>Vigencia Presupuestal</v>
          </cell>
        </row>
        <row r="3235">
          <cell r="A3235">
            <v>323114</v>
          </cell>
          <cell r="B3235" t="str">
            <v>Comisión</v>
          </cell>
          <cell r="C3235">
            <v>20141359</v>
          </cell>
          <cell r="D3235">
            <v>202314</v>
          </cell>
          <cell r="E3235">
            <v>41835</v>
          </cell>
          <cell r="F3235" t="str">
            <v>SERVICIOS ADMINISTRATIVOS, ATENCIONA AL USUARIO, ARCHIVO Y CORRESPONDENCIA</v>
          </cell>
          <cell r="G3235">
            <v>71610890</v>
          </cell>
          <cell r="H3235" t="str">
            <v>LUIS ALFONSO ESCOBAR TRUJILLO</v>
          </cell>
          <cell r="I3235" t="str">
            <v>COMISION A PEREIRA EL 20 DE JUNIO DE 2014</v>
          </cell>
          <cell r="J3235">
            <v>145648</v>
          </cell>
          <cell r="O3235" t="str">
            <v>RECURSO 11</v>
          </cell>
          <cell r="W3235" t="str">
            <v>Vigencia Presupuestal</v>
          </cell>
        </row>
        <row r="3236">
          <cell r="A3236">
            <v>323214</v>
          </cell>
          <cell r="B3236" t="str">
            <v>Comisión</v>
          </cell>
          <cell r="C3236">
            <v>20141427</v>
          </cell>
          <cell r="D3236">
            <v>209414</v>
          </cell>
          <cell r="E3236">
            <v>41835</v>
          </cell>
          <cell r="F3236" t="str">
            <v>SERVICIOS ADMINISTRATIVOS, ATENCIONA AL USUARIO, ARCHIVO Y CORRESPONDENCIA</v>
          </cell>
          <cell r="G3236">
            <v>51832156</v>
          </cell>
          <cell r="H3236" t="str">
            <v>LUZ ADRIANA JIMENEZ PATIÑO</v>
          </cell>
          <cell r="I3236" t="str">
            <v>COMISIONA TUNJA DEL 3 AL 4 DE JULIO DE 2014</v>
          </cell>
          <cell r="J3236">
            <v>312037</v>
          </cell>
          <cell r="O3236" t="str">
            <v>RECURSO 11</v>
          </cell>
          <cell r="W3236" t="str">
            <v>Vigencia Presupuestal</v>
          </cell>
        </row>
        <row r="3237">
          <cell r="A3237">
            <v>323314</v>
          </cell>
          <cell r="B3237" t="str">
            <v>Comisión</v>
          </cell>
          <cell r="C3237">
            <v>20141428</v>
          </cell>
          <cell r="D3237">
            <v>209514</v>
          </cell>
          <cell r="E3237">
            <v>41835</v>
          </cell>
          <cell r="F3237" t="str">
            <v>SERVICIOS ADMINISTRATIVOS, ATENCIONA AL USUARIO, ARCHIVO Y CORRESPONDENCIA</v>
          </cell>
          <cell r="G3237">
            <v>39688819</v>
          </cell>
          <cell r="H3237" t="str">
            <v>MARCELA MONCADA BARRERA</v>
          </cell>
          <cell r="I3237" t="str">
            <v>COMISION A TUNJA DEL 3 AL 4 JULIO DE 2014</v>
          </cell>
          <cell r="J3237">
            <v>518161</v>
          </cell>
          <cell r="O3237" t="str">
            <v>RECURSO 11</v>
          </cell>
          <cell r="W3237" t="str">
            <v>Vigencia Presupuestal</v>
          </cell>
        </row>
        <row r="3238">
          <cell r="A3238">
            <v>323414</v>
          </cell>
          <cell r="B3238" t="str">
            <v>Comisión</v>
          </cell>
          <cell r="C3238">
            <v>20141450</v>
          </cell>
          <cell r="D3238">
            <v>211614</v>
          </cell>
          <cell r="E3238">
            <v>41835</v>
          </cell>
          <cell r="F3238" t="str">
            <v>SERVICIOS ADMINISTRATIVOS, ATENCIONA AL USUARIO, ARCHIVO Y CORRESPONDENCIA</v>
          </cell>
          <cell r="G3238">
            <v>79555292</v>
          </cell>
          <cell r="H3238" t="str">
            <v>MAURICIO ENRIQUE BLANCO REDONDO</v>
          </cell>
          <cell r="I3238" t="str">
            <v>COMISION A SANTA MARTA DEL 7 AL 8 DE JULIO DE 2014</v>
          </cell>
          <cell r="J3238">
            <v>343037</v>
          </cell>
          <cell r="O3238" t="str">
            <v>RECURSO 11</v>
          </cell>
          <cell r="W3238" t="str">
            <v>Vigencia Presupuestal</v>
          </cell>
        </row>
        <row r="3239">
          <cell r="A3239">
            <v>323514</v>
          </cell>
          <cell r="B3239" t="str">
            <v>Comisión</v>
          </cell>
          <cell r="C3239">
            <v>20141452</v>
          </cell>
          <cell r="D3239">
            <v>211814</v>
          </cell>
          <cell r="E3239">
            <v>41835</v>
          </cell>
          <cell r="F3239" t="str">
            <v>SERVICIOS ADMINISTRATIVOS, ATENCIONA AL USUARIO, ARCHIVO Y CORRESPONDENCIA</v>
          </cell>
          <cell r="G3239">
            <v>80016725</v>
          </cell>
          <cell r="H3239" t="str">
            <v>CAMILO RINCON ESCOBAR</v>
          </cell>
          <cell r="I3239" t="str">
            <v>COMISION A QUIBDO DEL 7 AL 8 DE JULIO DE 2014</v>
          </cell>
          <cell r="J3239">
            <v>480161</v>
          </cell>
          <cell r="O3239" t="str">
            <v>RECURSO 11</v>
          </cell>
          <cell r="W3239" t="str">
            <v>Vigencia Presupuestal</v>
          </cell>
        </row>
        <row r="3240">
          <cell r="A3240">
            <v>323614</v>
          </cell>
          <cell r="B3240" t="str">
            <v>Comisión</v>
          </cell>
          <cell r="C3240">
            <v>20141467</v>
          </cell>
          <cell r="D3240">
            <v>213414</v>
          </cell>
          <cell r="E3240">
            <v>41835</v>
          </cell>
          <cell r="F3240" t="str">
            <v>SERVICIOS ADMINISTRATIVOS, ATENCIONA AL USUARIO, ARCHIVO Y CORRESPONDENCIA</v>
          </cell>
          <cell r="G3240">
            <v>52909063</v>
          </cell>
          <cell r="H3240" t="str">
            <v>ANDREA YINNETH SALDAÑA BARAHONA</v>
          </cell>
          <cell r="I3240" t="str">
            <v>COMISION A PEREIRA EL 9 DE JULIO DE 2014</v>
          </cell>
          <cell r="J3240">
            <v>97679</v>
          </cell>
          <cell r="O3240" t="str">
            <v>RECURSO 11</v>
          </cell>
          <cell r="W3240" t="str">
            <v>Vigencia Presupuestal</v>
          </cell>
        </row>
        <row r="3241">
          <cell r="A3241">
            <v>323714</v>
          </cell>
          <cell r="B3241" t="str">
            <v>Comisión</v>
          </cell>
          <cell r="C3241" t="str">
            <v>2014-1-0261</v>
          </cell>
          <cell r="D3241">
            <v>140314</v>
          </cell>
          <cell r="E3241">
            <v>41835</v>
          </cell>
          <cell r="F3241" t="str">
            <v>SERVICIOS ADMINISTRATIVOS, ATENCIONA AL USUARIO, ARCHIVO Y CORRESPONDENCIA</v>
          </cell>
          <cell r="G3241">
            <v>63506593</v>
          </cell>
          <cell r="H3241" t="str">
            <v>NOHORA YOLANDA ARDILA GONZALEZ</v>
          </cell>
          <cell r="I3241" t="str">
            <v>COMISION A LA CALERA EL 22 DE ABRIL DE 2014</v>
          </cell>
          <cell r="J3241">
            <v>59323</v>
          </cell>
          <cell r="L3241">
            <v>10</v>
          </cell>
          <cell r="O3241" t="str">
            <v>RECURSO 11</v>
          </cell>
          <cell r="W3241" t="str">
            <v>Vigencia Presupuestal</v>
          </cell>
        </row>
        <row r="3242">
          <cell r="A3242">
            <v>323814</v>
          </cell>
          <cell r="B3242" t="str">
            <v>Comisión</v>
          </cell>
          <cell r="C3242" t="str">
            <v>2014-1-0514</v>
          </cell>
          <cell r="D3242">
            <v>201714</v>
          </cell>
          <cell r="E3242">
            <v>41835</v>
          </cell>
          <cell r="F3242" t="str">
            <v>SERVICIOS ADMINISTRATIVOS, ATENCIONA AL USUARIO, ARCHIVO Y CORRESPONDENCIA</v>
          </cell>
          <cell r="G3242">
            <v>82391606</v>
          </cell>
          <cell r="H3242" t="str">
            <v>RICARDO ALFREDO CHIQUILLO ARAQUE</v>
          </cell>
          <cell r="I3242" t="str">
            <v>COMISION A CALI DEL 19-20 DE JUNIO DE 2014</v>
          </cell>
          <cell r="J3242">
            <v>177969</v>
          </cell>
          <cell r="L3242">
            <v>10</v>
          </cell>
          <cell r="O3242" t="str">
            <v>RECURSO 11</v>
          </cell>
          <cell r="W3242" t="str">
            <v>Vigencia Presupuestal</v>
          </cell>
        </row>
        <row r="3243">
          <cell r="A3243">
            <v>323914</v>
          </cell>
          <cell r="B3243" t="str">
            <v>Comisión</v>
          </cell>
          <cell r="C3243" t="str">
            <v>2014-1-0531</v>
          </cell>
          <cell r="D3243">
            <v>204914</v>
          </cell>
          <cell r="E3243">
            <v>41835</v>
          </cell>
          <cell r="F3243" t="str">
            <v>SERVICIOS ADMINISTRATIVOS, ATENCIONA AL USUARIO, ARCHIVO Y CORRESPONDENCIA</v>
          </cell>
          <cell r="G3243">
            <v>82391606</v>
          </cell>
          <cell r="H3243" t="str">
            <v>RICARDO ALFREDO CHIQUILLO ARAQUE</v>
          </cell>
          <cell r="I3243" t="str">
            <v>COMISION A CALI - POPAYAN DEL 25-27 DE JUNIO DE 2014</v>
          </cell>
          <cell r="J3243">
            <v>435615</v>
          </cell>
          <cell r="L3243">
            <v>10</v>
          </cell>
          <cell r="O3243" t="str">
            <v>RECURSO 11</v>
          </cell>
          <cell r="W3243" t="str">
            <v>Vigencia Presupuestal</v>
          </cell>
        </row>
        <row r="3244">
          <cell r="A3244">
            <v>324014</v>
          </cell>
          <cell r="B3244" t="str">
            <v>Contrato</v>
          </cell>
          <cell r="C3244">
            <v>184</v>
          </cell>
          <cell r="D3244">
            <v>27814</v>
          </cell>
          <cell r="E3244">
            <v>41835</v>
          </cell>
          <cell r="F3244" t="str">
            <v>OFICINA ASESORA JURIDICA</v>
          </cell>
          <cell r="G3244">
            <v>52051092</v>
          </cell>
          <cell r="H3244" t="str">
            <v>MARIA DEL PILAR GARCIA PACHON</v>
          </cell>
          <cell r="I3244" t="str">
            <v>PAGO 2 Y 3 DE 3 SEGÚN CERTIFICACION DEL SUPERVISOR (DESC X DEPENDIENTES) N/A RETENCION MINIMA ART 384 - SE AJUSTE RTE FTE SOBRE EL TOTAL DE INGRESOS PERCIBIDOS EN EL MES OP 315714 DEL 8 JUL/2014</v>
          </cell>
          <cell r="J3244">
            <v>18000000</v>
          </cell>
          <cell r="K3244">
            <v>9.66</v>
          </cell>
          <cell r="O3244" t="str">
            <v>RECURSO 11</v>
          </cell>
          <cell r="V3244" t="str">
            <v>Desc x Dependientes</v>
          </cell>
          <cell r="W3244" t="str">
            <v>Vigencia Presupuestal</v>
          </cell>
        </row>
        <row r="3245">
          <cell r="A3245">
            <v>324114</v>
          </cell>
          <cell r="B3245" t="str">
            <v>Contrato</v>
          </cell>
          <cell r="C3245">
            <v>293</v>
          </cell>
          <cell r="D3245">
            <v>9814</v>
          </cell>
          <cell r="E3245">
            <v>41835</v>
          </cell>
          <cell r="F3245" t="str">
            <v>SERVICIOS ADMINISTRATIVOS, ATENCIONA AL USUARIO, ARCHIVO Y CORRESPONDENCIA</v>
          </cell>
          <cell r="G3245">
            <v>8300231782</v>
          </cell>
          <cell r="H3245" t="str">
            <v>GRAN IMAGEN E.U</v>
          </cell>
          <cell r="I3245" t="str">
            <v>FRA 4502 PAGO  PARCIAL 8 DE 11 SEGÚN CERTIFICACION DEL SUPERVISOR (IVA $4,442,821) RTE FTE 4% SERV.DECLARANTES ---- LAS RETENCIONES SE LIQUIDAN EN LA OP 324114</v>
          </cell>
          <cell r="J3245">
            <v>17141966</v>
          </cell>
          <cell r="N3245" t="str">
            <v>RECURSO 2-10</v>
          </cell>
          <cell r="W3245" t="str">
            <v>Vigencia Presupuestal</v>
          </cell>
        </row>
        <row r="3246">
          <cell r="A3246">
            <v>324214</v>
          </cell>
          <cell r="B3246" t="str">
            <v>Contrato</v>
          </cell>
          <cell r="C3246">
            <v>293</v>
          </cell>
          <cell r="D3246">
            <v>197314</v>
          </cell>
          <cell r="E3246">
            <v>41835</v>
          </cell>
          <cell r="F3246" t="str">
            <v>SERVICIOS ADMINISTRATIVOS, ATENCIONA AL USUARIO, ARCHIVO Y CORRESPONDENCIA</v>
          </cell>
          <cell r="G3246">
            <v>8300231782</v>
          </cell>
          <cell r="H3246" t="str">
            <v>GRAN IMAGEN E.U</v>
          </cell>
          <cell r="I3246" t="str">
            <v>FRA 4502 PAGO SALDO 8 DE 11 SEGÚN CERTIFICACION DEL SUPERVISOR (IVA $4,442,821) RTE FTE 4% SERV.DECLARANTES ---- LAS RETENCIONES Y LOS SOPORTES ORIGINALES REPOSAN EN LA OP 324114 DE LA MISMA FECHA</v>
          </cell>
          <cell r="J3246">
            <v>15068486</v>
          </cell>
          <cell r="K3246">
            <v>9.66</v>
          </cell>
          <cell r="L3246">
            <v>4</v>
          </cell>
          <cell r="M3246">
            <v>16</v>
          </cell>
          <cell r="N3246" t="str">
            <v>RECURSO 2-10</v>
          </cell>
          <cell r="W3246" t="str">
            <v>Vigencia Presupuestal</v>
          </cell>
        </row>
        <row r="3247">
          <cell r="A3247">
            <v>324314</v>
          </cell>
          <cell r="B3247" t="str">
            <v>Anulada</v>
          </cell>
          <cell r="C3247" t="str">
            <v>8314-3-23558</v>
          </cell>
          <cell r="E3247">
            <v>41835</v>
          </cell>
          <cell r="F3247" t="str">
            <v>SUBDIRECCION ADMINISTRATIVA Y FINANCIERA</v>
          </cell>
          <cell r="G3247">
            <v>8301153951</v>
          </cell>
          <cell r="H3247" t="str">
            <v>MINISTERIO DE AMBIENTE Y DESARROLLO SOSTENIBLE</v>
          </cell>
          <cell r="I3247" t="str">
            <v>ANULADA ------ RADICACION CAJA MENOR 114 GASTOS GENERALES  -CONSECUTIVO 4314</v>
          </cell>
          <cell r="J3247">
            <v>1468420</v>
          </cell>
          <cell r="W3247" t="str">
            <v>Vigencia Presupuestal</v>
          </cell>
        </row>
        <row r="3248">
          <cell r="A3248">
            <v>324414</v>
          </cell>
          <cell r="B3248" t="str">
            <v>Contrato</v>
          </cell>
          <cell r="C3248">
            <v>384</v>
          </cell>
          <cell r="D3248">
            <v>8814</v>
          </cell>
          <cell r="E3248">
            <v>41836</v>
          </cell>
          <cell r="F3248" t="str">
            <v>OFICINA TECNOLOGIAS DE INFORMACION Y COMUNICACIÓN</v>
          </cell>
          <cell r="G3248">
            <v>9000923859</v>
          </cell>
          <cell r="H3248" t="str">
            <v>UNE EPM TELECOMUNICACIONES</v>
          </cell>
          <cell r="I3248" t="str">
            <v>PAGO FRA 251860 SERVICIO DE INTERNET MES JUNIO 2014 IVA $2,620,690</v>
          </cell>
          <cell r="J3248">
            <v>19000000</v>
          </cell>
          <cell r="M3248">
            <v>16</v>
          </cell>
          <cell r="N3248" t="str">
            <v>RECURSO 2-10</v>
          </cell>
          <cell r="W3248" t="str">
            <v>Vigencia Presupuestal</v>
          </cell>
        </row>
        <row r="3249">
          <cell r="A3249">
            <v>324514</v>
          </cell>
          <cell r="B3249" t="str">
            <v>Contrato</v>
          </cell>
          <cell r="C3249">
            <v>333</v>
          </cell>
          <cell r="D3249">
            <v>129614</v>
          </cell>
          <cell r="E3249">
            <v>41836</v>
          </cell>
          <cell r="F3249" t="str">
            <v>SUBDIRECCION ADMINISTRATIVA Y FINANCIERA</v>
          </cell>
          <cell r="G3249">
            <v>8604500222</v>
          </cell>
          <cell r="H3249" t="str">
            <v>ESCOBAR OSPINA Y CIA LTDA - VIAJES CALITOUR</v>
          </cell>
          <cell r="I3249" t="str">
            <v>PAGO PARCIAL FACTURAS VARIAS SEGUN CERTIFICACION DEL SUPERVISOR (REC 11 INVERSION $80,630,879 Y REC 2-10 $8,083,474 FUNCIONAM)</v>
          </cell>
          <cell r="J3249">
            <v>80630879</v>
          </cell>
          <cell r="K3249">
            <v>9.66</v>
          </cell>
          <cell r="L3249">
            <v>4</v>
          </cell>
          <cell r="M3249">
            <v>16</v>
          </cell>
          <cell r="O3249" t="str">
            <v>RECURSO 11</v>
          </cell>
          <cell r="W3249" t="str">
            <v>Vigencia Presupuestal</v>
          </cell>
        </row>
        <row r="3250">
          <cell r="A3250">
            <v>324614</v>
          </cell>
          <cell r="B3250" t="str">
            <v>Contrato</v>
          </cell>
          <cell r="C3250">
            <v>333</v>
          </cell>
          <cell r="D3250">
            <v>129614</v>
          </cell>
          <cell r="E3250">
            <v>41836</v>
          </cell>
          <cell r="F3250" t="str">
            <v>SUBDIRECCION ADMINISTRATIVA Y FINANCIERA</v>
          </cell>
          <cell r="G3250">
            <v>8604500222</v>
          </cell>
          <cell r="H3250" t="str">
            <v>ESCOBAR OSPINA Y CIA LTDA - VIAJES CALITOUR</v>
          </cell>
          <cell r="I3250" t="str">
            <v>PAGO SALDO FACTURAS VARIAS SEGUN CERTIFICACION DEL SUPERVISOR (REC 11 INVERSION $80,630,879 Y REC 2-10 $8,083,474 FUNCIONAM) LOS SOPORTES ORIGINALES ESTAN EN LA OP 324514 DE LA MISME FECHA</v>
          </cell>
          <cell r="J3250">
            <v>8083474</v>
          </cell>
          <cell r="K3250">
            <v>9.66</v>
          </cell>
          <cell r="L3250">
            <v>4</v>
          </cell>
          <cell r="M3250">
            <v>16</v>
          </cell>
          <cell r="N3250" t="str">
            <v>RECURSO 2-10</v>
          </cell>
          <cell r="W3250" t="str">
            <v>Vigencia Presupuestal</v>
          </cell>
        </row>
        <row r="3251">
          <cell r="A3251">
            <v>324714</v>
          </cell>
          <cell r="B3251" t="str">
            <v>Comisión</v>
          </cell>
          <cell r="C3251">
            <v>20141139</v>
          </cell>
          <cell r="D3251">
            <v>178714</v>
          </cell>
          <cell r="E3251">
            <v>41837</v>
          </cell>
          <cell r="F3251" t="str">
            <v>SERVICIOS ADMINISTRATIVOS, ATENCIONA AL USUARIO, ARCHIVO Y CORRESPONDENCIA</v>
          </cell>
          <cell r="G3251">
            <v>19392504</v>
          </cell>
          <cell r="H3251" t="str">
            <v>LUIS FERNANDO OSPINA REYES</v>
          </cell>
          <cell r="I3251" t="str">
            <v>COMISION A MEDELLIN EL 27 DE MAYO DE 2014</v>
          </cell>
          <cell r="J3251">
            <v>112037</v>
          </cell>
          <cell r="O3251" t="str">
            <v>RECURSO 11</v>
          </cell>
          <cell r="W3251" t="str">
            <v>Vigencia Presupuestal</v>
          </cell>
        </row>
        <row r="3252">
          <cell r="A3252">
            <v>324814</v>
          </cell>
          <cell r="B3252" t="str">
            <v>Comisión</v>
          </cell>
          <cell r="C3252">
            <v>20141387</v>
          </cell>
          <cell r="D3252">
            <v>204214</v>
          </cell>
          <cell r="E3252">
            <v>41837</v>
          </cell>
          <cell r="F3252" t="str">
            <v>SERVICIOS ADMINISTRATIVOS, ATENCIONA AL USUARIO, ARCHIVO Y CORRESPONDENCIA</v>
          </cell>
          <cell r="G3252">
            <v>93366055</v>
          </cell>
          <cell r="H3252" t="str">
            <v>CARLOS GARRID RIVERA OSPINA</v>
          </cell>
          <cell r="I3252" t="str">
            <v>COMISION A QUIBDO DEL 25-27 DE JUNIO DE 2014</v>
          </cell>
          <cell r="J3252">
            <v>488395</v>
          </cell>
          <cell r="O3252" t="str">
            <v>RECURSO 11</v>
          </cell>
          <cell r="W3252" t="str">
            <v>Vigencia Presupuestal</v>
          </cell>
        </row>
        <row r="3253">
          <cell r="A3253">
            <v>324914</v>
          </cell>
          <cell r="B3253" t="str">
            <v>Comisión</v>
          </cell>
          <cell r="C3253">
            <v>20141391</v>
          </cell>
          <cell r="D3253">
            <v>203914</v>
          </cell>
          <cell r="E3253">
            <v>41837</v>
          </cell>
          <cell r="F3253" t="str">
            <v>SERVICIOS ADMINISTRATIVOS, ATENCIONA AL USUARIO, ARCHIVO Y CORRESPONDENCIA</v>
          </cell>
          <cell r="G3253">
            <v>52969536</v>
          </cell>
          <cell r="H3253" t="str">
            <v>ANA KARINA QUINTERO MORALES</v>
          </cell>
          <cell r="I3253" t="str">
            <v>COMISION A RIOHACHA EL 26 DE JUNIO DE 2014</v>
          </cell>
          <cell r="J3253">
            <v>68375</v>
          </cell>
          <cell r="O3253" t="str">
            <v>RECURSO 11</v>
          </cell>
          <cell r="W3253" t="str">
            <v>Vigencia Presupuestal</v>
          </cell>
        </row>
        <row r="3254">
          <cell r="A3254">
            <v>325014</v>
          </cell>
          <cell r="B3254" t="str">
            <v>Oficio</v>
          </cell>
          <cell r="C3254">
            <v>23908</v>
          </cell>
          <cell r="E3254">
            <v>41837</v>
          </cell>
          <cell r="F3254" t="str">
            <v>SUBDIRECCION ADMINISTRATIVA Y FINANCIERA</v>
          </cell>
          <cell r="G3254">
            <v>8301153951</v>
          </cell>
          <cell r="H3254" t="str">
            <v>MINISTERIO DE AMBIENTE Y DESARROLLO SOSTENIBLE</v>
          </cell>
          <cell r="I3254" t="str">
            <v xml:space="preserve">RADICACION CAJA MENOR 214 - CONSECUTIVO 4414 </v>
          </cell>
          <cell r="J3254">
            <v>3440840</v>
          </cell>
        </row>
        <row r="3255">
          <cell r="A3255">
            <v>325114</v>
          </cell>
          <cell r="B3255" t="str">
            <v>Oficio</v>
          </cell>
          <cell r="C3255" t="str">
            <v>8320-3-24098</v>
          </cell>
          <cell r="D3255">
            <v>220314</v>
          </cell>
          <cell r="E3255">
            <v>41838</v>
          </cell>
          <cell r="F3255" t="str">
            <v>TALENTO HUMANO ACTIVO Y NO ACTIVO</v>
          </cell>
          <cell r="G3255">
            <v>8301153951</v>
          </cell>
          <cell r="H3255" t="str">
            <v>MINISTERIO DE AMBIENTE Y DESARROLLO SOSTENIBLE</v>
          </cell>
          <cell r="I3255" t="str">
            <v>MESADA PENSIONAL CORRESPONDIENTE AL MES DE JULIO DE 2014</v>
          </cell>
          <cell r="J3255">
            <v>949753659</v>
          </cell>
          <cell r="N3255" t="str">
            <v>RECURSO 3-10</v>
          </cell>
          <cell r="Q3255" t="str">
            <v>DEDUCCIONES GENERALES</v>
          </cell>
          <cell r="R3255">
            <v>229851001</v>
          </cell>
          <cell r="W3255" t="str">
            <v>Vigencia Presupuestal</v>
          </cell>
        </row>
        <row r="3256">
          <cell r="A3256">
            <v>325214</v>
          </cell>
          <cell r="B3256" t="str">
            <v>Oficio</v>
          </cell>
          <cell r="C3256">
            <v>23614</v>
          </cell>
          <cell r="E3256">
            <v>41838</v>
          </cell>
          <cell r="F3256" t="str">
            <v>SUBDIRECCION ADMINISTRATIVA Y FINANCIERA</v>
          </cell>
          <cell r="G3256">
            <v>8301153951</v>
          </cell>
          <cell r="H3256" t="str">
            <v>MINISTERIO DE AMBIENTE Y DESARROLLO SOSTENIBLE</v>
          </cell>
          <cell r="I3256" t="str">
            <v xml:space="preserve">RADICACION CAJA MENOR 314 - CONS.4214 VIATICOS </v>
          </cell>
          <cell r="J3256">
            <v>10582048</v>
          </cell>
        </row>
        <row r="3257">
          <cell r="A3257">
            <v>325314</v>
          </cell>
          <cell r="B3257" t="str">
            <v>Factura</v>
          </cell>
          <cell r="C3257">
            <v>190363378</v>
          </cell>
          <cell r="D3257">
            <v>220014</v>
          </cell>
          <cell r="E3257">
            <v>41838</v>
          </cell>
          <cell r="F3257" t="str">
            <v>SERVICIOS ADMINISTRATIVOS, ATENCIONA AL USUARIO, ARCHIVO Y CORRESPONDENCIA</v>
          </cell>
          <cell r="G3257">
            <v>8999991158</v>
          </cell>
          <cell r="H3257" t="str">
            <v>EMPRESA DE TELECOMUNICACIONES DE BOGOTA SA ESP</v>
          </cell>
          <cell r="I3257" t="str">
            <v>PAGO SERVICIO PUBLICO FRA 000190363378 CTA CLIENTE 492234211 SERVICIO TELEFONIA FIJA PERIODO JUNIO 01 AL 30 DE 2014</v>
          </cell>
          <cell r="J3257">
            <v>3517290</v>
          </cell>
          <cell r="N3257" t="str">
            <v>RECURSO 2-10</v>
          </cell>
          <cell r="W3257" t="str">
            <v>Vigencia Presupuestal</v>
          </cell>
        </row>
        <row r="3258">
          <cell r="A3258">
            <v>325414</v>
          </cell>
          <cell r="B3258" t="str">
            <v>Resolucion</v>
          </cell>
          <cell r="C3258">
            <v>954</v>
          </cell>
          <cell r="D3258">
            <v>203614</v>
          </cell>
          <cell r="E3258">
            <v>41838</v>
          </cell>
          <cell r="F3258" t="str">
            <v>SUBDIRECCION ADMINISTRATIVA Y FINANCIERA</v>
          </cell>
          <cell r="G3258">
            <v>39789422</v>
          </cell>
          <cell r="H3258" t="str">
            <v>ALEJANDRA TORRES DROMGOLD</v>
          </cell>
          <cell r="I3258" t="str">
            <v>PAGO TOTAL COMISION INTERNACIONAL A NAIROBI-KENIA DEL 22 AL 27 JUNIO 2014</v>
          </cell>
          <cell r="J3258">
            <v>3245328</v>
          </cell>
          <cell r="O3258" t="str">
            <v>RECURSO 11</v>
          </cell>
          <cell r="W3258" t="str">
            <v>Vigencia Presupuestal</v>
          </cell>
        </row>
        <row r="3259">
          <cell r="A3259">
            <v>325514</v>
          </cell>
          <cell r="B3259" t="str">
            <v>Oficio</v>
          </cell>
          <cell r="E3259">
            <v>41838</v>
          </cell>
          <cell r="F3259" t="str">
            <v>SUBDIRECCION ADMINISTRATIVA Y FINANCIERA</v>
          </cell>
          <cell r="G3259">
            <v>8301153951</v>
          </cell>
          <cell r="H3259" t="str">
            <v>RADICACION CAJA MENOR 114 GTOS GENERALES</v>
          </cell>
          <cell r="I3259" t="str">
            <v>RADICACION CAJA MENOR 114 CONSECUTIVO 4514 GTOS GENERALES-SERVICIOS ADM</v>
          </cell>
          <cell r="J3259">
            <v>2076893</v>
          </cell>
        </row>
        <row r="3260">
          <cell r="A3260">
            <v>325614</v>
          </cell>
          <cell r="B3260" t="str">
            <v>Comisión</v>
          </cell>
          <cell r="C3260">
            <v>20141148</v>
          </cell>
          <cell r="D3260">
            <v>180214</v>
          </cell>
          <cell r="E3260">
            <v>41838</v>
          </cell>
          <cell r="F3260" t="str">
            <v>SERVICIOS ADMINISTRATIVOS, ATENCIONA AL USUARIO, ARCHIVO Y CORRESPONDENCIA</v>
          </cell>
          <cell r="G3260">
            <v>10542906</v>
          </cell>
          <cell r="H3260" t="str">
            <v>OSCAR DARÍO TOSSE LUNA</v>
          </cell>
          <cell r="I3260" t="str">
            <v>COMISION PRORROGA A PASTO EL 29 DE MAYO DE 2014</v>
          </cell>
          <cell r="J3260">
            <v>245104</v>
          </cell>
          <cell r="O3260" t="str">
            <v>RECURSO 11</v>
          </cell>
          <cell r="W3260" t="str">
            <v>Vigencia Presupuestal</v>
          </cell>
        </row>
        <row r="3261">
          <cell r="A3261">
            <v>325714</v>
          </cell>
          <cell r="B3261" t="str">
            <v>Comisión</v>
          </cell>
          <cell r="C3261">
            <v>20141398</v>
          </cell>
          <cell r="D3261">
            <v>205414</v>
          </cell>
          <cell r="E3261">
            <v>41838</v>
          </cell>
          <cell r="F3261" t="str">
            <v>SERVICIOS ADMINISTRATIVOS, ATENCIONA AL USUARIO, ARCHIVO Y CORRESPONDENCIA</v>
          </cell>
          <cell r="G3261">
            <v>52969536</v>
          </cell>
          <cell r="H3261" t="str">
            <v>ANA KARINA QUINTERO MORALES</v>
          </cell>
          <cell r="I3261" t="str">
            <v>COMISION AMPLIACION A RIOHACHA EL 25 DE JUNIO DE 2014</v>
          </cell>
          <cell r="J3261">
            <v>136751</v>
          </cell>
          <cell r="O3261" t="str">
            <v>RECURSO 11</v>
          </cell>
          <cell r="W3261" t="str">
            <v>Vigencia Presupuestal</v>
          </cell>
        </row>
        <row r="3262">
          <cell r="A3262">
            <v>325814</v>
          </cell>
          <cell r="B3262" t="str">
            <v>Factura</v>
          </cell>
          <cell r="C3262">
            <v>19036409900</v>
          </cell>
          <cell r="D3262">
            <v>220914</v>
          </cell>
          <cell r="E3262">
            <v>41841</v>
          </cell>
          <cell r="F3262" t="str">
            <v>SERVICIOS ADMINISTRATIVOS, ATENCIONA AL USUARIO, ARCHIVO Y CORRESPONDENCIA</v>
          </cell>
          <cell r="G3262">
            <v>899999115</v>
          </cell>
          <cell r="H3262" t="str">
            <v>EMPRESA DE TELECOMUNICACIONES DE BOGOTA SA ESP</v>
          </cell>
          <cell r="I3262" t="str">
            <v>PAGO SERVICIO PUBLICO TELEFONO ETB,CTA CLIENTE 4363026 FRA 19036409900 PERIODO DE CONSUMO JUNIO DE 2014</v>
          </cell>
          <cell r="J3262">
            <v>11668550</v>
          </cell>
          <cell r="N3262" t="str">
            <v>RECURSO 2-10</v>
          </cell>
          <cell r="W3262" t="str">
            <v>Vigencia Presupuestal</v>
          </cell>
        </row>
        <row r="3263">
          <cell r="A3263">
            <v>325914</v>
          </cell>
          <cell r="B3263" t="str">
            <v>Oficio</v>
          </cell>
          <cell r="C3263" t="str">
            <v>8310-3-23674</v>
          </cell>
          <cell r="D3263">
            <v>221014</v>
          </cell>
          <cell r="E3263">
            <v>41841</v>
          </cell>
          <cell r="F3263" t="str">
            <v>SUBDIRECCION ADMINISTRATIVA Y FINANCIERA</v>
          </cell>
          <cell r="G3263">
            <v>8301153951</v>
          </cell>
          <cell r="H3263" t="str">
            <v>MINISTERIO DE AMBIENTE Y DESARROLLO SOSTENIBLE</v>
          </cell>
          <cell r="I3263" t="str">
            <v>REEMBOLSO CAJA MENOR 314 - CONSECUTIVO 4214 - VIATICOS - CONTRATISTAS Y FUNCIONARIOS</v>
          </cell>
          <cell r="J3263">
            <v>10582048</v>
          </cell>
          <cell r="O3263" t="str">
            <v>RECURSO 11</v>
          </cell>
          <cell r="W3263" t="str">
            <v>Vigencia Presupuestal</v>
          </cell>
        </row>
        <row r="3264">
          <cell r="A3264">
            <v>326014</v>
          </cell>
          <cell r="B3264" t="str">
            <v>Oficio</v>
          </cell>
          <cell r="C3264" t="str">
            <v>8000-3-23908</v>
          </cell>
          <cell r="D3264">
            <v>219914</v>
          </cell>
          <cell r="E3264">
            <v>41841</v>
          </cell>
          <cell r="F3264" t="str">
            <v>SUBDIRECCION ADMINISTRATIVA Y FINANCIERA</v>
          </cell>
          <cell r="G3264">
            <v>8301153951</v>
          </cell>
          <cell r="H3264" t="str">
            <v>MINISTERIO DE AMBIENTE Y DESARROLLO SOSTENIBLE</v>
          </cell>
          <cell r="I3264" t="str">
            <v>REEMBOLSO CAJA MENOR 214 - CONSECUTIVO 4414 - VIATICOS-DESPACHO MINISTRA</v>
          </cell>
          <cell r="J3264">
            <v>3440840</v>
          </cell>
          <cell r="N3264" t="str">
            <v>RECURSO 2-10</v>
          </cell>
          <cell r="W3264" t="str">
            <v>Vigencia Presupuestal</v>
          </cell>
        </row>
        <row r="3265">
          <cell r="A3265">
            <v>326114</v>
          </cell>
          <cell r="B3265" t="str">
            <v>Contrato</v>
          </cell>
          <cell r="C3265">
            <v>244</v>
          </cell>
          <cell r="D3265">
            <v>35514</v>
          </cell>
          <cell r="E3265">
            <v>41841</v>
          </cell>
          <cell r="F3265" t="str">
            <v>DIRECCION DE BOSQUES, BIODIVERSIDAD Y SERVICIOS ECOSISTEMICOS</v>
          </cell>
          <cell r="G3265">
            <v>7180263</v>
          </cell>
          <cell r="H3265" t="str">
            <v>DAVID ORLANDO HERNANEZ REYES</v>
          </cell>
          <cell r="I3265" t="str">
            <v xml:space="preserve">QUINTO DESEMBOLSO SEGÚN CERTIFICACION DEL SUPERVISOR (Desc.de la Base x Dependientes) </v>
          </cell>
          <cell r="J3265">
            <v>4438072</v>
          </cell>
          <cell r="K3265">
            <v>9.66</v>
          </cell>
          <cell r="O3265" t="str">
            <v>RECURSO 11</v>
          </cell>
          <cell r="V3265" t="str">
            <v>Desc. 10% Dependientes - Base RF $4,094,550 RF $287,562</v>
          </cell>
          <cell r="W3265" t="str">
            <v>Vigencia Presupuestal</v>
          </cell>
        </row>
        <row r="3266">
          <cell r="A3266">
            <v>326214</v>
          </cell>
          <cell r="B3266" t="str">
            <v>Contrato</v>
          </cell>
          <cell r="C3266">
            <v>245</v>
          </cell>
          <cell r="D3266">
            <v>35714</v>
          </cell>
          <cell r="E3266">
            <v>41841</v>
          </cell>
          <cell r="F3266" t="str">
            <v>DIRECCION DE BOSQUES, BIODIVERSIDAD Y SERVICIOS ECOSISTEMICOS</v>
          </cell>
          <cell r="G3266">
            <v>63395913</v>
          </cell>
          <cell r="H3266" t="str">
            <v>YUDY ALEXANDRA AVILA PARRA</v>
          </cell>
          <cell r="I3266" t="str">
            <v>QUINTO DESEMBOLSO SEGÚN CERTIFICACION DEL SUPERVISOR</v>
          </cell>
          <cell r="J3266">
            <v>4359600</v>
          </cell>
          <cell r="K3266">
            <v>9.66</v>
          </cell>
          <cell r="O3266" t="str">
            <v>RECURSO 11</v>
          </cell>
          <cell r="V3266" t="str">
            <v>No tiene Dependientes</v>
          </cell>
          <cell r="W3266" t="str">
            <v>Vigencia Presupuestal</v>
          </cell>
        </row>
        <row r="3267">
          <cell r="A3267">
            <v>326314</v>
          </cell>
          <cell r="B3267" t="str">
            <v>Contrato</v>
          </cell>
          <cell r="C3267">
            <v>242</v>
          </cell>
          <cell r="D3267">
            <v>35214</v>
          </cell>
          <cell r="E3267">
            <v>41841</v>
          </cell>
          <cell r="F3267" t="str">
            <v>DIRECCION DE BOSQUES, BIODIVERSIDAD YSERVICIOS ECOSISTEMICOS</v>
          </cell>
          <cell r="G3267">
            <v>52707803</v>
          </cell>
          <cell r="H3267" t="str">
            <v>LUZ ANDREA SILVA RESTREPO</v>
          </cell>
          <cell r="I3267" t="str">
            <v>SEXTO DESEMBOLSO SEGÚN CERTIFICACION DEL SUPERVISOR (Desc.de la Base x Dependientes)</v>
          </cell>
          <cell r="J3267">
            <v>4438072</v>
          </cell>
          <cell r="K3267">
            <v>9.66</v>
          </cell>
          <cell r="O3267" t="str">
            <v>RECURSO 11</v>
          </cell>
          <cell r="V3267" t="str">
            <v>Desc. 10% Dependientes - Base RF $ 4,094,538 RF $ 287,559</v>
          </cell>
          <cell r="W3267" t="str">
            <v>Vigencia Presupuestal</v>
          </cell>
        </row>
        <row r="3268">
          <cell r="A3268">
            <v>326414</v>
          </cell>
          <cell r="B3268" t="str">
            <v>Contrato</v>
          </cell>
          <cell r="C3268">
            <v>215</v>
          </cell>
          <cell r="D3268">
            <v>30714</v>
          </cell>
          <cell r="E3268">
            <v>41841</v>
          </cell>
          <cell r="F3268" t="str">
            <v>OFICINA ASESORA JURIDICA</v>
          </cell>
          <cell r="G3268">
            <v>42104831</v>
          </cell>
          <cell r="H3268" t="str">
            <v>CAROLINA MONTES CORTES</v>
          </cell>
          <cell r="I3268" t="str">
            <v>PAGO 1 -2 Y 3 DE 3 SEGÚN CERTIFICAION DEL SUPERVISOR</v>
          </cell>
          <cell r="J3268">
            <v>27000000</v>
          </cell>
          <cell r="K3268">
            <v>9.66</v>
          </cell>
          <cell r="O3268" t="str">
            <v>RECURSO 11</v>
          </cell>
          <cell r="V3268" t="str">
            <v>Desc. 10% Dependientes</v>
          </cell>
          <cell r="W3268" t="str">
            <v>Vigencia Presupuestal</v>
          </cell>
        </row>
        <row r="3269">
          <cell r="A3269">
            <v>326514</v>
          </cell>
          <cell r="B3269" t="str">
            <v>Contrato</v>
          </cell>
          <cell r="C3269">
            <v>78</v>
          </cell>
          <cell r="D3269">
            <v>14514</v>
          </cell>
          <cell r="E3269">
            <v>41841</v>
          </cell>
          <cell r="F3269" t="str">
            <v>DIRECCION DE ASUNTOS MARINOS, COSTEROS Y RECURSOS ACUATICOS</v>
          </cell>
          <cell r="G3269">
            <v>52713119</v>
          </cell>
          <cell r="H3269" t="str">
            <v>MARIA ANGELICA MARTINEZ SILVA</v>
          </cell>
          <cell r="I3269" t="str">
            <v>SEPTIMO DESEMBOLSO SEGÚN CERTIFICACION DEL SUPERVISOR</v>
          </cell>
          <cell r="J3269">
            <v>1980000</v>
          </cell>
          <cell r="K3269">
            <v>9.66</v>
          </cell>
          <cell r="O3269" t="str">
            <v>RECURSO 11</v>
          </cell>
          <cell r="V3269" t="str">
            <v>No tiene Dependientes</v>
          </cell>
          <cell r="W3269" t="str">
            <v>Vigencia Presupuestal</v>
          </cell>
        </row>
        <row r="3270">
          <cell r="A3270">
            <v>326614</v>
          </cell>
          <cell r="B3270" t="str">
            <v>Convenio</v>
          </cell>
          <cell r="C3270">
            <v>190</v>
          </cell>
          <cell r="D3270">
            <v>28614</v>
          </cell>
          <cell r="E3270">
            <v>41841</v>
          </cell>
          <cell r="F3270" t="str">
            <v>DIRECCION DE ASUNTOS MARINOS, COSTEROS Y RECURSOS ACUATICOS</v>
          </cell>
          <cell r="G3270">
            <v>8002500620</v>
          </cell>
          <cell r="H3270" t="str">
            <v>INST.INVEST.MARINAS Y COSTERAS JOSE BENITO VIVES - INVEMAR</v>
          </cell>
          <cell r="I3270" t="str">
            <v>FRA 489 TERCER DESEMBOLSO SEGUN CERTIFICACION DEL SUPERVISOR</v>
          </cell>
          <cell r="J3270">
            <v>244600000</v>
          </cell>
          <cell r="O3270" t="str">
            <v>RECURSO 11</v>
          </cell>
          <cell r="W3270" t="str">
            <v>Vigencia Presupuestal</v>
          </cell>
        </row>
        <row r="3271">
          <cell r="A3271">
            <v>326714</v>
          </cell>
          <cell r="B3271" t="str">
            <v>Contrato</v>
          </cell>
          <cell r="C3271">
            <v>329</v>
          </cell>
          <cell r="D3271">
            <v>110914</v>
          </cell>
          <cell r="E3271">
            <v>41841</v>
          </cell>
          <cell r="F3271" t="str">
            <v>GRUPO DE COMUNICACIONES</v>
          </cell>
          <cell r="G3271">
            <v>8300632348</v>
          </cell>
          <cell r="H3271" t="str">
            <v>MONITOR MEDIOS DE COMUNICACIONES LTDA</v>
          </cell>
          <cell r="I3271" t="str">
            <v>FRA 6766 PAGO 3 DE 9 SEGÚN CERTIFICACION DEL SUPERVISOR (RTE FTE 4% SERVICIOS) IVA $176,000</v>
          </cell>
          <cell r="J3271">
            <v>1276000</v>
          </cell>
          <cell r="K3271">
            <v>9.66</v>
          </cell>
          <cell r="L3271">
            <v>4</v>
          </cell>
          <cell r="M3271">
            <v>16</v>
          </cell>
          <cell r="O3271" t="str">
            <v>RECURSO 11</v>
          </cell>
          <cell r="W3271" t="str">
            <v>Vigencia Presupuestal</v>
          </cell>
        </row>
        <row r="3272">
          <cell r="A3272">
            <v>326814</v>
          </cell>
          <cell r="B3272" t="str">
            <v>Contrato</v>
          </cell>
          <cell r="C3272">
            <v>130</v>
          </cell>
          <cell r="D3272">
            <v>22914</v>
          </cell>
          <cell r="E3272">
            <v>41841</v>
          </cell>
          <cell r="F3272" t="str">
            <v>GRUPO DE COMUNICACIONES</v>
          </cell>
          <cell r="G3272">
            <v>9000025836</v>
          </cell>
          <cell r="H3272" t="str">
            <v>RADIO Y TELEVISION NACIONAL DE COLOMBIA RTVC</v>
          </cell>
          <cell r="I3272" t="str">
            <v>PAGO FACTURA 12608 SEXTO DESEMBOLSO SEGÚN  CERTIFIACION DEL SUPERVISOR (ENTIDAD PUBLICA Y GRAND CONT)</v>
          </cell>
          <cell r="J3272">
            <v>82141904</v>
          </cell>
          <cell r="M3272">
            <v>16</v>
          </cell>
          <cell r="O3272" t="str">
            <v>RECURSO 11</v>
          </cell>
          <cell r="W3272" t="str">
            <v>Vigencia Presupuestal</v>
          </cell>
        </row>
        <row r="3273">
          <cell r="A3273">
            <v>326914</v>
          </cell>
          <cell r="B3273" t="str">
            <v>Contrato</v>
          </cell>
          <cell r="C3273">
            <v>254</v>
          </cell>
          <cell r="D3273">
            <v>38714</v>
          </cell>
          <cell r="E3273">
            <v>41841</v>
          </cell>
          <cell r="F3273" t="str">
            <v>DIRECCION DE ASUNTOS MARINOS, COSTEROS Y RECURSOS ACUATICOS</v>
          </cell>
          <cell r="G3273">
            <v>42867515</v>
          </cell>
          <cell r="H3273" t="str">
            <v>BLANCA OLIVA POSADA POSADA</v>
          </cell>
          <cell r="I3273" t="str">
            <v>PAGO 6 DE 9 SEGÚN CERTIFICACION DEL SUPERVISOR</v>
          </cell>
          <cell r="J3273">
            <v>9500000</v>
          </cell>
          <cell r="K3273">
            <v>9.66</v>
          </cell>
          <cell r="O3273" t="str">
            <v>RECURSO 11</v>
          </cell>
          <cell r="V3273" t="str">
            <v>No tiene Dependientes</v>
          </cell>
          <cell r="W3273" t="str">
            <v>Vigencia Presupuestal</v>
          </cell>
        </row>
        <row r="3274">
          <cell r="A3274">
            <v>327014</v>
          </cell>
          <cell r="B3274" t="str">
            <v>Contrato</v>
          </cell>
          <cell r="C3274">
            <v>272</v>
          </cell>
          <cell r="D3274">
            <v>38514</v>
          </cell>
          <cell r="E3274">
            <v>41841</v>
          </cell>
          <cell r="F3274" t="str">
            <v>DIRECCION DE BOSQUES, BIODIVERSIDAD YSERVICIOS ECOSISTEMICOS</v>
          </cell>
          <cell r="G3274">
            <v>52779622</v>
          </cell>
          <cell r="H3274" t="str">
            <v>NATALIA ESPERANZA CORDOBA CAMACHO</v>
          </cell>
          <cell r="I3274" t="str">
            <v>PAGO 3 Y 4 DE 12 SEGÚN CERTIFICACION DEL SUPERVISOR  (DESC X DEPENDIENTES + RETENCION CONTINGENTE AFC DAVIVIENDA $288,034 )</v>
          </cell>
          <cell r="J3274">
            <v>8719200</v>
          </cell>
          <cell r="K3274">
            <v>9.66</v>
          </cell>
          <cell r="O3274" t="str">
            <v>RECURSO 11</v>
          </cell>
          <cell r="Q3274" t="str">
            <v>AFC DAVIVIENDA</v>
          </cell>
          <cell r="R3274">
            <v>1500000</v>
          </cell>
          <cell r="V3274" t="str">
            <v>Desc. 10% Dependientes + AFC DAVIVIENDA</v>
          </cell>
          <cell r="W3274" t="str">
            <v>Vigencia Presupuestal</v>
          </cell>
        </row>
        <row r="3275">
          <cell r="A3275">
            <v>327114</v>
          </cell>
          <cell r="B3275" t="str">
            <v>Contrato</v>
          </cell>
          <cell r="C3275">
            <v>97</v>
          </cell>
          <cell r="D3275">
            <v>17914</v>
          </cell>
          <cell r="E3275">
            <v>41841</v>
          </cell>
          <cell r="F3275" t="str">
            <v>DIRECCION DE ASUNTOS MARINOS, COSTEROS Y RECURSOS ACUATICOS</v>
          </cell>
          <cell r="G3275">
            <v>79799400</v>
          </cell>
          <cell r="H3275" t="str">
            <v>ABEL BARRERA HURTADO</v>
          </cell>
          <cell r="I3275" t="str">
            <v>PAGO 7 DE 12 SEGÚN CERTIFICACION DEL SUPERVISOR</v>
          </cell>
          <cell r="J3275">
            <v>6580000</v>
          </cell>
          <cell r="K3275">
            <v>9.66</v>
          </cell>
          <cell r="O3275" t="str">
            <v>RECURSO 11</v>
          </cell>
          <cell r="V3275" t="str">
            <v>No tiene Dependientes</v>
          </cell>
          <cell r="W3275" t="str">
            <v>Vigencia Presupuestal</v>
          </cell>
        </row>
        <row r="3276">
          <cell r="A3276">
            <v>327214</v>
          </cell>
          <cell r="B3276" t="str">
            <v>Resolucion</v>
          </cell>
          <cell r="C3276">
            <v>1124</v>
          </cell>
          <cell r="D3276">
            <v>217814</v>
          </cell>
          <cell r="E3276">
            <v>41841</v>
          </cell>
          <cell r="F3276" t="str">
            <v>TALENTO HUMANO ACTIVO Y NO ACTIVO</v>
          </cell>
          <cell r="G3276">
            <v>9003360047</v>
          </cell>
          <cell r="H3276" t="str">
            <v>ADMINISTRADORA COLOMBIANA DE PENSIONES COLPENSIONES</v>
          </cell>
          <cell r="I3276" t="str">
            <v xml:space="preserve">RECONOCIMIENTO Y PAGO BONOS PENSIONALES </v>
          </cell>
          <cell r="J3276">
            <v>45565000</v>
          </cell>
          <cell r="N3276" t="str">
            <v>RECURSO 3-10</v>
          </cell>
          <cell r="W3276" t="str">
            <v>Vigencia Presupuestal</v>
          </cell>
        </row>
        <row r="3277">
          <cell r="A3277">
            <v>327314</v>
          </cell>
          <cell r="B3277" t="str">
            <v>Resolucion</v>
          </cell>
          <cell r="C3277">
            <v>1125</v>
          </cell>
          <cell r="D3277">
            <v>217914</v>
          </cell>
          <cell r="E3277">
            <v>41841</v>
          </cell>
          <cell r="F3277" t="str">
            <v>TALENTO HUMANO ACTIVO Y NO ACTIVO</v>
          </cell>
          <cell r="G3277">
            <v>9003360047</v>
          </cell>
          <cell r="H3277" t="str">
            <v>ADMINISTRADORA COLOMBIANA DE PENSIONES COLPENSIONES</v>
          </cell>
          <cell r="I3277" t="str">
            <v xml:space="preserve">RECONOCIMIENTO Y PAGO BONOS PENSIONALES </v>
          </cell>
          <cell r="J3277">
            <v>112146000</v>
          </cell>
          <cell r="N3277" t="str">
            <v>RECURSO 3-10</v>
          </cell>
          <cell r="W3277" t="str">
            <v>Vigencia Presupuestal</v>
          </cell>
        </row>
        <row r="3278">
          <cell r="A3278">
            <v>327414</v>
          </cell>
          <cell r="B3278" t="str">
            <v>Resolucion</v>
          </cell>
          <cell r="C3278">
            <v>1126</v>
          </cell>
          <cell r="D3278">
            <v>218014</v>
          </cell>
          <cell r="E3278">
            <v>41841</v>
          </cell>
          <cell r="F3278" t="str">
            <v>TALENTO HUMANO ACTIVO Y NO ACTIVO</v>
          </cell>
          <cell r="G3278">
            <v>9003360047</v>
          </cell>
          <cell r="H3278" t="str">
            <v>ADMINISTRADORA COLOMBIANA DE PENSIONES COLPENSIONES</v>
          </cell>
          <cell r="I3278" t="str">
            <v xml:space="preserve">RECONOCIMIENTO Y PAGO BONOS PENSIONALES </v>
          </cell>
          <cell r="J3278">
            <v>50923000</v>
          </cell>
          <cell r="N3278" t="str">
            <v>RECURSO 3-10</v>
          </cell>
          <cell r="W3278" t="str">
            <v>Vigencia Presupuestal</v>
          </cell>
        </row>
        <row r="3279">
          <cell r="A3279">
            <v>327514</v>
          </cell>
          <cell r="B3279" t="str">
            <v>Resolucion</v>
          </cell>
          <cell r="C3279">
            <v>1127</v>
          </cell>
          <cell r="D3279">
            <v>218114</v>
          </cell>
          <cell r="E3279">
            <v>41841</v>
          </cell>
          <cell r="F3279" t="str">
            <v>TALENTO HUMANO ACTIVO Y NO ACTIVO</v>
          </cell>
          <cell r="G3279">
            <v>8999997347</v>
          </cell>
          <cell r="H3279" t="str">
            <v>PREVISORA SOCIAL DEL CONGRESO-PENSIONES</v>
          </cell>
          <cell r="I3279" t="str">
            <v xml:space="preserve">RECONOCIMIENTO Y PAGO CUOTAS PARTES PENSIONALES </v>
          </cell>
          <cell r="J3279">
            <v>230627000</v>
          </cell>
          <cell r="N3279" t="str">
            <v>RECURSO 3-10</v>
          </cell>
          <cell r="W3279" t="str">
            <v>Vigencia Presupuestal</v>
          </cell>
        </row>
        <row r="3280">
          <cell r="A3280">
            <v>327614</v>
          </cell>
          <cell r="B3280" t="str">
            <v>Resolución</v>
          </cell>
          <cell r="C3280">
            <v>1128</v>
          </cell>
          <cell r="D3280">
            <v>218214</v>
          </cell>
          <cell r="E3280">
            <v>41841</v>
          </cell>
          <cell r="F3280" t="str">
            <v>TALENTO HUMANO ACTIVO Y NO ACTIVO</v>
          </cell>
          <cell r="G3280">
            <v>8002297390</v>
          </cell>
          <cell r="H3280" t="str">
            <v>FONDO DE PENSIONES OBLIGATORIAS PROTECCION</v>
          </cell>
          <cell r="I3280" t="str">
            <v xml:space="preserve">RECONOCIMIENTO Y PAGO BONOS PENSIONALES </v>
          </cell>
          <cell r="J3280">
            <v>5754000</v>
          </cell>
          <cell r="N3280" t="str">
            <v>RECURSO 3-10</v>
          </cell>
          <cell r="W3280" t="str">
            <v>Vigencia Presupuestal</v>
          </cell>
        </row>
        <row r="3281">
          <cell r="A3281">
            <v>327714</v>
          </cell>
          <cell r="B3281" t="str">
            <v>Resolución</v>
          </cell>
          <cell r="C3281">
            <v>1129</v>
          </cell>
          <cell r="D3281">
            <v>218414</v>
          </cell>
          <cell r="E3281">
            <v>41841</v>
          </cell>
          <cell r="F3281" t="str">
            <v>TALENTO HUMANO ACTIVO Y NO ACTIVO</v>
          </cell>
          <cell r="G3281">
            <v>8002297390</v>
          </cell>
          <cell r="H3281" t="str">
            <v>FONDO DE PENSIONES OBLIGATORIAS PROTECCION</v>
          </cell>
          <cell r="I3281" t="str">
            <v xml:space="preserve">RECONOCIMIENTO Y PAGO BONOS PENSIONALES </v>
          </cell>
          <cell r="J3281">
            <v>1246000</v>
          </cell>
          <cell r="N3281" t="str">
            <v>RECURSO 3-10</v>
          </cell>
          <cell r="W3281" t="str">
            <v>Vigencia Presupuestal</v>
          </cell>
        </row>
        <row r="3282">
          <cell r="A3282">
            <v>327814</v>
          </cell>
          <cell r="B3282" t="str">
            <v>Resolucion</v>
          </cell>
          <cell r="C3282">
            <v>1131</v>
          </cell>
          <cell r="D3282">
            <v>218514</v>
          </cell>
          <cell r="E3282">
            <v>41841</v>
          </cell>
          <cell r="F3282" t="str">
            <v>TALENTO HUMANO ACTIVO Y NO ACTIVO</v>
          </cell>
          <cell r="G3282">
            <v>8999990941</v>
          </cell>
          <cell r="H3282" t="str">
            <v>EMPRESA DE ACUEDUCTO Y LACANTARILLADO DE BOGOTA ESP</v>
          </cell>
          <cell r="I3282" t="str">
            <v xml:space="preserve">RECONOCIMIENTO Y PAGO CUOTAS PARTES PENSIONALES </v>
          </cell>
          <cell r="J3282">
            <v>1022622</v>
          </cell>
          <cell r="N3282" t="str">
            <v>RECURSO 3-10</v>
          </cell>
          <cell r="W3282" t="str">
            <v>Vigencia Presupuestal</v>
          </cell>
        </row>
        <row r="3283">
          <cell r="A3283">
            <v>327914</v>
          </cell>
          <cell r="B3283" t="str">
            <v>Resolucion</v>
          </cell>
          <cell r="C3283">
            <v>1132</v>
          </cell>
          <cell r="D3283">
            <v>218614</v>
          </cell>
          <cell r="E3283">
            <v>41841</v>
          </cell>
          <cell r="F3283" t="str">
            <v>TALENTO HUMANO ACTIVO Y NO ACTIVO</v>
          </cell>
          <cell r="G3283">
            <v>8999990823</v>
          </cell>
          <cell r="H3283" t="str">
            <v>EMPRESA DE ENERGIA DE BOGOTA SA ESP</v>
          </cell>
          <cell r="I3283" t="str">
            <v xml:space="preserve">RECONOCIMIENTO Y PAGO CUOTAS PARTES PENSIONALES </v>
          </cell>
          <cell r="J3283">
            <v>2590207</v>
          </cell>
          <cell r="N3283" t="str">
            <v>RECURSO 3-10</v>
          </cell>
          <cell r="W3283" t="str">
            <v>Vigencia Presupuestal</v>
          </cell>
        </row>
        <row r="3284">
          <cell r="A3284">
            <v>328014</v>
          </cell>
          <cell r="B3284" t="str">
            <v>Resolucion</v>
          </cell>
          <cell r="C3284">
            <v>1133</v>
          </cell>
          <cell r="D3284">
            <v>218714</v>
          </cell>
          <cell r="E3284">
            <v>41841</v>
          </cell>
          <cell r="F3284" t="str">
            <v>TALENTO HUMANO ACTIVO Y NO ACTIVO</v>
          </cell>
          <cell r="G3284">
            <v>8600052167</v>
          </cell>
          <cell r="H3284" t="str">
            <v>BANCO REPUBLICA</v>
          </cell>
          <cell r="I3284" t="str">
            <v xml:space="preserve">RECONOCIMIENTO Y PAGO CUOTAS PARTES PENSIONALES </v>
          </cell>
          <cell r="J3284">
            <v>382193</v>
          </cell>
          <cell r="N3284" t="str">
            <v>RECURSO 3-10</v>
          </cell>
          <cell r="W3284" t="str">
            <v>Vigencia Presupuestal</v>
          </cell>
        </row>
        <row r="3285">
          <cell r="A3285">
            <v>328114</v>
          </cell>
          <cell r="B3285" t="str">
            <v>Resolucion</v>
          </cell>
          <cell r="C3285">
            <v>1134</v>
          </cell>
          <cell r="D3285">
            <v>218814</v>
          </cell>
          <cell r="E3285">
            <v>41841</v>
          </cell>
          <cell r="F3285" t="str">
            <v>TALENTO HUMANO ACTIVO Y NO ACTIVO</v>
          </cell>
          <cell r="G3285">
            <v>800216278</v>
          </cell>
          <cell r="H3285" t="str">
            <v>PENSIONES DE ANTIOQUIA</v>
          </cell>
          <cell r="I3285" t="str">
            <v xml:space="preserve">RECONOCIMIENTO Y PAGO CUOTAS PARTES PENSIONALES </v>
          </cell>
          <cell r="J3285">
            <v>782955</v>
          </cell>
          <cell r="N3285" t="str">
            <v>RECURSO 3-10</v>
          </cell>
          <cell r="W3285" t="str">
            <v>Vigencia Presupuestal</v>
          </cell>
        </row>
        <row r="3286">
          <cell r="A3286">
            <v>328214</v>
          </cell>
          <cell r="B3286" t="str">
            <v>Resolucion</v>
          </cell>
          <cell r="C3286">
            <v>1135</v>
          </cell>
          <cell r="D3286">
            <v>218914</v>
          </cell>
          <cell r="E3286">
            <v>41841</v>
          </cell>
          <cell r="F3286" t="str">
            <v>TALENTO HUMANO ACTIVO Y NO ACTIVO</v>
          </cell>
          <cell r="G3286">
            <v>8902019006</v>
          </cell>
          <cell r="H3286" t="str">
            <v>MUNICIPIO DE BARRANCABERMEJA</v>
          </cell>
          <cell r="I3286" t="str">
            <v xml:space="preserve">RECONOCIMIENTO Y PAGO CUOTAS PARTES PENSIONALES </v>
          </cell>
          <cell r="J3286">
            <v>99399</v>
          </cell>
          <cell r="N3286" t="str">
            <v>RECURSO 3-10</v>
          </cell>
          <cell r="W3286" t="str">
            <v>Vigencia Presupuestal</v>
          </cell>
        </row>
        <row r="3287">
          <cell r="A3287">
            <v>328314</v>
          </cell>
          <cell r="B3287" t="str">
            <v>Resolucion</v>
          </cell>
          <cell r="C3287">
            <v>1136</v>
          </cell>
          <cell r="D3287">
            <v>219014</v>
          </cell>
          <cell r="E3287">
            <v>41841</v>
          </cell>
          <cell r="F3287" t="str">
            <v>TALENTO HUMANO ACTIVO Y NO ACTIVO</v>
          </cell>
          <cell r="G3287">
            <v>900617999</v>
          </cell>
          <cell r="H3287" t="str">
            <v>CONSORCIO FPB 2013</v>
          </cell>
          <cell r="I3287" t="str">
            <v xml:space="preserve">RECONOCIMIENTO Y PAGO CUOTAS PARTES PENSIONALES </v>
          </cell>
          <cell r="J3287">
            <v>3960879</v>
          </cell>
          <cell r="N3287" t="str">
            <v>RECURSO 3-10</v>
          </cell>
          <cell r="W3287" t="str">
            <v>Vigencia Presupuestal</v>
          </cell>
        </row>
        <row r="3288">
          <cell r="A3288">
            <v>328414</v>
          </cell>
          <cell r="B3288" t="str">
            <v>Resolucion</v>
          </cell>
          <cell r="C3288">
            <v>1137</v>
          </cell>
          <cell r="D3288">
            <v>219114</v>
          </cell>
          <cell r="E3288">
            <v>41841</v>
          </cell>
          <cell r="F3288" t="str">
            <v>TALENTO HUMANO ACTIVO Y NO ACTIVO</v>
          </cell>
          <cell r="G3288">
            <v>8918004981</v>
          </cell>
          <cell r="H3288" t="str">
            <v>DEPARTAMENTO DE BOYACA</v>
          </cell>
          <cell r="I3288" t="str">
            <v xml:space="preserve">RECONOCIMIENTO Y PAGO CUOTAS PARTES PENSIONALES </v>
          </cell>
          <cell r="J3288">
            <v>1275769.67</v>
          </cell>
          <cell r="N3288" t="str">
            <v>RECURSO 3-10</v>
          </cell>
          <cell r="W3288" t="str">
            <v>Vigencia Presupuestal</v>
          </cell>
        </row>
        <row r="3289">
          <cell r="A3289">
            <v>328514</v>
          </cell>
          <cell r="B3289" t="str">
            <v>Resolucion</v>
          </cell>
          <cell r="C3289">
            <v>1138</v>
          </cell>
          <cell r="D3289">
            <v>219214</v>
          </cell>
          <cell r="E3289">
            <v>41841</v>
          </cell>
          <cell r="F3289" t="str">
            <v>TALENTO HUMANO ACTIVO Y NO ACTIVO</v>
          </cell>
          <cell r="G3289">
            <v>899999734</v>
          </cell>
          <cell r="H3289" t="str">
            <v>PREVISORA SOCIAL DEL CONGRESO-PENSIONES</v>
          </cell>
          <cell r="I3289" t="str">
            <v xml:space="preserve">RECONOCIMIENTO Y PAGO CUOTAS PARTES PENSIONALES </v>
          </cell>
          <cell r="J3289">
            <v>2576235</v>
          </cell>
          <cell r="N3289" t="str">
            <v>RECURSO 3-10</v>
          </cell>
          <cell r="W3289" t="str">
            <v>Vigencia Presupuestal</v>
          </cell>
        </row>
        <row r="3290">
          <cell r="A3290">
            <v>328614</v>
          </cell>
          <cell r="B3290" t="str">
            <v>Resolucion</v>
          </cell>
          <cell r="C3290">
            <v>1141</v>
          </cell>
          <cell r="D3290">
            <v>219514</v>
          </cell>
          <cell r="E3290">
            <v>41841</v>
          </cell>
          <cell r="F3290" t="str">
            <v>TALENTO HUMANO ACTIVO Y NO ACTIVO</v>
          </cell>
          <cell r="G3290">
            <v>900474727</v>
          </cell>
          <cell r="H3290" t="str">
            <v>MINISTERIO DE SALUD Y PROTECCION SOCIAL</v>
          </cell>
          <cell r="I3290" t="str">
            <v xml:space="preserve">RECONOCIMIENTO Y PAGO CUOTAS PARTES PENSIONALES </v>
          </cell>
          <cell r="J3290">
            <v>52695224.619999997</v>
          </cell>
          <cell r="N3290" t="str">
            <v>RECURSO 3-10</v>
          </cell>
          <cell r="W3290" t="str">
            <v>Vigencia Presupuestal</v>
          </cell>
        </row>
        <row r="3291">
          <cell r="A3291">
            <v>328714</v>
          </cell>
          <cell r="B3291" t="str">
            <v>Resolucion</v>
          </cell>
          <cell r="C3291">
            <v>1142</v>
          </cell>
          <cell r="D3291">
            <v>219614</v>
          </cell>
          <cell r="E3291">
            <v>41841</v>
          </cell>
          <cell r="F3291" t="str">
            <v>TALENTO HUMANO ACTIVO Y NO ACTIVO</v>
          </cell>
          <cell r="G3291">
            <v>800112806</v>
          </cell>
          <cell r="H3291" t="str">
            <v>FONDO PASIVO SOCIAL FFNN - SALUD</v>
          </cell>
          <cell r="I3291" t="str">
            <v xml:space="preserve">RECONOCIMIENTO Y PAGO CUOTAS PARTES PENSIONALES </v>
          </cell>
          <cell r="J3291">
            <v>237820</v>
          </cell>
          <cell r="N3291" t="str">
            <v>RECURSO 3-10</v>
          </cell>
          <cell r="W3291" t="str">
            <v>Vigencia Presupuestal</v>
          </cell>
        </row>
        <row r="3292">
          <cell r="A3292">
            <v>328814</v>
          </cell>
          <cell r="B3292" t="str">
            <v>Resolucion</v>
          </cell>
          <cell r="C3292">
            <v>1143</v>
          </cell>
          <cell r="D3292">
            <v>219714</v>
          </cell>
          <cell r="E3292">
            <v>41841</v>
          </cell>
          <cell r="F3292" t="str">
            <v>TALENTO HUMANO ACTIVO Y NO ACTIVO</v>
          </cell>
          <cell r="G3292">
            <v>9003360047</v>
          </cell>
          <cell r="H3292" t="str">
            <v>ADMINISTRADORA COLOMBIANA DE PENSIONES COLPENSIONES</v>
          </cell>
          <cell r="I3292" t="str">
            <v xml:space="preserve">RECONOCIMIENTO Y PAGO BONOS PENSIONALES </v>
          </cell>
          <cell r="J3292">
            <v>310879</v>
          </cell>
          <cell r="N3292" t="str">
            <v>RECURSO 3-10</v>
          </cell>
          <cell r="W3292" t="str">
            <v>Vigencia Presupuestal</v>
          </cell>
        </row>
        <row r="3293">
          <cell r="A3293">
            <v>328914</v>
          </cell>
          <cell r="B3293" t="str">
            <v>Resolucion</v>
          </cell>
          <cell r="C3293">
            <v>1144</v>
          </cell>
          <cell r="D3293">
            <v>219814</v>
          </cell>
          <cell r="E3293">
            <v>41841</v>
          </cell>
          <cell r="F3293" t="str">
            <v>TALENTO HUMANO ACTIVO Y NO ACTIVO</v>
          </cell>
          <cell r="G3293">
            <v>900373913</v>
          </cell>
          <cell r="H3293" t="str">
            <v>UNIDAD ADMINISTRATIVA ESPECIAL DE GESTION PENSIONAL Y CONTRIBUCIONES PARAFISCALES DE LA PROTECCION SOCIAL - UGPP</v>
          </cell>
          <cell r="I3293" t="str">
            <v xml:space="preserve">RECONOCIMIENTO Y PAGO CUOTAS PARTES PENSIONALES </v>
          </cell>
          <cell r="J3293">
            <v>4475212.03</v>
          </cell>
          <cell r="N3293" t="str">
            <v>RECURSO 3-10</v>
          </cell>
          <cell r="W3293" t="str">
            <v>Vigencia Presupuestal</v>
          </cell>
        </row>
        <row r="3294">
          <cell r="A3294">
            <v>329014</v>
          </cell>
          <cell r="B3294" t="str">
            <v>Resolución</v>
          </cell>
          <cell r="C3294">
            <v>1146</v>
          </cell>
          <cell r="D3294">
            <v>220114</v>
          </cell>
          <cell r="E3294">
            <v>41841</v>
          </cell>
          <cell r="F3294" t="str">
            <v>TALENTO HUMANO ACTIVO Y NO ACTIVO</v>
          </cell>
          <cell r="G3294">
            <v>8600077389</v>
          </cell>
          <cell r="H3294" t="str">
            <v>BANCO POPULAR S.A</v>
          </cell>
          <cell r="I3294" t="str">
            <v xml:space="preserve">RECONOCIMIENTO Y PAGO CUOTAS PARTES PENSIONALES </v>
          </cell>
          <cell r="J3294">
            <v>360360</v>
          </cell>
          <cell r="N3294" t="str">
            <v>RECURSO 3-10</v>
          </cell>
          <cell r="W3294" t="str">
            <v>Vigencia Presupuestal</v>
          </cell>
        </row>
        <row r="3295">
          <cell r="A3295">
            <v>329114</v>
          </cell>
          <cell r="B3295" t="str">
            <v>Resolucion</v>
          </cell>
          <cell r="C3295">
            <v>1147</v>
          </cell>
          <cell r="D3295">
            <v>220214</v>
          </cell>
          <cell r="E3295">
            <v>41841</v>
          </cell>
          <cell r="F3295" t="str">
            <v>TALENTO HUMANO ACTIVO Y NO ACTIVO</v>
          </cell>
          <cell r="G3295">
            <v>8600052167</v>
          </cell>
          <cell r="H3295" t="str">
            <v>BANCO REPUBLICA</v>
          </cell>
          <cell r="I3295" t="str">
            <v xml:space="preserve">RECONOCIMIENTO Y PAGO CUOTAS PARTES PENSIONALES </v>
          </cell>
          <cell r="J3295">
            <v>764386</v>
          </cell>
          <cell r="N3295" t="str">
            <v>RECURSO 3-10</v>
          </cell>
          <cell r="W3295" t="str">
            <v>Vigencia Presupuestal</v>
          </cell>
        </row>
        <row r="3296">
          <cell r="A3296">
            <v>329214</v>
          </cell>
          <cell r="B3296" t="str">
            <v>Resolucion</v>
          </cell>
          <cell r="C3296">
            <v>1139</v>
          </cell>
          <cell r="D3296">
            <v>219314</v>
          </cell>
          <cell r="E3296">
            <v>41841</v>
          </cell>
          <cell r="F3296" t="str">
            <v>TALENTO HUMANO ACTIVO Y NO ACTIVO</v>
          </cell>
          <cell r="G3296">
            <v>8903990106</v>
          </cell>
          <cell r="H3296" t="str">
            <v>UNIVERSIDAD DEL VALLE</v>
          </cell>
          <cell r="I3296" t="str">
            <v xml:space="preserve">RECONOCIMIENTO Y PAGO CUOTAS PARTES PENSIONALES </v>
          </cell>
          <cell r="J3296">
            <v>4032911</v>
          </cell>
          <cell r="N3296" t="str">
            <v>RECURSO 3-10</v>
          </cell>
          <cell r="W3296" t="str">
            <v>Vigencia Presupuestal</v>
          </cell>
        </row>
        <row r="3297">
          <cell r="A3297">
            <v>329314</v>
          </cell>
          <cell r="B3297" t="str">
            <v>Resolucion</v>
          </cell>
          <cell r="C3297">
            <v>1140</v>
          </cell>
          <cell r="D3297">
            <v>219414</v>
          </cell>
          <cell r="E3297">
            <v>41841</v>
          </cell>
          <cell r="F3297" t="str">
            <v>TALENTO HUMANO ACTIVO Y NO ACTIVO</v>
          </cell>
          <cell r="G3297">
            <v>8999990260</v>
          </cell>
          <cell r="H3297" t="str">
            <v>MINISTERIO PROTECCION SOCIAL  - CAJA DE PREVENSION SOCIAL DE COMUNICACIONES CAPRECOM</v>
          </cell>
          <cell r="I3297" t="str">
            <v xml:space="preserve">RECONOCIMIENTO Y PAGO CUOTAS PARTES PENSIONALES </v>
          </cell>
          <cell r="J3297">
            <v>4434418</v>
          </cell>
          <cell r="N3297" t="str">
            <v>RECURSO 3-10</v>
          </cell>
          <cell r="W3297" t="str">
            <v>Vigencia Presupuestal</v>
          </cell>
        </row>
        <row r="3298">
          <cell r="A3298">
            <v>329414</v>
          </cell>
          <cell r="B3298" t="str">
            <v>Oficio</v>
          </cell>
          <cell r="C3298" t="str">
            <v>8314-3-23558</v>
          </cell>
          <cell r="D3298">
            <v>221314</v>
          </cell>
          <cell r="E3298">
            <v>41841</v>
          </cell>
          <cell r="F3298" t="str">
            <v>SUBDIRECCION ADMINISTRATIVA Y FINANCIERA</v>
          </cell>
          <cell r="G3298">
            <v>8301153951</v>
          </cell>
          <cell r="H3298" t="str">
            <v>MINISTERIO DE AMBIENTE Y DESARROLLO SOSTENIBLE</v>
          </cell>
          <cell r="I3298" t="str">
            <v>REEMBOLSO CAJA MENOR 114 - CONSECUTIVO 4514 -  GASTOS GENERALES - SERVICIOS ADMINISTRATIVOS</v>
          </cell>
          <cell r="J3298">
            <v>2076893</v>
          </cell>
          <cell r="N3298" t="str">
            <v>RECURSO 2-10</v>
          </cell>
          <cell r="W3298" t="str">
            <v>Vigencia Presupuestal</v>
          </cell>
        </row>
        <row r="3299">
          <cell r="A3299">
            <v>329514</v>
          </cell>
          <cell r="B3299" t="str">
            <v>Contrato</v>
          </cell>
          <cell r="C3299">
            <v>104</v>
          </cell>
          <cell r="D3299">
            <v>19014</v>
          </cell>
          <cell r="E3299">
            <v>41842</v>
          </cell>
          <cell r="F3299" t="str">
            <v>SUBDIRECCION ADMINISTRATIVA Y FINANCIERA</v>
          </cell>
          <cell r="G3299">
            <v>20568110</v>
          </cell>
          <cell r="H3299" t="str">
            <v>MARTHA ROSA BARRETO PERILLA</v>
          </cell>
          <cell r="I3299" t="str">
            <v>PAGO 7/12 DESEMBOLSO SEGÚN CERTIFICACION DEL SUPERVISOR (Desc.de la Base RF x Dependientes)</v>
          </cell>
          <cell r="J3299">
            <v>4759090</v>
          </cell>
          <cell r="K3299">
            <v>9.66</v>
          </cell>
          <cell r="O3299" t="str">
            <v>RECURSO 11</v>
          </cell>
          <cell r="V3299" t="str">
            <v>Desc. 10% Dependientes - Base RF $ 4,094,538 RF $ 287,559</v>
          </cell>
          <cell r="W3299" t="str">
            <v>Vigencia Presupuestal</v>
          </cell>
        </row>
        <row r="3300">
          <cell r="A3300">
            <v>329614</v>
          </cell>
          <cell r="B3300" t="str">
            <v>Contrato</v>
          </cell>
          <cell r="C3300">
            <v>96</v>
          </cell>
          <cell r="D3300">
            <v>17714</v>
          </cell>
          <cell r="E3300">
            <v>41842</v>
          </cell>
          <cell r="F3300" t="str">
            <v>DIRECCION DE ASUNTOS MARINOS, COSTEROS Y RECURSOS ACUATICOS</v>
          </cell>
          <cell r="G3300">
            <v>52794345</v>
          </cell>
          <cell r="H3300" t="str">
            <v>PAOLA ANDREA BAUTISTA DUARTE</v>
          </cell>
          <cell r="I3300" t="str">
            <v xml:space="preserve">PAGO 7 DE 10 SEGÚN CERTIFICACION DEL SUPERVISOR </v>
          </cell>
          <cell r="J3300">
            <v>5400000</v>
          </cell>
          <cell r="K3300">
            <v>9.66</v>
          </cell>
          <cell r="O3300" t="str">
            <v>RECURSO 11</v>
          </cell>
          <cell r="V3300" t="str">
            <v>No tiene Dependientes</v>
          </cell>
          <cell r="W3300" t="str">
            <v>Vigencia Presupuestal</v>
          </cell>
        </row>
        <row r="3301">
          <cell r="A3301">
            <v>329714</v>
          </cell>
          <cell r="B3301" t="str">
            <v>Contrato</v>
          </cell>
          <cell r="C3301">
            <v>93</v>
          </cell>
          <cell r="D3301">
            <v>17414</v>
          </cell>
          <cell r="E3301">
            <v>41842</v>
          </cell>
          <cell r="F3301" t="str">
            <v>DIRECCION DE BOSQUES, BIODIVERSIDAD Y SERVICIOS ECOSISTEMICOS</v>
          </cell>
          <cell r="G3301">
            <v>1098678974</v>
          </cell>
          <cell r="H3301" t="str">
            <v>JOHANA MARTINEZ REYES</v>
          </cell>
          <cell r="I3301" t="str">
            <v>PAGO 7 DE12 DESEMBOLSO SEGÚN CERTIFICACION DEL SUPERVISOR</v>
          </cell>
          <cell r="J3301">
            <v>2875000</v>
          </cell>
          <cell r="K3301">
            <v>9.66</v>
          </cell>
          <cell r="O3301" t="str">
            <v>RECURSO 11</v>
          </cell>
          <cell r="V3301" t="str">
            <v>No tiene Dependientes</v>
          </cell>
          <cell r="W3301" t="str">
            <v>Vigencia Presupuestal</v>
          </cell>
        </row>
        <row r="3302">
          <cell r="A3302">
            <v>329814</v>
          </cell>
          <cell r="B3302" t="str">
            <v>Contrato</v>
          </cell>
          <cell r="C3302">
            <v>39</v>
          </cell>
          <cell r="D3302">
            <v>5214</v>
          </cell>
          <cell r="E3302">
            <v>41842</v>
          </cell>
          <cell r="F3302" t="str">
            <v>GRUPO DE COMUNICACIONES</v>
          </cell>
          <cell r="G3302">
            <v>79949823</v>
          </cell>
          <cell r="H3302" t="str">
            <v>DIEGO ALEXANDER CUEVAS GALVIS</v>
          </cell>
          <cell r="I3302" t="str">
            <v>PAGO 7 DE 12 SEGÚN CERTIFICACION DEL SUPERVISOR (Desc.de la Base RF x Dependientes)</v>
          </cell>
          <cell r="J3302">
            <v>4119433</v>
          </cell>
          <cell r="K3302">
            <v>9.66</v>
          </cell>
          <cell r="O3302" t="str">
            <v>RECURSO 11</v>
          </cell>
          <cell r="V3302" t="str">
            <v>Desc. 10% Dependientes - Base RF $ 4,094,538 RF $ 287,559</v>
          </cell>
          <cell r="W3302" t="str">
            <v>Vigencia Presupuestal</v>
          </cell>
        </row>
        <row r="3303">
          <cell r="A3303">
            <v>329914</v>
          </cell>
          <cell r="B3303" t="str">
            <v>Contrato</v>
          </cell>
          <cell r="C3303">
            <v>200</v>
          </cell>
          <cell r="D3303">
            <v>30314</v>
          </cell>
          <cell r="E3303">
            <v>41842</v>
          </cell>
          <cell r="F3303" t="str">
            <v>DIRECCION DE BOSQUES, BIODIVERSIDAD Y SERVICIOS ECOSISTEMICOS</v>
          </cell>
          <cell r="G3303">
            <v>63337114</v>
          </cell>
          <cell r="H3303" t="str">
            <v>CAROLINA ESLAVA GALVIS</v>
          </cell>
          <cell r="I3303" t="str">
            <v>PAGO 7 DE 12 SEGÚN CERTIFICACION DEL SUPERVISOR (Desc. Base RF x Dependientes)</v>
          </cell>
          <cell r="J3303">
            <v>7395044</v>
          </cell>
          <cell r="K3303">
            <v>9.66</v>
          </cell>
          <cell r="O3303" t="str">
            <v>RECURSO 11</v>
          </cell>
          <cell r="V3303" t="str">
            <v>Desc.x Dependientes</v>
          </cell>
          <cell r="W3303" t="str">
            <v>Vigencia Presupuestal</v>
          </cell>
        </row>
        <row r="3304">
          <cell r="A3304">
            <v>330014</v>
          </cell>
          <cell r="B3304" t="str">
            <v>Contrato</v>
          </cell>
          <cell r="C3304">
            <v>37</v>
          </cell>
          <cell r="D3304">
            <v>4914</v>
          </cell>
          <cell r="E3304">
            <v>41842</v>
          </cell>
          <cell r="F3304" t="str">
            <v>GRUPO DE COMUNICACIONES</v>
          </cell>
          <cell r="G3304">
            <v>1032391719</v>
          </cell>
          <cell r="H3304" t="str">
            <v>JAIME ALBERTO SILVA RODRIGUEZ</v>
          </cell>
          <cell r="I3304" t="str">
            <v>SEPTIMO DESEMBOLSO SEGÚN CERTIFICACION DEL SUPERVISOR</v>
          </cell>
          <cell r="J3304">
            <v>4119433</v>
          </cell>
          <cell r="K3304">
            <v>9.66</v>
          </cell>
          <cell r="O3304" t="str">
            <v>RECURSO 11</v>
          </cell>
          <cell r="V3304" t="str">
            <v>No tiene Dependientes</v>
          </cell>
          <cell r="W3304" t="str">
            <v>Vigencia Presupuestal</v>
          </cell>
        </row>
        <row r="3305">
          <cell r="A3305">
            <v>330114</v>
          </cell>
          <cell r="B3305" t="str">
            <v>Contrato</v>
          </cell>
          <cell r="C3305">
            <v>40</v>
          </cell>
          <cell r="D3305">
            <v>5114</v>
          </cell>
          <cell r="E3305">
            <v>41842</v>
          </cell>
          <cell r="F3305" t="str">
            <v>GRUPO DE COMUNICACIONES</v>
          </cell>
          <cell r="G3305">
            <v>80443180</v>
          </cell>
          <cell r="H3305" t="str">
            <v>DIEGO MAURICIO PINEDA ROMERO</v>
          </cell>
          <cell r="I3305" t="str">
            <v>PAGO 7 DE 12 SEGÚN CERTIFICACION DEL SUPERVISOR</v>
          </cell>
          <cell r="J3305">
            <v>4283286</v>
          </cell>
          <cell r="K3305">
            <v>9.66</v>
          </cell>
          <cell r="O3305" t="str">
            <v>RECURSO 11</v>
          </cell>
          <cell r="V3305" t="str">
            <v>No tiene Dependientes</v>
          </cell>
          <cell r="W3305" t="str">
            <v>Vigencia Presupuestal</v>
          </cell>
        </row>
        <row r="3306">
          <cell r="A3306">
            <v>330214</v>
          </cell>
          <cell r="B3306" t="str">
            <v>Contrato</v>
          </cell>
          <cell r="C3306">
            <v>48</v>
          </cell>
          <cell r="D3306">
            <v>7714</v>
          </cell>
          <cell r="E3306">
            <v>41842</v>
          </cell>
          <cell r="F3306" t="str">
            <v>DIRECCION DE BOSQUES, BIODIVERSIDAD YSERVICIOS ECOSISTEMICOS</v>
          </cell>
          <cell r="G3306">
            <v>80095795</v>
          </cell>
          <cell r="H3306" t="str">
            <v>DIEGO ANDRES RUIZ VILLEGAS</v>
          </cell>
          <cell r="I3306" t="str">
            <v>PAGO 7 DE 12 SEGÚN CERTIFICACION DEL SUPERVISOR</v>
          </cell>
          <cell r="J3306">
            <v>5177763</v>
          </cell>
          <cell r="K3306">
            <v>9.66</v>
          </cell>
          <cell r="O3306" t="str">
            <v>RECURSO 11</v>
          </cell>
          <cell r="V3306" t="str">
            <v>No tiene Dependientes</v>
          </cell>
          <cell r="W3306" t="str">
            <v>Vigencia Presupuestal</v>
          </cell>
        </row>
        <row r="3307">
          <cell r="A3307">
            <v>330314</v>
          </cell>
          <cell r="B3307" t="str">
            <v>Contrato</v>
          </cell>
          <cell r="C3307">
            <v>73</v>
          </cell>
          <cell r="D3307">
            <v>15514</v>
          </cell>
          <cell r="E3307">
            <v>41842</v>
          </cell>
          <cell r="F3307" t="str">
            <v>DIRECCION DE ASUNTOS AMBIENTALES, SECTORIAL Y URBANA</v>
          </cell>
          <cell r="G3307">
            <v>53152846</v>
          </cell>
          <cell r="H3307" t="str">
            <v>YUDY LIZETH CANTOR CANTOR</v>
          </cell>
          <cell r="I3307" t="str">
            <v>PAGO 6 DE 10 SEGÚN CERTIFICACION DEL SUPERVISOR</v>
          </cell>
          <cell r="J3307">
            <v>6600000</v>
          </cell>
          <cell r="K3307">
            <v>9.66</v>
          </cell>
          <cell r="O3307" t="str">
            <v>RECURSO 11</v>
          </cell>
          <cell r="V3307" t="str">
            <v>No tiene Dependientes</v>
          </cell>
          <cell r="W3307" t="str">
            <v>Vigencia Presupuestal</v>
          </cell>
        </row>
        <row r="3308">
          <cell r="A3308">
            <v>330414</v>
          </cell>
          <cell r="B3308" t="str">
            <v>Contrato</v>
          </cell>
          <cell r="C3308">
            <v>38</v>
          </cell>
          <cell r="D3308">
            <v>5314</v>
          </cell>
          <cell r="E3308">
            <v>41842</v>
          </cell>
          <cell r="F3308" t="str">
            <v>GRUPO DE COMUNICACIONES</v>
          </cell>
          <cell r="G3308">
            <v>79147965</v>
          </cell>
          <cell r="H3308" t="str">
            <v>JOSE ROBERTO ARANGO ROMERO</v>
          </cell>
          <cell r="I3308" t="str">
            <v>PAGO 7 DE 12 SEGÚN CERTIFICACION DEL SUPERVISOR (Desc.de la Base RF x Dependientes)</v>
          </cell>
          <cell r="J3308">
            <v>4283286</v>
          </cell>
          <cell r="K3308">
            <v>9.66</v>
          </cell>
          <cell r="O3308" t="str">
            <v>RECURSO 11</v>
          </cell>
          <cell r="V3308" t="str">
            <v>Desc. 10% Dependientes - Base RF $ 4,094,538 RF $ 287,559</v>
          </cell>
          <cell r="W3308" t="str">
            <v>Vigencia Presupuestal</v>
          </cell>
        </row>
        <row r="3309">
          <cell r="A3309">
            <v>330514</v>
          </cell>
          <cell r="B3309" t="str">
            <v>Contrato</v>
          </cell>
          <cell r="C3309">
            <v>41</v>
          </cell>
          <cell r="D3309">
            <v>5014</v>
          </cell>
          <cell r="E3309">
            <v>41842</v>
          </cell>
          <cell r="F3309" t="str">
            <v>GRUPO DE COMUNICACIONES</v>
          </cell>
          <cell r="G3309">
            <v>79690254</v>
          </cell>
          <cell r="H3309" t="str">
            <v>GABRIEL GONZALO CLAVIJO SERRANO</v>
          </cell>
          <cell r="I3309" t="str">
            <v>PAGO 7 DE 12 SEGÚN CERTIFICACION DEL SUPERVISOR (Desc.de la Base RF x Dependientes)</v>
          </cell>
          <cell r="J3309">
            <v>4283286</v>
          </cell>
          <cell r="K3309">
            <v>9.66</v>
          </cell>
          <cell r="O3309" t="str">
            <v>RECURSO 11</v>
          </cell>
          <cell r="V3309" t="str">
            <v>Desc. 10% Dependientes - Base RF $ 4,094,538 RF $ 287,559</v>
          </cell>
          <cell r="W3309" t="str">
            <v>Vigencia Presupuestal</v>
          </cell>
        </row>
        <row r="3310">
          <cell r="A3310">
            <v>330614</v>
          </cell>
          <cell r="B3310" t="str">
            <v>Contrato</v>
          </cell>
          <cell r="C3310">
            <v>268</v>
          </cell>
          <cell r="D3310">
            <v>38414</v>
          </cell>
          <cell r="E3310">
            <v>41842</v>
          </cell>
          <cell r="F3310" t="str">
            <v>OFICINA DE TECNOLOGIAS, INFORMACION Y COMUNICACIONES TIC</v>
          </cell>
          <cell r="G3310">
            <v>80794818</v>
          </cell>
          <cell r="H3310" t="str">
            <v>RODRIGO ANTONIO CUBILLOS SANCHEZ</v>
          </cell>
          <cell r="I3310" t="str">
            <v xml:space="preserve">PAGO 7/12 DESEMBOLSO SEGÚN CERTIFICACION DEL SUPERVISOR </v>
          </cell>
          <cell r="J3310">
            <v>3500000</v>
          </cell>
          <cell r="K3310">
            <v>9.66</v>
          </cell>
          <cell r="O3310" t="str">
            <v>RECURSO 11</v>
          </cell>
          <cell r="V3310" t="str">
            <v xml:space="preserve">No tiene Dependientes </v>
          </cell>
          <cell r="W3310" t="str">
            <v>Vigencia Presupuestal</v>
          </cell>
        </row>
        <row r="3311">
          <cell r="A3311">
            <v>330714</v>
          </cell>
          <cell r="B3311" t="str">
            <v>Contrato</v>
          </cell>
          <cell r="C3311">
            <v>234</v>
          </cell>
          <cell r="D3311">
            <v>34414</v>
          </cell>
          <cell r="E3311">
            <v>41842</v>
          </cell>
          <cell r="F3311" t="str">
            <v>DIRECCION DE BOSQUES, BIODIVERSIDAD YSERVICIOS ECOSISTEMICOS</v>
          </cell>
          <cell r="G3311">
            <v>52714435</v>
          </cell>
          <cell r="H3311" t="str">
            <v>JOHANNA ALEXANDRA RUIZ HERNANDEZ</v>
          </cell>
          <cell r="I3311" t="str">
            <v xml:space="preserve">PAGO 6 DE 12 SEGÚN CERTIFICACION DEL SUPERVISOR </v>
          </cell>
          <cell r="J3311">
            <v>4438072</v>
          </cell>
          <cell r="K3311">
            <v>9.66</v>
          </cell>
          <cell r="O3311" t="str">
            <v>RECURSO 11</v>
          </cell>
          <cell r="V3311" t="str">
            <v>No tiene desc x dependientes</v>
          </cell>
          <cell r="W3311" t="str">
            <v>Vigencia Presupuestal</v>
          </cell>
        </row>
        <row r="3312">
          <cell r="A3312">
            <v>330814</v>
          </cell>
          <cell r="B3312" t="str">
            <v>Contrato</v>
          </cell>
          <cell r="C3312">
            <v>172</v>
          </cell>
          <cell r="D3312">
            <v>26414</v>
          </cell>
          <cell r="E3312">
            <v>41842</v>
          </cell>
          <cell r="F3312" t="str">
            <v>GRUPO DE COMUNICACIONES</v>
          </cell>
          <cell r="G3312">
            <v>79589559</v>
          </cell>
          <cell r="H3312" t="str">
            <v>FERNANDO MURIEL PIEDRAHITA</v>
          </cell>
          <cell r="I3312" t="str">
            <v>PAGO 7 DE 12 SEGÚN CERTIFICACION DEL SUPERVISOR (Desc.de la Base RF x Dependientes)</v>
          </cell>
          <cell r="J3312">
            <v>4173913</v>
          </cell>
          <cell r="K3312">
            <v>9.66</v>
          </cell>
          <cell r="O3312" t="str">
            <v>RECURSO 11</v>
          </cell>
          <cell r="V3312" t="str">
            <v>Desc. 10% Dependientes</v>
          </cell>
          <cell r="W3312" t="str">
            <v>Vigencia Presupuestal</v>
          </cell>
        </row>
        <row r="3313">
          <cell r="A3313">
            <v>330914</v>
          </cell>
          <cell r="B3313" t="str">
            <v>Factura</v>
          </cell>
          <cell r="C3313">
            <v>4420647553</v>
          </cell>
          <cell r="D3313">
            <v>221814</v>
          </cell>
          <cell r="E3313">
            <v>41842</v>
          </cell>
          <cell r="F3313" t="str">
            <v>SERVICIOS ADMINISTRATIVOS, ATENCIONA AL USUARIO, ARCHIVO Y CORRESPONDENCIA</v>
          </cell>
          <cell r="G3313">
            <v>8001539937</v>
          </cell>
          <cell r="H3313" t="str">
            <v>COMUNICACIÓN CELULAR S.A - COMCEL S.A</v>
          </cell>
          <cell r="I3313" t="str">
            <v>PAGO SERVICIO CELULAR No.3212638558 FRA 4420647553 CORRESPONDIENTE AL PERIODO 11 JUN - 10 JUL 2014</v>
          </cell>
          <cell r="J3313">
            <v>349749.56</v>
          </cell>
          <cell r="N3313" t="str">
            <v>RECURSO 2-10</v>
          </cell>
          <cell r="W3313" t="str">
            <v>Vigencia Presupuestal</v>
          </cell>
        </row>
        <row r="3314">
          <cell r="A3314">
            <v>331014</v>
          </cell>
          <cell r="B3314" t="str">
            <v>Comisión</v>
          </cell>
          <cell r="C3314" t="str">
            <v>2014-1-0262</v>
          </cell>
          <cell r="D3314">
            <v>140414</v>
          </cell>
          <cell r="E3314">
            <v>41842</v>
          </cell>
          <cell r="F3314" t="str">
            <v>SERVICIOS ADMINISTRATIVOS, ATENCIONA AL USUARIO, ARCHIVO Y CORRESPONDENCIA</v>
          </cell>
          <cell r="G3314">
            <v>53050037</v>
          </cell>
          <cell r="H3314" t="str">
            <v>DENNISE CASTRO ROA</v>
          </cell>
          <cell r="I3314" t="str">
            <v>COMISION A LA CALERA EL 22 DE ABRIL DE 2014</v>
          </cell>
          <cell r="J3314">
            <v>59323</v>
          </cell>
          <cell r="L3314">
            <v>10</v>
          </cell>
          <cell r="O3314" t="str">
            <v>RECURSO 11</v>
          </cell>
          <cell r="W3314" t="str">
            <v>Vigencia Presupuestal</v>
          </cell>
        </row>
        <row r="3315">
          <cell r="A3315">
            <v>331114</v>
          </cell>
          <cell r="B3315" t="str">
            <v>Comisión</v>
          </cell>
          <cell r="C3315" t="str">
            <v>2014-1-0330</v>
          </cell>
          <cell r="D3315">
            <v>162114</v>
          </cell>
          <cell r="E3315">
            <v>41842</v>
          </cell>
          <cell r="F3315" t="str">
            <v>SERVICIOS ADMINISTRATIVOS, ATENCIONA AL USUARIO, ARCHIVO Y CORRESPONDENCIA</v>
          </cell>
          <cell r="G3315">
            <v>79163299</v>
          </cell>
          <cell r="H3315" t="str">
            <v>LUIS HERNANDO MARROQUIN</v>
          </cell>
          <cell r="I3315" t="str">
            <v>COMISION PRORROGA A BUCARAMANGA EL 10 DE MAYO DE 2014</v>
          </cell>
          <cell r="J3315">
            <v>251679</v>
          </cell>
          <cell r="L3315">
            <v>11</v>
          </cell>
          <cell r="O3315" t="str">
            <v>RECURSO 11</v>
          </cell>
          <cell r="W3315" t="str">
            <v>Vigencia Presupuestal</v>
          </cell>
        </row>
        <row r="3316">
          <cell r="A3316">
            <v>331214</v>
          </cell>
          <cell r="B3316" t="str">
            <v>Comisión</v>
          </cell>
          <cell r="C3316" t="str">
            <v>2014-1-0486</v>
          </cell>
          <cell r="D3316">
            <v>193614</v>
          </cell>
          <cell r="E3316">
            <v>41842</v>
          </cell>
          <cell r="F3316" t="str">
            <v>SERVICIOS ADMINISTRATIVOS, ATENCIONA AL USUARIO, ARCHIVO Y CORRESPONDENCIA</v>
          </cell>
          <cell r="G3316">
            <v>80769799</v>
          </cell>
          <cell r="H3316" t="str">
            <v>DEIVIS REYES GONZALEZ</v>
          </cell>
          <cell r="I3316" t="str">
            <v>COMISION A PITALITO DEL 25-27 DE JUNIO DE 2014</v>
          </cell>
          <cell r="J3316">
            <v>296615</v>
          </cell>
          <cell r="L3316">
            <v>10</v>
          </cell>
          <cell r="O3316" t="str">
            <v>RECURSO 11</v>
          </cell>
          <cell r="W3316" t="str">
            <v>Vigencia Presupuestal</v>
          </cell>
        </row>
        <row r="3317">
          <cell r="A3317">
            <v>331314</v>
          </cell>
          <cell r="B3317" t="str">
            <v>Comisión</v>
          </cell>
          <cell r="C3317" t="str">
            <v>2014-1-0506</v>
          </cell>
          <cell r="D3317">
            <v>196914</v>
          </cell>
          <cell r="E3317">
            <v>41842</v>
          </cell>
          <cell r="F3317" t="str">
            <v>SERVICIOS ADMINISTRATIVOS, ATENCIONA AL USUARIO, ARCHIVO Y CORRESPONDENCIA</v>
          </cell>
          <cell r="G3317">
            <v>7180263</v>
          </cell>
          <cell r="H3317" t="str">
            <v>DAVID ORLANDO HERNANDEZ REYES</v>
          </cell>
          <cell r="I3317" t="str">
            <v>COMISION A CALI-BUENAVENTURA DEL 19-20 DE JUNIO DE 2014</v>
          </cell>
          <cell r="J3317">
            <v>177969</v>
          </cell>
          <cell r="L3317">
            <v>10</v>
          </cell>
          <cell r="O3317" t="str">
            <v>RECURSO 11</v>
          </cell>
          <cell r="W3317" t="str">
            <v>Vigencia Presupuestal</v>
          </cell>
        </row>
        <row r="3318">
          <cell r="A3318">
            <v>331414</v>
          </cell>
          <cell r="B3318" t="str">
            <v>Comisión</v>
          </cell>
          <cell r="C3318" t="str">
            <v>2014-1-0529</v>
          </cell>
          <cell r="D3318">
            <v>204114</v>
          </cell>
          <cell r="E3318">
            <v>41842</v>
          </cell>
          <cell r="F3318" t="str">
            <v>SERVICIOS ADMINISTRATIVOS, ATENCIONA AL USUARIO, ARCHIVO Y CORRESPONDENCIA</v>
          </cell>
          <cell r="G3318">
            <v>52714435</v>
          </cell>
          <cell r="H3318" t="str">
            <v>JOHANNA ALEXANDRA RUIS HERNANDEZ</v>
          </cell>
          <cell r="I3318" t="str">
            <v>COMISION A TOLEDO-NORTE DE SANTANDER DEL 25-26 DE JUNIO DE 2014</v>
          </cell>
          <cell r="J3318">
            <v>177969</v>
          </cell>
          <cell r="L3318">
            <v>10</v>
          </cell>
          <cell r="O3318" t="str">
            <v>RECURSO 11</v>
          </cell>
          <cell r="W3318" t="str">
            <v>Vigencia Presupuestal</v>
          </cell>
        </row>
        <row r="3319">
          <cell r="A3319">
            <v>331514</v>
          </cell>
          <cell r="B3319" t="str">
            <v>Comisión</v>
          </cell>
          <cell r="C3319" t="str">
            <v>2014-1-0553</v>
          </cell>
          <cell r="D3319">
            <v>211914</v>
          </cell>
          <cell r="E3319">
            <v>41842</v>
          </cell>
          <cell r="F3319" t="str">
            <v>SERVICIOS ADMINISTRATIVOS, ATENCIONA AL USUARIO, ARCHIVO Y CORRESPONDENCIA</v>
          </cell>
          <cell r="G3319">
            <v>52713119</v>
          </cell>
          <cell r="H3319" t="str">
            <v>MARIA ANGELICA MARTINEZ SILVA</v>
          </cell>
          <cell r="I3319" t="str">
            <v>COMISION A LIMA-PERU DEL 11-14 DE JULIO DE 2014</v>
          </cell>
          <cell r="J3319">
            <v>773138.85</v>
          </cell>
          <cell r="L3319">
            <v>10</v>
          </cell>
          <cell r="O3319" t="str">
            <v>RECURSO 11</v>
          </cell>
          <cell r="W3319" t="str">
            <v>Vigencia Presupuestal</v>
          </cell>
        </row>
        <row r="3320">
          <cell r="A3320">
            <v>331614</v>
          </cell>
          <cell r="B3320" t="str">
            <v>Contrato</v>
          </cell>
          <cell r="C3320">
            <v>108</v>
          </cell>
          <cell r="D3320">
            <v>9014</v>
          </cell>
          <cell r="E3320">
            <v>41842</v>
          </cell>
          <cell r="F3320" t="str">
            <v>SERVICIOS ADMINISTRATIVOS, ATENCIONA AL USUARIO, ARCHIVO Y CORRESPONDENCIA</v>
          </cell>
          <cell r="G3320">
            <v>9001523681</v>
          </cell>
          <cell r="H3320" t="str">
            <v>INGENIERIA DE BOMBAS Y PLANTAS ELECTRICAS</v>
          </cell>
          <cell r="I3320" t="str">
            <v>PAGO FRA 7567 SEXTO DESEMBOLSO SEGÚN CERTIFICACION DEL SUPERVISOR IVA $32,000</v>
          </cell>
          <cell r="J3320">
            <v>232000</v>
          </cell>
          <cell r="K3320">
            <v>9.66</v>
          </cell>
          <cell r="L3320">
            <v>4</v>
          </cell>
          <cell r="M3320">
            <v>16</v>
          </cell>
          <cell r="N3320" t="str">
            <v>RECURSO 2-10</v>
          </cell>
          <cell r="W3320" t="str">
            <v>Vigencia Presupuestal</v>
          </cell>
        </row>
        <row r="3321">
          <cell r="A3321">
            <v>331714</v>
          </cell>
          <cell r="B3321" t="str">
            <v>Comisión</v>
          </cell>
          <cell r="C3321">
            <v>20141268</v>
          </cell>
          <cell r="D3321">
            <v>192614</v>
          </cell>
          <cell r="E3321">
            <v>41842</v>
          </cell>
          <cell r="F3321" t="str">
            <v>SERVICIOS ADMINISTRATIVOS, ATENCIONA AL USUARIO, ARCHIVO Y CORRESPONDENCIA</v>
          </cell>
          <cell r="G3321">
            <v>52433260</v>
          </cell>
          <cell r="H3321" t="str">
            <v>LAURA CAMILA BERMUDEZ WILCHES</v>
          </cell>
          <cell r="I3321" t="str">
            <v>COMISION A MONTERIA DEL 10 AL 11 DE JUNIO DE 2014</v>
          </cell>
          <cell r="J3321">
            <v>293037</v>
          </cell>
          <cell r="O3321" t="str">
            <v>RECURSO 11</v>
          </cell>
          <cell r="W3321" t="str">
            <v>Vigencia Presupuestal</v>
          </cell>
        </row>
        <row r="3322">
          <cell r="A3322">
            <v>331814</v>
          </cell>
          <cell r="B3322" t="str">
            <v>Convenio</v>
          </cell>
          <cell r="C3322">
            <v>94</v>
          </cell>
          <cell r="D3322">
            <v>1713</v>
          </cell>
          <cell r="E3322">
            <v>41842</v>
          </cell>
          <cell r="F3322" t="str">
            <v>DIRECCION DE BOSQUES, BIODIVERSIDAD YSERVICIOS ECOSISTEMICOS</v>
          </cell>
          <cell r="G3322">
            <v>8915018854</v>
          </cell>
          <cell r="H3322" t="str">
            <v>CORPORACION AUTONOMA REGIONAL DEL CAUCA</v>
          </cell>
          <cell r="I3322" t="str">
            <v>PAGO 3 DE 3 SEGÚN CERTIFICACION DEL SUPERVISOR</v>
          </cell>
          <cell r="J3322">
            <v>140000000</v>
          </cell>
          <cell r="O3322" t="str">
            <v>RECURSO 11</v>
          </cell>
          <cell r="W3322" t="str">
            <v>Reserva Presupuestal</v>
          </cell>
        </row>
        <row r="3323">
          <cell r="A3323">
            <v>331914</v>
          </cell>
          <cell r="B3323" t="str">
            <v>Comisión</v>
          </cell>
          <cell r="C3323">
            <v>20141317</v>
          </cell>
          <cell r="D3323">
            <v>197914</v>
          </cell>
          <cell r="E3323">
            <v>41842</v>
          </cell>
          <cell r="F3323" t="str">
            <v>SERVICIOS ADMINISTRATIVOS, ATENCIONA AL USUARIO, ARCHIVO Y CORRESPONDENCIA</v>
          </cell>
          <cell r="G3323">
            <v>51803496</v>
          </cell>
          <cell r="H3323" t="str">
            <v>CLAUDIA LUZ RODRIGUEZ</v>
          </cell>
          <cell r="I3323" t="str">
            <v>COMISION A YOPAL EL 18 DE JUNIO DE 2014</v>
          </cell>
          <cell r="J3323">
            <v>83052</v>
          </cell>
          <cell r="O3323" t="str">
            <v>RECURSO 11</v>
          </cell>
          <cell r="W3323" t="str">
            <v>Vigencia Presupuestal</v>
          </cell>
        </row>
        <row r="3324">
          <cell r="A3324">
            <v>332014</v>
          </cell>
          <cell r="B3324" t="str">
            <v>Comisión</v>
          </cell>
          <cell r="C3324">
            <v>20141405</v>
          </cell>
          <cell r="D3324">
            <v>206114</v>
          </cell>
          <cell r="E3324">
            <v>41842</v>
          </cell>
          <cell r="F3324" t="str">
            <v>SERVICIOS ADMINISTRATIVOS, ATENCIONA AL USUARIO, ARCHIVO Y CORRESPONDENCIA</v>
          </cell>
          <cell r="G3324">
            <v>71709059</v>
          </cell>
          <cell r="H3324" t="str">
            <v>CARLOS ARTURO ALVAREZ M.</v>
          </cell>
          <cell r="I3324" t="str">
            <v>COMISION A CARTAGENA EL 27 DE JUNIO DE 2014</v>
          </cell>
          <cell r="J3324">
            <v>83052</v>
          </cell>
          <cell r="O3324" t="str">
            <v>RECURSO 11</v>
          </cell>
          <cell r="W3324" t="str">
            <v>Vigencia Presupuestal</v>
          </cell>
        </row>
        <row r="3325">
          <cell r="A3325">
            <v>332114</v>
          </cell>
          <cell r="B3325" t="str">
            <v>Comisión</v>
          </cell>
          <cell r="C3325">
            <v>20141406</v>
          </cell>
          <cell r="D3325">
            <v>205614</v>
          </cell>
          <cell r="E3325">
            <v>41842</v>
          </cell>
          <cell r="F3325" t="str">
            <v>SERVICIOS ADMINISTRATIVOS, ATENCIONA AL USUARIO, ARCHIVO Y CORRESPONDENCIA</v>
          </cell>
          <cell r="G3325">
            <v>80409511</v>
          </cell>
          <cell r="H3325" t="str">
            <v>RODOLFO IVAN ALARCON MORA</v>
          </cell>
          <cell r="I3325" t="str">
            <v>COMISION A MEDELLIN EL 27 DE JUNIO DE 2014</v>
          </cell>
          <cell r="J3325">
            <v>97679</v>
          </cell>
          <cell r="O3325" t="str">
            <v>RECURSO 11</v>
          </cell>
          <cell r="W3325" t="str">
            <v>Vigencia Presupuestal</v>
          </cell>
        </row>
        <row r="3326">
          <cell r="A3326">
            <v>332214</v>
          </cell>
          <cell r="B3326" t="str">
            <v>Comisión</v>
          </cell>
          <cell r="C3326">
            <v>20141436</v>
          </cell>
          <cell r="D3326">
            <v>209714</v>
          </cell>
          <cell r="E3326">
            <v>41842</v>
          </cell>
          <cell r="F3326" t="str">
            <v>SERVICIOS ADMINISTRATIVOS, ATENCIONA AL USUARIO, ARCHIVO Y CORRESPONDENCIA</v>
          </cell>
          <cell r="G3326">
            <v>43090068</v>
          </cell>
          <cell r="H3326" t="str">
            <v>BEATRIZ ADRIANA ACEVEDO PEREZ</v>
          </cell>
          <cell r="I3326" t="str">
            <v>COMISION A CARTAGENA DEL 1 AL 4 DE JULIO DE 2014</v>
          </cell>
          <cell r="J3326">
            <v>830522</v>
          </cell>
          <cell r="O3326" t="str">
            <v>RECURSO 11</v>
          </cell>
          <cell r="W3326" t="str">
            <v>Vigencia Presupuestal</v>
          </cell>
        </row>
        <row r="3327">
          <cell r="A3327">
            <v>332314</v>
          </cell>
          <cell r="B3327" t="str">
            <v>Comisión</v>
          </cell>
          <cell r="C3327">
            <v>20141440</v>
          </cell>
          <cell r="D3327">
            <v>212114</v>
          </cell>
          <cell r="E3327">
            <v>41842</v>
          </cell>
          <cell r="F3327" t="str">
            <v>SERVICIOS ADMINISTRATIVOS, ATENCIONA AL USUARIO, ARCHIVO Y CORRESPONDENCIA</v>
          </cell>
          <cell r="G3327">
            <v>52261383</v>
          </cell>
          <cell r="H3327" t="str">
            <v>CLAUDIA LILIANA BUITRAGO AGUIRRE</v>
          </cell>
          <cell r="I3327" t="str">
            <v>COMISION A MEDELLIN EL 11 DE JULIO DE 2014</v>
          </cell>
          <cell r="J3327">
            <v>248646</v>
          </cell>
          <cell r="O3327" t="str">
            <v>RECURSO 11</v>
          </cell>
          <cell r="W3327" t="str">
            <v>Vigencia Presupuestal</v>
          </cell>
        </row>
        <row r="3328">
          <cell r="A3328">
            <v>332414</v>
          </cell>
          <cell r="B3328" t="str">
            <v>Comisión</v>
          </cell>
          <cell r="C3328">
            <v>20141453</v>
          </cell>
          <cell r="D3328">
            <v>212214</v>
          </cell>
          <cell r="E3328">
            <v>41842</v>
          </cell>
          <cell r="F3328" t="str">
            <v>SERVICIOS ADMINISTRATIVOS, ATENCIONA AL USUARIO, ARCHIVO Y CORRESPONDENCIA</v>
          </cell>
          <cell r="G3328">
            <v>51832156</v>
          </cell>
          <cell r="H3328" t="str">
            <v>LUZ ADRIANA JIMENEZ PATIÑO</v>
          </cell>
          <cell r="I3328" t="str">
            <v>COMISION A MANIZALES DEL 9 AL 11 DE JULIO DE 2014</v>
          </cell>
          <cell r="J3328">
            <v>500395</v>
          </cell>
          <cell r="O3328" t="str">
            <v>RECURSO 11</v>
          </cell>
          <cell r="W3328" t="str">
            <v>Vigencia Presupuestal</v>
          </cell>
        </row>
        <row r="3329">
          <cell r="A3329">
            <v>332514</v>
          </cell>
          <cell r="B3329" t="str">
            <v>Comisión</v>
          </cell>
          <cell r="C3329">
            <v>20141486</v>
          </cell>
          <cell r="D3329">
            <v>213014</v>
          </cell>
          <cell r="E3329">
            <v>41842</v>
          </cell>
          <cell r="F3329" t="str">
            <v>SERVICIOS ADMINISTRATIVOS, ATENCIONA AL USUARIO, ARCHIVO Y CORRESPONDENCIA</v>
          </cell>
          <cell r="G3329">
            <v>52821816</v>
          </cell>
          <cell r="H3329" t="str">
            <v>MARTHA LUCIA RODRIGUEZ LOZANO</v>
          </cell>
          <cell r="I3329" t="str">
            <v>COMISION A PUERTO INIRIDA EL 8 DE JULIO DE 2014</v>
          </cell>
          <cell r="J3329">
            <v>160054</v>
          </cell>
          <cell r="N3329" t="str">
            <v>RECURSO 2-10</v>
          </cell>
          <cell r="W3329" t="str">
            <v>Vigencia Presupuestal</v>
          </cell>
        </row>
        <row r="3330">
          <cell r="A3330">
            <v>332614</v>
          </cell>
          <cell r="B3330" t="str">
            <v>Comisión</v>
          </cell>
          <cell r="C3330">
            <v>20141498</v>
          </cell>
          <cell r="D3330">
            <v>214614</v>
          </cell>
          <cell r="E3330">
            <v>41842</v>
          </cell>
          <cell r="F3330" t="str">
            <v>SERVICIOS ADMINISTRATIVOS, ATENCIONA AL USUARIO, ARCHIVO Y CORRESPONDENCIA</v>
          </cell>
          <cell r="G3330">
            <v>52821816</v>
          </cell>
          <cell r="H3330" t="str">
            <v>MARTHA LUCIA RODRIGUEZ LOZANO</v>
          </cell>
          <cell r="I3330" t="str">
            <v>COMISION A POPAYAN EL 16 DE JULIO DE 2014</v>
          </cell>
          <cell r="J3330">
            <v>160054</v>
          </cell>
          <cell r="N3330" t="str">
            <v>RECURSO 2-10</v>
          </cell>
          <cell r="W3330" t="str">
            <v>Vigencia Presupuestal</v>
          </cell>
        </row>
        <row r="3331">
          <cell r="A3331">
            <v>332714</v>
          </cell>
          <cell r="B3331" t="str">
            <v>Comisión</v>
          </cell>
          <cell r="C3331">
            <v>20141506</v>
          </cell>
          <cell r="D3331">
            <v>215514</v>
          </cell>
          <cell r="E3331">
            <v>41842</v>
          </cell>
          <cell r="F3331" t="str">
            <v>SERVICIOS ADMINISTRATIVOS, ATENCIONA AL USUARIO, ARCHIVO Y CORRESPONDENCIA</v>
          </cell>
          <cell r="G3331">
            <v>79411773</v>
          </cell>
          <cell r="H3331" t="str">
            <v>LUIS ALFONSO SIERRA CASTRO</v>
          </cell>
          <cell r="I3331" t="str">
            <v>COMISION A RIOHACHA DEL 14 AL 15 DE JULIO DE 2014</v>
          </cell>
          <cell r="J3331">
            <v>355938</v>
          </cell>
          <cell r="O3331" t="str">
            <v>RECURSO 11</v>
          </cell>
          <cell r="W3331" t="str">
            <v>Vigencia Presupuestal</v>
          </cell>
        </row>
        <row r="3332">
          <cell r="A3332">
            <v>332814</v>
          </cell>
          <cell r="B3332" t="str">
            <v>Comisión</v>
          </cell>
          <cell r="C3332">
            <v>20141512</v>
          </cell>
          <cell r="D3332">
            <v>215614</v>
          </cell>
          <cell r="E3332">
            <v>41842</v>
          </cell>
          <cell r="F3332" t="str">
            <v>SERVICIOS ADMINISTRATIVOS, ATENCIONA AL USUARIO, ARCHIVO Y CORRESPONDENCIA</v>
          </cell>
          <cell r="G3332">
            <v>35455050</v>
          </cell>
          <cell r="H3332" t="str">
            <v>SILVIA ALICIA POMBO CARRILLO</v>
          </cell>
          <cell r="I3332" t="str">
            <v>COMISION A IBAGUE EL 15 DE JULIO DE 2014</v>
          </cell>
          <cell r="J3332">
            <v>208068</v>
          </cell>
          <cell r="O3332" t="str">
            <v>RECURSO 11</v>
          </cell>
          <cell r="W3332" t="str">
            <v>Vigencia Presupuestal</v>
          </cell>
        </row>
        <row r="3333">
          <cell r="A3333">
            <v>332914</v>
          </cell>
          <cell r="B3333" t="str">
            <v>Contrato</v>
          </cell>
          <cell r="C3333">
            <v>71</v>
          </cell>
          <cell r="D3333">
            <v>15314</v>
          </cell>
          <cell r="E3333">
            <v>41843</v>
          </cell>
          <cell r="F3333" t="str">
            <v>TALENTO HUMANO ACTIVO Y NO ACTIVO</v>
          </cell>
          <cell r="G3333">
            <v>13346567</v>
          </cell>
          <cell r="H3333" t="str">
            <v>MANUEL FRANCISCO PARADA CARVAJAL</v>
          </cell>
          <cell r="I3333" t="str">
            <v>PAGO 7 DE 12 SEGÚN CERTIFICACION DEL SUPERVISOR (Desc.de la Base RF x Dependientes)-PENSIONADO</v>
          </cell>
          <cell r="J3333">
            <v>3600000</v>
          </cell>
          <cell r="K3333">
            <v>9.66</v>
          </cell>
          <cell r="O3333" t="str">
            <v>RECURSO 11</v>
          </cell>
          <cell r="V3333" t="str">
            <v>Desc. 10% Dependientes - Base RF $4,094,550 RF $287,562</v>
          </cell>
          <cell r="W3333" t="str">
            <v>Vigencia Presupuestal</v>
          </cell>
        </row>
        <row r="3334">
          <cell r="A3334">
            <v>333014</v>
          </cell>
          <cell r="B3334" t="str">
            <v>Contrato</v>
          </cell>
          <cell r="C3334">
            <v>11</v>
          </cell>
          <cell r="D3334">
            <v>514</v>
          </cell>
          <cell r="E3334">
            <v>41843</v>
          </cell>
          <cell r="F3334" t="str">
            <v>SUBDIRECCION ADMINISTRATIVA Y FINANCIERA</v>
          </cell>
          <cell r="G3334">
            <v>37828595</v>
          </cell>
          <cell r="H3334" t="str">
            <v xml:space="preserve">MARIA TERESA COTE DE ABRIL </v>
          </cell>
          <cell r="I3334" t="str">
            <v>SEPTIMO DESEMBOLSO SEGÚN CERTIFICACION DEL SUPERVISOR (INT.VIVIENDA $638,012) PENSIONADA</v>
          </cell>
          <cell r="J3334">
            <v>4513636</v>
          </cell>
          <cell r="K3334">
            <v>9.66</v>
          </cell>
          <cell r="O3334" t="str">
            <v>RECURSO 11</v>
          </cell>
          <cell r="V3334" t="str">
            <v>Int. Vivienda 7.656.139,39/12 $638,012 -No tiene Dependientes</v>
          </cell>
          <cell r="W3334" t="str">
            <v>Vigencia Presupuestal</v>
          </cell>
        </row>
        <row r="3335">
          <cell r="A3335">
            <v>333114</v>
          </cell>
          <cell r="B3335" t="str">
            <v>Contrato</v>
          </cell>
          <cell r="C3335">
            <v>67</v>
          </cell>
          <cell r="D3335">
            <v>14214</v>
          </cell>
          <cell r="E3335">
            <v>41843</v>
          </cell>
          <cell r="F3335" t="str">
            <v>TALENTO HUMANO ACTIVO Y NO ACTIVO</v>
          </cell>
          <cell r="G3335">
            <v>52748159</v>
          </cell>
          <cell r="H3335" t="str">
            <v>NOHORA ANGELICA MOLINA MOLINA</v>
          </cell>
          <cell r="I3335" t="str">
            <v>PAGO 7 DE 12 SEGÚN CERTIFICACION DEL SUPERVISOR</v>
          </cell>
          <cell r="J3335">
            <v>3300000</v>
          </cell>
          <cell r="K3335">
            <v>9.66</v>
          </cell>
          <cell r="O3335" t="str">
            <v>RECURSO 11</v>
          </cell>
          <cell r="V3335" t="str">
            <v>No tiene Dependientes</v>
          </cell>
          <cell r="W3335" t="str">
            <v>Vigencia Presupuestal</v>
          </cell>
        </row>
        <row r="3336">
          <cell r="A3336">
            <v>333214</v>
          </cell>
          <cell r="B3336" t="str">
            <v>Contrato</v>
          </cell>
          <cell r="C3336">
            <v>68</v>
          </cell>
          <cell r="D3336">
            <v>14014</v>
          </cell>
          <cell r="E3336">
            <v>41843</v>
          </cell>
          <cell r="F3336" t="str">
            <v>TALENTO HUMANO ACTIVO Y NO ACTIVO</v>
          </cell>
          <cell r="G3336">
            <v>1024472818</v>
          </cell>
          <cell r="H3336" t="str">
            <v>JENIFER LADY CAMARGO PARRA</v>
          </cell>
          <cell r="I3336" t="str">
            <v>PAGO 7 DE 12 SEGÚN CERTIFICACION DEL SUPERVISOR (Desc.de la Base RF x Dependientes)</v>
          </cell>
          <cell r="J3336">
            <v>1800000</v>
          </cell>
          <cell r="K3336">
            <v>9.66</v>
          </cell>
          <cell r="O3336" t="str">
            <v>RECURSO 11</v>
          </cell>
          <cell r="V3336" t="str">
            <v>Desc. 10% Dependientes - Base RF $4,094,550 RF $287,562</v>
          </cell>
          <cell r="W3336" t="str">
            <v>Vigencia Presupuestal</v>
          </cell>
        </row>
        <row r="3337">
          <cell r="A3337">
            <v>333314</v>
          </cell>
          <cell r="B3337" t="str">
            <v>Contrato</v>
          </cell>
          <cell r="C3337">
            <v>101</v>
          </cell>
          <cell r="D3337">
            <v>18314</v>
          </cell>
          <cell r="E3337">
            <v>41843</v>
          </cell>
          <cell r="F3337" t="str">
            <v>DIRECCION DE BOSQUES, BIODIVERSIDAD Y SERVICIOS ECOSISTEMICOS</v>
          </cell>
          <cell r="G3337">
            <v>80031924</v>
          </cell>
          <cell r="H3337" t="str">
            <v>TELLY DE JESUS MONTH PARRA</v>
          </cell>
          <cell r="I3337" t="str">
            <v>SEPTIMO DESEMBOLSO SEGÚN CERTIFICACION DEL SUPERVISOR</v>
          </cell>
          <cell r="J3337">
            <v>5613905</v>
          </cell>
          <cell r="K3337">
            <v>9.66</v>
          </cell>
          <cell r="O3337" t="str">
            <v>RECURSO 11</v>
          </cell>
          <cell r="V3337" t="str">
            <v>No tiene Dependientes a Cargo</v>
          </cell>
          <cell r="W3337" t="str">
            <v>Vigencia Presupuestal</v>
          </cell>
        </row>
        <row r="3338">
          <cell r="A3338">
            <v>333414</v>
          </cell>
          <cell r="B3338" t="str">
            <v>Contrato</v>
          </cell>
          <cell r="C3338">
            <v>44</v>
          </cell>
          <cell r="D3338">
            <v>7314</v>
          </cell>
          <cell r="E3338">
            <v>41843</v>
          </cell>
          <cell r="F3338" t="str">
            <v>DIRECCION DE BOSQUES, BIODIVERSIDAD Y SERVICIOS ECOSISTEMICOS</v>
          </cell>
          <cell r="G3338">
            <v>52217561</v>
          </cell>
          <cell r="H3338" t="str">
            <v>LEDYS FARLEY PARRA CUELLAR</v>
          </cell>
          <cell r="I3338" t="str">
            <v>PAGO 7 DE 12 SEGÚN CERTIFICACION DEL SUPERVISOR</v>
          </cell>
          <cell r="J3338">
            <v>3062130</v>
          </cell>
          <cell r="K3338">
            <v>9.66</v>
          </cell>
          <cell r="O3338" t="str">
            <v>RECURSO 11</v>
          </cell>
          <cell r="V3338" t="str">
            <v>No tiene Dependientes</v>
          </cell>
          <cell r="W3338" t="str">
            <v>Vigencia Presupuestal</v>
          </cell>
        </row>
        <row r="3339">
          <cell r="A3339">
            <v>333514</v>
          </cell>
          <cell r="B3339" t="str">
            <v>Contrato</v>
          </cell>
          <cell r="C3339">
            <v>22</v>
          </cell>
          <cell r="D3339">
            <v>3014</v>
          </cell>
          <cell r="E3339">
            <v>41843</v>
          </cell>
          <cell r="F3339" t="str">
            <v>GRUPO DE COMUNICACIONES</v>
          </cell>
          <cell r="G3339">
            <v>19370198</v>
          </cell>
          <cell r="H3339" t="str">
            <v>ANGEL GUSTAVO ZAPATA FERRO</v>
          </cell>
          <cell r="I3339" t="str">
            <v>SEPTIMO DESEMBOLSO SEGÚN CERTIFICACION DEL SUPERVISOR (Desc.de la Base RF x Dependientes)</v>
          </cell>
          <cell r="J3339">
            <v>3050847</v>
          </cell>
          <cell r="K3339">
            <v>9.66</v>
          </cell>
          <cell r="O3339" t="str">
            <v>RECURSO 11</v>
          </cell>
          <cell r="V3339" t="str">
            <v>Desc. 10% Dependientes - Base RF $4,094,550 RF $287,562</v>
          </cell>
          <cell r="W3339" t="str">
            <v>Vigencia Presupuestal</v>
          </cell>
        </row>
        <row r="3340">
          <cell r="A3340">
            <v>333614</v>
          </cell>
          <cell r="B3340" t="str">
            <v>Contrato</v>
          </cell>
          <cell r="C3340">
            <v>214</v>
          </cell>
          <cell r="D3340">
            <v>30814</v>
          </cell>
          <cell r="E3340">
            <v>41843</v>
          </cell>
          <cell r="F3340" t="str">
            <v>DIRECCION DE ORDENAMIENTO AMBIENTAL Y COORDINACION DEL SINA</v>
          </cell>
          <cell r="G3340">
            <v>79297849</v>
          </cell>
          <cell r="H3340" t="str">
            <v>KLAUS HERBERT SCHUTZA PAEZ</v>
          </cell>
          <cell r="I3340" t="str">
            <v>PAGO 6 DE 11 SEGÚN CERTIFICACION DEL SUPERVISOR (Desc. Base RF x Dependientes)</v>
          </cell>
          <cell r="J3340">
            <v>8000000</v>
          </cell>
          <cell r="K3340">
            <v>9.66</v>
          </cell>
          <cell r="O3340" t="str">
            <v>RECURSO 11</v>
          </cell>
          <cell r="V3340" t="str">
            <v xml:space="preserve">Desc. X Dependientes </v>
          </cell>
          <cell r="W3340" t="str">
            <v>Vigencia Presupuestal</v>
          </cell>
        </row>
        <row r="3341">
          <cell r="A3341">
            <v>333714</v>
          </cell>
          <cell r="B3341" t="str">
            <v>Contrato</v>
          </cell>
          <cell r="C3341">
            <v>193</v>
          </cell>
          <cell r="D3341">
            <v>29514</v>
          </cell>
          <cell r="E3341">
            <v>41843</v>
          </cell>
          <cell r="F3341" t="str">
            <v>DIRECCION DE ORDENAMIENTO AMBIENTAL Y COORDINACION DEL SINA</v>
          </cell>
          <cell r="G3341">
            <v>80027406</v>
          </cell>
          <cell r="H3341" t="str">
            <v>DAVID ANDRES ESTRADA CARDONA</v>
          </cell>
          <cell r="I3341" t="str">
            <v>PAGO 6 DE 7 SEGÚN CERTIFICACION DEL SUPERVISOR</v>
          </cell>
          <cell r="J3341">
            <v>4500000</v>
          </cell>
          <cell r="K3341">
            <v>9.66</v>
          </cell>
          <cell r="O3341" t="str">
            <v>RECURSO 11</v>
          </cell>
          <cell r="V3341" t="str">
            <v>No tiene Dependientes</v>
          </cell>
          <cell r="W3341" t="str">
            <v>Vigencia Presupuestal</v>
          </cell>
        </row>
        <row r="3342">
          <cell r="A3342">
            <v>333814</v>
          </cell>
          <cell r="B3342" t="str">
            <v>Contrato</v>
          </cell>
          <cell r="C3342">
            <v>203</v>
          </cell>
          <cell r="D3342">
            <v>29914</v>
          </cell>
          <cell r="E3342">
            <v>41843</v>
          </cell>
          <cell r="F3342" t="str">
            <v>DIRECCION DE ORDENAMIENTO AMBIENTAL Y COORDINACION DEL SINA</v>
          </cell>
          <cell r="G3342">
            <v>52694062</v>
          </cell>
          <cell r="H3342" t="str">
            <v>LILIANA RAMIREZ HERNANDEZ</v>
          </cell>
          <cell r="I3342" t="str">
            <v>SEXTO DESEMBOLSO SEGÚN CERTIFICACION DEL SUPERVISOR</v>
          </cell>
          <cell r="J3342">
            <v>5500000</v>
          </cell>
          <cell r="K3342">
            <v>9.66</v>
          </cell>
          <cell r="O3342" t="str">
            <v>RECURSO 11</v>
          </cell>
          <cell r="V3342" t="str">
            <v>No tiene Dependientes a Cargo</v>
          </cell>
          <cell r="W3342" t="str">
            <v>Vigencia Presupuestal</v>
          </cell>
        </row>
        <row r="3343">
          <cell r="A3343">
            <v>333914</v>
          </cell>
          <cell r="B3343" t="str">
            <v>Contrato</v>
          </cell>
          <cell r="C3343">
            <v>194</v>
          </cell>
          <cell r="D3343">
            <v>29614</v>
          </cell>
          <cell r="E3343">
            <v>41843</v>
          </cell>
          <cell r="F3343" t="str">
            <v>DIRECCION DE ORDENAMIENTO AMBIENTAL Y COORDINACION DEL SINA</v>
          </cell>
          <cell r="G3343">
            <v>42123833</v>
          </cell>
          <cell r="H3343" t="str">
            <v>PAOLA ANDREA MORALES RAMIREZ</v>
          </cell>
          <cell r="I3343" t="str">
            <v>PAGO 6 DE 10 SEGÚN CERTIFICACION DEL SUPERVISOR</v>
          </cell>
          <cell r="J3343">
            <v>7200000</v>
          </cell>
          <cell r="K3343">
            <v>9.66</v>
          </cell>
          <cell r="O3343" t="str">
            <v>RECURSO 11</v>
          </cell>
          <cell r="V3343" t="str">
            <v>No tiene Dependientes a Cargo</v>
          </cell>
          <cell r="W3343" t="str">
            <v>Vigencia Presupuestal</v>
          </cell>
        </row>
        <row r="3344">
          <cell r="A3344">
            <v>334014</v>
          </cell>
          <cell r="B3344" t="str">
            <v>Contrato</v>
          </cell>
          <cell r="C3344">
            <v>171</v>
          </cell>
          <cell r="D3344">
            <v>26314</v>
          </cell>
          <cell r="E3344">
            <v>41843</v>
          </cell>
          <cell r="F3344" t="str">
            <v>DIRECCION DE ORDENAMIENTO AMBIENTAL Y COORDINACION DEL SINA</v>
          </cell>
          <cell r="G3344">
            <v>32503855</v>
          </cell>
          <cell r="H3344" t="str">
            <v>NORA ELENA MOLINA LINCE</v>
          </cell>
          <cell r="I3344" t="str">
            <v>PAGO 6 DE 11 SEGÚN CERTIFICACION DEL SUPERVISOR (Desc. Base RF x Dependientes) PENSIONADA</v>
          </cell>
          <cell r="J3344">
            <v>7000000</v>
          </cell>
          <cell r="K3344">
            <v>9.66</v>
          </cell>
          <cell r="O3344" t="str">
            <v>RECURSO 11</v>
          </cell>
          <cell r="V3344" t="str">
            <v>Desc. 10% Dependientes</v>
          </cell>
          <cell r="W3344" t="str">
            <v>Vigencia Presupuestal</v>
          </cell>
        </row>
        <row r="3345">
          <cell r="A3345">
            <v>334114</v>
          </cell>
          <cell r="B3345" t="str">
            <v>Contrato</v>
          </cell>
          <cell r="C3345">
            <v>167</v>
          </cell>
          <cell r="D3345">
            <v>26614</v>
          </cell>
          <cell r="E3345">
            <v>41843</v>
          </cell>
          <cell r="F3345" t="str">
            <v>DIRECCION DE ORDENAMIENTO AMBIENTAL Y COORDINACION DEL SINA</v>
          </cell>
          <cell r="G3345">
            <v>53911075</v>
          </cell>
          <cell r="H3345" t="str">
            <v>DIANA MARCELA CLAVIJO TELLEZ</v>
          </cell>
          <cell r="I3345" t="str">
            <v>PAGO 6 DE 10 SEGÚN CERTIFICACION DEL SUPERVISOR</v>
          </cell>
          <cell r="J3345">
            <v>4500000</v>
          </cell>
          <cell r="K3345">
            <v>9.66</v>
          </cell>
          <cell r="O3345" t="str">
            <v>RECURSO 11</v>
          </cell>
          <cell r="V3345" t="str">
            <v>No tiene dependientes</v>
          </cell>
          <cell r="W3345" t="str">
            <v>Vigencia Presupuestal</v>
          </cell>
        </row>
        <row r="3346">
          <cell r="A3346">
            <v>334214</v>
          </cell>
          <cell r="B3346" t="str">
            <v>Contrato</v>
          </cell>
          <cell r="C3346">
            <v>287</v>
          </cell>
          <cell r="D3346">
            <v>39714</v>
          </cell>
          <cell r="E3346">
            <v>41843</v>
          </cell>
          <cell r="F3346" t="str">
            <v>DIRECCION DE BOSQUES, BIODIVERSIDAD Y SERVICIOS ECOSISTEMICOS</v>
          </cell>
          <cell r="G3346">
            <v>26431577</v>
          </cell>
          <cell r="H3346" t="str">
            <v>AZALIA INES PARRA CUELLAR</v>
          </cell>
          <cell r="I3346" t="str">
            <v>SEPTIMO DESEMBOLSO SEGÚN CERTIFICACION DEL SUPERVISOR</v>
          </cell>
          <cell r="J3346">
            <v>2755917</v>
          </cell>
          <cell r="K3346">
            <v>9.66</v>
          </cell>
          <cell r="O3346" t="str">
            <v>RECURSO 11</v>
          </cell>
          <cell r="V3346" t="str">
            <v>No tiene Dependientes a Cargo</v>
          </cell>
          <cell r="W3346" t="str">
            <v>Vigencia Presupuestal</v>
          </cell>
        </row>
        <row r="3347">
          <cell r="A3347">
            <v>334314</v>
          </cell>
          <cell r="B3347" t="str">
            <v>Contrato</v>
          </cell>
          <cell r="C3347">
            <v>176</v>
          </cell>
          <cell r="D3347">
            <v>28114</v>
          </cell>
          <cell r="E3347">
            <v>41843</v>
          </cell>
          <cell r="F3347" t="str">
            <v>SUBDIRECCION ADMINISTRATIVA Y FINANCIERA</v>
          </cell>
          <cell r="G3347">
            <v>6757664</v>
          </cell>
          <cell r="H3347" t="str">
            <v>BELISARIO NEIRA MUÑOZ</v>
          </cell>
          <cell r="I3347" t="str">
            <v>SEPTIMO DESEMBOLSO SEGÚN CERTIFICACION DEL SUPERVISOR (Desc de la Bse por Dependientes)-PENSIONADO</v>
          </cell>
          <cell r="J3347">
            <v>5000000</v>
          </cell>
          <cell r="K3347">
            <v>9.66</v>
          </cell>
          <cell r="O3347" t="str">
            <v>RECURSO 11</v>
          </cell>
          <cell r="V3347" t="str">
            <v>Desc. 10% Dependientes</v>
          </cell>
          <cell r="W3347" t="str">
            <v>Vigencia Presupuestal</v>
          </cell>
        </row>
        <row r="3348">
          <cell r="A3348">
            <v>334414</v>
          </cell>
          <cell r="B3348" t="str">
            <v>Contrato</v>
          </cell>
          <cell r="C3348">
            <v>52</v>
          </cell>
          <cell r="D3348">
            <v>8114</v>
          </cell>
          <cell r="E3348">
            <v>41843</v>
          </cell>
          <cell r="F3348" t="str">
            <v>DIRECCION DE ASUNTOS AMBIENTALES, SECTORIAL Y URBANA</v>
          </cell>
          <cell r="G3348">
            <v>64700784</v>
          </cell>
          <cell r="H3348" t="str">
            <v>ANDREA LUCIA ARANGO HERNANDEZ</v>
          </cell>
          <cell r="I3348" t="str">
            <v>PAGO 7 DE 11 SEGÚN CERTIFICACION DEL SUPERVISOR</v>
          </cell>
          <cell r="J3348">
            <v>6272727</v>
          </cell>
          <cell r="K3348">
            <v>9.66</v>
          </cell>
          <cell r="O3348" t="str">
            <v>RECURSO 11</v>
          </cell>
          <cell r="V3348" t="str">
            <v>No tiene Dependientes</v>
          </cell>
          <cell r="W3348" t="str">
            <v>Vigencia Presupuestal</v>
          </cell>
        </row>
        <row r="3349">
          <cell r="A3349">
            <v>334514</v>
          </cell>
          <cell r="B3349" t="str">
            <v>Contrato</v>
          </cell>
          <cell r="C3349">
            <v>199</v>
          </cell>
          <cell r="D3349">
            <v>30614</v>
          </cell>
          <cell r="E3349">
            <v>41844</v>
          </cell>
          <cell r="F3349" t="str">
            <v>DIRECCION DE BOSQUES, BIODIVERSIDAD Y SERVICIOS ECOSISTEMICOS</v>
          </cell>
          <cell r="G3349">
            <v>1032365212</v>
          </cell>
          <cell r="H3349" t="str">
            <v>ALEXANDRA MELO ARDILA</v>
          </cell>
          <cell r="I3349" t="str">
            <v>PAGO 7 DE 12 SEGÚN CERTIFICACION DEL SUPERVISOR</v>
          </cell>
          <cell r="J3349">
            <v>5303610</v>
          </cell>
          <cell r="K3349">
            <v>9.66</v>
          </cell>
          <cell r="O3349" t="str">
            <v>RECURSO 11</v>
          </cell>
          <cell r="V3349" t="str">
            <v>No tiene Dependientes</v>
          </cell>
          <cell r="W3349" t="str">
            <v>Vigencia Presupuestal</v>
          </cell>
        </row>
        <row r="3350">
          <cell r="A3350">
            <v>334614</v>
          </cell>
          <cell r="B3350" t="str">
            <v>Contrato</v>
          </cell>
          <cell r="C3350">
            <v>146</v>
          </cell>
          <cell r="D3350">
            <v>23214</v>
          </cell>
          <cell r="E3350">
            <v>41844</v>
          </cell>
          <cell r="F3350" t="str">
            <v>DIRECCION DE BOSQUES, BIODIVERSIDAD Y SERVICIOS ECOSISTEMICOS</v>
          </cell>
          <cell r="G3350">
            <v>52264205</v>
          </cell>
          <cell r="H3350" t="str">
            <v>PAULA ANDREA CASTAÑEDA GARCIA</v>
          </cell>
          <cell r="I3350" t="str">
            <v>PAGO 7 DE 12 SEGÚN CERTIFICACION DEL SUPERVISOR (Desc.de la Base RF x Dependientes)</v>
          </cell>
          <cell r="J3350">
            <v>5810392</v>
          </cell>
          <cell r="K3350">
            <v>9.66</v>
          </cell>
          <cell r="O3350" t="str">
            <v>RECURSO 11</v>
          </cell>
          <cell r="V3350" t="str">
            <v>Desc. 10% Dependientes</v>
          </cell>
          <cell r="W3350" t="str">
            <v>Vigencia Presupuestal</v>
          </cell>
        </row>
        <row r="3351">
          <cell r="A3351">
            <v>334714</v>
          </cell>
          <cell r="B3351" t="str">
            <v>Contrato</v>
          </cell>
          <cell r="C3351">
            <v>123</v>
          </cell>
          <cell r="D3351">
            <v>20414</v>
          </cell>
          <cell r="E3351">
            <v>41844</v>
          </cell>
          <cell r="F3351" t="str">
            <v>DIRECCION DE BOSQUES, BIODIVERSIDAD Y SERVICIOS ECOSISTEMICOS</v>
          </cell>
          <cell r="G3351">
            <v>52887997</v>
          </cell>
          <cell r="H3351" t="str">
            <v>INGRID REVOLLO CASTAÑEDA</v>
          </cell>
          <cell r="I3351" t="str">
            <v>PAGO 7 DE 12 SEGÚN CERTIFICACION DEL SUPERVISOR (Desc Base Rte Fte por Dependientes)</v>
          </cell>
          <cell r="J3351">
            <v>5659690</v>
          </cell>
          <cell r="K3351">
            <v>9.66</v>
          </cell>
          <cell r="O3351" t="str">
            <v>RECURSO 11</v>
          </cell>
          <cell r="V3351" t="str">
            <v>Desc. 10% Dependientes RF $129,456</v>
          </cell>
          <cell r="W3351" t="str">
            <v>Vigencia Presupuestal</v>
          </cell>
        </row>
        <row r="3352">
          <cell r="A3352">
            <v>334814</v>
          </cell>
          <cell r="B3352" t="str">
            <v>Contrato</v>
          </cell>
          <cell r="C3352">
            <v>198</v>
          </cell>
          <cell r="D3352">
            <v>31714</v>
          </cell>
          <cell r="E3352">
            <v>41844</v>
          </cell>
          <cell r="F3352" t="str">
            <v>DIRECCION DE ORDENAMIENTO AMBIENTAL Y COORDINACION DEL SINA</v>
          </cell>
          <cell r="G3352">
            <v>42127326</v>
          </cell>
          <cell r="H3352" t="str">
            <v>DOROTEA CARDONA HERNANDEZ</v>
          </cell>
          <cell r="I3352" t="str">
            <v>PAGO 6 DE 10 SEGÚN CERTIFICACION DEL SUPERVISOR (Desc.de la Base RF x Dependientes+Prepagada 16/07/2014)</v>
          </cell>
          <cell r="J3352">
            <v>5500000</v>
          </cell>
          <cell r="K3352">
            <v>9.66</v>
          </cell>
          <cell r="O3352" t="str">
            <v>RECURSO 11</v>
          </cell>
          <cell r="V3352" t="str">
            <v>Desc.Prepagada+Desc. 10% Dependientes</v>
          </cell>
          <cell r="W3352" t="str">
            <v>Vigencia Presupuestal</v>
          </cell>
        </row>
        <row r="3353">
          <cell r="A3353">
            <v>334914</v>
          </cell>
          <cell r="B3353" t="str">
            <v>Contrato</v>
          </cell>
          <cell r="C3353">
            <v>196</v>
          </cell>
          <cell r="D3353">
            <v>29714</v>
          </cell>
          <cell r="E3353">
            <v>41844</v>
          </cell>
          <cell r="F3353" t="str">
            <v>DIRECCION DE ORDENAMIENTO AMBIENTAL Y COORDINACION DEL SINA</v>
          </cell>
          <cell r="G3353">
            <v>79946823</v>
          </cell>
          <cell r="H3353" t="str">
            <v>ANDRES MEJIA PIZANO</v>
          </cell>
          <cell r="I3353" t="str">
            <v xml:space="preserve">SEXTO DESEMBOLSO SEGÚN CERTIFICACION DEL SUPERVISOR </v>
          </cell>
          <cell r="J3353">
            <v>5500000</v>
          </cell>
          <cell r="K3353">
            <v>9.66</v>
          </cell>
          <cell r="O3353" t="str">
            <v>RECURSO 11</v>
          </cell>
          <cell r="V3353" t="str">
            <v>No tiene Dependientes</v>
          </cell>
          <cell r="W3353" t="str">
            <v>Vigencia Presupuestal</v>
          </cell>
        </row>
        <row r="3354">
          <cell r="A3354">
            <v>335014</v>
          </cell>
          <cell r="B3354" t="str">
            <v>Contrato</v>
          </cell>
          <cell r="C3354">
            <v>54</v>
          </cell>
          <cell r="D3354">
            <v>8314</v>
          </cell>
          <cell r="E3354">
            <v>41844</v>
          </cell>
          <cell r="F3354" t="str">
            <v>DIRECCION DE BOSQUES, BIODIVERSIDAD Y SERVICIOS ECOSISTEMICOS</v>
          </cell>
          <cell r="G3354">
            <v>52268579</v>
          </cell>
          <cell r="H3354" t="str">
            <v>GIOVANNA DEL CARMEN FERNANDEZ ORJUELA</v>
          </cell>
          <cell r="I3354" t="str">
            <v>PAGO 7 DE 12 SEGÚN CERTIFICACION DEL SUPERVISOR (Desc.de la Base RF x Dependientes)</v>
          </cell>
          <cell r="J3354">
            <v>5627256</v>
          </cell>
          <cell r="K3354">
            <v>9.66</v>
          </cell>
          <cell r="O3354" t="str">
            <v>RECURSO 11</v>
          </cell>
          <cell r="V3354" t="str">
            <v>Desc. 10% Dependientes</v>
          </cell>
          <cell r="W3354" t="str">
            <v>Vigencia Presupuestal</v>
          </cell>
        </row>
        <row r="3355">
          <cell r="A3355">
            <v>335114</v>
          </cell>
          <cell r="B3355" t="str">
            <v>Contrato</v>
          </cell>
          <cell r="C3355">
            <v>226</v>
          </cell>
          <cell r="D3355">
            <v>35314</v>
          </cell>
          <cell r="E3355">
            <v>41844</v>
          </cell>
          <cell r="F3355" t="str">
            <v>SUBDIRECCION ADMINISTRATIVA Y FINANCIERA</v>
          </cell>
          <cell r="G3355">
            <v>52545196</v>
          </cell>
          <cell r="H3355" t="str">
            <v>OLGA LUCIA LADINO HERRERA</v>
          </cell>
          <cell r="I3355" t="str">
            <v>PAGO 7/12 DESEMBOLSO SEGÚN CERTIFICACION DEL SUPERVISOR (Desc Base Rte Fte por Dependientes)</v>
          </cell>
          <cell r="J3355">
            <v>2654545</v>
          </cell>
          <cell r="K3355">
            <v>9.66</v>
          </cell>
          <cell r="O3355" t="str">
            <v>RECURSO 11</v>
          </cell>
          <cell r="V3355" t="str">
            <v>Desc. 10% Dependientes</v>
          </cell>
          <cell r="W3355" t="str">
            <v>Vigencia Presupuestal</v>
          </cell>
        </row>
        <row r="3356">
          <cell r="A3356">
            <v>335214</v>
          </cell>
          <cell r="B3356" t="str">
            <v>Contrato</v>
          </cell>
          <cell r="C3356">
            <v>206</v>
          </cell>
          <cell r="D3356">
            <v>31414</v>
          </cell>
          <cell r="E3356">
            <v>41844</v>
          </cell>
          <cell r="F3356" t="str">
            <v>OFICINA ASESORA JURIDICA</v>
          </cell>
          <cell r="G3356">
            <v>79948885</v>
          </cell>
          <cell r="H3356" t="str">
            <v>ANDRES GOMEZ REY</v>
          </cell>
          <cell r="I3356" t="str">
            <v>PAGO 7 DE 12 SEGÚN CERTIFICACION DEL SUPERVISOR (Desc Base Rte Fte por Dependientes)</v>
          </cell>
          <cell r="J3356">
            <v>7000000</v>
          </cell>
          <cell r="K3356">
            <v>9.66</v>
          </cell>
          <cell r="O3356" t="str">
            <v>RECURSO 11</v>
          </cell>
          <cell r="V3356" t="str">
            <v>Desc. 10% Dependientes</v>
          </cell>
          <cell r="W3356" t="str">
            <v>Vigencia Presupuestal</v>
          </cell>
        </row>
        <row r="3357">
          <cell r="A3357">
            <v>335314</v>
          </cell>
          <cell r="B3357" t="str">
            <v>Contrato</v>
          </cell>
          <cell r="C3357">
            <v>155</v>
          </cell>
          <cell r="D3357">
            <v>25414</v>
          </cell>
          <cell r="E3357">
            <v>41844</v>
          </cell>
          <cell r="F3357" t="str">
            <v>DESPACHO VICEMINISTRA DE AMBIENTE Y DESARROLLO SOSTENIBLE</v>
          </cell>
          <cell r="G3357">
            <v>1140832065</v>
          </cell>
          <cell r="H3357" t="str">
            <v>JENNIFER DARLEEN CHAIN GRANADOS</v>
          </cell>
          <cell r="I3357" t="str">
            <v>SEPTIMO DESEMBOLSO SEGÚN CERTIFICACION DEL SUPERVISOR</v>
          </cell>
          <cell r="J3357">
            <v>2660000</v>
          </cell>
          <cell r="K3357">
            <v>9.66</v>
          </cell>
          <cell r="O3357" t="str">
            <v>RECURSO 11</v>
          </cell>
          <cell r="V3357" t="str">
            <v>No tiene Dependientes</v>
          </cell>
          <cell r="W3357" t="str">
            <v>Vigencia Presupuestal</v>
          </cell>
        </row>
        <row r="3358">
          <cell r="A3358">
            <v>335414</v>
          </cell>
          <cell r="B3358" t="str">
            <v>Contrato</v>
          </cell>
          <cell r="C3358">
            <v>270</v>
          </cell>
          <cell r="D3358">
            <v>38614</v>
          </cell>
          <cell r="E3358">
            <v>41844</v>
          </cell>
          <cell r="F3358" t="str">
            <v>SUBDIRECCION ADMINISTRATIVA Y FINANCIERA</v>
          </cell>
          <cell r="G3358">
            <v>1065607597</v>
          </cell>
          <cell r="H3358" t="str">
            <v>CAROLINA CARRASCAL LOZANO</v>
          </cell>
          <cell r="I3358" t="str">
            <v xml:space="preserve">PAGO 6 DE 11 SEGÚN CERTIFICACION DEL SUPERVISOR </v>
          </cell>
          <cell r="J3358">
            <v>2600000</v>
          </cell>
          <cell r="K3358">
            <v>9.66</v>
          </cell>
          <cell r="O3358" t="str">
            <v>RECURSO 11</v>
          </cell>
          <cell r="V3358" t="str">
            <v>No tiene Dependientes</v>
          </cell>
          <cell r="W3358" t="str">
            <v>Vigencia Presupuestal</v>
          </cell>
        </row>
        <row r="3359">
          <cell r="A3359">
            <v>335514</v>
          </cell>
          <cell r="B3359" t="str">
            <v>Contrato</v>
          </cell>
          <cell r="C3359">
            <v>291</v>
          </cell>
          <cell r="D3359">
            <v>42014</v>
          </cell>
          <cell r="E3359">
            <v>41844</v>
          </cell>
          <cell r="F3359" t="str">
            <v>DIRECCION DE ORDENAMIENTO AMBIENTAL Y COORDINACION DEL SINA</v>
          </cell>
          <cell r="G3359">
            <v>80761251</v>
          </cell>
          <cell r="H3359" t="str">
            <v>NICOLAS NEIRA MANOTAS</v>
          </cell>
          <cell r="I3359" t="str">
            <v xml:space="preserve">PAGO 6/11 DESEMBOLSO SEGÚN CERTIFICACION DEL SUPERVISOR </v>
          </cell>
          <cell r="J3359">
            <v>7090000</v>
          </cell>
          <cell r="K3359">
            <v>9.66</v>
          </cell>
          <cell r="O3359" t="str">
            <v>RECURSO 11</v>
          </cell>
          <cell r="V3359" t="str">
            <v xml:space="preserve">No tiene Dependientes - Base RF $ 3.226.650, RF $128.583 </v>
          </cell>
          <cell r="W3359" t="str">
            <v>Vigencia Presupuestal</v>
          </cell>
        </row>
        <row r="3360">
          <cell r="A3360">
            <v>335614</v>
          </cell>
          <cell r="B3360" t="str">
            <v>Contrato</v>
          </cell>
          <cell r="C3360">
            <v>8</v>
          </cell>
          <cell r="D3360">
            <v>914</v>
          </cell>
          <cell r="E3360">
            <v>41844</v>
          </cell>
          <cell r="F3360" t="str">
            <v>SUBDIRECCION ADMINISTRATIVA Y FINANCIERA</v>
          </cell>
          <cell r="G3360">
            <v>80458697</v>
          </cell>
          <cell r="H3360" t="str">
            <v>MELCO CIFUENTES MAHECHA</v>
          </cell>
          <cell r="I3360" t="str">
            <v>PAGO 7 DE 12 SEGÚN CERTIFICACION DEL SUPERVISOR ( DESC BASE RF DEPENDIENTES)</v>
          </cell>
          <cell r="J3360">
            <v>1805455</v>
          </cell>
          <cell r="K3360">
            <v>9.66</v>
          </cell>
          <cell r="O3360" t="str">
            <v>RECURSO 11</v>
          </cell>
          <cell r="V3360" t="str">
            <v>Desc. 10% Dependientes - Base RF $3,529,774 RF $388,275</v>
          </cell>
          <cell r="W3360" t="str">
            <v>Vigencia Presupuestal</v>
          </cell>
        </row>
        <row r="3361">
          <cell r="A3361">
            <v>335714</v>
          </cell>
          <cell r="B3361" t="str">
            <v>Comisión</v>
          </cell>
          <cell r="C3361" t="str">
            <v>2014-1-0485</v>
          </cell>
          <cell r="D3361">
            <v>193514</v>
          </cell>
          <cell r="E3361">
            <v>41844</v>
          </cell>
          <cell r="F3361" t="str">
            <v>SUBDIRECCION ADMINISTRATIVA Y FINANCIERA</v>
          </cell>
          <cell r="G3361">
            <v>63506593</v>
          </cell>
          <cell r="H3361" t="str">
            <v>NOHORA YOLANDA ARDILA GONZALEZ</v>
          </cell>
          <cell r="I3361" t="str">
            <v>COMISION A PITALITO DEL 25 AL 27 JUNIO 2014</v>
          </cell>
          <cell r="J3361">
            <v>296615</v>
          </cell>
          <cell r="L3361">
            <v>10</v>
          </cell>
          <cell r="O3361" t="str">
            <v>RECURSO 11</v>
          </cell>
          <cell r="W3361" t="str">
            <v>Vigencia Presupuestal</v>
          </cell>
        </row>
        <row r="3362">
          <cell r="A3362">
            <v>335814</v>
          </cell>
          <cell r="B3362" t="str">
            <v>Contrato</v>
          </cell>
          <cell r="C3362">
            <v>6</v>
          </cell>
          <cell r="D3362">
            <v>1414</v>
          </cell>
          <cell r="E3362">
            <v>41844</v>
          </cell>
          <cell r="F3362" t="str">
            <v>SUBDIRECCION ADMINISTRATIVA Y FINANCIERA</v>
          </cell>
          <cell r="G3362">
            <v>1033722027</v>
          </cell>
          <cell r="H3362" t="str">
            <v>ANDERSON STEEVEN PINZON VARGAS</v>
          </cell>
          <cell r="I3362" t="str">
            <v>PAGO 7 DE 12 SEGÚN CERTIFICACION DEL SUPERVISOR</v>
          </cell>
          <cell r="J3362">
            <v>1805455</v>
          </cell>
          <cell r="K3362">
            <v>9.66</v>
          </cell>
          <cell r="O3362" t="str">
            <v>RECURSO 11</v>
          </cell>
          <cell r="V3362" t="str">
            <v>No tiene Dependientes</v>
          </cell>
          <cell r="W3362" t="str">
            <v>Vigencia Presupuestal</v>
          </cell>
        </row>
        <row r="3363">
          <cell r="A3363">
            <v>335914</v>
          </cell>
          <cell r="B3363" t="str">
            <v>Comisión</v>
          </cell>
          <cell r="C3363" t="str">
            <v>2014-1-0523</v>
          </cell>
          <cell r="D3363">
            <v>203414</v>
          </cell>
          <cell r="E3363">
            <v>41844</v>
          </cell>
          <cell r="F3363" t="str">
            <v>SUBDIRECCION ADMINISTRATIVA Y FINANCIERA</v>
          </cell>
          <cell r="G3363">
            <v>78034306</v>
          </cell>
          <cell r="H3363" t="str">
            <v>JUAN CARVAJAL COGOLLO</v>
          </cell>
          <cell r="I3363" t="str">
            <v>COMISION A CALI DEL 24 AL 26 JUNIO 2014</v>
          </cell>
          <cell r="J3363">
            <v>520170</v>
          </cell>
          <cell r="O3363" t="str">
            <v>RECURSO 11</v>
          </cell>
          <cell r="W3363" t="str">
            <v>Vigencia Presupuestal</v>
          </cell>
        </row>
        <row r="3364">
          <cell r="A3364">
            <v>336014</v>
          </cell>
          <cell r="B3364" t="str">
            <v>Contrato</v>
          </cell>
          <cell r="C3364">
            <v>5</v>
          </cell>
          <cell r="D3364">
            <v>714</v>
          </cell>
          <cell r="E3364">
            <v>41844</v>
          </cell>
          <cell r="F3364" t="str">
            <v>SUBDIRECCION ADMINISTRATIVA Y FINANCIERA</v>
          </cell>
          <cell r="G3364">
            <v>79051428</v>
          </cell>
          <cell r="H3364" t="str">
            <v>JAIME ALBERTO GONZALEZ QUIROGA</v>
          </cell>
          <cell r="I3364" t="str">
            <v>PAGO 7 DE 12 SEGÚN CERTIFICACION DEL SUPERVISOR (Desc.de la Base RF x Dependientes)</v>
          </cell>
          <cell r="J3364">
            <v>1805455</v>
          </cell>
          <cell r="K3364">
            <v>9.66</v>
          </cell>
          <cell r="O3364" t="str">
            <v>RECURSO 11</v>
          </cell>
          <cell r="V3364" t="str">
            <v>Desc. 10% Dependientes - Base RF $3,529,774 RF $388,275</v>
          </cell>
          <cell r="W3364" t="str">
            <v>Vigencia Presupuestal</v>
          </cell>
        </row>
        <row r="3365">
          <cell r="A3365">
            <v>336114</v>
          </cell>
          <cell r="B3365" t="str">
            <v>Contrato</v>
          </cell>
          <cell r="C3365">
            <v>9</v>
          </cell>
          <cell r="D3365">
            <v>1014</v>
          </cell>
          <cell r="E3365">
            <v>41844</v>
          </cell>
          <cell r="F3365" t="str">
            <v>SUBDIRECCION ADMINISTRATIVA Y FINANCIERA</v>
          </cell>
          <cell r="G3365">
            <v>79797240</v>
          </cell>
          <cell r="H3365" t="str">
            <v>JONATHAN FELIPE RODRIGUEZ MARTINEZ</v>
          </cell>
          <cell r="I3365" t="str">
            <v>PAGO 7 DE 12 SEGÚN CERTIFICACION DEL SUPERVISOR</v>
          </cell>
          <cell r="J3365">
            <v>1805455</v>
          </cell>
          <cell r="K3365">
            <v>9.66</v>
          </cell>
          <cell r="O3365" t="str">
            <v>RECURSO 11</v>
          </cell>
          <cell r="V3365" t="str">
            <v>No tiene Dependientes</v>
          </cell>
          <cell r="W3365" t="str">
            <v>Vigencia Presupuestal</v>
          </cell>
        </row>
        <row r="3366">
          <cell r="A3366">
            <v>336214</v>
          </cell>
          <cell r="B3366" t="str">
            <v>Comisión</v>
          </cell>
          <cell r="C3366" t="str">
            <v>2014-1-0575</v>
          </cell>
          <cell r="D3366">
            <v>213614</v>
          </cell>
          <cell r="E3366">
            <v>41844</v>
          </cell>
          <cell r="F3366" t="str">
            <v>SUBDIRECCION ADMINISTRATIVA Y FINANCIERA</v>
          </cell>
          <cell r="G3366">
            <v>10527523</v>
          </cell>
          <cell r="H3366" t="str">
            <v>GUSTAVO WILCHES CHAUX</v>
          </cell>
          <cell r="I3366" t="str">
            <v>COMISION A MEDELLIN DEL 15 AJULIO 2014</v>
          </cell>
          <cell r="J3366">
            <v>176175</v>
          </cell>
          <cell r="O3366" t="str">
            <v>RECURSO 11</v>
          </cell>
          <cell r="W3366" t="str">
            <v>Vigencia Presupuestal</v>
          </cell>
        </row>
        <row r="3367">
          <cell r="A3367">
            <v>336314</v>
          </cell>
          <cell r="B3367" t="str">
            <v>Contrato</v>
          </cell>
          <cell r="C3367">
            <v>35</v>
          </cell>
          <cell r="D3367">
            <v>4514</v>
          </cell>
          <cell r="E3367">
            <v>41844</v>
          </cell>
          <cell r="F3367" t="str">
            <v>SUBDIRECCION ADMINISTRATIVA Y FINANCIERA</v>
          </cell>
          <cell r="G3367">
            <v>80232638</v>
          </cell>
          <cell r="H3367" t="str">
            <v>WILSON ALEXANDER CASTAÑEDA RAMIREZ</v>
          </cell>
          <cell r="I3367" t="str">
            <v>PAGO 7 DE 12 SEGÚN CERTIFICACION DEL SUPERVISOR (Desc. Base RF x Dependientes)</v>
          </cell>
          <cell r="J3367">
            <v>2549575</v>
          </cell>
          <cell r="K3367">
            <v>9.66</v>
          </cell>
          <cell r="O3367" t="str">
            <v>RECURSO 11</v>
          </cell>
          <cell r="V3367" t="str">
            <v>Desc.x Dependientes</v>
          </cell>
          <cell r="W3367" t="str">
            <v>Vigencia Presupuestal</v>
          </cell>
        </row>
        <row r="3368">
          <cell r="A3368">
            <v>336414</v>
          </cell>
          <cell r="B3368" t="str">
            <v>Comisión</v>
          </cell>
          <cell r="C3368" t="str">
            <v>2014-1-0578</v>
          </cell>
          <cell r="D3368">
            <v>214114</v>
          </cell>
          <cell r="E3368">
            <v>41844</v>
          </cell>
          <cell r="F3368" t="str">
            <v>SUBDIRECCION ADMINISTRATIVA Y FINANCIERA</v>
          </cell>
          <cell r="G3368">
            <v>1018421457</v>
          </cell>
          <cell r="H3368" t="str">
            <v>JUAN SEBASTIAN HERNANDEZ SUAREZ</v>
          </cell>
          <cell r="I3368" t="str">
            <v>COMISION A VALLEDUPAR DEL 14 AL 16 DE JULIO 2014</v>
          </cell>
          <cell r="J3368">
            <v>249157</v>
          </cell>
          <cell r="O3368" t="str">
            <v>RECURSO 11</v>
          </cell>
          <cell r="W3368" t="str">
            <v>Vigencia Presupuestal</v>
          </cell>
        </row>
        <row r="3369">
          <cell r="A3369">
            <v>336514</v>
          </cell>
          <cell r="B3369" t="str">
            <v>Contrato</v>
          </cell>
          <cell r="C3369">
            <v>34</v>
          </cell>
          <cell r="D3369">
            <v>4614</v>
          </cell>
          <cell r="E3369">
            <v>41844</v>
          </cell>
          <cell r="F3369" t="str">
            <v>SUBDIRECCION ADMINISTRATIVA Y FINANCIERA</v>
          </cell>
          <cell r="G3369">
            <v>1032368586</v>
          </cell>
          <cell r="H3369" t="str">
            <v>ANDRES FERNANDO MENDOZA CHUNZA</v>
          </cell>
          <cell r="I3369" t="str">
            <v>PAGO 7 DE 12 SEGÚN CERTIFICACION DEL SUPERVISOR</v>
          </cell>
          <cell r="J3369">
            <v>1805455</v>
          </cell>
          <cell r="K3369">
            <v>9.66</v>
          </cell>
          <cell r="O3369" t="str">
            <v>RECURSO 11</v>
          </cell>
          <cell r="V3369" t="str">
            <v>No tiene Dependientes</v>
          </cell>
          <cell r="W3369" t="str">
            <v>Vigencia Presupuestal</v>
          </cell>
        </row>
        <row r="3370">
          <cell r="A3370">
            <v>336614</v>
          </cell>
          <cell r="B3370" t="str">
            <v>Contrato</v>
          </cell>
          <cell r="C3370">
            <v>259</v>
          </cell>
          <cell r="D3370">
            <v>37514</v>
          </cell>
          <cell r="E3370">
            <v>41844</v>
          </cell>
          <cell r="F3370" t="str">
            <v>DIRECCION DE ORDENAMIENTO AMBIENTAL Y COORDINACION DEL SINA</v>
          </cell>
          <cell r="G3370">
            <v>80085094</v>
          </cell>
          <cell r="H3370" t="str">
            <v>JUAN CARLOS MESA CARVAJAL</v>
          </cell>
          <cell r="I3370" t="str">
            <v>PAGO 6 DE 11 SEGÚN CERTIFICACION DEL SUPERVISOR (Aporte Voluntario y Prepagada 05-JUL-2014)</v>
          </cell>
          <cell r="J3370">
            <v>7941000</v>
          </cell>
          <cell r="K3370">
            <v>9.66</v>
          </cell>
          <cell r="O3370" t="str">
            <v>RECURSO 11</v>
          </cell>
          <cell r="Q3370" t="str">
            <v>PENSIONES VOLUNTARIAS SKANDIA</v>
          </cell>
          <cell r="R3370">
            <v>1430000</v>
          </cell>
          <cell r="V3370" t="str">
            <v>No tiene dependientes solo Aporte Voluntario y Prepagada</v>
          </cell>
          <cell r="W3370" t="str">
            <v>Vigencia Presupuestal</v>
          </cell>
        </row>
        <row r="3371">
          <cell r="A3371">
            <v>336714</v>
          </cell>
          <cell r="B3371" t="str">
            <v>Comisión</v>
          </cell>
          <cell r="C3371" t="str">
            <v>2014-1-0581</v>
          </cell>
          <cell r="D3371">
            <v>214214</v>
          </cell>
          <cell r="E3371">
            <v>41844</v>
          </cell>
          <cell r="F3371" t="str">
            <v>SUBDIRECCION ADMINISTRATIVA Y FINANCIERA</v>
          </cell>
          <cell r="G3371">
            <v>52378773</v>
          </cell>
          <cell r="H3371" t="str">
            <v>CARMEN RODRIGUEZ MEDINA</v>
          </cell>
          <cell r="I3371" t="str">
            <v>COMISION A MEDELLIN DEL 14 AL 17 JULIO 2014</v>
          </cell>
          <cell r="J3371">
            <v>1019533</v>
          </cell>
          <cell r="O3371" t="str">
            <v>RECURSO 11</v>
          </cell>
          <cell r="W3371" t="str">
            <v>Vigencia Presupuestal</v>
          </cell>
        </row>
        <row r="3372">
          <cell r="A3372">
            <v>336814</v>
          </cell>
          <cell r="B3372" t="str">
            <v>Contrato</v>
          </cell>
          <cell r="C3372">
            <v>45</v>
          </cell>
          <cell r="D3372">
            <v>7514</v>
          </cell>
          <cell r="E3372">
            <v>41844</v>
          </cell>
          <cell r="F3372" t="str">
            <v>DIRECCION DE BOSQUES, BIODIVERSIDAD YSERVICIOS ECOSISTEMICOS</v>
          </cell>
          <cell r="G3372">
            <v>91108705</v>
          </cell>
          <cell r="H3372" t="str">
            <v>HECTOR JAVIER GRISALES GOMEZ</v>
          </cell>
          <cell r="I3372" t="str">
            <v>SEPTIMO DESEMBOLSO SEGÚN CERTIFICACION DEL SUPERVISOR (Desc.de la Base RF x Dependientes)</v>
          </cell>
          <cell r="J3372">
            <v>6124260</v>
          </cell>
          <cell r="K3372">
            <v>9.66</v>
          </cell>
          <cell r="O3372" t="str">
            <v>RECURSO 11</v>
          </cell>
          <cell r="V3372" t="str">
            <v>Desc. 10% Dependientes - Base RF $ 4,094,538 RF $ 287,559</v>
          </cell>
          <cell r="W3372" t="str">
            <v>Vigencia Presupuestal</v>
          </cell>
        </row>
        <row r="3373">
          <cell r="A3373">
            <v>336914</v>
          </cell>
          <cell r="B3373" t="str">
            <v>Comisión</v>
          </cell>
          <cell r="C3373" t="str">
            <v>2014-1-0584</v>
          </cell>
          <cell r="D3373">
            <v>215314</v>
          </cell>
          <cell r="E3373">
            <v>41844</v>
          </cell>
          <cell r="F3373" t="str">
            <v>SUBDIRECCION ADMINISTRATIVA Y FINANCIERA</v>
          </cell>
          <cell r="G3373">
            <v>1018421457</v>
          </cell>
          <cell r="H3373" t="str">
            <v>JUAN SEBASTIAN HERNANDEZ SUAREZ</v>
          </cell>
          <cell r="I3373" t="str">
            <v>COMISION A VALLEDUPAR DEL 14 AL 16 JULIO 2014</v>
          </cell>
          <cell r="J3373">
            <v>166104</v>
          </cell>
          <cell r="O3373" t="str">
            <v>RECURSO 11</v>
          </cell>
          <cell r="W3373" t="str">
            <v>Vigencia Presupuestal</v>
          </cell>
        </row>
        <row r="3374">
          <cell r="A3374">
            <v>337014</v>
          </cell>
          <cell r="B3374" t="str">
            <v>Contrato</v>
          </cell>
          <cell r="C3374">
            <v>92</v>
          </cell>
          <cell r="D3374">
            <v>17214</v>
          </cell>
          <cell r="E3374">
            <v>41844</v>
          </cell>
          <cell r="F3374" t="str">
            <v>DIRECCION DE BOSQUES, BIODIVERSIDAD Y SERVICIOS ECOSISTEMICOS</v>
          </cell>
          <cell r="G3374">
            <v>21032764</v>
          </cell>
          <cell r="H3374" t="str">
            <v>LENNY HAEL GUERRERO URREGO</v>
          </cell>
          <cell r="I3374" t="str">
            <v>PAGO 7 DE 12 SEGÚN CERTIFICACION DEL SUPERVISOR</v>
          </cell>
          <cell r="J3374">
            <v>4971181</v>
          </cell>
          <cell r="K3374">
            <v>9.66</v>
          </cell>
          <cell r="O3374" t="str">
            <v>RECURSO 11</v>
          </cell>
          <cell r="V3374" t="str">
            <v>No tiene Dependientes a Cargo</v>
          </cell>
          <cell r="W3374" t="str">
            <v>Vigencia Presupuestal</v>
          </cell>
        </row>
        <row r="3375">
          <cell r="A3375">
            <v>337114</v>
          </cell>
          <cell r="B3375" t="str">
            <v>Comisión</v>
          </cell>
          <cell r="C3375" t="str">
            <v>2014-1-0601</v>
          </cell>
          <cell r="D3375">
            <v>220814</v>
          </cell>
          <cell r="E3375">
            <v>41844</v>
          </cell>
          <cell r="F3375" t="str">
            <v>SUBDIRECCION ADMINISTRATIVA Y FINANCIERA</v>
          </cell>
          <cell r="G3375">
            <v>42867515</v>
          </cell>
          <cell r="H3375" t="str">
            <v>BLANCA OLIVA POSADA POSADA</v>
          </cell>
          <cell r="I3375" t="str">
            <v>COMISION A SANTA MARTHA DEL 18 AL 19 JULIO 2014</v>
          </cell>
          <cell r="J3375">
            <v>608525</v>
          </cell>
          <cell r="O3375" t="str">
            <v>RECURSO 11</v>
          </cell>
          <cell r="W3375" t="str">
            <v>Vigencia Presupuestal</v>
          </cell>
        </row>
        <row r="3376">
          <cell r="A3376">
            <v>337214</v>
          </cell>
          <cell r="B3376" t="str">
            <v>Contrato</v>
          </cell>
          <cell r="C3376">
            <v>115</v>
          </cell>
          <cell r="D3376">
            <v>19914</v>
          </cell>
          <cell r="E3376">
            <v>41844</v>
          </cell>
          <cell r="F3376" t="str">
            <v>DESPACHO MINISTRO DE AMBIENTE Y DESARROLLO SOSTENIBLE</v>
          </cell>
          <cell r="G3376">
            <v>22086663</v>
          </cell>
          <cell r="H3376" t="str">
            <v>GIRLEZA DEL SOCORRO GOMEZ SIERRA</v>
          </cell>
          <cell r="I3376" t="str">
            <v>SEPTIMO DESEMBOLSO SEGÚN CERTIFICACION DEL SUPERVISOR (PENSIONADA)</v>
          </cell>
          <cell r="J3376">
            <v>2734820</v>
          </cell>
          <cell r="K3376">
            <v>9.66</v>
          </cell>
          <cell r="O3376" t="str">
            <v>RECURSO 11</v>
          </cell>
          <cell r="V3376" t="str">
            <v>No tiene Dependientes</v>
          </cell>
          <cell r="W3376" t="str">
            <v>Vigencia Presupuestal</v>
          </cell>
        </row>
        <row r="3377">
          <cell r="A3377">
            <v>337314</v>
          </cell>
          <cell r="B3377" t="str">
            <v>Contrato</v>
          </cell>
          <cell r="C3377">
            <v>2</v>
          </cell>
          <cell r="D3377">
            <v>214</v>
          </cell>
          <cell r="E3377">
            <v>41844</v>
          </cell>
          <cell r="F3377" t="str">
            <v>DESPACHO MINISTRO DE AMBIENTE Y DESARROLLO SOSTENIBLE</v>
          </cell>
          <cell r="G3377">
            <v>80882158</v>
          </cell>
          <cell r="H3377" t="str">
            <v xml:space="preserve">HAYATO JOSE GARCIA CUESTA </v>
          </cell>
          <cell r="I3377" t="str">
            <v>PAGO 7 DE 12 SEGÚN CERTIFICACION DEL SUPERVISOR</v>
          </cell>
          <cell r="J3377">
            <v>7021212</v>
          </cell>
          <cell r="K3377">
            <v>9.66</v>
          </cell>
          <cell r="O3377" t="str">
            <v>RECURSO 11</v>
          </cell>
          <cell r="V3377" t="str">
            <v>No tiene Dependientes</v>
          </cell>
          <cell r="W3377" t="str">
            <v>Vigencia Presupuestal</v>
          </cell>
        </row>
        <row r="3378">
          <cell r="A3378">
            <v>337414</v>
          </cell>
          <cell r="B3378" t="str">
            <v>Comisión</v>
          </cell>
          <cell r="C3378">
            <v>20141174</v>
          </cell>
          <cell r="D3378">
            <v>181214</v>
          </cell>
          <cell r="E3378">
            <v>41844</v>
          </cell>
          <cell r="F3378" t="str">
            <v>SERVICIOS ADMINISTRATIVOS, ATENCIONA AL USUARIO, ARCHIVO Y CORRESPONDENCIA</v>
          </cell>
          <cell r="G3378">
            <v>79601548</v>
          </cell>
          <cell r="H3378" t="str">
            <v>JAIME EDUARDO SARMIENTO SOTO</v>
          </cell>
          <cell r="I3378" t="str">
            <v>COMISION A CARTAGENA EL 3 DE JUNIO DE 2014</v>
          </cell>
          <cell r="J3378">
            <v>145648</v>
          </cell>
          <cell r="O3378" t="str">
            <v>RECURSO 11</v>
          </cell>
          <cell r="W3378" t="str">
            <v>Vigencia Presupuestal</v>
          </cell>
        </row>
        <row r="3379">
          <cell r="A3379">
            <v>337514</v>
          </cell>
          <cell r="B3379" t="str">
            <v>Contrato</v>
          </cell>
          <cell r="C3379">
            <v>55</v>
          </cell>
          <cell r="D3379">
            <v>10714</v>
          </cell>
          <cell r="E3379">
            <v>41844</v>
          </cell>
          <cell r="F3379" t="str">
            <v>DESPACHO MINISTRO DE AMBIENTE Y DESARROLLO SOSTENIBLE</v>
          </cell>
          <cell r="G3379">
            <v>52416225</v>
          </cell>
          <cell r="H3379" t="str">
            <v>ANA CRISTINA SANCHEZ THORIN</v>
          </cell>
          <cell r="I3379" t="str">
            <v>PAGO 7 DE 12 SEGÚN CERTIFICACION DEL SUPERVISOR - N/A Beneficio AFC $0</v>
          </cell>
          <cell r="J3379">
            <v>13400000</v>
          </cell>
          <cell r="K3379">
            <v>9.66</v>
          </cell>
          <cell r="O3379" t="str">
            <v>RECURSO 11</v>
          </cell>
          <cell r="Q3379" t="str">
            <v>AFC BANCOLOMBIA</v>
          </cell>
          <cell r="R3379">
            <v>0</v>
          </cell>
          <cell r="V3379" t="str">
            <v>No tiene Dependientes +  No presento Beneficio AFC $0</v>
          </cell>
          <cell r="W3379" t="str">
            <v>Vigencia Presupuestal</v>
          </cell>
        </row>
        <row r="3380">
          <cell r="A3380">
            <v>337614</v>
          </cell>
          <cell r="B3380" t="str">
            <v>Contrato</v>
          </cell>
          <cell r="C3380">
            <v>36</v>
          </cell>
          <cell r="D3380">
            <v>4414</v>
          </cell>
          <cell r="E3380">
            <v>41844</v>
          </cell>
          <cell r="F3380" t="str">
            <v>SECRETARIA GENERAL</v>
          </cell>
          <cell r="G3380">
            <v>1094900821</v>
          </cell>
          <cell r="H3380" t="str">
            <v>PABLO ESTEBAN QUIÑONES OSORIO</v>
          </cell>
          <cell r="I3380" t="str">
            <v>PAGO 7 DE 12 SEGÚN CERTIFICACION DEL SUPERVISOR</v>
          </cell>
          <cell r="J3380">
            <v>3519553</v>
          </cell>
          <cell r="K3380">
            <v>9.66</v>
          </cell>
          <cell r="O3380" t="str">
            <v>RECURSO 11</v>
          </cell>
          <cell r="V3380" t="str">
            <v>No tiene Dependientes</v>
          </cell>
          <cell r="W3380" t="str">
            <v>Vigencia Presupuestal</v>
          </cell>
        </row>
        <row r="3381">
          <cell r="A3381">
            <v>337714</v>
          </cell>
          <cell r="B3381" t="str">
            <v>Comisión</v>
          </cell>
          <cell r="C3381">
            <v>20141221</v>
          </cell>
          <cell r="D3381">
            <v>186214</v>
          </cell>
          <cell r="E3381">
            <v>41844</v>
          </cell>
          <cell r="F3381" t="str">
            <v>SERVICIOS ADMINISTRATIVOS, ATENCIONA AL USUARIO, ARCHIVO Y CORRESPONDENCIA</v>
          </cell>
          <cell r="G3381">
            <v>79601548</v>
          </cell>
          <cell r="H3381" t="str">
            <v>JAIME EDUARDO SARMIENTO SOTO</v>
          </cell>
          <cell r="I3381" t="str">
            <v>COMISION A BARRANQUILLA DEL 3 AL 4 DE JUNIO DE 2014</v>
          </cell>
          <cell r="J3381">
            <v>291295</v>
          </cell>
          <cell r="O3381" t="str">
            <v>RECURSO 11</v>
          </cell>
          <cell r="W3381" t="str">
            <v>Vigencia Presupuestal</v>
          </cell>
        </row>
        <row r="3382">
          <cell r="A3382">
            <v>337814</v>
          </cell>
          <cell r="B3382" t="str">
            <v>Contrato</v>
          </cell>
          <cell r="C3382">
            <v>13</v>
          </cell>
          <cell r="D3382">
            <v>1614</v>
          </cell>
          <cell r="E3382">
            <v>41844</v>
          </cell>
          <cell r="F3382" t="str">
            <v>SECRETARIA GENERAL</v>
          </cell>
          <cell r="G3382">
            <v>51938927</v>
          </cell>
          <cell r="H3382" t="str">
            <v>LIDIA PATRICIA TOVAR SALAMANCA</v>
          </cell>
          <cell r="I3382" t="str">
            <v>PAGO 7 DE 12 SEGÚN CERTIFICACION DEL SUPERVISOR (Desc.de la Base RF x Dependientes)</v>
          </cell>
          <cell r="J3382">
            <v>3519553</v>
          </cell>
          <cell r="K3382">
            <v>9.66</v>
          </cell>
          <cell r="O3382" t="str">
            <v>RECURSO 11</v>
          </cell>
          <cell r="V3382" t="str">
            <v>Desc. X Dependientes</v>
          </cell>
          <cell r="W3382" t="str">
            <v>Vigencia Presupuestal</v>
          </cell>
        </row>
        <row r="3383">
          <cell r="A3383">
            <v>337914</v>
          </cell>
          <cell r="B3383" t="str">
            <v>Comisión</v>
          </cell>
          <cell r="C3383">
            <v>20141369</v>
          </cell>
          <cell r="D3383">
            <v>202714</v>
          </cell>
          <cell r="E3383">
            <v>41844</v>
          </cell>
          <cell r="F3383" t="str">
            <v>SERVICIOS ADMINISTRATIVOS, ATENCIONA AL USUARIO, ARCHIVO Y CORRESPONDENCIA</v>
          </cell>
          <cell r="G3383">
            <v>52157164</v>
          </cell>
          <cell r="H3383" t="str">
            <v>CLAUDIA PATRICIA PINEDA GONZALEZ</v>
          </cell>
          <cell r="I3383" t="str">
            <v>COMISION A PEREIRA DEL 19 AL 20 DE JUNIO DE 2014</v>
          </cell>
          <cell r="J3383">
            <v>436943</v>
          </cell>
          <cell r="O3383" t="str">
            <v>RECURSO 11</v>
          </cell>
          <cell r="W3383" t="str">
            <v>Vigencia Presupuestal</v>
          </cell>
        </row>
        <row r="3384">
          <cell r="A3384">
            <v>338014</v>
          </cell>
          <cell r="B3384" t="str">
            <v>Contrato</v>
          </cell>
          <cell r="C3384">
            <v>273</v>
          </cell>
          <cell r="D3384">
            <v>203514</v>
          </cell>
          <cell r="E3384">
            <v>41844</v>
          </cell>
          <cell r="F3384" t="str">
            <v>SUBDIRECCION DE EDUCACION Y PARTICIPACION</v>
          </cell>
          <cell r="G3384">
            <v>53038369</v>
          </cell>
          <cell r="H3384" t="str">
            <v>DIANA MARCELA MENDOZA OSPINA</v>
          </cell>
          <cell r="I3384" t="str">
            <v>SEXTO DESEMBOLSO SEGÚN CERTIFICACION DEL SUPERVISOR</v>
          </cell>
          <cell r="J3384">
            <v>5150000</v>
          </cell>
          <cell r="K3384">
            <v>9.66</v>
          </cell>
          <cell r="O3384" t="str">
            <v>RECURSO 11</v>
          </cell>
          <cell r="V3384" t="str">
            <v>No tiene Dependientes</v>
          </cell>
          <cell r="W3384" t="str">
            <v>Vigencia Presupuestal</v>
          </cell>
        </row>
        <row r="3385">
          <cell r="A3385">
            <v>338114</v>
          </cell>
          <cell r="B3385" t="str">
            <v>Comisión</v>
          </cell>
          <cell r="C3385">
            <v>20141402</v>
          </cell>
          <cell r="D3385">
            <v>206414</v>
          </cell>
          <cell r="E3385">
            <v>41844</v>
          </cell>
          <cell r="F3385" t="str">
            <v>SERVICIOS ADMINISTRATIVOS, ATENCIONA AL USUARIO, ARCHIVO Y CORRESPONDENCIA</v>
          </cell>
          <cell r="G3385">
            <v>79149043</v>
          </cell>
          <cell r="H3385" t="str">
            <v>ERNESTO ROMERO TOBON</v>
          </cell>
          <cell r="I3385" t="str">
            <v>COMISION A CUBARA DEL 26 AL 27 DE JUNIO DE 2014</v>
          </cell>
          <cell r="J3385">
            <v>336112</v>
          </cell>
          <cell r="O3385" t="str">
            <v>RECURSO 11</v>
          </cell>
          <cell r="W3385" t="str">
            <v>Vigencia Presupuestal</v>
          </cell>
        </row>
        <row r="3386">
          <cell r="A3386">
            <v>338214</v>
          </cell>
          <cell r="B3386" t="str">
            <v>Contrato</v>
          </cell>
          <cell r="C3386">
            <v>4</v>
          </cell>
          <cell r="D3386">
            <v>614</v>
          </cell>
          <cell r="E3386">
            <v>41844</v>
          </cell>
          <cell r="F3386" t="str">
            <v>SUBDIRECCION ADMINISTRATIVA Y FINANCIERA</v>
          </cell>
          <cell r="G3386">
            <v>51995430</v>
          </cell>
          <cell r="H3386" t="str">
            <v>LILIANA DEL PILAR BECERRA CANDIA</v>
          </cell>
          <cell r="I3386" t="str">
            <v>PAGO 7/12  DESEMBOLSO SEGÚN CERTIFICACION DEL SUPERVISOR (DESC BASE RF DEPENDIENTES)</v>
          </cell>
          <cell r="J3386">
            <v>5015152</v>
          </cell>
          <cell r="K3386">
            <v>9.66</v>
          </cell>
          <cell r="O3386" t="str">
            <v>RECURSO 11</v>
          </cell>
          <cell r="V3386" t="str">
            <v>Desc. 10% Dependientes - Base RF $3,529,774 RF $388,275</v>
          </cell>
          <cell r="W3386" t="str">
            <v>Vigencia Presupuestal</v>
          </cell>
        </row>
        <row r="3387">
          <cell r="A3387">
            <v>338314</v>
          </cell>
          <cell r="B3387" t="str">
            <v>Contrato</v>
          </cell>
          <cell r="C3387">
            <v>250</v>
          </cell>
          <cell r="D3387">
            <v>36214</v>
          </cell>
          <cell r="E3387">
            <v>41844</v>
          </cell>
          <cell r="F3387" t="str">
            <v>DIRECCION DE BOSQUES, BIODIVERSIDAD Y SERVICIOS ECOSISTEMICOS</v>
          </cell>
          <cell r="G3387">
            <v>79314746</v>
          </cell>
          <cell r="H3387" t="str">
            <v>LEONARDO MOLINA SUAREZ</v>
          </cell>
          <cell r="I3387" t="str">
            <v>PAGO 7 DE 12 SEGÚN CERTIFICACION DEL SUPERVISOR (Desc.de la Base RF x Dependientes)</v>
          </cell>
          <cell r="J3387">
            <v>6634615</v>
          </cell>
          <cell r="K3387">
            <v>9.66</v>
          </cell>
          <cell r="O3387" t="str">
            <v>RECURSO 11</v>
          </cell>
          <cell r="V3387" t="str">
            <v>Desc. 10% Dependientes</v>
          </cell>
          <cell r="W3387" t="str">
            <v>Vigencia Presupuestal</v>
          </cell>
        </row>
        <row r="3388">
          <cell r="A3388">
            <v>338414</v>
          </cell>
          <cell r="B3388" t="str">
            <v>Contrato</v>
          </cell>
          <cell r="C3388">
            <v>263</v>
          </cell>
          <cell r="D3388">
            <v>37714</v>
          </cell>
          <cell r="E3388">
            <v>41844</v>
          </cell>
          <cell r="F3388" t="str">
            <v>DIRECCION DE BOSQUES, BIODIVERSIDAD Y SERVICIOS ECOSISTEMICOS</v>
          </cell>
          <cell r="G3388">
            <v>38227057</v>
          </cell>
          <cell r="H3388" t="str">
            <v>MARIA FANNY MONDRAGON LEONEL</v>
          </cell>
          <cell r="I3388" t="str">
            <v>PAGO 7 DE 12 SEGÚN CERTIFICACION DEL SUPERVISOR (PENSIONADA)</v>
          </cell>
          <cell r="J3388">
            <v>7990000</v>
          </cell>
          <cell r="K3388">
            <v>9.66</v>
          </cell>
          <cell r="O3388" t="str">
            <v>RECURSO 11</v>
          </cell>
          <cell r="V3388" t="str">
            <v>No tiene Dependientes a Cargo</v>
          </cell>
          <cell r="W3388" t="str">
            <v>Vigencia Presupuestal</v>
          </cell>
        </row>
        <row r="3389">
          <cell r="A3389">
            <v>338514</v>
          </cell>
          <cell r="B3389" t="str">
            <v>Contrato</v>
          </cell>
          <cell r="C3389">
            <v>211</v>
          </cell>
          <cell r="D3389">
            <v>31014</v>
          </cell>
          <cell r="E3389">
            <v>41844</v>
          </cell>
          <cell r="F3389" t="str">
            <v>DIRECCION DE BOSQUES, BIODIVERSIDAD Y SERVICIOS ECOSISTEMICOS</v>
          </cell>
          <cell r="G3389">
            <v>28557782</v>
          </cell>
          <cell r="H3389" t="str">
            <v>XIMENA CARRANZA HERNANDEZ</v>
          </cell>
          <cell r="I3389" t="str">
            <v>PAGO 7 DE 12 SEGÚN CERTIFICACION DEL SUPERVISOR (Desc Base Rte Fte por Dependientes)</v>
          </cell>
          <cell r="J3389">
            <v>3052000</v>
          </cell>
          <cell r="K3389">
            <v>9.66</v>
          </cell>
          <cell r="O3389" t="str">
            <v>RECURSO 11</v>
          </cell>
          <cell r="V3389" t="str">
            <v>Desc. 10% Dependientes RF $129,456</v>
          </cell>
          <cell r="W3389" t="str">
            <v>Vigencia Presupuestal</v>
          </cell>
        </row>
        <row r="3390">
          <cell r="A3390">
            <v>338614</v>
          </cell>
          <cell r="B3390" t="str">
            <v>Contrato</v>
          </cell>
          <cell r="C3390">
            <v>75</v>
          </cell>
          <cell r="D3390">
            <v>15114</v>
          </cell>
          <cell r="E3390">
            <v>41844</v>
          </cell>
          <cell r="F3390" t="str">
            <v>OFICINA ASESORA DE PLANEACION</v>
          </cell>
          <cell r="G3390">
            <v>88213055</v>
          </cell>
          <cell r="H3390" t="str">
            <v>JOSE EDUARDO PATIÑO SANTAFE</v>
          </cell>
          <cell r="I3390" t="str">
            <v>PAGO 7 DE 12 SEGÚN CERTIFICACION DEL SUPERVISOR (Desc x Dependientes+ Int.Vivienda $542.465+ Retencion Contingente AFC $42,581)</v>
          </cell>
          <cell r="J3390">
            <v>5900000</v>
          </cell>
          <cell r="K3390">
            <v>9.66</v>
          </cell>
          <cell r="O3390" t="str">
            <v>RECURSO 11</v>
          </cell>
          <cell r="Q3390" t="str">
            <v>AFC AV VILLAS</v>
          </cell>
          <cell r="R3390">
            <v>900000</v>
          </cell>
          <cell r="V3390" t="str">
            <v>Desc X Dependientes+ Int.Vivienda $542.465+AFC)</v>
          </cell>
          <cell r="W3390" t="str">
            <v>Vigencia Presupuestal</v>
          </cell>
        </row>
        <row r="3391">
          <cell r="A3391">
            <v>338714</v>
          </cell>
          <cell r="B3391" t="str">
            <v>Comisión</v>
          </cell>
          <cell r="C3391">
            <v>20141474</v>
          </cell>
          <cell r="D3391">
            <v>213314</v>
          </cell>
          <cell r="E3391">
            <v>41844</v>
          </cell>
          <cell r="F3391" t="str">
            <v>SERVICIOS ADMINISTRATIVOS, ATENCIONA AL USUARIO, ARCHIVO Y CORRESPONDENCIA</v>
          </cell>
          <cell r="G3391">
            <v>52261383</v>
          </cell>
          <cell r="H3391" t="str">
            <v>CLAUDIA LILIANA BUITRAGO AGUIRRE</v>
          </cell>
          <cell r="I3391" t="str">
            <v>COMISION A VALLEDUPAR  DEL 14 AL 16 DE JULIO DE 2014</v>
          </cell>
          <cell r="J3391">
            <v>593230</v>
          </cell>
          <cell r="O3391" t="str">
            <v>RECURSO 11</v>
          </cell>
          <cell r="W3391" t="str">
            <v>Vigencia Presupuestal</v>
          </cell>
        </row>
        <row r="3392">
          <cell r="A3392">
            <v>338814</v>
          </cell>
          <cell r="B3392" t="str">
            <v>Anulada</v>
          </cell>
          <cell r="C3392">
            <v>20141484</v>
          </cell>
          <cell r="D3392">
            <v>213114</v>
          </cell>
          <cell r="E3392">
            <v>41844</v>
          </cell>
          <cell r="F3392" t="str">
            <v>SERVICIOS ADMINISTRATIVOS, ATENCIONA AL USUARIO, ARCHIVO Y CORRESPONDENCIA</v>
          </cell>
          <cell r="G3392">
            <v>79778817</v>
          </cell>
          <cell r="H3392" t="str">
            <v>PABLO ABBA VIEIRA SAMPER</v>
          </cell>
          <cell r="I3392" t="str">
            <v>ANULADA ---- COMISION A PUERTO INIRIDA EL 8 DE JULIO DE 2014</v>
          </cell>
          <cell r="J3392">
            <v>296390</v>
          </cell>
          <cell r="O3392" t="str">
            <v>RECURSO 11</v>
          </cell>
          <cell r="W3392" t="str">
            <v>Vigencia Presupuestal</v>
          </cell>
        </row>
        <row r="3393">
          <cell r="A3393">
            <v>338914</v>
          </cell>
          <cell r="B3393" t="str">
            <v>Comisión</v>
          </cell>
          <cell r="C3393">
            <v>20141485</v>
          </cell>
          <cell r="D3393">
            <v>213514</v>
          </cell>
          <cell r="E3393">
            <v>41844</v>
          </cell>
          <cell r="F3393" t="str">
            <v>SERVICIOS ADMINISTRATIVOS, ATENCIONA AL USUARIO, ARCHIVO Y CORRESPONDENCIA</v>
          </cell>
          <cell r="G3393">
            <v>52261383</v>
          </cell>
          <cell r="H3393" t="str">
            <v>CLAUDIA LILIANA BUITRAGO AGUIRRE</v>
          </cell>
          <cell r="I3393" t="str">
            <v>COMISION A SAN GIL DEL 17 AL 18 DE JULIO DE 2014</v>
          </cell>
          <cell r="J3393">
            <v>435938</v>
          </cell>
          <cell r="O3393" t="str">
            <v>RECURSO 11</v>
          </cell>
          <cell r="W3393" t="str">
            <v>Vigencia Presupuestal</v>
          </cell>
        </row>
        <row r="3394">
          <cell r="A3394">
            <v>339014</v>
          </cell>
          <cell r="B3394" t="str">
            <v>Comisión</v>
          </cell>
          <cell r="C3394">
            <v>20141495</v>
          </cell>
          <cell r="D3394">
            <v>213714</v>
          </cell>
          <cell r="E3394">
            <v>41844</v>
          </cell>
          <cell r="F3394" t="str">
            <v>SERVICIOS ADMINISTRATIVOS, ATENCIONA AL USUARIO, ARCHIVO Y CORRESPONDENCIA</v>
          </cell>
          <cell r="G3394">
            <v>53139309</v>
          </cell>
          <cell r="H3394" t="str">
            <v>DIANA CAROLINA CALLEJAS MONCALEANO</v>
          </cell>
          <cell r="I3394" t="str">
            <v>COMISION A MEDELLIN EL 15 DE JULIO DE 2014</v>
          </cell>
          <cell r="J3394">
            <v>97679</v>
          </cell>
          <cell r="O3394" t="str">
            <v>RECURSO 11</v>
          </cell>
          <cell r="W3394" t="str">
            <v>Vigencia Presupuestal</v>
          </cell>
        </row>
        <row r="3395">
          <cell r="A3395">
            <v>339114</v>
          </cell>
          <cell r="B3395" t="str">
            <v>Comisión</v>
          </cell>
          <cell r="C3395">
            <v>20141497</v>
          </cell>
          <cell r="D3395">
            <v>214514</v>
          </cell>
          <cell r="E3395">
            <v>41844</v>
          </cell>
          <cell r="F3395" t="str">
            <v>SERVICIOS ADMINISTRATIVOS, ATENCIONA AL USUARIO, ARCHIVO Y CORRESPONDENCIA</v>
          </cell>
          <cell r="G3395">
            <v>19402255</v>
          </cell>
          <cell r="H3395" t="str">
            <v>PABLO MANUEL HURTADO RINCON</v>
          </cell>
          <cell r="I3395" t="str">
            <v>COMISION A PASTO DEL 13 AL 16 DE JULIO DE 2014</v>
          </cell>
          <cell r="J3395">
            <v>894522</v>
          </cell>
          <cell r="O3395" t="str">
            <v>RECURSO 11</v>
          </cell>
          <cell r="W3395" t="str">
            <v>Vigencia Presupuestal</v>
          </cell>
        </row>
        <row r="3396">
          <cell r="A3396">
            <v>339214</v>
          </cell>
          <cell r="B3396" t="str">
            <v>Comisión</v>
          </cell>
          <cell r="C3396">
            <v>20141510</v>
          </cell>
          <cell r="D3396">
            <v>215414</v>
          </cell>
          <cell r="E3396">
            <v>41844</v>
          </cell>
          <cell r="F3396" t="str">
            <v>SERVICIOS ADMINISTRATIVOS, ATENCIONA AL USUARIO, ARCHIVO Y CORRESPONDENCIA</v>
          </cell>
          <cell r="G3396">
            <v>50903114</v>
          </cell>
          <cell r="H3396" t="str">
            <v>KARIN BERNARDA ROMERO MARTINEZ</v>
          </cell>
          <cell r="I3396" t="str">
            <v>COMISION A SANTA MARTA DEL 14 AL 15 DE JULIO DE 2014</v>
          </cell>
          <cell r="J3396">
            <v>342037</v>
          </cell>
          <cell r="O3396" t="str">
            <v>RECURSO 11</v>
          </cell>
          <cell r="W3396" t="str">
            <v>Vigencia Presupuestal</v>
          </cell>
        </row>
        <row r="3397">
          <cell r="A3397">
            <v>339314</v>
          </cell>
          <cell r="B3397" t="str">
            <v>Comisión</v>
          </cell>
          <cell r="C3397">
            <v>20141511</v>
          </cell>
          <cell r="D3397">
            <v>215714</v>
          </cell>
          <cell r="E3397">
            <v>41844</v>
          </cell>
          <cell r="F3397" t="str">
            <v>SERVICIOS ADMINISTRATIVOS, ATENCIONA AL USUARIO, ARCHIVO Y CORRESPONDENCIA</v>
          </cell>
          <cell r="G3397">
            <v>41732216</v>
          </cell>
          <cell r="H3397" t="str">
            <v>MERY ASUNCION TONCEL GAVIRIA</v>
          </cell>
          <cell r="I3397" t="str">
            <v>COMISION A SANTA MARTA DEL 14 AL 15 DE JULIO DE 2014</v>
          </cell>
          <cell r="J3397">
            <v>355938</v>
          </cell>
          <cell r="O3397" t="str">
            <v>RECURSO 11</v>
          </cell>
          <cell r="W3397" t="str">
            <v>Vigencia Presupuestal</v>
          </cell>
        </row>
        <row r="3398">
          <cell r="A3398">
            <v>339414</v>
          </cell>
          <cell r="B3398" t="str">
            <v>Comisión</v>
          </cell>
          <cell r="C3398">
            <v>20141513</v>
          </cell>
          <cell r="D3398">
            <v>215214</v>
          </cell>
          <cell r="E3398">
            <v>41844</v>
          </cell>
          <cell r="F3398" t="str">
            <v>SERVICIOS ADMINISTRATIVOS, ATENCIONA AL USUARIO, ARCHIVO Y CORRESPONDENCIA</v>
          </cell>
          <cell r="G3398">
            <v>52789391</v>
          </cell>
          <cell r="H3398" t="str">
            <v>OLGA ANGELICA DIAZ BARRAGAN</v>
          </cell>
          <cell r="I3398" t="str">
            <v>COMISION A QUIBDO DEL 15 AL 16 DE JULIO DE 2014</v>
          </cell>
          <cell r="J3398">
            <v>259623</v>
          </cell>
          <cell r="O3398" t="str">
            <v>RECURSO 11</v>
          </cell>
          <cell r="W3398" t="str">
            <v>Vigencia Presupuestal</v>
          </cell>
        </row>
        <row r="3399">
          <cell r="A3399">
            <v>339514</v>
          </cell>
          <cell r="B3399" t="str">
            <v>Comisión</v>
          </cell>
          <cell r="C3399">
            <v>20141526</v>
          </cell>
          <cell r="D3399">
            <v>216214</v>
          </cell>
          <cell r="E3399">
            <v>41844</v>
          </cell>
          <cell r="F3399" t="str">
            <v>SERVICIOS ADMINISTRATIVOS, ATENCIONA AL USUARIO, ARCHIVO Y CORRESPONDENCIA</v>
          </cell>
          <cell r="G3399">
            <v>79870933</v>
          </cell>
          <cell r="H3399" t="str">
            <v>RODRIGO SUAREZ CASTAÑO</v>
          </cell>
          <cell r="I3399" t="str">
            <v>COMISION A SANTA MARTA DEL 14 AL 15 DE JULIO DE 2014</v>
          </cell>
          <cell r="J3399">
            <v>624204</v>
          </cell>
          <cell r="O3399" t="str">
            <v>RECURSO 11</v>
          </cell>
          <cell r="W3399" t="str">
            <v>Vigencia Presupuestal</v>
          </cell>
        </row>
        <row r="3400">
          <cell r="A3400">
            <v>339614</v>
          </cell>
          <cell r="B3400" t="str">
            <v>Comisión</v>
          </cell>
          <cell r="C3400">
            <v>20141527</v>
          </cell>
          <cell r="D3400">
            <v>216714</v>
          </cell>
          <cell r="E3400">
            <v>41844</v>
          </cell>
          <cell r="F3400" t="str">
            <v>SERVICIOS ADMINISTRATIVOS</v>
          </cell>
          <cell r="G3400">
            <v>80034920</v>
          </cell>
          <cell r="H3400" t="str">
            <v>DIEGO FERNANDO MOLANO VARGAS</v>
          </cell>
          <cell r="I3400" t="str">
            <v>COMISION A TUNJA DEL 16 AL 17 DE JULIO DE 2014</v>
          </cell>
          <cell r="J3400">
            <v>327037</v>
          </cell>
          <cell r="O3400" t="str">
            <v>RECURSO 11</v>
          </cell>
          <cell r="W3400" t="str">
            <v>Vigencia Presupuestal</v>
          </cell>
        </row>
        <row r="3401">
          <cell r="A3401">
            <v>339714</v>
          </cell>
          <cell r="B3401" t="str">
            <v>Comisión</v>
          </cell>
          <cell r="C3401">
            <v>20141528</v>
          </cell>
          <cell r="D3401">
            <v>216614</v>
          </cell>
          <cell r="E3401">
            <v>41844</v>
          </cell>
          <cell r="F3401" t="str">
            <v>SERVICIOS ADMINISTRATIVOS</v>
          </cell>
          <cell r="G3401">
            <v>51832156</v>
          </cell>
          <cell r="H3401" t="str">
            <v>LUZ ADRIANA JIMENEZ PATIÑO</v>
          </cell>
          <cell r="I3401" t="str">
            <v>COMISION A TUNJA DEL 16 AL 17 DE 2014</v>
          </cell>
          <cell r="J3401">
            <v>331037</v>
          </cell>
          <cell r="O3401" t="str">
            <v>RECURSO 11</v>
          </cell>
          <cell r="W3401" t="str">
            <v>Vigencia Presupuestal</v>
          </cell>
        </row>
        <row r="3402">
          <cell r="A3402">
            <v>339814</v>
          </cell>
          <cell r="B3402" t="str">
            <v>Convenio</v>
          </cell>
          <cell r="C3402">
            <v>163</v>
          </cell>
          <cell r="D3402">
            <v>32614</v>
          </cell>
          <cell r="E3402">
            <v>41844</v>
          </cell>
          <cell r="F3402" t="str">
            <v>DIRECCION DE ASUNTOS MARINOS, COSTEROS Y RECURSOS ACUATICOS</v>
          </cell>
          <cell r="G3402">
            <v>8999992385</v>
          </cell>
          <cell r="H3402" t="str">
            <v>CODECHO - CORPORACION AUTONOMA REGIONAL PARA EL DESARROLLO</v>
          </cell>
          <cell r="I3402" t="str">
            <v>PAGO 1 DE 4 SEGÚN CERTIFICACION DEL SUPERVISOR</v>
          </cell>
          <cell r="J3402">
            <v>20000000</v>
          </cell>
          <cell r="O3402" t="str">
            <v>RECURSO 11</v>
          </cell>
          <cell r="W3402" t="str">
            <v>Vigencia Presupuestal</v>
          </cell>
        </row>
        <row r="3403">
          <cell r="A3403">
            <v>339914</v>
          </cell>
          <cell r="B3403" t="str">
            <v>Comisión</v>
          </cell>
          <cell r="C3403">
            <v>20141529</v>
          </cell>
          <cell r="D3403">
            <v>216514</v>
          </cell>
          <cell r="E3403">
            <v>41844</v>
          </cell>
          <cell r="F3403" t="str">
            <v>SERVICIOS ADMINISTRATIVOS, ATENCIONA AL USUARIO, ARCHIVO Y CORRESPONDENCIA</v>
          </cell>
          <cell r="G3403">
            <v>19334916</v>
          </cell>
          <cell r="H3403" t="str">
            <v>JORGE HUMBERTO BOHORQUEZ BENJUMEA</v>
          </cell>
          <cell r="I3403" t="str">
            <v>COMISION A TUNJA DEL 16 AL 17 DE JULIO DE 2014</v>
          </cell>
          <cell r="J3403">
            <v>331037</v>
          </cell>
          <cell r="O3403" t="str">
            <v>RECURSO 11</v>
          </cell>
          <cell r="W3403" t="str">
            <v>Vigencia Presupuestal</v>
          </cell>
        </row>
        <row r="3404">
          <cell r="A3404">
            <v>340014</v>
          </cell>
          <cell r="B3404" t="str">
            <v>Contrato</v>
          </cell>
          <cell r="C3404">
            <v>261</v>
          </cell>
          <cell r="D3404">
            <v>37114</v>
          </cell>
          <cell r="E3404">
            <v>41845</v>
          </cell>
          <cell r="F3404" t="str">
            <v>DIRECCION DE ORDENAMIENTO AMBIENTAL Y COORDINACION DEL SINA</v>
          </cell>
          <cell r="G3404">
            <v>51714629</v>
          </cell>
          <cell r="H3404" t="str">
            <v>MARIA TERESA PALACIOS LOZANO</v>
          </cell>
          <cell r="I3404" t="str">
            <v>FRA 055 PAGO 6 DE 11 SEGÚN CERTIFICACION DEL SUPERVISOR (Desc. Base RF x Dependientes) SE AJU RTE FTE SOBRE TOTAL CUENTAS RECIBIDAS EN EL MES OP 315514 DEL 8 JUL 2014</v>
          </cell>
          <cell r="J3404">
            <v>7100000</v>
          </cell>
          <cell r="K3404">
            <v>9.66</v>
          </cell>
          <cell r="M3404">
            <v>16</v>
          </cell>
          <cell r="O3404" t="str">
            <v>RECURSO 11</v>
          </cell>
          <cell r="V3404" t="str">
            <v>Desc x Dependientes</v>
          </cell>
          <cell r="W3404" t="str">
            <v>Vigencia Presupuestal</v>
          </cell>
        </row>
        <row r="3405">
          <cell r="A3405">
            <v>340114</v>
          </cell>
          <cell r="B3405" t="str">
            <v>Contrato</v>
          </cell>
          <cell r="C3405">
            <v>89</v>
          </cell>
          <cell r="D3405">
            <v>18614</v>
          </cell>
          <cell r="E3405">
            <v>41845</v>
          </cell>
          <cell r="F3405" t="str">
            <v>DIRECCION DE BOSQUES, BIODIVERSIDAD Y SERVICIOS ECOSISTEMICOS</v>
          </cell>
          <cell r="G3405">
            <v>52258642</v>
          </cell>
          <cell r="H3405" t="str">
            <v>EUGENIA MENDEZ REYEZ</v>
          </cell>
          <cell r="I3405" t="str">
            <v>FRA 23 PAGO 7 DE 12 SEGÚN CERTIFICACION DEL SUPERVISOR (DESC BASE POR DEPENDIENTES)</v>
          </cell>
          <cell r="J3405">
            <v>10000000</v>
          </cell>
          <cell r="K3405">
            <v>9.66</v>
          </cell>
          <cell r="M3405">
            <v>16</v>
          </cell>
          <cell r="O3405" t="str">
            <v>RECURSO 11</v>
          </cell>
          <cell r="V3405" t="str">
            <v>Desc. X Dependientes</v>
          </cell>
          <cell r="W3405" t="str">
            <v>Vigencia Presupuestal</v>
          </cell>
        </row>
        <row r="3406">
          <cell r="A3406">
            <v>340214</v>
          </cell>
          <cell r="B3406" t="str">
            <v>Contrato</v>
          </cell>
          <cell r="C3406">
            <v>3</v>
          </cell>
          <cell r="D3406">
            <v>1314</v>
          </cell>
          <cell r="E3406">
            <v>41845</v>
          </cell>
          <cell r="F3406" t="str">
            <v>OFICINA ASESORA DE PLANEACION</v>
          </cell>
          <cell r="G3406">
            <v>39778512</v>
          </cell>
          <cell r="H3406" t="str">
            <v>BEATRIZ RINCON NIETO</v>
          </cell>
          <cell r="I3406" t="str">
            <v>SEPTIMO DESEMBOLSO SEGÚN CERTIFICACION DEL SUPERVISOR (Desc.de la Base RF x Dependientes)</v>
          </cell>
          <cell r="J3406">
            <v>6018181</v>
          </cell>
          <cell r="K3406">
            <v>9.66</v>
          </cell>
          <cell r="O3406" t="str">
            <v>RECURSO 11</v>
          </cell>
          <cell r="V3406" t="str">
            <v>Desc. 10% Dependientes - Base RF $3,529,774 RF $388,275</v>
          </cell>
          <cell r="W3406" t="str">
            <v>Vigencia Presupuestal</v>
          </cell>
        </row>
        <row r="3407">
          <cell r="A3407">
            <v>340314</v>
          </cell>
          <cell r="B3407" t="str">
            <v>Contrato</v>
          </cell>
          <cell r="C3407">
            <v>128</v>
          </cell>
          <cell r="D3407">
            <v>21214</v>
          </cell>
          <cell r="E3407">
            <v>41845</v>
          </cell>
          <cell r="F3407" t="str">
            <v>SUBDIRECCION ADMINISTRATIVA Y FINANCIERA</v>
          </cell>
          <cell r="G3407">
            <v>79859642</v>
          </cell>
          <cell r="H3407" t="str">
            <v>CARLOS HERNAN USECHE JARAMILLO</v>
          </cell>
          <cell r="I3407" t="str">
            <v xml:space="preserve">PAGO 7/12 DESEMBOLSO SEGÚN CERTIFICACION DEL SUPERVISOR (Desc.de la Base x Dependientes) </v>
          </cell>
          <cell r="J3407">
            <v>4759090</v>
          </cell>
          <cell r="K3407">
            <v>9.66</v>
          </cell>
          <cell r="O3407" t="str">
            <v>RECURSO 11</v>
          </cell>
          <cell r="V3407" t="str">
            <v>Desc. 10% Dependientes</v>
          </cell>
          <cell r="W3407" t="str">
            <v>Vigencia Presupuestal</v>
          </cell>
        </row>
        <row r="3408">
          <cell r="A3408">
            <v>340414</v>
          </cell>
          <cell r="B3408" t="str">
            <v>Contrato</v>
          </cell>
          <cell r="C3408">
            <v>262</v>
          </cell>
          <cell r="D3408">
            <v>37914</v>
          </cell>
          <cell r="E3408">
            <v>41845</v>
          </cell>
          <cell r="F3408" t="str">
            <v>SUBDIRECCION ADMINISTRATIVA Y FINANCIERA</v>
          </cell>
          <cell r="G3408">
            <v>80022525</v>
          </cell>
          <cell r="H3408" t="str">
            <v>CARLOS JULIO VANEGAS YUMAYUZA</v>
          </cell>
          <cell r="I3408" t="str">
            <v>PAGO 7 DE 12 SEGÚN CERTIFICACION DEL SUPERVISOR (Desc.de la Base x Dependientes) + (Desc Embargo $125,547)</v>
          </cell>
          <cell r="J3408">
            <v>1243733</v>
          </cell>
          <cell r="K3408">
            <v>9.66</v>
          </cell>
          <cell r="O3408" t="str">
            <v>RECURSO 11</v>
          </cell>
          <cell r="Q3408" t="str">
            <v>EMBARGO OF 1534</v>
          </cell>
          <cell r="R3408">
            <v>125547</v>
          </cell>
          <cell r="V3408" t="str">
            <v>Desc. X Dependientes</v>
          </cell>
          <cell r="W3408" t="str">
            <v>Vigencia Presupuestal</v>
          </cell>
        </row>
        <row r="3409">
          <cell r="A3409">
            <v>340514</v>
          </cell>
          <cell r="B3409" t="str">
            <v>Contrato</v>
          </cell>
          <cell r="C3409">
            <v>83</v>
          </cell>
          <cell r="D3409">
            <v>14814</v>
          </cell>
          <cell r="E3409">
            <v>41845</v>
          </cell>
          <cell r="F3409" t="str">
            <v>DIRECCION DE BOSQUES, BIODIVERSIDAD Y SERVICIOS ECOSISTEMICOS</v>
          </cell>
          <cell r="G3409">
            <v>52539015</v>
          </cell>
          <cell r="H3409" t="str">
            <v>LUZ HELENA ESCOBAR MARTINEZ</v>
          </cell>
          <cell r="I3409" t="str">
            <v>PAGO 7 DE 12 SEGÚN CERTIFICACION DEL SUPERVISOR</v>
          </cell>
          <cell r="J3409">
            <v>6217000</v>
          </cell>
          <cell r="K3409">
            <v>9.66</v>
          </cell>
          <cell r="O3409" t="str">
            <v>RECURSO 11</v>
          </cell>
          <cell r="V3409" t="str">
            <v>No tiene Dependientes a Cargo</v>
          </cell>
          <cell r="W3409" t="str">
            <v>Vigencia Presupuestal</v>
          </cell>
        </row>
        <row r="3410">
          <cell r="A3410">
            <v>340614</v>
          </cell>
          <cell r="B3410" t="str">
            <v>Contrato</v>
          </cell>
          <cell r="C3410">
            <v>72</v>
          </cell>
          <cell r="D3410">
            <v>15414</v>
          </cell>
          <cell r="E3410">
            <v>41845</v>
          </cell>
          <cell r="F3410" t="str">
            <v>DIRECCION DE BOSQUES, BIODIVERSIDAD Y SERVICIOS ECOSISTEMICOS</v>
          </cell>
          <cell r="G3410">
            <v>80074172</v>
          </cell>
          <cell r="H3410" t="str">
            <v>LUIS ALEJANDRO GARCIA ROMERO</v>
          </cell>
          <cell r="I3410" t="str">
            <v>PAGO 7 DE 12 SEGÚN CERTIFICACION DEL SUPERVISOR</v>
          </cell>
          <cell r="J3410">
            <v>3052000</v>
          </cell>
          <cell r="K3410">
            <v>9.66</v>
          </cell>
          <cell r="O3410" t="str">
            <v>RECURSO 11</v>
          </cell>
          <cell r="V3410" t="str">
            <v>No tiene Dependientes</v>
          </cell>
          <cell r="W3410" t="str">
            <v>Vigencia Presupuestal</v>
          </cell>
        </row>
        <row r="3411">
          <cell r="A3411">
            <v>340714</v>
          </cell>
          <cell r="B3411" t="str">
            <v>Contrato</v>
          </cell>
          <cell r="C3411">
            <v>213</v>
          </cell>
          <cell r="D3411">
            <v>30914</v>
          </cell>
          <cell r="E3411">
            <v>41845</v>
          </cell>
          <cell r="F3411" t="str">
            <v>DIRECCION DE BOSQUES, BIODIVERSIDAD Y SERVICIOS ECOSISTEMICOS</v>
          </cell>
          <cell r="G3411">
            <v>52258551</v>
          </cell>
          <cell r="H3411" t="str">
            <v>MARIA CLAUDIA ORJUELA MARQUEZ</v>
          </cell>
          <cell r="I3411" t="str">
            <v xml:space="preserve">PAGO 7 DE 12 SEGÚN CERTIFICACION DEL SUPERVISOR (Desc Base Rte Fte por Dependientes)   </v>
          </cell>
          <cell r="J3411">
            <v>6880000</v>
          </cell>
          <cell r="K3411">
            <v>9.66</v>
          </cell>
          <cell r="O3411" t="str">
            <v>RECURSO 11</v>
          </cell>
          <cell r="V3411" t="str">
            <v>Desc. 10% Dependientes RF $129,456</v>
          </cell>
          <cell r="W3411" t="str">
            <v>Vigencia Presupuestal</v>
          </cell>
        </row>
        <row r="3412">
          <cell r="A3412">
            <v>340814</v>
          </cell>
          <cell r="B3412" t="str">
            <v>Contrato</v>
          </cell>
          <cell r="C3412">
            <v>266</v>
          </cell>
          <cell r="D3412">
            <v>38914</v>
          </cell>
          <cell r="E3412">
            <v>41845</v>
          </cell>
          <cell r="F3412" t="str">
            <v>DIRECCION DE BOSQUES, BIODIVERSIDAD Y SERVICIOS ECOSISTEMICOS</v>
          </cell>
          <cell r="G3412">
            <v>79984170</v>
          </cell>
          <cell r="H3412" t="str">
            <v>FREDY ALEXANDER NIÑO MORALES</v>
          </cell>
          <cell r="I3412" t="str">
            <v>PAGO 7 DE 12 SEGÚN CERTIFICACION DEL SUPERVISOR</v>
          </cell>
          <cell r="J3412">
            <v>3062130</v>
          </cell>
          <cell r="K3412">
            <v>9.66</v>
          </cell>
          <cell r="O3412" t="str">
            <v>RECURSO 11</v>
          </cell>
          <cell r="V3412" t="str">
            <v>No tiene Dependientes</v>
          </cell>
          <cell r="W3412" t="str">
            <v>Vigencia Presupuestal</v>
          </cell>
        </row>
        <row r="3413">
          <cell r="A3413">
            <v>340914</v>
          </cell>
          <cell r="B3413" t="str">
            <v>Contrato</v>
          </cell>
          <cell r="C3413">
            <v>141</v>
          </cell>
          <cell r="D3413">
            <v>24214</v>
          </cell>
          <cell r="E3413">
            <v>41845</v>
          </cell>
          <cell r="F3413" t="str">
            <v>DIRECCION DE BOSQUES, BIODIVERSIDAD Y SERVICIOS ECOSISTEMICOS</v>
          </cell>
          <cell r="G3413">
            <v>7184973</v>
          </cell>
          <cell r="H3413" t="str">
            <v>WINSTON WILCHES ALVAREZ</v>
          </cell>
          <cell r="I3413" t="str">
            <v>PAGO 7 DE 12 SEGÚN CERTIFICACION DEL SUPERVISOR  ( DESC BASE RF DEPENDIENTES)</v>
          </cell>
          <cell r="J3413">
            <v>3349582</v>
          </cell>
          <cell r="K3413">
            <v>9.66</v>
          </cell>
          <cell r="O3413" t="str">
            <v>RECURSO 11</v>
          </cell>
          <cell r="V3413" t="str">
            <v>Desc. X Dependientes</v>
          </cell>
          <cell r="W3413" t="str">
            <v>Vigencia Presupuestal</v>
          </cell>
        </row>
        <row r="3414">
          <cell r="A3414">
            <v>341014</v>
          </cell>
          <cell r="B3414" t="str">
            <v>Contrato</v>
          </cell>
          <cell r="C3414">
            <v>74</v>
          </cell>
          <cell r="D3414">
            <v>15614</v>
          </cell>
          <cell r="E3414">
            <v>41845</v>
          </cell>
          <cell r="F3414" t="str">
            <v>DIRECCION DE BOSQUES, BIODIVERSIDAD Y SERVICIOS ECOSISTEMICOS</v>
          </cell>
          <cell r="G3414">
            <v>52855392</v>
          </cell>
          <cell r="H3414" t="str">
            <v>YESMIN MAYERLLY VILLAMIZAR ALBARRACIN</v>
          </cell>
          <cell r="I3414" t="str">
            <v>SEPTIMO DESEMBOLSO SEGÚN CERTIFICACION DEL SUPERVISOR (Desc.de la Base RF x Dependientes)</v>
          </cell>
          <cell r="J3414">
            <v>3438759</v>
          </cell>
          <cell r="K3414">
            <v>9.66</v>
          </cell>
          <cell r="O3414" t="str">
            <v>RECURSO 11</v>
          </cell>
          <cell r="V3414" t="str">
            <v>Desc. 10% Dependientes RF $129,456</v>
          </cell>
          <cell r="W3414" t="str">
            <v>Vigencia Presupuestal</v>
          </cell>
        </row>
        <row r="3415">
          <cell r="A3415">
            <v>341114</v>
          </cell>
          <cell r="B3415" t="str">
            <v>Contrato</v>
          </cell>
          <cell r="C3415">
            <v>144</v>
          </cell>
          <cell r="D3415">
            <v>23014</v>
          </cell>
          <cell r="E3415">
            <v>41845</v>
          </cell>
          <cell r="F3415" t="str">
            <v>DIRECCION DE BOSQUES, BIODIVERSIDAD Y SERVICIOS ECOSISTEMICOS</v>
          </cell>
          <cell r="G3415">
            <v>1023863075</v>
          </cell>
          <cell r="H3415" t="str">
            <v>DAVID FERNANDO URREGO HERNANDEZ</v>
          </cell>
          <cell r="I3415" t="str">
            <v>SEPTIMO DESEMBOLSO SEGÚN CERTIFICACION DEL SUPERVISOR</v>
          </cell>
          <cell r="J3415">
            <v>2982709</v>
          </cell>
          <cell r="K3415">
            <v>9.66</v>
          </cell>
          <cell r="O3415" t="str">
            <v>RECURSO 11</v>
          </cell>
          <cell r="V3415" t="str">
            <v>No tiene Dependientes a Cargo</v>
          </cell>
          <cell r="W3415" t="str">
            <v>Vigencia Presupuestal</v>
          </cell>
        </row>
        <row r="3416">
          <cell r="A3416">
            <v>341214</v>
          </cell>
          <cell r="B3416" t="str">
            <v>Contrato</v>
          </cell>
          <cell r="C3416">
            <v>139</v>
          </cell>
          <cell r="D3416">
            <v>23814</v>
          </cell>
          <cell r="E3416">
            <v>41845</v>
          </cell>
          <cell r="F3416" t="str">
            <v>DIRECCION DE BOSQUES, BIODIVERSIDAD Y SERVICIOS ECOSISTEMICOS</v>
          </cell>
          <cell r="G3416">
            <v>40047300</v>
          </cell>
          <cell r="H3416" t="str">
            <v>MARIA FERNANDA RODRIGUEZ SANTAMARIA</v>
          </cell>
          <cell r="I3416" t="str">
            <v>PAGO 7 DE 12 SEGÚN CERTIFICACION DEL SUPERVISOR</v>
          </cell>
          <cell r="J3416">
            <v>3349582</v>
          </cell>
          <cell r="K3416">
            <v>9.66</v>
          </cell>
          <cell r="O3416" t="str">
            <v>RECURSO 11</v>
          </cell>
          <cell r="V3416" t="str">
            <v>No tiene Dependientes</v>
          </cell>
          <cell r="W3416" t="str">
            <v>Vigencia Presupuestal</v>
          </cell>
        </row>
        <row r="3417">
          <cell r="A3417">
            <v>341314</v>
          </cell>
          <cell r="B3417" t="str">
            <v>Contrato</v>
          </cell>
          <cell r="C3417">
            <v>231</v>
          </cell>
          <cell r="D3417">
            <v>35014</v>
          </cell>
          <cell r="E3417">
            <v>41845</v>
          </cell>
          <cell r="F3417" t="str">
            <v>OFICINA DE TECNOLOGIAS, INFORMACION Y COMUNICACIONES TIC</v>
          </cell>
          <cell r="G3417">
            <v>1019062803</v>
          </cell>
          <cell r="H3417" t="str">
            <v>CAMILO ANDRES PULIDO RODRIGUEZ</v>
          </cell>
          <cell r="I3417" t="str">
            <v>PAGO 7 DE 12 SEGÚN CERTIFICACION DEL SUPERVISOR</v>
          </cell>
          <cell r="J3417">
            <v>3500000</v>
          </cell>
          <cell r="K3417">
            <v>9.66</v>
          </cell>
          <cell r="O3417" t="str">
            <v>RECURSO 11</v>
          </cell>
          <cell r="V3417" t="str">
            <v>No tiene Dependientes</v>
          </cell>
          <cell r="W3417" t="str">
            <v>Vigencia Presupuestal</v>
          </cell>
        </row>
        <row r="3418">
          <cell r="A3418">
            <v>341414</v>
          </cell>
          <cell r="B3418" t="str">
            <v>Contrato</v>
          </cell>
          <cell r="C3418">
            <v>145</v>
          </cell>
          <cell r="D3418">
            <v>23114</v>
          </cell>
          <cell r="E3418">
            <v>41845</v>
          </cell>
          <cell r="F3418" t="str">
            <v>DIRECCION DE BOSQUES, BIODIVERSIDAD YSERVICIOS ECOSISTEMICOS</v>
          </cell>
          <cell r="G3418">
            <v>53074556</v>
          </cell>
          <cell r="H3418" t="str">
            <v>NATHALIA ANDREA RAMIREZ MORAN</v>
          </cell>
          <cell r="I3418" t="str">
            <v>PAGO 7 DE 12 SEGÚN CERTIFICACION DEL SUPERVISOR</v>
          </cell>
          <cell r="J3418">
            <v>2982709</v>
          </cell>
          <cell r="K3418">
            <v>9.66</v>
          </cell>
          <cell r="O3418" t="str">
            <v>RECURSO 11</v>
          </cell>
          <cell r="V3418" t="str">
            <v>No tiene Dependientes</v>
          </cell>
          <cell r="W3418" t="str">
            <v>Vigencia Presupuestal</v>
          </cell>
        </row>
        <row r="3419">
          <cell r="A3419">
            <v>341514</v>
          </cell>
          <cell r="B3419" t="str">
            <v>Contrato</v>
          </cell>
          <cell r="C3419">
            <v>137</v>
          </cell>
          <cell r="D3419">
            <v>25014</v>
          </cell>
          <cell r="E3419">
            <v>41845</v>
          </cell>
          <cell r="F3419" t="str">
            <v>DIRECCION DE BOSQUES, BIODIVERSIDAD YSERVICIOS ECOSISTEMICOS</v>
          </cell>
          <cell r="G3419">
            <v>79866324</v>
          </cell>
          <cell r="H3419" t="str">
            <v>MANUEL DAVID CORTES PARDO</v>
          </cell>
          <cell r="I3419" t="str">
            <v>PAGO 6 Y 7 DE 12 SEGÚN CERTIFICACION DEL SUPERVISOR (Desc. Base RF x Dependientes)</v>
          </cell>
          <cell r="J3419">
            <v>10332104</v>
          </cell>
          <cell r="K3419">
            <v>9.66</v>
          </cell>
          <cell r="O3419" t="str">
            <v>RECURSO 11</v>
          </cell>
          <cell r="V3419" t="str">
            <v xml:space="preserve">Desc. 10% Dependientes </v>
          </cell>
          <cell r="W3419" t="str">
            <v>Vigencia Presupuestal</v>
          </cell>
        </row>
        <row r="3420">
          <cell r="A3420">
            <v>341614</v>
          </cell>
          <cell r="B3420" t="str">
            <v>Contrato</v>
          </cell>
          <cell r="C3420">
            <v>116</v>
          </cell>
          <cell r="D3420">
            <v>20014</v>
          </cell>
          <cell r="E3420">
            <v>41845</v>
          </cell>
          <cell r="F3420" t="str">
            <v>DESPACHO MINISTRO DE AMBIENTE Y DESARROLLO SOSTENIBLE</v>
          </cell>
          <cell r="G3420">
            <v>35472517</v>
          </cell>
          <cell r="H3420" t="str">
            <v>ROSA ESMERALDA HOYOS BAZURTO</v>
          </cell>
          <cell r="I3420" t="str">
            <v>SEPTIMO DESEMBOLSO SEGÚN CERTIFICACION DEL SUPERVISOR</v>
          </cell>
          <cell r="J3420">
            <v>2734820</v>
          </cell>
          <cell r="K3420">
            <v>9.66</v>
          </cell>
          <cell r="O3420" t="str">
            <v>RECURSO 11</v>
          </cell>
          <cell r="V3420" t="str">
            <v>No tiene Dependientes</v>
          </cell>
          <cell r="W3420" t="str">
            <v>Vigencia Presupuestal</v>
          </cell>
        </row>
        <row r="3421">
          <cell r="A3421">
            <v>341714</v>
          </cell>
          <cell r="B3421" t="str">
            <v>Contrato</v>
          </cell>
          <cell r="C3421">
            <v>106</v>
          </cell>
          <cell r="D3421">
            <v>19214</v>
          </cell>
          <cell r="E3421">
            <v>41845</v>
          </cell>
          <cell r="F3421" t="str">
            <v>OFICINA ASESORA DE PLANEACION</v>
          </cell>
          <cell r="G3421">
            <v>1032383639</v>
          </cell>
          <cell r="H3421" t="str">
            <v>CARLOS EDUARDO ORTEGA PEÑA</v>
          </cell>
          <cell r="I3421" t="str">
            <v>PAGO 7 DE 12 SEGÚN CERTIFICACION DEL SUPERVISOR</v>
          </cell>
          <cell r="J3421">
            <v>3320000</v>
          </cell>
          <cell r="K3421">
            <v>9.66</v>
          </cell>
          <cell r="O3421" t="str">
            <v>RECURSO 11</v>
          </cell>
          <cell r="V3421" t="str">
            <v>No tiene Dependientes</v>
          </cell>
          <cell r="W3421" t="str">
            <v>Vigencia Presupuestal</v>
          </cell>
        </row>
        <row r="3422">
          <cell r="A3422">
            <v>341814</v>
          </cell>
          <cell r="B3422" t="str">
            <v>Contrato</v>
          </cell>
          <cell r="C3422">
            <v>108</v>
          </cell>
          <cell r="D3422">
            <v>19814</v>
          </cell>
          <cell r="E3422">
            <v>41845</v>
          </cell>
          <cell r="F3422" t="str">
            <v>OFICINA ASESORA DE PLANEACION</v>
          </cell>
          <cell r="G3422">
            <v>39800954</v>
          </cell>
          <cell r="H3422" t="str">
            <v>DINEIDA ORTIZ ROJAS</v>
          </cell>
          <cell r="I3422" t="str">
            <v>SEPTIMO DESEMBOLSO SEGÚN CERTIFICACION DEL SUPERVISOR</v>
          </cell>
          <cell r="J3422">
            <v>3300000</v>
          </cell>
          <cell r="K3422">
            <v>9.66</v>
          </cell>
          <cell r="O3422" t="str">
            <v>RECURSO 11</v>
          </cell>
          <cell r="V3422" t="str">
            <v>No tiene Dependientes</v>
          </cell>
          <cell r="W3422" t="str">
            <v>Vigencia Presupuestal</v>
          </cell>
        </row>
        <row r="3423">
          <cell r="A3423">
            <v>341914</v>
          </cell>
          <cell r="B3423" t="str">
            <v>Contrato</v>
          </cell>
          <cell r="C3423">
            <v>107</v>
          </cell>
          <cell r="D3423">
            <v>19414</v>
          </cell>
          <cell r="E3423">
            <v>41845</v>
          </cell>
          <cell r="F3423" t="str">
            <v>OFICINA ASESORA DE PLANEACION</v>
          </cell>
          <cell r="G3423">
            <v>42111704</v>
          </cell>
          <cell r="H3423" t="str">
            <v>LUZ ANGELA QUINTERO AGUDELO</v>
          </cell>
          <cell r="I3423" t="str">
            <v>SEPTIMO DESEMBOLSO SEGÚN CERTIFICACION DEL SUPERVISOR (Desc Base Rte Fte por Dependientes)</v>
          </cell>
          <cell r="J3423">
            <v>7000000</v>
          </cell>
          <cell r="K3423">
            <v>9.66</v>
          </cell>
          <cell r="O3423" t="str">
            <v>RECURSO 11</v>
          </cell>
          <cell r="V3423" t="str">
            <v>Desc. 10% Dependientes</v>
          </cell>
          <cell r="W3423" t="str">
            <v>Vigencia Presupuestal</v>
          </cell>
        </row>
        <row r="3424">
          <cell r="A3424">
            <v>342014</v>
          </cell>
          <cell r="B3424" t="str">
            <v>Contrato</v>
          </cell>
          <cell r="C3424">
            <v>58</v>
          </cell>
          <cell r="D3424">
            <v>12914</v>
          </cell>
          <cell r="E3424">
            <v>41845</v>
          </cell>
          <cell r="F3424" t="str">
            <v>DIRECCION DE ASUNTOS AMBIENTALES, SECTORIAL Y URBANA</v>
          </cell>
          <cell r="G3424">
            <v>35250839</v>
          </cell>
          <cell r="H3424" t="str">
            <v>HEIDDY JOHANNA LAITON MORALES</v>
          </cell>
          <cell r="I3424" t="str">
            <v>PAGO 7 DE 12 DESEMBOLSO SEGUN CERTIFICACION DEL SUPERVISOR (Desc.de la Base x Dependientes)</v>
          </cell>
          <cell r="J3424">
            <v>3868182</v>
          </cell>
          <cell r="K3424">
            <v>9.66</v>
          </cell>
          <cell r="O3424" t="str">
            <v>RECURSO 11</v>
          </cell>
          <cell r="V3424" t="str">
            <v xml:space="preserve">Desc. 10% Dependientes </v>
          </cell>
          <cell r="W3424" t="str">
            <v>Vigencia Presupuestal</v>
          </cell>
        </row>
        <row r="3425">
          <cell r="A3425">
            <v>342114</v>
          </cell>
          <cell r="B3425" t="str">
            <v>Contrato</v>
          </cell>
          <cell r="C3425">
            <v>109</v>
          </cell>
          <cell r="D3425">
            <v>20214</v>
          </cell>
          <cell r="E3425">
            <v>41845</v>
          </cell>
          <cell r="F3425" t="str">
            <v>OFICINA ASESORA DE PLANEACION</v>
          </cell>
          <cell r="G3425">
            <v>80111519</v>
          </cell>
          <cell r="H3425" t="str">
            <v>DIEGO ALEJANDRO MORENO BARCO</v>
          </cell>
          <cell r="I3425" t="str">
            <v>SEPTIMO DESEMBOLSO SEGÚN CERTIFICACION DEL SUPERVISOR (Desc de la Bse por Dependientes)</v>
          </cell>
          <cell r="J3425">
            <v>4000000</v>
          </cell>
          <cell r="K3425">
            <v>9.66</v>
          </cell>
          <cell r="O3425" t="str">
            <v>RECURSO 11</v>
          </cell>
          <cell r="V3425" t="str">
            <v>Desc. 10% Dependientes</v>
          </cell>
          <cell r="W3425" t="str">
            <v>Vigencia Presupuestal</v>
          </cell>
        </row>
        <row r="3426">
          <cell r="A3426">
            <v>342214</v>
          </cell>
          <cell r="B3426" t="str">
            <v>Contrato</v>
          </cell>
          <cell r="C3426">
            <v>175</v>
          </cell>
          <cell r="D3426">
            <v>27914</v>
          </cell>
          <cell r="E3426">
            <v>41845</v>
          </cell>
          <cell r="F3426" t="str">
            <v>GRUPO DE COMUNICACIONES</v>
          </cell>
          <cell r="G3426">
            <v>79163299</v>
          </cell>
          <cell r="H3426" t="str">
            <v>LUIS HERNANDO MARROQUIN FRANCO</v>
          </cell>
          <cell r="I3426" t="str">
            <v>FRA 007 PAGO 7 DE 12 SEGÚN CERTIFICACION DEL SUPERVISOR (Desc de la Base x Dependientes)</v>
          </cell>
          <cell r="J3426">
            <v>11169380</v>
          </cell>
          <cell r="K3426">
            <v>9.66</v>
          </cell>
          <cell r="M3426">
            <v>16</v>
          </cell>
          <cell r="O3426" t="str">
            <v>RECURSO 11</v>
          </cell>
          <cell r="V3426" t="str">
            <v>Desc.x Dependientes</v>
          </cell>
          <cell r="W3426" t="str">
            <v>Vigencia Presupuestal</v>
          </cell>
        </row>
        <row r="3427">
          <cell r="A3427">
            <v>342314</v>
          </cell>
          <cell r="B3427" t="str">
            <v>Contrato</v>
          </cell>
          <cell r="C3427">
            <v>98</v>
          </cell>
          <cell r="D3427">
            <v>18014</v>
          </cell>
          <cell r="E3427">
            <v>41845</v>
          </cell>
          <cell r="F3427" t="str">
            <v>OFICINA DE ASUNTOS INTERNACIONALES</v>
          </cell>
          <cell r="G3427">
            <v>52437472</v>
          </cell>
          <cell r="H3427" t="str">
            <v>VIVIANA ANGELICA CASTRO PORRAS</v>
          </cell>
          <cell r="I3427" t="str">
            <v>PAGO 7 DE 12 SEGÚN CERTIFICACION DEL SUPERVISOR (Desc de la Bse por Dependientes + AFC FNA Beneficio $161,516)</v>
          </cell>
          <cell r="J3427">
            <v>6580000</v>
          </cell>
          <cell r="K3427">
            <v>9.66</v>
          </cell>
          <cell r="O3427" t="str">
            <v>RECURSO 11</v>
          </cell>
          <cell r="Q3427" t="str">
            <v>AFC FNA</v>
          </cell>
          <cell r="R3427">
            <v>1300000</v>
          </cell>
          <cell r="V3427" t="str">
            <v xml:space="preserve">AFC FNA 22/07/2014 $1,300,000 + Desc. X Dependientes </v>
          </cell>
          <cell r="W3427" t="str">
            <v>Vigencia Presupuestal</v>
          </cell>
        </row>
        <row r="3428">
          <cell r="A3428">
            <v>342414</v>
          </cell>
          <cell r="B3428" t="str">
            <v>Contrato</v>
          </cell>
          <cell r="C3428">
            <v>246</v>
          </cell>
          <cell r="D3428">
            <v>35914</v>
          </cell>
          <cell r="E3428">
            <v>41845</v>
          </cell>
          <cell r="F3428" t="str">
            <v>DIRECCION DE BOSQUES, BIODIVERSIDAD Y SERVICIOS ECOSISTEMICOS</v>
          </cell>
          <cell r="G3428">
            <v>80433842</v>
          </cell>
          <cell r="H3428" t="str">
            <v>MANUEL ANTONIO ZAMBRANO GUERRERO</v>
          </cell>
          <cell r="I3428" t="str">
            <v>SEPTIMO DESEMBOLSO SEGÚN CERTIFICACION DEL SUPERVISOR (Desc. De la Base Por Dependientes)</v>
          </cell>
          <cell r="J3428">
            <v>3438759</v>
          </cell>
          <cell r="K3428">
            <v>9.66</v>
          </cell>
          <cell r="O3428" t="str">
            <v>RECURSO 11</v>
          </cell>
          <cell r="V3428" t="str">
            <v>Desc. 10% Dependientes - Base RF $4,094,550 RF $287,562</v>
          </cell>
          <cell r="W3428" t="str">
            <v>Vigencia Presupuestal</v>
          </cell>
        </row>
        <row r="3429">
          <cell r="A3429">
            <v>342514</v>
          </cell>
          <cell r="B3429" t="str">
            <v>Contrato</v>
          </cell>
          <cell r="C3429">
            <v>212</v>
          </cell>
          <cell r="D3429">
            <v>31214</v>
          </cell>
          <cell r="E3429">
            <v>41845</v>
          </cell>
          <cell r="F3429" t="str">
            <v>DIRECCION DE BOSQUES, BIODIVERSIDAD Y SERVICIOS ECOSISTEMICOS</v>
          </cell>
          <cell r="G3429">
            <v>80544407</v>
          </cell>
          <cell r="H3429" t="str">
            <v>ANDRES FERNANDO FRANCO FANDIÑO</v>
          </cell>
          <cell r="I3429" t="str">
            <v>PAGO 7 DE 12 SEGÚN CERTIFICACION DEL SUPERVISOR (Desc.de la Base RF x Dependientes)</v>
          </cell>
          <cell r="J3429">
            <v>5214196</v>
          </cell>
          <cell r="K3429">
            <v>9.66</v>
          </cell>
          <cell r="O3429" t="str">
            <v>RECURSO 11</v>
          </cell>
          <cell r="V3429" t="str">
            <v xml:space="preserve">Desc. x Dependientes </v>
          </cell>
          <cell r="W3429" t="str">
            <v>Vigencia Presupuestal</v>
          </cell>
        </row>
        <row r="3430">
          <cell r="A3430">
            <v>342614</v>
          </cell>
          <cell r="B3430" t="str">
            <v>Contrato</v>
          </cell>
          <cell r="C3430">
            <v>7</v>
          </cell>
          <cell r="D3430">
            <v>1514</v>
          </cell>
          <cell r="E3430">
            <v>41845</v>
          </cell>
          <cell r="F3430" t="str">
            <v>GRUPO CONTRATOS</v>
          </cell>
          <cell r="G3430">
            <v>1032431429</v>
          </cell>
          <cell r="H3430" t="str">
            <v>JUAN FRANCISCO CORREDOR ORDOÑEZ</v>
          </cell>
          <cell r="I3430" t="str">
            <v>SEPTIMO DESEMBOLSO SEGÚN CERTIFICACION DEL SUPERVISOR (Desc. Base RF x Dependientes)</v>
          </cell>
          <cell r="J3430">
            <v>2005636</v>
          </cell>
          <cell r="K3430">
            <v>9.66</v>
          </cell>
          <cell r="O3430" t="str">
            <v>RECURSO 11</v>
          </cell>
          <cell r="V3430" t="str">
            <v>Desc. 10% Dependientes - Base RF $3,529,774 RF $388,275</v>
          </cell>
          <cell r="W3430" t="str">
            <v>Vigencia Presupuestal</v>
          </cell>
        </row>
        <row r="3431">
          <cell r="A3431">
            <v>342714</v>
          </cell>
          <cell r="B3431" t="str">
            <v>Contrato</v>
          </cell>
          <cell r="C3431">
            <v>57</v>
          </cell>
          <cell r="D3431">
            <v>12714</v>
          </cell>
          <cell r="E3431">
            <v>41845</v>
          </cell>
          <cell r="F3431" t="str">
            <v>DIRECCION DE GENTION INTEGRAL DEL RECURSO HIDRICO</v>
          </cell>
          <cell r="G3431">
            <v>1010166732</v>
          </cell>
          <cell r="H3431" t="str">
            <v>ADRIANA CARRIAZO BAQUERO</v>
          </cell>
          <cell r="I3431" t="str">
            <v>PAGO 7 DE 12 DESEMBOLSO SEGÚN CERTIFICACION DEL SUPERVISOR</v>
          </cell>
          <cell r="J3431">
            <v>2660000</v>
          </cell>
          <cell r="K3431">
            <v>9.66</v>
          </cell>
          <cell r="O3431" t="str">
            <v>RECURSO 11</v>
          </cell>
          <cell r="V3431" t="str">
            <v>No tiene Dependientes</v>
          </cell>
          <cell r="W3431" t="str">
            <v>Vigencia Presupuestal</v>
          </cell>
        </row>
        <row r="3432">
          <cell r="A3432">
            <v>342814</v>
          </cell>
          <cell r="B3432" t="str">
            <v>Contrato</v>
          </cell>
          <cell r="C3432">
            <v>79</v>
          </cell>
          <cell r="D3432">
            <v>14714</v>
          </cell>
          <cell r="E3432">
            <v>41845</v>
          </cell>
          <cell r="F3432" t="str">
            <v>DIRECCION DE GENTION INTEGRAL DEL RECURSO HIDRICO</v>
          </cell>
          <cell r="G3432">
            <v>1018421457</v>
          </cell>
          <cell r="H3432" t="str">
            <v>JUAN SEBASTIAN HERNANDEZ SUAREZ</v>
          </cell>
          <cell r="I3432" t="str">
            <v>PAGO 7 DE 12 DESEMBOLSO SEGÚN CERTIFICACION DEL SUPERVISOR</v>
          </cell>
          <cell r="J3432">
            <v>4220000</v>
          </cell>
          <cell r="K3432">
            <v>9.66</v>
          </cell>
          <cell r="O3432" t="str">
            <v>RECURSO 11</v>
          </cell>
          <cell r="V3432" t="str">
            <v>No tiene Dependientes a Cargo</v>
          </cell>
          <cell r="W3432" t="str">
            <v>Vigencia Presupuestal</v>
          </cell>
        </row>
        <row r="3433">
          <cell r="A3433">
            <v>342914</v>
          </cell>
          <cell r="B3433" t="str">
            <v>Contrato</v>
          </cell>
          <cell r="C3433">
            <v>240</v>
          </cell>
          <cell r="D3433">
            <v>34314</v>
          </cell>
          <cell r="E3433">
            <v>41845</v>
          </cell>
          <cell r="F3433" t="str">
            <v>DIRECCION DE BOSQUES, BIODIVERSIDAD Y SERVICIOS ECOSISTEMICOS</v>
          </cell>
          <cell r="G3433">
            <v>1010172281</v>
          </cell>
          <cell r="H3433" t="str">
            <v>ESTEFANIA ARDILA ROBLES</v>
          </cell>
          <cell r="I3433" t="str">
            <v>PAGO 7 DE 12 SEGÚN CERTIFICACION DEL SUPERVISOR</v>
          </cell>
          <cell r="J3433">
            <v>5000000</v>
          </cell>
          <cell r="K3433">
            <v>9.66</v>
          </cell>
          <cell r="O3433" t="str">
            <v>RECURSO 11</v>
          </cell>
          <cell r="V3433" t="str">
            <v>No tiene Dependientes a Cargo</v>
          </cell>
          <cell r="W3433" t="str">
            <v>Vigencia Presupuestal</v>
          </cell>
        </row>
        <row r="3434">
          <cell r="A3434">
            <v>343014</v>
          </cell>
          <cell r="B3434" t="str">
            <v>Contrato</v>
          </cell>
          <cell r="C3434">
            <v>50</v>
          </cell>
          <cell r="D3434">
            <v>7914</v>
          </cell>
          <cell r="E3434">
            <v>41845</v>
          </cell>
          <cell r="F3434" t="str">
            <v>DIRECCION DE ASUNTOS AMBIENTALES, SECTORIAL Y URBANA</v>
          </cell>
          <cell r="G3434">
            <v>63459707</v>
          </cell>
          <cell r="H3434" t="str">
            <v>RUTH MARGARITA OCHOA RAMIREZ</v>
          </cell>
          <cell r="I3434" t="str">
            <v>SEPTIMO DESEMBOLSO SEGÚN CERTIFICACION DEL SUPERVISOR (Desc.de la Base RF x Dependientes)</v>
          </cell>
          <cell r="J3434">
            <v>4781212</v>
          </cell>
          <cell r="K3434">
            <v>9.66</v>
          </cell>
          <cell r="O3434" t="str">
            <v>RECURSO 11</v>
          </cell>
          <cell r="V3434" t="str">
            <v>No tiene Dependientes</v>
          </cell>
          <cell r="W3434" t="str">
            <v>Vigencia Presupuestal</v>
          </cell>
        </row>
        <row r="3435">
          <cell r="A3435">
            <v>343114</v>
          </cell>
          <cell r="B3435" t="str">
            <v>Contrato</v>
          </cell>
          <cell r="C3435">
            <v>21</v>
          </cell>
          <cell r="D3435">
            <v>2814</v>
          </cell>
          <cell r="E3435">
            <v>41845</v>
          </cell>
          <cell r="F3435" t="str">
            <v>OFICINA ASESORA DE PLANEACION</v>
          </cell>
          <cell r="G3435">
            <v>80350493</v>
          </cell>
          <cell r="H3435" t="str">
            <v>HECTOR CAMELO PAEZ</v>
          </cell>
          <cell r="I3435" t="str">
            <v>PAGO 7 DE 12 SEGÚN CERTIFICACION DEL SUPERVISOR</v>
          </cell>
          <cell r="J3435">
            <v>5000000</v>
          </cell>
          <cell r="K3435">
            <v>9.66</v>
          </cell>
          <cell r="O3435" t="str">
            <v>RECURSO 11</v>
          </cell>
          <cell r="V3435" t="str">
            <v>No tiene Dependientes</v>
          </cell>
          <cell r="W3435" t="str">
            <v>Vigencia Presupuestal</v>
          </cell>
        </row>
        <row r="3436">
          <cell r="A3436">
            <v>343214</v>
          </cell>
          <cell r="B3436" t="str">
            <v>Contrato</v>
          </cell>
          <cell r="C3436">
            <v>292</v>
          </cell>
          <cell r="D3436">
            <v>40014</v>
          </cell>
          <cell r="E3436">
            <v>41845</v>
          </cell>
          <cell r="F3436" t="str">
            <v>SECRETARIA GENERAL</v>
          </cell>
          <cell r="G3436">
            <v>9005838484</v>
          </cell>
          <cell r="H3436" t="str">
            <v>IDGL SAS</v>
          </cell>
          <cell r="I3436" t="str">
            <v>PAGO FRA 329 SEXTO DESEMBOLSO SEGÚN CERTIFICAICION DEL SUPERVISOR (REG. COMUN)</v>
          </cell>
          <cell r="J3436">
            <v>11000000</v>
          </cell>
          <cell r="K3436">
            <v>9.66</v>
          </cell>
          <cell r="L3436">
            <v>11</v>
          </cell>
          <cell r="M3436">
            <v>16</v>
          </cell>
          <cell r="O3436" t="str">
            <v>RECURSO 11</v>
          </cell>
          <cell r="W3436" t="str">
            <v>Vigencia Presupuestal</v>
          </cell>
        </row>
        <row r="3437">
          <cell r="A3437">
            <v>343314</v>
          </cell>
          <cell r="B3437" t="str">
            <v>Contrato</v>
          </cell>
          <cell r="C3437">
            <v>271</v>
          </cell>
          <cell r="D3437">
            <v>38014</v>
          </cell>
          <cell r="E3437">
            <v>41845</v>
          </cell>
          <cell r="F3437" t="str">
            <v>DIRECCION DE BOSQUES, BIODIVERSIDAD Y SERVICIOS ECOSISTEMICOS</v>
          </cell>
          <cell r="G3437">
            <v>80164442</v>
          </cell>
          <cell r="H3437" t="str">
            <v>JOHN JAIRO SANCHEZ CORREA</v>
          </cell>
          <cell r="I3437" t="str">
            <v>PAGO 7 DE 12 SEGÚN CERTIFICACION DEL SUPERVISOR (Desc. Base RF x Dependientes)</v>
          </cell>
          <cell r="J3437">
            <v>5103550</v>
          </cell>
          <cell r="K3437">
            <v>9.66</v>
          </cell>
          <cell r="O3437" t="str">
            <v>RECURSO 11</v>
          </cell>
          <cell r="V3437" t="str">
            <v>Desc. 10% Dependientes</v>
          </cell>
          <cell r="W3437" t="str">
            <v>Vigencia Presupuestal</v>
          </cell>
        </row>
        <row r="3438">
          <cell r="A3438">
            <v>343414</v>
          </cell>
          <cell r="B3438" t="str">
            <v>Resolucion</v>
          </cell>
          <cell r="C3438">
            <v>1081</v>
          </cell>
          <cell r="D3438">
            <v>224714</v>
          </cell>
          <cell r="E3438">
            <v>41845</v>
          </cell>
          <cell r="F3438" t="str">
            <v>TALENTO HUMANO ACTIVO Y NO ACTIVO</v>
          </cell>
          <cell r="G3438">
            <v>41684879</v>
          </cell>
          <cell r="H3438" t="str">
            <v>OFELIA DIAZ SABOGAL</v>
          </cell>
          <cell r="I3438" t="str">
            <v>RECONOCIMIENTO Y PAGO DE PRESTACIONES SOCIALES (SALUDCOOP $7,288 + COLPENSIONES $7,288 + LIBRANZA BANCO POPULAR $1,755,876 )</v>
          </cell>
          <cell r="J3438">
            <v>2575070</v>
          </cell>
          <cell r="N3438" t="str">
            <v>RECURSO 1-10</v>
          </cell>
          <cell r="Q3438" t="str">
            <v>SALUD + PENSION + LIBRANZA BCO POPULAR</v>
          </cell>
          <cell r="R3438">
            <v>1770452</v>
          </cell>
          <cell r="W3438" t="str">
            <v>Vigencia Presupuestal</v>
          </cell>
        </row>
        <row r="3439">
          <cell r="A3439">
            <v>343514</v>
          </cell>
          <cell r="B3439" t="str">
            <v>Contrato</v>
          </cell>
          <cell r="C3439">
            <v>47</v>
          </cell>
          <cell r="D3439">
            <v>7614</v>
          </cell>
          <cell r="E3439">
            <v>41845</v>
          </cell>
          <cell r="F3439" t="str">
            <v>DIRECCION DE BOSQUES, BIODIVERSIDAD Y SERVICIOS ECOSISTEMICOS</v>
          </cell>
          <cell r="G3439">
            <v>39775923</v>
          </cell>
          <cell r="H3439" t="str">
            <v>MARIA CAROLINA CARDENAS VILLAMIL</v>
          </cell>
          <cell r="I3439" t="str">
            <v>PAGO 7 DE 12 SEGÚN CERTIFICACION DEL SUPERVISOR (Desc.de la Base RF x Dependientes)</v>
          </cell>
          <cell r="J3439">
            <v>8000000</v>
          </cell>
          <cell r="K3439">
            <v>9.66</v>
          </cell>
          <cell r="O3439" t="str">
            <v>RECURSO 11</v>
          </cell>
          <cell r="V3439" t="str">
            <v xml:space="preserve">Desc. 10% Dependientes </v>
          </cell>
          <cell r="W3439" t="str">
            <v>Vigencia Presupuestal</v>
          </cell>
        </row>
        <row r="3440">
          <cell r="A3440">
            <v>343614</v>
          </cell>
          <cell r="B3440" t="str">
            <v>Contrato</v>
          </cell>
          <cell r="C3440">
            <v>252</v>
          </cell>
          <cell r="D3440">
            <v>135314</v>
          </cell>
          <cell r="E3440">
            <v>41845</v>
          </cell>
          <cell r="F3440" t="str">
            <v>DIRECCION DE BOSQUES, BIODIVERSIDAD Y SERVICIOS ECOSISTEMICOS</v>
          </cell>
          <cell r="G3440">
            <v>79841202</v>
          </cell>
          <cell r="H3440" t="str">
            <v>JAVIER AUGUSTO GONZALEZ VEGA</v>
          </cell>
          <cell r="I3440" t="str">
            <v>PAGO 4 DE 9 SEGÚN CERTIFICACION DEL SUPERVISOR</v>
          </cell>
          <cell r="J3440">
            <v>2723254</v>
          </cell>
          <cell r="K3440">
            <v>9.66</v>
          </cell>
          <cell r="O3440" t="str">
            <v>RECURSO 11</v>
          </cell>
          <cell r="V3440" t="str">
            <v xml:space="preserve">Desc. x Dependientes </v>
          </cell>
          <cell r="W3440" t="str">
            <v>Vigencia Presupuestal</v>
          </cell>
        </row>
        <row r="3441">
          <cell r="A3441">
            <v>343714</v>
          </cell>
          <cell r="B3441" t="str">
            <v>Contrato</v>
          </cell>
          <cell r="C3441">
            <v>249</v>
          </cell>
          <cell r="D3441">
            <v>36314</v>
          </cell>
          <cell r="E3441">
            <v>41845</v>
          </cell>
          <cell r="F3441" t="str">
            <v>DIRECCION DE BOSQUES, BIODIVERSIDAD Y SERVICIOS ECOSISTEMICOS</v>
          </cell>
          <cell r="G3441">
            <v>52771733</v>
          </cell>
          <cell r="H3441" t="str">
            <v>MARIA ALEXANDRA GARZON PATIÑO</v>
          </cell>
          <cell r="I3441" t="str">
            <v>PAGO 7 DE 12 SEGÚN CERTIFICACION DEL SUPERVISOR (Desc. Base RF x Dependientes)</v>
          </cell>
          <cell r="J3441">
            <v>2723254</v>
          </cell>
          <cell r="K3441">
            <v>9.66</v>
          </cell>
          <cell r="O3441" t="str">
            <v>RECURSO 11</v>
          </cell>
          <cell r="V3441" t="str">
            <v>Desc.x Dependientes</v>
          </cell>
          <cell r="W3441" t="str">
            <v>Vigencia Presupuestal</v>
          </cell>
        </row>
        <row r="3442">
          <cell r="A3442">
            <v>343814</v>
          </cell>
          <cell r="B3442" t="str">
            <v>Contrato</v>
          </cell>
          <cell r="C3442">
            <v>237</v>
          </cell>
          <cell r="D3442">
            <v>34214</v>
          </cell>
          <cell r="E3442">
            <v>41845</v>
          </cell>
          <cell r="F3442" t="str">
            <v>DIRECCION DE BOSQUES, BIODIVERSIDAD Y SERVICIOS ECOSISTEMICOS</v>
          </cell>
          <cell r="G3442">
            <v>1015431834</v>
          </cell>
          <cell r="H3442" t="str">
            <v>LIDA ANDREA VALBUENA MUÑOZ</v>
          </cell>
          <cell r="I3442" t="str">
            <v>PAGO 7 DE 12 SEGÚN CERTIFICACION DEL SUPERVISOR</v>
          </cell>
          <cell r="J3442">
            <v>2723254</v>
          </cell>
          <cell r="K3442">
            <v>9.66</v>
          </cell>
          <cell r="O3442" t="str">
            <v>RECURSO 11</v>
          </cell>
          <cell r="V3442" t="str">
            <v>No tiene Dependientes a Cargo</v>
          </cell>
          <cell r="W3442" t="str">
            <v>Vigencia Presupuestal</v>
          </cell>
        </row>
        <row r="3443">
          <cell r="A3443">
            <v>343914</v>
          </cell>
          <cell r="B3443" t="str">
            <v>Contrato</v>
          </cell>
          <cell r="C3443">
            <v>20</v>
          </cell>
          <cell r="D3443">
            <v>2714</v>
          </cell>
          <cell r="E3443">
            <v>41845</v>
          </cell>
          <cell r="F3443" t="str">
            <v>OFICINA ASESORA DE PLANEACION</v>
          </cell>
          <cell r="G3443">
            <v>51881783</v>
          </cell>
          <cell r="H3443" t="str">
            <v>IRMA GARDEAZABAL JARAMILLO</v>
          </cell>
          <cell r="I3443" t="str">
            <v>SEXTO DESEMBOLSO SEGÚN CERTIFICACION DEL SUPERVISOR (Desc.de la Base RF x Dependientes)</v>
          </cell>
          <cell r="J3443">
            <v>7000000</v>
          </cell>
          <cell r="K3443">
            <v>9.66</v>
          </cell>
          <cell r="O3443" t="str">
            <v>RECURSO 11</v>
          </cell>
          <cell r="V3443" t="str">
            <v xml:space="preserve">Desc. X Dependientes </v>
          </cell>
          <cell r="W3443" t="str">
            <v>Vigencia Presupuestal</v>
          </cell>
        </row>
        <row r="3444">
          <cell r="A3444">
            <v>344014</v>
          </cell>
          <cell r="B3444" t="str">
            <v>Contrato</v>
          </cell>
          <cell r="C3444">
            <v>140</v>
          </cell>
          <cell r="D3444">
            <v>23914</v>
          </cell>
          <cell r="E3444">
            <v>41845</v>
          </cell>
          <cell r="F3444" t="str">
            <v>DIRECCION DE BOSQUES, BIODIVERSIDAD YSERVICIOS ECOSISTEMICOS</v>
          </cell>
          <cell r="G3444">
            <v>1032380732</v>
          </cell>
          <cell r="H3444" t="str">
            <v>LAURA MANUELA LOPEZ GUTIERREZ</v>
          </cell>
          <cell r="I3444" t="str">
            <v>PAGO 7 DE 12 SEGÚN CERTIFICACION DEL SUPERVISOR</v>
          </cell>
          <cell r="J3444">
            <v>3349582</v>
          </cell>
          <cell r="K3444">
            <v>9.66</v>
          </cell>
          <cell r="O3444" t="str">
            <v>RECURSO 11</v>
          </cell>
          <cell r="V3444" t="str">
            <v>No tiene Dependientes a Cargo</v>
          </cell>
          <cell r="W3444" t="str">
            <v>Vigencia Presupuestal</v>
          </cell>
        </row>
        <row r="3445">
          <cell r="A3445">
            <v>344114</v>
          </cell>
          <cell r="B3445" t="str">
            <v>Contrato</v>
          </cell>
          <cell r="C3445">
            <v>143</v>
          </cell>
          <cell r="D3445">
            <v>22614</v>
          </cell>
          <cell r="E3445">
            <v>41845</v>
          </cell>
          <cell r="F3445" t="str">
            <v>DIRECCION DE BOSQUES, BIODIVERSIDAD Y SERVICIOS ECOSISTEMICOS</v>
          </cell>
          <cell r="G3445">
            <v>53016588</v>
          </cell>
          <cell r="H3445" t="str">
            <v>ASTRID MILENA CARO ROA</v>
          </cell>
          <cell r="I3445" t="str">
            <v>PAGO 7 DE 12 SEGÚN CERTIFICACION DEL SUPERVISOR</v>
          </cell>
          <cell r="J3445">
            <v>2982709</v>
          </cell>
          <cell r="K3445">
            <v>9.66</v>
          </cell>
          <cell r="O3445" t="str">
            <v>RECURSO 11</v>
          </cell>
          <cell r="V3445" t="str">
            <v>No tiene Dependientes - Firma del Contrato 30 Oct/13-Afiliación ARL 18 Nov/13- Pago Novedad ARL Dic/2013</v>
          </cell>
          <cell r="W3445" t="str">
            <v>Vigencia Presupuestal</v>
          </cell>
        </row>
        <row r="3446">
          <cell r="A3446">
            <v>344214</v>
          </cell>
          <cell r="B3446" t="str">
            <v>Contrato</v>
          </cell>
          <cell r="C3446">
            <v>179</v>
          </cell>
          <cell r="D3446">
            <v>28214</v>
          </cell>
          <cell r="E3446">
            <v>41845</v>
          </cell>
          <cell r="F3446" t="str">
            <v>DIRECCION DE ORDENAMIENTO AMBIENTAL Y COORDINACION DEL SINA</v>
          </cell>
          <cell r="G3446">
            <v>40022236</v>
          </cell>
          <cell r="H3446" t="str">
            <v>ANA ELVIA OCHOA JIMENEZ</v>
          </cell>
          <cell r="I3446" t="str">
            <v>PAGO 6/11 DESEMBOLSO SEGÚN CERTIFICACION DEL SUPERVISOR (Desc x dependientes)</v>
          </cell>
          <cell r="J3446">
            <v>8000000</v>
          </cell>
          <cell r="K3446">
            <v>9.66</v>
          </cell>
          <cell r="O3446" t="str">
            <v>RECURSO 11</v>
          </cell>
          <cell r="V3446" t="str">
            <v>Desc. 10% Dependientes</v>
          </cell>
          <cell r="W3446" t="str">
            <v>Vigencia Presupuestal</v>
          </cell>
        </row>
        <row r="3447">
          <cell r="A3447">
            <v>344314</v>
          </cell>
          <cell r="B3447" t="str">
            <v>Contrato</v>
          </cell>
          <cell r="C3447">
            <v>201</v>
          </cell>
          <cell r="D3447">
            <v>30114</v>
          </cell>
          <cell r="E3447">
            <v>41845</v>
          </cell>
          <cell r="F3447" t="str">
            <v>DIRECCION DE BOSQUES, BIODIVERSIDAD Y SERVICIOS ECOSISTEMICOS</v>
          </cell>
          <cell r="G3447">
            <v>1019029489</v>
          </cell>
          <cell r="H3447" t="str">
            <v>IVAN ANDRES ROJAS SARMIENTO</v>
          </cell>
          <cell r="I3447" t="str">
            <v>PAGO 7 DE 12 SEGÚN CERTIFICACION DEL SUPERVISOR</v>
          </cell>
          <cell r="J3447">
            <v>3062130</v>
          </cell>
          <cell r="K3447">
            <v>9.66</v>
          </cell>
          <cell r="O3447" t="str">
            <v>RECURSO 11</v>
          </cell>
          <cell r="V3447" t="str">
            <v>No tiene Dependientes a Cargo</v>
          </cell>
          <cell r="W3447" t="str">
            <v>Vigencia Presupuestal</v>
          </cell>
        </row>
        <row r="3448">
          <cell r="A3448">
            <v>344414</v>
          </cell>
          <cell r="B3448" t="str">
            <v>Oficio</v>
          </cell>
          <cell r="C3448" t="str">
            <v>8320-3-24955</v>
          </cell>
          <cell r="D3448">
            <v>228314</v>
          </cell>
          <cell r="E3448">
            <v>41845</v>
          </cell>
          <cell r="F3448" t="str">
            <v>TALENTO HUMANO ACTIVO Y NO ACTIVO</v>
          </cell>
          <cell r="G3448">
            <v>8999992844</v>
          </cell>
          <cell r="H3448" t="str">
            <v>FONDO NACIONAL DEL AHORRO</v>
          </cell>
          <cell r="I3448" t="str">
            <v>APORTES FNA CESANTIAS PERIODO JULIO /2014</v>
          </cell>
          <cell r="J3448">
            <v>168091928</v>
          </cell>
          <cell r="N3448" t="str">
            <v>RECURSO 1-10</v>
          </cell>
          <cell r="W3448" t="str">
            <v>Vigencia Presupuestal</v>
          </cell>
        </row>
        <row r="3449">
          <cell r="A3449">
            <v>344514</v>
          </cell>
          <cell r="B3449" t="str">
            <v>Oficio</v>
          </cell>
          <cell r="E3449">
            <v>41845</v>
          </cell>
          <cell r="F3449" t="str">
            <v>TALENTO HUMANO ACTIVO Y NO ACTIVO</v>
          </cell>
          <cell r="G3449" t="str">
            <v>900.156.264-2</v>
          </cell>
          <cell r="H3449" t="str">
            <v>NUEVA EPS</v>
          </cell>
          <cell r="I3449" t="str">
            <v>PAGO SEGURIDAD SOCIAL JULIO 2014</v>
          </cell>
        </row>
        <row r="3450">
          <cell r="A3450">
            <v>344614</v>
          </cell>
          <cell r="B3450" t="str">
            <v>Oficio</v>
          </cell>
          <cell r="E3450">
            <v>41845</v>
          </cell>
          <cell r="F3450" t="str">
            <v>TALENTO HUMANO ACTIVO Y NO ACTIVO</v>
          </cell>
          <cell r="G3450" t="str">
            <v>830.113.831-0</v>
          </cell>
          <cell r="H3450" t="str">
            <v>ALIANSALUD EPS - Colmena</v>
          </cell>
          <cell r="I3450" t="str">
            <v>PAGO SEGURIDAD SOCIAL JULIO 2014</v>
          </cell>
        </row>
        <row r="3451">
          <cell r="A3451">
            <v>344714</v>
          </cell>
          <cell r="B3451" t="str">
            <v>Oficio</v>
          </cell>
          <cell r="E3451">
            <v>41845</v>
          </cell>
          <cell r="F3451" t="str">
            <v>TALENTO HUMANO ACTIVO Y NO ACTIVO</v>
          </cell>
          <cell r="G3451" t="str">
            <v>800,251,440-6</v>
          </cell>
          <cell r="H3451" t="str">
            <v>SANITAS EPS</v>
          </cell>
          <cell r="I3451" t="str">
            <v>PAGO SEGURIDAD SOCIAL JULIO 2014</v>
          </cell>
        </row>
        <row r="3452">
          <cell r="A3452">
            <v>344814</v>
          </cell>
          <cell r="B3452" t="str">
            <v>Oficio</v>
          </cell>
          <cell r="E3452">
            <v>41845</v>
          </cell>
          <cell r="F3452" t="str">
            <v>TALENTO HUMANO ACTIVO Y NO ACTIVO</v>
          </cell>
          <cell r="G3452" t="str">
            <v>800,140,949-6</v>
          </cell>
          <cell r="H3452" t="str">
            <v>CAFESALUD EPS</v>
          </cell>
          <cell r="I3452" t="str">
            <v>PAGO SEGURIDAD SOCIAL JULIO 2014</v>
          </cell>
        </row>
        <row r="3453">
          <cell r="A3453">
            <v>344914</v>
          </cell>
          <cell r="B3453" t="str">
            <v>Oficio</v>
          </cell>
          <cell r="E3453">
            <v>41845</v>
          </cell>
          <cell r="F3453" t="str">
            <v>TALENTO HUMANO ACTIVO Y NO ACTIVO</v>
          </cell>
          <cell r="G3453" t="str">
            <v>900.047.282-8</v>
          </cell>
          <cell r="H3453" t="str">
            <v>UNISALUD -  FOSYGA</v>
          </cell>
          <cell r="I3453" t="str">
            <v>PAGO SEGURIDAD SOCIAL JULIO 2014</v>
          </cell>
        </row>
        <row r="3454">
          <cell r="A3454">
            <v>345014</v>
          </cell>
          <cell r="B3454" t="str">
            <v>Oficio</v>
          </cell>
          <cell r="E3454">
            <v>41845</v>
          </cell>
          <cell r="F3454" t="str">
            <v>TALENTO HUMANO ACTIVO Y NO ACTIVO</v>
          </cell>
          <cell r="G3454" t="str">
            <v>860,066,942-7</v>
          </cell>
          <cell r="H3454" t="str">
            <v>COMPENSAR EPS</v>
          </cell>
          <cell r="I3454" t="str">
            <v>PAGO SEGURIDAD SOCIAL JULIO 2014</v>
          </cell>
        </row>
        <row r="3455">
          <cell r="A3455">
            <v>345114</v>
          </cell>
          <cell r="B3455" t="str">
            <v>Oficio</v>
          </cell>
          <cell r="E3455">
            <v>41845</v>
          </cell>
          <cell r="F3455" t="str">
            <v>TALENTO HUMANO ACTIVO Y NO ACTIVO</v>
          </cell>
          <cell r="G3455" t="str">
            <v>800.250.119-1</v>
          </cell>
          <cell r="H3455" t="str">
            <v xml:space="preserve">SALUDCOOP </v>
          </cell>
          <cell r="I3455" t="str">
            <v>PAGO SEGURIDAD SOCIAL JULIO 2014</v>
          </cell>
        </row>
        <row r="3456">
          <cell r="A3456">
            <v>345214</v>
          </cell>
          <cell r="B3456" t="str">
            <v>Oficio</v>
          </cell>
          <cell r="E3456">
            <v>41845</v>
          </cell>
          <cell r="F3456" t="str">
            <v>TALENTO HUMANO ACTIVO Y NO ACTIVO</v>
          </cell>
          <cell r="G3456" t="str">
            <v>800.088.702-2</v>
          </cell>
          <cell r="H3456" t="str">
            <v>SUSALUD EPS -SURA</v>
          </cell>
          <cell r="I3456" t="str">
            <v>PAGO SEGURIDAD SOCIAL JULIO 2014</v>
          </cell>
        </row>
        <row r="3457">
          <cell r="A3457">
            <v>345314</v>
          </cell>
          <cell r="B3457" t="str">
            <v>Oficio</v>
          </cell>
          <cell r="E3457">
            <v>41845</v>
          </cell>
          <cell r="F3457" t="str">
            <v>TALENTO HUMANO ACTIVO Y NO ACTIVO</v>
          </cell>
          <cell r="G3457" t="str">
            <v>830.003.564-7</v>
          </cell>
          <cell r="H3457" t="str">
            <v>FAMISANAR EPS</v>
          </cell>
          <cell r="I3457" t="str">
            <v>PAGO SEGURIDAD SOCIAL JULIO 2014</v>
          </cell>
        </row>
        <row r="3458">
          <cell r="A3458">
            <v>345414</v>
          </cell>
          <cell r="B3458" t="str">
            <v>Oficio</v>
          </cell>
          <cell r="E3458">
            <v>41845</v>
          </cell>
          <cell r="F3458" t="str">
            <v>TALENTO HUMANO ACTIVO Y NO ACTIVO</v>
          </cell>
          <cell r="G3458" t="str">
            <v>830.009.783-0</v>
          </cell>
          <cell r="H3458" t="str">
            <v>CRUZ BLANCA E.P.S. S.A.</v>
          </cell>
          <cell r="I3458" t="str">
            <v>PAGO SEGURIDAD SOCIAL JULIO 2014</v>
          </cell>
        </row>
        <row r="3459">
          <cell r="A3459">
            <v>345514</v>
          </cell>
          <cell r="B3459" t="str">
            <v>Oficio</v>
          </cell>
          <cell r="E3459">
            <v>41845</v>
          </cell>
          <cell r="F3459" t="str">
            <v>TALENTO HUMANO ACTIVO Y NO ACTIVO</v>
          </cell>
          <cell r="G3459" t="str">
            <v>805.000.427-1</v>
          </cell>
          <cell r="H3459" t="str">
            <v>COOMEVA E.P.S.</v>
          </cell>
          <cell r="I3459" t="str">
            <v>PAGO SEGURIDAD SOCIAL JULIO 2014</v>
          </cell>
        </row>
        <row r="3460">
          <cell r="A3460">
            <v>345614</v>
          </cell>
          <cell r="B3460" t="str">
            <v>Oficio</v>
          </cell>
          <cell r="E3460">
            <v>41845</v>
          </cell>
          <cell r="F3460" t="str">
            <v>TALENTO HUMANO ACTIVO Y NO ACTIVO</v>
          </cell>
          <cell r="G3460" t="str">
            <v>800.130.907-4</v>
          </cell>
          <cell r="H3460" t="str">
            <v>SALUD TOTAL  EPS</v>
          </cell>
          <cell r="I3460" t="str">
            <v>PAGO SEGURIDAD SOCIAL JULIO 2014</v>
          </cell>
        </row>
        <row r="3461">
          <cell r="A3461">
            <v>345714</v>
          </cell>
          <cell r="B3461" t="str">
            <v>Oficio</v>
          </cell>
          <cell r="E3461">
            <v>41845</v>
          </cell>
          <cell r="F3461" t="str">
            <v>TALENTO HUMANO ACTIVO Y NO ACTIVO</v>
          </cell>
          <cell r="G3461" t="str">
            <v>900.074.992.3</v>
          </cell>
          <cell r="H3461" t="str">
            <v>GOLDEN GROUP EPS</v>
          </cell>
          <cell r="I3461" t="str">
            <v>PAGO SEGURIDAD SOCIAL JULIO 2014</v>
          </cell>
        </row>
        <row r="3462">
          <cell r="A3462">
            <v>345814</v>
          </cell>
          <cell r="B3462" t="str">
            <v>Oficio</v>
          </cell>
          <cell r="E3462">
            <v>41845</v>
          </cell>
          <cell r="F3462" t="str">
            <v>TALENTO HUMANO ACTIVO Y NO ACTIVO</v>
          </cell>
          <cell r="G3462" t="str">
            <v>900,336,004-7</v>
          </cell>
          <cell r="H3462" t="str">
            <v>I.S.S PENS - COLPENSIONES</v>
          </cell>
          <cell r="I3462" t="str">
            <v>PAGO SEGURIDAD SOCIAL JULIO 2014</v>
          </cell>
        </row>
        <row r="3463">
          <cell r="A3463">
            <v>345914</v>
          </cell>
          <cell r="B3463" t="str">
            <v>Oficio</v>
          </cell>
          <cell r="E3463">
            <v>41845</v>
          </cell>
          <cell r="F3463" t="str">
            <v>TALENTO HUMANO ACTIVO Y NO ACTIVO</v>
          </cell>
          <cell r="G3463" t="str">
            <v>800.224.808-8</v>
          </cell>
          <cell r="H3463" t="str">
            <v>PORVENIR PENSIONES Y CESANTIAS</v>
          </cell>
          <cell r="I3463" t="str">
            <v>PAGO SEGURIDAD SOCIAL JULIO 2014</v>
          </cell>
        </row>
        <row r="3464">
          <cell r="A3464">
            <v>346014</v>
          </cell>
          <cell r="B3464" t="str">
            <v>Oficio</v>
          </cell>
          <cell r="E3464">
            <v>41845</v>
          </cell>
          <cell r="F3464" t="str">
            <v>TALENTO HUMANO ACTIVO Y NO ACTIVO</v>
          </cell>
          <cell r="G3464" t="str">
            <v>800.227.940-6</v>
          </cell>
          <cell r="H3464" t="str">
            <v>COLFONDOS PENSIONES Y CESANTIAS</v>
          </cell>
          <cell r="I3464" t="str">
            <v>PAGO SEGURIDAD SOCIAL JULIO 2014</v>
          </cell>
        </row>
        <row r="3465">
          <cell r="A3465">
            <v>346114</v>
          </cell>
          <cell r="B3465" t="str">
            <v>Oficio</v>
          </cell>
          <cell r="E3465">
            <v>41845</v>
          </cell>
          <cell r="F3465" t="str">
            <v>TALENTO HUMANO ACTIVO Y NO ACTIVO</v>
          </cell>
          <cell r="G3465" t="str">
            <v>800.229.739-0</v>
          </cell>
          <cell r="H3465" t="str">
            <v>PROTECCION PENSION Y CESANTIAS</v>
          </cell>
          <cell r="I3465" t="str">
            <v>PAGO SEGURIDAD SOCIAL JULIO 2014</v>
          </cell>
        </row>
        <row r="3466">
          <cell r="A3466">
            <v>346214</v>
          </cell>
          <cell r="B3466" t="str">
            <v>Oficio</v>
          </cell>
          <cell r="E3466">
            <v>41845</v>
          </cell>
          <cell r="F3466" t="str">
            <v>TALENTO HUMANO ACTIVO Y NO ACTIVO</v>
          </cell>
          <cell r="G3466" t="str">
            <v>800.253.055-2</v>
          </cell>
          <cell r="H3466" t="str">
            <v>SKANDIA PENSIONES Y CESANTIAS</v>
          </cell>
          <cell r="I3466" t="str">
            <v>PAGO SEGURIDAD SOCIAL JULIO 2014</v>
          </cell>
        </row>
        <row r="3467">
          <cell r="A3467">
            <v>346314</v>
          </cell>
          <cell r="B3467" t="str">
            <v>Oficio</v>
          </cell>
          <cell r="E3467">
            <v>41845</v>
          </cell>
          <cell r="F3467" t="str">
            <v>TALENTO HUMANO ACTIVO Y NO ACTIVO</v>
          </cell>
          <cell r="G3467" t="str">
            <v>860.011.153-6</v>
          </cell>
          <cell r="H3467" t="str">
            <v>POSITIVA CIA DE SEGUROS - ARP</v>
          </cell>
          <cell r="I3467" t="str">
            <v>PAGO SEGURIDAD SOCIAL JULIO 2014</v>
          </cell>
        </row>
        <row r="3468">
          <cell r="A3468">
            <v>346414</v>
          </cell>
          <cell r="B3468" t="str">
            <v>Oficio</v>
          </cell>
          <cell r="E3468">
            <v>41845</v>
          </cell>
          <cell r="F3468" t="str">
            <v>TALENTO HUMANO ACTIVO Y NO ACTIVO</v>
          </cell>
          <cell r="G3468" t="str">
            <v>860,007,336-1</v>
          </cell>
          <cell r="H3468" t="str">
            <v>CCF COLSUBSIDIO</v>
          </cell>
          <cell r="I3468" t="str">
            <v>PAGO SEGURIDAD SOCIAL JULIO 2014</v>
          </cell>
        </row>
        <row r="3469">
          <cell r="A3469">
            <v>346514</v>
          </cell>
          <cell r="B3469" t="str">
            <v>Oficio</v>
          </cell>
          <cell r="E3469">
            <v>41845</v>
          </cell>
          <cell r="F3469" t="str">
            <v>TALENTO HUMANO ACTIVO Y NO ACTIVO</v>
          </cell>
          <cell r="G3469" t="str">
            <v>899.999.034-1</v>
          </cell>
          <cell r="H3469" t="str">
            <v>SENA</v>
          </cell>
          <cell r="I3469" t="str">
            <v>PAGO SEGURIDAD SOCIAL JULIO 2014</v>
          </cell>
        </row>
        <row r="3470">
          <cell r="A3470">
            <v>346614</v>
          </cell>
          <cell r="B3470" t="str">
            <v>Oficio</v>
          </cell>
          <cell r="E3470">
            <v>41845</v>
          </cell>
          <cell r="F3470" t="str">
            <v>TALENTO HUMANO ACTIVO Y NO ACTIVO</v>
          </cell>
          <cell r="G3470" t="str">
            <v>899.999.239-2</v>
          </cell>
          <cell r="H3470" t="str">
            <v>ICBF</v>
          </cell>
          <cell r="I3470" t="str">
            <v>PAGO SEGURIDAD SOCIAL JULIO 2014</v>
          </cell>
        </row>
        <row r="3471">
          <cell r="A3471">
            <v>346714</v>
          </cell>
          <cell r="B3471" t="str">
            <v>Oficio</v>
          </cell>
          <cell r="E3471">
            <v>41845</v>
          </cell>
          <cell r="F3471" t="str">
            <v>TALENTO HUMANO ACTIVO Y NO ACTIVO</v>
          </cell>
          <cell r="G3471" t="str">
            <v>899.999.054-7</v>
          </cell>
          <cell r="H3471" t="str">
            <v>ESAP</v>
          </cell>
          <cell r="I3471" t="str">
            <v>PAGO SEGURIDAD SOCIAL JULIO 2014</v>
          </cell>
        </row>
        <row r="3472">
          <cell r="A3472">
            <v>346814</v>
          </cell>
          <cell r="B3472" t="str">
            <v>Oficio</v>
          </cell>
          <cell r="E3472">
            <v>41845</v>
          </cell>
          <cell r="F3472" t="str">
            <v>TALENTO HUMANO ACTIVO Y NO ACTIVO</v>
          </cell>
          <cell r="G3472" t="str">
            <v>899.999.001-7</v>
          </cell>
          <cell r="H3472" t="str">
            <v>ESCUELAS E INSTITUTOS</v>
          </cell>
          <cell r="I3472" t="str">
            <v>PAGO SEGURIDAD SOCIAL JULIO 2014</v>
          </cell>
        </row>
        <row r="3473">
          <cell r="A3473">
            <v>346914</v>
          </cell>
          <cell r="B3473" t="str">
            <v>Contrato</v>
          </cell>
          <cell r="C3473">
            <v>354</v>
          </cell>
          <cell r="D3473">
            <v>204614</v>
          </cell>
          <cell r="E3473">
            <v>41850</v>
          </cell>
          <cell r="F3473" t="str">
            <v>OFICINA ASESORA DE PLANEACION</v>
          </cell>
          <cell r="G3473">
            <v>79062119</v>
          </cell>
          <cell r="H3473" t="str">
            <v>LUIS IDINAEL LONDOÑO PARGA</v>
          </cell>
          <cell r="I3473" t="str">
            <v>PAGO 1 Y 2 DE 7 SEGÚN CERTIFICACION DEL SUPERVISOR (DESC X DEPENDIENTES)</v>
          </cell>
          <cell r="J3473">
            <v>9750000</v>
          </cell>
          <cell r="K3473">
            <v>9.66</v>
          </cell>
          <cell r="O3473" t="str">
            <v>RECURSO 11</v>
          </cell>
          <cell r="V3473" t="str">
            <v>Desc. X Dependientes</v>
          </cell>
          <cell r="W3473" t="str">
            <v>Vigencia Presupuestal</v>
          </cell>
        </row>
        <row r="3474">
          <cell r="A3474">
            <v>347014</v>
          </cell>
          <cell r="B3474" t="str">
            <v>Contrato</v>
          </cell>
          <cell r="C3474">
            <v>119</v>
          </cell>
          <cell r="D3474">
            <v>20514</v>
          </cell>
          <cell r="E3474">
            <v>41848</v>
          </cell>
          <cell r="F3474" t="str">
            <v>DIRECCION DE BOSQUES, BIODIVERSIDAD Y SERVICIOS ECOSISTEMICOS</v>
          </cell>
          <cell r="G3474">
            <v>53050037</v>
          </cell>
          <cell r="H3474" t="str">
            <v>DENISSE CASTRO ROA</v>
          </cell>
          <cell r="I3474" t="str">
            <v>PAGO 6 DE 12 SEGÚN CERTIFICACION DEL SUPERVISOR (AJU RTE FTE SOBRE TOTAL CUENTAS RECIBIDAS EN EL MES OP 311714 DEL 11 JUL/2014 - BASE RTE FTE $2.890.128</v>
          </cell>
          <cell r="J3474">
            <v>4359600</v>
          </cell>
          <cell r="K3474">
            <v>9.66</v>
          </cell>
          <cell r="O3474" t="str">
            <v>RECURSO 11</v>
          </cell>
          <cell r="V3474" t="str">
            <v>No tiene Dependientes</v>
          </cell>
          <cell r="W3474" t="str">
            <v>Vigencia Presupuestal</v>
          </cell>
        </row>
        <row r="3475">
          <cell r="A3475">
            <v>347114</v>
          </cell>
          <cell r="B3475" t="str">
            <v>Contrato</v>
          </cell>
          <cell r="C3475">
            <v>360</v>
          </cell>
          <cell r="D3475">
            <v>214714</v>
          </cell>
          <cell r="E3475">
            <v>41848</v>
          </cell>
          <cell r="F3475" t="str">
            <v>OFICINA ASESORA DE PLANEACION</v>
          </cell>
          <cell r="G3475">
            <v>1049611291</v>
          </cell>
          <cell r="H3475" t="str">
            <v>RODULFO EXNEYDER VELASCO BURGOS</v>
          </cell>
          <cell r="I3475" t="str">
            <v>PAGO 1 DE 6 SEGÚN CERTIFICACION DEL SUPERVISOR (DESC X DEPENDIENTES)</v>
          </cell>
          <cell r="J3475">
            <v>3593333</v>
          </cell>
          <cell r="K3475">
            <v>9.66</v>
          </cell>
          <cell r="O3475" t="str">
            <v>RECURSO 11</v>
          </cell>
          <cell r="V3475" t="str">
            <v>Desc. X Dependientes</v>
          </cell>
          <cell r="W3475" t="str">
            <v>Vigencia Presupuestal</v>
          </cell>
        </row>
        <row r="3476">
          <cell r="A3476">
            <v>347214</v>
          </cell>
          <cell r="B3476" t="str">
            <v>Contrato</v>
          </cell>
          <cell r="C3476">
            <v>353</v>
          </cell>
          <cell r="D3476">
            <v>204514</v>
          </cell>
          <cell r="E3476">
            <v>41848</v>
          </cell>
          <cell r="F3476" t="str">
            <v>OFICINA ASESORA DE PLANEACION</v>
          </cell>
          <cell r="G3476">
            <v>53905320</v>
          </cell>
          <cell r="H3476" t="str">
            <v>JENNY ADRIANA RODRIGUEZ FRANCO</v>
          </cell>
          <cell r="I3476" t="str">
            <v>PAGO 1 Y 2 DE 7 SEGÚN CERTIFICACION DEL SUPERVISOR (DESC X DEPENDIENTES)</v>
          </cell>
          <cell r="J3476">
            <v>7149999</v>
          </cell>
          <cell r="K3476">
            <v>9.66</v>
          </cell>
          <cell r="O3476" t="str">
            <v>RECURSO 11</v>
          </cell>
          <cell r="V3476" t="str">
            <v>Desc. X Dependientes</v>
          </cell>
          <cell r="W3476" t="str">
            <v>Vigencia Presupuestal</v>
          </cell>
        </row>
        <row r="3477">
          <cell r="A3477">
            <v>347314</v>
          </cell>
          <cell r="B3477" t="str">
            <v>Contrato</v>
          </cell>
          <cell r="C3477">
            <v>278</v>
          </cell>
          <cell r="D3477">
            <v>40814</v>
          </cell>
          <cell r="E3477">
            <v>41848</v>
          </cell>
          <cell r="F3477" t="str">
            <v>DIRECCION DE BOSQUES, BIODIVERSIDAD Y SERVICIOS ECOSISTEMICOS</v>
          </cell>
          <cell r="G3477">
            <v>19384110</v>
          </cell>
          <cell r="H3477" t="str">
            <v>JAFET BEJARANO SANCHEZ</v>
          </cell>
          <cell r="I3477" t="str">
            <v>PAGO 7 DE 12 SEGÚN CERTIFICACION DEL SUPERVISOR</v>
          </cell>
          <cell r="J3477">
            <v>6634615</v>
          </cell>
          <cell r="K3477">
            <v>9.66</v>
          </cell>
          <cell r="O3477" t="str">
            <v>RECURSO 11</v>
          </cell>
          <cell r="V3477" t="str">
            <v>No tiene Dependientes a Cargo</v>
          </cell>
          <cell r="W3477" t="str">
            <v>Vigencia Presupuestal</v>
          </cell>
        </row>
        <row r="3478">
          <cell r="A3478">
            <v>347414</v>
          </cell>
          <cell r="B3478" t="str">
            <v>Contrato</v>
          </cell>
          <cell r="C3478">
            <v>134</v>
          </cell>
          <cell r="D3478">
            <v>24414</v>
          </cell>
          <cell r="E3478">
            <v>41848</v>
          </cell>
          <cell r="F3478" t="str">
            <v>DIRECCION DE BOSQUES, BIODIVERSIDAD Y SERVICIOS ECOSISTEMICOS</v>
          </cell>
          <cell r="G3478">
            <v>38070121</v>
          </cell>
          <cell r="H3478" t="str">
            <v>TANIA ROCIO OSPINA DELGADO</v>
          </cell>
          <cell r="I3478" t="str">
            <v>PAGO 7 DE 12 SEGÚN CERTIFICACION DEL SUPERVISOR</v>
          </cell>
          <cell r="J3478">
            <v>5166052</v>
          </cell>
          <cell r="K3478">
            <v>9.66</v>
          </cell>
          <cell r="O3478" t="str">
            <v>RECURSO 11</v>
          </cell>
          <cell r="V3478" t="str">
            <v>No tiene Dependientes a Cargo</v>
          </cell>
          <cell r="W3478" t="str">
            <v>Vigencia Presupuestal</v>
          </cell>
        </row>
        <row r="3479">
          <cell r="A3479">
            <v>347514</v>
          </cell>
          <cell r="B3479" t="str">
            <v>Contrato</v>
          </cell>
          <cell r="C3479">
            <v>177</v>
          </cell>
          <cell r="D3479">
            <v>28314</v>
          </cell>
          <cell r="E3479">
            <v>41848</v>
          </cell>
          <cell r="F3479" t="str">
            <v>SUBDIRECCION ADMINISTRATIVA Y FINANCIERA</v>
          </cell>
          <cell r="G3479">
            <v>35325209</v>
          </cell>
          <cell r="H3479" t="str">
            <v>LUZ ESMERALDA MANRIQUE DIAZ</v>
          </cell>
          <cell r="I3479" t="str">
            <v>PAGO 7 DE 12 SEGÚN CERTIFICACION DEL SUPERVISOR (PENSIONADA)</v>
          </cell>
          <cell r="J3479">
            <v>6000000</v>
          </cell>
          <cell r="K3479">
            <v>9.66</v>
          </cell>
          <cell r="O3479" t="str">
            <v>RECURSO 11</v>
          </cell>
          <cell r="V3479" t="str">
            <v>No tiene Dependientes</v>
          </cell>
          <cell r="W3479" t="str">
            <v>Vigencia Presupuestal</v>
          </cell>
        </row>
        <row r="3480">
          <cell r="A3480">
            <v>347614</v>
          </cell>
          <cell r="B3480" t="str">
            <v>Contrato</v>
          </cell>
          <cell r="C3480">
            <v>126</v>
          </cell>
          <cell r="D3480">
            <v>21114</v>
          </cell>
          <cell r="E3480">
            <v>41848</v>
          </cell>
          <cell r="F3480" t="str">
            <v>SUBDIRECCION ADMINISTRATIVA Y FINANCIERA</v>
          </cell>
          <cell r="G3480">
            <v>52390218</v>
          </cell>
          <cell r="H3480" t="str">
            <v>ROCIO RODRIGUEZ GRANADOS</v>
          </cell>
          <cell r="I3480" t="str">
            <v>PAGO 7 DE 11 SEGÚN CERTIFICACION DEL SUPERVISOR (Desc. Base RF x Dependientes)</v>
          </cell>
          <cell r="J3480">
            <v>4950000</v>
          </cell>
          <cell r="K3480">
            <v>9.66</v>
          </cell>
          <cell r="O3480" t="str">
            <v>RECURSO 11</v>
          </cell>
          <cell r="V3480" t="str">
            <v>Desc.x Dependientes</v>
          </cell>
          <cell r="W3480" t="str">
            <v>Vigencia Presupuestal</v>
          </cell>
        </row>
        <row r="3481">
          <cell r="A3481">
            <v>347714</v>
          </cell>
          <cell r="B3481" t="str">
            <v>Contrato</v>
          </cell>
          <cell r="C3481">
            <v>183</v>
          </cell>
          <cell r="D3481">
            <v>28714</v>
          </cell>
          <cell r="E3481">
            <v>41848</v>
          </cell>
          <cell r="F3481" t="str">
            <v>SUBDIRECCION DE EDUCACION Y PARTICIPACION</v>
          </cell>
          <cell r="G3481">
            <v>52927596</v>
          </cell>
          <cell r="H3481" t="str">
            <v>SANDRA LILIANA ROJAS PAEZ</v>
          </cell>
          <cell r="I3481" t="str">
            <v>PAGO 7 DE 12  SEGÚN CERTIFICACION DEL SUPERVISOR</v>
          </cell>
          <cell r="J3481">
            <v>6500000</v>
          </cell>
          <cell r="K3481">
            <v>9.66</v>
          </cell>
          <cell r="O3481" t="str">
            <v>RECURSO 11</v>
          </cell>
          <cell r="V3481" t="str">
            <v>no tiene dependienes</v>
          </cell>
          <cell r="W3481" t="str">
            <v>Vigencia Presupuestal</v>
          </cell>
        </row>
        <row r="3482">
          <cell r="A3482">
            <v>347814</v>
          </cell>
          <cell r="B3482" t="str">
            <v>Contrato</v>
          </cell>
          <cell r="C3482">
            <v>110</v>
          </cell>
          <cell r="D3482">
            <v>21814</v>
          </cell>
          <cell r="E3482">
            <v>41848</v>
          </cell>
          <cell r="F3482" t="str">
            <v>DIRECCION DE CAMBIO CLIMATICO</v>
          </cell>
          <cell r="G3482">
            <v>53125079</v>
          </cell>
          <cell r="H3482" t="str">
            <v>DIANA CATALINA QUINTERO PINZON</v>
          </cell>
          <cell r="I3482" t="str">
            <v>PAGO 7 DE 12SEGÚN CERTIFICACION DEL SUPERVISOR</v>
          </cell>
          <cell r="J3482">
            <v>4090909</v>
          </cell>
          <cell r="K3482">
            <v>9.66</v>
          </cell>
          <cell r="O3482" t="str">
            <v>RECURSO 11</v>
          </cell>
          <cell r="V3482" t="str">
            <v>No tiene Dependientes</v>
          </cell>
          <cell r="W3482" t="str">
            <v>Vigencia Presupuestal</v>
          </cell>
        </row>
        <row r="3483">
          <cell r="A3483">
            <v>347914</v>
          </cell>
          <cell r="B3483" t="str">
            <v>Contrato</v>
          </cell>
          <cell r="C3483">
            <v>288</v>
          </cell>
          <cell r="D3483">
            <v>39914</v>
          </cell>
          <cell r="E3483">
            <v>41848</v>
          </cell>
          <cell r="F3483" t="str">
            <v>SUBDIRECCION DE EDUCACION Y PARTICIPACION</v>
          </cell>
          <cell r="G3483">
            <v>52185841</v>
          </cell>
          <cell r="H3483" t="str">
            <v>ANDREA MILENA OVALLE PINZON</v>
          </cell>
          <cell r="I3483" t="str">
            <v>PAGO 7 DE 12 SEGÚN CERTIFICACION DEL SUPERVISOR (Desc Base Rte Fte por Dependientes)</v>
          </cell>
          <cell r="J3483">
            <v>3500000</v>
          </cell>
          <cell r="K3483">
            <v>9.66</v>
          </cell>
          <cell r="O3483" t="str">
            <v>RECURSO 11</v>
          </cell>
          <cell r="V3483" t="str">
            <v>Desc. 10% Dependientes</v>
          </cell>
          <cell r="W3483" t="str">
            <v>Vigencia Presupuestal</v>
          </cell>
        </row>
        <row r="3484">
          <cell r="A3484">
            <v>348014</v>
          </cell>
          <cell r="B3484" t="str">
            <v>Contrato</v>
          </cell>
          <cell r="C3484">
            <v>222</v>
          </cell>
          <cell r="D3484">
            <v>32714</v>
          </cell>
          <cell r="E3484">
            <v>41848</v>
          </cell>
          <cell r="F3484" t="str">
            <v>SUBDIRECCION ADMINISTRATIVA Y FINANCIERA</v>
          </cell>
          <cell r="G3484">
            <v>79626003</v>
          </cell>
          <cell r="H3484" t="str">
            <v>CARLOS ERNESTO FUENTES TASCON</v>
          </cell>
          <cell r="I3484" t="str">
            <v>SEPTIMO DESEMBOLSO SEGÚN CERTIFICACION DEL SUPERVISOR</v>
          </cell>
          <cell r="J3484">
            <v>1800000</v>
          </cell>
          <cell r="K3484">
            <v>9.66</v>
          </cell>
          <cell r="O3484" t="str">
            <v>RECURSO 11</v>
          </cell>
          <cell r="V3484" t="str">
            <v>No tiene Dependientes a Cargo</v>
          </cell>
          <cell r="W3484" t="str">
            <v>Vigencia Presupuestal</v>
          </cell>
        </row>
        <row r="3485">
          <cell r="A3485">
            <v>348114</v>
          </cell>
          <cell r="B3485" t="str">
            <v>Contrato</v>
          </cell>
          <cell r="C3485">
            <v>223</v>
          </cell>
          <cell r="D3485">
            <v>36114</v>
          </cell>
          <cell r="E3485">
            <v>41848</v>
          </cell>
          <cell r="F3485" t="str">
            <v>SUBDIRECCION ADMINISTRATIVA Y FINANCIERA</v>
          </cell>
          <cell r="G3485">
            <v>80778307</v>
          </cell>
          <cell r="H3485" t="str">
            <v>JOSE LEONARDO LOPEZ</v>
          </cell>
          <cell r="I3485" t="str">
            <v>PAGO 7 DE 7 SEGÚN CERTIFICACION DEL SUPERVISOR</v>
          </cell>
          <cell r="J3485">
            <v>1733334</v>
          </cell>
          <cell r="K3485">
            <v>9.66</v>
          </cell>
          <cell r="O3485" t="str">
            <v>RECURSO 11</v>
          </cell>
          <cell r="V3485" t="str">
            <v>No tiene Dependientes</v>
          </cell>
          <cell r="W3485" t="str">
            <v>Vigencia Presupuestal</v>
          </cell>
        </row>
        <row r="3486">
          <cell r="A3486">
            <v>348214</v>
          </cell>
          <cell r="B3486" t="str">
            <v>Contrato</v>
          </cell>
          <cell r="C3486">
            <v>136</v>
          </cell>
          <cell r="D3486">
            <v>24814</v>
          </cell>
          <cell r="E3486">
            <v>41848</v>
          </cell>
          <cell r="F3486" t="str">
            <v>DIRECCION DE BOSQUES, BIODIVERSIDAD Y SERVICIOS ECOSISTEMICOS</v>
          </cell>
          <cell r="G3486">
            <v>52994360</v>
          </cell>
          <cell r="H3486" t="str">
            <v>MONICA BORRAS ULLOA</v>
          </cell>
          <cell r="I3486" t="str">
            <v>PAGO 7 DE 12 SEGÚN CERTIFICACION DEL SUPERVISOR</v>
          </cell>
          <cell r="J3486">
            <v>5000000</v>
          </cell>
          <cell r="K3486">
            <v>9.66</v>
          </cell>
          <cell r="O3486" t="str">
            <v>RECURSO 11</v>
          </cell>
          <cell r="V3486" t="str">
            <v>No tiene Dependientes a Cargo</v>
          </cell>
          <cell r="W3486" t="str">
            <v>Vigencia Presupuestal</v>
          </cell>
        </row>
        <row r="3487">
          <cell r="A3487">
            <v>348314</v>
          </cell>
          <cell r="B3487" t="str">
            <v>Contrato</v>
          </cell>
          <cell r="C3487">
            <v>217</v>
          </cell>
          <cell r="D3487">
            <v>30514</v>
          </cell>
          <cell r="E3487">
            <v>41848</v>
          </cell>
          <cell r="F3487" t="str">
            <v>DIRECCION DE ASUNTOS MARINOS, COSTEROS Y RECURSOS ACUATICOS</v>
          </cell>
          <cell r="G3487">
            <v>56078300</v>
          </cell>
          <cell r="H3487" t="str">
            <v>SANDRA MILENA ACOSTA GONZALEZ</v>
          </cell>
          <cell r="I3487" t="str">
            <v>PAGO 7 DE 10 SEGÚN CERTIFICACION DEL SUPERVISOR (Desc Base Rte Fte por Dependientes)</v>
          </cell>
          <cell r="J3487">
            <v>5700000</v>
          </cell>
          <cell r="K3487">
            <v>9.66</v>
          </cell>
          <cell r="O3487" t="str">
            <v>RECURSO 11</v>
          </cell>
          <cell r="V3487" t="str">
            <v>Desc. 10% Dependientes</v>
          </cell>
          <cell r="W3487" t="str">
            <v>Vigencia Presupuestal</v>
          </cell>
        </row>
        <row r="3488">
          <cell r="A3488">
            <v>348414</v>
          </cell>
          <cell r="B3488" t="str">
            <v>Contrato</v>
          </cell>
          <cell r="C3488">
            <v>102</v>
          </cell>
          <cell r="D3488">
            <v>18414</v>
          </cell>
          <cell r="E3488">
            <v>41848</v>
          </cell>
          <cell r="F3488" t="str">
            <v>SUBDIRECCION DE EDUCACION Y PARTICIPACION</v>
          </cell>
          <cell r="G3488">
            <v>1032392064</v>
          </cell>
          <cell r="H3488" t="str">
            <v>DORA JACQUELINE ORJUELA CALDERON</v>
          </cell>
          <cell r="I3488" t="str">
            <v>PAGO 7 DE 12 SEGÚN CERTIFICACION DEL SUPERVISOR</v>
          </cell>
          <cell r="J3488">
            <v>3000000</v>
          </cell>
          <cell r="K3488">
            <v>9.66</v>
          </cell>
          <cell r="O3488" t="str">
            <v>RECURSO 11</v>
          </cell>
          <cell r="V3488" t="str">
            <v>No tiene Dependientes</v>
          </cell>
          <cell r="W3488" t="str">
            <v>Vigencia Presupuestal</v>
          </cell>
        </row>
        <row r="3489">
          <cell r="A3489">
            <v>348514</v>
          </cell>
          <cell r="B3489" t="str">
            <v>Contrato</v>
          </cell>
          <cell r="C3489">
            <v>18</v>
          </cell>
          <cell r="D3489">
            <v>2514</v>
          </cell>
          <cell r="E3489">
            <v>41848</v>
          </cell>
          <cell r="F3489" t="str">
            <v>SUBDIRECCION ADMINISTRATIVA Y FINANCIERA</v>
          </cell>
          <cell r="G3489">
            <v>79221739</v>
          </cell>
          <cell r="H3489" t="str">
            <v>JOSE MANUEL MORENO MORA</v>
          </cell>
          <cell r="I3489" t="str">
            <v>PAGO 7 DE 7 SEGÚN CERTIFICACION DEL SUPERVISOR (Desc.de la Base RF x Dependientes)</v>
          </cell>
          <cell r="J3489">
            <v>1924230</v>
          </cell>
          <cell r="K3489">
            <v>9.66</v>
          </cell>
          <cell r="O3489" t="str">
            <v>RECURSO 11</v>
          </cell>
          <cell r="V3489" t="str">
            <v>Desc. X Dependientes</v>
          </cell>
          <cell r="W3489" t="str">
            <v>Vigencia Presupuestal</v>
          </cell>
        </row>
        <row r="3490">
          <cell r="A3490">
            <v>348614</v>
          </cell>
          <cell r="B3490" t="str">
            <v>Contrato</v>
          </cell>
          <cell r="C3490">
            <v>264</v>
          </cell>
          <cell r="D3490">
            <v>37614</v>
          </cell>
          <cell r="E3490">
            <v>41848</v>
          </cell>
          <cell r="F3490" t="str">
            <v>DIRECCION DE BOSQUES, BIODIVERSIDAD Y SERVICIOS ECOSISTEMICOS</v>
          </cell>
          <cell r="G3490">
            <v>79699715</v>
          </cell>
          <cell r="H3490" t="str">
            <v>MARCEL CORZO GARCIA</v>
          </cell>
          <cell r="I3490" t="str">
            <v>PAGO 6 Y 7 DE 12 SEGÚN CERTIFICACION DEL SUPERVISOR (Desc.de la Base RF x Dependientes) SE ANEXA ACTA DE SUSPENSION DEL CONTRATO PARA EL PAGO 6</v>
          </cell>
          <cell r="J3490">
            <v>7323076</v>
          </cell>
          <cell r="K3490">
            <v>9.66</v>
          </cell>
          <cell r="O3490" t="str">
            <v>RECURSO 11</v>
          </cell>
          <cell r="V3490" t="str">
            <v>Desc.x Dependientes ( No se tomo en cuenta la Certificación para Credito hipotecario ya que el beneficio para disminuir la retencion solo aplica para cuentas AFC o Una certificación de los Intereses pagados durante el año 2013</v>
          </cell>
          <cell r="W3490" t="str">
            <v>Vigencia Presupuestal</v>
          </cell>
        </row>
        <row r="3491">
          <cell r="A3491">
            <v>348714</v>
          </cell>
          <cell r="B3491" t="str">
            <v>Contrato</v>
          </cell>
          <cell r="C3491">
            <v>113</v>
          </cell>
          <cell r="D3491">
            <v>19514</v>
          </cell>
          <cell r="E3491">
            <v>41848</v>
          </cell>
          <cell r="F3491" t="str">
            <v>DIRECCION DE CAMBIO CLIMATICO</v>
          </cell>
          <cell r="G3491">
            <v>52430539</v>
          </cell>
          <cell r="H3491" t="str">
            <v>JOSEFINA HELENA SANCHEZ CUERVO</v>
          </cell>
          <cell r="I3491" t="str">
            <v>PAGO 7 DE 9 SEGÚN CERTIFICACION DEL SUPERVISOR (Desc. Base RF x Dependientes)</v>
          </cell>
          <cell r="J3491">
            <v>7000000</v>
          </cell>
          <cell r="K3491">
            <v>9.66</v>
          </cell>
          <cell r="O3491" t="str">
            <v>RECURSO 11</v>
          </cell>
          <cell r="V3491" t="str">
            <v>Desc.x Dependientes</v>
          </cell>
          <cell r="W3491" t="str">
            <v>Vigencia Presupuestal</v>
          </cell>
        </row>
        <row r="3492">
          <cell r="A3492">
            <v>348814</v>
          </cell>
          <cell r="B3492" t="str">
            <v>Contrato</v>
          </cell>
          <cell r="C3492">
            <v>178</v>
          </cell>
          <cell r="D3492">
            <v>28414</v>
          </cell>
          <cell r="E3492">
            <v>41848</v>
          </cell>
          <cell r="F3492" t="str">
            <v>DIRECCION DE BOSQUES, BIODIVERSIDAD Y SERVICIOS ECOSISTEMICOS</v>
          </cell>
          <cell r="G3492">
            <v>19342385</v>
          </cell>
          <cell r="H3492" t="str">
            <v>RICARDO LINARES PRIETO</v>
          </cell>
          <cell r="I3492" t="str">
            <v xml:space="preserve">FRA 00** PAGO 7 DE 12 SEGÚN CERTIFICACION DEL SUPERVISOR  (Desc Base Rte Fte por Dependientes) </v>
          </cell>
          <cell r="J3492">
            <v>8451479</v>
          </cell>
          <cell r="K3492">
            <v>9.66</v>
          </cell>
          <cell r="M3492">
            <v>16</v>
          </cell>
          <cell r="O3492" t="str">
            <v>RECURSO 11</v>
          </cell>
          <cell r="V3492" t="str">
            <v>Desc. X Dependientes</v>
          </cell>
          <cell r="W3492" t="str">
            <v>Vigencia Presupuestal</v>
          </cell>
        </row>
        <row r="3493">
          <cell r="A3493">
            <v>348914</v>
          </cell>
          <cell r="B3493" t="str">
            <v>Contrato</v>
          </cell>
          <cell r="C3493">
            <v>236</v>
          </cell>
          <cell r="D3493">
            <v>33914</v>
          </cell>
          <cell r="E3493">
            <v>41848</v>
          </cell>
          <cell r="F3493" t="str">
            <v>DIRECCION DE BOSQUES, BIODIVERSIDAD Y SERVICIOS ECOSISTEMICOS</v>
          </cell>
          <cell r="G3493">
            <v>1019036153</v>
          </cell>
          <cell r="H3493" t="str">
            <v>ANDRES FELIPE MIRANDA DIAZ</v>
          </cell>
          <cell r="I3493" t="str">
            <v>PAGO 7 DE 12 SEGÚN CERTIFICACION DEL SUPERVISOR</v>
          </cell>
          <cell r="J3493">
            <v>2723254</v>
          </cell>
          <cell r="K3493">
            <v>9.66</v>
          </cell>
          <cell r="O3493" t="str">
            <v>RECURSO 11</v>
          </cell>
          <cell r="V3493" t="str">
            <v>No tiene Dependientes</v>
          </cell>
          <cell r="W3493" t="str">
            <v>Vigencia Presupuestal</v>
          </cell>
        </row>
        <row r="3494">
          <cell r="A3494">
            <v>349014</v>
          </cell>
          <cell r="B3494" t="str">
            <v>Contrato</v>
          </cell>
          <cell r="C3494">
            <v>135</v>
          </cell>
          <cell r="D3494">
            <v>24514</v>
          </cell>
          <cell r="E3494">
            <v>41848</v>
          </cell>
          <cell r="F3494" t="str">
            <v>DIRECCION DE BOSQUES, BIODIVERSIDAD Y SERVICIOS ECOSISTEMICOS</v>
          </cell>
          <cell r="G3494">
            <v>52411563</v>
          </cell>
          <cell r="H3494" t="str">
            <v>MARIA STELLA SACHICA ALVAREZ</v>
          </cell>
          <cell r="I3494" t="str">
            <v>PAGO 7 DE 12 SEGÚN CERTIFICACION DEL SUPERVISOR</v>
          </cell>
          <cell r="J3494">
            <v>7703805</v>
          </cell>
          <cell r="K3494">
            <v>9.66</v>
          </cell>
          <cell r="O3494" t="str">
            <v>RECURSO 11</v>
          </cell>
          <cell r="V3494" t="str">
            <v>No tiene Dependientes a Cargo</v>
          </cell>
          <cell r="W3494" t="str">
            <v>Vigencia Presupuestal</v>
          </cell>
        </row>
        <row r="3495">
          <cell r="A3495">
            <v>349114</v>
          </cell>
          <cell r="B3495" t="str">
            <v>Contrato</v>
          </cell>
          <cell r="C3495">
            <v>161</v>
          </cell>
          <cell r="D3495">
            <v>25914</v>
          </cell>
          <cell r="E3495">
            <v>41848</v>
          </cell>
          <cell r="F3495" t="str">
            <v>OFICINA ASESORA DE PLANEACION</v>
          </cell>
          <cell r="G3495">
            <v>6775088</v>
          </cell>
          <cell r="H3495" t="str">
            <v>JOSE MIGUEL GARAY BARRERA</v>
          </cell>
          <cell r="I3495" t="str">
            <v>PAGO 6 DE 8 SEGÚN CERTIFICACION DEL SUPERVISOR (Desc. Base RF x Dependientes)</v>
          </cell>
          <cell r="J3495">
            <v>7000000</v>
          </cell>
          <cell r="K3495">
            <v>9.66</v>
          </cell>
          <cell r="O3495" t="str">
            <v>RECURSO 11</v>
          </cell>
          <cell r="V3495" t="str">
            <v>Desc. x Dependientes</v>
          </cell>
          <cell r="W3495" t="str">
            <v>Vigencia Presupuestal</v>
          </cell>
        </row>
        <row r="3496">
          <cell r="A3496">
            <v>349214</v>
          </cell>
          <cell r="B3496" t="str">
            <v>Contrato</v>
          </cell>
          <cell r="C3496">
            <v>295</v>
          </cell>
          <cell r="D3496">
            <v>41614</v>
          </cell>
          <cell r="E3496">
            <v>41848</v>
          </cell>
          <cell r="F3496" t="str">
            <v>SUBDIRECCION ADMINISTRATIVA Y FINANCIERA</v>
          </cell>
          <cell r="G3496">
            <v>53080337</v>
          </cell>
          <cell r="H3496" t="str">
            <v>BRIGITTE DELGADO GARCIA</v>
          </cell>
          <cell r="I3496" t="str">
            <v>SEPTIMO DESEMBOLSO SEGÚN CERTIFICACION DEL SUPERVISOR (Desc Base Rte Fte por Dependientes)</v>
          </cell>
          <cell r="J3496">
            <v>1898334</v>
          </cell>
          <cell r="K3496">
            <v>9.66</v>
          </cell>
          <cell r="O3496" t="str">
            <v>RECURSO 11</v>
          </cell>
          <cell r="V3496" t="str">
            <v>Desc. 10% Dependientes</v>
          </cell>
          <cell r="W3496" t="str">
            <v>Vigencia Presupuestal</v>
          </cell>
        </row>
        <row r="3497">
          <cell r="A3497">
            <v>349314</v>
          </cell>
          <cell r="B3497" t="str">
            <v>Contrato</v>
          </cell>
          <cell r="C3497">
            <v>192</v>
          </cell>
          <cell r="D3497">
            <v>29314</v>
          </cell>
          <cell r="E3497">
            <v>41848</v>
          </cell>
          <cell r="F3497" t="str">
            <v>DIRECCION DE ORDENAMIENTO AMBIENTAL Y COORDINACION DEL SINA</v>
          </cell>
          <cell r="G3497">
            <v>91105686</v>
          </cell>
          <cell r="H3497" t="str">
            <v>OSCAR JAVIER ACEVEDO AMAYA</v>
          </cell>
          <cell r="I3497" t="str">
            <v>SEXTO DESEMBOLSO SEGÚN CERTIFICACION DEL SUPERVISOR (Desc. Base RF x Dependientes)</v>
          </cell>
          <cell r="J3497">
            <v>5500000</v>
          </cell>
          <cell r="K3497">
            <v>9.66</v>
          </cell>
          <cell r="O3497" t="str">
            <v>RECURSO 11</v>
          </cell>
          <cell r="V3497" t="str">
            <v>Desc.x Dependientes</v>
          </cell>
          <cell r="W3497" t="str">
            <v>Vigencia Presupuestal</v>
          </cell>
        </row>
        <row r="3498">
          <cell r="A3498">
            <v>349414</v>
          </cell>
          <cell r="B3498" t="str">
            <v>Contrato</v>
          </cell>
          <cell r="C3498">
            <v>91</v>
          </cell>
          <cell r="D3498">
            <v>18814</v>
          </cell>
          <cell r="E3498">
            <v>41848</v>
          </cell>
          <cell r="F3498" t="str">
            <v>DIRECCION DE BOSQUES, BIODIVERSIDAD Y SERVICIOS ECOSISTEMICOS</v>
          </cell>
          <cell r="G3498">
            <v>33376130</v>
          </cell>
          <cell r="H3498" t="str">
            <v>GINA CAROLINA AVELLA CASTIBLANCO</v>
          </cell>
          <cell r="I3498" t="str">
            <v>PAGO 7 DE 12 DESEMBOLSO SEGÚN CERTIFICACION DEL SUPERVISOR</v>
          </cell>
          <cell r="J3498">
            <v>5000000</v>
          </cell>
          <cell r="K3498">
            <v>9.66</v>
          </cell>
          <cell r="O3498" t="str">
            <v>RECURSO 11</v>
          </cell>
          <cell r="V3498" t="str">
            <v>No tiene Dependientes a Cargo</v>
          </cell>
          <cell r="W3498" t="str">
            <v>Vigencia Presupuestal</v>
          </cell>
        </row>
        <row r="3499">
          <cell r="A3499">
            <v>349514</v>
          </cell>
          <cell r="B3499" t="str">
            <v>Contrato</v>
          </cell>
          <cell r="C3499">
            <v>233</v>
          </cell>
          <cell r="D3499">
            <v>34514</v>
          </cell>
          <cell r="E3499">
            <v>41848</v>
          </cell>
          <cell r="F3499" t="str">
            <v>DIRECCION DE BOSQUES, BIODIVERSIDAD Y SERVICIOS ECOSISTEMICOS</v>
          </cell>
          <cell r="G3499">
            <v>80244702</v>
          </cell>
          <cell r="H3499" t="str">
            <v>FRANCISCO BELTRAN CARRASCO</v>
          </cell>
          <cell r="I3499" t="str">
            <v>PAGO 7 DE 12 SEGÚN CERTIFICACION DEL SUPERVISOR</v>
          </cell>
          <cell r="J3499">
            <v>6634615</v>
          </cell>
          <cell r="K3499">
            <v>9.66</v>
          </cell>
          <cell r="O3499" t="str">
            <v>RECURSO 11</v>
          </cell>
          <cell r="V3499" t="str">
            <v>No tiene Dependientes a Cargo</v>
          </cell>
          <cell r="W3499" t="str">
            <v>Vigencia Presupuestal</v>
          </cell>
        </row>
        <row r="3500">
          <cell r="A3500">
            <v>349614</v>
          </cell>
          <cell r="B3500" t="str">
            <v>Oficio</v>
          </cell>
          <cell r="E3500">
            <v>41848</v>
          </cell>
          <cell r="F3500" t="str">
            <v>SUBDIRECCION ADMINISTRATIVA Y FINANCIERA</v>
          </cell>
          <cell r="G3500">
            <v>8301153951</v>
          </cell>
          <cell r="H3500" t="str">
            <v>MINISTERIO DE AMBIENTE Y DESARROLLO SOSTENIBLE</v>
          </cell>
          <cell r="I3500" t="str">
            <v>RADICACION CAJA MENOR 314 - VIATICOS</v>
          </cell>
          <cell r="J3500">
            <v>14680297</v>
          </cell>
        </row>
        <row r="3501">
          <cell r="A3501">
            <v>349714</v>
          </cell>
          <cell r="B3501" t="str">
            <v>Contrato</v>
          </cell>
          <cell r="C3501">
            <v>187</v>
          </cell>
          <cell r="D3501">
            <v>27614</v>
          </cell>
          <cell r="E3501">
            <v>41848</v>
          </cell>
          <cell r="F3501" t="str">
            <v>OFICINA ASESORA JURIDICA</v>
          </cell>
          <cell r="G3501">
            <v>1014200539</v>
          </cell>
          <cell r="H3501" t="str">
            <v>LAURA ANGELICA RUBIO MONCADA</v>
          </cell>
          <cell r="I3501" t="str">
            <v>SEPTIMO DESEMBOLSO SEGÚN CERTIFICACION DEL SUPERVISOR</v>
          </cell>
          <cell r="J3501">
            <v>1700000</v>
          </cell>
          <cell r="K3501">
            <v>9.66</v>
          </cell>
          <cell r="O3501" t="str">
            <v>RECURSO 11</v>
          </cell>
          <cell r="V3501" t="str">
            <v>No tiene Dependientes a Cargo</v>
          </cell>
          <cell r="W3501" t="str">
            <v>Vigencia Presupuestal</v>
          </cell>
        </row>
        <row r="3502">
          <cell r="A3502">
            <v>349814</v>
          </cell>
          <cell r="B3502" t="str">
            <v>Contrato</v>
          </cell>
          <cell r="C3502">
            <v>152</v>
          </cell>
          <cell r="D3502">
            <v>25114</v>
          </cell>
          <cell r="E3502">
            <v>41848</v>
          </cell>
          <cell r="F3502" t="str">
            <v>OFICINA ASESORA JURIDICA</v>
          </cell>
          <cell r="G3502">
            <v>52818031</v>
          </cell>
          <cell r="H3502" t="str">
            <v>SANDRA CAROLINA SIMANCAS CARDENAS</v>
          </cell>
          <cell r="I3502" t="str">
            <v>SEPTIMO DESEMBOLSO SEGÚN CERTIFICACION DEL SUPERVISOR</v>
          </cell>
          <cell r="J3502">
            <v>4000000</v>
          </cell>
          <cell r="K3502">
            <v>9.66</v>
          </cell>
          <cell r="O3502" t="str">
            <v>RECURSO 11</v>
          </cell>
          <cell r="V3502" t="str">
            <v>No tiene Dependientes a Cargo</v>
          </cell>
          <cell r="W3502" t="str">
            <v>Vigencia Presupuestal</v>
          </cell>
        </row>
        <row r="3503">
          <cell r="A3503">
            <v>349914</v>
          </cell>
          <cell r="B3503" t="str">
            <v>Contrato</v>
          </cell>
          <cell r="C3503">
            <v>112</v>
          </cell>
          <cell r="D3503">
            <v>19614</v>
          </cell>
          <cell r="E3503">
            <v>41848</v>
          </cell>
          <cell r="F3503" t="str">
            <v>DIRECCION DE CAMBIO CLIMATICO</v>
          </cell>
          <cell r="G3503">
            <v>1020727432</v>
          </cell>
          <cell r="H3503" t="str">
            <v>DIANA CAMILA RODRIGUEZ VARGAS</v>
          </cell>
          <cell r="I3503" t="str">
            <v>PAGO 7 DE 12 SEGÚN CERTIFICACION DEL SUPERVISOR (AJU RTE FTE SOBRE TOTAL CTAS RECIBIDAS EN EL MES OP 321014 DEL 14-07-2014)</v>
          </cell>
          <cell r="J3503">
            <v>3500000</v>
          </cell>
          <cell r="K3503">
            <v>9.66</v>
          </cell>
          <cell r="O3503" t="str">
            <v>RECURSO 11</v>
          </cell>
          <cell r="V3503" t="str">
            <v>No tiene Dependientes</v>
          </cell>
          <cell r="W3503" t="str">
            <v>Vigencia Presupuestal</v>
          </cell>
        </row>
        <row r="3504">
          <cell r="A3504">
            <v>350014</v>
          </cell>
          <cell r="B3504" t="str">
            <v>Contrato</v>
          </cell>
          <cell r="C3504">
            <v>111</v>
          </cell>
          <cell r="D3504">
            <v>19314</v>
          </cell>
          <cell r="E3504">
            <v>41848</v>
          </cell>
          <cell r="F3504" t="str">
            <v>DIRECCION DE CAMBIO CLIMATICO</v>
          </cell>
          <cell r="G3504">
            <v>1032413304</v>
          </cell>
          <cell r="H3504" t="str">
            <v>LAURA MARIA ARANGURE NIÑO</v>
          </cell>
          <cell r="I3504" t="str">
            <v>PAGO 6 DE 12 SEGÚN CERTIFICACION DEL SUPERVISOR</v>
          </cell>
          <cell r="J3504">
            <v>3600000</v>
          </cell>
          <cell r="K3504">
            <v>9.66</v>
          </cell>
          <cell r="O3504" t="str">
            <v>RECURSO 11</v>
          </cell>
          <cell r="V3504" t="str">
            <v>No tiene Dependientes</v>
          </cell>
          <cell r="W3504" t="str">
            <v>Vigencia Presupuestal</v>
          </cell>
        </row>
        <row r="3505">
          <cell r="A3505">
            <v>350114</v>
          </cell>
          <cell r="B3505" t="str">
            <v>Contrato</v>
          </cell>
          <cell r="C3505">
            <v>82</v>
          </cell>
          <cell r="D3505">
            <v>14614</v>
          </cell>
          <cell r="E3505">
            <v>41848</v>
          </cell>
          <cell r="F3505" t="str">
            <v>OFICINA ASESORA JURIDICA</v>
          </cell>
          <cell r="G3505">
            <v>40043339</v>
          </cell>
          <cell r="H3505" t="str">
            <v>SANDRA PATRICIA ALFONSO PALACIOS</v>
          </cell>
          <cell r="I3505" t="str">
            <v>SEPTIMO DESEMBOLSO SEGÚN CERTIFICACION DEL SUPERVISOR (Desc Base Rte Fte por Dependientes)</v>
          </cell>
          <cell r="J3505">
            <v>3500000</v>
          </cell>
          <cell r="K3505">
            <v>9.66</v>
          </cell>
          <cell r="O3505" t="str">
            <v>RECURSO 11</v>
          </cell>
          <cell r="V3505" t="str">
            <v>Desc. 10% Dependientes RF $129,456</v>
          </cell>
          <cell r="W3505" t="str">
            <v>Vigencia Presupuestal</v>
          </cell>
        </row>
        <row r="3506">
          <cell r="A3506">
            <v>350214</v>
          </cell>
          <cell r="B3506" t="str">
            <v>Contrato</v>
          </cell>
          <cell r="C3506">
            <v>77</v>
          </cell>
          <cell r="D3506">
            <v>15014</v>
          </cell>
          <cell r="E3506">
            <v>41848</v>
          </cell>
          <cell r="F3506" t="str">
            <v>TALENTO HUMANO ACTIVO Y NO ACTIVO</v>
          </cell>
          <cell r="G3506">
            <v>20735657</v>
          </cell>
          <cell r="H3506" t="str">
            <v>MARTHA NYDIA LOZANO PORTELA</v>
          </cell>
          <cell r="I3506" t="str">
            <v>PAGO 7 DE 12 SEGÚN CERTIFICACION DEL SUPERVISOR (Desc. x Dependientes) PENSIONADA</v>
          </cell>
          <cell r="J3506">
            <v>6026000</v>
          </cell>
          <cell r="K3506">
            <v>9.66</v>
          </cell>
          <cell r="O3506" t="str">
            <v>RECURSO 11</v>
          </cell>
          <cell r="V3506" t="str">
            <v>Desc. 10% Dependientes</v>
          </cell>
          <cell r="W3506" t="str">
            <v>Vigencia Presupuestal</v>
          </cell>
        </row>
        <row r="3507">
          <cell r="A3507">
            <v>350314</v>
          </cell>
          <cell r="B3507" t="str">
            <v>Contrato</v>
          </cell>
          <cell r="C3507">
            <v>114</v>
          </cell>
          <cell r="D3507">
            <v>19714</v>
          </cell>
          <cell r="E3507">
            <v>41848</v>
          </cell>
          <cell r="F3507" t="str">
            <v>DIRECCION DE CAMBIO CLIMATICO</v>
          </cell>
          <cell r="G3507">
            <v>1020759690</v>
          </cell>
          <cell r="H3507" t="str">
            <v>JENNY ANDREA ACOSTA GIRALDO</v>
          </cell>
          <cell r="I3507" t="str">
            <v>PAGO 7 DE 11 SEGÚN CERTIFICACION DEL SUPERVISOR</v>
          </cell>
          <cell r="J3507">
            <v>2900000</v>
          </cell>
          <cell r="K3507">
            <v>9.66</v>
          </cell>
          <cell r="O3507" t="str">
            <v>RECURSO 11</v>
          </cell>
          <cell r="V3507" t="str">
            <v>No tiene Dependientes</v>
          </cell>
          <cell r="W3507" t="str">
            <v>Vigencia Presupuestal</v>
          </cell>
        </row>
        <row r="3508">
          <cell r="A3508">
            <v>350414</v>
          </cell>
          <cell r="B3508" t="str">
            <v>Contrato</v>
          </cell>
          <cell r="C3508">
            <v>99</v>
          </cell>
          <cell r="D3508">
            <v>18114</v>
          </cell>
          <cell r="E3508">
            <v>41848</v>
          </cell>
          <cell r="F3508" t="str">
            <v>DIRECCION DE CAMBIO CLIMATICO</v>
          </cell>
          <cell r="G3508">
            <v>1016022479</v>
          </cell>
          <cell r="H3508" t="str">
            <v>ANGIE CAROLINA CORTES SALGADO</v>
          </cell>
          <cell r="I3508" t="str">
            <v>PAGO 7 DE 12 SEGÚN CERTIFICACION DEL SUPERVISOR (Desc. Base RF x Dependientes)</v>
          </cell>
          <cell r="J3508">
            <v>2200000</v>
          </cell>
          <cell r="K3508">
            <v>9.66</v>
          </cell>
          <cell r="O3508" t="str">
            <v>RECURSO 11</v>
          </cell>
          <cell r="V3508" t="str">
            <v>Desc.x Dependientes</v>
          </cell>
          <cell r="W3508" t="str">
            <v>Vigencia Presupuestal</v>
          </cell>
        </row>
        <row r="3509">
          <cell r="A3509">
            <v>350514</v>
          </cell>
          <cell r="B3509" t="str">
            <v>Contrato</v>
          </cell>
          <cell r="C3509">
            <v>224</v>
          </cell>
          <cell r="D3509">
            <v>35814</v>
          </cell>
          <cell r="E3509">
            <v>41848</v>
          </cell>
          <cell r="F3509" t="str">
            <v>DIRECCION DE ORDENAMIENTO AMBIENTAL Y COORDINACION DEL SINA</v>
          </cell>
          <cell r="G3509">
            <v>40040854</v>
          </cell>
          <cell r="H3509" t="str">
            <v>DIANA MARCELA OCHOA PARRA</v>
          </cell>
          <cell r="I3509" t="str">
            <v>QUINTO DESEMBOLSO SEGÚN CERTIFICACION DEL SUPERVISOR (DESC BASE POR DEPENDIENTES)</v>
          </cell>
          <cell r="J3509">
            <v>6600000</v>
          </cell>
          <cell r="K3509">
            <v>9.66</v>
          </cell>
          <cell r="O3509" t="str">
            <v>RECURSO 11</v>
          </cell>
          <cell r="V3509" t="str">
            <v>Desc. 10% Dependientes - Base RF $3,529,774 RF $388,275</v>
          </cell>
          <cell r="W3509" t="str">
            <v>Vigencia Presupuestal</v>
          </cell>
        </row>
        <row r="3510">
          <cell r="A3510">
            <v>350614</v>
          </cell>
          <cell r="B3510" t="str">
            <v>Contrato</v>
          </cell>
          <cell r="C3510">
            <v>12</v>
          </cell>
          <cell r="D3510">
            <v>814</v>
          </cell>
          <cell r="E3510">
            <v>41848</v>
          </cell>
          <cell r="F3510" t="str">
            <v>SUBDIRECCION ADMINISTRATIVA Y FINANCIERA</v>
          </cell>
          <cell r="G3510">
            <v>40610737</v>
          </cell>
          <cell r="H3510" t="str">
            <v>CAROLINA POLANCO HOLGUIN</v>
          </cell>
          <cell r="I3510" t="str">
            <v>PAGO 7 DE 12 SEGÚN CERTIFICACION DEL SUPERVISOR ( DESC BASE RF DEPENDIENTES)</v>
          </cell>
          <cell r="J3510">
            <v>3009091</v>
          </cell>
          <cell r="K3510">
            <v>9.66</v>
          </cell>
          <cell r="O3510" t="str">
            <v>RECURSO 11</v>
          </cell>
          <cell r="V3510" t="str">
            <v xml:space="preserve">Desc. 10% Dependientes </v>
          </cell>
          <cell r="W3510" t="str">
            <v>Vigencia Presupuestal</v>
          </cell>
        </row>
        <row r="3511">
          <cell r="A3511">
            <v>350714</v>
          </cell>
          <cell r="B3511" t="str">
            <v>Contrato</v>
          </cell>
          <cell r="C3511">
            <v>1</v>
          </cell>
          <cell r="D3511">
            <v>414</v>
          </cell>
          <cell r="E3511">
            <v>41848</v>
          </cell>
          <cell r="F3511" t="str">
            <v>SUBDIRECCION ADMINISTRATIVA Y FINANCIERA</v>
          </cell>
          <cell r="G3511">
            <v>79883661</v>
          </cell>
          <cell r="H3511" t="str">
            <v>RONALD STIVE SANCHEZ POSADA</v>
          </cell>
          <cell r="I3511" t="str">
            <v>PAGO 7  DE 12 SEGÚN CERTIFICACION DEL SUPERVISOR (Desc.de la Base RF x Dependientes)</v>
          </cell>
          <cell r="J3511">
            <v>5015152</v>
          </cell>
          <cell r="K3511">
            <v>9.66</v>
          </cell>
          <cell r="O3511" t="str">
            <v>RECURSO 11</v>
          </cell>
          <cell r="V3511" t="str">
            <v>Desc. 10% Dependientes</v>
          </cell>
          <cell r="W3511" t="str">
            <v>Vigencia Presupuestal</v>
          </cell>
        </row>
        <row r="3512">
          <cell r="A3512">
            <v>350814</v>
          </cell>
          <cell r="B3512" t="str">
            <v>Contrato</v>
          </cell>
          <cell r="C3512">
            <v>216</v>
          </cell>
          <cell r="D3512">
            <v>30414</v>
          </cell>
          <cell r="E3512">
            <v>41848</v>
          </cell>
          <cell r="F3512" t="str">
            <v>DIRECCION DE ORDENAMIENTO AMBIENTAL Y COORDINACION DEL SINA</v>
          </cell>
          <cell r="G3512">
            <v>16071055</v>
          </cell>
          <cell r="H3512" t="str">
            <v>DAVID FERNANDO ARIAS ARISTIZABAL</v>
          </cell>
          <cell r="I3512" t="str">
            <v>PAGO 6 DE 12 SEGÚN CERTIFICACION DEL SUPERVISOR</v>
          </cell>
          <cell r="J3512">
            <v>7150000</v>
          </cell>
          <cell r="K3512">
            <v>9.66</v>
          </cell>
          <cell r="O3512" t="str">
            <v>RECURSO 11</v>
          </cell>
          <cell r="V3512" t="str">
            <v>no tiene dependienes</v>
          </cell>
          <cell r="W3512" t="str">
            <v>Vigencia Presupuestal</v>
          </cell>
        </row>
        <row r="3513">
          <cell r="A3513">
            <v>350914</v>
          </cell>
          <cell r="B3513" t="str">
            <v>Contrato</v>
          </cell>
          <cell r="C3513">
            <v>17</v>
          </cell>
          <cell r="D3513">
            <v>2414</v>
          </cell>
          <cell r="E3513">
            <v>41848</v>
          </cell>
          <cell r="F3513" t="str">
            <v>SUBDIRECCION ADMINISTRATIVA Y FINANCIERA</v>
          </cell>
          <cell r="G3513">
            <v>80415684</v>
          </cell>
          <cell r="H3513" t="str">
            <v>LUIS HUMBERTO ESPINOSA FULA</v>
          </cell>
          <cell r="I3513" t="str">
            <v>PAGO 7 DE 7 SEGÚN CERTIFICACION DEL SUPERVISOR</v>
          </cell>
          <cell r="J3513">
            <v>1742125</v>
          </cell>
          <cell r="K3513">
            <v>9.66</v>
          </cell>
          <cell r="O3513" t="str">
            <v>RECURSO 11</v>
          </cell>
          <cell r="V3513" t="str">
            <v>No tiene Dependientes</v>
          </cell>
          <cell r="W3513" t="str">
            <v>Vigencia Presupuestal</v>
          </cell>
        </row>
        <row r="3514">
          <cell r="A3514">
            <v>351014</v>
          </cell>
          <cell r="B3514" t="str">
            <v>Contrato</v>
          </cell>
          <cell r="C3514">
            <v>239</v>
          </cell>
          <cell r="D3514">
            <v>34714</v>
          </cell>
          <cell r="E3514">
            <v>41848</v>
          </cell>
          <cell r="F3514" t="str">
            <v>SUBDIRECCION ADMINISTRATIVA Y FINANCIERA</v>
          </cell>
          <cell r="G3514">
            <v>51845216</v>
          </cell>
          <cell r="H3514" t="str">
            <v>CLAUDIA PATRICIA FORERO TELLEZ</v>
          </cell>
          <cell r="I3514" t="str">
            <v>PAGO 7 DE 7 SEGÚN CERTIFICACION DEL SUPERVISOR</v>
          </cell>
          <cell r="J3514">
            <v>1706250</v>
          </cell>
          <cell r="K3514">
            <v>9.66</v>
          </cell>
          <cell r="O3514" t="str">
            <v>RECURSO 11</v>
          </cell>
          <cell r="V3514" t="str">
            <v>No tiene Dependientes</v>
          </cell>
          <cell r="W3514" t="str">
            <v>Vigencia Presupuestal</v>
          </cell>
        </row>
        <row r="3515">
          <cell r="A3515">
            <v>351114</v>
          </cell>
          <cell r="B3515" t="str">
            <v>Contrato</v>
          </cell>
          <cell r="C3515">
            <v>148</v>
          </cell>
          <cell r="D3515">
            <v>23414</v>
          </cell>
          <cell r="E3515">
            <v>41848</v>
          </cell>
          <cell r="F3515" t="str">
            <v>SUBDIRECCION ADMINISTRATIVA Y FINANCIERA</v>
          </cell>
          <cell r="G3515">
            <v>1018453657</v>
          </cell>
          <cell r="H3515" t="str">
            <v>ANDRES FELIPE CABRERA RENDON</v>
          </cell>
          <cell r="I3515" t="str">
            <v>PAGO 7 DE 7 SEGÚN CERTIFICACION DEL SUPERVISOR (Desc.de la Base RF x Dependientes)</v>
          </cell>
          <cell r="J3515">
            <v>1847127</v>
          </cell>
          <cell r="K3515">
            <v>9.66</v>
          </cell>
          <cell r="O3515" t="str">
            <v>RECURSO 11</v>
          </cell>
          <cell r="V3515" t="str">
            <v>Desc. 10% Dependientes</v>
          </cell>
          <cell r="W3515" t="str">
            <v>Vigencia Presupuestal</v>
          </cell>
        </row>
        <row r="3516">
          <cell r="A3516">
            <v>351214</v>
          </cell>
          <cell r="B3516" t="str">
            <v>Contrato</v>
          </cell>
          <cell r="C3516">
            <v>15</v>
          </cell>
          <cell r="D3516">
            <v>2214</v>
          </cell>
          <cell r="E3516">
            <v>41848</v>
          </cell>
          <cell r="F3516" t="str">
            <v>SUBDIRECCION ADMINISTRATIVA Y FINANCIERA</v>
          </cell>
          <cell r="G3516">
            <v>1010207237</v>
          </cell>
          <cell r="H3516" t="str">
            <v>NANCY KATHERIN ARIAS GAITAN</v>
          </cell>
          <cell r="I3516" t="str">
            <v>PAGO 7 DE 12 SEGÚN CERTIFICACION DEL SUPERVISOR</v>
          </cell>
          <cell r="J3516">
            <v>1709444</v>
          </cell>
          <cell r="K3516">
            <v>9.66</v>
          </cell>
          <cell r="O3516" t="str">
            <v>RECURSO 11</v>
          </cell>
          <cell r="V3516" t="str">
            <v>No tiene Dependientes</v>
          </cell>
          <cell r="W3516" t="str">
            <v>Vigencia Presupuestal</v>
          </cell>
        </row>
        <row r="3517">
          <cell r="A3517">
            <v>351314</v>
          </cell>
          <cell r="B3517" t="str">
            <v>Comisión</v>
          </cell>
          <cell r="C3517" t="str">
            <v>2014-1-0264</v>
          </cell>
          <cell r="D3517">
            <v>142914</v>
          </cell>
          <cell r="E3517">
            <v>41848</v>
          </cell>
          <cell r="F3517" t="str">
            <v>SERVICIOS ADMINISTRATIVOS, ATENCIONA AL USUARIO, ARCHIVO Y CORRESPONDENCIA</v>
          </cell>
          <cell r="G3517">
            <v>80882158</v>
          </cell>
          <cell r="H3517" t="str">
            <v>HAYATO JOSE GARCIA CUESTA</v>
          </cell>
          <cell r="I3517" t="str">
            <v>COMISION A BUCARAMANGA DEL 23-25 DE ABRIL DE 2014</v>
          </cell>
          <cell r="J3517">
            <v>520170</v>
          </cell>
          <cell r="L3517">
            <v>10</v>
          </cell>
          <cell r="O3517" t="str">
            <v>RECURSO 11</v>
          </cell>
          <cell r="W3517" t="str">
            <v>Vigencia Presupuestal</v>
          </cell>
        </row>
        <row r="3518">
          <cell r="A3518">
            <v>351414</v>
          </cell>
          <cell r="B3518" t="str">
            <v>Contrato</v>
          </cell>
          <cell r="C3518">
            <v>103</v>
          </cell>
          <cell r="D3518">
            <v>18914</v>
          </cell>
          <cell r="E3518">
            <v>41848</v>
          </cell>
          <cell r="F3518" t="str">
            <v>SUBDIRECCION ADMINISTRATIVA Y FINANCIERA</v>
          </cell>
          <cell r="G3518">
            <v>1014216096</v>
          </cell>
          <cell r="H3518" t="str">
            <v>MARIA ANDREA ROMERO MONTEJO</v>
          </cell>
          <cell r="I3518" t="str">
            <v>PAGO 7 DE 7 SEGÚN CERTIFICACION DEL SUPERVISOR</v>
          </cell>
          <cell r="J3518">
            <v>1741250</v>
          </cell>
          <cell r="K3518">
            <v>9.66</v>
          </cell>
          <cell r="O3518" t="str">
            <v>RECURSO 11</v>
          </cell>
          <cell r="V3518" t="str">
            <v>No tiene Dependientes</v>
          </cell>
          <cell r="W3518" t="str">
            <v>Vigencia Presupuestal</v>
          </cell>
        </row>
        <row r="3519">
          <cell r="A3519">
            <v>351514</v>
          </cell>
          <cell r="B3519" t="str">
            <v>Contrato</v>
          </cell>
          <cell r="C3519">
            <v>19</v>
          </cell>
          <cell r="D3519">
            <v>2614</v>
          </cell>
          <cell r="E3519">
            <v>41848</v>
          </cell>
          <cell r="F3519" t="str">
            <v>SUBDIRECCION ADMINISTRATIVA Y FINANCIERA</v>
          </cell>
          <cell r="G3519">
            <v>1032366573</v>
          </cell>
          <cell r="H3519" t="str">
            <v>KAREN XIMENA MAHECHA PEREZ</v>
          </cell>
          <cell r="I3519" t="str">
            <v>PAGO 7 DE 7 SEGÚN CERTIFICACION DEL SUPERVISOR</v>
          </cell>
          <cell r="J3519">
            <v>1583750</v>
          </cell>
          <cell r="K3519">
            <v>9.66</v>
          </cell>
          <cell r="O3519" t="str">
            <v>RECURSO 11</v>
          </cell>
          <cell r="V3519" t="str">
            <v>No tiene Dependientes</v>
          </cell>
          <cell r="W3519" t="str">
            <v>Vigencia Presupuestal</v>
          </cell>
        </row>
        <row r="3520">
          <cell r="A3520">
            <v>351614</v>
          </cell>
          <cell r="B3520" t="str">
            <v>Comisión</v>
          </cell>
          <cell r="C3520" t="str">
            <v>2014-1-0327</v>
          </cell>
          <cell r="D3520">
            <v>162214</v>
          </cell>
          <cell r="E3520">
            <v>41848</v>
          </cell>
          <cell r="F3520" t="str">
            <v>SERVICIOS ADMINISTRATIVOS, ATENCIONA AL USUARIO, ARCHIVO Y CORRESPONDENCIA</v>
          </cell>
          <cell r="G3520">
            <v>51656073</v>
          </cell>
          <cell r="H3520" t="str">
            <v>YOLANDA CALDERON LARRAÑAGA</v>
          </cell>
          <cell r="I3520" t="str">
            <v>COMISION A MEDELLIN EL 9 DE MAYO DE 2014</v>
          </cell>
          <cell r="J3520">
            <v>125839</v>
          </cell>
          <cell r="L3520">
            <v>10</v>
          </cell>
          <cell r="O3520" t="str">
            <v>RECURSO 11</v>
          </cell>
          <cell r="W3520" t="str">
            <v>Vigencia Presupuestal</v>
          </cell>
        </row>
        <row r="3521">
          <cell r="A3521">
            <v>351714</v>
          </cell>
          <cell r="B3521" t="str">
            <v>Comisión</v>
          </cell>
          <cell r="C3521" t="str">
            <v>2014-1-0541</v>
          </cell>
          <cell r="D3521">
            <v>210014</v>
          </cell>
          <cell r="E3521">
            <v>41848</v>
          </cell>
          <cell r="F3521" t="str">
            <v>SERVICIOS ADMINISTRATIVOS, ATENCIONA AL USUARIO, ARCHIVO Y CORRESPONDENCIA</v>
          </cell>
          <cell r="G3521">
            <v>80882158</v>
          </cell>
          <cell r="H3521" t="str">
            <v>HAYATO JOSE GARCIA CUESTA</v>
          </cell>
          <cell r="I3521" t="str">
            <v>COMISION A CARTAGENA EL 1 DE JULIO DE 2014</v>
          </cell>
          <cell r="J3521">
            <v>145648</v>
          </cell>
          <cell r="L3521">
            <v>10</v>
          </cell>
          <cell r="O3521" t="str">
            <v>RECURSO 11</v>
          </cell>
          <cell r="W3521" t="str">
            <v>Vigencia Presupuestal</v>
          </cell>
        </row>
        <row r="3522">
          <cell r="A3522">
            <v>351814</v>
          </cell>
          <cell r="B3522" t="str">
            <v>Contrato</v>
          </cell>
          <cell r="C3522">
            <v>147</v>
          </cell>
          <cell r="D3522">
            <v>23314</v>
          </cell>
          <cell r="E3522">
            <v>41848</v>
          </cell>
          <cell r="F3522" t="str">
            <v>SUBDIRECCION ADMINISTRATIVA Y FINANCIERA</v>
          </cell>
          <cell r="G3522">
            <v>80121924</v>
          </cell>
          <cell r="H3522" t="str">
            <v>JONATHAN JIMENEZ ALVARADO</v>
          </cell>
          <cell r="I3522" t="str">
            <v>PAGO 7 DE 7 SEGÚN CERTIFICACION DEL SUPERVISOR</v>
          </cell>
          <cell r="J3522">
            <v>1983333</v>
          </cell>
          <cell r="K3522">
            <v>9.66</v>
          </cell>
          <cell r="O3522" t="str">
            <v>RECURSO 11</v>
          </cell>
          <cell r="V3522" t="str">
            <v>No tiene Dependientes</v>
          </cell>
          <cell r="W3522" t="str">
            <v>Vigencia Presupuestal</v>
          </cell>
        </row>
        <row r="3523">
          <cell r="A3523">
            <v>351914</v>
          </cell>
          <cell r="B3523" t="str">
            <v>Comisión</v>
          </cell>
          <cell r="C3523" t="str">
            <v>2014-1-0556</v>
          </cell>
          <cell r="D3523">
            <v>211714</v>
          </cell>
          <cell r="E3523">
            <v>41848</v>
          </cell>
          <cell r="F3523" t="str">
            <v>SERVICIOS ADMINISTRATIVOS, ATENCIONA AL USUARIO, ARCHIVO Y CORRESPONDENCIA</v>
          </cell>
          <cell r="G3523">
            <v>34602626</v>
          </cell>
          <cell r="H3523" t="str">
            <v>ASTRID ELIANA REYES PEÑA</v>
          </cell>
          <cell r="I3523" t="str">
            <v>COMISION A QUIBDO DEL 7-8 DE JULIO DE 2014</v>
          </cell>
          <cell r="J3523">
            <v>436943</v>
          </cell>
          <cell r="L3523">
            <v>10</v>
          </cell>
          <cell r="O3523" t="str">
            <v>RECURSO 11</v>
          </cell>
          <cell r="W3523" t="str">
            <v>Vigencia Presupuestal</v>
          </cell>
        </row>
        <row r="3524">
          <cell r="A3524">
            <v>352014</v>
          </cell>
          <cell r="B3524" t="str">
            <v>Contrato</v>
          </cell>
          <cell r="C3524">
            <v>127</v>
          </cell>
          <cell r="D3524">
            <v>21014</v>
          </cell>
          <cell r="E3524">
            <v>41848</v>
          </cell>
          <cell r="F3524" t="str">
            <v>SUBDIRECCION ADMINISTRATIVA Y FINANCIERA</v>
          </cell>
          <cell r="G3524">
            <v>1030556883</v>
          </cell>
          <cell r="H3524" t="str">
            <v>YEFERSSON ALEXANDER MELO GARCIA</v>
          </cell>
          <cell r="I3524" t="str">
            <v>PAGO 7 DE 7 SEGÚN CERTIFICACION DEL SUPERVISOR</v>
          </cell>
          <cell r="J3524">
            <v>1741250</v>
          </cell>
          <cell r="K3524">
            <v>9.66</v>
          </cell>
          <cell r="O3524" t="str">
            <v>RECURSO 11</v>
          </cell>
          <cell r="V3524" t="str">
            <v>No tiene Dependientes</v>
          </cell>
          <cell r="W3524" t="str">
            <v>Vigencia Presupuestal</v>
          </cell>
        </row>
        <row r="3525">
          <cell r="A3525">
            <v>352114</v>
          </cell>
          <cell r="B3525" t="str">
            <v>Comisión</v>
          </cell>
          <cell r="C3525" t="str">
            <v>2014-1-0563</v>
          </cell>
          <cell r="D3525">
            <v>212914</v>
          </cell>
          <cell r="E3525">
            <v>41848</v>
          </cell>
          <cell r="F3525" t="str">
            <v>SERVICIOS ADMINISTRATIVOS, ATENCIONA AL USUARIO, ARCHIVO Y CORRESPONDENCIA</v>
          </cell>
          <cell r="G3525">
            <v>80882158</v>
          </cell>
          <cell r="H3525" t="str">
            <v>HAYATO JOSE GARCIA CUESTA</v>
          </cell>
          <cell r="I3525" t="str">
            <v>COMISION A PUERTO INIRIDA EL 8 DE JULIO DE 2014</v>
          </cell>
          <cell r="J3525">
            <v>145648</v>
          </cell>
          <cell r="L3525">
            <v>10</v>
          </cell>
          <cell r="O3525" t="str">
            <v>RECURSO 11</v>
          </cell>
          <cell r="W3525" t="str">
            <v>Vigencia Presupuestal</v>
          </cell>
        </row>
        <row r="3526">
          <cell r="A3526">
            <v>352214</v>
          </cell>
          <cell r="B3526" t="str">
            <v>Contrato</v>
          </cell>
          <cell r="C3526">
            <v>16</v>
          </cell>
          <cell r="D3526">
            <v>2314</v>
          </cell>
          <cell r="E3526">
            <v>41848</v>
          </cell>
          <cell r="F3526" t="str">
            <v>SUBDIRECCION ADMINISTRATIVA Y FINANCIERA</v>
          </cell>
          <cell r="G3526">
            <v>80154185</v>
          </cell>
          <cell r="H3526" t="str">
            <v>JOHN RAUL APONTE CASTEBLANCO</v>
          </cell>
          <cell r="I3526" t="str">
            <v>PAGO 6 DE 7 SEGÚN CERTIFICACION DEL SUPERVISOR</v>
          </cell>
          <cell r="J3526">
            <v>1709444</v>
          </cell>
          <cell r="K3526">
            <v>9.66</v>
          </cell>
          <cell r="O3526" t="str">
            <v>RECURSO 11</v>
          </cell>
          <cell r="V3526" t="str">
            <v>No tiene Dependientes</v>
          </cell>
          <cell r="W3526" t="str">
            <v>Vigencia Presupuestal</v>
          </cell>
        </row>
        <row r="3527">
          <cell r="A3527">
            <v>352314</v>
          </cell>
          <cell r="B3527" t="str">
            <v>Contrato</v>
          </cell>
          <cell r="C3527">
            <v>14</v>
          </cell>
          <cell r="D3527">
            <v>2114</v>
          </cell>
          <cell r="E3527">
            <v>41848</v>
          </cell>
          <cell r="F3527" t="str">
            <v>SUBDIRECCION ADMINISTRATIVA Y FINANCIERA</v>
          </cell>
          <cell r="G3527">
            <v>52544132</v>
          </cell>
          <cell r="H3527" t="str">
            <v>CLARA PAULINA MARTHA BASTIDAS</v>
          </cell>
          <cell r="I3527" t="str">
            <v>PAGO 7 DE 7 SEGÚN CERTIFICACION DEL SUPERVISOR (Desc.de la Base RF x Dependientes)</v>
          </cell>
          <cell r="J3527">
            <v>1583750</v>
          </cell>
          <cell r="K3527">
            <v>9.66</v>
          </cell>
          <cell r="O3527" t="str">
            <v>RECURSO 11</v>
          </cell>
          <cell r="V3527" t="str">
            <v>Desc. 10% Dependientes - Base RF $4,094,550 RF $287,562</v>
          </cell>
          <cell r="W3527" t="str">
            <v>Vigencia Presupuestal</v>
          </cell>
        </row>
        <row r="3528">
          <cell r="A3528">
            <v>352414</v>
          </cell>
          <cell r="B3528" t="str">
            <v>Anulada</v>
          </cell>
          <cell r="E3528">
            <v>41848</v>
          </cell>
        </row>
        <row r="3529">
          <cell r="A3529">
            <v>352514</v>
          </cell>
          <cell r="B3529" t="str">
            <v>Contrato</v>
          </cell>
          <cell r="C3529">
            <v>150</v>
          </cell>
          <cell r="D3529">
            <v>24614</v>
          </cell>
          <cell r="E3529">
            <v>41848</v>
          </cell>
          <cell r="F3529" t="str">
            <v>SUBDIRECCION ADMINISTRATIVA Y FINANCIERA</v>
          </cell>
          <cell r="G3529">
            <v>51699085</v>
          </cell>
          <cell r="H3529" t="str">
            <v>SILVIA PILAR RODRIGUEZ SILVA</v>
          </cell>
          <cell r="I3529" t="str">
            <v>PAGO 7 DE 7 DESEMBOLSO SEGÚN CERTIFICACION DEL SUPERVISOR (Desc.de la Base RF x Dependientes)</v>
          </cell>
          <cell r="J3529">
            <v>2275000</v>
          </cell>
          <cell r="K3529">
            <v>9.66</v>
          </cell>
          <cell r="O3529" t="str">
            <v>RECURSO 11</v>
          </cell>
          <cell r="V3529" t="str">
            <v xml:space="preserve">Desc. 10% Dependientes </v>
          </cell>
          <cell r="W3529" t="str">
            <v>Vigencia Presupuestal</v>
          </cell>
        </row>
        <row r="3530">
          <cell r="A3530">
            <v>352614</v>
          </cell>
          <cell r="B3530" t="str">
            <v>Contrato</v>
          </cell>
          <cell r="C3530">
            <v>105</v>
          </cell>
          <cell r="D3530">
            <v>19114</v>
          </cell>
          <cell r="E3530">
            <v>41848</v>
          </cell>
          <cell r="F3530" t="str">
            <v>SUBDIRECCION ADMINISTRATIVA Y FINANCIERA</v>
          </cell>
          <cell r="G3530">
            <v>51709470</v>
          </cell>
          <cell r="H3530" t="str">
            <v>LUZ DERI ROJAS DE MENESES</v>
          </cell>
          <cell r="I3530" t="str">
            <v>PAGO 7/7 DESEMBOLSO SEGÚN CERTIFICACION DEL SUPERVISOR (Desc.de la Base RF x Dependientes)</v>
          </cell>
          <cell r="J3530">
            <v>1741250</v>
          </cell>
          <cell r="K3530">
            <v>9.66</v>
          </cell>
          <cell r="O3530" t="str">
            <v>RECURSO 11</v>
          </cell>
          <cell r="V3530" t="str">
            <v>Desc. 10% Dependientes - Base RF $4,094,550 RF $287,562</v>
          </cell>
          <cell r="W3530" t="str">
            <v>Vigencia Presupuestal</v>
          </cell>
        </row>
        <row r="3531">
          <cell r="A3531">
            <v>352714</v>
          </cell>
          <cell r="B3531" t="str">
            <v>Contrato</v>
          </cell>
          <cell r="C3531">
            <v>275</v>
          </cell>
          <cell r="D3531">
            <v>38314</v>
          </cell>
          <cell r="E3531">
            <v>41848</v>
          </cell>
          <cell r="F3531" t="str">
            <v>DIRECCION DE BOSQUES, BIODIVERSIDAD Y SERVICIOS ECOSISTEMICOS</v>
          </cell>
          <cell r="G3531">
            <v>80116715</v>
          </cell>
          <cell r="H3531" t="str">
            <v>WILSON ALEXANDER GUTIERREZ VANEGAS</v>
          </cell>
          <cell r="I3531" t="str">
            <v>PAGO 7 DE 12 SEGÚN CERTIFICACION DEL SUPERVISOR (Desc Base por Dependientes)</v>
          </cell>
          <cell r="J3531">
            <v>2755913</v>
          </cell>
          <cell r="K3531">
            <v>9.66</v>
          </cell>
          <cell r="O3531" t="str">
            <v>RECURSO 11</v>
          </cell>
          <cell r="V3531" t="str">
            <v>Desc.x Dependientes</v>
          </cell>
          <cell r="W3531" t="str">
            <v>Vigencia Presupuestal</v>
          </cell>
        </row>
        <row r="3532">
          <cell r="A3532">
            <v>352814</v>
          </cell>
          <cell r="B3532" t="str">
            <v>Anulada</v>
          </cell>
          <cell r="C3532">
            <v>20141437</v>
          </cell>
          <cell r="D3532">
            <v>210114</v>
          </cell>
          <cell r="E3532">
            <v>41848</v>
          </cell>
          <cell r="F3532" t="str">
            <v>SERVICIOS ADMINISTRATIVOS, ATENCIONA AL USUARIO, ARCHIVO Y CORRESPONDENCIA</v>
          </cell>
          <cell r="G3532">
            <v>80196438</v>
          </cell>
          <cell r="H3532" t="str">
            <v>MAURICIO  GAITAN VARON</v>
          </cell>
          <cell r="I3532" t="str">
            <v>ANULADA ---- COMISION A MEDELLIN DEL 1 AL 2 DE JULIO DE 2014</v>
          </cell>
          <cell r="J3532">
            <v>293037</v>
          </cell>
          <cell r="O3532" t="str">
            <v>RECURSO 11</v>
          </cell>
          <cell r="W3532" t="str">
            <v>Vigencia Presupuestal</v>
          </cell>
        </row>
        <row r="3533">
          <cell r="A3533">
            <v>352914</v>
          </cell>
          <cell r="B3533" t="str">
            <v>Contrato</v>
          </cell>
          <cell r="C3533">
            <v>286</v>
          </cell>
          <cell r="D3533">
            <v>40514</v>
          </cell>
          <cell r="E3533">
            <v>41848</v>
          </cell>
          <cell r="F3533" t="str">
            <v>SUBDIRECCION ADMINISTRATIVA Y FINANCIERA</v>
          </cell>
          <cell r="G3533">
            <v>80725460</v>
          </cell>
          <cell r="H3533" t="str">
            <v>JAIME ANDRES LOPEZ GARZON</v>
          </cell>
          <cell r="I3533" t="str">
            <v>PAGO 7 DE 12 DESEMBOLSO SEGÚN CERTIFICACION DEL SUPERVISOR</v>
          </cell>
          <cell r="J3533">
            <v>2240000</v>
          </cell>
          <cell r="K3533">
            <v>9.66</v>
          </cell>
          <cell r="O3533" t="str">
            <v>RECURSO 11</v>
          </cell>
          <cell r="V3533" t="str">
            <v>No tiene Dependientes</v>
          </cell>
          <cell r="W3533" t="str">
            <v>Vigencia Presupuestal</v>
          </cell>
        </row>
        <row r="3534">
          <cell r="A3534">
            <v>353014</v>
          </cell>
          <cell r="B3534" t="str">
            <v>Contrato</v>
          </cell>
          <cell r="C3534">
            <v>129</v>
          </cell>
          <cell r="D3534">
            <v>21314</v>
          </cell>
          <cell r="E3534">
            <v>41848</v>
          </cell>
          <cell r="F3534" t="str">
            <v>SUBDIRECCION ADMINISTRATIVA Y FINANCIERA</v>
          </cell>
          <cell r="G3534">
            <v>10770944</v>
          </cell>
          <cell r="H3534" t="str">
            <v>LEVER CIRON ORTIZ MORALES</v>
          </cell>
          <cell r="I3534" t="str">
            <v>PAGO 7/7 DESEMBOLSO SEGÚN CERTIFICACION DEL SUPERVISOR (Desc. Base RF x Dependientes)</v>
          </cell>
          <cell r="J3534">
            <v>1741250</v>
          </cell>
          <cell r="K3534">
            <v>9.66</v>
          </cell>
          <cell r="O3534" t="str">
            <v>RECURSO 11</v>
          </cell>
          <cell r="V3534" t="str">
            <v>Desc.x Dependientes</v>
          </cell>
          <cell r="W3534" t="str">
            <v>Vigencia Presupuestal</v>
          </cell>
        </row>
        <row r="3535">
          <cell r="A3535">
            <v>353114</v>
          </cell>
          <cell r="B3535" t="str">
            <v>Comisiòn</v>
          </cell>
          <cell r="C3535">
            <v>20141462</v>
          </cell>
          <cell r="D3535">
            <v>212814</v>
          </cell>
          <cell r="E3535">
            <v>41848</v>
          </cell>
          <cell r="F3535" t="str">
            <v>SUBDIRECCION ADMINISTRATIVA Y FINANCIERA</v>
          </cell>
          <cell r="G3535">
            <v>52827756</v>
          </cell>
          <cell r="H3535" t="str">
            <v>MAYRA ALEJANDRA LANCHEROS BARRAGAN</v>
          </cell>
          <cell r="I3535" t="str">
            <v>COMISION A CARTAGENA EL 8 DE JULIO E 2014</v>
          </cell>
          <cell r="J3535">
            <v>97679</v>
          </cell>
          <cell r="O3535" t="str">
            <v>RECURSO 11</v>
          </cell>
          <cell r="W3535" t="str">
            <v>Vigencia Presupuestal</v>
          </cell>
        </row>
        <row r="3536">
          <cell r="A3536">
            <v>353214</v>
          </cell>
          <cell r="B3536" t="str">
            <v>Contrato</v>
          </cell>
          <cell r="C3536">
            <v>244</v>
          </cell>
          <cell r="D3536">
            <v>9514</v>
          </cell>
          <cell r="E3536">
            <v>41849</v>
          </cell>
          <cell r="F3536" t="str">
            <v>SERVICIOS ADMINISTRATIVOS, ATENCIONA AL USUARIO, ARCHIVO Y CORRESPONDENCIA</v>
          </cell>
          <cell r="G3536">
            <v>8300011131</v>
          </cell>
          <cell r="H3536" t="str">
            <v>IMPRENTA NACIONAL DE COLOMBIA</v>
          </cell>
          <cell r="I3536" t="str">
            <v>FRA 78547-78557 PAGO 15 SEGÚN CERTIFICACION DEL SUPERVISOR - ENTIDAD DEL ESTADO</v>
          </cell>
          <cell r="J3536">
            <v>1162600</v>
          </cell>
          <cell r="N3536" t="str">
            <v>RECURSO 2-10</v>
          </cell>
          <cell r="W3536" t="str">
            <v>Vigencia Presupuestal</v>
          </cell>
        </row>
        <row r="3537">
          <cell r="A3537">
            <v>353314</v>
          </cell>
          <cell r="B3537" t="str">
            <v>Contrato</v>
          </cell>
          <cell r="C3537">
            <v>346</v>
          </cell>
          <cell r="D3537">
            <v>193914</v>
          </cell>
          <cell r="E3537">
            <v>41849</v>
          </cell>
          <cell r="F3537" t="str">
            <v>DIRECCION DE ASUNTOS AMBIENTALES, SECTORIAL Y URBANA</v>
          </cell>
          <cell r="G3537">
            <v>8600019861</v>
          </cell>
          <cell r="H3537" t="str">
            <v>INGENIEROS CONSULTORES CIVILES Y ELECTRICOS S.A</v>
          </cell>
          <cell r="I3537" t="str">
            <v>FRA 19469 PAGO 1 DE 3 SEGÚN CERTIFICACION DEL SUPERVISOR (GC N/A RTE IVA SOLO SE APLICA RTE IVA Y RTE ICA)</v>
          </cell>
          <cell r="J3537">
            <v>119798350</v>
          </cell>
          <cell r="K3537">
            <v>6.9</v>
          </cell>
          <cell r="L3537">
            <v>11</v>
          </cell>
          <cell r="M3537">
            <v>16</v>
          </cell>
          <cell r="O3537" t="str">
            <v>RECURSO 11</v>
          </cell>
          <cell r="W3537" t="str">
            <v>Vigencia Presupuestal</v>
          </cell>
        </row>
        <row r="3538">
          <cell r="A3538">
            <v>353414</v>
          </cell>
          <cell r="B3538" t="str">
            <v>Oficio</v>
          </cell>
          <cell r="C3538" t="str">
            <v>8310-3-25036</v>
          </cell>
          <cell r="D3538">
            <v>230914</v>
          </cell>
          <cell r="E3538">
            <v>41849</v>
          </cell>
          <cell r="F3538" t="str">
            <v>SUBDIRECCION ADMINISTRATIVA Y FINANCIERA</v>
          </cell>
          <cell r="G3538">
            <v>8301153951</v>
          </cell>
          <cell r="H3538" t="str">
            <v>MINISTERIO DE AMBIENTE Y DESARROLLO SOSTENIBLE</v>
          </cell>
          <cell r="I3538" t="str">
            <v>REEMBOLSO CAJA MENOR 314 - CONSECUTIVO 4714 - VIATICOS Y COMISIONES AL INTERIOR</v>
          </cell>
          <cell r="J3538">
            <v>14680297</v>
          </cell>
          <cell r="O3538" t="str">
            <v>RECURSO 11</v>
          </cell>
          <cell r="W3538" t="str">
            <v>Vigencia Presupuestal</v>
          </cell>
        </row>
        <row r="3539">
          <cell r="A3539">
            <v>353514</v>
          </cell>
          <cell r="B3539" t="str">
            <v>Contrato</v>
          </cell>
          <cell r="C3539">
            <v>244</v>
          </cell>
          <cell r="D3539">
            <v>9514</v>
          </cell>
          <cell r="E3539">
            <v>41849</v>
          </cell>
          <cell r="F3539" t="str">
            <v>SERVICIOS ADMINISTRATIVOS, ATENCIONA AL USUARIO, ARCHIVO Y CORRESPONDENCIA</v>
          </cell>
          <cell r="G3539">
            <v>8300011131</v>
          </cell>
          <cell r="H3539" t="str">
            <v>IMPRENTA NACIONAL DE COLOMBIA</v>
          </cell>
          <cell r="I3539" t="str">
            <v>FRA 78644 PAGO (PARCIAL) 16 SEGÚN CERTIFICACION DEL SUPERVISOR - ENTIDAD DEL ESTADO</v>
          </cell>
          <cell r="J3539">
            <v>3518328</v>
          </cell>
          <cell r="N3539" t="str">
            <v>RECURSO 2-10</v>
          </cell>
          <cell r="W3539" t="str">
            <v>Vigencia Presupuestal</v>
          </cell>
        </row>
        <row r="3540">
          <cell r="A3540">
            <v>353614</v>
          </cell>
          <cell r="B3540" t="str">
            <v>Contrato</v>
          </cell>
          <cell r="C3540">
            <v>244</v>
          </cell>
          <cell r="D3540">
            <v>137914</v>
          </cell>
          <cell r="E3540">
            <v>41849</v>
          </cell>
          <cell r="F3540" t="str">
            <v>SERVICIOS ADMINISTRATIVOS, ATENCIONA AL USUARIO, ARCHIVO Y CORRESPONDENCIA</v>
          </cell>
          <cell r="G3540">
            <v>8300011131</v>
          </cell>
          <cell r="H3540" t="str">
            <v>IMPRENTA NACIONAL DE COLOMBIA</v>
          </cell>
          <cell r="I3540" t="str">
            <v>FRA 78644 PAGO (SALDO) 16 SEGÚN CERTIFICACION DEL SUPERVISOR - ENTIDAD DEL ESTADO</v>
          </cell>
          <cell r="J3540">
            <v>2519340</v>
          </cell>
          <cell r="N3540" t="str">
            <v>RECURSO 2-10</v>
          </cell>
          <cell r="W3540" t="str">
            <v>Vigencia Presupuestal</v>
          </cell>
        </row>
        <row r="3541">
          <cell r="A3541">
            <v>353714</v>
          </cell>
          <cell r="B3541" t="str">
            <v>Contrato</v>
          </cell>
          <cell r="C3541">
            <v>135</v>
          </cell>
          <cell r="D3541">
            <v>197214</v>
          </cell>
          <cell r="E3541">
            <v>41849</v>
          </cell>
          <cell r="F3541" t="str">
            <v>SERVICIOS ADMINISTRATIVOS, ATENCIONA AL USUARIO, ARCHIVO Y CORRESPONDENCIA</v>
          </cell>
          <cell r="G3541">
            <v>9004417559</v>
          </cell>
          <cell r="H3541" t="str">
            <v>UNION TEMPORAL MAFRE SEGUROS GENERALES DE COLOMBIA S.A - LA PREVISORA S.A COMPAÑÍA DE SEGUROS</v>
          </cell>
          <cell r="I3541" t="str">
            <v>PAGO 2 DE 2 SEGÚN CERTIFICACION DEL SUPERVISOR - SON AUTORRETENEDORES Y GC ( SOLO APLICAR ICA)</v>
          </cell>
          <cell r="J3541">
            <v>67133484</v>
          </cell>
          <cell r="K3541">
            <v>11.04</v>
          </cell>
          <cell r="M3541">
            <v>16</v>
          </cell>
          <cell r="N3541" t="str">
            <v>RECURSO 2-10</v>
          </cell>
          <cell r="W3541" t="str">
            <v>Vigencia Presupuestal</v>
          </cell>
        </row>
        <row r="3542">
          <cell r="A3542">
            <v>353814</v>
          </cell>
          <cell r="B3542" t="str">
            <v>Resolucion</v>
          </cell>
          <cell r="C3542">
            <v>1187</v>
          </cell>
          <cell r="D3542">
            <v>230114</v>
          </cell>
          <cell r="E3542">
            <v>41849</v>
          </cell>
          <cell r="F3542" t="str">
            <v>TALENTO HUMANO ACTIVO Y NO ACTIVO</v>
          </cell>
          <cell r="G3542">
            <v>8600077593</v>
          </cell>
          <cell r="H3542" t="str">
            <v>COLEGIO MAYOR DE NUESTRA SENORA DEL ROSARIO</v>
          </cell>
          <cell r="I3542" t="str">
            <v>RECONOCIMIENTO Y PAGO DE UNA INSCRIPCION A UNA CAPACITACION</v>
          </cell>
          <cell r="J3542">
            <v>1848000</v>
          </cell>
          <cell r="O3542" t="str">
            <v>RECURSO 11</v>
          </cell>
          <cell r="W3542" t="str">
            <v>Vigencia Presupuestal</v>
          </cell>
        </row>
        <row r="3543">
          <cell r="A3543">
            <v>353914</v>
          </cell>
          <cell r="B3543" t="str">
            <v>Resolucion</v>
          </cell>
          <cell r="C3543">
            <v>1170</v>
          </cell>
          <cell r="D3543">
            <v>231014</v>
          </cell>
          <cell r="E3543">
            <v>41849</v>
          </cell>
          <cell r="F3543" t="str">
            <v>TALENTO HUMANO ACTIVO Y NO ACTIVO</v>
          </cell>
          <cell r="G3543">
            <v>34523900</v>
          </cell>
          <cell r="H3543" t="str">
            <v>ANA MIREYA LLANTEN DE VIDAL</v>
          </cell>
          <cell r="I3543" t="str">
            <v>PAGO AUXILIO FUNERARIO DE NESTOR MOISES VIDAL A LA SRA ANA MIREYA LLANTEN</v>
          </cell>
          <cell r="J3543">
            <v>3080000</v>
          </cell>
          <cell r="N3543" t="str">
            <v>RECURSO 2-10</v>
          </cell>
          <cell r="W3543" t="str">
            <v>Vigencia Presupuestal</v>
          </cell>
        </row>
        <row r="3544">
          <cell r="A3544">
            <v>354014</v>
          </cell>
          <cell r="B3544" t="str">
            <v>Contrato</v>
          </cell>
          <cell r="C3544">
            <v>142</v>
          </cell>
          <cell r="D3544">
            <v>24314</v>
          </cell>
          <cell r="E3544">
            <v>41849</v>
          </cell>
          <cell r="F3544" t="str">
            <v>DIRECCION DE BOSQUES, BIODIVERSIDAD Y SERVICIOS ECOSISTEMICOS</v>
          </cell>
          <cell r="G3544">
            <v>51993845</v>
          </cell>
          <cell r="H3544" t="str">
            <v xml:space="preserve">EMILCE MORA JAIME </v>
          </cell>
          <cell r="I3544" t="str">
            <v>PAGO 7 DE 12 SEGÚN CERTIFICACION DEL SUPERVISOR</v>
          </cell>
          <cell r="J3544">
            <v>6000000</v>
          </cell>
          <cell r="K3544">
            <v>9.66</v>
          </cell>
          <cell r="O3544" t="str">
            <v>RECURSO 11</v>
          </cell>
          <cell r="V3544" t="str">
            <v>No tiene Dependientes a Cargo</v>
          </cell>
          <cell r="W3544" t="str">
            <v>Vigencia Presupuestal</v>
          </cell>
        </row>
        <row r="3545">
          <cell r="A3545">
            <v>354114</v>
          </cell>
          <cell r="B3545" t="str">
            <v>Contrato</v>
          </cell>
          <cell r="C3545">
            <v>227</v>
          </cell>
          <cell r="D3545">
            <v>33714</v>
          </cell>
          <cell r="E3545">
            <v>41849</v>
          </cell>
          <cell r="F3545" t="str">
            <v>DIRECCION GESTION INTEGRAL DEL RECURSO HIDRICO</v>
          </cell>
          <cell r="G3545">
            <v>46361834</v>
          </cell>
          <cell r="H3545" t="str">
            <v>NANCY YOLANDA ALFONSO BERNAL</v>
          </cell>
          <cell r="I3545" t="str">
            <v>PAGO 6 DE 6 SEGÚN CERTIFICACION DEL SUPERVISOR (Desc. Base RF x Dependientes-Presenta Plan Complem.Salud 10-jul-2014)</v>
          </cell>
          <cell r="J3545">
            <v>3960000</v>
          </cell>
          <cell r="K3545">
            <v>9.66</v>
          </cell>
          <cell r="O3545" t="str">
            <v>RECURSO 11</v>
          </cell>
          <cell r="V3545" t="str">
            <v xml:space="preserve">Presenta Plan Complementario Salud 10-jul-2014+Desc. X Dependientes </v>
          </cell>
          <cell r="W3545" t="str">
            <v>Vigencia Presupuestal</v>
          </cell>
        </row>
        <row r="3546">
          <cell r="A3546">
            <v>354214</v>
          </cell>
          <cell r="B3546" t="str">
            <v>Contrato</v>
          </cell>
          <cell r="C3546">
            <v>181</v>
          </cell>
          <cell r="D3546">
            <v>28514</v>
          </cell>
          <cell r="E3546">
            <v>41849</v>
          </cell>
          <cell r="F3546" t="str">
            <v>OFICINA DE ASUNTOS INTERNACIONALES</v>
          </cell>
          <cell r="G3546">
            <v>52418599</v>
          </cell>
          <cell r="H3546" t="str">
            <v>TATIANA NUÑEZ SUAREZ</v>
          </cell>
          <cell r="I3546" t="str">
            <v>FRA 7 PAGO 7 DE 12 SEGÚN CERTIFICACION DEL SUPERVISOR (Beneficio Rte Fuente AFC $246,990)</v>
          </cell>
          <cell r="J3546">
            <v>8600000</v>
          </cell>
          <cell r="K3546">
            <v>9.66</v>
          </cell>
          <cell r="M3546">
            <v>16</v>
          </cell>
          <cell r="O3546" t="str">
            <v>RECURSO 11</v>
          </cell>
          <cell r="Q3546" t="str">
            <v>AFC BANCOLOMBIA</v>
          </cell>
          <cell r="R3546">
            <v>1500000</v>
          </cell>
          <cell r="V3546" t="str">
            <v>No tiene Dependientes a Cargo</v>
          </cell>
          <cell r="W3546" t="str">
            <v>Vigencia Presupuestal</v>
          </cell>
        </row>
        <row r="3547">
          <cell r="A3547">
            <v>354314</v>
          </cell>
          <cell r="B3547" t="str">
            <v>Contrato</v>
          </cell>
          <cell r="C3547">
            <v>186</v>
          </cell>
          <cell r="D3547">
            <v>28814</v>
          </cell>
          <cell r="E3547">
            <v>41849</v>
          </cell>
          <cell r="F3547" t="str">
            <v>OFICINA DE ASUNTOS INTERNACIONALES</v>
          </cell>
          <cell r="G3547">
            <v>1019035820</v>
          </cell>
          <cell r="H3547" t="str">
            <v>LAURA JULIANA ARCINIEGAS ROJAS</v>
          </cell>
          <cell r="I3547" t="str">
            <v>PAGO 7 DE 12 SEGÚN CERTIFICACION DEL SUPERVISOR</v>
          </cell>
          <cell r="J3547">
            <v>3500000</v>
          </cell>
          <cell r="K3547">
            <v>9.66</v>
          </cell>
          <cell r="O3547" t="str">
            <v>RECURSO 11</v>
          </cell>
          <cell r="V3547" t="str">
            <v>No tiene Dependientes a Cargo</v>
          </cell>
          <cell r="W3547" t="str">
            <v>Vigencia Presupuestal</v>
          </cell>
        </row>
        <row r="3548">
          <cell r="A3548">
            <v>354414</v>
          </cell>
          <cell r="B3548" t="str">
            <v>Contrato</v>
          </cell>
          <cell r="C3548">
            <v>133</v>
          </cell>
          <cell r="D3548">
            <v>24114</v>
          </cell>
          <cell r="E3548">
            <v>41849</v>
          </cell>
          <cell r="F3548" t="str">
            <v>DIRECCION DE ASUNTOS AMBIENTALES, SECTORIAL Y URBANA</v>
          </cell>
          <cell r="G3548">
            <v>5946720</v>
          </cell>
          <cell r="H3548" t="str">
            <v>LUIS ERNESTO LOMBANA ARROYAVE</v>
          </cell>
          <cell r="I3548" t="str">
            <v>PAGO 6 DE 11 SEGÚN CERTIFICACION DEL SUPERVISOR</v>
          </cell>
          <cell r="J3548">
            <v>6500000</v>
          </cell>
          <cell r="K3548">
            <v>9.66</v>
          </cell>
          <cell r="O3548" t="str">
            <v>RECURSO 11</v>
          </cell>
          <cell r="V3548" t="str">
            <v>No tiene Dependientes</v>
          </cell>
          <cell r="W3548" t="str">
            <v>Vigencia Presupuestal</v>
          </cell>
        </row>
        <row r="3549">
          <cell r="A3549">
            <v>354514</v>
          </cell>
          <cell r="B3549" t="str">
            <v>Contrato</v>
          </cell>
          <cell r="C3549">
            <v>202</v>
          </cell>
          <cell r="D3549">
            <v>30214</v>
          </cell>
          <cell r="E3549">
            <v>41849</v>
          </cell>
          <cell r="F3549" t="str">
            <v>DIRECCION DE ASUNTOS MARINOS, COSTEROS Y RECURSOS ACUATICOS</v>
          </cell>
          <cell r="G3549">
            <v>18009973</v>
          </cell>
          <cell r="H3549" t="str">
            <v>LINCON CALVIN BENT LLERENA</v>
          </cell>
          <cell r="I3549" t="str">
            <v>PAGO 7 DE 10 SEGÚN CERTIFICACION DEL SUPERVISOR ( Desc de Base Rte Fte por Dependientes)</v>
          </cell>
          <cell r="J3549">
            <v>2750000</v>
          </cell>
          <cell r="K3549">
            <v>9.66</v>
          </cell>
          <cell r="O3549" t="str">
            <v>RECURSO 11</v>
          </cell>
          <cell r="V3549" t="str">
            <v>Desc. X Dependientes</v>
          </cell>
          <cell r="W3549" t="str">
            <v>Vigencia Presupuestal</v>
          </cell>
        </row>
        <row r="3550">
          <cell r="A3550">
            <v>354614</v>
          </cell>
          <cell r="B3550" t="str">
            <v>Contrato</v>
          </cell>
          <cell r="C3550">
            <v>207</v>
          </cell>
          <cell r="D3550">
            <v>31314</v>
          </cell>
          <cell r="E3550">
            <v>41849</v>
          </cell>
          <cell r="F3550" t="str">
            <v>DIRECCION DE GENTION INTEGRAL DEL RECURSO HIDRICO</v>
          </cell>
          <cell r="G3550">
            <v>10527523</v>
          </cell>
          <cell r="H3550" t="str">
            <v>GUSTAVO WILCHES CHAUX</v>
          </cell>
          <cell r="I3550" t="str">
            <v>FRA 322 PAGO 7 DE 11 SEGÚN CERTIFICACION DEL SUPERVISOR (PENSIONADO)</v>
          </cell>
          <cell r="J3550">
            <v>10000000</v>
          </cell>
          <cell r="K3550">
            <v>9.66</v>
          </cell>
          <cell r="M3550">
            <v>16</v>
          </cell>
          <cell r="O3550" t="str">
            <v>RECURSO 11</v>
          </cell>
          <cell r="V3550" t="str">
            <v>No tiene Dependientes</v>
          </cell>
          <cell r="W3550" t="str">
            <v>Vigencia Presupuestal</v>
          </cell>
        </row>
        <row r="3551">
          <cell r="A3551">
            <v>354714</v>
          </cell>
          <cell r="B3551" t="str">
            <v>Contrato</v>
          </cell>
          <cell r="C3551">
            <v>76</v>
          </cell>
          <cell r="D3551">
            <v>14914</v>
          </cell>
          <cell r="E3551">
            <v>41849</v>
          </cell>
          <cell r="F3551" t="str">
            <v>DIRECCION DE GENTION INTEGRAL DEL RECURSO HIDRICO</v>
          </cell>
          <cell r="G3551">
            <v>1057918195</v>
          </cell>
          <cell r="H3551" t="str">
            <v>LIZBETH GISELLA RAMIREZ RAMIREZ</v>
          </cell>
          <cell r="I3551" t="str">
            <v>PAGO 7 DE 12 DESEMBOLSO SEGÚN CERTIFICACION DEL SUPERVISOR</v>
          </cell>
          <cell r="J3551">
            <v>4220000</v>
          </cell>
          <cell r="K3551">
            <v>9.66</v>
          </cell>
          <cell r="O3551" t="str">
            <v>RECURSO 11</v>
          </cell>
          <cell r="V3551" t="str">
            <v>No tiene Dependientes</v>
          </cell>
          <cell r="W3551" t="str">
            <v>Vigencia Presupuestal</v>
          </cell>
        </row>
        <row r="3552">
          <cell r="A3552">
            <v>354814</v>
          </cell>
          <cell r="B3552" t="str">
            <v>Contrato</v>
          </cell>
          <cell r="C3552">
            <v>182</v>
          </cell>
          <cell r="D3552">
            <v>28914</v>
          </cell>
          <cell r="E3552">
            <v>41849</v>
          </cell>
          <cell r="F3552" t="str">
            <v>OFICINA DE ASUNTOS INTERNACIONALES</v>
          </cell>
          <cell r="G3552">
            <v>79968625</v>
          </cell>
          <cell r="H3552" t="str">
            <v>IVAN DARIO VALENCIA RODRIGUEZ</v>
          </cell>
          <cell r="I3552" t="str">
            <v>PAGO 7 DE 12 SEGÚN CERTIFICACION DEL SUPERVISOR (Beneficio Prepagada 07/JUL/2014)</v>
          </cell>
          <cell r="J3552">
            <v>7826087</v>
          </cell>
          <cell r="K3552">
            <v>9.66</v>
          </cell>
          <cell r="O3552" t="str">
            <v>RECURSO 11</v>
          </cell>
          <cell r="V3552" t="str">
            <v>Prepagada 07/JUL/2014 - No tiene Dependientes</v>
          </cell>
          <cell r="W3552" t="str">
            <v>Vigencia Presupuestal</v>
          </cell>
        </row>
        <row r="3553">
          <cell r="A3553">
            <v>354914</v>
          </cell>
          <cell r="B3553" t="str">
            <v>Contrato</v>
          </cell>
          <cell r="C3553">
            <v>51</v>
          </cell>
          <cell r="D3553">
            <v>8014</v>
          </cell>
          <cell r="E3553">
            <v>41849</v>
          </cell>
          <cell r="F3553" t="str">
            <v>DIRECCION DE ASUNTOS AMBIENTALES, SECTORIAL Y URBANA</v>
          </cell>
          <cell r="G3553">
            <v>34602626</v>
          </cell>
          <cell r="H3553" t="str">
            <v>ASTRID ELIANA REYES PEÑA</v>
          </cell>
          <cell r="I3553" t="str">
            <v>PAGO 7 DE 11 SEGÚN CERTIFICACION DEL SUPERVISOR</v>
          </cell>
          <cell r="J3553">
            <v>7000000</v>
          </cell>
          <cell r="K3553">
            <v>9.66</v>
          </cell>
          <cell r="O3553" t="str">
            <v>RECURSO 11</v>
          </cell>
          <cell r="V3553" t="str">
            <v>No tiene Dependientes</v>
          </cell>
          <cell r="W3553" t="str">
            <v>Vigencia Presupuestal</v>
          </cell>
        </row>
        <row r="3554">
          <cell r="A3554">
            <v>355014</v>
          </cell>
          <cell r="B3554" t="str">
            <v>Contrato</v>
          </cell>
          <cell r="C3554">
            <v>185</v>
          </cell>
          <cell r="D3554">
            <v>27714</v>
          </cell>
          <cell r="E3554">
            <v>41849</v>
          </cell>
          <cell r="F3554" t="str">
            <v>OFICINA ASESORA JURIDICA</v>
          </cell>
          <cell r="G3554">
            <v>78691601</v>
          </cell>
          <cell r="H3554" t="str">
            <v>RODRIGO ELIAS NEGRETE</v>
          </cell>
          <cell r="I3554" t="str">
            <v>FRA 509 PAGO 3 DE 3 SEGÚN CERTIFICACION DEL SUPERVISOR (Desc x Dependientes) Beneficio Tributario  Int. Vivienda 2013 $ 2.182.294 -------- RETENCION MINIMA RTE FTE $151,168--------</v>
          </cell>
          <cell r="J3554">
            <v>9000000</v>
          </cell>
          <cell r="K3554">
            <v>9.66</v>
          </cell>
          <cell r="M3554">
            <v>16</v>
          </cell>
          <cell r="O3554" t="str">
            <v>RECURSO 11</v>
          </cell>
          <cell r="V3554" t="str">
            <v>Desc. X Dependientes + Int. Vivienda 2013 (26.187.531/12)=2.182.294</v>
          </cell>
          <cell r="W3554" t="str">
            <v>Vigencia Presupuestal</v>
          </cell>
        </row>
        <row r="3555">
          <cell r="A3555">
            <v>355114</v>
          </cell>
          <cell r="B3555" t="str">
            <v>Contrato</v>
          </cell>
          <cell r="C3555">
            <v>228</v>
          </cell>
          <cell r="D3555">
            <v>33814</v>
          </cell>
          <cell r="E3555">
            <v>41849</v>
          </cell>
          <cell r="F3555" t="str">
            <v>DIRECCION DE ORDENAMIENTO AMBIENTAL Y COORDINACION DEL SINA</v>
          </cell>
          <cell r="G3555">
            <v>71875120</v>
          </cell>
          <cell r="H3555" t="str">
            <v>JOSE DIDIER ZAPATA SUAREZ</v>
          </cell>
          <cell r="I3555" t="str">
            <v>PAGO 6 DE 9 SEGÚN CERTIFICACION DEL SUPERVISOR</v>
          </cell>
          <cell r="J3555">
            <v>3960000</v>
          </cell>
          <cell r="K3555">
            <v>9.66</v>
          </cell>
          <cell r="O3555" t="str">
            <v>RECURSO 11</v>
          </cell>
          <cell r="V3555" t="str">
            <v>No tiene Dependientes a Cargo</v>
          </cell>
          <cell r="W3555" t="str">
            <v>Vigencia Presupuestal</v>
          </cell>
        </row>
        <row r="3556">
          <cell r="A3556">
            <v>355214</v>
          </cell>
          <cell r="B3556" t="str">
            <v>Contrato</v>
          </cell>
          <cell r="C3556">
            <v>280</v>
          </cell>
          <cell r="D3556">
            <v>39114</v>
          </cell>
          <cell r="E3556">
            <v>41849</v>
          </cell>
          <cell r="F3556" t="str">
            <v>OFICINA DE TECNOLOGIAS, INFORMACION Y COMUNICACIONES TIC</v>
          </cell>
          <cell r="G3556">
            <v>80778973</v>
          </cell>
          <cell r="H3556" t="str">
            <v>FABIO FELIPE BELTRAN PINTO</v>
          </cell>
          <cell r="I3556" t="str">
            <v>PAGO 7 DE 12 DESEMBOLSO SEGÚN CERTIFICACION DEL SUPERVISOR (Desc Base Rte Fte por Dependientes+ Prepagada 11 Julio/2014)</v>
          </cell>
          <cell r="J3556">
            <v>4500000</v>
          </cell>
          <cell r="K3556">
            <v>9.66</v>
          </cell>
          <cell r="O3556" t="str">
            <v>RECURSO 11</v>
          </cell>
          <cell r="V3556" t="str">
            <v>Desc. X Dependientes + Prepagada 11 jul/2014</v>
          </cell>
          <cell r="W3556" t="str">
            <v>Vigencia Presupuestal</v>
          </cell>
        </row>
        <row r="3557">
          <cell r="A3557">
            <v>355314</v>
          </cell>
          <cell r="B3557" t="str">
            <v>Contrato</v>
          </cell>
          <cell r="C3557">
            <v>125</v>
          </cell>
          <cell r="D3557">
            <v>20714</v>
          </cell>
          <cell r="E3557">
            <v>41849</v>
          </cell>
          <cell r="F3557" t="str">
            <v>DIRECCION DE BOSQUES, BIODIVERSIDAD Y SERVICIOS ECOSISTEMICOS</v>
          </cell>
          <cell r="G3557">
            <v>52909876</v>
          </cell>
          <cell r="H3557" t="str">
            <v>LUZ STELLA CARRERO MORALES</v>
          </cell>
          <cell r="I3557" t="str">
            <v>PAGO 7 DE 12 SEGÚN CERTIFICACION DEL SUPERVISOR (Desc.de la Base RF x Dependientes)</v>
          </cell>
          <cell r="J3557">
            <v>4334473</v>
          </cell>
          <cell r="K3557">
            <v>9.66</v>
          </cell>
          <cell r="O3557" t="str">
            <v>RECURSO 11</v>
          </cell>
          <cell r="V3557" t="str">
            <v>Desc. 10% Dependientes</v>
          </cell>
          <cell r="W3557" t="str">
            <v>Vigencia Presupuestal</v>
          </cell>
        </row>
        <row r="3558">
          <cell r="A3558">
            <v>355414</v>
          </cell>
          <cell r="B3558" t="str">
            <v>Contrato</v>
          </cell>
          <cell r="C3558">
            <v>255</v>
          </cell>
          <cell r="D3558">
            <v>36914</v>
          </cell>
          <cell r="E3558">
            <v>41849</v>
          </cell>
          <cell r="F3558" t="str">
            <v>GRUPO CONTRATOS</v>
          </cell>
          <cell r="G3558">
            <v>53176793</v>
          </cell>
          <cell r="H3558" t="str">
            <v>MARIA JIMENA MAESTRE PIÑERES</v>
          </cell>
          <cell r="I3558" t="str">
            <v>PAGO 7 DE 11 SEGÚN CERTIFICACION DEL SUPERVISOR</v>
          </cell>
          <cell r="J3558">
            <v>7000000</v>
          </cell>
          <cell r="K3558">
            <v>9.66</v>
          </cell>
          <cell r="O3558" t="str">
            <v>RECURSO 11</v>
          </cell>
          <cell r="V3558" t="str">
            <v>No tiene Dependientes</v>
          </cell>
          <cell r="W3558" t="str">
            <v>Vigencia Presupuestal</v>
          </cell>
        </row>
        <row r="3559">
          <cell r="A3559">
            <v>355514</v>
          </cell>
          <cell r="B3559" t="str">
            <v>Contrato</v>
          </cell>
          <cell r="C3559">
            <v>169</v>
          </cell>
          <cell r="D3559">
            <v>26914</v>
          </cell>
          <cell r="E3559">
            <v>41849</v>
          </cell>
          <cell r="F3559" t="str">
            <v>DIRECCION DE ASUNTOS AMBIENTALES, SECTORIAL Y URBANA</v>
          </cell>
          <cell r="G3559">
            <v>10317177</v>
          </cell>
          <cell r="H3559" t="str">
            <v>DIMER YASMANI SOTELO ZEMANATE</v>
          </cell>
          <cell r="I3559" t="str">
            <v>PAGO 7 DE 10 SEGÚN CERTIFICACION DEL SUPERVISOR</v>
          </cell>
          <cell r="J3559">
            <v>4000000</v>
          </cell>
          <cell r="K3559">
            <v>9.66</v>
          </cell>
          <cell r="O3559" t="str">
            <v>RECURSO 11</v>
          </cell>
          <cell r="V3559" t="str">
            <v>No tiene Dependientes</v>
          </cell>
          <cell r="W3559" t="str">
            <v>Vigencia Presupuestal</v>
          </cell>
        </row>
        <row r="3560">
          <cell r="A3560">
            <v>355614</v>
          </cell>
          <cell r="B3560" t="str">
            <v>Contrato</v>
          </cell>
          <cell r="C3560">
            <v>90</v>
          </cell>
          <cell r="D3560">
            <v>18714</v>
          </cell>
          <cell r="E3560">
            <v>41849</v>
          </cell>
          <cell r="F3560" t="str">
            <v>SUBDIRECCION DE EDUCACION Y PARTICIPACION</v>
          </cell>
          <cell r="G3560">
            <v>38222274</v>
          </cell>
          <cell r="H3560" t="str">
            <v>MARIA MERCEDES CALLEJAS</v>
          </cell>
          <cell r="I3560" t="str">
            <v>PAGO 6 DE 11 SEGÚN CERTIFICACION DEL SUPERVISOR (PENSIONADA)</v>
          </cell>
          <cell r="J3560">
            <v>5000000</v>
          </cell>
          <cell r="K3560">
            <v>9.66</v>
          </cell>
          <cell r="O3560" t="str">
            <v>RECURSO 11</v>
          </cell>
          <cell r="V3560" t="str">
            <v>No tiene Dependientes</v>
          </cell>
          <cell r="W3560" t="str">
            <v>Vigencia Presupuestal</v>
          </cell>
        </row>
        <row r="3561">
          <cell r="A3561">
            <v>355714</v>
          </cell>
          <cell r="B3561" t="str">
            <v>Resolucion</v>
          </cell>
          <cell r="C3561">
            <v>1192</v>
          </cell>
          <cell r="D3561">
            <v>230714</v>
          </cell>
          <cell r="E3561">
            <v>41850</v>
          </cell>
          <cell r="F3561" t="str">
            <v>TALENTO HUMANO ACTIVO Y NO ACTIVO</v>
          </cell>
          <cell r="G3561">
            <v>39789422</v>
          </cell>
          <cell r="H3561" t="str">
            <v>ALEJANDRA TORRES DROMGOLD</v>
          </cell>
          <cell r="I3561" t="str">
            <v>RECONOCIMIENTO Y PAGO DE PRESTACIONES SOCIALES (DESC RTE FTE $2,456,000) + (PORVENIR $26.853+ALIANSALUD $26.853+FSP $6.713)</v>
          </cell>
          <cell r="J3561">
            <v>21090463</v>
          </cell>
          <cell r="N3561" t="str">
            <v>RECURSO 1-10</v>
          </cell>
          <cell r="Q3561" t="str">
            <v>APORTES SEGURIDAD SOCIAL</v>
          </cell>
          <cell r="R3561">
            <v>60419</v>
          </cell>
          <cell r="W3561" t="str">
            <v>Vigencia Presupuestal</v>
          </cell>
        </row>
        <row r="3562">
          <cell r="A3562">
            <v>355814</v>
          </cell>
          <cell r="B3562" t="str">
            <v>Contrato</v>
          </cell>
          <cell r="C3562">
            <v>189</v>
          </cell>
          <cell r="D3562">
            <v>29014</v>
          </cell>
          <cell r="E3562">
            <v>41850</v>
          </cell>
          <cell r="F3562" t="str">
            <v>SECRETARIA GENERAL</v>
          </cell>
          <cell r="G3562">
            <v>1020741755</v>
          </cell>
          <cell r="H3562" t="str">
            <v>HENRY ANDRES CEPEDA RUEDA</v>
          </cell>
          <cell r="I3562" t="str">
            <v xml:space="preserve">PAGO 7 DE 12 SEGÚN CERTIFICACION DEL SUPERVISOR </v>
          </cell>
          <cell r="J3562">
            <v>2000000</v>
          </cell>
          <cell r="K3562">
            <v>9.66</v>
          </cell>
          <cell r="O3562" t="str">
            <v>RECURSO 11</v>
          </cell>
          <cell r="V3562" t="str">
            <v>No tiene Dependientes</v>
          </cell>
          <cell r="W3562" t="str">
            <v>Vigencia Presupuestal</v>
          </cell>
        </row>
        <row r="3563">
          <cell r="A3563">
            <v>355914</v>
          </cell>
          <cell r="B3563" t="str">
            <v>Factura</v>
          </cell>
          <cell r="C3563">
            <v>356</v>
          </cell>
          <cell r="D3563">
            <v>204714</v>
          </cell>
          <cell r="E3563">
            <v>41850</v>
          </cell>
          <cell r="F3563" t="str">
            <v>DIRECCION DE CAMBIO CLIMATICO</v>
          </cell>
          <cell r="G3563">
            <v>9001398671</v>
          </cell>
          <cell r="H3563" t="str">
            <v>ENVIROMENTAL BUSINESS AND TECNOLOGI LTDA</v>
          </cell>
          <cell r="I3563" t="str">
            <v>FRA 198 PAGO 1 DE 4 SEGÚN CERTIFICACION DEL SUPERVISOR</v>
          </cell>
          <cell r="J3563">
            <v>53359250</v>
          </cell>
          <cell r="K3563">
            <v>6.9</v>
          </cell>
          <cell r="L3563">
            <v>11</v>
          </cell>
          <cell r="M3563">
            <v>16</v>
          </cell>
          <cell r="O3563" t="str">
            <v>RECURSO 11</v>
          </cell>
          <cell r="V3563" t="str">
            <v>CIIU 71101</v>
          </cell>
          <cell r="W3563" t="str">
            <v>Vigencia Presupuestal</v>
          </cell>
        </row>
        <row r="3564">
          <cell r="A3564">
            <v>356014</v>
          </cell>
          <cell r="B3564" t="str">
            <v>Contrato</v>
          </cell>
          <cell r="C3564">
            <v>121</v>
          </cell>
          <cell r="D3564">
            <v>197414</v>
          </cell>
          <cell r="E3564">
            <v>41850</v>
          </cell>
          <cell r="F3564" t="str">
            <v>SERVICIOS ADMINISTRATIVOS, ATENCIONA AL USUARIO, ARCHIVO Y CORRESPONDENCIA</v>
          </cell>
          <cell r="G3564">
            <v>8605246546</v>
          </cell>
          <cell r="H3564" t="str">
            <v>ASEGURADORA SOLIDARIA DE COLOMBIA</v>
          </cell>
          <cell r="I3564" t="str">
            <v>PAGO 2 DE 2 SEGÚN CERTIFICACION DEL SUPERVISOR (SOLO SE APLICA RTE ICA)</v>
          </cell>
          <cell r="J3564">
            <v>33073289</v>
          </cell>
          <cell r="K3564">
            <v>11.04</v>
          </cell>
          <cell r="M3564">
            <v>16</v>
          </cell>
          <cell r="N3564" t="str">
            <v>RECURSO 2-10</v>
          </cell>
          <cell r="W3564" t="str">
            <v>Vigencia Presupuestal</v>
          </cell>
        </row>
        <row r="3565">
          <cell r="A3565">
            <v>356114</v>
          </cell>
          <cell r="B3565" t="str">
            <v>Resolucion</v>
          </cell>
          <cell r="C3565">
            <v>1193</v>
          </cell>
          <cell r="D3565">
            <v>230814</v>
          </cell>
          <cell r="E3565">
            <v>41850</v>
          </cell>
          <cell r="F3565" t="str">
            <v>TALENTO HUMANO ACTIVO Y NO ACTIVO</v>
          </cell>
          <cell r="G3565">
            <v>98554292</v>
          </cell>
          <cell r="H3565" t="str">
            <v>JAVIER EDUARDO POSADA MUÑOZ</v>
          </cell>
          <cell r="I3565" t="str">
            <v>RECONOCIMIENTO Y PAGO DE PRESTACIONES SOCIALES (DESC RTE FTE $520,000) + (COLPENSIONES $29,860+SURA $29,860+FSP $25,354)</v>
          </cell>
          <cell r="J3565">
            <v>6749713</v>
          </cell>
          <cell r="N3565" t="str">
            <v>RECURSO 1-10</v>
          </cell>
          <cell r="Q3565" t="str">
            <v>APORTES SEGURIDAD SOCIAL</v>
          </cell>
          <cell r="R3565">
            <v>85074</v>
          </cell>
          <cell r="W3565" t="str">
            <v>Vigencia Presupuestal</v>
          </cell>
        </row>
        <row r="3566">
          <cell r="A3566">
            <v>356214</v>
          </cell>
          <cell r="B3566" t="str">
            <v>Resolución</v>
          </cell>
          <cell r="C3566">
            <v>1059</v>
          </cell>
          <cell r="D3566">
            <v>214014</v>
          </cell>
          <cell r="E3566">
            <v>41850</v>
          </cell>
          <cell r="F3566" t="str">
            <v>SUBDIRECCION ADMINISTRATIVA Y FINANCIERA</v>
          </cell>
          <cell r="G3566">
            <v>79778817</v>
          </cell>
          <cell r="H3566" t="str">
            <v>PABLO ABBA VIEIRA SAMPER</v>
          </cell>
          <cell r="I3566" t="str">
            <v>PAGO SALDO COMISION INTERNACIONAL A BERLIN - ALEMANIA DEL 13 AL 15 JULIO 2014 (SE LEGALIZA CON LA FECHA DE INICIO Y TERMINACION DE LA COMSION 11 AL 16 JULIO 2014)</v>
          </cell>
          <cell r="J3566">
            <v>1857249</v>
          </cell>
          <cell r="O3566" t="str">
            <v>RECURSO 11</v>
          </cell>
          <cell r="W3566" t="str">
            <v>Vigencia Presupuestal</v>
          </cell>
        </row>
        <row r="3567">
          <cell r="A3567">
            <v>356314</v>
          </cell>
          <cell r="B3567" t="str">
            <v>Resolución</v>
          </cell>
          <cell r="C3567">
            <v>751</v>
          </cell>
          <cell r="D3567">
            <v>172914</v>
          </cell>
          <cell r="E3567">
            <v>41850</v>
          </cell>
          <cell r="F3567" t="str">
            <v>SUBDIRECCION ADMINISTRATIVA Y FINANCIERA</v>
          </cell>
          <cell r="G3567">
            <v>52538471</v>
          </cell>
          <cell r="H3567" t="str">
            <v>MARIA MARGARITA GUTIERREZ ARIAS</v>
          </cell>
          <cell r="I3567" t="str">
            <v xml:space="preserve">PAGO TOTAL COMISION INTERNACIONAL A SANTIAGO DE CHILE DEL 23 AL 27 MAYO 2014 </v>
          </cell>
          <cell r="J3567">
            <v>2999997</v>
          </cell>
          <cell r="O3567" t="str">
            <v>RECURSO 11</v>
          </cell>
          <cell r="W3567" t="str">
            <v>Vigencia Presupuestal</v>
          </cell>
        </row>
        <row r="3568">
          <cell r="A3568">
            <v>356414</v>
          </cell>
          <cell r="B3568" t="str">
            <v>Resolución</v>
          </cell>
          <cell r="C3568">
            <v>933</v>
          </cell>
          <cell r="D3568">
            <v>201914</v>
          </cell>
          <cell r="E3568">
            <v>41850</v>
          </cell>
          <cell r="F3568" t="str">
            <v>SUBDIRECCION ADMINISTRATIVA Y FINANCIERA</v>
          </cell>
          <cell r="G3568">
            <v>79778817</v>
          </cell>
          <cell r="H3568" t="str">
            <v>PABLO ABBA VIEIRA SAMPER</v>
          </cell>
          <cell r="I3568" t="str">
            <v>PAGO SALDO COMISION INTERNACIONAL A ESTOCOLMO-SUECIA DEL 26 AL 27 JUNIO 2014 (SE LEGALIZA CON LA FECHA DE INICIO Y TERMINACION DE LA COMSION 24 AL 28 JULIO 2014)</v>
          </cell>
          <cell r="J3568">
            <v>1457571</v>
          </cell>
          <cell r="O3568" t="str">
            <v>RECURSO 11</v>
          </cell>
          <cell r="W3568" t="str">
            <v>Vigencia Presupuestal</v>
          </cell>
        </row>
        <row r="3569">
          <cell r="A3569">
            <v>356514</v>
          </cell>
          <cell r="B3569" t="str">
            <v>Resolución</v>
          </cell>
          <cell r="C3569">
            <v>940</v>
          </cell>
          <cell r="D3569">
            <v>202914</v>
          </cell>
          <cell r="E3569">
            <v>41850</v>
          </cell>
          <cell r="F3569" t="str">
            <v>SUBDIRECCION ADMINISTRATIVA Y FINANCIERA</v>
          </cell>
          <cell r="G3569">
            <v>52157164</v>
          </cell>
          <cell r="H3569" t="str">
            <v>CLAUDIA PATRICIA PINEDA GONZALEZ</v>
          </cell>
          <cell r="I3569" t="str">
            <v xml:space="preserve">PAGO TOTAL COMISION INTERNACIONAL A MEXICO DEL 22 AL 28 JUNIO 2014 </v>
          </cell>
          <cell r="J3569">
            <v>5449499</v>
          </cell>
          <cell r="O3569" t="str">
            <v>RECURSO 11</v>
          </cell>
          <cell r="W3569" t="str">
            <v>Vigencia Presupuestal</v>
          </cell>
        </row>
        <row r="3570">
          <cell r="A3570">
            <v>356614</v>
          </cell>
          <cell r="B3570" t="str">
            <v>Resolución</v>
          </cell>
          <cell r="C3570">
            <v>1026</v>
          </cell>
          <cell r="D3570">
            <v>211514</v>
          </cell>
          <cell r="E3570">
            <v>41850</v>
          </cell>
          <cell r="F3570" t="str">
            <v>SUBDIRECCION ADMINISTRATIVA Y FINANCIERA</v>
          </cell>
          <cell r="G3570">
            <v>51985995</v>
          </cell>
          <cell r="H3570" t="str">
            <v>ANA MARIA GONZALEZ DELGADILLO</v>
          </cell>
          <cell r="I3570" t="str">
            <v xml:space="preserve">PAGO TOTAL COMISION INTERNACIONAL A PERU-LIMA DEL 06 AL 08 JULIO 2014 </v>
          </cell>
          <cell r="J3570">
            <v>785838</v>
          </cell>
          <cell r="O3570" t="str">
            <v>RECURSO 11</v>
          </cell>
          <cell r="W3570" t="str">
            <v>Vigencia Presupuestal</v>
          </cell>
        </row>
        <row r="3571">
          <cell r="A3571">
            <v>356714</v>
          </cell>
          <cell r="B3571" t="str">
            <v>Resolución</v>
          </cell>
          <cell r="C3571">
            <v>1010</v>
          </cell>
          <cell r="D3571">
            <v>210714</v>
          </cell>
          <cell r="E3571">
            <v>41850</v>
          </cell>
          <cell r="F3571" t="str">
            <v>SUBDIRECCION ADMINISTRATIVA Y FINANCIERA</v>
          </cell>
          <cell r="G3571">
            <v>39790569</v>
          </cell>
          <cell r="H3571" t="str">
            <v>MARIA CLAUDIA GARCIA DAVILA</v>
          </cell>
          <cell r="I3571" t="str">
            <v xml:space="preserve">PAGO TOTAL COMISION INTERNACIONAL A PARIS - GINEBRA DEL 06 AL 12 JULIO 2014 </v>
          </cell>
          <cell r="J3571">
            <v>5360352</v>
          </cell>
          <cell r="O3571" t="str">
            <v>RECURSO 11</v>
          </cell>
          <cell r="W3571" t="str">
            <v>Vigencia Presupuestal</v>
          </cell>
        </row>
        <row r="3572">
          <cell r="A3572">
            <v>356814</v>
          </cell>
          <cell r="B3572" t="str">
            <v>Resolución</v>
          </cell>
          <cell r="C3572">
            <v>781</v>
          </cell>
          <cell r="D3572">
            <v>178614</v>
          </cell>
          <cell r="E3572">
            <v>41850</v>
          </cell>
          <cell r="F3572" t="str">
            <v>SUBDIRECCION ADMINISTRATIVA Y FINANCIERA</v>
          </cell>
          <cell r="G3572">
            <v>39790569</v>
          </cell>
          <cell r="H3572" t="str">
            <v>MARIA CLAUDIA GARCIA DAVILA</v>
          </cell>
          <cell r="I3572" t="str">
            <v xml:space="preserve">PAGO TOTAL COMISION INTERNACIONAL A EEUU DEL 28 AL 30 MAYO 2014 </v>
          </cell>
          <cell r="J3572">
            <v>1505204</v>
          </cell>
          <cell r="O3572" t="str">
            <v>RECURSO 11</v>
          </cell>
          <cell r="W3572" t="str">
            <v>Vigencia Presupuestal</v>
          </cell>
        </row>
        <row r="3573">
          <cell r="A3573">
            <v>356914</v>
          </cell>
          <cell r="B3573" t="str">
            <v>Contrato</v>
          </cell>
          <cell r="C3573">
            <v>368</v>
          </cell>
          <cell r="D3573">
            <v>221914</v>
          </cell>
          <cell r="E3573">
            <v>41850</v>
          </cell>
          <cell r="F3573" t="str">
            <v>DESPACHO VICEMINISTRA DE AMBIENTE Y DESARROLLO SOSTENIBLE</v>
          </cell>
          <cell r="G3573">
            <v>1018416839</v>
          </cell>
          <cell r="H3573" t="str">
            <v>JESSETH DAHANE TRIANA VEGA</v>
          </cell>
          <cell r="I3573" t="str">
            <v>PAGO 1 DE 5 SEGÚN CERTIFICACION DEL SUPERVISOR</v>
          </cell>
          <cell r="J3573">
            <v>1156923</v>
          </cell>
          <cell r="K3573">
            <v>9.66</v>
          </cell>
          <cell r="O3573" t="str">
            <v>RECURSO 11</v>
          </cell>
          <cell r="V3573" t="str">
            <v>No tiene Dependientes</v>
          </cell>
          <cell r="W3573" t="str">
            <v>Vigencia Presupuestal</v>
          </cell>
        </row>
        <row r="3574">
          <cell r="A3574">
            <v>357014</v>
          </cell>
          <cell r="B3574" t="str">
            <v>Contrato</v>
          </cell>
          <cell r="C3574">
            <v>369</v>
          </cell>
          <cell r="D3574">
            <v>222514</v>
          </cell>
          <cell r="E3574">
            <v>41850</v>
          </cell>
          <cell r="F3574" t="str">
            <v>DESPACHO VICEMINISTRA DE AMBIENTE Y DESARROLLO SOSTENIBLE</v>
          </cell>
          <cell r="G3574">
            <v>20469519</v>
          </cell>
          <cell r="H3574" t="str">
            <v>ROSALINA CERQUERA ARANDA</v>
          </cell>
          <cell r="I3574" t="str">
            <v>PAGO 1 DE 6 SEGÚN CERTIFICACION DEL SUPERVISOR - PENSIONADA</v>
          </cell>
          <cell r="J3574">
            <v>2837500</v>
          </cell>
          <cell r="K3574">
            <v>9.66</v>
          </cell>
          <cell r="O3574" t="str">
            <v>RECURSO 11</v>
          </cell>
          <cell r="V3574" t="str">
            <v>No tiene Dependientes</v>
          </cell>
          <cell r="W3574" t="str">
            <v>Vigencia Presupuestal</v>
          </cell>
        </row>
        <row r="3575">
          <cell r="A3575">
            <v>357114</v>
          </cell>
          <cell r="B3575" t="str">
            <v>Contrato</v>
          </cell>
          <cell r="C3575">
            <v>151</v>
          </cell>
          <cell r="D3575">
            <v>24914</v>
          </cell>
          <cell r="E3575">
            <v>41850</v>
          </cell>
          <cell r="F3575" t="str">
            <v>DIRECCION DE ASUNTOS AMBIENTALES, SECTORIAL Y URBANA</v>
          </cell>
          <cell r="G3575">
            <v>66947078</v>
          </cell>
          <cell r="H3575" t="str">
            <v>ANA MARIA OCAMPO GOMEZ</v>
          </cell>
          <cell r="I3575" t="str">
            <v>FRA 7 PAGO 7 DE 11 SEGÚN CERTIFICACION DEL SUPERVISOR</v>
          </cell>
          <cell r="J3575">
            <v>10000000</v>
          </cell>
          <cell r="K3575">
            <v>9.66</v>
          </cell>
          <cell r="M3575">
            <v>16</v>
          </cell>
          <cell r="O3575" t="str">
            <v>RECURSO 11</v>
          </cell>
          <cell r="V3575" t="str">
            <v xml:space="preserve">No tiene Dependientes </v>
          </cell>
          <cell r="W3575" t="str">
            <v>Vigencia Presupuestal</v>
          </cell>
        </row>
        <row r="3576">
          <cell r="A3576">
            <v>357214</v>
          </cell>
          <cell r="B3576" t="str">
            <v>Contrato</v>
          </cell>
          <cell r="C3576">
            <v>225</v>
          </cell>
          <cell r="D3576">
            <v>172214</v>
          </cell>
          <cell r="E3576">
            <v>41850</v>
          </cell>
          <cell r="F3576" t="str">
            <v>DIRECCION GESTION INTEGRAL DEL RECURSO HIDRICO</v>
          </cell>
          <cell r="G3576">
            <v>79295230</v>
          </cell>
          <cell r="H3576" t="str">
            <v>WALTER LEONARDO NIÑO PARRA</v>
          </cell>
          <cell r="I3576" t="str">
            <v>FRA 86 PAGO 6 SEGÚN CERTIFICACION DEL SUPERVISOR (Desc. De la Base x Dependientes)</v>
          </cell>
          <cell r="J3576">
            <v>8912500</v>
          </cell>
          <cell r="K3576">
            <v>9.66</v>
          </cell>
          <cell r="M3576">
            <v>16</v>
          </cell>
          <cell r="O3576" t="str">
            <v>RECURSO 11</v>
          </cell>
          <cell r="V3576" t="str">
            <v>Desc. X Dependientes</v>
          </cell>
          <cell r="W3576" t="str">
            <v>Vigencia Presupuestal</v>
          </cell>
        </row>
        <row r="3577">
          <cell r="A3577">
            <v>357314</v>
          </cell>
          <cell r="B3577" t="str">
            <v>Contrato</v>
          </cell>
          <cell r="C3577">
            <v>131</v>
          </cell>
          <cell r="D3577">
            <v>23514</v>
          </cell>
          <cell r="E3577">
            <v>41850</v>
          </cell>
          <cell r="F3577" t="str">
            <v>DIRECCION DE CAMBIO CLIMATICO</v>
          </cell>
          <cell r="G3577">
            <v>52515167</v>
          </cell>
          <cell r="H3577" t="str">
            <v>ASTRID EUGENIA CRUZ JIMENEZ</v>
          </cell>
          <cell r="I3577" t="str">
            <v>PAGO 7 DE 11 SEGÚN CERTIFICACION DEL SUPERVISOR - Int Vivienda Davivienda $201,182</v>
          </cell>
          <cell r="J3577">
            <v>6000000</v>
          </cell>
          <cell r="K3577">
            <v>9.66</v>
          </cell>
          <cell r="O3577" t="str">
            <v>RECURSO 11</v>
          </cell>
          <cell r="V3577" t="str">
            <v>Int Vivienda Davivienda $2414187,36/12= $201,182 -No tiene Dependientes a Cargo</v>
          </cell>
          <cell r="W3577" t="str">
            <v>Vigencia Presupuestal</v>
          </cell>
        </row>
        <row r="3578">
          <cell r="A3578">
            <v>357414</v>
          </cell>
          <cell r="B3578" t="str">
            <v>Contrato</v>
          </cell>
          <cell r="C3578">
            <v>197</v>
          </cell>
          <cell r="D3578">
            <v>31814</v>
          </cell>
          <cell r="E3578">
            <v>41850</v>
          </cell>
          <cell r="F3578" t="str">
            <v>OFICINA DE ASUNTOS INTERNACIONALES</v>
          </cell>
          <cell r="G3578">
            <v>80076285</v>
          </cell>
          <cell r="H3578" t="str">
            <v>JUAN PABLO LIEVANO GAMBOA</v>
          </cell>
          <cell r="I3578" t="str">
            <v>PAGO 7 DE 12 SEGÚN CERTIFICACION DEL SUPERVISOR</v>
          </cell>
          <cell r="J3578">
            <v>3867267</v>
          </cell>
          <cell r="K3578">
            <v>9.66</v>
          </cell>
          <cell r="O3578" t="str">
            <v>RECURSO 11</v>
          </cell>
          <cell r="V3578" t="str">
            <v>No tiene Dependientes a Cargo</v>
          </cell>
          <cell r="W3578" t="str">
            <v>Vigencia Presupuestal</v>
          </cell>
        </row>
        <row r="3579">
          <cell r="A3579">
            <v>357514</v>
          </cell>
          <cell r="B3579" t="str">
            <v>Contrato</v>
          </cell>
          <cell r="C3579">
            <v>81</v>
          </cell>
          <cell r="D3579">
            <v>14414</v>
          </cell>
          <cell r="E3579">
            <v>41850</v>
          </cell>
          <cell r="F3579" t="str">
            <v>OFICINA ASESORA JURIDICA</v>
          </cell>
          <cell r="G3579">
            <v>51838162</v>
          </cell>
          <cell r="H3579" t="str">
            <v>LILIAN BIBIANA ROJAS MEJIA</v>
          </cell>
          <cell r="I3579" t="str">
            <v>PAGO 7 DE 12 SEGÚN CERTIFICACION DEL SUPERVISOR (Desc Base Rte Fte por Dependientes)</v>
          </cell>
          <cell r="J3579">
            <v>7814492</v>
          </cell>
          <cell r="K3579">
            <v>9.66</v>
          </cell>
          <cell r="O3579" t="str">
            <v>RECURSO 11</v>
          </cell>
          <cell r="V3579" t="str">
            <v>Desc.x Dependientes</v>
          </cell>
          <cell r="W3579" t="str">
            <v>Vigencia Presupuestal</v>
          </cell>
        </row>
        <row r="3580">
          <cell r="A3580">
            <v>357614</v>
          </cell>
          <cell r="B3580" t="str">
            <v>Contrato</v>
          </cell>
          <cell r="C3580">
            <v>95</v>
          </cell>
          <cell r="D3580">
            <v>17614</v>
          </cell>
          <cell r="E3580">
            <v>41850</v>
          </cell>
          <cell r="F3580" t="str">
            <v>OFICINA DE TECNOLOGIAS, INFORMACION Y COMUNICACIONES TIC</v>
          </cell>
          <cell r="G3580">
            <v>52538575</v>
          </cell>
          <cell r="H3580" t="str">
            <v>MARITZABEL MUÑOZ CARRERO</v>
          </cell>
          <cell r="I3580" t="str">
            <v>PAGO 7 DE 8 SEGÚN CERTIFICACION DEL SUPERVISOR (Desc.de la Base RF x Dependientes)</v>
          </cell>
          <cell r="J3580">
            <v>1700000</v>
          </cell>
          <cell r="K3580">
            <v>9.66</v>
          </cell>
          <cell r="O3580" t="str">
            <v>RECURSO 11</v>
          </cell>
          <cell r="V3580" t="str">
            <v>Desc. 10% Dependientes RF $129,456</v>
          </cell>
          <cell r="W3580" t="str">
            <v>Vigencia Presupuestal</v>
          </cell>
        </row>
        <row r="3581">
          <cell r="A3581">
            <v>357714</v>
          </cell>
          <cell r="B3581" t="str">
            <v>Contrato</v>
          </cell>
          <cell r="C3581">
            <v>384</v>
          </cell>
          <cell r="D3581">
            <v>8814</v>
          </cell>
          <cell r="E3581">
            <v>41850</v>
          </cell>
          <cell r="F3581" t="str">
            <v>OFICINA TECNOLOGIAS DE INFORMACION Y COMUNICACIÓN</v>
          </cell>
          <cell r="G3581">
            <v>9000923859</v>
          </cell>
          <cell r="H3581" t="str">
            <v>UNE EPM TELECOMUNICACIONES</v>
          </cell>
          <cell r="I3581" t="str">
            <v>CTA 90040095  PAGO 24 DE 24 SERVICIO DE INTERNET MES JULIO 2014 IVA $2,876,690</v>
          </cell>
          <cell r="J3581">
            <v>20856000</v>
          </cell>
          <cell r="M3581">
            <v>16</v>
          </cell>
          <cell r="N3581" t="str">
            <v>RECURSO 2-10</v>
          </cell>
          <cell r="W3581" t="str">
            <v>Vigencia Presupuestal</v>
          </cell>
        </row>
        <row r="3582">
          <cell r="A3582">
            <v>357814</v>
          </cell>
          <cell r="B3582" t="str">
            <v>Contrato</v>
          </cell>
          <cell r="C3582">
            <v>94</v>
          </cell>
          <cell r="D3582">
            <v>17514</v>
          </cell>
          <cell r="E3582">
            <v>41850</v>
          </cell>
          <cell r="F3582" t="str">
            <v>DIRECCION DE CAMBIO CLIMATICO</v>
          </cell>
          <cell r="G3582">
            <v>42124986</v>
          </cell>
          <cell r="H3582" t="str">
            <v>KATHERINE ARCILA BURGOS</v>
          </cell>
          <cell r="I3582" t="str">
            <v>PAGO 7 DE 11 SEGÚN CERTIFICACION DEL SUPERVISOR</v>
          </cell>
          <cell r="J3582">
            <v>6000000</v>
          </cell>
          <cell r="K3582">
            <v>9.66</v>
          </cell>
          <cell r="O3582" t="str">
            <v>RECURSO 11</v>
          </cell>
          <cell r="V3582" t="str">
            <v>No tiene Dependientes</v>
          </cell>
          <cell r="W3582" t="str">
            <v>Vigencia Presupuestal</v>
          </cell>
        </row>
        <row r="3583">
          <cell r="A3583">
            <v>357914</v>
          </cell>
          <cell r="B3583" t="str">
            <v>Contrato</v>
          </cell>
          <cell r="C3583">
            <v>154</v>
          </cell>
          <cell r="D3583">
            <v>25214</v>
          </cell>
          <cell r="E3583">
            <v>41850</v>
          </cell>
          <cell r="F3583" t="str">
            <v>OFICINA ASESORA JURIDICA</v>
          </cell>
          <cell r="G3583">
            <v>9005832525</v>
          </cell>
          <cell r="H3583" t="str">
            <v>VELEÑO ORREGO MARTINEZ DIAZ ABOGADOS  ASOCIADOS</v>
          </cell>
          <cell r="I3583" t="str">
            <v>FRAS 70-71 Y 72, CUARTO, QUINTO Y SEXTO DESEMBOLSO SEGÚN CERTIFICACION DEL SUPERVISOR</v>
          </cell>
          <cell r="J3583">
            <v>24545454</v>
          </cell>
          <cell r="K3583">
            <v>9.66</v>
          </cell>
          <cell r="L3583">
            <v>11</v>
          </cell>
          <cell r="M3583">
            <v>16</v>
          </cell>
          <cell r="O3583" t="str">
            <v>RECURSO 11</v>
          </cell>
          <cell r="W3583" t="str">
            <v>Vigencia Presupuestal</v>
          </cell>
        </row>
        <row r="3584">
          <cell r="A3584">
            <v>358014</v>
          </cell>
          <cell r="B3584" t="str">
            <v>Contrato</v>
          </cell>
          <cell r="C3584">
            <v>238</v>
          </cell>
          <cell r="D3584">
            <v>34614</v>
          </cell>
          <cell r="E3584">
            <v>41850</v>
          </cell>
          <cell r="F3584" t="str">
            <v>SUBDIRECCION ADMINISTRATIVA Y FINANCIERA</v>
          </cell>
          <cell r="G3584">
            <v>1074129339</v>
          </cell>
          <cell r="H3584" t="str">
            <v>ANGELICA MARIA RICAURTE GOMEZ</v>
          </cell>
          <cell r="I3584" t="str">
            <v>PAGO 7 DE 12 SEGÚN CERTIFICACION DEL SUPERVISOR</v>
          </cell>
          <cell r="J3584">
            <v>4181818</v>
          </cell>
          <cell r="K3584">
            <v>9.66</v>
          </cell>
          <cell r="O3584" t="str">
            <v>RECURSO 11</v>
          </cell>
          <cell r="V3584" t="str">
            <v>No tiene Dependientes</v>
          </cell>
          <cell r="W3584" t="str">
            <v>Vigencia Presupuestal</v>
          </cell>
        </row>
        <row r="3585">
          <cell r="A3585">
            <v>358114</v>
          </cell>
          <cell r="B3585" t="str">
            <v>Contrato</v>
          </cell>
          <cell r="C3585">
            <v>56</v>
          </cell>
          <cell r="D3585">
            <v>13114</v>
          </cell>
          <cell r="E3585">
            <v>41851</v>
          </cell>
          <cell r="F3585" t="str">
            <v>DIRECCION DE ORDENAMIENTO AMBIENTAL Y COORDINACION DEL SINA</v>
          </cell>
          <cell r="G3585">
            <v>34545710</v>
          </cell>
          <cell r="H3585" t="str">
            <v>MARIA  CECILIA CONCHA ALBAN</v>
          </cell>
          <cell r="I3585" t="str">
            <v>PAGO 7 DE 11 SEGÚN CERTIFICACION DEL SUPERVISOR (Desc.de la Base RF x Dependientes)</v>
          </cell>
          <cell r="J3585">
            <v>8000000</v>
          </cell>
          <cell r="K3585">
            <v>9.66</v>
          </cell>
          <cell r="O3585" t="str">
            <v>RECURSO 11</v>
          </cell>
          <cell r="V3585" t="str">
            <v>Desc.x Dependientes</v>
          </cell>
          <cell r="W3585" t="str">
            <v>Vigencia Presupuestal</v>
          </cell>
        </row>
        <row r="3586">
          <cell r="A3586">
            <v>358214</v>
          </cell>
          <cell r="B3586" t="str">
            <v>Contrato</v>
          </cell>
          <cell r="C3586">
            <v>188</v>
          </cell>
          <cell r="D3586">
            <v>27514</v>
          </cell>
          <cell r="E3586">
            <v>41851</v>
          </cell>
          <cell r="F3586" t="str">
            <v>SUBDIRECCION DE EDUCACION Y PARTICIPACION</v>
          </cell>
          <cell r="G3586">
            <v>41365653</v>
          </cell>
          <cell r="H3586" t="str">
            <v>HILDA DUGAND CARLING</v>
          </cell>
          <cell r="I3586" t="str">
            <v>PAGO 7 DE 8 SEGÚN CERTIFICACION DEL SUPERVISOR (PENSIONADA)</v>
          </cell>
          <cell r="J3586">
            <v>4285000</v>
          </cell>
          <cell r="K3586">
            <v>9.66</v>
          </cell>
          <cell r="O3586" t="str">
            <v>RECURSO 11</v>
          </cell>
          <cell r="V3586" t="str">
            <v>No tiene Dependientes</v>
          </cell>
          <cell r="W3586" t="str">
            <v>Vigencia Presupuestal</v>
          </cell>
        </row>
        <row r="3587">
          <cell r="A3587">
            <v>358314</v>
          </cell>
          <cell r="B3587" t="str">
            <v>Contrato</v>
          </cell>
          <cell r="C3587">
            <v>153</v>
          </cell>
          <cell r="D3587">
            <v>24714</v>
          </cell>
          <cell r="E3587">
            <v>41851</v>
          </cell>
          <cell r="F3587" t="str">
            <v>DIRECCION DE ASUNTOS AMBIENTALES, SECTORIAL Y URBANA</v>
          </cell>
          <cell r="G3587">
            <v>52410498</v>
          </cell>
          <cell r="H3587" t="str">
            <v>CAROLINA GONZALEZ BARRETO</v>
          </cell>
          <cell r="I3587" t="str">
            <v>PAGO 7 DE 12 SEGÚN CERTIFICACION DEL SUPERVISOR (Desc. Base RF x Dependientes+AFC 23 JUL 2014 $800,000) BENEF.TRIBUTARIO AFC $151,737</v>
          </cell>
          <cell r="J3587">
            <v>8000000</v>
          </cell>
          <cell r="K3587">
            <v>9.66</v>
          </cell>
          <cell r="O3587" t="str">
            <v>RECURSO 11</v>
          </cell>
          <cell r="V3587" t="str">
            <v>Desc.x Dependientes+AFC 23 JUL 2014 $800,000)</v>
          </cell>
          <cell r="W3587" t="str">
            <v>Vigencia Presupuestal</v>
          </cell>
        </row>
        <row r="3588">
          <cell r="A3588">
            <v>358414</v>
          </cell>
          <cell r="B3588" t="str">
            <v>Contrato</v>
          </cell>
          <cell r="C3588">
            <v>269</v>
          </cell>
          <cell r="D3588">
            <v>38214</v>
          </cell>
          <cell r="E3588">
            <v>41851</v>
          </cell>
          <cell r="F3588" t="str">
            <v>OFICINA DE NEGOCIOS VERDES Y SOSTENIBLES</v>
          </cell>
          <cell r="G3588">
            <v>19316905</v>
          </cell>
          <cell r="H3588" t="str">
            <v>ROBERTO ESGUERRA BARRAGAN</v>
          </cell>
          <cell r="I3588" t="str">
            <v>PAGO 4 DE 9 SEGÚN CERTIFICACION DEL SUPERVISOR (Desc.de la Base RF x Dependientes)</v>
          </cell>
          <cell r="J3588">
            <v>5000000</v>
          </cell>
          <cell r="K3588">
            <v>9.66</v>
          </cell>
          <cell r="O3588" t="str">
            <v>RECURSO 11</v>
          </cell>
          <cell r="V3588" t="str">
            <v xml:space="preserve">Desc. 10% Dependientes </v>
          </cell>
          <cell r="W3588" t="str">
            <v>Vigencia Presupuestal</v>
          </cell>
        </row>
        <row r="3589">
          <cell r="A3589">
            <v>358514</v>
          </cell>
          <cell r="B3589" t="str">
            <v>Anulada</v>
          </cell>
          <cell r="C3589">
            <v>100</v>
          </cell>
          <cell r="D3589">
            <v>18214</v>
          </cell>
          <cell r="E3589">
            <v>41851</v>
          </cell>
          <cell r="F3589" t="str">
            <v>DIRECCION DE BOSQUES, BIODIVERSIDAD Y SERVICIOS ECOSISTEMICOS</v>
          </cell>
          <cell r="G3589">
            <v>6768778</v>
          </cell>
          <cell r="H3589" t="str">
            <v>SAMUEL LOZANO BARON</v>
          </cell>
          <cell r="I3589" t="str">
            <v>ANULADA ----- FRA 8 PAGO 7 DE 12 SEGÚN CERTIFICACION DEL SUPERVISOR (Desc.de la Base RF x Dependientes+Benefic.x Int. Vivienda/2013+ Beneficio AFC) RETENCION MINIMA ART 384</v>
          </cell>
          <cell r="J3589">
            <v>8502514</v>
          </cell>
          <cell r="K3589">
            <v>9.66</v>
          </cell>
          <cell r="M3589">
            <v>16</v>
          </cell>
          <cell r="O3589" t="str">
            <v>RECURSO 11</v>
          </cell>
          <cell r="Q3589" t="str">
            <v>AFC DAVIVIENDA</v>
          </cell>
          <cell r="R3589">
            <v>700000</v>
          </cell>
          <cell r="V3589" t="str">
            <v xml:space="preserve">Presento AFC+Beneficio Int. Vivienda $10,729,620/12meses $894,135- Desc. 10% Dependientes </v>
          </cell>
          <cell r="W3589" t="str">
            <v>Vigencia Presupuestal</v>
          </cell>
        </row>
        <row r="3590">
          <cell r="A3590">
            <v>358614</v>
          </cell>
          <cell r="B3590" t="str">
            <v>Contrato</v>
          </cell>
          <cell r="C3590">
            <v>248</v>
          </cell>
          <cell r="D3590">
            <v>36614</v>
          </cell>
          <cell r="E3590">
            <v>41851</v>
          </cell>
          <cell r="F3590" t="str">
            <v>DIRECCION DE BOSQUES, BIODIVERSIDAD Y SERVICIOS ECOSISTEMICOS</v>
          </cell>
          <cell r="G3590">
            <v>65778539</v>
          </cell>
          <cell r="H3590" t="str">
            <v>LEDY NOHEMY TRUJILLO ORTIZ</v>
          </cell>
          <cell r="I3590" t="str">
            <v>PAGO 7 DE 12 SEGÚN CERTIFICACION DEL SUPERVISOR</v>
          </cell>
          <cell r="J3590">
            <v>5100000</v>
          </cell>
          <cell r="K3590">
            <v>9.66</v>
          </cell>
          <cell r="O3590" t="str">
            <v>RECURSO 11</v>
          </cell>
          <cell r="V3590" t="str">
            <v>No tiene Dependientes a Cargo</v>
          </cell>
          <cell r="W3590" t="str">
            <v>Vigencia Presupuestal</v>
          </cell>
        </row>
        <row r="3591">
          <cell r="A3591">
            <v>358714</v>
          </cell>
          <cell r="B3591" t="str">
            <v>Contrato</v>
          </cell>
          <cell r="C3591">
            <v>124</v>
          </cell>
          <cell r="D3591">
            <v>24014</v>
          </cell>
          <cell r="E3591">
            <v>41851</v>
          </cell>
          <cell r="F3591" t="str">
            <v>DIRECCION DE BOSQUES, BIODIVERSIDAD Y SERVICIOS ECOSISTEMICOS</v>
          </cell>
          <cell r="G3591">
            <v>1018407749</v>
          </cell>
          <cell r="H3591" t="str">
            <v>WILLIAN GILBERTO PINTO MUÑOZ</v>
          </cell>
          <cell r="I3591" t="str">
            <v>PAGO 6 DE 12 SEGÚN CERTIFICACION DEL SUPERVISOR</v>
          </cell>
          <cell r="J3591">
            <v>3656052</v>
          </cell>
          <cell r="K3591">
            <v>9.66</v>
          </cell>
          <cell r="O3591" t="str">
            <v>RECURSO 11</v>
          </cell>
          <cell r="V3591" t="str">
            <v>No tiene Dependientes</v>
          </cell>
          <cell r="W3591" t="str">
            <v>Vigencia Presupuestal</v>
          </cell>
        </row>
        <row r="3592">
          <cell r="A3592">
            <v>358814</v>
          </cell>
          <cell r="B3592" t="str">
            <v>Contrato</v>
          </cell>
          <cell r="C3592">
            <v>229</v>
          </cell>
          <cell r="D3592">
            <v>33614</v>
          </cell>
          <cell r="E3592">
            <v>41851</v>
          </cell>
          <cell r="F3592" t="str">
            <v>DIRECCION DE BOSQUES, BIODIVERSIDAD Y SERVICIOS ECOSISTEMICOS</v>
          </cell>
          <cell r="G3592">
            <v>63506593</v>
          </cell>
          <cell r="H3592" t="str">
            <v>NOHORA YOLANDA ARDILA GONZALEZ</v>
          </cell>
          <cell r="I3592" t="str">
            <v>PAGO 7 DE 12 SEGÚN CERTIFICACION DEL SUPERVISOR - (Desc Base Rte Fte por Dependientes)</v>
          </cell>
          <cell r="J3592">
            <v>4438072</v>
          </cell>
          <cell r="K3592">
            <v>9.66</v>
          </cell>
          <cell r="O3592" t="str">
            <v>RECURSO 11</v>
          </cell>
          <cell r="V3592" t="str">
            <v xml:space="preserve">Desc. X Dependientes </v>
          </cell>
          <cell r="W3592" t="str">
            <v>Vigencia Presupuestal</v>
          </cell>
        </row>
        <row r="3593">
          <cell r="A3593">
            <v>358914</v>
          </cell>
          <cell r="B3593" t="str">
            <v>Contrato</v>
          </cell>
          <cell r="C3593">
            <v>100</v>
          </cell>
          <cell r="D3593">
            <v>18214</v>
          </cell>
          <cell r="E3593">
            <v>41851</v>
          </cell>
          <cell r="F3593" t="str">
            <v>DIRECCION DE BOSQUES, BIODIVERSIDAD Y SERVICIOS ECOSISTEMICOS</v>
          </cell>
          <cell r="G3593">
            <v>6768778</v>
          </cell>
          <cell r="H3593" t="str">
            <v>SAMUEL LOZANO BARON</v>
          </cell>
          <cell r="I3593" t="str">
            <v>FRA 8 PAGO 7 DE 12 SEGÚN CERTIFICACION DEL SUPERVISOR (Desc.de la Base RF x Dependientes+Benefic.x Int. Vivienda/2013+ Beneficio AFC) RETENCION MINIMA ART 384</v>
          </cell>
          <cell r="J3593">
            <v>8502514</v>
          </cell>
          <cell r="K3593">
            <v>9.66</v>
          </cell>
          <cell r="M3593">
            <v>16</v>
          </cell>
          <cell r="O3593" t="str">
            <v>RECURSO 11</v>
          </cell>
          <cell r="Q3593" t="str">
            <v>AFC DAVIVIENDA</v>
          </cell>
          <cell r="R3593">
            <v>0</v>
          </cell>
          <cell r="V3593" t="str">
            <v xml:space="preserve">Presento AFC+Beneficio Int. Vivienda $10,729,620/12meses $894,135- Desc. 10% Dependientes </v>
          </cell>
          <cell r="W3593" t="str">
            <v>Vigencia Presupuestal</v>
          </cell>
        </row>
        <row r="3594">
          <cell r="A3594">
            <v>359014</v>
          </cell>
          <cell r="B3594" t="str">
            <v>Anulada</v>
          </cell>
          <cell r="C3594" t="str">
            <v>2014-1-0558</v>
          </cell>
          <cell r="D3594">
            <v>212314</v>
          </cell>
          <cell r="E3594">
            <v>41852</v>
          </cell>
          <cell r="F3594" t="str">
            <v>SERVICIOS ADMINISTRATIVOS, ATENCIONA AL USUARIO, ARCHIVO Y CORRESPONDENCIA</v>
          </cell>
          <cell r="G3594">
            <v>1018421457</v>
          </cell>
          <cell r="H3594" t="str">
            <v>JUAN SEBASTIAN HERNANDEZ SUAREZ</v>
          </cell>
          <cell r="I3594" t="str">
            <v>ANULADA ---------COMISION A MEDELLIN EL 11 DE JULIO DE 2014</v>
          </cell>
          <cell r="J3594">
            <v>83052</v>
          </cell>
          <cell r="L3594">
            <v>10</v>
          </cell>
          <cell r="O3594" t="str">
            <v>RECURSO 11</v>
          </cell>
          <cell r="W3594" t="str">
            <v>Vigencia Presupuestal</v>
          </cell>
        </row>
        <row r="3595">
          <cell r="A3595">
            <v>359114</v>
          </cell>
          <cell r="B3595" t="str">
            <v>Comisión</v>
          </cell>
          <cell r="C3595" t="str">
            <v>2014-1-0605</v>
          </cell>
          <cell r="D3595">
            <v>221214</v>
          </cell>
          <cell r="E3595">
            <v>41852</v>
          </cell>
          <cell r="F3595" t="str">
            <v>SERVICIOS ADMINISTRATIVOS, ATENCIONA AL USUARIO, ARCHIVO Y CORRESPONDENCIA</v>
          </cell>
          <cell r="G3595">
            <v>1057918195</v>
          </cell>
          <cell r="H3595" t="str">
            <v>LIZBETH GISELLA RAMIREZ RAMIREZ</v>
          </cell>
          <cell r="I3595" t="str">
            <v>COMISION A YOPAL EL 21 DE JULIO DE 2014</v>
          </cell>
          <cell r="J3595">
            <v>83052</v>
          </cell>
          <cell r="L3595">
            <v>10</v>
          </cell>
          <cell r="O3595" t="str">
            <v>RECURSO 11</v>
          </cell>
          <cell r="W3595" t="str">
            <v>Vigencia Presupuestal</v>
          </cell>
        </row>
        <row r="3596">
          <cell r="A3596">
            <v>359214</v>
          </cell>
          <cell r="B3596" t="str">
            <v>Comisión</v>
          </cell>
          <cell r="C3596" t="str">
            <v>2014-1-0615</v>
          </cell>
          <cell r="D3596">
            <v>222914</v>
          </cell>
          <cell r="E3596">
            <v>41852</v>
          </cell>
          <cell r="F3596" t="str">
            <v>SERVICIOS ADMINISTRATIVOS, ATENCIONA AL USUARIO, ARCHIVO Y CORRESPONDENCIA</v>
          </cell>
          <cell r="G3596">
            <v>79799400</v>
          </cell>
          <cell r="H3596" t="str">
            <v>ABEL BARRERA HURTADO</v>
          </cell>
          <cell r="I3596" t="str">
            <v>COMISION A PUERTO COLOMBIA EL 23 DE JULIO DE 2014</v>
          </cell>
          <cell r="J3596">
            <v>212037</v>
          </cell>
          <cell r="L3596">
            <v>10</v>
          </cell>
          <cell r="O3596" t="str">
            <v>RECURSO 11</v>
          </cell>
          <cell r="W3596" t="str">
            <v>Vigencia Presupuestal</v>
          </cell>
        </row>
        <row r="3597">
          <cell r="A3597">
            <v>359314</v>
          </cell>
          <cell r="B3597" t="str">
            <v>Comisión</v>
          </cell>
          <cell r="C3597" t="str">
            <v>2014-1-0636</v>
          </cell>
          <cell r="D3597">
            <v>231714</v>
          </cell>
          <cell r="E3597">
            <v>41852</v>
          </cell>
          <cell r="F3597" t="str">
            <v>SERVICIOS ADMINISTRATIVOS, ATENCIONA AL USUARIO, ARCHIVO Y CORRESPONDENCIA</v>
          </cell>
          <cell r="G3597">
            <v>42124986</v>
          </cell>
          <cell r="H3597" t="str">
            <v>KATHERINE ARCILA BURGOS</v>
          </cell>
          <cell r="I3597" t="str">
            <v>COMISION A CALI EL 28 DE JULIO DE 2014</v>
          </cell>
          <cell r="J3597">
            <v>137037</v>
          </cell>
          <cell r="L3597">
            <v>10</v>
          </cell>
          <cell r="O3597" t="str">
            <v>RECURSO 11</v>
          </cell>
          <cell r="W3597" t="str">
            <v>Vigencia Presupuestal</v>
          </cell>
        </row>
        <row r="3598">
          <cell r="A3598">
            <v>359414</v>
          </cell>
          <cell r="B3598" t="str">
            <v>Comisión</v>
          </cell>
          <cell r="C3598" t="str">
            <v>2014-1-0587</v>
          </cell>
          <cell r="D3598">
            <v>216014</v>
          </cell>
          <cell r="E3598">
            <v>41852</v>
          </cell>
          <cell r="F3598" t="str">
            <v>SERVICIOS ADMINISTRATIVOS, ATENCIONA AL USUARIO, ARCHIVO Y CORRESPONDENCIA</v>
          </cell>
          <cell r="G3598">
            <v>53905320</v>
          </cell>
          <cell r="H3598" t="str">
            <v>JENNY ADRIANA RODRIGUEZ FRANCO</v>
          </cell>
          <cell r="I3598" t="str">
            <v>COMISION A VILLAVICENCIO DEL 14-15 DE JULIO DE 2014</v>
          </cell>
          <cell r="J3598">
            <v>336112</v>
          </cell>
          <cell r="L3598">
            <v>10</v>
          </cell>
          <cell r="O3598" t="str">
            <v>RECURSO 11</v>
          </cell>
          <cell r="W3598" t="str">
            <v>Vigencia Presupuestal</v>
          </cell>
        </row>
        <row r="3599">
          <cell r="A3599">
            <v>359514</v>
          </cell>
          <cell r="B3599" t="str">
            <v>Comisión</v>
          </cell>
          <cell r="C3599" t="str">
            <v>2014-1-0590</v>
          </cell>
          <cell r="D3599">
            <v>217014</v>
          </cell>
          <cell r="E3599">
            <v>41852</v>
          </cell>
          <cell r="F3599" t="str">
            <v>SERVICIOS ADMINISTRATIVOS, ATENCIONA AL USUARIO, ARCHIVO Y CORRESPONDENCIA</v>
          </cell>
          <cell r="G3599">
            <v>53905320</v>
          </cell>
          <cell r="H3599" t="str">
            <v>JENNY ADRIANA RODRIGUEZ FRANCO</v>
          </cell>
          <cell r="I3599" t="str">
            <v>COMISION A RIOHACHA DEL 16-18 DE JULIO DE 2014</v>
          </cell>
          <cell r="J3599">
            <v>560187</v>
          </cell>
          <cell r="L3599">
            <v>10</v>
          </cell>
          <cell r="O3599" t="str">
            <v>RECURSO 11</v>
          </cell>
          <cell r="W3599" t="str">
            <v>Vigencia Presupuestal</v>
          </cell>
        </row>
        <row r="3600">
          <cell r="A3600">
            <v>359614</v>
          </cell>
          <cell r="B3600" t="str">
            <v>Comisión</v>
          </cell>
          <cell r="C3600" t="str">
            <v>2014-1-0592</v>
          </cell>
          <cell r="D3600">
            <v>217214</v>
          </cell>
          <cell r="E3600">
            <v>41852</v>
          </cell>
          <cell r="F3600" t="str">
            <v>SERVICIOS ADMINISTRATIVOS, ATENCIONA AL USUARIO, ARCHIVO Y CORRESPONDENCIA</v>
          </cell>
          <cell r="G3600">
            <v>53905320</v>
          </cell>
          <cell r="H3600" t="str">
            <v>JENNY ADRIANA RODRIGUEZ FRANCO</v>
          </cell>
          <cell r="I3600" t="str">
            <v>COMISION A SINCELEJO DEL 21-23 DE JULIO DE 2014</v>
          </cell>
          <cell r="J3600">
            <v>560187</v>
          </cell>
          <cell r="L3600">
            <v>10</v>
          </cell>
          <cell r="O3600" t="str">
            <v>RECURSO 11</v>
          </cell>
          <cell r="W3600" t="str">
            <v>Vigencia Presupuestal</v>
          </cell>
        </row>
        <row r="3601">
          <cell r="A3601">
            <v>359714</v>
          </cell>
          <cell r="B3601" t="str">
            <v>Comisión</v>
          </cell>
          <cell r="C3601" t="str">
            <v>2014-1-0608</v>
          </cell>
          <cell r="D3601">
            <v>222114</v>
          </cell>
          <cell r="E3601">
            <v>41852</v>
          </cell>
          <cell r="F3601" t="str">
            <v>SERVICIOS ADMINISTRATIVOS, ATENCIONA AL USUARIO, ARCHIVO Y CORRESPONDENCIA</v>
          </cell>
          <cell r="G3601">
            <v>74180161</v>
          </cell>
          <cell r="H3601" t="str">
            <v>ANDRES BALCAZAR</v>
          </cell>
          <cell r="I3601" t="str">
            <v>COMISION A CARTAGENA DEL 22-25 DE JULIO DE 2014</v>
          </cell>
          <cell r="J3601">
            <v>1299533</v>
          </cell>
          <cell r="L3601">
            <v>10</v>
          </cell>
          <cell r="O3601" t="str">
            <v>RECURSO 11</v>
          </cell>
          <cell r="W3601" t="str">
            <v>Vigencia Presupuestal</v>
          </cell>
        </row>
        <row r="3602">
          <cell r="A3602">
            <v>359814</v>
          </cell>
          <cell r="B3602" t="str">
            <v>Comisión</v>
          </cell>
          <cell r="C3602">
            <v>20140779</v>
          </cell>
          <cell r="D3602">
            <v>138214</v>
          </cell>
          <cell r="E3602">
            <v>41852</v>
          </cell>
          <cell r="F3602" t="str">
            <v>SERVICIOS ADMINISTRATIVOS, ATENCIONA AL USUARIO, ARCHIVO Y CORRESPONDENCIA</v>
          </cell>
          <cell r="G3602">
            <v>80882158</v>
          </cell>
          <cell r="H3602" t="str">
            <v>HAYATO JOSE GARCIA CUESTA</v>
          </cell>
          <cell r="I3602" t="str">
            <v>COMISION A MEDELLIN DEL 10 AL 11 DE ABRIL DE 2014</v>
          </cell>
          <cell r="J3602">
            <v>208068</v>
          </cell>
          <cell r="O3602" t="str">
            <v>RECURSO 11</v>
          </cell>
          <cell r="W3602" t="str">
            <v>Vigencia Presupuestal</v>
          </cell>
        </row>
        <row r="3603">
          <cell r="A3603">
            <v>359914</v>
          </cell>
          <cell r="B3603" t="str">
            <v>Comisión</v>
          </cell>
          <cell r="C3603">
            <v>20141429</v>
          </cell>
          <cell r="D3603">
            <v>209614</v>
          </cell>
          <cell r="E3603">
            <v>41852</v>
          </cell>
          <cell r="F3603" t="str">
            <v>SERVICIOS ADMINISTRATIVOS, ATENCIONA AL USUARIO, ARCHIVO Y CORRESPONDENCIA</v>
          </cell>
          <cell r="G3603">
            <v>10542906</v>
          </cell>
          <cell r="H3603" t="str">
            <v>OSCAR DARIO TOSSE LUNA</v>
          </cell>
          <cell r="I3603" t="str">
            <v>COMISION A IPIALES DEL 14 AL 17 DE 2014</v>
          </cell>
          <cell r="J3603">
            <v>830522</v>
          </cell>
          <cell r="O3603" t="str">
            <v>RECURSO 11</v>
          </cell>
          <cell r="W3603" t="str">
            <v>Vigencia Presupuestal</v>
          </cell>
        </row>
        <row r="3604">
          <cell r="A3604">
            <v>360014</v>
          </cell>
          <cell r="B3604" t="str">
            <v>Oficio</v>
          </cell>
          <cell r="C3604">
            <v>81303539</v>
          </cell>
          <cell r="D3604">
            <v>8514</v>
          </cell>
          <cell r="E3604">
            <v>41852</v>
          </cell>
          <cell r="F3604" t="str">
            <v>SUBDIRECCION ADMINISTRATIVA Y FINANCIERA</v>
          </cell>
          <cell r="G3604">
            <v>8180001568</v>
          </cell>
          <cell r="H3604" t="str">
            <v>INST.INVEST.AMBIENTALES DEL PACIFICO JOHN VON NEUMAN</v>
          </cell>
          <cell r="I3604" t="str">
            <v>PAGO "PARCIAL" CUARTO DESEMBOLSO  GASTOS DE FUNCIONAMIENTO AÑO 2014</v>
          </cell>
          <cell r="J3604">
            <v>928454471</v>
          </cell>
          <cell r="N3604" t="str">
            <v>RECURSO 3-10</v>
          </cell>
          <cell r="W3604" t="str">
            <v>Vigencia Presupuestal</v>
          </cell>
        </row>
        <row r="3605">
          <cell r="A3605">
            <v>360114</v>
          </cell>
          <cell r="B3605" t="str">
            <v>Comisión</v>
          </cell>
          <cell r="C3605">
            <v>20141532</v>
          </cell>
          <cell r="D3605">
            <v>217514</v>
          </cell>
          <cell r="E3605">
            <v>41852</v>
          </cell>
          <cell r="F3605" t="str">
            <v>SERVICIOS ADMINISTRATIVOS, ATENCIONA AL USUARIO, ARCHIVO Y CORRESPONDENCIA</v>
          </cell>
          <cell r="G3605">
            <v>79756241</v>
          </cell>
          <cell r="H3605" t="str">
            <v>HENRY LEONARDO GOMEZ</v>
          </cell>
          <cell r="I3605" t="str">
            <v>COMISION  A CUCUTA DEL 16 AL 18 DE JULIO DE 2014</v>
          </cell>
          <cell r="J3605">
            <v>488395</v>
          </cell>
          <cell r="O3605" t="str">
            <v>RECURSO 11</v>
          </cell>
          <cell r="W3605" t="str">
            <v>Vigencia Presupuestal</v>
          </cell>
        </row>
        <row r="3606">
          <cell r="A3606">
            <v>360214</v>
          </cell>
          <cell r="B3606" t="str">
            <v>Comisión</v>
          </cell>
          <cell r="C3606">
            <v>20141561</v>
          </cell>
          <cell r="D3606">
            <v>220614</v>
          </cell>
          <cell r="E3606">
            <v>41852</v>
          </cell>
          <cell r="F3606" t="str">
            <v>SERVICIOS ADMINISTRATIVOS, ATENCIONA AL USUARIO, ARCHIVO Y CORRESPONDENCIA</v>
          </cell>
          <cell r="G3606">
            <v>30323765</v>
          </cell>
          <cell r="H3606" t="str">
            <v>DORIS LILIANA OTALVARO HOYOS</v>
          </cell>
          <cell r="I3606" t="str">
            <v>COMISION A YOPAL EL 21 DE JULIO DE 2014</v>
          </cell>
          <cell r="J3606">
            <v>97679</v>
          </cell>
          <cell r="O3606" t="str">
            <v>RECURSO 11</v>
          </cell>
          <cell r="W3606" t="str">
            <v>Vigencia Presupuestal</v>
          </cell>
        </row>
        <row r="3607">
          <cell r="A3607">
            <v>360314</v>
          </cell>
          <cell r="B3607" t="str">
            <v>Comisión</v>
          </cell>
          <cell r="C3607">
            <v>20141562</v>
          </cell>
          <cell r="D3607">
            <v>220414</v>
          </cell>
          <cell r="E3607">
            <v>41852</v>
          </cell>
          <cell r="F3607" t="str">
            <v>SERVICIOS ADMINISTRATIVOS, ATENCIONA AL USUARIO, ARCHIVO Y CORRESPONDENCIA</v>
          </cell>
          <cell r="G3607">
            <v>79778817</v>
          </cell>
          <cell r="H3607" t="str">
            <v>PABLO ABBA VIEIRA SAMPER</v>
          </cell>
          <cell r="I3607" t="str">
            <v>COMISION A CAARTAGENA EL 18 DE JULIO DE 2014</v>
          </cell>
          <cell r="J3607">
            <v>208068</v>
          </cell>
          <cell r="O3607" t="str">
            <v>RECURSO 11</v>
          </cell>
          <cell r="W3607" t="str">
            <v>Vigencia Presupuestal</v>
          </cell>
        </row>
        <row r="3608">
          <cell r="A3608">
            <v>360414</v>
          </cell>
          <cell r="B3608" t="str">
            <v>Comisión</v>
          </cell>
          <cell r="C3608">
            <v>20141582</v>
          </cell>
          <cell r="D3608">
            <v>222014</v>
          </cell>
          <cell r="E3608">
            <v>41852</v>
          </cell>
          <cell r="F3608" t="str">
            <v>SERVICIOS ADMINISTRATIVOS, ATENCIONA AL USUARIO, ARCHIVO Y CORRESPONDENCIA</v>
          </cell>
          <cell r="G3608">
            <v>79778817</v>
          </cell>
          <cell r="H3608" t="str">
            <v>PABLO ABBA VIEIRA SAMPER</v>
          </cell>
          <cell r="I3608" t="str">
            <v>COMISION A NEIVA EL 22 DE JULIO DE 2014</v>
          </cell>
          <cell r="J3608">
            <v>208068</v>
          </cell>
          <cell r="O3608" t="str">
            <v>RECURSO 11</v>
          </cell>
          <cell r="W3608" t="str">
            <v>Vigencia Presupuestal</v>
          </cell>
        </row>
        <row r="3609">
          <cell r="A3609">
            <v>360514</v>
          </cell>
          <cell r="B3609" t="str">
            <v>Comisión</v>
          </cell>
          <cell r="C3609">
            <v>20141590</v>
          </cell>
          <cell r="D3609">
            <v>223114</v>
          </cell>
          <cell r="E3609">
            <v>41852</v>
          </cell>
          <cell r="F3609" t="str">
            <v>SERVICIOS ADMINISTRATIVOS, ATENCIONA AL USUARIO, ARCHIVO Y CORRESPONDENCIA</v>
          </cell>
          <cell r="G3609">
            <v>52779544</v>
          </cell>
          <cell r="H3609" t="str">
            <v>MARIANA ROJAS LASERNA</v>
          </cell>
          <cell r="I3609" t="str">
            <v>COMISION A PASTO DEL 25 AL 26 DE JULIO DE 2014</v>
          </cell>
          <cell r="J3609">
            <v>357037</v>
          </cell>
          <cell r="O3609" t="str">
            <v>RECURSO 11</v>
          </cell>
          <cell r="W3609" t="str">
            <v>Vigencia Presupuestal</v>
          </cell>
        </row>
        <row r="3610">
          <cell r="A3610">
            <v>360614</v>
          </cell>
          <cell r="B3610" t="str">
            <v>Comisión</v>
          </cell>
          <cell r="C3610">
            <v>20141611</v>
          </cell>
          <cell r="D3610">
            <v>225314</v>
          </cell>
          <cell r="E3610">
            <v>41852</v>
          </cell>
          <cell r="F3610" t="str">
            <v>SERVICIOS ADMINISTRATIVOS, ATENCIONA AL USUARIO, ARCHIVO Y CORRESPONDENCIA</v>
          </cell>
          <cell r="G3610">
            <v>79688962</v>
          </cell>
          <cell r="H3610" t="str">
            <v>CARLOS ALBERTO WALTEROS GOMEZ</v>
          </cell>
          <cell r="I3610" t="str">
            <v>COMISION A TUNJA DEL 24 AL 25 DE JULIO DE 2014</v>
          </cell>
          <cell r="J3610">
            <v>326037</v>
          </cell>
          <cell r="O3610" t="str">
            <v>RECURSO 11</v>
          </cell>
          <cell r="W3610" t="str">
            <v>Vigencia Presupuestal</v>
          </cell>
        </row>
        <row r="3611">
          <cell r="A3611">
            <v>360714</v>
          </cell>
          <cell r="B3611" t="str">
            <v>Comisión</v>
          </cell>
          <cell r="C3611" t="str">
            <v>2014-1-0589</v>
          </cell>
          <cell r="D3611">
            <v>216314</v>
          </cell>
          <cell r="E3611">
            <v>41852</v>
          </cell>
          <cell r="F3611" t="str">
            <v>SERVICIOS ADMINISTRATIVOS, ATENCIONA AL USUARIO, ARCHIVO Y CORRESPONDENCIA</v>
          </cell>
          <cell r="G3611">
            <v>34602626</v>
          </cell>
          <cell r="H3611" t="str">
            <v>ASTRID ELIANA REYES PEÑA</v>
          </cell>
          <cell r="I3611" t="str">
            <v>COMISION A CALI EL 15 DE JULIO DE 2014</v>
          </cell>
          <cell r="J3611">
            <v>265648</v>
          </cell>
          <cell r="L3611">
            <v>10</v>
          </cell>
          <cell r="O3611" t="str">
            <v>RECURSO 11</v>
          </cell>
          <cell r="W3611" t="str">
            <v>Vigencia Presupuestal</v>
          </cell>
        </row>
        <row r="3612">
          <cell r="A3612">
            <v>360814</v>
          </cell>
          <cell r="B3612" t="str">
            <v>Anulada</v>
          </cell>
          <cell r="C3612">
            <v>20141612</v>
          </cell>
          <cell r="D3612">
            <v>225414</v>
          </cell>
          <cell r="E3612">
            <v>41852</v>
          </cell>
          <cell r="F3612" t="str">
            <v>SERVICIOS ADMINISTRATIVOS, ATENCIONA AL USUARIO, ARCHIVO Y CORRESPONDENCIA</v>
          </cell>
          <cell r="G3612">
            <v>19197713</v>
          </cell>
          <cell r="H3612" t="str">
            <v>GERMAN BELTRAN BELTRAN</v>
          </cell>
          <cell r="I3612" t="str">
            <v>ANULADA ---- COMSION</v>
          </cell>
          <cell r="J3612">
            <v>323037</v>
          </cell>
        </row>
        <row r="3613">
          <cell r="A3613">
            <v>360914</v>
          </cell>
          <cell r="B3613" t="str">
            <v>Comisión</v>
          </cell>
          <cell r="C3613">
            <v>20141613</v>
          </cell>
          <cell r="D3613">
            <v>225614</v>
          </cell>
          <cell r="E3613">
            <v>41852</v>
          </cell>
          <cell r="F3613" t="str">
            <v>SERVICIOS ADMINISTRATIVOS, ATENCIONA AL USUARIO, ARCHIVO Y CORRESPONDENCIA</v>
          </cell>
          <cell r="G3613">
            <v>80034920</v>
          </cell>
          <cell r="H3613" t="str">
            <v>DIEGO FERNANDO MOLANO VARGAS</v>
          </cell>
          <cell r="I3613" t="str">
            <v>COMISION A TUNJA DEL 24 AL 25 DE JULIO DE 2014</v>
          </cell>
          <cell r="J3613">
            <v>327037</v>
          </cell>
          <cell r="O3613" t="str">
            <v>RECURSO 11</v>
          </cell>
          <cell r="W3613" t="str">
            <v>Vigencia Presupuestal</v>
          </cell>
        </row>
        <row r="3614">
          <cell r="A3614">
            <v>361014</v>
          </cell>
          <cell r="B3614" t="str">
            <v>Comisión</v>
          </cell>
          <cell r="C3614">
            <v>20141614</v>
          </cell>
          <cell r="D3614">
            <v>224914</v>
          </cell>
          <cell r="E3614">
            <v>41852</v>
          </cell>
          <cell r="F3614" t="str">
            <v>SERVICIOS ADMINISTRATIVOS, ATENCIONA AL USUARIO, ARCHIVO Y CORRESPONDENCIA</v>
          </cell>
          <cell r="G3614">
            <v>52998554</v>
          </cell>
          <cell r="H3614" t="str">
            <v>ANA MARCELA PAPAMIJA HOYOS</v>
          </cell>
          <cell r="I3614" t="str">
            <v>COMISION A BARRANQUILLA DEL 24 AL 25 DE JULIO DE 2014</v>
          </cell>
          <cell r="J3614">
            <v>310623</v>
          </cell>
          <cell r="O3614" t="str">
            <v>RECURSO 11</v>
          </cell>
          <cell r="W3614" t="str">
            <v>Vigencia Presupuestal</v>
          </cell>
        </row>
        <row r="3615">
          <cell r="A3615">
            <v>361114</v>
          </cell>
          <cell r="B3615" t="str">
            <v>Comisión</v>
          </cell>
          <cell r="C3615">
            <v>20141618</v>
          </cell>
          <cell r="D3615">
            <v>225214</v>
          </cell>
          <cell r="E3615">
            <v>41852</v>
          </cell>
          <cell r="F3615" t="str">
            <v>SERVICIOS ADMINISTRATIVOS, ATENCIONA AL USUARIO, ARCHIVO Y CORRESPONDENCIA</v>
          </cell>
          <cell r="G3615">
            <v>19334916</v>
          </cell>
          <cell r="H3615" t="str">
            <v>JORGE HUMBERTO BOHORQUEZ BENJUMEA</v>
          </cell>
          <cell r="I3615" t="str">
            <v>COMISION A TUNJA DEL 24 AL 25 DE JULIO DE 2014</v>
          </cell>
          <cell r="J3615">
            <v>323037</v>
          </cell>
          <cell r="O3615" t="str">
            <v>RECURSO 11</v>
          </cell>
          <cell r="W3615" t="str">
            <v>Vigencia Presupuestal</v>
          </cell>
        </row>
        <row r="3616">
          <cell r="A3616">
            <v>361214</v>
          </cell>
          <cell r="B3616" t="str">
            <v>Comisión</v>
          </cell>
          <cell r="C3616">
            <v>20141619</v>
          </cell>
          <cell r="D3616">
            <v>225514</v>
          </cell>
          <cell r="E3616">
            <v>41852</v>
          </cell>
          <cell r="F3616" t="str">
            <v>SERVICIOS ADMINISTRATIVOS, ATENCIONA AL USUARIO, ARCHIVO Y CORRESPONDENCIA</v>
          </cell>
          <cell r="G3616">
            <v>51832156</v>
          </cell>
          <cell r="H3616" t="str">
            <v>LUZ ADRIANA JIMENEZ PATIÑO</v>
          </cell>
          <cell r="I3616" t="str">
            <v>COMISION A TUNJA DEL 24 AL 25 DE JULIO DE 2014</v>
          </cell>
          <cell r="J3616">
            <v>331037</v>
          </cell>
          <cell r="O3616" t="str">
            <v>RECURSO 11</v>
          </cell>
          <cell r="W3616" t="str">
            <v>Vigencia Presupuestal</v>
          </cell>
        </row>
        <row r="3617">
          <cell r="A3617">
            <v>361314</v>
          </cell>
          <cell r="B3617" t="str">
            <v>Comisión</v>
          </cell>
          <cell r="C3617">
            <v>20141586</v>
          </cell>
          <cell r="D3617">
            <v>222814</v>
          </cell>
          <cell r="E3617">
            <v>41852</v>
          </cell>
          <cell r="F3617" t="str">
            <v>SERVICIOS ADMINISTRATIVOS, ATENCIONA AL USUARIO, ARCHIVO Y CORRESPONDENCIA</v>
          </cell>
          <cell r="G3617">
            <v>79149043</v>
          </cell>
          <cell r="H3617" t="str">
            <v>ERNESTO ROMERO TOBON</v>
          </cell>
          <cell r="I3617" t="str">
            <v>COMISION A YOPAL DEL 23 AL 24 DE JULIO DE 2014</v>
          </cell>
          <cell r="J3617">
            <v>480161</v>
          </cell>
          <cell r="O3617" t="str">
            <v>RECURSO 11</v>
          </cell>
          <cell r="W3617" t="str">
            <v>Vigencia Presupuestal</v>
          </cell>
        </row>
        <row r="3618">
          <cell r="A3618">
            <v>361414</v>
          </cell>
          <cell r="B3618" t="str">
            <v>Comisión</v>
          </cell>
          <cell r="C3618">
            <v>20141604</v>
          </cell>
          <cell r="D3618">
            <v>223414</v>
          </cell>
          <cell r="E3618">
            <v>41852</v>
          </cell>
          <cell r="F3618" t="str">
            <v>SERVICIOS ADMINISTRATIVOS, ATENCIONA AL USUARIO, ARCHIVO Y CORRESPONDENCIA</v>
          </cell>
          <cell r="G3618">
            <v>19392504</v>
          </cell>
          <cell r="H3618" t="str">
            <v>LUIS FERNANDO OSPINA REYES</v>
          </cell>
          <cell r="I3618" t="str">
            <v>COMISION A SANTA MARTA DEL 23 AL 24 DE JULIO DE 2014</v>
          </cell>
          <cell r="J3618">
            <v>480161</v>
          </cell>
          <cell r="O3618" t="str">
            <v>RECURSO 11</v>
          </cell>
          <cell r="W3618" t="str">
            <v>Vigencia Presupuestal</v>
          </cell>
        </row>
        <row r="3619">
          <cell r="A3619">
            <v>361514</v>
          </cell>
          <cell r="B3619" t="str">
            <v>Comisión</v>
          </cell>
          <cell r="C3619">
            <v>20141610</v>
          </cell>
          <cell r="D3619">
            <v>225114</v>
          </cell>
          <cell r="E3619">
            <v>41852</v>
          </cell>
          <cell r="F3619" t="str">
            <v>SERVICIOS ADMINISTRATIVOS, ATENCIONA AL USUARIO, ARCHIVO Y CORRESPONDENCIA</v>
          </cell>
          <cell r="G3619">
            <v>35455050</v>
          </cell>
          <cell r="H3619" t="str">
            <v>SILVIA ALICIA POMBO CARRILLO</v>
          </cell>
          <cell r="I3619" t="str">
            <v>COMISION A IBAGUE EL 24 DE JULIO DE 2014</v>
          </cell>
          <cell r="J3619">
            <v>208068</v>
          </cell>
          <cell r="O3619" t="str">
            <v>RECURSO 11</v>
          </cell>
          <cell r="W3619" t="str">
            <v>Vigencia Presupuestal</v>
          </cell>
        </row>
        <row r="3620">
          <cell r="A3620">
            <v>361614</v>
          </cell>
          <cell r="B3620" t="str">
            <v>Comisión</v>
          </cell>
          <cell r="C3620">
            <v>20141616</v>
          </cell>
          <cell r="D3620">
            <v>225914</v>
          </cell>
          <cell r="E3620">
            <v>41852</v>
          </cell>
          <cell r="F3620" t="str">
            <v>SERVICIOS ADMINISTRATIVOS, ATENCIONA AL USUARIO, ARCHIVO Y CORRESPONDENCIA</v>
          </cell>
          <cell r="G3620">
            <v>35464805</v>
          </cell>
          <cell r="H3620" t="str">
            <v>LYDIA BEATRIZ CHAPARRO RICO</v>
          </cell>
          <cell r="I3620" t="str">
            <v>COMISION A VILLAVICENCIO DEL 24-25 DE JULIO DE 2014</v>
          </cell>
          <cell r="J3620">
            <v>355938</v>
          </cell>
          <cell r="O3620" t="str">
            <v>RECURSO 11</v>
          </cell>
          <cell r="W3620" t="str">
            <v>Vigencia Presupuestal</v>
          </cell>
        </row>
        <row r="3621">
          <cell r="A3621">
            <v>361714</v>
          </cell>
          <cell r="B3621" t="str">
            <v>Comisión</v>
          </cell>
          <cell r="C3621">
            <v>20141437</v>
          </cell>
          <cell r="D3621">
            <v>210114</v>
          </cell>
          <cell r="E3621">
            <v>41852</v>
          </cell>
          <cell r="F3621" t="str">
            <v>SERVICIOS ADMINISTRATIVOS, ATENCIONA AL USUARIO, ARCHIVO Y CORRESPONDENCIA</v>
          </cell>
          <cell r="G3621">
            <v>80196438</v>
          </cell>
          <cell r="H3621" t="str">
            <v>MAURICIO GAITAN VARON</v>
          </cell>
          <cell r="I3621" t="str">
            <v>COMISION A MEDELLIN DEL 1-2 DE JULIO DE 2014</v>
          </cell>
          <cell r="J3621">
            <v>343037</v>
          </cell>
          <cell r="O3621" t="str">
            <v>RECURSO 11</v>
          </cell>
          <cell r="W3621" t="str">
            <v>Vigencia Presupuestal</v>
          </cell>
        </row>
        <row r="3622">
          <cell r="A3622">
            <v>361814</v>
          </cell>
          <cell r="B3622" t="str">
            <v>Oficio</v>
          </cell>
          <cell r="C3622">
            <v>81303539</v>
          </cell>
          <cell r="D3622">
            <v>8514</v>
          </cell>
          <cell r="E3622">
            <v>41852</v>
          </cell>
          <cell r="F3622" t="str">
            <v>SUBDIRECCION ADMINISTRATIVA Y FINANCIERA</v>
          </cell>
          <cell r="G3622">
            <v>8180001568</v>
          </cell>
          <cell r="H3622" t="str">
            <v>INST.INVEST.AMBIENTALES DEL PACIFICO JOHN VON NEUMAN</v>
          </cell>
          <cell r="I3622" t="str">
            <v>"PAGO SALDO" CUARTO DESEMBOLSO GASTOS DE FUNCIONAMIENTO AÑO 2014</v>
          </cell>
          <cell r="J3622">
            <v>756660797</v>
          </cell>
          <cell r="N3622" t="str">
            <v>RECURSO 3-10</v>
          </cell>
          <cell r="W3622" t="str">
            <v>Vigencia Presupuestal</v>
          </cell>
        </row>
        <row r="3623">
          <cell r="A3623">
            <v>361914</v>
          </cell>
          <cell r="B3623" t="str">
            <v>Oficio</v>
          </cell>
          <cell r="C3623">
            <v>81303539</v>
          </cell>
          <cell r="D3623">
            <v>8714</v>
          </cell>
          <cell r="E3623">
            <v>41852</v>
          </cell>
          <cell r="F3623" t="str">
            <v>SUBDIRECCION ADMINISTRATIVA Y FINANCIERA</v>
          </cell>
          <cell r="G3623">
            <v>8002500620</v>
          </cell>
          <cell r="H3623" t="str">
            <v>INST.INVEST.MARINAS Y COSTERAS JOSE BENITO VIVES - INVEMAR</v>
          </cell>
          <cell r="I3623" t="str">
            <v>CUARTO DESEMBOLSO GASTOS DE FUNCIONAMIENTO AÑO 2014</v>
          </cell>
          <cell r="J3623">
            <v>1503000000</v>
          </cell>
          <cell r="N3623" t="str">
            <v>RECURSO 3-10</v>
          </cell>
          <cell r="W3623" t="str">
            <v>Vigencia Presupuestal</v>
          </cell>
        </row>
        <row r="3624">
          <cell r="A3624">
            <v>362014</v>
          </cell>
          <cell r="B3624" t="str">
            <v>Oficio</v>
          </cell>
          <cell r="C3624">
            <v>81303539</v>
          </cell>
          <cell r="D3624">
            <v>8414</v>
          </cell>
          <cell r="E3624">
            <v>41852</v>
          </cell>
          <cell r="F3624" t="str">
            <v>SUBDIRECCION ADMINISTRATIVA Y FINANCIERA</v>
          </cell>
          <cell r="G3624">
            <v>8600611103</v>
          </cell>
          <cell r="H3624" t="str">
            <v>INSTITUTO AMAZONICO DE INVESTIGACIONES CIENTIFICAS SINCHI</v>
          </cell>
          <cell r="I3624" t="str">
            <v>CUARTO DESEMBOLSO GASTOS DE FUNCIONAMIENTO AÑO 2014</v>
          </cell>
          <cell r="J3624">
            <v>2114845000</v>
          </cell>
          <cell r="N3624" t="str">
            <v>RECURSO 3-10</v>
          </cell>
          <cell r="W3624" t="str">
            <v>Vigencia Presupuestal</v>
          </cell>
        </row>
        <row r="3625">
          <cell r="A3625">
            <v>362114</v>
          </cell>
          <cell r="B3625" t="str">
            <v>Oficio</v>
          </cell>
          <cell r="C3625">
            <v>81303539</v>
          </cell>
          <cell r="D3625">
            <v>8614</v>
          </cell>
          <cell r="E3625">
            <v>41852</v>
          </cell>
          <cell r="F3625" t="str">
            <v>SUBDIRECCION ADMINISTRATIVA Y FINANCIERA</v>
          </cell>
          <cell r="G3625">
            <v>8200001422</v>
          </cell>
          <cell r="H3625" t="str">
            <v>INST.INVEST.RECURSO BIOLOGICO ALEXANDER VON HUMBOLDT</v>
          </cell>
          <cell r="I3625" t="str">
            <v>CUARTO DESEMBOLSO GASTOS DE FUNCIONAMIENTO AÑO 2014</v>
          </cell>
          <cell r="J3625">
            <v>1335035000</v>
          </cell>
          <cell r="N3625" t="str">
            <v>RECURSO 3-10</v>
          </cell>
          <cell r="W3625" t="str">
            <v>Vigencia Presupuestal</v>
          </cell>
        </row>
        <row r="3626">
          <cell r="A3626">
            <v>362214</v>
          </cell>
          <cell r="B3626" t="str">
            <v>Comisión</v>
          </cell>
          <cell r="C3626" t="str">
            <v>2014-1-0558</v>
          </cell>
          <cell r="D3626">
            <v>212314</v>
          </cell>
          <cell r="E3626">
            <v>41852</v>
          </cell>
          <cell r="F3626" t="str">
            <v>SERVICIOS ADMINISTRATIVOS, ATENCIONA AL USUARIO, ARCHIVO Y CORRESPONDENCIA</v>
          </cell>
          <cell r="G3626">
            <v>1018421457</v>
          </cell>
          <cell r="H3626" t="str">
            <v>JUAN SEBASTIAN HERNANDEZ SUAREZ</v>
          </cell>
          <cell r="I3626" t="str">
            <v>COMISION A MEDELLIN EL 11 DE JULIO DE 2014</v>
          </cell>
          <cell r="J3626">
            <v>183052</v>
          </cell>
          <cell r="L3626">
            <v>10</v>
          </cell>
          <cell r="O3626" t="str">
            <v>RECURSO 11</v>
          </cell>
          <cell r="W3626" t="str">
            <v>Vigencia Presupuestal</v>
          </cell>
        </row>
        <row r="3627">
          <cell r="A3627">
            <v>362314</v>
          </cell>
          <cell r="B3627" t="str">
            <v>Resolucion</v>
          </cell>
          <cell r="C3627">
            <v>27</v>
          </cell>
          <cell r="D3627">
            <v>12114</v>
          </cell>
          <cell r="E3627">
            <v>41852</v>
          </cell>
          <cell r="F3627" t="str">
            <v>OFICINA ASESORA DE PLANEACION</v>
          </cell>
          <cell r="G3627">
            <v>8002500620</v>
          </cell>
          <cell r="H3627" t="str">
            <v>INST.INVEST.MARINAS Y COSTERAS JOSE BENITO VIVES - INVEMAR</v>
          </cell>
          <cell r="I3627" t="str">
            <v>TERCER DESEMBOLSO APOYO FORTALECIMIENTO GENTION 2014</v>
          </cell>
          <cell r="J3627">
            <v>1801250000</v>
          </cell>
          <cell r="O3627" t="str">
            <v>RECURSO 11</v>
          </cell>
          <cell r="W3627" t="str">
            <v>Vigencia Presupuestal</v>
          </cell>
        </row>
        <row r="3628">
          <cell r="A3628">
            <v>362414</v>
          </cell>
          <cell r="B3628" t="str">
            <v>Resolucion</v>
          </cell>
          <cell r="C3628">
            <v>25</v>
          </cell>
          <cell r="D3628">
            <v>12314</v>
          </cell>
          <cell r="E3628">
            <v>41852</v>
          </cell>
          <cell r="F3628" t="str">
            <v>OFICINA ASESORA DE PLANEACION</v>
          </cell>
          <cell r="G3628">
            <v>8200001422</v>
          </cell>
          <cell r="H3628" t="str">
            <v>INST.INVEST.RECURSO BIOLOGICO ALEXANDER VON HUMBOLDT</v>
          </cell>
          <cell r="I3628" t="str">
            <v>TERCER DESEMBOLSO APOYO FORTALECIMIENTO GENTION 2014</v>
          </cell>
          <cell r="J3628">
            <v>1730000000</v>
          </cell>
          <cell r="O3628" t="str">
            <v>RECURSO 11</v>
          </cell>
          <cell r="W3628" t="str">
            <v>Vigencia Presupuestal</v>
          </cell>
        </row>
        <row r="3629">
          <cell r="A3629">
            <v>362514</v>
          </cell>
          <cell r="B3629" t="str">
            <v>Resolucion</v>
          </cell>
          <cell r="C3629">
            <v>26</v>
          </cell>
          <cell r="D3629">
            <v>12414</v>
          </cell>
          <cell r="E3629">
            <v>41852</v>
          </cell>
          <cell r="F3629" t="str">
            <v>OFICINA ASESORA DE PLANEACION</v>
          </cell>
          <cell r="G3629">
            <v>8600611103</v>
          </cell>
          <cell r="H3629" t="str">
            <v>INSTITUTO AMAZONICO DE INVESTIGACIONES CIENTIFICAS SINCHI</v>
          </cell>
          <cell r="I3629" t="str">
            <v>TERCER DESEMBOLSO APOYO FORTALECIMIENTO GENTION 2014</v>
          </cell>
          <cell r="J3629">
            <v>1946800000</v>
          </cell>
          <cell r="O3629" t="str">
            <v>RECURSO 11</v>
          </cell>
          <cell r="W3629" t="str">
            <v>Vigencia Presupuestal</v>
          </cell>
        </row>
        <row r="3630">
          <cell r="A3630">
            <v>362614</v>
          </cell>
          <cell r="B3630" t="str">
            <v>Anulada</v>
          </cell>
          <cell r="C3630">
            <v>24</v>
          </cell>
          <cell r="D3630">
            <v>12214</v>
          </cell>
          <cell r="E3630">
            <v>41852</v>
          </cell>
          <cell r="F3630" t="str">
            <v>OFICINA ASESORA DE PLANEACION</v>
          </cell>
          <cell r="G3630">
            <v>8180001568</v>
          </cell>
          <cell r="H3630" t="str">
            <v>INST.INVEST.AMBIENTALES DEL PACIFICO JOHN VON NEUMAN - IIAP</v>
          </cell>
          <cell r="I3630" t="str">
            <v>ANULADA ---- TERCER DESEMBOLSO APOYO FORTALECIMIENTO GENTION 2014</v>
          </cell>
          <cell r="J3630">
            <v>984000000</v>
          </cell>
          <cell r="O3630" t="str">
            <v>RECURSO 11</v>
          </cell>
          <cell r="W3630" t="str">
            <v>Vigencia Presupuestal</v>
          </cell>
        </row>
        <row r="3631">
          <cell r="A3631">
            <v>362714</v>
          </cell>
          <cell r="B3631" t="str">
            <v>Convenio</v>
          </cell>
          <cell r="C3631">
            <v>310</v>
          </cell>
          <cell r="D3631">
            <v>326513</v>
          </cell>
          <cell r="E3631">
            <v>41855</v>
          </cell>
          <cell r="F3631" t="str">
            <v>ASUNTOS MARINOS</v>
          </cell>
          <cell r="G3631">
            <v>8000943862</v>
          </cell>
          <cell r="H3631" t="str">
            <v>MUNICIPIO DE PUERTO COLOMBIA</v>
          </cell>
          <cell r="I3631" t="str">
            <v>TERCER DESEMBOLSO SEGÚN CERTIFICACION DEL SUPERVISOR</v>
          </cell>
          <cell r="J3631">
            <v>1289941510</v>
          </cell>
          <cell r="O3631" t="str">
            <v>RECURSO 11</v>
          </cell>
          <cell r="W3631" t="str">
            <v>Reserva Presupuestal</v>
          </cell>
        </row>
        <row r="3632">
          <cell r="A3632">
            <v>362814</v>
          </cell>
          <cell r="B3632" t="str">
            <v>Contrato</v>
          </cell>
          <cell r="C3632">
            <v>14</v>
          </cell>
          <cell r="D3632">
            <v>95613</v>
          </cell>
          <cell r="E3632">
            <v>41855</v>
          </cell>
          <cell r="F3632" t="str">
            <v>GRUPO DE GESTION DOCUMENTAL</v>
          </cell>
          <cell r="G3632">
            <v>8906800622</v>
          </cell>
          <cell r="H3632" t="str">
            <v>UNIVERSIDAD DE CUNDINAMARCA</v>
          </cell>
          <cell r="I3632" t="str">
            <v>PAGO CTA CBO 124 NOVENO  DESEMBOLSO SEGUN CERTIFICACION DEL SUPERVISOR  - ENTIDAD PUBLICA</v>
          </cell>
          <cell r="J3632">
            <v>59500000</v>
          </cell>
          <cell r="O3632" t="str">
            <v>RECURSO 11</v>
          </cell>
          <cell r="W3632" t="str">
            <v>Reserva Presupuestal</v>
          </cell>
        </row>
        <row r="3633">
          <cell r="A3633">
            <v>362914</v>
          </cell>
          <cell r="B3633" t="str">
            <v>Factura</v>
          </cell>
          <cell r="C3633">
            <v>4422744973</v>
          </cell>
          <cell r="D3633">
            <v>237014</v>
          </cell>
          <cell r="E3633">
            <v>41855</v>
          </cell>
          <cell r="F3633" t="str">
            <v>SERVICIOS ADMINISTRATIVOS, ATENCIONA AL USUARIO, ARCHIVO Y CORRESPONDENCIA</v>
          </cell>
          <cell r="G3633">
            <v>8001539937</v>
          </cell>
          <cell r="H3633" t="str">
            <v>COMUNICACIÓN CELULAR S.A - COMCEL S.A</v>
          </cell>
          <cell r="I3633" t="str">
            <v>PAGO FRA 4422744973 CEL 3118990094 DEL 22 JUN/2014 AL 21 JUL/2014</v>
          </cell>
          <cell r="J3633">
            <v>324584.40000000002</v>
          </cell>
          <cell r="N3633" t="str">
            <v>RECURSO 2-10</v>
          </cell>
          <cell r="W3633" t="str">
            <v>Vigencia Presupuestal</v>
          </cell>
        </row>
        <row r="3634">
          <cell r="A3634">
            <v>363014</v>
          </cell>
          <cell r="B3634" t="str">
            <v>Factura</v>
          </cell>
          <cell r="C3634">
            <v>55215801</v>
          </cell>
          <cell r="D3634">
            <v>234614</v>
          </cell>
          <cell r="E3634">
            <v>41855</v>
          </cell>
          <cell r="F3634" t="str">
            <v>SERVICIOS ADMINISTRATIVOS, ATENCIONA AL USUARIO, ARCHIVO Y CORRESPONDENCIA</v>
          </cell>
          <cell r="G3634">
            <v>8301225661</v>
          </cell>
          <cell r="H3634" t="str">
            <v>COLOMBIA TELECOMUNICACIONES S.A ESP</v>
          </cell>
          <cell r="I3634" t="str">
            <v>PAGO SERVICIO PUBLICO DE TELEFONIA CELULAR N. 3168762872 FRA 55215801 CTA CLIENTE 8604974 PERIODO DEL 6 DE MAY/2014 AL 5 JUN/2014 (NOTA CREDITO N.4802796)</v>
          </cell>
          <cell r="J3634">
            <v>1600</v>
          </cell>
          <cell r="N3634" t="str">
            <v>RECURSO 2-10</v>
          </cell>
          <cell r="W3634" t="str">
            <v>Vigencia Presupuestal</v>
          </cell>
        </row>
        <row r="3635">
          <cell r="A3635">
            <v>363114</v>
          </cell>
          <cell r="B3635" t="str">
            <v>Oficio</v>
          </cell>
          <cell r="C3635" t="str">
            <v>8314-3-25975</v>
          </cell>
          <cell r="D3635">
            <v>237114</v>
          </cell>
          <cell r="E3635">
            <v>41855</v>
          </cell>
          <cell r="F3635" t="str">
            <v>SUBDIRECCION ADMINISTRATIVA Y FINANCIERA</v>
          </cell>
          <cell r="G3635">
            <v>8600111536</v>
          </cell>
          <cell r="H3635" t="str">
            <v>POSITIVA COMPAÑÍA DE SEGUROS S.A.</v>
          </cell>
          <cell r="I3635" t="str">
            <v>PAGO DE AFILIACION AL SISTEMA GENERAL DE RIESGOS LABORALES MES DE AGOSTO DE 2014 - CONDUCTORES</v>
          </cell>
          <cell r="J3635">
            <v>220000</v>
          </cell>
          <cell r="O3635" t="str">
            <v>RECURSO 11</v>
          </cell>
          <cell r="W3635" t="str">
            <v>Vigencia Presupuestal</v>
          </cell>
        </row>
        <row r="3636">
          <cell r="A3636">
            <v>363214</v>
          </cell>
          <cell r="B3636" t="str">
            <v>Oficio</v>
          </cell>
          <cell r="C3636" t="str">
            <v>8314-3-25862</v>
          </cell>
          <cell r="E3636">
            <v>41855</v>
          </cell>
          <cell r="F3636" t="str">
            <v>SUBDIRECCION ADMINISTRATIVA Y FINANCIERA</v>
          </cell>
          <cell r="G3636">
            <v>8301153951</v>
          </cell>
          <cell r="H3636" t="str">
            <v>MINISTERIO DE AMBIENTE Y DESARROLLO SOSTENIBLE</v>
          </cell>
          <cell r="I3636" t="str">
            <v>RADICACION CAJA MENOR 114 - CONSECUTIVO 4814 - GASTOS GENERALES</v>
          </cell>
          <cell r="J3636">
            <v>1522117.5</v>
          </cell>
        </row>
        <row r="3637">
          <cell r="A3637">
            <v>363314</v>
          </cell>
          <cell r="B3637" t="str">
            <v>Contrato</v>
          </cell>
          <cell r="C3637">
            <v>336</v>
          </cell>
          <cell r="D3637">
            <v>139414</v>
          </cell>
          <cell r="E3637">
            <v>41855</v>
          </cell>
          <cell r="F3637" t="str">
            <v>OFICINA ASESORA JURIDICA</v>
          </cell>
          <cell r="G3637">
            <v>8020191628</v>
          </cell>
          <cell r="H3637" t="str">
            <v>LUPA JURIDICA S.A.S</v>
          </cell>
          <cell r="I3637" t="str">
            <v>FRA 1691 PAGO 2 DE 9 SEGÚN CERTIFICIACION DEL SUPERVISOR (REG.COMUN)</v>
          </cell>
          <cell r="J3637">
            <v>4307297</v>
          </cell>
          <cell r="K3637">
            <v>9.66</v>
          </cell>
          <cell r="L3637">
            <v>11</v>
          </cell>
          <cell r="M3637">
            <v>16</v>
          </cell>
          <cell r="O3637" t="str">
            <v>RECURSO 11</v>
          </cell>
          <cell r="W3637" t="str">
            <v>Vigencia Presupuestal</v>
          </cell>
        </row>
        <row r="3638">
          <cell r="A3638">
            <v>363414</v>
          </cell>
          <cell r="B3638" t="str">
            <v>Convenio</v>
          </cell>
          <cell r="C3638">
            <v>367</v>
          </cell>
          <cell r="D3638">
            <v>221414</v>
          </cell>
          <cell r="E3638">
            <v>41855</v>
          </cell>
          <cell r="F3638" t="str">
            <v>ORDENAMIENTO AMBIENTAL TERRITORIAL Y COORD SINA</v>
          </cell>
          <cell r="G3638">
            <v>9005197294</v>
          </cell>
          <cell r="H3638" t="str">
            <v xml:space="preserve">AUTORIDADES INDIGENAS DE COLOMBIA -AICO </v>
          </cell>
          <cell r="I3638" t="str">
            <v>PAGO 1 DE 4 SEGÚN CERTIFICACION DEL SUPERVISOR (REG ESPECIAL)</v>
          </cell>
          <cell r="J3638">
            <v>96388000</v>
          </cell>
          <cell r="O3638" t="str">
            <v>RECURSO 11</v>
          </cell>
          <cell r="W3638" t="str">
            <v>Vigencia Presupuestal</v>
          </cell>
        </row>
        <row r="3639">
          <cell r="A3639">
            <v>363514</v>
          </cell>
          <cell r="B3639" t="str">
            <v>Convenio</v>
          </cell>
          <cell r="C3639">
            <v>265</v>
          </cell>
          <cell r="D3639">
            <v>37014</v>
          </cell>
          <cell r="E3639">
            <v>41855</v>
          </cell>
          <cell r="F3639" t="str">
            <v>DIRECCION  DE BOSQUES</v>
          </cell>
          <cell r="G3639">
            <v>8300006025</v>
          </cell>
          <cell r="H3639" t="str">
            <v>IDEAM - INSTITUTO DE HIDROLOGIA, METEOROLOGIA Y ESTUDIOS AMBIENTALES</v>
          </cell>
          <cell r="I3639" t="str">
            <v>PAGO 2 DE 4 SEGÚN CERTIFICACION DEL SUPERVISOR</v>
          </cell>
          <cell r="J3639">
            <v>1063278000</v>
          </cell>
          <cell r="O3639" t="str">
            <v>RECURSO 11</v>
          </cell>
          <cell r="W3639" t="str">
            <v>Vigencia Presupuestal</v>
          </cell>
        </row>
        <row r="3640">
          <cell r="A3640">
            <v>363614</v>
          </cell>
          <cell r="B3640" t="str">
            <v>Contrato</v>
          </cell>
          <cell r="C3640">
            <v>338</v>
          </cell>
          <cell r="D3640">
            <v>148614</v>
          </cell>
          <cell r="E3640">
            <v>41855</v>
          </cell>
          <cell r="F3640" t="str">
            <v>TALENTO HUMANO ACTIVO Y NO ACTIVO</v>
          </cell>
          <cell r="G3640">
            <v>8001267857</v>
          </cell>
          <cell r="H3640" t="str">
            <v>EMERMEDICA</v>
          </cell>
          <cell r="I3640" t="str">
            <v>FRA 161694-170741 PAGO 1 Y 2 DE 8 SEGÚN CERTIFICACION DEL SUPERVISOR (RTE FTE SERVICIOS EN GENERAL DECLARANTE DE RENTA)</v>
          </cell>
          <cell r="J3640">
            <v>14443800</v>
          </cell>
          <cell r="K3640">
            <v>9.66</v>
          </cell>
          <cell r="L3640">
            <v>4</v>
          </cell>
          <cell r="M3640">
            <v>5</v>
          </cell>
          <cell r="N3640" t="str">
            <v>RECURSO 2-10</v>
          </cell>
          <cell r="V3640" t="str">
            <v>Se aplican todos los Impuestos Fte, Iva e Ica  ya que el provvedor no da Aclaración sobre el tipo de regimen al q pertenece</v>
          </cell>
          <cell r="W3640" t="str">
            <v>Vigencia Presupuestal</v>
          </cell>
        </row>
        <row r="3641">
          <cell r="A3641">
            <v>363714</v>
          </cell>
          <cell r="B3641" t="str">
            <v>Contrato</v>
          </cell>
          <cell r="C3641">
            <v>329</v>
          </cell>
          <cell r="D3641">
            <v>110914</v>
          </cell>
          <cell r="E3641">
            <v>41855</v>
          </cell>
          <cell r="F3641" t="str">
            <v>GRUPO DE COMUNICACIONES</v>
          </cell>
          <cell r="G3641">
            <v>8300632348</v>
          </cell>
          <cell r="H3641" t="str">
            <v>MONITOR MEDIOS DE COMUNICACIONES LTDA</v>
          </cell>
          <cell r="I3641" t="str">
            <v>FRA 6779 PAGO 4 DE 9 SEGÚN CERTIFICACION DEL SUPERVISOR (RTE FTE 4% SERVICIOS) IVA $176,000</v>
          </cell>
          <cell r="J3641">
            <v>1276000</v>
          </cell>
          <cell r="K3641">
            <v>9.66</v>
          </cell>
          <cell r="L3641">
            <v>4</v>
          </cell>
          <cell r="M3641">
            <v>16</v>
          </cell>
          <cell r="O3641" t="str">
            <v>RECURSO 11</v>
          </cell>
          <cell r="W3641" t="str">
            <v>Vigencia Presupuestal</v>
          </cell>
        </row>
        <row r="3642">
          <cell r="A3642">
            <v>363814</v>
          </cell>
          <cell r="B3642" t="str">
            <v>Contrato</v>
          </cell>
          <cell r="C3642">
            <v>130</v>
          </cell>
          <cell r="D3642">
            <v>22914</v>
          </cell>
          <cell r="E3642">
            <v>41855</v>
          </cell>
          <cell r="F3642" t="str">
            <v>GRUPO DE COMUNICACIONES</v>
          </cell>
          <cell r="G3642">
            <v>9000025836</v>
          </cell>
          <cell r="H3642" t="str">
            <v>RADIO Y TELEVISION NACIONAL DE COLOMBIA RTVC</v>
          </cell>
          <cell r="I3642" t="str">
            <v>PAGO FACTURA 12679 SEPTIMO DESEMBOLSO SEGÚN  CERTIFIACION DEL SUPERVISOR (ENTIDAD PUBLICA Y GRAND CONT)</v>
          </cell>
          <cell r="J3642">
            <v>82141904</v>
          </cell>
          <cell r="M3642">
            <v>16</v>
          </cell>
          <cell r="O3642" t="str">
            <v>RECURSO 11</v>
          </cell>
          <cell r="W3642" t="str">
            <v>Vigencia Presupuestal</v>
          </cell>
        </row>
        <row r="3643">
          <cell r="A3643">
            <v>363914</v>
          </cell>
          <cell r="B3643" t="str">
            <v>Convenio</v>
          </cell>
          <cell r="C3643">
            <v>51</v>
          </cell>
          <cell r="D3643">
            <v>217614</v>
          </cell>
          <cell r="E3643">
            <v>41855</v>
          </cell>
          <cell r="F3643" t="str">
            <v>OFICINA DE NEGOCIOS VERDES Y SOSTENIBLES</v>
          </cell>
          <cell r="G3643">
            <v>9000647497</v>
          </cell>
          <cell r="H3643" t="str">
            <v>PATRIMONIO NATURAL FONDO PARA LA BIODIVERSIDAD Y AREAS PROTEGIDAS</v>
          </cell>
          <cell r="I3643" t="str">
            <v>CTA CBO 0197 PAGO 2 DE 2 SEGÚN CERTIFICACION DEL SUPERVISOR (REGIMEN ESPECIAL)</v>
          </cell>
          <cell r="J3643">
            <v>12000000</v>
          </cell>
          <cell r="O3643" t="str">
            <v>RECURSO 11</v>
          </cell>
          <cell r="W3643" t="str">
            <v>Vigencia Presupuestal</v>
          </cell>
        </row>
        <row r="3644">
          <cell r="A3644">
            <v>364014</v>
          </cell>
          <cell r="B3644" t="str">
            <v>Contrato</v>
          </cell>
          <cell r="C3644">
            <v>329</v>
          </cell>
          <cell r="D3644">
            <v>110914</v>
          </cell>
          <cell r="E3644">
            <v>41855</v>
          </cell>
          <cell r="F3644" t="str">
            <v>GRUPO DE COMUNICACIONES</v>
          </cell>
          <cell r="G3644">
            <v>8300499164</v>
          </cell>
          <cell r="H3644" t="str">
            <v>COMPUTEL SYSTEM LTDA</v>
          </cell>
          <cell r="I3644" t="str">
            <v>FRA A5 PAGO1 DE 3 SEGÚN CERTIFICACION DEL SUPERVISOR (Reg.Comun, N/A Rte ICA "Cota", se Aplica Rte Fte Compras Declarantes 2,5%)</v>
          </cell>
          <cell r="J3644">
            <v>59886624</v>
          </cell>
          <cell r="L3644">
            <v>2.5</v>
          </cell>
          <cell r="M3644">
            <v>16</v>
          </cell>
          <cell r="O3644" t="str">
            <v>RECURSO 11</v>
          </cell>
          <cell r="W3644" t="str">
            <v>Vigencia Presupuestal</v>
          </cell>
        </row>
        <row r="3645">
          <cell r="A3645">
            <v>364114</v>
          </cell>
          <cell r="B3645" t="str">
            <v>Comisión</v>
          </cell>
          <cell r="C3645" t="str">
            <v>2014-1-0533</v>
          </cell>
          <cell r="D3645">
            <v>205214</v>
          </cell>
          <cell r="E3645">
            <v>41856</v>
          </cell>
          <cell r="F3645" t="str">
            <v>SERVICIOS ADMINISTRATIVOS, ATENCIONA AL USUARIO, ARCHIVO Y CORRESPONDENCIA</v>
          </cell>
          <cell r="G3645">
            <v>52779622</v>
          </cell>
          <cell r="H3645" t="str">
            <v>NATALIA ESPERANZA CORDOBA CAMACHO</v>
          </cell>
          <cell r="I3645" t="str">
            <v>COMISION A ACEVEDO (HUILA) DEL 25-26 DE JUNIO DE 2014</v>
          </cell>
          <cell r="J3645">
            <v>177969</v>
          </cell>
          <cell r="L3645">
            <v>10</v>
          </cell>
          <cell r="O3645" t="str">
            <v>RECURSO 11</v>
          </cell>
          <cell r="W3645" t="str">
            <v>Vigencia Presupuestal</v>
          </cell>
        </row>
        <row r="3646">
          <cell r="A3646">
            <v>364214</v>
          </cell>
          <cell r="B3646" t="str">
            <v>Anulada</v>
          </cell>
          <cell r="C3646" t="str">
            <v>2014-1-0586</v>
          </cell>
          <cell r="D3646">
            <v>216414</v>
          </cell>
          <cell r="E3646">
            <v>41856</v>
          </cell>
          <cell r="F3646" t="str">
            <v>SUBDIRECCION ADMINISTRATIVA Y FINANCIERA</v>
          </cell>
          <cell r="G3646">
            <v>79062119</v>
          </cell>
          <cell r="H3646" t="str">
            <v>LUIS IDINAEL LONDOÑO PARGA</v>
          </cell>
          <cell r="I3646" t="str">
            <v>ANULADA ----- COMISION A VILLAVICENCIO DEL 14-15 DE JULIO DE 2014</v>
          </cell>
          <cell r="J3646">
            <v>336112</v>
          </cell>
          <cell r="L3646">
            <v>10</v>
          </cell>
          <cell r="O3646" t="str">
            <v>RECURSO 11</v>
          </cell>
          <cell r="W3646" t="str">
            <v>Vigencia Presupuestal</v>
          </cell>
        </row>
        <row r="3647">
          <cell r="A3647">
            <v>364314</v>
          </cell>
          <cell r="B3647" t="str">
            <v>Comisión</v>
          </cell>
          <cell r="C3647" t="str">
            <v>2014-1-0588</v>
          </cell>
          <cell r="D3647">
            <v>216414</v>
          </cell>
          <cell r="E3647">
            <v>41856</v>
          </cell>
          <cell r="F3647" t="str">
            <v>SERVICIOS ADMINISTRATIVOS, ATENCIONA AL USUARIO, ARCHIVO Y CORRESPONDENCIA</v>
          </cell>
          <cell r="G3647">
            <v>63395913</v>
          </cell>
          <cell r="H3647" t="str">
            <v>YUDY ALEXANDRA AVILA PARRA</v>
          </cell>
          <cell r="I3647" t="str">
            <v>COMISION A GARZON DEL 16-17 DE JULIO DE 2014</v>
          </cell>
          <cell r="J3647">
            <v>249157</v>
          </cell>
          <cell r="L3647">
            <v>10</v>
          </cell>
          <cell r="O3647" t="str">
            <v>RECURSO 11</v>
          </cell>
          <cell r="W3647" t="str">
            <v>Vigencia Presupuestal</v>
          </cell>
        </row>
        <row r="3648">
          <cell r="A3648">
            <v>364414</v>
          </cell>
          <cell r="B3648" t="str">
            <v>Comisión</v>
          </cell>
          <cell r="C3648" t="str">
            <v>2014-1-0591</v>
          </cell>
          <cell r="D3648">
            <v>217114</v>
          </cell>
          <cell r="E3648">
            <v>41856</v>
          </cell>
          <cell r="F3648" t="str">
            <v>SERVICIOS ADMINISTRATIVOS, ATENCIONA AL USUARIO, ARCHIVO Y CORRESPONDENCIA</v>
          </cell>
          <cell r="G3648">
            <v>79062119</v>
          </cell>
          <cell r="H3648" t="str">
            <v>LUIS IDINAEL LONDOÑO PARGA</v>
          </cell>
          <cell r="I3648" t="str">
            <v>COMISION A RIOHACHA DEL 16-18 DE JULIO DE 2014</v>
          </cell>
          <cell r="J3648">
            <v>728238</v>
          </cell>
          <cell r="L3648">
            <v>10</v>
          </cell>
          <cell r="O3648" t="str">
            <v>RECURSO 11</v>
          </cell>
          <cell r="W3648" t="str">
            <v>Vigencia Presupuestal</v>
          </cell>
        </row>
        <row r="3649">
          <cell r="A3649">
            <v>364514</v>
          </cell>
          <cell r="B3649" t="str">
            <v>Comisión</v>
          </cell>
          <cell r="C3649" t="str">
            <v>2014-1-0593</v>
          </cell>
          <cell r="D3649">
            <v>217314</v>
          </cell>
          <cell r="E3649">
            <v>41856</v>
          </cell>
          <cell r="F3649" t="str">
            <v>SERVICIOS ADMINISTRATIVOS, ATENCIONA AL USUARIO, ARCHIVO Y CORRESPONDENCIA</v>
          </cell>
          <cell r="G3649">
            <v>79062119</v>
          </cell>
          <cell r="H3649" t="str">
            <v>LUIS IDINAEL LONDOÑO PARGA</v>
          </cell>
          <cell r="I3649" t="str">
            <v>COMISION A SINCELEJO DEL 21-23 DE JULIO DE 2014</v>
          </cell>
          <cell r="J3649">
            <v>728238</v>
          </cell>
          <cell r="L3649">
            <v>10</v>
          </cell>
          <cell r="O3649" t="str">
            <v>RECURSO 11</v>
          </cell>
          <cell r="W3649" t="str">
            <v>Vigencia Presupuestal</v>
          </cell>
        </row>
        <row r="3650">
          <cell r="A3650">
            <v>364614</v>
          </cell>
          <cell r="B3650" t="str">
            <v>Comisión</v>
          </cell>
          <cell r="C3650" t="str">
            <v>2014-1-0594</v>
          </cell>
          <cell r="D3650">
            <v>217414</v>
          </cell>
          <cell r="E3650">
            <v>41856</v>
          </cell>
          <cell r="F3650" t="str">
            <v>SERVICIOS ADMINISTRATIVOS, ATENCIONA AL USUARIO, ARCHIVO Y CORRESPONDENCIA</v>
          </cell>
          <cell r="G3650">
            <v>79062119</v>
          </cell>
          <cell r="H3650" t="str">
            <v>LUIS IDINAEL LONDOÑO PARGA</v>
          </cell>
          <cell r="I3650" t="str">
            <v>COMISION A APARTADO DEL 28-30 DE JULIO DE 2014</v>
          </cell>
          <cell r="J3650">
            <v>728238</v>
          </cell>
          <cell r="L3650">
            <v>10</v>
          </cell>
          <cell r="O3650" t="str">
            <v>RECURSO 11</v>
          </cell>
          <cell r="W3650" t="str">
            <v>Vigencia Presupuestal</v>
          </cell>
        </row>
        <row r="3651">
          <cell r="A3651">
            <v>364714</v>
          </cell>
          <cell r="B3651" t="str">
            <v>Comisión</v>
          </cell>
          <cell r="C3651" t="str">
            <v>2014-1-0602</v>
          </cell>
          <cell r="D3651">
            <v>220514</v>
          </cell>
          <cell r="E3651">
            <v>41856</v>
          </cell>
          <cell r="F3651" t="str">
            <v>SERVICIOS ADMINISTRATIVOS, ATENCIONA AL USUARIO, ARCHIVO Y CORRESPONDENCIA</v>
          </cell>
          <cell r="G3651">
            <v>10527523</v>
          </cell>
          <cell r="H3651" t="str">
            <v>GUSTAVO WILCHES CHAUZ</v>
          </cell>
          <cell r="I3651" t="str">
            <v>COMISION A POPAYAN DEL 20-22 DE JULIO DE 2014</v>
          </cell>
          <cell r="J3651">
            <v>880875</v>
          </cell>
          <cell r="L3651">
            <v>11</v>
          </cell>
          <cell r="O3651" t="str">
            <v>RECURSO 11</v>
          </cell>
          <cell r="W3651" t="str">
            <v>Vigencia Presupuestal</v>
          </cell>
        </row>
        <row r="3652">
          <cell r="A3652">
            <v>364814</v>
          </cell>
          <cell r="B3652" t="str">
            <v>Comisión</v>
          </cell>
          <cell r="C3652" t="str">
            <v>2014-1-0609</v>
          </cell>
          <cell r="D3652">
            <v>222214</v>
          </cell>
          <cell r="E3652">
            <v>41856</v>
          </cell>
          <cell r="F3652" t="str">
            <v>SERVICIOS ADMINISTRATIVOS, ATENCIONA AL USUARIO, ARCHIVO Y CORRESPONDENCIA</v>
          </cell>
          <cell r="G3652">
            <v>79153840</v>
          </cell>
          <cell r="H3652" t="str">
            <v>JAVIER CORREAL PIZARRO</v>
          </cell>
          <cell r="I3652" t="str">
            <v>COMISION A CARTAGENA DEL 22-25 DE JULIO DE 2014</v>
          </cell>
          <cell r="J3652">
            <v>1299533</v>
          </cell>
          <cell r="L3652">
            <v>11</v>
          </cell>
          <cell r="O3652" t="str">
            <v>RECURSO 11</v>
          </cell>
          <cell r="W3652" t="str">
            <v>Vigencia Presupuestal</v>
          </cell>
        </row>
        <row r="3653">
          <cell r="A3653">
            <v>364914</v>
          </cell>
          <cell r="B3653" t="str">
            <v>Comisión</v>
          </cell>
          <cell r="C3653" t="str">
            <v>2014-1-0614</v>
          </cell>
          <cell r="D3653">
            <v>223014</v>
          </cell>
          <cell r="E3653">
            <v>41856</v>
          </cell>
          <cell r="F3653" t="str">
            <v>SERVICIOS ADMINISTRATIVOS, ATENCIONA AL USUARIO, ARCHIVO Y CORRESPONDENCIA</v>
          </cell>
          <cell r="G3653">
            <v>52416225</v>
          </cell>
          <cell r="H3653" t="str">
            <v>ANA CRISTINA SANCHEZ THORIN</v>
          </cell>
          <cell r="I3653" t="str">
            <v>COMISION A CARTAGENA DEL 23-25 DE JULIO DE 2014</v>
          </cell>
          <cell r="J3653">
            <v>1037363</v>
          </cell>
          <cell r="L3653">
            <v>10</v>
          </cell>
          <cell r="O3653" t="str">
            <v>RECURSO 11</v>
          </cell>
          <cell r="W3653" t="str">
            <v>Vigencia Presupuestal</v>
          </cell>
        </row>
        <row r="3654">
          <cell r="A3654">
            <v>365014</v>
          </cell>
          <cell r="B3654" t="str">
            <v>Comisión</v>
          </cell>
          <cell r="C3654" t="str">
            <v>2014-1-0616</v>
          </cell>
          <cell r="D3654">
            <v>223314</v>
          </cell>
          <cell r="E3654">
            <v>41856</v>
          </cell>
          <cell r="F3654" t="str">
            <v>SERVICIOS ADMINISTRATIVOS, ATENCIONA AL USUARIO, ARCHIVO Y CORRESPONDENCIA</v>
          </cell>
          <cell r="G3654">
            <v>93238609</v>
          </cell>
          <cell r="H3654" t="str">
            <v>ALEXANDER IBAGON MONTES</v>
          </cell>
          <cell r="I3654" t="str">
            <v>COMISION A GARZON DEL 23-24 DE JULIO DE 2014</v>
          </cell>
          <cell r="J3654">
            <v>349156</v>
          </cell>
          <cell r="L3654">
            <v>10</v>
          </cell>
          <cell r="O3654" t="str">
            <v>RECURSO 11</v>
          </cell>
          <cell r="W3654" t="str">
            <v>Vigencia Presupuestal</v>
          </cell>
        </row>
        <row r="3655">
          <cell r="A3655">
            <v>365114</v>
          </cell>
          <cell r="B3655" t="str">
            <v>Comisión</v>
          </cell>
          <cell r="C3655" t="str">
            <v>2014-1-0621</v>
          </cell>
          <cell r="D3655">
            <v>225714</v>
          </cell>
          <cell r="E3655">
            <v>41856</v>
          </cell>
          <cell r="F3655" t="str">
            <v>SERVICIOS ADMINISTRATIVOS, ATENCIONA AL USUARIO, ARCHIVO Y CORRESPONDENCIA</v>
          </cell>
          <cell r="G3655">
            <v>1031124219</v>
          </cell>
          <cell r="H3655" t="str">
            <v>JOSE LUIS GONZALEZ BELLO</v>
          </cell>
          <cell r="I3655" t="str">
            <v>COMISION A CARTAGENA DEL 24-25 DE JULIO DE 2014</v>
          </cell>
          <cell r="J3655">
            <v>270126</v>
          </cell>
          <cell r="L3655">
            <v>10</v>
          </cell>
          <cell r="O3655" t="str">
            <v>RECURSO 11</v>
          </cell>
          <cell r="W3655" t="str">
            <v>Vigencia Presupuestal</v>
          </cell>
        </row>
        <row r="3656">
          <cell r="A3656">
            <v>365214</v>
          </cell>
          <cell r="B3656" t="str">
            <v>Comisión</v>
          </cell>
          <cell r="C3656" t="str">
            <v>2014-1-0622</v>
          </cell>
          <cell r="D3656">
            <v>229414</v>
          </cell>
          <cell r="E3656">
            <v>41856</v>
          </cell>
          <cell r="F3656" t="str">
            <v>SERVICIOS ADMINISTRATIVOS, ATENCIONA AL USUARIO, ARCHIVO Y CORRESPONDENCIA</v>
          </cell>
          <cell r="G3656">
            <v>52378773</v>
          </cell>
          <cell r="H3656" t="str">
            <v>CARMEN RODRIGUEZ MEDINA</v>
          </cell>
          <cell r="I3656" t="str">
            <v>COMISION A BARRANCABERMEJA EL 25 DE JULIO DE 2014</v>
          </cell>
          <cell r="J3656">
            <v>145648</v>
          </cell>
          <cell r="L3656">
            <v>10</v>
          </cell>
          <cell r="O3656" t="str">
            <v>RECURSO 11</v>
          </cell>
          <cell r="W3656" t="str">
            <v>Vigencia Presupuestal</v>
          </cell>
        </row>
        <row r="3657">
          <cell r="A3657">
            <v>365314</v>
          </cell>
          <cell r="B3657" t="str">
            <v>Comisiòn</v>
          </cell>
          <cell r="C3657">
            <v>20141438</v>
          </cell>
          <cell r="D3657">
            <v>210314</v>
          </cell>
          <cell r="E3657">
            <v>41856</v>
          </cell>
          <cell r="F3657" t="str">
            <v>SERVICIOS ADMINISTRATIVOS, ATENCIONA AL USUARIO, ARCHIVO Y CORRESPONDENCIA</v>
          </cell>
          <cell r="G3657">
            <v>1136879753</v>
          </cell>
          <cell r="H3657" t="str">
            <v>DIANA ISABEL GUEVARA VACA</v>
          </cell>
          <cell r="I3657" t="str">
            <v>COMISION AIPIALES  DEL 14 AL 17 DE JULIO DE 2014</v>
          </cell>
          <cell r="J3657">
            <v>605787</v>
          </cell>
          <cell r="O3657" t="str">
            <v>RECURSO 11</v>
          </cell>
          <cell r="W3657" t="str">
            <v>Vigencia Presupuestal</v>
          </cell>
        </row>
        <row r="3658">
          <cell r="A3658">
            <v>365414</v>
          </cell>
          <cell r="B3658" t="str">
            <v>Comisiòn</v>
          </cell>
          <cell r="C3658">
            <v>20141496</v>
          </cell>
          <cell r="D3658">
            <v>214414</v>
          </cell>
          <cell r="E3658">
            <v>41856</v>
          </cell>
          <cell r="F3658" t="str">
            <v>SERVICIOS ADMINISTRATIVOS, ATENCIONA AL USUARIO, ARCHIVO Y CORRESPONDENCIA</v>
          </cell>
          <cell r="G3658">
            <v>43726242</v>
          </cell>
          <cell r="H3658" t="str">
            <v>MAGDALI HOLGUIN SANTA</v>
          </cell>
          <cell r="I3658" t="str">
            <v>COMISION A GUAINIA EL 16 DE JULIO DE 2014</v>
          </cell>
          <cell r="J3658">
            <v>97679</v>
          </cell>
          <cell r="O3658" t="str">
            <v>RECURSO 11</v>
          </cell>
          <cell r="W3658" t="str">
            <v>Vigencia Presupuestal</v>
          </cell>
        </row>
        <row r="3659">
          <cell r="A3659">
            <v>365514</v>
          </cell>
          <cell r="B3659" t="str">
            <v>Comisiòn</v>
          </cell>
          <cell r="C3659">
            <v>20141509</v>
          </cell>
          <cell r="D3659">
            <v>215914</v>
          </cell>
          <cell r="E3659">
            <v>41856</v>
          </cell>
          <cell r="F3659" t="str">
            <v>SERVICIOS ADMINISTRATIVOS, ATENCIONA AL USUARIO, ARCHIVO Y CORRESPONDENCIA</v>
          </cell>
          <cell r="G3659">
            <v>52538471</v>
          </cell>
          <cell r="H3659" t="str">
            <v>MARIA MARGARITA GUTIERREZ</v>
          </cell>
          <cell r="I3659" t="str">
            <v>COMISION A SANTA MARTA DEL 14 AL 15 DE JULIO DE 2014</v>
          </cell>
          <cell r="J3659">
            <v>624204</v>
          </cell>
          <cell r="O3659" t="str">
            <v>RECURSO 11</v>
          </cell>
          <cell r="W3659" t="str">
            <v>Vigencia Presupuestal</v>
          </cell>
        </row>
        <row r="3660">
          <cell r="A3660">
            <v>365614</v>
          </cell>
          <cell r="B3660" t="str">
            <v>Comisiòn</v>
          </cell>
          <cell r="C3660">
            <v>20141560</v>
          </cell>
          <cell r="D3660">
            <v>220714</v>
          </cell>
          <cell r="E3660">
            <v>41856</v>
          </cell>
          <cell r="F3660" t="str">
            <v>SERVICIOS ADMINISTRATIVOS, ATENCIONA AL USUARIO, ARCHIVO Y CORRESPONDENCIA</v>
          </cell>
          <cell r="G3660">
            <v>79870933</v>
          </cell>
          <cell r="H3660" t="str">
            <v>RODRIGO SUAREZ CASTAÑO</v>
          </cell>
          <cell r="I3660" t="str">
            <v>COMISION A CARTAGENA DEL 18 AL 19 DE JULIO DE 2014</v>
          </cell>
          <cell r="J3660">
            <v>624204</v>
          </cell>
          <cell r="O3660" t="str">
            <v>RECURSO 11</v>
          </cell>
          <cell r="W3660" t="str">
            <v>Vigencia Presupuestal</v>
          </cell>
        </row>
        <row r="3661">
          <cell r="A3661">
            <v>365714</v>
          </cell>
          <cell r="B3661" t="str">
            <v>Comisiòn</v>
          </cell>
          <cell r="C3661">
            <v>20141569</v>
          </cell>
          <cell r="D3661">
            <v>221514</v>
          </cell>
          <cell r="E3661">
            <v>41856</v>
          </cell>
          <cell r="F3661" t="str">
            <v>SERVICIOS ADMINISTRATIVOS, ATENCIONA AL USUARIO, ARCHIVO Y CORRESPONDENCIA</v>
          </cell>
          <cell r="G3661">
            <v>79870933</v>
          </cell>
          <cell r="H3661" t="str">
            <v>RODRIGO SUAREZ CASTAÑO</v>
          </cell>
          <cell r="I3661" t="str">
            <v>COMISION A NEIVA EL 22 DE JULIO DE 2014</v>
          </cell>
          <cell r="J3661">
            <v>208068</v>
          </cell>
          <cell r="O3661" t="str">
            <v>RECURSO 11</v>
          </cell>
          <cell r="W3661" t="str">
            <v>Vigencia Presupuestal</v>
          </cell>
        </row>
        <row r="3662">
          <cell r="A3662">
            <v>365814</v>
          </cell>
          <cell r="B3662" t="str">
            <v>Comisiòn</v>
          </cell>
          <cell r="C3662">
            <v>20141583</v>
          </cell>
          <cell r="D3662">
            <v>222414</v>
          </cell>
          <cell r="E3662">
            <v>41856</v>
          </cell>
          <cell r="F3662" t="str">
            <v>SERVICIOS ADMINISTRATIVOS, ATENCIONA AL USUARIO, ARCHIVO Y CORRESPONDENCIA</v>
          </cell>
          <cell r="G3662">
            <v>52827756</v>
          </cell>
          <cell r="H3662" t="str">
            <v>MAYRA ALEJANDRA LANCHEROS BARRAGAN</v>
          </cell>
          <cell r="I3662" t="str">
            <v>COMISION A COTA EL 22 DE JULIO E 2014</v>
          </cell>
          <cell r="J3662">
            <v>97679</v>
          </cell>
          <cell r="O3662" t="str">
            <v>RECURSO 11</v>
          </cell>
          <cell r="W3662" t="str">
            <v>Vigencia Presupuestal</v>
          </cell>
        </row>
        <row r="3663">
          <cell r="A3663">
            <v>365914</v>
          </cell>
          <cell r="B3663" t="str">
            <v>Comisiòn</v>
          </cell>
          <cell r="C3663">
            <v>20141587</v>
          </cell>
          <cell r="D3663">
            <v>223514</v>
          </cell>
          <cell r="E3663">
            <v>41856</v>
          </cell>
          <cell r="F3663" t="str">
            <v>SERVICIOS ADMINISTRATIVOS, ATENCIONA AL USUARIO, ARCHIVO Y CORRESPONDENCIA</v>
          </cell>
          <cell r="G3663">
            <v>52354355</v>
          </cell>
          <cell r="H3663" t="str">
            <v>INGRID VANESSA CORTES MARTINEZ</v>
          </cell>
          <cell r="I3663" t="str">
            <v>COMISION A IBAGUE DEL 28 AL 29 DE JULIO DE 2014</v>
          </cell>
          <cell r="J3663">
            <v>293037</v>
          </cell>
          <cell r="O3663" t="str">
            <v>RECURSO 11</v>
          </cell>
          <cell r="W3663" t="str">
            <v>Vigencia Presupuestal</v>
          </cell>
        </row>
        <row r="3664">
          <cell r="A3664">
            <v>366014</v>
          </cell>
          <cell r="B3664" t="str">
            <v>Comisiòn</v>
          </cell>
          <cell r="C3664">
            <v>20141615</v>
          </cell>
          <cell r="D3664">
            <v>225814</v>
          </cell>
          <cell r="E3664">
            <v>41856</v>
          </cell>
          <cell r="F3664" t="str">
            <v>SERVICIOS ADMINISTRATIVOS, ATENCIONA AL USUARIO, ARCHIVO Y CORRESPONDENCIA</v>
          </cell>
          <cell r="G3664">
            <v>1019005075</v>
          </cell>
          <cell r="H3664" t="str">
            <v>CRISTIA CAMILO RIVERA MACHADO</v>
          </cell>
          <cell r="I3664" t="str">
            <v>COMISION A MEDELLIN EL 24 DE JULIO DE 2014</v>
          </cell>
          <cell r="J3664">
            <v>147679</v>
          </cell>
          <cell r="O3664" t="str">
            <v>RECURSO 11</v>
          </cell>
          <cell r="W3664" t="str">
            <v>Vigencia Presupuestal</v>
          </cell>
        </row>
        <row r="3665">
          <cell r="A3665">
            <v>366114</v>
          </cell>
          <cell r="B3665" t="str">
            <v>Comisiòn</v>
          </cell>
          <cell r="C3665">
            <v>20141617</v>
          </cell>
          <cell r="D3665">
            <v>225014</v>
          </cell>
          <cell r="E3665">
            <v>41856</v>
          </cell>
          <cell r="F3665" t="str">
            <v>SERVICIOS ADMINISTRATIVOS, ATENCIONA AL USUARIO, ARCHIVO Y CORRESPONDENCIA</v>
          </cell>
          <cell r="G3665">
            <v>79273340</v>
          </cell>
          <cell r="H3665" t="str">
            <v>OSCR HERNAN MANRIQUE BETANCOURT</v>
          </cell>
          <cell r="I3665" t="str">
            <v>COMISION A CARTAGENA DEL 24 AL 25 DE JULIO E 2014</v>
          </cell>
          <cell r="J3665">
            <v>293037</v>
          </cell>
          <cell r="O3665" t="str">
            <v>RECURSO 11</v>
          </cell>
          <cell r="W3665" t="str">
            <v>Vigencia Presupuestal</v>
          </cell>
        </row>
        <row r="3666">
          <cell r="A3666">
            <v>366214</v>
          </cell>
          <cell r="B3666" t="str">
            <v>Comisiòn</v>
          </cell>
          <cell r="C3666">
            <v>20141620</v>
          </cell>
          <cell r="D3666">
            <v>229314</v>
          </cell>
          <cell r="E3666">
            <v>41856</v>
          </cell>
          <cell r="F3666" t="str">
            <v>SERVICIOS ADMINISTRATIVOS, ATENCIONA AL USUARIO, ARCHIVO Y CORRESPONDENCIA</v>
          </cell>
          <cell r="G3666">
            <v>1019005075</v>
          </cell>
          <cell r="H3666" t="str">
            <v>CRISTIA CAMILO RIVERA MACHADO</v>
          </cell>
          <cell r="I3666" t="str">
            <v>COMISION A BARRANQUILLA EL 25 DE JULIO E 2014</v>
          </cell>
          <cell r="J3666">
            <v>97679</v>
          </cell>
          <cell r="O3666" t="str">
            <v>RECURSO 11</v>
          </cell>
          <cell r="W3666" t="str">
            <v>Vigencia Presupuestal</v>
          </cell>
        </row>
        <row r="3667">
          <cell r="A3667">
            <v>366314</v>
          </cell>
          <cell r="B3667" t="str">
            <v>Comisiòn</v>
          </cell>
          <cell r="C3667">
            <v>20141627</v>
          </cell>
          <cell r="D3667">
            <v>226014</v>
          </cell>
          <cell r="E3667">
            <v>41856</v>
          </cell>
          <cell r="F3667" t="str">
            <v>SERVICIOS ADMINISTRATIVOS, ATENCIONA AL USUARIO, ARCHIVO Y CORRESPONDENCIA</v>
          </cell>
          <cell r="G3667">
            <v>80196438</v>
          </cell>
          <cell r="H3667" t="str">
            <v>MAURICIO GAITAN VARON</v>
          </cell>
          <cell r="I3667" t="str">
            <v>COMISION A TUNJA EL 24 DE JULIO DE 2014</v>
          </cell>
          <cell r="J3667">
            <v>137679</v>
          </cell>
          <cell r="O3667" t="str">
            <v>RECURSO 11</v>
          </cell>
          <cell r="W3667" t="str">
            <v>Vigencia Presupuestal</v>
          </cell>
        </row>
        <row r="3668">
          <cell r="A3668">
            <v>366414</v>
          </cell>
          <cell r="B3668" t="str">
            <v>Comisiòn</v>
          </cell>
          <cell r="C3668">
            <v>20141638</v>
          </cell>
          <cell r="D3668">
            <v>230314</v>
          </cell>
          <cell r="E3668">
            <v>41856</v>
          </cell>
          <cell r="F3668" t="str">
            <v>SERVICIOS ADMINISTRATIVOS, ATENCIONA AL USUARIO, ARCHIVO Y CORRESPONDENCIA</v>
          </cell>
          <cell r="G3668">
            <v>52082759</v>
          </cell>
          <cell r="H3668" t="str">
            <v>ALBA LUCIA MONTENEGRO SALCEDO</v>
          </cell>
          <cell r="I3668" t="str">
            <v>COMISION A SANTA MARTA DEL 25 AL 26 DE 2014</v>
          </cell>
          <cell r="J3668">
            <v>279623</v>
          </cell>
          <cell r="O3668" t="str">
            <v>RECURSO 11</v>
          </cell>
          <cell r="W3668" t="str">
            <v>Vigencia Presupuestal</v>
          </cell>
        </row>
        <row r="3669">
          <cell r="A3669">
            <v>366514</v>
          </cell>
          <cell r="B3669" t="str">
            <v>Oficio</v>
          </cell>
          <cell r="C3669">
            <v>8314325862</v>
          </cell>
          <cell r="D3669">
            <v>237514</v>
          </cell>
          <cell r="E3669">
            <v>41856</v>
          </cell>
          <cell r="F3669" t="str">
            <v>SUBDIRECCION ADMINISTRATIVA Y FINANCIERA</v>
          </cell>
          <cell r="G3669">
            <v>8301153951</v>
          </cell>
          <cell r="H3669" t="str">
            <v>MINISTERIO DE AMBIENTE Y DESARROLLO SOSTENIBLE</v>
          </cell>
          <cell r="I3669" t="str">
            <v>REEMBOLSO CAJA MENOR 114 - CONSECUTIVO 4814 - GASTOS GENERALES</v>
          </cell>
          <cell r="J3669">
            <v>1551214</v>
          </cell>
          <cell r="N3669" t="str">
            <v>RECURSO 2-10</v>
          </cell>
          <cell r="W3669" t="str">
            <v>Vigencia Presupuestal</v>
          </cell>
        </row>
        <row r="3670">
          <cell r="A3670">
            <v>366614</v>
          </cell>
          <cell r="B3670" t="str">
            <v>Resolución</v>
          </cell>
          <cell r="C3670" t="str">
            <v>80117-066</v>
          </cell>
          <cell r="D3670">
            <v>237414</v>
          </cell>
          <cell r="E3670">
            <v>41856</v>
          </cell>
          <cell r="F3670" t="str">
            <v>SUBDIRECCION ADMINISTRATIVA Y FINANCIERA</v>
          </cell>
          <cell r="G3670">
            <v>8999990672</v>
          </cell>
          <cell r="H3670" t="str">
            <v>CONTRALORIA GRAL. REPUBLICA - GESTION GENERAL</v>
          </cell>
          <cell r="I3670" t="str">
            <v>PAGO TRIBUTO ESPECIAL TARIFA DE CONTROL FISCAL VIGENCIA 2014 DL MADS - CUOTA DE AUDITAJE</v>
          </cell>
          <cell r="J3670">
            <v>310103638</v>
          </cell>
          <cell r="N3670" t="str">
            <v>RECURSO 3-11</v>
          </cell>
          <cell r="Q3670" t="str">
            <v>CUOTA AUDITAJE</v>
          </cell>
          <cell r="R3670">
            <v>310103638</v>
          </cell>
          <cell r="W3670" t="str">
            <v>Vigencia Presupuestal</v>
          </cell>
        </row>
        <row r="3671">
          <cell r="A3671">
            <v>366714</v>
          </cell>
          <cell r="B3671" t="str">
            <v>Oficio</v>
          </cell>
          <cell r="C3671" t="str">
            <v>8000-3-25884</v>
          </cell>
          <cell r="E3671">
            <v>41856</v>
          </cell>
          <cell r="F3671" t="str">
            <v>SUBDIRECCION ADMINISTRATIVA Y FINANCIERA</v>
          </cell>
          <cell r="G3671">
            <v>8301153951</v>
          </cell>
          <cell r="H3671" t="str">
            <v>MINISTERIO DE AMBIENTE Y DESARROLLO SOSTENIBLE</v>
          </cell>
          <cell r="I3671" t="str">
            <v>RADICACION CAJA MENOR 214 - CONSECUTIVO 4914 - DESPACHO MINISTRA</v>
          </cell>
          <cell r="J3671">
            <v>4714129</v>
          </cell>
        </row>
        <row r="3672">
          <cell r="A3672">
            <v>366814</v>
          </cell>
          <cell r="B3672" t="str">
            <v>Comisión</v>
          </cell>
          <cell r="C3672">
            <v>20141612</v>
          </cell>
          <cell r="D3672">
            <v>225414</v>
          </cell>
          <cell r="E3672">
            <v>41856</v>
          </cell>
          <cell r="F3672" t="str">
            <v>SERVICIOS ADMINISTRATIVOS, ATENCIONA AL USUARIO, ARCHIVO Y CORRESPONDENCIA</v>
          </cell>
          <cell r="G3672">
            <v>19197713</v>
          </cell>
          <cell r="H3672" t="str">
            <v>GERMAN BELTRAN BELTRAN</v>
          </cell>
          <cell r="I3672" t="str">
            <v>COMISION A TUNJA DEL 24 AL 25 DE JULIO DE 2014</v>
          </cell>
          <cell r="J3672">
            <v>323037</v>
          </cell>
          <cell r="O3672" t="str">
            <v>RECURSO 11</v>
          </cell>
          <cell r="W3672" t="str">
            <v>Vigencia Presupuestal</v>
          </cell>
        </row>
        <row r="3673">
          <cell r="A3673">
            <v>366914</v>
          </cell>
          <cell r="B3673" t="str">
            <v>Contrato</v>
          </cell>
          <cell r="C3673">
            <v>118</v>
          </cell>
          <cell r="D3673">
            <v>20314</v>
          </cell>
          <cell r="E3673">
            <v>41856</v>
          </cell>
          <cell r="F3673" t="str">
            <v>DIRECCION DE ASUNTOS AMBIENTALES, SECTORIAL Y URBANA</v>
          </cell>
          <cell r="G3673">
            <v>84080370</v>
          </cell>
          <cell r="H3673" t="str">
            <v>YONNY JAVIER ZARATE AMAYA</v>
          </cell>
          <cell r="I3673" t="str">
            <v>PAGO 7 DE 11 SEGÚN CERTIFICACION DEL SUPERVISOR (Desc.de la Base RF x Dependientes)</v>
          </cell>
          <cell r="J3673">
            <v>7000000</v>
          </cell>
          <cell r="K3673">
            <v>9.66</v>
          </cell>
          <cell r="O3673" t="str">
            <v>RECURSO 11</v>
          </cell>
          <cell r="V3673" t="str">
            <v xml:space="preserve">Desc. X Dependientes </v>
          </cell>
          <cell r="W3673" t="str">
            <v>Vigencia Presupuestal</v>
          </cell>
        </row>
        <row r="3674">
          <cell r="A3674">
            <v>367014</v>
          </cell>
          <cell r="B3674" t="str">
            <v>Contrato</v>
          </cell>
          <cell r="C3674">
            <v>117</v>
          </cell>
          <cell r="D3674">
            <v>20114</v>
          </cell>
          <cell r="E3674">
            <v>41856</v>
          </cell>
          <cell r="F3674" t="str">
            <v>DIRECCION DE ASUNTOS AMBIENTALES, SECTORIAL Y URBANA</v>
          </cell>
          <cell r="G3674">
            <v>91235347</v>
          </cell>
          <cell r="H3674" t="str">
            <v>ELIAS PINTO MARTINEZ</v>
          </cell>
          <cell r="I3674" t="str">
            <v>PAGO FRA 0106 PAGO 7 DE 12 SEGÚN CERTIFICACION DEL SUPERVISOR</v>
          </cell>
          <cell r="J3674">
            <v>10800000</v>
          </cell>
          <cell r="K3674">
            <v>9.66</v>
          </cell>
          <cell r="M3674">
            <v>16</v>
          </cell>
          <cell r="O3674" t="str">
            <v>RECURSO 11</v>
          </cell>
          <cell r="V3674" t="str">
            <v>No tiene Dependientes</v>
          </cell>
          <cell r="W3674" t="str">
            <v>Vigencia Presupuestal</v>
          </cell>
        </row>
        <row r="3675">
          <cell r="A3675">
            <v>367114</v>
          </cell>
          <cell r="B3675" t="str">
            <v>Contrato</v>
          </cell>
          <cell r="C3675">
            <v>133</v>
          </cell>
          <cell r="D3675">
            <v>24114</v>
          </cell>
          <cell r="E3675">
            <v>41856</v>
          </cell>
          <cell r="F3675" t="str">
            <v>DIRECCION DE ASUNTOS AMBIENTALES, SECTORIAL Y URBANA</v>
          </cell>
          <cell r="G3675">
            <v>5946720</v>
          </cell>
          <cell r="H3675" t="str">
            <v>LUIS ERNESTO LOMBANA ARROYAVE</v>
          </cell>
          <cell r="I3675" t="str">
            <v>PAGO 7 DE 11 SEGÚN CERTIFICACION DEL SUPERVISOR</v>
          </cell>
          <cell r="J3675">
            <v>6500000</v>
          </cell>
          <cell r="K3675">
            <v>9.66</v>
          </cell>
          <cell r="O3675" t="str">
            <v>RECURSO 11</v>
          </cell>
          <cell r="V3675" t="str">
            <v>No tiene Dependientes</v>
          </cell>
          <cell r="W3675" t="str">
            <v>Vigencia Presupuestal</v>
          </cell>
        </row>
        <row r="3676">
          <cell r="A3676">
            <v>367214</v>
          </cell>
          <cell r="B3676" t="str">
            <v>Contrato</v>
          </cell>
          <cell r="C3676">
            <v>294</v>
          </cell>
          <cell r="D3676">
            <v>41714</v>
          </cell>
          <cell r="E3676">
            <v>41856</v>
          </cell>
          <cell r="F3676" t="str">
            <v>DESPACHO VICEMINISTRO DE AMBIENTE Y DESARROLLO SOSTENIBLE</v>
          </cell>
          <cell r="G3676">
            <v>79695197</v>
          </cell>
          <cell r="H3676" t="str">
            <v>PEDRO JOSE FERNANDEZ AYALA</v>
          </cell>
          <cell r="I3676" t="str">
            <v>PAGO 6 DE 10 SEGÚN CERTIFICACION DEL SUPERVISOR (Desc. Base RF x Dependientes)</v>
          </cell>
          <cell r="J3676">
            <v>9000000</v>
          </cell>
          <cell r="K3676">
            <v>9.66</v>
          </cell>
          <cell r="O3676" t="str">
            <v>RECURSO 11</v>
          </cell>
          <cell r="V3676" t="str">
            <v>Desc.x Dependientes</v>
          </cell>
          <cell r="W3676" t="str">
            <v>Vigencia Presupuestal</v>
          </cell>
        </row>
        <row r="3677">
          <cell r="A3677">
            <v>367314</v>
          </cell>
          <cell r="B3677" t="str">
            <v>Contrato</v>
          </cell>
          <cell r="C3677">
            <v>188</v>
          </cell>
          <cell r="D3677">
            <v>27514</v>
          </cell>
          <cell r="E3677">
            <v>41856</v>
          </cell>
          <cell r="F3677" t="str">
            <v>SUBDIRECCION DE EDUCACION Y PARTICIPACION</v>
          </cell>
          <cell r="G3677">
            <v>41365653</v>
          </cell>
          <cell r="H3677" t="str">
            <v>HILDA DUGAND CARLING</v>
          </cell>
          <cell r="I3677" t="str">
            <v>PAGO 8 DE 8 SEGÚN CERTIFICACION DEL SUPERVISOR (PENSIONADA)</v>
          </cell>
          <cell r="J3677">
            <v>2142500</v>
          </cell>
          <cell r="K3677">
            <v>9.66</v>
          </cell>
          <cell r="O3677" t="str">
            <v>RECURSO 11</v>
          </cell>
          <cell r="V3677" t="str">
            <v>No tiene Dependientes</v>
          </cell>
          <cell r="W3677" t="str">
            <v>Vigencia Presupuestal</v>
          </cell>
        </row>
        <row r="3678">
          <cell r="A3678">
            <v>367414</v>
          </cell>
          <cell r="B3678" t="str">
            <v>Anulada</v>
          </cell>
          <cell r="E3678">
            <v>41856</v>
          </cell>
          <cell r="I3678" t="str">
            <v>ANULADO ----</v>
          </cell>
        </row>
        <row r="3679">
          <cell r="A3679">
            <v>367514</v>
          </cell>
          <cell r="B3679" t="str">
            <v>Contrato</v>
          </cell>
          <cell r="C3679">
            <v>121</v>
          </cell>
          <cell r="D3679">
            <v>20814</v>
          </cell>
          <cell r="E3679">
            <v>41856</v>
          </cell>
          <cell r="F3679" t="str">
            <v>DIRECCION DE BOSQUES, BIODIVERSIDAD Y SERVICIOS ECOSISTEMICOS</v>
          </cell>
          <cell r="G3679">
            <v>80111644</v>
          </cell>
          <cell r="H3679" t="str">
            <v>JAVIER EDUARDO ROJAS CALA</v>
          </cell>
          <cell r="I3679" t="str">
            <v>PAGO 7 DE 12 SEGÚN CERTIFICACION DEL SUPERVISOR</v>
          </cell>
          <cell r="J3679">
            <v>4359600</v>
          </cell>
          <cell r="K3679">
            <v>9.66</v>
          </cell>
          <cell r="O3679" t="str">
            <v>RECURSO 11</v>
          </cell>
          <cell r="V3679" t="str">
            <v>No tiene Dependientes</v>
          </cell>
          <cell r="W3679" t="str">
            <v>Vigencia Presupuestal</v>
          </cell>
        </row>
        <row r="3680">
          <cell r="A3680">
            <v>367614</v>
          </cell>
          <cell r="B3680" t="str">
            <v>Contrato</v>
          </cell>
          <cell r="C3680">
            <v>274</v>
          </cell>
          <cell r="D3680">
            <v>38114</v>
          </cell>
          <cell r="E3680">
            <v>41856</v>
          </cell>
          <cell r="F3680" t="str">
            <v>OFICINA DE ASUNTOS INTERNACIONALES</v>
          </cell>
          <cell r="G3680">
            <v>51958614</v>
          </cell>
          <cell r="H3680" t="str">
            <v>JIMENA NIETO CARRASCO</v>
          </cell>
          <cell r="I3680" t="str">
            <v xml:space="preserve">PAGO 7 DE 12 SEGÚN CERTIFICACION DEL SUPERVISOR </v>
          </cell>
          <cell r="J3680">
            <v>7840909</v>
          </cell>
          <cell r="K3680">
            <v>9.66</v>
          </cell>
          <cell r="O3680" t="str">
            <v>RECURSO 11</v>
          </cell>
          <cell r="V3680" t="str">
            <v>No tiene Dependientes a Cargo</v>
          </cell>
          <cell r="W3680" t="str">
            <v>Vigencia Presupuestal</v>
          </cell>
        </row>
        <row r="3681">
          <cell r="A3681">
            <v>367714</v>
          </cell>
          <cell r="B3681" t="str">
            <v>Contrato</v>
          </cell>
          <cell r="C3681">
            <v>243</v>
          </cell>
          <cell r="D3681">
            <v>35414</v>
          </cell>
          <cell r="E3681">
            <v>41856</v>
          </cell>
          <cell r="F3681" t="str">
            <v>DIRECCION DE BOSQUES, BIODIVERSIDAD Y SERVICIOS ECOSISTEMICOS</v>
          </cell>
          <cell r="G3681">
            <v>80769799</v>
          </cell>
          <cell r="H3681" t="str">
            <v>DEVIS REYES GONZALEZ</v>
          </cell>
          <cell r="I3681" t="str">
            <v>PAGO 5 DE 12 SEGÚN CERTIFICACION DEL SUPERVISOR (Desc de la Base x Dependientes)</v>
          </cell>
          <cell r="J3681">
            <v>4359600</v>
          </cell>
          <cell r="K3681">
            <v>9.66</v>
          </cell>
          <cell r="O3681" t="str">
            <v>RECURSO 11</v>
          </cell>
          <cell r="V3681" t="str">
            <v>Desc de la Base x Dependientes</v>
          </cell>
          <cell r="W3681" t="str">
            <v>Vigencia Presupuestal</v>
          </cell>
        </row>
        <row r="3682">
          <cell r="A3682">
            <v>367814</v>
          </cell>
          <cell r="B3682" t="str">
            <v>Contrato</v>
          </cell>
          <cell r="C3682">
            <v>80</v>
          </cell>
          <cell r="D3682">
            <v>14314</v>
          </cell>
          <cell r="E3682">
            <v>41856</v>
          </cell>
          <cell r="F3682" t="str">
            <v>DIRECCION DE ASUNTOS AMBIENTALES, SECTORIAL Y URBANA</v>
          </cell>
          <cell r="G3682">
            <v>18490857</v>
          </cell>
          <cell r="H3682" t="str">
            <v>CARLOS ANTONIO BELLO QUINTERO</v>
          </cell>
          <cell r="I3682" t="str">
            <v>PAGO 6 y 7 DE 11 FRA 0125-133 SEGÚN CERTIFICACION DEL SUPERVISOR (Desc. Base RF x Dependientes)</v>
          </cell>
          <cell r="J3682">
            <v>16000000</v>
          </cell>
          <cell r="K3682">
            <v>9.66</v>
          </cell>
          <cell r="M3682">
            <v>16</v>
          </cell>
          <cell r="O3682" t="str">
            <v>RECURSO 11</v>
          </cell>
          <cell r="V3682" t="str">
            <v>Desc.x Dependientes</v>
          </cell>
          <cell r="W3682" t="str">
            <v>Vigencia Presupuestal</v>
          </cell>
        </row>
        <row r="3683">
          <cell r="A3683">
            <v>367914</v>
          </cell>
          <cell r="B3683" t="str">
            <v>Comisión</v>
          </cell>
          <cell r="C3683" t="str">
            <v>2014-1-0555</v>
          </cell>
          <cell r="D3683">
            <v>211214</v>
          </cell>
          <cell r="E3683">
            <v>41857</v>
          </cell>
          <cell r="F3683" t="str">
            <v>SERVICIOS ADMINISTRATIVOS, ATENCIONA AL USUARIO, ARCHIVO Y CORRESPONDENCIA</v>
          </cell>
          <cell r="G3683">
            <v>341036</v>
          </cell>
          <cell r="H3683" t="str">
            <v>GREGORIO RODRIGUEZ</v>
          </cell>
          <cell r="I3683" t="str">
            <v>COMISION A PUERTO GAITAN DEL 6-9 DE JULIO DE 2014</v>
          </cell>
          <cell r="J3683">
            <v>1128533</v>
          </cell>
          <cell r="L3683">
            <v>10</v>
          </cell>
          <cell r="O3683" t="str">
            <v>RECURSO 11</v>
          </cell>
          <cell r="W3683" t="str">
            <v>Vigencia Presupuestal</v>
          </cell>
        </row>
        <row r="3684">
          <cell r="A3684">
            <v>368014</v>
          </cell>
          <cell r="B3684" t="str">
            <v>Comisión</v>
          </cell>
          <cell r="C3684" t="str">
            <v>2014-1-0610</v>
          </cell>
          <cell r="D3684">
            <v>222314</v>
          </cell>
          <cell r="E3684">
            <v>41857</v>
          </cell>
          <cell r="F3684" t="str">
            <v>SERVICIOS ADMINISTRATIVOS, ATENCIONA AL USUARIO, ARCHIVO Y CORRESPONDENCIA</v>
          </cell>
          <cell r="G3684">
            <v>78034306</v>
          </cell>
          <cell r="H3684" t="str">
            <v>JUAN CARVAJAL COGOLLO</v>
          </cell>
          <cell r="I3684" t="str">
            <v>COMISION A CARTAGENA DEL 22-25 DE JULIO DE 2014</v>
          </cell>
          <cell r="J3684">
            <v>1294533</v>
          </cell>
          <cell r="L3684">
            <v>10</v>
          </cell>
          <cell r="O3684" t="str">
            <v>RECURSO 11</v>
          </cell>
          <cell r="W3684" t="str">
            <v>Vigencia Presupuestal</v>
          </cell>
        </row>
        <row r="3685">
          <cell r="A3685">
            <v>368114</v>
          </cell>
          <cell r="B3685" t="str">
            <v>Comisión</v>
          </cell>
          <cell r="C3685" t="str">
            <v>2014-1-0624</v>
          </cell>
          <cell r="D3685">
            <v>229214</v>
          </cell>
          <cell r="E3685">
            <v>41857</v>
          </cell>
          <cell r="F3685" t="str">
            <v>SERVICIOS ADMINISTRATIVOS, ATENCIONA AL USUARIO, ARCHIVO Y CORRESPONDENCIA</v>
          </cell>
          <cell r="G3685">
            <v>18490857</v>
          </cell>
          <cell r="H3685" t="str">
            <v>CARLOS ANTONIO BELLO QUINTERO</v>
          </cell>
          <cell r="I3685" t="str">
            <v>COMISION A BUENAVENTURA DEL 29-30 DE JULIO DE 2014</v>
          </cell>
          <cell r="J3685">
            <v>436943</v>
          </cell>
          <cell r="L3685">
            <v>11</v>
          </cell>
          <cell r="O3685" t="str">
            <v>RECURSO 11</v>
          </cell>
          <cell r="W3685" t="str">
            <v>Vigencia Presupuestal</v>
          </cell>
        </row>
        <row r="3686">
          <cell r="A3686">
            <v>368214</v>
          </cell>
          <cell r="B3686" t="str">
            <v>Comisiòn</v>
          </cell>
          <cell r="C3686">
            <v>20141621</v>
          </cell>
          <cell r="D3686">
            <v>229514</v>
          </cell>
          <cell r="E3686">
            <v>41857</v>
          </cell>
          <cell r="F3686" t="str">
            <v>SERVICIOS ADMINISTRATIVOS, ATENCIONA AL USUARIO, ARCHIVO Y CORRESPONDENCIA</v>
          </cell>
          <cell r="G3686">
            <v>19376275</v>
          </cell>
          <cell r="H3686" t="str">
            <v>RICARDO HERNAN PEÑUELA PAVA</v>
          </cell>
          <cell r="I3686" t="str">
            <v>COMISION A POPAYAN DEL 28 AL 29 DE JULIO DE 2014</v>
          </cell>
          <cell r="J3686">
            <v>293037</v>
          </cell>
          <cell r="O3686" t="str">
            <v>RECURSO 11</v>
          </cell>
          <cell r="W3686" t="str">
            <v>Vigencia Presupuestal</v>
          </cell>
        </row>
        <row r="3687">
          <cell r="A3687">
            <v>368314</v>
          </cell>
          <cell r="B3687" t="str">
            <v>Comisiòn</v>
          </cell>
          <cell r="C3687">
            <v>20141622</v>
          </cell>
          <cell r="D3687">
            <v>229114</v>
          </cell>
          <cell r="E3687">
            <v>41857</v>
          </cell>
          <cell r="F3687" t="str">
            <v>SERVICIOS ADMINISTRATIVOS, ATENCIONA AL USUARIO, ARCHIVO Y CORRESPONDENCIA</v>
          </cell>
          <cell r="G3687">
            <v>52909063</v>
          </cell>
          <cell r="H3687" t="str">
            <v>ANDREA YINETH SALDAÑA BARAHONA</v>
          </cell>
          <cell r="I3687" t="str">
            <v>COMISION A BUENAVENTURA DEL 29 AL 30 DE JULIO E 2014</v>
          </cell>
          <cell r="J3687">
            <v>393037</v>
          </cell>
          <cell r="O3687" t="str">
            <v>RECURSO 11</v>
          </cell>
          <cell r="W3687" t="str">
            <v>Vigencia Presupuestal</v>
          </cell>
        </row>
        <row r="3688">
          <cell r="A3688">
            <v>368414</v>
          </cell>
          <cell r="B3688" t="str">
            <v>Comisiòn</v>
          </cell>
          <cell r="C3688">
            <v>20141645</v>
          </cell>
          <cell r="D3688">
            <v>231514</v>
          </cell>
          <cell r="E3688">
            <v>41857</v>
          </cell>
          <cell r="F3688" t="str">
            <v>SERVICIOS ADMINISTRATIVOS, ATENCIONA AL USUARIO, ARCHIVO Y CORRESPONDENCIA</v>
          </cell>
          <cell r="G3688">
            <v>79470202</v>
          </cell>
          <cell r="H3688" t="str">
            <v>OMAR ARIEL GUEVARA MANCERA</v>
          </cell>
          <cell r="I3688" t="str">
            <v>COMISION A BUCARAMANGA DEL 29 AL 31 DE JULIO E 2014</v>
          </cell>
          <cell r="J3688">
            <v>800268</v>
          </cell>
          <cell r="O3688" t="str">
            <v>RECURSO 11</v>
          </cell>
          <cell r="W3688" t="str">
            <v>Vigencia Presupuestal</v>
          </cell>
        </row>
        <row r="3689">
          <cell r="A3689">
            <v>368514</v>
          </cell>
          <cell r="B3689" t="str">
            <v>Comisiòn</v>
          </cell>
          <cell r="C3689">
            <v>20141647</v>
          </cell>
          <cell r="D3689">
            <v>231814</v>
          </cell>
          <cell r="E3689">
            <v>41857</v>
          </cell>
          <cell r="F3689" t="str">
            <v>SERVICIOS ADMINISTRATIVOS, ATENCIONA AL USUARIO, ARCHIVO Y CORRESPONDENCIA</v>
          </cell>
          <cell r="G3689">
            <v>35455050</v>
          </cell>
          <cell r="H3689" t="str">
            <v>SILVIA ALICIA POMBO CARRILLO</v>
          </cell>
          <cell r="I3689" t="str">
            <v>COMISION A CARTAGENA EL 31 DE JULIO DE 2014</v>
          </cell>
          <cell r="J3689">
            <v>208068</v>
          </cell>
          <cell r="O3689" t="str">
            <v>RECURSO 11</v>
          </cell>
          <cell r="W3689" t="str">
            <v>Vigencia Presupuestal</v>
          </cell>
        </row>
        <row r="3690">
          <cell r="A3690">
            <v>368614</v>
          </cell>
          <cell r="B3690" t="str">
            <v>Comisiòn</v>
          </cell>
          <cell r="C3690">
            <v>20141658</v>
          </cell>
          <cell r="D3690">
            <v>232614</v>
          </cell>
          <cell r="E3690">
            <v>41857</v>
          </cell>
          <cell r="F3690" t="str">
            <v>SERVICIOS ADMINISTRATIVOS, ATENCIONA AL USUARIO, ARCHIVO Y CORRESPONDENCIA</v>
          </cell>
          <cell r="G3690">
            <v>52827756</v>
          </cell>
          <cell r="H3690" t="str">
            <v>MAYRA ALEJANDRA LANCHEROS BARRAGAN</v>
          </cell>
          <cell r="I3690" t="str">
            <v>COMISION A TUNJA EL 29 DE JULIO DE 2014</v>
          </cell>
          <cell r="J3690">
            <v>97679</v>
          </cell>
          <cell r="O3690" t="str">
            <v>RECURSO 11</v>
          </cell>
          <cell r="W3690" t="str">
            <v>Vigencia Presupuestal</v>
          </cell>
        </row>
        <row r="3691">
          <cell r="A3691">
            <v>368714</v>
          </cell>
          <cell r="B3691" t="str">
            <v>Comisiòn</v>
          </cell>
          <cell r="C3691">
            <v>20141664</v>
          </cell>
          <cell r="D3691">
            <v>233714</v>
          </cell>
          <cell r="E3691">
            <v>41857</v>
          </cell>
          <cell r="F3691" t="str">
            <v>SERVICIOS ADMINISTRATIVOS, ATENCIONA AL USUARIO, ARCHIVO Y CORRESPONDENCIA</v>
          </cell>
          <cell r="G3691">
            <v>11202449</v>
          </cell>
          <cell r="H3691" t="str">
            <v>SERGIO HERNANDEZ CRUZ</v>
          </cell>
          <cell r="I3691" t="str">
            <v>COMISION A BARRANQUILLA DEL 31 DE JULIO AL 1 DE AGOSTO DE 2014</v>
          </cell>
          <cell r="J3691">
            <v>393037</v>
          </cell>
          <cell r="O3691" t="str">
            <v>RECURSO 11</v>
          </cell>
          <cell r="W3691" t="str">
            <v>Vigencia Presupuestal</v>
          </cell>
        </row>
        <row r="3692">
          <cell r="A3692">
            <v>368814</v>
          </cell>
          <cell r="B3692" t="str">
            <v>Comisiòn</v>
          </cell>
          <cell r="C3692">
            <v>20141648</v>
          </cell>
          <cell r="D3692">
            <v>232114</v>
          </cell>
          <cell r="E3692">
            <v>41857</v>
          </cell>
          <cell r="F3692" t="str">
            <v>SERVICIOS ADMINISTRATIVOS, ATENCIONA AL USUARIO, ARCHIVO Y CORRESPONDENCIA</v>
          </cell>
          <cell r="G3692">
            <v>79756241</v>
          </cell>
          <cell r="H3692" t="str">
            <v>HENRY LEONARDO GOMEZ</v>
          </cell>
          <cell r="I3692" t="str">
            <v>COMISION A CUCUTA EL 31 DE JULIO DE 2014</v>
          </cell>
          <cell r="J3692">
            <v>97679</v>
          </cell>
          <cell r="O3692" t="str">
            <v>RECURSO 11</v>
          </cell>
          <cell r="W3692" t="str">
            <v>Vigencia Presupuestal</v>
          </cell>
        </row>
        <row r="3693">
          <cell r="A3693">
            <v>368914</v>
          </cell>
          <cell r="B3693" t="str">
            <v>Oficio</v>
          </cell>
          <cell r="C3693" t="str">
            <v>8000-3-25884</v>
          </cell>
          <cell r="D3693">
            <v>237614</v>
          </cell>
          <cell r="E3693">
            <v>41857</v>
          </cell>
          <cell r="F3693" t="str">
            <v>SUBDIRECCION ADMINISTRATIVA Y FINANCIERA</v>
          </cell>
          <cell r="G3693">
            <v>8301153951</v>
          </cell>
          <cell r="H3693" t="str">
            <v>MINISTERIO DE AMBIENTE Y DESARROLLO SOSTENIBLE</v>
          </cell>
          <cell r="I3693" t="str">
            <v>REEMBOLSO CAJA MENOR 214 - CONSECUTIVO 4914 - DESPACHO MINISTRA</v>
          </cell>
          <cell r="J3693">
            <v>4714129</v>
          </cell>
          <cell r="N3693" t="str">
            <v>RECURSO 2-10</v>
          </cell>
          <cell r="W3693" t="str">
            <v>Vigencia Presupuestal</v>
          </cell>
        </row>
        <row r="3694">
          <cell r="A3694">
            <v>369014</v>
          </cell>
          <cell r="B3694" t="str">
            <v>Oficio</v>
          </cell>
          <cell r="C3694" t="str">
            <v>8310-3-26452</v>
          </cell>
          <cell r="E3694">
            <v>41857</v>
          </cell>
          <cell r="F3694" t="str">
            <v>SUBDIRECCION ADMINISTRATIVA Y FINANCIERA</v>
          </cell>
          <cell r="G3694">
            <v>8301153951</v>
          </cell>
          <cell r="H3694" t="str">
            <v>MINISTERIO DE AMBIENTE Y DESARROLLO SOSTENIBLE</v>
          </cell>
          <cell r="I3694" t="str">
            <v>RADICACION CAJA MENOR 314 - CONSECUTIVO 5014 - VIATICOS AL INTERIOR</v>
          </cell>
          <cell r="J3694">
            <v>26882210</v>
          </cell>
        </row>
        <row r="3695">
          <cell r="A3695">
            <v>369114</v>
          </cell>
          <cell r="B3695" t="str">
            <v>Resolucion</v>
          </cell>
          <cell r="C3695">
            <v>1237</v>
          </cell>
          <cell r="D3695">
            <v>238314</v>
          </cell>
          <cell r="E3695">
            <v>41862</v>
          </cell>
          <cell r="F3695" t="str">
            <v>TALENTO HUMANO ACTIVO Y NO ACTIVO</v>
          </cell>
          <cell r="G3695">
            <v>8600077593</v>
          </cell>
          <cell r="H3695" t="str">
            <v>COLEGIO MAYOR DE NUESTRA SENORA DEL ROSARIO</v>
          </cell>
          <cell r="I3695" t="str">
            <v xml:space="preserve">RECONOCIMIENTO Y PAGO DE AUXILIO EDUCATIVO PARA HIJOS DE FUNCIONARIOS - FUNCIONARIO LUIS ALFONSO SIERRA CASTRO </v>
          </cell>
          <cell r="J3695">
            <v>1848000</v>
          </cell>
          <cell r="N3695" t="str">
            <v>RECURSO 2-10</v>
          </cell>
          <cell r="W3695" t="str">
            <v>Vigencia Presupuestal</v>
          </cell>
        </row>
        <row r="3696">
          <cell r="A3696">
            <v>369214</v>
          </cell>
          <cell r="B3696" t="str">
            <v>Resolucion</v>
          </cell>
          <cell r="C3696">
            <v>1238</v>
          </cell>
          <cell r="D3696">
            <v>238414</v>
          </cell>
          <cell r="E3696">
            <v>41862</v>
          </cell>
          <cell r="F3696" t="str">
            <v>TALENTO HUMANO ACTIVO Y NO ACTIVO</v>
          </cell>
          <cell r="G3696">
            <v>8600137201</v>
          </cell>
          <cell r="H3696" t="str">
            <v>PONTIFICIA UNIVERSIDAD JAVERIANA</v>
          </cell>
          <cell r="I3696" t="str">
            <v>RECONOCIMIENTO Y PAGO DE AUXILIO EDUCATIVO PARA HIJOS DE FUNCIONARIOS - FUNCIONARIO ROSANGELA CORSO GARCIA</v>
          </cell>
          <cell r="J3696">
            <v>1848000</v>
          </cell>
          <cell r="N3696" t="str">
            <v>RECURSO 2-10</v>
          </cell>
          <cell r="W3696" t="str">
            <v>Vigencia Presupuestal</v>
          </cell>
        </row>
        <row r="3697">
          <cell r="A3697">
            <v>369314</v>
          </cell>
          <cell r="B3697" t="str">
            <v>Resolucion</v>
          </cell>
          <cell r="C3697">
            <v>1239</v>
          </cell>
          <cell r="D3697">
            <v>238514</v>
          </cell>
          <cell r="E3697">
            <v>41862</v>
          </cell>
          <cell r="F3697" t="str">
            <v>TALENTO HUMANO ACTIVO Y NO ACTIVO</v>
          </cell>
          <cell r="G3697">
            <v>8605176475</v>
          </cell>
          <cell r="H3697" t="str">
            <v>UNIVERSIDAD MANUELA BELTRAN U M B</v>
          </cell>
          <cell r="I3697" t="str">
            <v>RECONOCIMIENTO Y PAGO DE AUXILIO EDUCATIVO PARA HIJOS DE FUNCIONARIOS - FUNCIONARIO DALIA CONSUELO TEJADA NIETO</v>
          </cell>
          <cell r="J3697">
            <v>1848000</v>
          </cell>
          <cell r="N3697" t="str">
            <v>RECURSO 2-10</v>
          </cell>
          <cell r="W3697" t="str">
            <v>Vigencia Presupuestal</v>
          </cell>
        </row>
        <row r="3698">
          <cell r="A3698">
            <v>369414</v>
          </cell>
          <cell r="B3698" t="str">
            <v>Resolucion</v>
          </cell>
          <cell r="C3698">
            <v>1240</v>
          </cell>
          <cell r="D3698">
            <v>238614</v>
          </cell>
          <cell r="E3698">
            <v>41862</v>
          </cell>
          <cell r="F3698" t="str">
            <v>TALENTO HUMANO ACTIVO Y NO ACTIVO</v>
          </cell>
          <cell r="G3698">
            <v>8002253408</v>
          </cell>
          <cell r="H3698" t="str">
            <v>UNIVERSIDAD MILITAR NUEVA GRANADA</v>
          </cell>
          <cell r="I3698" t="str">
            <v>RECONOCIMIENTO Y PAGO DE AUXILIO EDUCATIVO PARA HIJOS DE FUNCIONARIOS - FUNCIONARIO GLORIA ELENA PORTELA RESTREPO</v>
          </cell>
          <cell r="J3698">
            <v>1848000</v>
          </cell>
          <cell r="N3698" t="str">
            <v>RECURSO 2-10</v>
          </cell>
          <cell r="W3698" t="str">
            <v>Vigencia Presupuestal</v>
          </cell>
        </row>
        <row r="3699">
          <cell r="A3699">
            <v>369514</v>
          </cell>
          <cell r="B3699" t="str">
            <v>Resolucion</v>
          </cell>
          <cell r="C3699">
            <v>1241</v>
          </cell>
          <cell r="D3699">
            <v>238714</v>
          </cell>
          <cell r="E3699">
            <v>41862</v>
          </cell>
          <cell r="F3699" t="str">
            <v>TALENTO HUMANO ACTIVO Y NO ACTIVO</v>
          </cell>
          <cell r="G3699">
            <v>8600223823</v>
          </cell>
          <cell r="H3699" t="str">
            <v>CORPORACION UNIVERSIDAD PILOTO DE COLOMBIA</v>
          </cell>
          <cell r="I3699" t="str">
            <v>RECONOCIMIENTO Y PAGO DE AUXILIO EDUCATIVO PARA HIJOS DE FUNCIONARIOS - FUNCIONARIO FLOR MARINA PERILLA</v>
          </cell>
          <cell r="J3699">
            <v>1848000</v>
          </cell>
          <cell r="N3699" t="str">
            <v>RECURSO 2-10</v>
          </cell>
          <cell r="W3699" t="str">
            <v>Vigencia Presupuestal</v>
          </cell>
        </row>
        <row r="3700">
          <cell r="A3700">
            <v>369614</v>
          </cell>
          <cell r="B3700" t="str">
            <v>Resolucion</v>
          </cell>
          <cell r="C3700">
            <v>1242</v>
          </cell>
          <cell r="D3700">
            <v>238814</v>
          </cell>
          <cell r="E3700">
            <v>41862</v>
          </cell>
          <cell r="F3700" t="str">
            <v>TALENTO HUMANO ACTIVO Y NO ACTIVO</v>
          </cell>
          <cell r="G3700">
            <v>8600223823</v>
          </cell>
          <cell r="H3700" t="str">
            <v>CORPORACION UNIVERSIDAD PILOTO DE COLOMBIA</v>
          </cell>
          <cell r="I3700" t="str">
            <v>RECONOCIMIENTO Y PAGO DE AUXILIO EDUCATIVO PARA HIJOS DE FUNCIONARIOS - FUNCIONARIO ANA JULIETA GOMEZ ECHEVERRY</v>
          </cell>
          <cell r="J3700">
            <v>1848000</v>
          </cell>
          <cell r="N3700" t="str">
            <v>RECURSO 2-10</v>
          </cell>
          <cell r="W3700" t="str">
            <v>Vigencia Presupuestal</v>
          </cell>
        </row>
        <row r="3701">
          <cell r="A3701">
            <v>369714</v>
          </cell>
          <cell r="B3701" t="str">
            <v>Resolucion</v>
          </cell>
          <cell r="C3701">
            <v>1243</v>
          </cell>
          <cell r="D3701">
            <v>238914</v>
          </cell>
          <cell r="E3701">
            <v>41862</v>
          </cell>
          <cell r="F3701" t="str">
            <v>TALENTO HUMANO ACTIVO Y NO ACTIVO</v>
          </cell>
          <cell r="G3701">
            <v>8600348113</v>
          </cell>
          <cell r="H3701" t="str">
            <v>ESCUELA COLOMBIANA DE INGENIERIA JULIO GARAVITO</v>
          </cell>
          <cell r="I3701" t="str">
            <v>RECONOCIMIENTO Y PAGO DE AUXILIO EDUCATIVO PARA HIJOS DE FUNCIONARIOS - FUNCIONARIO MARLENE TRIVIÑO BARRANTES</v>
          </cell>
          <cell r="J3701">
            <v>1848000</v>
          </cell>
          <cell r="N3701" t="str">
            <v>RECURSO 2-10</v>
          </cell>
          <cell r="W3701" t="str">
            <v>Vigencia Presupuestal</v>
          </cell>
        </row>
        <row r="3702">
          <cell r="A3702">
            <v>369814</v>
          </cell>
          <cell r="B3702" t="str">
            <v>Resolucion</v>
          </cell>
          <cell r="C3702">
            <v>1244</v>
          </cell>
          <cell r="D3702">
            <v>239014</v>
          </cell>
          <cell r="E3702">
            <v>41862</v>
          </cell>
          <cell r="F3702" t="str">
            <v>TALENTO HUMANO ACTIVO Y NO ACTIVO</v>
          </cell>
          <cell r="G3702">
            <v>9002623984</v>
          </cell>
          <cell r="H3702" t="str">
            <v>FUNDACION UNIVERSITARIA CAFAM</v>
          </cell>
          <cell r="I3702" t="str">
            <v>RECONOCIMIENTO Y PAGO DE AUXILIO EDUCATIVO PARA HIJOS DE FUNCIONARIOS - FUNCIONARIO DEISY MARGARITA RODRIGUEZ CELIS</v>
          </cell>
          <cell r="J3702">
            <v>1848000</v>
          </cell>
          <cell r="N3702" t="str">
            <v>RECURSO 2-10</v>
          </cell>
          <cell r="W3702" t="str">
            <v>Vigencia Presupuestal</v>
          </cell>
        </row>
        <row r="3703">
          <cell r="A3703">
            <v>369914</v>
          </cell>
          <cell r="B3703" t="str">
            <v>Resolucion</v>
          </cell>
          <cell r="C3703">
            <v>1245</v>
          </cell>
          <cell r="D3703">
            <v>239114</v>
          </cell>
          <cell r="E3703">
            <v>41862</v>
          </cell>
          <cell r="F3703" t="str">
            <v>TALENTO HUMANO ACTIVO Y NO ACTIVO</v>
          </cell>
          <cell r="G3703">
            <v>8600667896</v>
          </cell>
          <cell r="H3703" t="str">
            <v>UNIVERSIDAD EL BOSQUE</v>
          </cell>
          <cell r="I3703" t="str">
            <v>RECONOCIMIENTO Y PAGO DE AUXILIO EDUCATIVO PARA HIJOS DE FUNCIONARIOS - FUNCIONARIO JUAN DE JESUS AREVALO BRICEÑO</v>
          </cell>
          <cell r="J3703">
            <v>1848000</v>
          </cell>
          <cell r="N3703" t="str">
            <v>RECURSO 2-10</v>
          </cell>
          <cell r="W3703" t="str">
            <v>Vigencia Presupuestal</v>
          </cell>
        </row>
        <row r="3704">
          <cell r="A3704">
            <v>370014</v>
          </cell>
          <cell r="B3704" t="str">
            <v>Resolucion</v>
          </cell>
          <cell r="C3704">
            <v>1246</v>
          </cell>
          <cell r="D3704">
            <v>239214</v>
          </cell>
          <cell r="E3704">
            <v>41862</v>
          </cell>
          <cell r="F3704" t="str">
            <v>TALENTO HUMANO ACTIVO Y NO ACTIVO</v>
          </cell>
          <cell r="G3704">
            <v>8600786431</v>
          </cell>
          <cell r="H3704" t="str">
            <v>POLITECNICO GRANCOLOMBIANO</v>
          </cell>
          <cell r="I3704" t="str">
            <v>RECONOCIMIENTO Y PAGO DE AUXILIO EDUCATIVO PARA HIJOS DE FUNCIONARIOS - FUNCIONARIO JAVIER GUTIERREZ CORTES</v>
          </cell>
          <cell r="J3704">
            <v>1848000</v>
          </cell>
          <cell r="N3704" t="str">
            <v>RECURSO 2-10</v>
          </cell>
          <cell r="W3704" t="str">
            <v>Vigencia Presupuestal</v>
          </cell>
        </row>
        <row r="3705">
          <cell r="A3705">
            <v>370114</v>
          </cell>
          <cell r="B3705" t="str">
            <v>Resolucion</v>
          </cell>
          <cell r="C3705">
            <v>1247</v>
          </cell>
          <cell r="D3705">
            <v>239314</v>
          </cell>
          <cell r="E3705">
            <v>41862</v>
          </cell>
          <cell r="F3705" t="str">
            <v>TALENTO HUMANO ACTIVO Y NO ACTIVO</v>
          </cell>
          <cell r="G3705">
            <v>8600137201</v>
          </cell>
          <cell r="H3705" t="str">
            <v>PONTIFICIA UNIVERSIDAD JAVERIANA</v>
          </cell>
          <cell r="I3705" t="str">
            <v>RECONOCIMIENTO Y PAGO DE AUXILIO EDUCATIVO PARA HIJOS DE FUNCIONARIOS - FUNCIONARIO CLAUDIA ADALGIZA ARIAS</v>
          </cell>
          <cell r="J3705">
            <v>1848000</v>
          </cell>
          <cell r="N3705" t="str">
            <v>RECURSO 2-10</v>
          </cell>
          <cell r="W3705" t="str">
            <v>Vigencia Presupuestal</v>
          </cell>
        </row>
        <row r="3706">
          <cell r="A3706">
            <v>370214</v>
          </cell>
          <cell r="B3706" t="str">
            <v>Resolucion</v>
          </cell>
          <cell r="C3706">
            <v>1248</v>
          </cell>
          <cell r="D3706">
            <v>239414</v>
          </cell>
          <cell r="E3706">
            <v>41862</v>
          </cell>
          <cell r="F3706" t="str">
            <v>TALENTO HUMANO ACTIVO Y NO ACTIVO</v>
          </cell>
          <cell r="G3706">
            <v>8605045431</v>
          </cell>
          <cell r="H3706" t="str">
            <v>CORPORACION ESCUELA DE ARTES Y LETRAS</v>
          </cell>
          <cell r="I3706" t="str">
            <v>RECONOCIMIENTO Y PAGO DE AUXILIO EDUCATIVO PARA HIJOS DE FUNCIONARIOS - FUNCIONARIO ALFREDO ARIZA PERDOMO</v>
          </cell>
          <cell r="J3706">
            <v>1848000</v>
          </cell>
          <cell r="N3706" t="str">
            <v>RECURSO 2-10</v>
          </cell>
          <cell r="W3706" t="str">
            <v>Vigencia Presupuestal</v>
          </cell>
        </row>
        <row r="3707">
          <cell r="A3707">
            <v>370314</v>
          </cell>
          <cell r="B3707" t="str">
            <v>Resolucion</v>
          </cell>
          <cell r="C3707">
            <v>1249</v>
          </cell>
          <cell r="D3707">
            <v>239514</v>
          </cell>
          <cell r="E3707">
            <v>41862</v>
          </cell>
          <cell r="F3707" t="str">
            <v>TALENTO HUMANO ACTIVO Y NO ACTIVO</v>
          </cell>
          <cell r="G3707">
            <v>8999990633</v>
          </cell>
          <cell r="H3707" t="str">
            <v>UNIVERSIDAD NACIONAL DE COLOMBIA</v>
          </cell>
          <cell r="I3707" t="str">
            <v>RECONOCIMIENTO Y PAGO DE AUXILIO EDUCATIVO PARA HIJOS DE FUNCIONARIOS - FUNCIONARIO SEBASTIAN PINEDA CAICEDO</v>
          </cell>
          <cell r="J3707">
            <v>198493</v>
          </cell>
          <cell r="N3707" t="str">
            <v>RECURSO 2-10</v>
          </cell>
          <cell r="W3707" t="str">
            <v>Vigencia Presupuestal</v>
          </cell>
        </row>
        <row r="3708">
          <cell r="A3708">
            <v>370414</v>
          </cell>
          <cell r="B3708" t="str">
            <v>Resolucion</v>
          </cell>
          <cell r="C3708">
            <v>1250</v>
          </cell>
          <cell r="D3708">
            <v>239614</v>
          </cell>
          <cell r="E3708">
            <v>41862</v>
          </cell>
          <cell r="F3708" t="str">
            <v>TALENTO HUMANO ACTIVO Y NO ACTIVO</v>
          </cell>
          <cell r="G3708">
            <v>8600137201</v>
          </cell>
          <cell r="H3708" t="str">
            <v>PONTIFICIA UNIVERSIDAD JAVERIANA</v>
          </cell>
          <cell r="I3708" t="str">
            <v>RECONOCIMIENTO Y PAGO DE AUXILIO EDUCATIVO PARA HIJOS DE FUNCIONARIOS - FUNCIONARIO ALEJANDRO SANABRIA SALINAS</v>
          </cell>
          <cell r="J3708">
            <v>1848000</v>
          </cell>
          <cell r="N3708" t="str">
            <v>RECURSO 2-10</v>
          </cell>
          <cell r="W3708" t="str">
            <v>Vigencia Presupuestal</v>
          </cell>
        </row>
        <row r="3709">
          <cell r="A3709">
            <v>370514</v>
          </cell>
          <cell r="B3709" t="str">
            <v>Resolucion</v>
          </cell>
          <cell r="C3709">
            <v>1251</v>
          </cell>
          <cell r="D3709">
            <v>239714</v>
          </cell>
          <cell r="E3709">
            <v>41862</v>
          </cell>
          <cell r="F3709" t="str">
            <v>TALENTO HUMANO ACTIVO Y NO ACTIVO</v>
          </cell>
          <cell r="G3709">
            <v>8605079033</v>
          </cell>
          <cell r="H3709" t="str">
            <v>FUNDACION UNIVERSITARIA LOS LIBERTADORES</v>
          </cell>
          <cell r="I3709" t="str">
            <v>RECONOCIMIENTO Y PAGO DE AUXILIO EDUCATIVO PARA HIJOS DE FUNCIONARIOS - FUNCIONARIO ANA GRACIELA MOLINA</v>
          </cell>
          <cell r="J3709">
            <v>1848000</v>
          </cell>
          <cell r="N3709" t="str">
            <v>RECURSO 2-10</v>
          </cell>
          <cell r="W3709" t="str">
            <v>Vigencia Presupuestal</v>
          </cell>
        </row>
        <row r="3710">
          <cell r="A3710">
            <v>370614</v>
          </cell>
          <cell r="B3710" t="str">
            <v>Resolucion</v>
          </cell>
          <cell r="C3710">
            <v>1252</v>
          </cell>
          <cell r="D3710">
            <v>239814</v>
          </cell>
          <cell r="E3710">
            <v>41862</v>
          </cell>
          <cell r="F3710" t="str">
            <v>TALENTO HUMANO ACTIVO Y NO ACTIVO</v>
          </cell>
          <cell r="G3710">
            <v>8604037212</v>
          </cell>
          <cell r="H3710" t="str">
            <v>UNIVERSIDAD DE CIENCIAS APLICADAS Y AMBIENTALES UDCA</v>
          </cell>
          <cell r="I3710" t="str">
            <v>RECONOCIMIENTO Y PAGO DE AUXILIO EDUCATIVO PARA HIJOS DE FUNCIONARIOS - FUNCIONARIO JAIRO ALFONSO LOZADA</v>
          </cell>
          <cell r="J3710">
            <v>1848000</v>
          </cell>
          <cell r="N3710" t="str">
            <v>RECURSO 2-10</v>
          </cell>
          <cell r="W3710" t="str">
            <v>Vigencia Presupuestal</v>
          </cell>
        </row>
        <row r="3711">
          <cell r="A3711">
            <v>370714</v>
          </cell>
          <cell r="B3711" t="str">
            <v>Resolucion</v>
          </cell>
          <cell r="C3711">
            <v>1296</v>
          </cell>
          <cell r="D3711">
            <v>216814</v>
          </cell>
          <cell r="E3711">
            <v>41862</v>
          </cell>
          <cell r="F3711" t="str">
            <v>SUBDIRECCION ADMINISTRATIVA Y FINANCIERA</v>
          </cell>
          <cell r="G3711">
            <v>63366054</v>
          </cell>
          <cell r="H3711" t="str">
            <v>LUZ HELENA SARMIENTO VILLAMIZAR</v>
          </cell>
          <cell r="I3711" t="str">
            <v>PAGO TOTAL COMISION INTERNACIONAL A BRASIL DEL 15 AL 17 JULIO 2014</v>
          </cell>
          <cell r="J3711">
            <v>1398555</v>
          </cell>
          <cell r="N3711" t="str">
            <v>RECURSO 2-10</v>
          </cell>
          <cell r="W3711" t="str">
            <v>Vigencia Presupuestal</v>
          </cell>
        </row>
        <row r="3712">
          <cell r="A3712">
            <v>370814</v>
          </cell>
          <cell r="B3712" t="str">
            <v>Oficio</v>
          </cell>
          <cell r="C3712" t="str">
            <v>8310-3-26452</v>
          </cell>
          <cell r="D3712">
            <v>239914</v>
          </cell>
          <cell r="E3712">
            <v>41862</v>
          </cell>
          <cell r="F3712" t="str">
            <v>SUBDIRECCION ADMINISTRATIVA Y FINANCIERA</v>
          </cell>
          <cell r="G3712">
            <v>8301153951</v>
          </cell>
          <cell r="H3712" t="str">
            <v>MINISTERIO DE AMBIENTE Y DESARROLLO SOSTENIBLE</v>
          </cell>
          <cell r="I3712" t="str">
            <v>REEMBOLSO CAJA MENOR 314 - CONS.5014 - VIATICOS AL INTERIOR</v>
          </cell>
          <cell r="J3712">
            <v>26882210</v>
          </cell>
          <cell r="O3712" t="str">
            <v>RECURSO 11</v>
          </cell>
          <cell r="W3712" t="str">
            <v>Vigencia Presupuestal</v>
          </cell>
        </row>
        <row r="3713">
          <cell r="A3713">
            <v>370914</v>
          </cell>
          <cell r="B3713" t="str">
            <v>Contrato</v>
          </cell>
          <cell r="C3713">
            <v>333</v>
          </cell>
          <cell r="D3713">
            <v>129614</v>
          </cell>
          <cell r="E3713">
            <v>41862</v>
          </cell>
          <cell r="F3713" t="str">
            <v>SUBDIRECCION ADMINISTRATIVA Y FINANCIERA</v>
          </cell>
          <cell r="G3713">
            <v>8604500222</v>
          </cell>
          <cell r="H3713" t="str">
            <v>ESCOBAR OSPINA Y CIA LTDA - VIAJES CALITOUR</v>
          </cell>
          <cell r="I3713" t="str">
            <v>PAGO PARCIAL FACTURAS VARIAS SEGUN CERTIFICACION DEL SUPERVISOR (REC 11 INVERSION $159,454,436 Y REC 2-10 $2,508,072 FUNCIONAM)</v>
          </cell>
          <cell r="J3713">
            <v>159454436</v>
          </cell>
          <cell r="K3713">
            <v>9.66</v>
          </cell>
          <cell r="L3713">
            <v>4</v>
          </cell>
          <cell r="M3713">
            <v>16</v>
          </cell>
          <cell r="O3713" t="str">
            <v>RECURSO 11</v>
          </cell>
          <cell r="W3713" t="str">
            <v>Vigencia Presupuestal</v>
          </cell>
        </row>
        <row r="3714">
          <cell r="A3714">
            <v>371014</v>
          </cell>
          <cell r="B3714" t="str">
            <v>Contrato</v>
          </cell>
          <cell r="C3714">
            <v>333</v>
          </cell>
          <cell r="D3714">
            <v>129614</v>
          </cell>
          <cell r="E3714">
            <v>41862</v>
          </cell>
          <cell r="F3714" t="str">
            <v>SUBDIRECCION ADMINISTRATIVA Y FINANCIERA</v>
          </cell>
          <cell r="G3714">
            <v>8604500222</v>
          </cell>
          <cell r="H3714" t="str">
            <v>ESCOBAR OSPINA Y CIA LTDA - VIAJES CALITOUR</v>
          </cell>
          <cell r="I3714" t="str">
            <v>PAGO SALDO FACTURAS VARIAS SEGUN CERTIFICACION DEL SUPERVISOR (REC 11 INVERSION $159,454,436 Y REC 2-10 $2,508,072 FUNCIONAM) LOS SOPORTES ORIGINALES ESTAN EN LA OP 370914 DE LA MISME FECHA</v>
          </cell>
          <cell r="J3714">
            <v>2508072</v>
          </cell>
          <cell r="K3714">
            <v>9.66</v>
          </cell>
          <cell r="L3714">
            <v>4</v>
          </cell>
          <cell r="M3714">
            <v>16</v>
          </cell>
          <cell r="N3714" t="str">
            <v>RECURSO 2-10</v>
          </cell>
          <cell r="W3714" t="str">
            <v>Vigencia Presupuestal</v>
          </cell>
        </row>
        <row r="3715">
          <cell r="A3715">
            <v>371114</v>
          </cell>
          <cell r="B3715" t="str">
            <v>Anulada</v>
          </cell>
          <cell r="C3715">
            <v>333</v>
          </cell>
          <cell r="D3715">
            <v>129614</v>
          </cell>
          <cell r="E3715">
            <v>41862</v>
          </cell>
          <cell r="F3715" t="str">
            <v>SUBDIRECCION ADMINISTRATIVA Y FINANCIERA</v>
          </cell>
          <cell r="G3715">
            <v>8604500222</v>
          </cell>
          <cell r="H3715" t="str">
            <v>ESCOBAR OSPINA Y CIA LTDA - VIAJES CALITOUR</v>
          </cell>
          <cell r="I3715" t="str">
            <v>PAGO PARCIAL FACTURAS VARIAS SEGUN CERTIFICACION DEL SUPERVISOR (REC 11 INVERSION $62,081,578 Y REC 2-10 $1,832,336 FUNCIONAM)</v>
          </cell>
          <cell r="J3715">
            <v>1832336</v>
          </cell>
          <cell r="K3715">
            <v>9.66</v>
          </cell>
          <cell r="L3715">
            <v>4</v>
          </cell>
          <cell r="M3715">
            <v>16</v>
          </cell>
          <cell r="N3715" t="str">
            <v>RECURSO 2-10</v>
          </cell>
          <cell r="W3715" t="str">
            <v>Vigencia Presupuestal</v>
          </cell>
        </row>
        <row r="3716">
          <cell r="A3716">
            <v>371214</v>
          </cell>
          <cell r="B3716" t="str">
            <v>Contrato</v>
          </cell>
          <cell r="C3716">
            <v>333</v>
          </cell>
          <cell r="D3716">
            <v>129614</v>
          </cell>
          <cell r="E3716">
            <v>41862</v>
          </cell>
          <cell r="F3716" t="str">
            <v>SUBDIRECCION ADMINISTRATIVA Y FINANCIERA</v>
          </cell>
          <cell r="G3716">
            <v>8604500222</v>
          </cell>
          <cell r="H3716" t="str">
            <v>ESCOBAR OSPINA Y CIA LTDA - VIAJES CALITOUR</v>
          </cell>
          <cell r="I3716" t="str">
            <v>PAGO SALDO FACTURAS VARIAS SEGUN CERTIFICACION DEL SUPERVISOR (REC 11 INVERSION $62,081,578 Y REC 2-10 $1,832,336 FUNCIONAM) LOS SOPORTES ORIGINALES ESTAN EN LA OP 371114 DE LA MISME FECHA</v>
          </cell>
          <cell r="J3716">
            <v>62081578</v>
          </cell>
          <cell r="K3716">
            <v>9.66</v>
          </cell>
          <cell r="L3716">
            <v>4</v>
          </cell>
          <cell r="M3716">
            <v>16</v>
          </cell>
          <cell r="O3716" t="str">
            <v>RECURSO 11</v>
          </cell>
          <cell r="W3716" t="str">
            <v>Vigencia Presupuestal</v>
          </cell>
        </row>
        <row r="3717">
          <cell r="A3717">
            <v>371314</v>
          </cell>
          <cell r="B3717" t="str">
            <v>Contrato</v>
          </cell>
          <cell r="C3717">
            <v>333</v>
          </cell>
          <cell r="D3717">
            <v>129614</v>
          </cell>
          <cell r="E3717">
            <v>41862</v>
          </cell>
          <cell r="F3717" t="str">
            <v>SUBDIRECCION ADMINISTRATIVA Y FINANCIERA</v>
          </cell>
          <cell r="G3717">
            <v>8604500222</v>
          </cell>
          <cell r="H3717" t="str">
            <v>ESCOBAR OSPINA Y CIA LTDA - VIAJES CALITOUR</v>
          </cell>
          <cell r="I3717" t="str">
            <v>PAGO PARCIAL FACTURAS VARIAS SEGUN CERTIFICACION DEL SUPERVISOR (REC 11 INVERSION $62,081,578 Y REC 2-10 $1,832,336 FUNCIONAM)</v>
          </cell>
          <cell r="J3717">
            <v>1832336</v>
          </cell>
          <cell r="K3717">
            <v>9.66</v>
          </cell>
          <cell r="L3717">
            <v>4</v>
          </cell>
          <cell r="M3717">
            <v>16</v>
          </cell>
          <cell r="N3717" t="str">
            <v>RECURSO 2-10</v>
          </cell>
          <cell r="W3717" t="str">
            <v>Vigencia Presupuestal</v>
          </cell>
        </row>
        <row r="3718">
          <cell r="A3718">
            <v>371414</v>
          </cell>
          <cell r="B3718" t="str">
            <v>Comisión</v>
          </cell>
          <cell r="C3718" t="str">
            <v>2014-1-0586</v>
          </cell>
          <cell r="D3718">
            <v>216414</v>
          </cell>
          <cell r="E3718">
            <v>41863</v>
          </cell>
          <cell r="F3718" t="str">
            <v>SUBDIRECCION ADMINISTRATIVA Y FINANCIERA</v>
          </cell>
          <cell r="G3718">
            <v>79062119</v>
          </cell>
          <cell r="H3718" t="str">
            <v>LUIS IDINAEL LONDOÑO PARGA</v>
          </cell>
          <cell r="I3718" t="str">
            <v>COMISION A VILLAVICENCIO DEL 14-15 DE JULIO DE 2014</v>
          </cell>
          <cell r="J3718">
            <v>436943</v>
          </cell>
          <cell r="L3718">
            <v>10</v>
          </cell>
          <cell r="O3718" t="str">
            <v>RECURSO 11</v>
          </cell>
          <cell r="W3718" t="str">
            <v>Vigencia Presupuestal</v>
          </cell>
        </row>
        <row r="3719">
          <cell r="A3719">
            <v>371514</v>
          </cell>
          <cell r="B3719" t="str">
            <v>Factura</v>
          </cell>
          <cell r="C3719">
            <v>2644343</v>
          </cell>
          <cell r="D3719">
            <v>240214</v>
          </cell>
          <cell r="E3719">
            <v>41863</v>
          </cell>
          <cell r="F3719" t="str">
            <v>SERVICIOS ADMINISTRATIVOS, ATENCIONA AL USUARIO, ARCHIVO Y CORRESPONDENCIA</v>
          </cell>
          <cell r="G3719">
            <v>8300160461</v>
          </cell>
          <cell r="H3719" t="str">
            <v>AVANTEL SAS</v>
          </cell>
          <cell r="I3719" t="str">
            <v>PAGO SERVICIO PUBLICO DE AVANTEL FRA. FCM-2644343, PERIODO FACTURADO DEL 1-31 DE JULIO DE 2014</v>
          </cell>
          <cell r="J3719">
            <v>2094000</v>
          </cell>
          <cell r="N3719" t="str">
            <v>RECURSO 2-10</v>
          </cell>
          <cell r="W3719" t="str">
            <v>Vigencia Presupuestal</v>
          </cell>
        </row>
        <row r="3720">
          <cell r="A3720">
            <v>371614</v>
          </cell>
          <cell r="B3720" t="str">
            <v>Resolucion</v>
          </cell>
          <cell r="C3720">
            <v>1209</v>
          </cell>
          <cell r="D3720">
            <v>241214</v>
          </cell>
          <cell r="E3720">
            <v>41863</v>
          </cell>
          <cell r="F3720" t="str">
            <v>TALENTO HUMANO ACTIVO Y NO ACTIVO</v>
          </cell>
          <cell r="G3720">
            <v>8605127804</v>
          </cell>
          <cell r="H3720" t="str">
            <v>UNIVERSIDAD NACIONAL ABIERTA Y A DISTANCIA</v>
          </cell>
          <cell r="I3720" t="str">
            <v>RECONOCIMIENTO Y PAGO DE AUXILIO EDUCATIVO PARA HIJOS DE FUNCIONARIOS - FUNCIONARIO JUAN DE JESUS AREVALO BRICEÑO</v>
          </cell>
          <cell r="J3720">
            <v>1848000</v>
          </cell>
          <cell r="N3720" t="str">
            <v>RECURSO 2-10</v>
          </cell>
          <cell r="W3720" t="str">
            <v>Vigencia Presupuestal</v>
          </cell>
        </row>
        <row r="3721">
          <cell r="A3721">
            <v>371714</v>
          </cell>
          <cell r="B3721" t="str">
            <v>Resolucion</v>
          </cell>
          <cell r="C3721">
            <v>1215</v>
          </cell>
          <cell r="D3721">
            <v>241314</v>
          </cell>
          <cell r="E3721">
            <v>41863</v>
          </cell>
          <cell r="F3721" t="str">
            <v>TALENTO HUMANO ACTIVO Y NO ACTIVO</v>
          </cell>
          <cell r="G3721">
            <v>8604014960</v>
          </cell>
          <cell r="H3721" t="str">
            <v>ESCUELA COLOMBIANA DE CARRERAS INDUSTRIALES</v>
          </cell>
          <cell r="I3721" t="str">
            <v>RECONOCIMIENTO Y PAGO DE AUXILIO EDUCATIVO PARA HIJOS DE FUNCIONARIOS - FUNCIONARIO ALEJANDRO SANABRIA SALINAS</v>
          </cell>
          <cell r="J3721">
            <v>1848000</v>
          </cell>
          <cell r="N3721" t="str">
            <v>RECURSO 2-10</v>
          </cell>
          <cell r="W3721" t="str">
            <v>Vigencia Presupuestal</v>
          </cell>
        </row>
        <row r="3722">
          <cell r="A3722">
            <v>371814</v>
          </cell>
          <cell r="B3722" t="str">
            <v>Resolucion</v>
          </cell>
          <cell r="C3722">
            <v>1280</v>
          </cell>
          <cell r="D3722">
            <v>241114</v>
          </cell>
          <cell r="E3722">
            <v>41863</v>
          </cell>
          <cell r="F3722" t="str">
            <v>TALENTO HUMANO ACTIVO Y NO ACTIVO</v>
          </cell>
          <cell r="G3722">
            <v>9003360047</v>
          </cell>
          <cell r="H3722" t="str">
            <v>ADMINISTRADORA COLOMBIANA DE PENSIONES COLPENSIONES</v>
          </cell>
          <cell r="I3722" t="str">
            <v>RECONOCIMIENTO Y PAGO DE CUOTAS PARTES PENSIONALESDE OCTUBRE 2014 A MAYO 2014</v>
          </cell>
          <cell r="J3722">
            <v>6674809</v>
          </cell>
          <cell r="N3722" t="str">
            <v>RECURSO 3-10</v>
          </cell>
          <cell r="W3722" t="str">
            <v>Vigencia Presupuestal</v>
          </cell>
        </row>
        <row r="3723">
          <cell r="A3723">
            <v>371914</v>
          </cell>
          <cell r="B3723" t="str">
            <v>Comisión</v>
          </cell>
          <cell r="C3723" t="str">
            <v>2014-1-0635</v>
          </cell>
          <cell r="D3723">
            <v>231914</v>
          </cell>
          <cell r="E3723">
            <v>41863</v>
          </cell>
          <cell r="F3723" t="str">
            <v>SERVICIOS ADMINISTRATIVOS, ATENCIONA AL USUARIO, ARCHIVO Y CORRESPONDENCIA</v>
          </cell>
          <cell r="G3723">
            <v>40040854</v>
          </cell>
          <cell r="H3723" t="str">
            <v>DIANA MARCELA OCHOA PARRA</v>
          </cell>
          <cell r="I3723" t="str">
            <v>COMISION A BARRANQUILLA DEL 29-30 DE JULIO DE 2014</v>
          </cell>
          <cell r="J3723">
            <v>436112</v>
          </cell>
          <cell r="L3723">
            <v>10</v>
          </cell>
          <cell r="O3723" t="str">
            <v>RECURSO 11</v>
          </cell>
          <cell r="W3723" t="str">
            <v>Vigencia Presupuestal</v>
          </cell>
        </row>
        <row r="3724">
          <cell r="A3724">
            <v>372014</v>
          </cell>
          <cell r="B3724" t="str">
            <v>Comisión</v>
          </cell>
          <cell r="C3724">
            <v>20141625</v>
          </cell>
          <cell r="D3724">
            <v>228914</v>
          </cell>
          <cell r="E3724">
            <v>41863</v>
          </cell>
          <cell r="F3724" t="str">
            <v>SERVICIOS ADMINISTRATIVOS, ATENCIONA AL USUARIO, ARCHIVO Y CORRESPONDENCIA</v>
          </cell>
          <cell r="G3724">
            <v>51832156</v>
          </cell>
          <cell r="H3724" t="str">
            <v>LUZ ADRIANA JIMENEZ PATIÑO</v>
          </cell>
          <cell r="I3724" t="str">
            <v>COMISION A NEIVA EL 30 DE JULIO DE 2014</v>
          </cell>
          <cell r="J3724">
            <v>97679</v>
          </cell>
          <cell r="O3724" t="str">
            <v>RECURSO 11</v>
          </cell>
          <cell r="W3724" t="str">
            <v>Vigencia Presupuestal</v>
          </cell>
        </row>
        <row r="3725">
          <cell r="A3725">
            <v>372114</v>
          </cell>
          <cell r="B3725" t="str">
            <v>Comisión</v>
          </cell>
          <cell r="C3725">
            <v>20141626</v>
          </cell>
          <cell r="D3725">
            <v>229014</v>
          </cell>
          <cell r="E3725">
            <v>41863</v>
          </cell>
          <cell r="F3725" t="str">
            <v>SERVICIOS ADMINISTRATIVOS, ATENCIONA AL USUARIO, ARCHIVO Y CORRESPONDENCIA</v>
          </cell>
          <cell r="G3725">
            <v>51832156</v>
          </cell>
          <cell r="H3725" t="str">
            <v>LUZ ADRIANA JIMENEZ PATIÑO</v>
          </cell>
          <cell r="I3725" t="str">
            <v>COMISION A FUSAGASUGA EL 5 DE AGOSTO DE 2014</v>
          </cell>
          <cell r="J3725">
            <v>97679</v>
          </cell>
          <cell r="O3725" t="str">
            <v>RECURSO 11</v>
          </cell>
          <cell r="W3725" t="str">
            <v>Vigencia Presupuestal</v>
          </cell>
        </row>
        <row r="3726">
          <cell r="A3726">
            <v>372214</v>
          </cell>
          <cell r="B3726" t="str">
            <v>Comisión</v>
          </cell>
          <cell r="C3726">
            <v>20141632</v>
          </cell>
          <cell r="D3726">
            <v>230414</v>
          </cell>
          <cell r="E3726">
            <v>41863</v>
          </cell>
          <cell r="F3726" t="str">
            <v>SERVICIOS ADMINISTRATIVOS, ATENCIONA AL USUARIO, ARCHIVO Y CORRESPONDENCIA</v>
          </cell>
          <cell r="G3726">
            <v>46667625</v>
          </cell>
          <cell r="H3726" t="str">
            <v>EMMA JUDITH SALAMANCA GUAUQUE</v>
          </cell>
          <cell r="I3726" t="str">
            <v>COMISION AMPLIACION A PASTO EL 27 DE JULIO DE 2014</v>
          </cell>
          <cell r="J3726">
            <v>317292</v>
          </cell>
          <cell r="O3726" t="str">
            <v>RECURSO 11</v>
          </cell>
          <cell r="W3726" t="str">
            <v>Vigencia Presupuestal</v>
          </cell>
        </row>
        <row r="3727">
          <cell r="A3727">
            <v>372314</v>
          </cell>
          <cell r="B3727" t="str">
            <v>Comisión</v>
          </cell>
          <cell r="C3727">
            <v>20141639</v>
          </cell>
          <cell r="D3727">
            <v>231414</v>
          </cell>
          <cell r="E3727">
            <v>41863</v>
          </cell>
          <cell r="F3727" t="str">
            <v>SERVICIOS ADMINISTRATIVOS, ATENCIONA AL USUARIO, ARCHIVO Y CORRESPONDENCIA</v>
          </cell>
          <cell r="G3727">
            <v>79411773</v>
          </cell>
          <cell r="H3727" t="str">
            <v>LUIS ALFONSO SIERRA CASTRO</v>
          </cell>
          <cell r="I3727" t="str">
            <v>COMISION A RIOHACHA DEL 30 DE JULIO AL 01 DE AGOSTO DE 2014</v>
          </cell>
          <cell r="J3727">
            <v>593230</v>
          </cell>
          <cell r="O3727" t="str">
            <v>RECURSO 11</v>
          </cell>
          <cell r="W3727" t="str">
            <v>Vigencia Presupuestal</v>
          </cell>
        </row>
        <row r="3728">
          <cell r="A3728">
            <v>372414</v>
          </cell>
          <cell r="B3728" t="str">
            <v>Comisión</v>
          </cell>
          <cell r="C3728">
            <v>20141644</v>
          </cell>
          <cell r="D3728">
            <v>231314</v>
          </cell>
          <cell r="E3728">
            <v>41863</v>
          </cell>
          <cell r="F3728" t="str">
            <v>SERVICIOS ADMINISTRATIVOS, ATENCIONA AL USUARIO, ARCHIVO Y CORRESPONDENCIA</v>
          </cell>
          <cell r="G3728">
            <v>51985995</v>
          </cell>
          <cell r="H3728" t="str">
            <v>ANA MARIA GONZALEZ DELGADILLO</v>
          </cell>
          <cell r="I3728" t="str">
            <v>COMISION A SANTA MARTA-RIOHACHA DEL 30 DE JULIO AL 01 DE AGOSTO DE 2014</v>
          </cell>
          <cell r="J3728">
            <v>508395</v>
          </cell>
          <cell r="O3728" t="str">
            <v>RECURSO 11</v>
          </cell>
          <cell r="W3728" t="str">
            <v>Vigencia Presupuestal</v>
          </cell>
        </row>
        <row r="3729">
          <cell r="A3729">
            <v>372514</v>
          </cell>
          <cell r="B3729" t="str">
            <v>Comisión</v>
          </cell>
          <cell r="C3729">
            <v>20141659</v>
          </cell>
          <cell r="D3729">
            <v>233314</v>
          </cell>
          <cell r="E3729">
            <v>41863</v>
          </cell>
          <cell r="F3729" t="str">
            <v>SERVICIOS ADMINISTRATIVOS, ATENCIONA AL USUARIO, ARCHIVO Y CORRESPONDENCIA</v>
          </cell>
          <cell r="G3729">
            <v>79537633</v>
          </cell>
          <cell r="H3729" t="str">
            <v>NESTOR ROBERTO GARZON CADENA</v>
          </cell>
          <cell r="I3729" t="str">
            <v>COMISION A VILLARRICA DEL 01-02 DE AGOSTO DE 2014</v>
          </cell>
          <cell r="J3729">
            <v>355938</v>
          </cell>
          <cell r="O3729" t="str">
            <v>RECURSO 11</v>
          </cell>
          <cell r="W3729" t="str">
            <v>Vigencia Presupuestal</v>
          </cell>
        </row>
        <row r="3730">
          <cell r="A3730">
            <v>372614</v>
          </cell>
          <cell r="B3730" t="str">
            <v>Comisión</v>
          </cell>
          <cell r="C3730">
            <v>20141660</v>
          </cell>
          <cell r="D3730">
            <v>233414</v>
          </cell>
          <cell r="E3730">
            <v>41863</v>
          </cell>
          <cell r="F3730" t="str">
            <v>SERVICIOS ADMINISTRATIVOS, ATENCIONA AL USUARIO, ARCHIVO Y CORRESPONDENCIA</v>
          </cell>
          <cell r="G3730">
            <v>79458949</v>
          </cell>
          <cell r="H3730" t="str">
            <v>GIOVANNI ANTONIO PEREZ CARVAJAL</v>
          </cell>
          <cell r="I3730" t="str">
            <v>COMISION A VILLARRICA DEL 01-02 DE AGOSTO DE 2014</v>
          </cell>
          <cell r="J3730">
            <v>293037</v>
          </cell>
          <cell r="O3730" t="str">
            <v>RECURSO 11</v>
          </cell>
          <cell r="W3730" t="str">
            <v>Vigencia Presupuestal</v>
          </cell>
        </row>
        <row r="3731">
          <cell r="A3731">
            <v>372714</v>
          </cell>
          <cell r="B3731" t="str">
            <v>Comisión</v>
          </cell>
          <cell r="C3731">
            <v>20141663</v>
          </cell>
          <cell r="D3731">
            <v>233514</v>
          </cell>
          <cell r="E3731">
            <v>41863</v>
          </cell>
          <cell r="F3731" t="str">
            <v>SERVICIOS ADMINISTRATIVOS, ATENCIONA AL USUARIO, ARCHIVO Y CORRESPONDENCIA</v>
          </cell>
          <cell r="G3731">
            <v>19392504</v>
          </cell>
          <cell r="H3731" t="str">
            <v>LUIS FERNANDO OSPINA REYES</v>
          </cell>
          <cell r="I3731" t="str">
            <v>COMISION A TUMACO DEL 31 DE JULIO AL 01 DE AGOSTO DE 2014</v>
          </cell>
          <cell r="J3731">
            <v>480161</v>
          </cell>
          <cell r="O3731" t="str">
            <v>RECURSO 11</v>
          </cell>
          <cell r="W3731" t="str">
            <v>Vigencia Presupuestal</v>
          </cell>
        </row>
        <row r="3732">
          <cell r="A3732">
            <v>372814</v>
          </cell>
          <cell r="B3732" t="str">
            <v>Comisión</v>
          </cell>
          <cell r="C3732" t="str">
            <v>2014-1-0544</v>
          </cell>
          <cell r="D3732">
            <v>211014</v>
          </cell>
          <cell r="E3732">
            <v>41863</v>
          </cell>
          <cell r="F3732" t="str">
            <v>SERVICIOS ADMINISTRATIVOS, ATENCIONA AL USUARIO, ARCHIVO Y CORRESPONDENCIA</v>
          </cell>
          <cell r="G3732">
            <v>52268579</v>
          </cell>
          <cell r="H3732" t="str">
            <v>GIOVANNA DEL CARMEN FERNANDEZ ORJUELA</v>
          </cell>
          <cell r="I3732" t="str">
            <v>COMISION INTERNACIONAL A GINEBRA (SUIZA) DEL 06-10 DE JULIO DE 2014</v>
          </cell>
          <cell r="J3732">
            <v>2165262</v>
          </cell>
          <cell r="L3732">
            <v>10</v>
          </cell>
          <cell r="O3732" t="str">
            <v>RECURSO 11</v>
          </cell>
          <cell r="W3732" t="str">
            <v>Vigencia Presupuestal</v>
          </cell>
        </row>
        <row r="3733">
          <cell r="A3733">
            <v>372914</v>
          </cell>
          <cell r="B3733" t="str">
            <v>Comisión</v>
          </cell>
          <cell r="C3733" t="str">
            <v>2014-1-0559</v>
          </cell>
          <cell r="D3733">
            <v>212414</v>
          </cell>
          <cell r="E3733">
            <v>41863</v>
          </cell>
          <cell r="F3733" t="str">
            <v>SERVICIOS ADMINISTRATIVOS, ATENCIONA AL USUARIO, ARCHIVO Y CORRESPONDENCIA</v>
          </cell>
          <cell r="G3733">
            <v>341036</v>
          </cell>
          <cell r="H3733" t="str">
            <v>GREGORIO RODRIGUEZ</v>
          </cell>
          <cell r="I3733" t="str">
            <v>COMISIONA A SAN BERNARDO EL 10 DE JULIO DE 2014</v>
          </cell>
          <cell r="J3733">
            <v>145648</v>
          </cell>
          <cell r="L3733">
            <v>10</v>
          </cell>
          <cell r="O3733" t="str">
            <v>RECURSO 11</v>
          </cell>
          <cell r="W3733" t="str">
            <v>Vigencia Presupuestal</v>
          </cell>
        </row>
        <row r="3734">
          <cell r="A3734">
            <v>373014</v>
          </cell>
          <cell r="B3734" t="str">
            <v>Comisión</v>
          </cell>
          <cell r="C3734" t="str">
            <v>2014-1-0628</v>
          </cell>
          <cell r="D3734">
            <v>229614</v>
          </cell>
          <cell r="E3734">
            <v>41863</v>
          </cell>
          <cell r="F3734" t="str">
            <v>SERVICIOS ADMINISTRATIVOS, ATENCIONA AL USUARIO, ARCHIVO Y CORRESPONDENCIA</v>
          </cell>
          <cell r="G3734">
            <v>34602626</v>
          </cell>
          <cell r="H3734" t="str">
            <v>ASTRID ELIANA REYES PEÑA</v>
          </cell>
          <cell r="I3734" t="str">
            <v>COMISION A PAIPA EL 25 DE JULIO DE 2014</v>
          </cell>
          <cell r="J3734">
            <v>225648</v>
          </cell>
          <cell r="L3734">
            <v>10</v>
          </cell>
          <cell r="O3734" t="str">
            <v>RECURSO 11</v>
          </cell>
          <cell r="W3734" t="str">
            <v>Vigencia Presupuestal</v>
          </cell>
        </row>
        <row r="3735">
          <cell r="A3735">
            <v>373114</v>
          </cell>
          <cell r="B3735" t="str">
            <v>Comisión</v>
          </cell>
          <cell r="C3735">
            <v>20141595</v>
          </cell>
          <cell r="D3735">
            <v>222714</v>
          </cell>
          <cell r="E3735">
            <v>41863</v>
          </cell>
          <cell r="F3735" t="str">
            <v>SERVICIOS ADMINISTRATIVOS, ATENCIONA AL USUARIO, ARCHIVO Y CORRESPONDENCIA</v>
          </cell>
          <cell r="G3735">
            <v>80008830</v>
          </cell>
          <cell r="H3735" t="str">
            <v>DAVID ROMAN CHAVERRA</v>
          </cell>
          <cell r="I3735" t="str">
            <v>COMISION A BARRANQUILLA DEL 28-29 DE JULIO DE 2014</v>
          </cell>
          <cell r="J3735">
            <v>355938</v>
          </cell>
          <cell r="O3735" t="str">
            <v>RECURSO 11</v>
          </cell>
          <cell r="W3735" t="str">
            <v>Vigencia Presupuestal</v>
          </cell>
        </row>
        <row r="3736">
          <cell r="A3736">
            <v>373214</v>
          </cell>
          <cell r="B3736" t="str">
            <v>Comisión</v>
          </cell>
          <cell r="C3736">
            <v>20141640</v>
          </cell>
          <cell r="D3736">
            <v>231214</v>
          </cell>
          <cell r="E3736">
            <v>41863</v>
          </cell>
          <cell r="F3736" t="str">
            <v>SERVICIOS ADMINISTRATIVOS, ATENCIONA AL USUARIO, ARCHIVO Y CORRESPONDENCIA</v>
          </cell>
          <cell r="G3736">
            <v>39610361</v>
          </cell>
          <cell r="H3736" t="str">
            <v>FANNY CORTES CANTOR</v>
          </cell>
          <cell r="I3736" t="str">
            <v>COMISION A CARTAGENA DEL 29 DE JULIO AL 01 DE AGOSTO DE 2014</v>
          </cell>
          <cell r="J3736">
            <v>527545</v>
          </cell>
          <cell r="O3736" t="str">
            <v>RECURSO 11</v>
          </cell>
          <cell r="W3736" t="str">
            <v>Vigencia Presupuestal</v>
          </cell>
        </row>
        <row r="3737">
          <cell r="A3737">
            <v>373314</v>
          </cell>
          <cell r="B3737" t="str">
            <v>Comisión</v>
          </cell>
          <cell r="C3737">
            <v>20141646</v>
          </cell>
          <cell r="D3737">
            <v>230214</v>
          </cell>
          <cell r="E3737">
            <v>41863</v>
          </cell>
          <cell r="F3737" t="str">
            <v>SERVICIOS ADMINISTRATIVOS, ATENCIONA AL USUARIO, ARCHIVO Y CORRESPONDENCIA</v>
          </cell>
          <cell r="G3737">
            <v>52795636</v>
          </cell>
          <cell r="H3737" t="str">
            <v>SANDRA CAROLINA DIAZ MESA</v>
          </cell>
          <cell r="I3737" t="str">
            <v>COMISION A SANTA MARTA DEL 25-26 DE JULIO DE 2014</v>
          </cell>
          <cell r="J3737">
            <v>279623</v>
          </cell>
          <cell r="O3737" t="str">
            <v>RECURSO 11</v>
          </cell>
          <cell r="W3737" t="str">
            <v>Vigencia Presupuestal</v>
          </cell>
        </row>
        <row r="3738">
          <cell r="A3738">
            <v>373414</v>
          </cell>
          <cell r="B3738" t="str">
            <v>Convenio</v>
          </cell>
          <cell r="C3738">
            <v>77</v>
          </cell>
          <cell r="D3738">
            <v>67613</v>
          </cell>
          <cell r="E3738">
            <v>41863</v>
          </cell>
          <cell r="F3738" t="str">
            <v>DIRECCION DE BOSQUES, BIODIVERSIDAD YSERVICIOS ECOSISTEMICOS</v>
          </cell>
          <cell r="G3738">
            <v>8914103544</v>
          </cell>
          <cell r="H3738" t="str">
            <v>CARDER - CORPORACION AUTONOMA REGIONAL DE RISARALDA</v>
          </cell>
          <cell r="I3738" t="str">
            <v>PAGO PARCIAL TERCER DESEMBOLSO SEGÚN CERTIFICACION DEL SUPERVISOR</v>
          </cell>
          <cell r="J3738">
            <v>51000000</v>
          </cell>
          <cell r="O3738" t="str">
            <v>RECURSO 11</v>
          </cell>
          <cell r="W3738" t="str">
            <v>Reserva Presupuestal</v>
          </cell>
        </row>
        <row r="3739">
          <cell r="A3739">
            <v>373514</v>
          </cell>
          <cell r="B3739" t="str">
            <v>Convenio</v>
          </cell>
          <cell r="C3739">
            <v>77</v>
          </cell>
          <cell r="D3739">
            <v>67713</v>
          </cell>
          <cell r="E3739">
            <v>41863</v>
          </cell>
          <cell r="F3739" t="str">
            <v>DIRECCION DE BOSQUES, BIODIVERSIDAD YSERVICIOS ECOSISTEMICOS</v>
          </cell>
          <cell r="G3739">
            <v>8914103544</v>
          </cell>
          <cell r="H3739" t="str">
            <v>CARDER - CORPORACION AUTONOMA REGIONAL DE RISARALDA</v>
          </cell>
          <cell r="I3739" t="str">
            <v>PAGO PARCIAL TERCER DESEMBOLSO SEGÚN CERTIFICACION DEL SUPERVISOR</v>
          </cell>
          <cell r="J3739">
            <v>14732654</v>
          </cell>
          <cell r="O3739" t="str">
            <v>RECURSO 11</v>
          </cell>
          <cell r="W3739" t="str">
            <v>Reserva Presupuestal</v>
          </cell>
        </row>
        <row r="3740">
          <cell r="A3740">
            <v>373614</v>
          </cell>
          <cell r="B3740" t="str">
            <v>Convenio</v>
          </cell>
          <cell r="C3740">
            <v>77</v>
          </cell>
          <cell r="D3740">
            <v>67913</v>
          </cell>
          <cell r="E3740">
            <v>41863</v>
          </cell>
          <cell r="F3740" t="str">
            <v>DIRECCION DE BOSQUES, BIODIVERSIDAD YSERVICIOS ECOSISTEMICOS</v>
          </cell>
          <cell r="G3740">
            <v>8914103544</v>
          </cell>
          <cell r="H3740" t="str">
            <v>CARDER - CORPORACION AUTONOMA REGIONAL DE RISARALDA</v>
          </cell>
          <cell r="I3740" t="str">
            <v>PAGO SALDO TERCER DESEMBOLSO SEGÚN CERTIFICACION DEL SUPERVISOR - LOS SOPORTES ORIGINALES ESTAN EN LA OP 373414 DE LA MISMA FECHA</v>
          </cell>
          <cell r="J3740">
            <v>48000000</v>
          </cell>
          <cell r="O3740" t="str">
            <v>RECURSO 11</v>
          </cell>
          <cell r="W3740" t="str">
            <v>Reserva Presupuestal</v>
          </cell>
        </row>
        <row r="3741">
          <cell r="A3741">
            <v>373714</v>
          </cell>
          <cell r="B3741" t="str">
            <v>Comisión</v>
          </cell>
          <cell r="C3741">
            <v>20141484</v>
          </cell>
          <cell r="D3741">
            <v>213114</v>
          </cell>
          <cell r="E3741">
            <v>41863</v>
          </cell>
          <cell r="F3741" t="str">
            <v>SERVICIOS ADMINISTRATIVOS, ATENCIONA AL USUARIO, ARCHIVO Y CORRESPONDENCIA</v>
          </cell>
          <cell r="G3741">
            <v>79778817</v>
          </cell>
          <cell r="H3741" t="str">
            <v>PABLO ABBA VIEIRA SAMPER</v>
          </cell>
          <cell r="I3741" t="str">
            <v>COMISION A PUERTO INIRIDA EL 8 DE JULIO DE 2014</v>
          </cell>
          <cell r="J3741">
            <v>208068</v>
          </cell>
          <cell r="O3741" t="str">
            <v>RECURSO 11</v>
          </cell>
          <cell r="W3741" t="str">
            <v>Vigencia Presupuestal</v>
          </cell>
        </row>
        <row r="3742">
          <cell r="A3742">
            <v>373814</v>
          </cell>
          <cell r="B3742" t="str">
            <v>Resolucion</v>
          </cell>
          <cell r="C3742">
            <v>24</v>
          </cell>
          <cell r="D3742">
            <v>12214</v>
          </cell>
          <cell r="E3742">
            <v>41863</v>
          </cell>
          <cell r="F3742" t="str">
            <v>OFICINA ASESORA DE PLANEACION</v>
          </cell>
          <cell r="G3742">
            <v>8180001568</v>
          </cell>
          <cell r="H3742" t="str">
            <v>INST.INVEST.AMBIENTALES DEL PACIFICO JOHN VON NEUMAN - IIAP</v>
          </cell>
          <cell r="I3742" t="str">
            <v>TERCER DESEMBOLSO APOYO FORTALECIMIENTO GENTION 2014</v>
          </cell>
          <cell r="J3742">
            <v>984000000</v>
          </cell>
          <cell r="O3742" t="str">
            <v>RECURSO 11</v>
          </cell>
          <cell r="W3742" t="str">
            <v>Vigencia Presupuestal</v>
          </cell>
        </row>
        <row r="3743">
          <cell r="A3743">
            <v>373914</v>
          </cell>
          <cell r="B3743" t="str">
            <v>Factura</v>
          </cell>
          <cell r="C3743">
            <v>367769383</v>
          </cell>
          <cell r="D3743">
            <v>241914</v>
          </cell>
          <cell r="E3743">
            <v>41864</v>
          </cell>
          <cell r="F3743" t="str">
            <v>SUBDIRECCION ADMINISTRATIVA Y FINANCIERA</v>
          </cell>
          <cell r="G3743">
            <v>8300538004</v>
          </cell>
          <cell r="H3743" t="str">
            <v>TELMEX COLOMBIA S.A</v>
          </cell>
          <cell r="I3743" t="str">
            <v xml:space="preserve">PAGO FRA 370234829 SERVICIO TELEVISION DEL 2 AGO/2014 AL 01 SEP/2014 </v>
          </cell>
          <cell r="J3743">
            <v>53400</v>
          </cell>
          <cell r="N3743" t="str">
            <v>RECURSO 2-10</v>
          </cell>
          <cell r="W3743" t="str">
            <v>Vigencia Presupuestal</v>
          </cell>
        </row>
        <row r="3744">
          <cell r="A3744">
            <v>374014</v>
          </cell>
          <cell r="B3744" t="str">
            <v>Factura</v>
          </cell>
          <cell r="C3744">
            <v>369335767</v>
          </cell>
          <cell r="D3744">
            <v>243014</v>
          </cell>
          <cell r="E3744">
            <v>41864</v>
          </cell>
          <cell r="F3744" t="str">
            <v>SUBDIRECCION ADMINISTRATIVA Y FINANCIERA</v>
          </cell>
          <cell r="G3744">
            <v>8300372480</v>
          </cell>
          <cell r="H3744" t="str">
            <v>CODENSA S.A ESP</v>
          </cell>
          <cell r="I3744" t="str">
            <v>PAGO FACTURA SERVICIO PUBLICO - ENERGIA CUENTA  No. 760782-7 PERIODO 03 JUL/2014 AL 01 AGO / 2014</v>
          </cell>
          <cell r="J3744">
            <v>20468579</v>
          </cell>
          <cell r="N3744" t="str">
            <v>RECURSO 2-10</v>
          </cell>
          <cell r="W3744" t="str">
            <v>Vigencia Presupuestal</v>
          </cell>
        </row>
        <row r="3745">
          <cell r="A3745">
            <v>374114</v>
          </cell>
          <cell r="B3745" t="str">
            <v>Contrato</v>
          </cell>
          <cell r="C3745">
            <v>337</v>
          </cell>
          <cell r="D3745">
            <v>9914</v>
          </cell>
          <cell r="E3745">
            <v>41864</v>
          </cell>
          <cell r="F3745" t="str">
            <v>SUBDIRECCION ADMINISTRATIVA Y FINANCIERA</v>
          </cell>
          <cell r="G3745">
            <v>8300562831</v>
          </cell>
          <cell r="H3745" t="str">
            <v>COMPAÑÍA DE VIGILANCIA  VER LTDA</v>
          </cell>
          <cell r="I3745" t="str">
            <v>PAGO FRA 12658 OCTAVO DESEMBOLSO SEGÚN CERTIFICACION DEL SUPERVISOR - REG. COMUN (RTE FTE SER,.VIGILANCIA) IVA $700,249</v>
          </cell>
          <cell r="J3745">
            <v>44465786</v>
          </cell>
          <cell r="K3745">
            <v>13.8</v>
          </cell>
          <cell r="L3745">
            <v>2</v>
          </cell>
          <cell r="M3745">
            <v>1.6</v>
          </cell>
          <cell r="N3745" t="str">
            <v>RECURSO 2-10</v>
          </cell>
          <cell r="W3745" t="str">
            <v>Vigencia Presupuestal</v>
          </cell>
        </row>
        <row r="3746">
          <cell r="A3746">
            <v>374214</v>
          </cell>
          <cell r="B3746" t="str">
            <v>Contrato</v>
          </cell>
          <cell r="C3746">
            <v>192</v>
          </cell>
          <cell r="D3746">
            <v>9414</v>
          </cell>
          <cell r="E3746">
            <v>41864</v>
          </cell>
          <cell r="F3746" t="str">
            <v>SERVICIOS ADMINISTRATIVOS, ATENCIONA AL USUARIO, ARCHIVO Y CORRESPONDENCIA</v>
          </cell>
          <cell r="G3746">
            <v>650053527</v>
          </cell>
          <cell r="H3746" t="str">
            <v xml:space="preserve">ULISES EUGENIO MARTINEZ MORA - SERVICENTRO ESSO </v>
          </cell>
          <cell r="I3746" t="str">
            <v>PAGO FRA 5511 DECIMO DESEMBOLSO PARCIAL SEGÚN CERTIFICACION DEL SUPERVISOR - SUMINISTRO COMBUSTIBLES - margen de comercializacion $161,427</v>
          </cell>
          <cell r="J3746">
            <v>11171462</v>
          </cell>
          <cell r="K3746">
            <v>13.8</v>
          </cell>
          <cell r="L3746">
            <v>0.1</v>
          </cell>
          <cell r="N3746" t="str">
            <v>RECURSO 2-10</v>
          </cell>
          <cell r="T3746" t="str">
            <v>si</v>
          </cell>
          <cell r="U3746">
            <v>161427</v>
          </cell>
          <cell r="W3746" t="str">
            <v>Vigencia Presupuestal</v>
          </cell>
        </row>
        <row r="3747">
          <cell r="A3747">
            <v>374314</v>
          </cell>
          <cell r="B3747" t="str">
            <v>Contrato</v>
          </cell>
          <cell r="C3747">
            <v>192</v>
          </cell>
          <cell r="D3747">
            <v>9414</v>
          </cell>
          <cell r="E3747">
            <v>41864</v>
          </cell>
          <cell r="F3747" t="str">
            <v>SERVICIOS ADMINISTRATIVOS, ATENCIONA AL USUARIO, ARCHIVO Y CORRESPONDENCIA</v>
          </cell>
          <cell r="G3747">
            <v>650053527</v>
          </cell>
          <cell r="H3747" t="str">
            <v xml:space="preserve">ULISES EUGENIO MARTINEZ MORA - SERVICENTRO ESSO </v>
          </cell>
          <cell r="I3747" t="str">
            <v>PAGO FRA 3106 DECIMO DESEMBOLSO SEGÚN CERTIFICACION DEL SUPERVISOR - SER. MANTENIMIENTO VEHICULO - IVA $85,641</v>
          </cell>
          <cell r="J3747">
            <v>620899</v>
          </cell>
          <cell r="K3747">
            <v>9.66</v>
          </cell>
          <cell r="L3747">
            <v>6</v>
          </cell>
          <cell r="M3747">
            <v>16</v>
          </cell>
          <cell r="N3747" t="str">
            <v>RECURSO 2-10</v>
          </cell>
          <cell r="V3747" t="str">
            <v>CIIU 4520 Mantenimiento y reparación de vehículos automotores</v>
          </cell>
          <cell r="W3747" t="str">
            <v>Vigencia Presupuestal</v>
          </cell>
        </row>
        <row r="3748">
          <cell r="A3748">
            <v>374414</v>
          </cell>
          <cell r="B3748" t="str">
            <v>Contrato</v>
          </cell>
          <cell r="C3748">
            <v>230</v>
          </cell>
          <cell r="D3748">
            <v>35114</v>
          </cell>
          <cell r="E3748">
            <v>41864</v>
          </cell>
          <cell r="F3748" t="str">
            <v>DIRECCION DE BOSQUES, BIODIVERSIDAD Y SERVICIOS ECOSISTEMICOS</v>
          </cell>
          <cell r="G3748">
            <v>93238609</v>
          </cell>
          <cell r="H3748" t="str">
            <v>ALEXANDER IBAGON MONTES</v>
          </cell>
          <cell r="I3748" t="str">
            <v>PAGO 7 DE 12 SEGÚN CERTIFICACION DEL SUPERVISOR</v>
          </cell>
          <cell r="J3748">
            <v>4359600</v>
          </cell>
          <cell r="K3748">
            <v>9.66</v>
          </cell>
          <cell r="O3748" t="str">
            <v>RECURSO 11</v>
          </cell>
          <cell r="V3748" t="str">
            <v>No tiene Dependientes a Cargo</v>
          </cell>
          <cell r="W3748" t="str">
            <v>Vigencia Presupuestal</v>
          </cell>
        </row>
        <row r="3749">
          <cell r="A3749">
            <v>374514</v>
          </cell>
          <cell r="B3749" t="str">
            <v>Contrato</v>
          </cell>
          <cell r="C3749">
            <v>195</v>
          </cell>
          <cell r="D3749">
            <v>29414</v>
          </cell>
          <cell r="E3749">
            <v>41864</v>
          </cell>
          <cell r="F3749" t="str">
            <v>DIRECCION DE ORDENAMIENTO AMBIENTAL Y COORDINACION DEL SINA</v>
          </cell>
          <cell r="G3749">
            <v>80083703</v>
          </cell>
          <cell r="H3749" t="str">
            <v>NICOLAI CIONTESCU CAMARGO</v>
          </cell>
          <cell r="I3749" t="str">
            <v>PAGO 6 DE 10 SEGÚN CERTIFICACION DEL SUPERVISOR (Desc. Base RF x Dependientes)</v>
          </cell>
          <cell r="J3749">
            <v>5500000</v>
          </cell>
          <cell r="K3749">
            <v>9.66</v>
          </cell>
          <cell r="O3749" t="str">
            <v>RECURSO 11</v>
          </cell>
          <cell r="V3749" t="str">
            <v xml:space="preserve">Desc. 10% Dependientes </v>
          </cell>
          <cell r="W3749" t="str">
            <v>Vigencia Presupuestal</v>
          </cell>
        </row>
        <row r="3750">
          <cell r="A3750">
            <v>374614</v>
          </cell>
          <cell r="B3750" t="str">
            <v>Contrato</v>
          </cell>
          <cell r="C3750">
            <v>242</v>
          </cell>
          <cell r="D3750">
            <v>35214</v>
          </cell>
          <cell r="E3750">
            <v>41864</v>
          </cell>
          <cell r="F3750" t="str">
            <v>DIRECCION DE BOSQUES, BIODIVERSIDAD YSERVICIOS ECOSISTEMICOS</v>
          </cell>
          <cell r="G3750">
            <v>52707803</v>
          </cell>
          <cell r="H3750" t="str">
            <v>LUZ ANDREA SILVA RESTREPO</v>
          </cell>
          <cell r="I3750" t="str">
            <v>PAGO 7 DE 12 SEGÚN CERTIFICACION DEL SUPERVISOR (Desc.de la Base x Dependientes)</v>
          </cell>
          <cell r="J3750">
            <v>4438072</v>
          </cell>
          <cell r="K3750">
            <v>9.66</v>
          </cell>
          <cell r="O3750" t="str">
            <v>RECURSO 11</v>
          </cell>
          <cell r="V3750" t="str">
            <v>Desc. 10% Dependientes - Base RF $ 4,094,538 RF $ 287,559</v>
          </cell>
          <cell r="W3750" t="str">
            <v>Vigencia Presupuestal</v>
          </cell>
        </row>
        <row r="3751">
          <cell r="A3751">
            <v>374714</v>
          </cell>
          <cell r="B3751" t="str">
            <v>Contrato</v>
          </cell>
          <cell r="C3751">
            <v>347</v>
          </cell>
          <cell r="D3751">
            <v>193814</v>
          </cell>
          <cell r="E3751">
            <v>41864</v>
          </cell>
          <cell r="F3751" t="str">
            <v>DIRECCION DE ASUNTOS AMBIENTALES, SECTORIAL Y URBANA</v>
          </cell>
          <cell r="G3751">
            <v>8110150839</v>
          </cell>
          <cell r="H3751" t="str">
            <v>CENTRO NACIONAL DE PRODUCCION MAS LIMPIA</v>
          </cell>
          <cell r="I3751" t="str">
            <v>FRA 3856 PAGO 1 DE 4 SEGÚN CERTIFICACION DEL SUPERVISOR (Se Liquida Rte IVA Unicamente, Reg.Especial Exentos de Rte Fte, Ubicados en Medellin Exentos de Rte ICA)</v>
          </cell>
          <cell r="J3751">
            <v>15981784</v>
          </cell>
          <cell r="M3751">
            <v>16</v>
          </cell>
          <cell r="O3751" t="str">
            <v>RECURSO 11</v>
          </cell>
          <cell r="V3751" t="str">
            <v>(Se Liquida Rte IVA Unicamente, Reg.Especial Exentos de Rte Fte, Ubicados en Medellin Exentos de Rte ICA)</v>
          </cell>
          <cell r="W3751" t="str">
            <v>Vigencia Presupuestal</v>
          </cell>
        </row>
        <row r="3752">
          <cell r="A3752">
            <v>374814</v>
          </cell>
          <cell r="B3752" t="str">
            <v>Contrato</v>
          </cell>
          <cell r="C3752">
            <v>341</v>
          </cell>
          <cell r="D3752">
            <v>171914</v>
          </cell>
          <cell r="E3752">
            <v>41864</v>
          </cell>
          <cell r="F3752" t="str">
            <v>GRUPO DE COMUNICACIONES</v>
          </cell>
          <cell r="G3752">
            <v>8300499164</v>
          </cell>
          <cell r="H3752" t="str">
            <v>COMPUTEL SYSTEM SAS</v>
          </cell>
          <cell r="I3752" t="str">
            <v>FRA 410937 PAGO UNICO SEGÚN CERTIFICACION DEL SUPERVISOR - ENTRADA DE ALMACEN 623 (Reg.Comun, N/A Rte ICA "Cota", se Aplica Rte Fte Compras Declarantes 2,5%)</v>
          </cell>
          <cell r="J3752">
            <v>59886624</v>
          </cell>
          <cell r="L3752">
            <v>2.5</v>
          </cell>
          <cell r="M3752">
            <v>16</v>
          </cell>
          <cell r="O3752" t="str">
            <v>RECURSO 11</v>
          </cell>
          <cell r="W3752" t="str">
            <v>Vigencia Presupuestal</v>
          </cell>
        </row>
        <row r="3753">
          <cell r="A3753">
            <v>374914</v>
          </cell>
          <cell r="B3753" t="str">
            <v>Contrato</v>
          </cell>
          <cell r="C3753">
            <v>325</v>
          </cell>
          <cell r="D3753">
            <v>87014</v>
          </cell>
          <cell r="E3753">
            <v>41864</v>
          </cell>
          <cell r="F3753" t="str">
            <v>SERVICIOS ADMINISTRATIVOS, ATENCIONA AL USUARIO, ARCHIVO Y CORRESPONDENCIA</v>
          </cell>
          <cell r="G3753">
            <v>9007054939</v>
          </cell>
          <cell r="H3753" t="str">
            <v>UNION TEMPORAL ARRIENDO 2014</v>
          </cell>
          <cell r="I3753" t="str">
            <v>FRA 0005 PAGO 5 DE 10 SEGÚN CERTIFICACION DEL SUPERVISOR - IVA $556,065 (RTE FTE ARRENDAMIENTOS BIENES MUEBLES 4%)</v>
          </cell>
          <cell r="J3753">
            <v>35310098</v>
          </cell>
          <cell r="K3753">
            <v>9.66</v>
          </cell>
          <cell r="L3753">
            <v>4</v>
          </cell>
          <cell r="M3753">
            <v>16</v>
          </cell>
          <cell r="N3753" t="str">
            <v>RECURSO 2-10</v>
          </cell>
          <cell r="W3753" t="str">
            <v>Vigencia Presupuestal</v>
          </cell>
        </row>
        <row r="3754">
          <cell r="A3754">
            <v>375014</v>
          </cell>
          <cell r="B3754" t="str">
            <v>Contrato</v>
          </cell>
          <cell r="C3754">
            <v>345</v>
          </cell>
          <cell r="D3754">
            <v>191714</v>
          </cell>
          <cell r="E3754">
            <v>41864</v>
          </cell>
          <cell r="F3754" t="str">
            <v>SERVICIOS ADMINISTRATIVOS, ATENCIONA AL USUARIO, ARCHIVO Y CORRESPONDENCIA</v>
          </cell>
          <cell r="G3754">
            <v>9000924911</v>
          </cell>
          <cell r="H3754" t="str">
            <v>GPS ELECTRONOCS LTDA</v>
          </cell>
          <cell r="I3754" t="str">
            <v>FRA 3513 PAGO UNICO SEGÚN CERTIFICACION DEL SUPERVISOR - ENTRADA DE ALMACEN 622 - IVA $948,276 - (REG.COMUN - se Aplica Rte Fte Compras Declarantes 2,5%)</v>
          </cell>
          <cell r="J3754">
            <v>6875000</v>
          </cell>
          <cell r="K3754">
            <v>11.04</v>
          </cell>
          <cell r="L3754">
            <v>2.5</v>
          </cell>
          <cell r="M3754">
            <v>16</v>
          </cell>
          <cell r="N3754" t="str">
            <v>RECURSO 2-10</v>
          </cell>
          <cell r="W3754" t="str">
            <v>Vigencia Presupuestal</v>
          </cell>
        </row>
        <row r="3755">
          <cell r="A3755">
            <v>375114</v>
          </cell>
          <cell r="B3755" t="str">
            <v>Anulada</v>
          </cell>
          <cell r="C3755">
            <v>352</v>
          </cell>
          <cell r="D3755">
            <v>197514</v>
          </cell>
          <cell r="E3755">
            <v>41864</v>
          </cell>
          <cell r="F3755" t="str">
            <v>SUBDIRECCION DE EDUCACION Y PARTICIPACION</v>
          </cell>
          <cell r="G3755">
            <v>9002950018</v>
          </cell>
          <cell r="H3755" t="str">
            <v>KREATRIBU GRAFICAS ESTRUCTURALES LTDA</v>
          </cell>
          <cell r="I3755" t="str">
            <v>ANULADA ---- FRA 1118 PAGO 1 DE 4 SEGÚN CERTIFICACION DEL SUPERVISOR - IVA $ 539,200 - (REG.COMUN)</v>
          </cell>
          <cell r="J3755">
            <v>3909200</v>
          </cell>
          <cell r="K3755">
            <v>9.66</v>
          </cell>
          <cell r="L3755">
            <v>4</v>
          </cell>
          <cell r="M3755">
            <v>16</v>
          </cell>
          <cell r="O3755" t="str">
            <v>RECURSO 11</v>
          </cell>
          <cell r="W3755" t="str">
            <v>Vigencia Presupuestal</v>
          </cell>
        </row>
        <row r="3756">
          <cell r="A3756">
            <v>375214</v>
          </cell>
          <cell r="B3756" t="str">
            <v>Comisión</v>
          </cell>
          <cell r="C3756" t="str">
            <v>2014-1-0619</v>
          </cell>
          <cell r="D3756">
            <v>223714</v>
          </cell>
          <cell r="E3756">
            <v>41865</v>
          </cell>
          <cell r="F3756" t="str">
            <v>SERVICIOS ADMINISTRATIVOS, ATENCIONA AL USUARIO, ARCHIVO Y CORRESPONDENCIA</v>
          </cell>
          <cell r="G3756">
            <v>52714435</v>
          </cell>
          <cell r="H3756" t="str">
            <v>JOHANNA ALEXANDRA RUIZ HERNANDEZ</v>
          </cell>
          <cell r="I3756" t="str">
            <v>COMISION A GIGANTE DEL 23-25 DE JULIOD E 2014</v>
          </cell>
          <cell r="J3756">
            <v>515261</v>
          </cell>
          <cell r="L3756">
            <v>10</v>
          </cell>
          <cell r="O3756" t="str">
            <v>RECURSO 11</v>
          </cell>
          <cell r="W3756" t="str">
            <v>Vigencia Presupuestal</v>
          </cell>
        </row>
        <row r="3757">
          <cell r="A3757">
            <v>375314</v>
          </cell>
          <cell r="B3757" t="str">
            <v>Comisión</v>
          </cell>
          <cell r="C3757" t="str">
            <v>2014-1-0625</v>
          </cell>
          <cell r="D3757">
            <v>229714</v>
          </cell>
          <cell r="E3757">
            <v>41865</v>
          </cell>
          <cell r="F3757" t="str">
            <v>SERVICIOS ADMINISTRATIVOS, ATENCIONA AL USUARIO, ARCHIVO Y CORRESPONDENCIA</v>
          </cell>
          <cell r="G3757">
            <v>52378773</v>
          </cell>
          <cell r="H3757" t="str">
            <v>CARMEN RODRIGUEZ MEDINA</v>
          </cell>
          <cell r="I3757" t="str">
            <v>COMISION A MOCOA DEL 29 DE JULIO AL 01 DE AGOSTO DE 2014</v>
          </cell>
          <cell r="J3757">
            <v>1019533</v>
          </cell>
          <cell r="L3757">
            <v>10</v>
          </cell>
          <cell r="O3757" t="str">
            <v>RECURSO 11</v>
          </cell>
          <cell r="W3757" t="str">
            <v>Vigencia Presupuestal</v>
          </cell>
        </row>
        <row r="3758">
          <cell r="A3758">
            <v>375414</v>
          </cell>
          <cell r="B3758" t="str">
            <v>Comisión</v>
          </cell>
          <cell r="C3758" t="str">
            <v>2014-1-0627</v>
          </cell>
          <cell r="D3758">
            <v>230014</v>
          </cell>
          <cell r="E3758">
            <v>41865</v>
          </cell>
          <cell r="F3758" t="str">
            <v>SERVICIOS ADMINISTRATIVOS, ATENCIONA AL USUARIO, ARCHIVO Y CORRESPONDENCIA</v>
          </cell>
          <cell r="G3758">
            <v>52437472</v>
          </cell>
          <cell r="H3758" t="str">
            <v>VIVIANA ANGELICA CASTRO PORRAS</v>
          </cell>
          <cell r="I3758" t="str">
            <v>COMISION A CALI EL 29 DE JULIO DE 2014</v>
          </cell>
          <cell r="J3758">
            <v>165037</v>
          </cell>
          <cell r="L3758">
            <v>10</v>
          </cell>
          <cell r="O3758" t="str">
            <v>RECURSO 11</v>
          </cell>
          <cell r="W3758" t="str">
            <v>Vigencia Presupuestal</v>
          </cell>
        </row>
        <row r="3759">
          <cell r="A3759">
            <v>375514</v>
          </cell>
          <cell r="B3759" t="str">
            <v>Comisión</v>
          </cell>
          <cell r="C3759" t="str">
            <v>2014-1-0629</v>
          </cell>
          <cell r="D3759">
            <v>230614</v>
          </cell>
          <cell r="E3759">
            <v>41865</v>
          </cell>
          <cell r="F3759" t="str">
            <v>SERVICIOS ADMINISTRATIVOS, ATENCIONA AL USUARIO, ARCHIVO Y CORRESPONDENCIA</v>
          </cell>
          <cell r="G3759">
            <v>1057918195</v>
          </cell>
          <cell r="H3759" t="str">
            <v>LIZBETH GISELLA RAMIREZ RAMIREZ</v>
          </cell>
          <cell r="I3759" t="str">
            <v>COMISION A VALLEDUPAR DEL 27-29 DE JULIO DE 2014</v>
          </cell>
          <cell r="J3759">
            <v>415261</v>
          </cell>
          <cell r="L3759">
            <v>10</v>
          </cell>
          <cell r="O3759" t="str">
            <v>RECURSO 11</v>
          </cell>
          <cell r="W3759" t="str">
            <v>Vigencia Presupuestal</v>
          </cell>
        </row>
        <row r="3760">
          <cell r="A3760">
            <v>375614</v>
          </cell>
          <cell r="B3760" t="str">
            <v>Comisión</v>
          </cell>
          <cell r="C3760" t="str">
            <v>2014-1-0643</v>
          </cell>
          <cell r="D3760">
            <v>233614</v>
          </cell>
          <cell r="E3760">
            <v>41865</v>
          </cell>
          <cell r="F3760" t="str">
            <v>SERVICIOS ADMINISTRATIVOS, ATENCIONA AL USUARIO, ARCHIVO Y CORRESPONDENCIA</v>
          </cell>
          <cell r="G3760">
            <v>42111704</v>
          </cell>
          <cell r="H3760" t="str">
            <v>LUZ ANGELA QUINTERO AGUDELO</v>
          </cell>
          <cell r="I3760" t="str">
            <v>COMISION A MOCOA DEL 04-06 DE AGOSTO DE 2014</v>
          </cell>
          <cell r="J3760">
            <v>728238</v>
          </cell>
          <cell r="L3760">
            <v>10</v>
          </cell>
          <cell r="O3760" t="str">
            <v>RECURSO 11</v>
          </cell>
          <cell r="W3760" t="str">
            <v>Vigencia Presupuestal</v>
          </cell>
        </row>
        <row r="3761">
          <cell r="A3761">
            <v>375714</v>
          </cell>
          <cell r="B3761" t="str">
            <v>Comisión</v>
          </cell>
          <cell r="C3761" t="str">
            <v>2014-1-0658</v>
          </cell>
          <cell r="D3761">
            <v>237714</v>
          </cell>
          <cell r="E3761">
            <v>41865</v>
          </cell>
          <cell r="F3761" t="str">
            <v>SERVICIOS ADMINISTRATIVOS, ATENCIONA AL USUARIO, ARCHIVO Y CORRESPONDENCIA</v>
          </cell>
          <cell r="G3761">
            <v>34602626</v>
          </cell>
          <cell r="H3761" t="str">
            <v>ASTRID ELIANA REYES PEÑA</v>
          </cell>
          <cell r="I3761" t="str">
            <v>COMISION A QUIBDO EL 06 DE AGOSTO DE 2014</v>
          </cell>
          <cell r="J3761">
            <v>145648</v>
          </cell>
          <cell r="L3761">
            <v>10</v>
          </cell>
          <cell r="O3761" t="str">
            <v>RECURSO 11</v>
          </cell>
          <cell r="W3761" t="str">
            <v>Vigencia Presupuestal</v>
          </cell>
        </row>
        <row r="3762">
          <cell r="A3762">
            <v>375814</v>
          </cell>
          <cell r="B3762" t="str">
            <v>Comisión</v>
          </cell>
          <cell r="C3762" t="str">
            <v>2014-1-0659</v>
          </cell>
          <cell r="D3762">
            <v>238114</v>
          </cell>
          <cell r="E3762">
            <v>41865</v>
          </cell>
          <cell r="F3762" t="str">
            <v>SERVICIOS ADMINISTRATIVOS, ATENCIONA AL USUARIO, ARCHIVO Y CORRESPONDENCIA</v>
          </cell>
          <cell r="G3762">
            <v>40043339</v>
          </cell>
          <cell r="H3762" t="str">
            <v>SANDRA ALFONSO PALACIOS</v>
          </cell>
          <cell r="I3762" t="str">
            <v>COMISION A TUNJA EL 06 DE AGOSTO DE 2014</v>
          </cell>
          <cell r="J3762">
            <v>148375</v>
          </cell>
          <cell r="L3762">
            <v>10</v>
          </cell>
          <cell r="O3762" t="str">
            <v>RECURSO 11</v>
          </cell>
          <cell r="W3762" t="str">
            <v>Vigencia Presupuestal</v>
          </cell>
        </row>
        <row r="3763">
          <cell r="A3763">
            <v>375914</v>
          </cell>
          <cell r="B3763" t="str">
            <v>Comisiòn</v>
          </cell>
          <cell r="C3763">
            <v>20141628</v>
          </cell>
          <cell r="D3763">
            <v>229914</v>
          </cell>
          <cell r="E3763">
            <v>41865</v>
          </cell>
          <cell r="F3763" t="str">
            <v>SERVICIOS ADMINISTRATIVOS, ATENCIONA AL USUARIO, ARCHIVO Y CORRESPONDENCIA</v>
          </cell>
          <cell r="G3763">
            <v>39701805</v>
          </cell>
          <cell r="H3763" t="str">
            <v>MARTHA EDDY ARTEAGA DIAZ</v>
          </cell>
          <cell r="I3763" t="str">
            <v>COMISION A CALI DEL 29 AL 30 DE JULIO DE 2014</v>
          </cell>
          <cell r="J3763">
            <v>373037</v>
          </cell>
          <cell r="O3763" t="str">
            <v>RECURSO 11</v>
          </cell>
          <cell r="W3763" t="str">
            <v>Vigencia Presupuestal</v>
          </cell>
        </row>
        <row r="3764">
          <cell r="A3764">
            <v>376014</v>
          </cell>
          <cell r="B3764" t="str">
            <v>Comisiòn</v>
          </cell>
          <cell r="C3764">
            <v>20141629</v>
          </cell>
          <cell r="D3764">
            <v>229814</v>
          </cell>
          <cell r="E3764">
            <v>41865</v>
          </cell>
          <cell r="F3764" t="str">
            <v>SERVICIOS ADMINISTRATIVOS, ATENCIONA AL USUARIO, ARCHIVO Y CORRESPONDENCIA</v>
          </cell>
          <cell r="G3764">
            <v>39701805</v>
          </cell>
          <cell r="H3764" t="str">
            <v>MARTHA EDDY ARTEAGA DIAZ</v>
          </cell>
          <cell r="I3764" t="str">
            <v>COMISION A SANTA MARTA DEL 31 DE JULIO AL 1 DE AGOSTO DE 2014</v>
          </cell>
          <cell r="J3764">
            <v>343037</v>
          </cell>
          <cell r="O3764" t="str">
            <v>RECURSO 11</v>
          </cell>
          <cell r="W3764" t="str">
            <v>Vigencia Presupuestal</v>
          </cell>
        </row>
        <row r="3765">
          <cell r="A3765">
            <v>376114</v>
          </cell>
          <cell r="B3765" t="str">
            <v>Oficio</v>
          </cell>
          <cell r="C3765" t="str">
            <v>8320-3-27480</v>
          </cell>
          <cell r="D3765">
            <v>243814</v>
          </cell>
          <cell r="E3765">
            <v>41865</v>
          </cell>
          <cell r="F3765" t="str">
            <v>SUBDIRECCION ADMINISTRATIVA Y FINANCIERA</v>
          </cell>
          <cell r="G3765">
            <v>8301153951</v>
          </cell>
          <cell r="H3765" t="str">
            <v>MINISTERIO DE AMBIENTE Y DESARROLLO SOSTENIBLE</v>
          </cell>
          <cell r="I3765" t="str">
            <v>NOMINA FUNCIONARIOS AGOSTO 2014</v>
          </cell>
          <cell r="J3765">
            <v>1399238697</v>
          </cell>
          <cell r="N3765" t="str">
            <v>RECURSO 1-10</v>
          </cell>
          <cell r="Q3765" t="str">
            <v>DEDUCCIONES</v>
          </cell>
          <cell r="R3765">
            <v>252056923</v>
          </cell>
          <cell r="W3765" t="str">
            <v>Vigencia Presupuestal</v>
          </cell>
        </row>
        <row r="3766">
          <cell r="A3766">
            <v>376214</v>
          </cell>
          <cell r="B3766" t="str">
            <v>Factura</v>
          </cell>
          <cell r="C3766">
            <v>13588181</v>
          </cell>
          <cell r="D3766">
            <v>244314</v>
          </cell>
          <cell r="E3766">
            <v>41866</v>
          </cell>
          <cell r="F3766" t="str">
            <v>SERVICIOS ADMINISTRATIVOS, ATENCIONA AL USUARIO, ARCHIVO Y CORRESPONDENCIA</v>
          </cell>
          <cell r="G3766">
            <v>8301225661</v>
          </cell>
          <cell r="H3766" t="str">
            <v>COLOMBIA TELECOMUNICACIONES S.A ESP</v>
          </cell>
          <cell r="I3766" t="str">
            <v>PAGO SERVICIO PUBLICO TELEFONO LARGA DISTANCIA FRA 55808-000000135788181 PERIODO DEL 1 AL 31 JUL/2014 - COD.CLIENTE 800226366-0001</v>
          </cell>
          <cell r="J3766">
            <v>1384881</v>
          </cell>
          <cell r="N3766" t="str">
            <v>RECURSO 2-10</v>
          </cell>
          <cell r="W3766" t="str">
            <v>Vigencia Presupuestal</v>
          </cell>
        </row>
        <row r="3767">
          <cell r="A3767">
            <v>376314</v>
          </cell>
          <cell r="B3767" t="str">
            <v>Oficio</v>
          </cell>
          <cell r="C3767" t="str">
            <v>8140-3-25531</v>
          </cell>
          <cell r="D3767">
            <v>233014</v>
          </cell>
          <cell r="E3767">
            <v>41866</v>
          </cell>
          <cell r="F3767" t="str">
            <v>GRUPO PROCESOS JUDICIALES</v>
          </cell>
          <cell r="G3767">
            <v>79781725</v>
          </cell>
          <cell r="H3767" t="str">
            <v>ANDRES EDUARDO VELASQUEZ VARGAS</v>
          </cell>
          <cell r="I3767" t="str">
            <v>PAGO GASTOS ORDINARIOS DENTRO DEL PROCESO DE ACCION DE REPETICION INICIADO, RADICADO 11001-03-26-000-2014-00021-00</v>
          </cell>
          <cell r="J3767">
            <v>200000</v>
          </cell>
          <cell r="N3767" t="str">
            <v>RECURSO 2-10</v>
          </cell>
          <cell r="W3767" t="str">
            <v>Vigencia Presupuestal</v>
          </cell>
        </row>
        <row r="3768">
          <cell r="A3768">
            <v>376414</v>
          </cell>
          <cell r="B3768" t="str">
            <v>Contrato</v>
          </cell>
          <cell r="C3768">
            <v>180</v>
          </cell>
          <cell r="D3768">
            <v>28014</v>
          </cell>
          <cell r="E3768">
            <v>41866</v>
          </cell>
          <cell r="F3768" t="str">
            <v>OFICINA ASESORA JURIDICA</v>
          </cell>
          <cell r="G3768">
            <v>73079685</v>
          </cell>
          <cell r="H3768" t="str">
            <v>MANUEL SANTIAGO BURGOS NAVARRO</v>
          </cell>
          <cell r="I3768" t="str">
            <v>FRA 158 PAGO 3 DE 3 SEGÚN CERTIFICACION DEL SUPERVISOR (Desc de la Base x Dependientes)</v>
          </cell>
          <cell r="J3768">
            <v>9000000</v>
          </cell>
          <cell r="K3768">
            <v>9.66</v>
          </cell>
          <cell r="M3768">
            <v>16</v>
          </cell>
          <cell r="O3768" t="str">
            <v>RECURSO 11</v>
          </cell>
          <cell r="V3768" t="str">
            <v>Desc. X Dependientes $775,862</v>
          </cell>
          <cell r="W3768" t="str">
            <v>Vigencia Presupuestal</v>
          </cell>
        </row>
        <row r="3769">
          <cell r="A3769">
            <v>376514</v>
          </cell>
          <cell r="B3769" t="str">
            <v>Contrato</v>
          </cell>
          <cell r="C3769">
            <v>327</v>
          </cell>
          <cell r="D3769">
            <v>105314</v>
          </cell>
          <cell r="E3769">
            <v>41866</v>
          </cell>
          <cell r="F3769" t="str">
            <v>SUBDIRECCION ADMINISTRATIVA Y FINANCIERA</v>
          </cell>
          <cell r="G3769">
            <v>8000458785</v>
          </cell>
          <cell r="H3769" t="str">
            <v>SERVIMEDIOS LTDA</v>
          </cell>
          <cell r="I3769" t="str">
            <v>FRA 10198 PAGO 3 DE 12 SEGÚN CERTIFICACION DEL SUPERVISOR (REGIMEN COMUN - EXENCION RTE FTE , SOLO SE APLICA RTE IVA Y RTE ICA)</v>
          </cell>
          <cell r="J3769">
            <v>953938</v>
          </cell>
          <cell r="K3769">
            <v>9.66</v>
          </cell>
          <cell r="M3769">
            <v>16</v>
          </cell>
          <cell r="N3769" t="str">
            <v>RECURSO 2-10</v>
          </cell>
          <cell r="V3769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3769" t="str">
            <v>Vigencia Presupuestal</v>
          </cell>
        </row>
        <row r="3770">
          <cell r="A3770">
            <v>376614</v>
          </cell>
          <cell r="B3770" t="str">
            <v>Anulada</v>
          </cell>
          <cell r="C3770">
            <v>104</v>
          </cell>
          <cell r="D3770">
            <v>19014</v>
          </cell>
          <cell r="E3770">
            <v>41866</v>
          </cell>
          <cell r="F3770" t="str">
            <v>SUBDIRECCION ADMINISTRATIVA Y FINANCIERA</v>
          </cell>
          <cell r="G3770">
            <v>20568110</v>
          </cell>
          <cell r="H3770" t="str">
            <v>MARTHA ROSA BARRETO PERILLA</v>
          </cell>
          <cell r="I3770" t="str">
            <v>ANULADA ----- PAGO 8/12 DESEMBOLSO SEGÚN CERTIFICACION DEL SUPERVISOR (Desc.de la Base RF x Dependientes)</v>
          </cell>
          <cell r="J3770">
            <v>4759090</v>
          </cell>
          <cell r="K3770">
            <v>9.66</v>
          </cell>
          <cell r="O3770" t="str">
            <v>RECURSO 11</v>
          </cell>
          <cell r="V3770" t="str">
            <v>Desc. 10% Dependientes - Base RF $ 4,094,538 RF $ 287,559</v>
          </cell>
          <cell r="W3770" t="str">
            <v>Vigencia Presupuestal</v>
          </cell>
        </row>
        <row r="3771">
          <cell r="A3771">
            <v>376714</v>
          </cell>
          <cell r="B3771" t="str">
            <v>Contrato</v>
          </cell>
          <cell r="C3771">
            <v>23</v>
          </cell>
          <cell r="D3771">
            <v>3414</v>
          </cell>
          <cell r="E3771">
            <v>41866</v>
          </cell>
          <cell r="F3771" t="str">
            <v>SECRETARIA GENERAL</v>
          </cell>
          <cell r="G3771">
            <v>39538743</v>
          </cell>
          <cell r="H3771" t="str">
            <v>DAISSY YAMILE PATIÑO POVEDA</v>
          </cell>
          <cell r="I3771" t="str">
            <v>PAGO FRA  0093 SEPTIMO DESEMBOLSO SEGÚN CERTIFICACION DEL SUPERVISOR (PENSIONADA)</v>
          </cell>
          <cell r="J3771">
            <v>6800000</v>
          </cell>
          <cell r="K3771">
            <v>9.66</v>
          </cell>
          <cell r="M3771">
            <v>16</v>
          </cell>
          <cell r="O3771" t="str">
            <v>RECURSO 11</v>
          </cell>
          <cell r="V3771" t="str">
            <v>No tiene Dependientes</v>
          </cell>
          <cell r="W3771" t="str">
            <v>Vigencia Presupuestal</v>
          </cell>
        </row>
        <row r="3772">
          <cell r="A3772">
            <v>376814</v>
          </cell>
          <cell r="B3772" t="str">
            <v>Contrato</v>
          </cell>
          <cell r="C3772">
            <v>140</v>
          </cell>
          <cell r="D3772">
            <v>9214</v>
          </cell>
          <cell r="E3772">
            <v>41866</v>
          </cell>
          <cell r="F3772" t="str">
            <v>SERVICIOS ADMINISTRATIVOS, ATENCIONA AL USUARIO, ARCHIVO Y CORRESPONDENCIA</v>
          </cell>
          <cell r="G3772">
            <v>8604038353</v>
          </cell>
          <cell r="H3772" t="str">
            <v>MANTENIMIENTO DE ELEVADORES SAS</v>
          </cell>
          <cell r="I3772" t="str">
            <v>FRA 5441 PAGO 15 SEGÚN CERTIFICACION DEL SUPERVISOR (REGIMEN COMUN) IVA $50,435 (RTE FTE SERVICIOS EN GENERAL DECLARANTE DE RENTA)</v>
          </cell>
          <cell r="J3772">
            <v>365650</v>
          </cell>
          <cell r="K3772">
            <v>9.66</v>
          </cell>
          <cell r="L3772">
            <v>4</v>
          </cell>
          <cell r="M3772">
            <v>16</v>
          </cell>
          <cell r="N3772" t="str">
            <v>RECURSO 2-10</v>
          </cell>
          <cell r="W3772" t="str">
            <v>Vigencia Presupuestal</v>
          </cell>
        </row>
        <row r="3773">
          <cell r="A3773">
            <v>376914</v>
          </cell>
          <cell r="B3773" t="str">
            <v>Factura</v>
          </cell>
          <cell r="C3773">
            <v>191857530</v>
          </cell>
          <cell r="D3773">
            <v>244414</v>
          </cell>
          <cell r="E3773">
            <v>41870</v>
          </cell>
          <cell r="F3773" t="str">
            <v>SERVICIOS ADMINISTRATIVOS, ATENCIONA AL USUARIO, ARCHIVO Y CORRESPONDENCIA</v>
          </cell>
          <cell r="G3773">
            <v>8999991158</v>
          </cell>
          <cell r="H3773" t="str">
            <v>EMPRESA DE TELECOMUNICACIONES DE BOGOTA SA ESP</v>
          </cell>
          <cell r="I3773" t="str">
            <v>PAGO FRA 000191857530 CTA CLIENTE 492234211 SERVICIO TELEFONIA FIJA PERIODO JULIO 2014</v>
          </cell>
          <cell r="J3773">
            <v>4978720</v>
          </cell>
          <cell r="N3773" t="str">
            <v>RECURSO 2-10</v>
          </cell>
          <cell r="W3773" t="str">
            <v>Vigencia Presupuestal</v>
          </cell>
        </row>
        <row r="3774">
          <cell r="A3774">
            <v>377014</v>
          </cell>
          <cell r="B3774" t="str">
            <v>Contrato</v>
          </cell>
          <cell r="C3774">
            <v>104</v>
          </cell>
          <cell r="D3774">
            <v>19014</v>
          </cell>
          <cell r="E3774">
            <v>41870</v>
          </cell>
          <cell r="F3774" t="str">
            <v>SUBDIRECCION ADMINISTRATIVA Y FINANCIERA</v>
          </cell>
          <cell r="G3774">
            <v>20568110</v>
          </cell>
          <cell r="H3774" t="str">
            <v>MARTHA ROSA BARRETO PERILLA</v>
          </cell>
          <cell r="I3774" t="str">
            <v>PAGO 8/12 DESEMBOLSO SEGÚN CERTIFICACION DEL SUPERVISOR (Desc.de la Base RF x Dependientes)</v>
          </cell>
          <cell r="J3774">
            <v>4759090</v>
          </cell>
          <cell r="K3774">
            <v>9.66</v>
          </cell>
          <cell r="O3774" t="str">
            <v>RECURSO 11</v>
          </cell>
          <cell r="V3774" t="str">
            <v>Desc. 10% Dependientes - Base RF $ 4,094,538 RF $ 287,559</v>
          </cell>
          <cell r="W3774" t="str">
            <v>Vigencia Presupuestal</v>
          </cell>
        </row>
        <row r="3775">
          <cell r="A3775">
            <v>377114</v>
          </cell>
          <cell r="B3775" t="str">
            <v>Contrato</v>
          </cell>
          <cell r="C3775">
            <v>129</v>
          </cell>
          <cell r="D3775">
            <v>9114</v>
          </cell>
          <cell r="E3775">
            <v>41870</v>
          </cell>
          <cell r="F3775" t="str">
            <v>SERVICIOS ADMINISTRATIVOS, ATENCIONA AL USUARIO, ARCHIVO Y CORRESPONDENCIA</v>
          </cell>
          <cell r="G3775">
            <v>9001523681</v>
          </cell>
          <cell r="H3775" t="str">
            <v>INGENIERIA DE BOMBAS Y PLANTAS ELECTRICAS</v>
          </cell>
          <cell r="I3775" t="str">
            <v>PAGO PARCIAL FRA 7565 QUINTO DESEMBOLSO SEGÚN CERTIFICACION DEL SUPERVISOR - DOCUMENTOS ORIGINALES OP 377214</v>
          </cell>
          <cell r="J3775">
            <v>15161</v>
          </cell>
          <cell r="N3775" t="str">
            <v>RECURSO 2-10</v>
          </cell>
          <cell r="W3775" t="str">
            <v>Vigencia Presupuestal</v>
          </cell>
        </row>
        <row r="3776">
          <cell r="A3776">
            <v>377214</v>
          </cell>
          <cell r="B3776" t="str">
            <v>Contrato</v>
          </cell>
          <cell r="C3776">
            <v>129</v>
          </cell>
          <cell r="D3776">
            <v>153114</v>
          </cell>
          <cell r="E3776">
            <v>41870</v>
          </cell>
          <cell r="F3776" t="str">
            <v>SERVICIOS ADMINISTRATIVOS, ATENCIONA AL USUARIO, ARCHIVO Y CORRESPONDENCIA</v>
          </cell>
          <cell r="G3776">
            <v>9001523681</v>
          </cell>
          <cell r="H3776" t="str">
            <v>INGENIERIA DE BOMBAS Y PLANTAS ELECTRICAS</v>
          </cell>
          <cell r="I3776" t="str">
            <v>PAGO COMPLEMENTARIO FRA 7565 QUINTO DESEMBOLSO SEGÚN CERTIFICACION DEL SUPERVISOR (IVA $80,000 BASE $500,000)-  (RTE FTE SERVICIOS EN GENERAL DECLARANTE DE RENTA)</v>
          </cell>
          <cell r="J3776">
            <v>564839</v>
          </cell>
          <cell r="K3776">
            <v>9.66</v>
          </cell>
          <cell r="L3776">
            <v>4</v>
          </cell>
          <cell r="M3776">
            <v>16</v>
          </cell>
          <cell r="N3776" t="str">
            <v>RECURSO 2-10</v>
          </cell>
          <cell r="W3776" t="str">
            <v>Vigencia Presupuestal</v>
          </cell>
        </row>
        <row r="3777">
          <cell r="A3777">
            <v>377314</v>
          </cell>
          <cell r="B3777" t="str">
            <v>Contrato</v>
          </cell>
          <cell r="C3777">
            <v>129</v>
          </cell>
          <cell r="D3777">
            <v>153114</v>
          </cell>
          <cell r="E3777">
            <v>41870</v>
          </cell>
          <cell r="F3777" t="str">
            <v>SERVICIOS ADMINISTRATIVOS, ATENCIONA AL USUARIO, ARCHIVO Y CORRESPONDENCIA</v>
          </cell>
          <cell r="G3777">
            <v>9001523681</v>
          </cell>
          <cell r="H3777" t="str">
            <v>INGENIERIA DE BOMBAS Y PLANTAS ELECTRICAS</v>
          </cell>
          <cell r="I3777" t="str">
            <v>PAGO FRA 7554 SEXTO DESEMBOLSO SEGÚN CERTIFICACION DEL SUPERVISOR IVA $56,000 (RTE FTE SERVICIOS EN GENERAL DECLARANTE DE RENTA)</v>
          </cell>
          <cell r="J3777">
            <v>406000</v>
          </cell>
          <cell r="K3777">
            <v>9.66</v>
          </cell>
          <cell r="L3777">
            <v>4</v>
          </cell>
          <cell r="M3777">
            <v>16</v>
          </cell>
          <cell r="N3777" t="str">
            <v>RECURSO 2-10</v>
          </cell>
          <cell r="W3777" t="str">
            <v>Vigencia Presupuestal</v>
          </cell>
        </row>
        <row r="3778">
          <cell r="A3778">
            <v>377414</v>
          </cell>
          <cell r="B3778" t="str">
            <v>Contrato</v>
          </cell>
          <cell r="C3778">
            <v>352</v>
          </cell>
          <cell r="D3778">
            <v>197514</v>
          </cell>
          <cell r="E3778">
            <v>41870</v>
          </cell>
          <cell r="F3778" t="str">
            <v>SUBDIRECCION DE EDUCACION Y PARTICIPACION</v>
          </cell>
          <cell r="G3778">
            <v>9002950018</v>
          </cell>
          <cell r="H3778" t="str">
            <v>KREATRIBU GRAFICAS ESTRUCTURALES LTDA</v>
          </cell>
          <cell r="I3778" t="str">
            <v>FRA 1118 PAGO 1 DE 4 SEGÚN CERTIFICACION DEL SUPERVISOR - IVA $ 539,200 - (REG.COMUN)</v>
          </cell>
          <cell r="J3778">
            <v>3909200</v>
          </cell>
          <cell r="K3778">
            <v>9.66</v>
          </cell>
          <cell r="L3778">
            <v>4</v>
          </cell>
          <cell r="M3778">
            <v>16</v>
          </cell>
          <cell r="O3778" t="str">
            <v>RECURSO 11</v>
          </cell>
          <cell r="W3778" t="str">
            <v>Vigencia Presupuestal</v>
          </cell>
        </row>
        <row r="3779">
          <cell r="A3779">
            <v>377514</v>
          </cell>
          <cell r="B3779" t="str">
            <v>Resolución</v>
          </cell>
          <cell r="C3779">
            <v>1317</v>
          </cell>
          <cell r="D3779">
            <v>246114</v>
          </cell>
          <cell r="E3779">
            <v>41871</v>
          </cell>
          <cell r="F3779" t="str">
            <v>TALENTO HUMANO ACTIVO Y NO ACTIVO</v>
          </cell>
          <cell r="G3779">
            <v>3941651</v>
          </cell>
          <cell r="H3779" t="str">
            <v>JULIO CESAR TRESPALACIOS MOYA</v>
          </cell>
          <cell r="I3779" t="str">
            <v>PAGO SENTENCIA PROFERIDA POR EL JUZGADO 4TO ADMIVO ORAL DE SANTAMARTA, APROBADA SEGUN CONCILIACION - DESC. SALUD COOMEVA $ 299,572</v>
          </cell>
          <cell r="J3779">
            <v>3341960</v>
          </cell>
          <cell r="N3779" t="str">
            <v>RECURSO 3-10</v>
          </cell>
          <cell r="Q3779" t="str">
            <v>SALUD COOMEVA</v>
          </cell>
          <cell r="R3779">
            <v>299572</v>
          </cell>
          <cell r="W3779" t="str">
            <v>Vigencia Presupuestal</v>
          </cell>
        </row>
        <row r="3780">
          <cell r="A3780">
            <v>377614</v>
          </cell>
          <cell r="B3780" t="str">
            <v>Contrato</v>
          </cell>
          <cell r="C3780">
            <v>38</v>
          </cell>
          <cell r="D3780">
            <v>5314</v>
          </cell>
          <cell r="E3780">
            <v>41871</v>
          </cell>
          <cell r="F3780" t="str">
            <v>GRUPO DE COMUNICACIONES</v>
          </cell>
          <cell r="G3780">
            <v>79147965</v>
          </cell>
          <cell r="H3780" t="str">
            <v>JOSE ROBERTO ARANGO ROMERO</v>
          </cell>
          <cell r="I3780" t="str">
            <v>PAGO 8 DE 12 SEGÚN CERTIFICACION DEL SUPERVISOR (Desc.de la Base RF x Dependientes)</v>
          </cell>
          <cell r="J3780">
            <v>4283286</v>
          </cell>
          <cell r="K3780">
            <v>9.66</v>
          </cell>
          <cell r="O3780" t="str">
            <v>RECURSO 11</v>
          </cell>
          <cell r="V3780" t="str">
            <v>Desc. 10% Dependientes - Base RF $ 4,094,538 RF $ 287,559</v>
          </cell>
          <cell r="W3780" t="str">
            <v>Vigencia Presupuestal</v>
          </cell>
        </row>
        <row r="3781">
          <cell r="A3781">
            <v>377714</v>
          </cell>
          <cell r="B3781" t="str">
            <v>Contrato</v>
          </cell>
          <cell r="C3781">
            <v>40</v>
          </cell>
          <cell r="D3781">
            <v>5114</v>
          </cell>
          <cell r="E3781">
            <v>41871</v>
          </cell>
          <cell r="F3781" t="str">
            <v>GRUPO DE COMUNICACIONES</v>
          </cell>
          <cell r="G3781">
            <v>80443180</v>
          </cell>
          <cell r="H3781" t="str">
            <v>DIEGO MAURICIO PINEDA ROMERO</v>
          </cell>
          <cell r="I3781" t="str">
            <v>PAGO 8 DE 12 SEGÚN CERTIFICACION DEL SUPERVISOR</v>
          </cell>
          <cell r="J3781">
            <v>4283286</v>
          </cell>
          <cell r="K3781">
            <v>9.66</v>
          </cell>
          <cell r="O3781" t="str">
            <v>RECURSO 11</v>
          </cell>
          <cell r="V3781" t="str">
            <v>No tiene Dependientes</v>
          </cell>
          <cell r="W3781" t="str">
            <v>Vigencia Presupuestal</v>
          </cell>
        </row>
        <row r="3782">
          <cell r="A3782">
            <v>377814</v>
          </cell>
          <cell r="B3782" t="str">
            <v>Comisión</v>
          </cell>
          <cell r="C3782">
            <v>20140954</v>
          </cell>
          <cell r="D3782">
            <v>153514</v>
          </cell>
          <cell r="E3782">
            <v>41871</v>
          </cell>
          <cell r="F3782" t="str">
            <v>SERVICIOS ADMINISTRATIVOS, ATENCIONA AL USUARIO, ARCHIVO Y CORRESPONDENCIA</v>
          </cell>
          <cell r="G3782">
            <v>80134222</v>
          </cell>
          <cell r="H3782" t="str">
            <v>FRANCISCO JOSE GOMEZ MONTES</v>
          </cell>
          <cell r="I3782" t="str">
            <v>COMISOIN A BARRANCABERMEJA EL 5 DE MAYO DE 2014</v>
          </cell>
          <cell r="J3782">
            <v>145648</v>
          </cell>
          <cell r="O3782" t="str">
            <v>RECURSO 11</v>
          </cell>
          <cell r="W3782" t="str">
            <v>Vigencia Presupuestal</v>
          </cell>
        </row>
        <row r="3783">
          <cell r="A3783">
            <v>377914</v>
          </cell>
          <cell r="B3783" t="str">
            <v>Contrato</v>
          </cell>
          <cell r="C3783">
            <v>39</v>
          </cell>
          <cell r="D3783">
            <v>5214</v>
          </cell>
          <cell r="E3783">
            <v>41871</v>
          </cell>
          <cell r="F3783" t="str">
            <v>GRUPO DE COMUNICACIONES</v>
          </cell>
          <cell r="G3783">
            <v>79949823</v>
          </cell>
          <cell r="H3783" t="str">
            <v>DIEGO ALEXANDER CUEVAS GALVIS</v>
          </cell>
          <cell r="I3783" t="str">
            <v>PAGO 8 DE 12 SEGÚN CERTIFICACION DEL SUPERVISOR (Desc.de la Base RF x Dependientes)</v>
          </cell>
          <cell r="J3783">
            <v>4119433</v>
          </cell>
          <cell r="K3783">
            <v>9.66</v>
          </cell>
          <cell r="O3783" t="str">
            <v>RECURSO 11</v>
          </cell>
          <cell r="V3783" t="str">
            <v>Desc. 10% Dependientes - Base RF $ 4,094,538 RF $ 287,559</v>
          </cell>
          <cell r="W3783" t="str">
            <v>Vigencia Presupuestal</v>
          </cell>
        </row>
        <row r="3784">
          <cell r="A3784">
            <v>378014</v>
          </cell>
          <cell r="B3784" t="str">
            <v>Comisión</v>
          </cell>
          <cell r="C3784">
            <v>20141085</v>
          </cell>
          <cell r="D3784">
            <v>171114</v>
          </cell>
          <cell r="E3784">
            <v>41871</v>
          </cell>
          <cell r="F3784" t="str">
            <v>SERVICIOS ADMINISTRATIVOS, ATENCIONA AL USUARIO, ARCHIVO Y CORRESPONDENCIA</v>
          </cell>
          <cell r="G3784">
            <v>80134222</v>
          </cell>
          <cell r="H3784" t="str">
            <v>FRANCISCO JOSE GOMEZ MONTES</v>
          </cell>
          <cell r="I3784" t="str">
            <v>COMISION A TUMACO EL 20 DE MAYO DE 2014</v>
          </cell>
          <cell r="J3784">
            <v>145648</v>
          </cell>
          <cell r="O3784" t="str">
            <v>RECURSO 11</v>
          </cell>
          <cell r="W3784" t="str">
            <v>Vigencia Presupuestal</v>
          </cell>
        </row>
        <row r="3785">
          <cell r="A3785">
            <v>378114</v>
          </cell>
          <cell r="B3785" t="str">
            <v>Contrato</v>
          </cell>
          <cell r="C3785">
            <v>245</v>
          </cell>
          <cell r="D3785">
            <v>35714</v>
          </cell>
          <cell r="E3785">
            <v>41871</v>
          </cell>
          <cell r="F3785" t="str">
            <v>DIRECCION DE BOSQUES, BIODIVERSIDAD Y SERVICIOS ECOSISTEMICOS</v>
          </cell>
          <cell r="G3785">
            <v>63395913</v>
          </cell>
          <cell r="H3785" t="str">
            <v>YUDY ALEXANDRA AVILA PARRA</v>
          </cell>
          <cell r="I3785" t="str">
            <v>PAGO 6 DE 12 SEGÚN CERTIFICACION DEL SUPERVISOR</v>
          </cell>
          <cell r="J3785">
            <v>4359600</v>
          </cell>
          <cell r="K3785">
            <v>9.66</v>
          </cell>
          <cell r="O3785" t="str">
            <v>RECURSO 11</v>
          </cell>
          <cell r="V3785" t="str">
            <v>No tiene Dependientes</v>
          </cell>
          <cell r="W3785" t="str">
            <v>Vigencia Presupuestal</v>
          </cell>
        </row>
        <row r="3786">
          <cell r="A3786">
            <v>378214</v>
          </cell>
          <cell r="B3786" t="str">
            <v>Comisión</v>
          </cell>
          <cell r="C3786">
            <v>20141657</v>
          </cell>
          <cell r="D3786">
            <v>232714</v>
          </cell>
          <cell r="E3786">
            <v>41871</v>
          </cell>
          <cell r="F3786" t="str">
            <v>SERVICIOS ADMINISTRATIVOS, ATENCIONA AL USUARIO, ARCHIVO Y CORRESPONDENCIA</v>
          </cell>
          <cell r="G3786">
            <v>80134222</v>
          </cell>
          <cell r="H3786" t="str">
            <v>FRANCISCO JOSE GOMEZ MONTES</v>
          </cell>
          <cell r="I3786" t="str">
            <v>COMISION A MEDELLIN EL 29 DE JULIO DE 2014</v>
          </cell>
          <cell r="J3786">
            <v>208068</v>
          </cell>
          <cell r="O3786" t="str">
            <v>RECURSO 11</v>
          </cell>
          <cell r="W3786" t="str">
            <v>Vigencia Presupuestal</v>
          </cell>
        </row>
        <row r="3787">
          <cell r="A3787">
            <v>378314</v>
          </cell>
          <cell r="B3787" t="str">
            <v>Contrato</v>
          </cell>
          <cell r="C3787">
            <v>43</v>
          </cell>
          <cell r="D3787">
            <v>7414</v>
          </cell>
          <cell r="E3787">
            <v>41871</v>
          </cell>
          <cell r="F3787" t="str">
            <v>DIRECCION DE BOSQUES, BIODIVERSIDAD YSERVICIOS ECOSISTEMICOS</v>
          </cell>
          <cell r="G3787">
            <v>39693887</v>
          </cell>
          <cell r="H3787" t="str">
            <v>CLAUDIA PATRICIA FONSECA TOBIAN</v>
          </cell>
          <cell r="I3787" t="str">
            <v>ULTIMO PAGO 7 DE 12 SEGÚN CERTIFICACION DEL SUPERVISOR - SE ADJUNTA ACTA DE CESION DEL CONTRATO N/A Beneficio AFC $0</v>
          </cell>
          <cell r="J3787">
            <v>4977850</v>
          </cell>
          <cell r="K3787">
            <v>9.66</v>
          </cell>
          <cell r="O3787" t="str">
            <v>RECURSO 11</v>
          </cell>
          <cell r="V3787" t="str">
            <v>No tiene Dependientes - No Presento AFC Bancolombia</v>
          </cell>
          <cell r="W3787" t="str">
            <v>Vigencia Presupuestal</v>
          </cell>
        </row>
        <row r="3788">
          <cell r="A3788">
            <v>378414</v>
          </cell>
          <cell r="B3788" t="str">
            <v>Contrato</v>
          </cell>
          <cell r="C3788">
            <v>120</v>
          </cell>
          <cell r="D3788">
            <v>20614</v>
          </cell>
          <cell r="E3788">
            <v>41871</v>
          </cell>
          <cell r="F3788" t="str">
            <v>DIRECCION DE BOSQUES, BIODIVERSIDAD Y SERVICIOS ECOSISTEMICOS</v>
          </cell>
          <cell r="G3788">
            <v>52429474</v>
          </cell>
          <cell r="H3788" t="str">
            <v>MARIA NATALIA PATIÑO GUTIERREZ</v>
          </cell>
          <cell r="I3788" t="str">
            <v xml:space="preserve">PAGO 7 DE 12 SEGÚN CERTIFICACION DEL SUPERVISOR  </v>
          </cell>
          <cell r="J3788">
            <v>4359600</v>
          </cell>
          <cell r="K3788">
            <v>9.66</v>
          </cell>
          <cell r="O3788" t="str">
            <v>RECURSO 11</v>
          </cell>
          <cell r="V3788" t="str">
            <v>No tiene Dependientes</v>
          </cell>
          <cell r="W3788" t="str">
            <v>Vigencia Presupuestal</v>
          </cell>
        </row>
        <row r="3789">
          <cell r="A3789">
            <v>378514</v>
          </cell>
          <cell r="B3789" t="str">
            <v>Comisión</v>
          </cell>
          <cell r="C3789">
            <v>20141686</v>
          </cell>
          <cell r="D3789">
            <v>237214</v>
          </cell>
          <cell r="E3789">
            <v>41871</v>
          </cell>
          <cell r="F3789" t="str">
            <v>SERVICIOS ADMINISTRATIVOS, ATENCIONA AL USUARIO, ARCHIVO Y CORRESPONDENCIA</v>
          </cell>
          <cell r="G3789">
            <v>1020720575</v>
          </cell>
          <cell r="H3789" t="str">
            <v>NATALIA JIMENEZ CONTENTO</v>
          </cell>
          <cell r="I3789" t="str">
            <v>COMISION A PEREIRA DEL 4 AL 5 DE AGOSTO DE 2014</v>
          </cell>
          <cell r="J3789">
            <v>259623</v>
          </cell>
          <cell r="O3789" t="str">
            <v>RECURSO 11</v>
          </cell>
          <cell r="W3789" t="str">
            <v>Vigencia Presupuestal</v>
          </cell>
        </row>
        <row r="3790">
          <cell r="A3790">
            <v>378614</v>
          </cell>
          <cell r="B3790" t="str">
            <v>Oficio</v>
          </cell>
          <cell r="C3790" t="str">
            <v>8320-3-27958</v>
          </cell>
          <cell r="D3790">
            <v>247014</v>
          </cell>
          <cell r="E3790">
            <v>41871</v>
          </cell>
          <cell r="F3790" t="str">
            <v>TALENTO HUMANO ACTIVO Y NO ACTIVO</v>
          </cell>
          <cell r="G3790">
            <v>8301153951</v>
          </cell>
          <cell r="H3790" t="str">
            <v>MINISTERIO DE AMBIENTE Y DESARROLLO SOSTENIBLE</v>
          </cell>
          <cell r="I3790" t="str">
            <v>MESADA PENSIONAL CORRESPONDIENTE AL MES DE AGOSTO DE 2014</v>
          </cell>
          <cell r="J3790">
            <v>947697357</v>
          </cell>
          <cell r="N3790" t="str">
            <v>RECURSO 3-10</v>
          </cell>
          <cell r="Q3790" t="str">
            <v>DEDUCCIONES GENERALES</v>
          </cell>
          <cell r="R3790">
            <v>228643749</v>
          </cell>
          <cell r="W3790" t="str">
            <v>Vigencia Presupuestal</v>
          </cell>
        </row>
        <row r="3791">
          <cell r="A3791">
            <v>378714</v>
          </cell>
          <cell r="B3791" t="str">
            <v>Comisión</v>
          </cell>
          <cell r="C3791">
            <v>20141688</v>
          </cell>
          <cell r="D3791">
            <v>237314</v>
          </cell>
          <cell r="E3791">
            <v>41871</v>
          </cell>
          <cell r="F3791" t="str">
            <v>SERVICIOS ADMINISTRATIVOS, ATENCIONA AL USUARIO, ARCHIVO Y CORRESPONDENCIA</v>
          </cell>
          <cell r="G3791">
            <v>52822920</v>
          </cell>
          <cell r="H3791" t="str">
            <v>GINA PAOLA GALLO GIL</v>
          </cell>
          <cell r="I3791" t="str">
            <v>COMISION A PEREIRA DEL 4 AL 5 DE AGOSTO DE 2014</v>
          </cell>
          <cell r="J3791">
            <v>226091</v>
          </cell>
        </row>
        <row r="3792">
          <cell r="A3792">
            <v>378814</v>
          </cell>
          <cell r="B3792" t="str">
            <v>Comisión</v>
          </cell>
          <cell r="C3792">
            <v>20141704</v>
          </cell>
          <cell r="D3792">
            <v>240314</v>
          </cell>
          <cell r="E3792">
            <v>41871</v>
          </cell>
          <cell r="F3792" t="str">
            <v>SERVICIOS ADMINISTRATIVOS, ATENCIONA AL USUARIO, ARCHIVO Y CORRESPONDENCIA</v>
          </cell>
          <cell r="G3792">
            <v>52827756</v>
          </cell>
          <cell r="H3792" t="str">
            <v>MARIA ALEJANDRA LANCHEROS BARRAGAN</v>
          </cell>
          <cell r="I3792" t="str">
            <v>COMISION A TUNJA EL 8 DE AGOSTO DE 2014</v>
          </cell>
          <cell r="J3792">
            <v>97679</v>
          </cell>
        </row>
        <row r="3793">
          <cell r="A3793">
            <v>378914</v>
          </cell>
          <cell r="B3793" t="str">
            <v>Comisión</v>
          </cell>
          <cell r="C3793">
            <v>20141712</v>
          </cell>
          <cell r="D3793">
            <v>242614</v>
          </cell>
          <cell r="E3793">
            <v>41871</v>
          </cell>
          <cell r="F3793" t="str">
            <v>SERVICIOS ADMINISTRATIVOS, ATENCIONA AL USUARIO, ARCHIVO Y CORRESPONDENCIA</v>
          </cell>
          <cell r="G3793">
            <v>41732216</v>
          </cell>
          <cell r="H3793" t="str">
            <v>MERY ASUNCION TONCEL GAVIRIA</v>
          </cell>
          <cell r="I3793" t="str">
            <v>COMISION A VALLEDUPAR DEL 12 AL 13 DE AGOSTO DE 2014</v>
          </cell>
          <cell r="J3793">
            <v>355938</v>
          </cell>
        </row>
        <row r="3794">
          <cell r="A3794">
            <v>379014</v>
          </cell>
          <cell r="B3794" t="str">
            <v>Comisión</v>
          </cell>
          <cell r="C3794">
            <v>20141716</v>
          </cell>
          <cell r="D3794">
            <v>241714</v>
          </cell>
          <cell r="E3794">
            <v>41871</v>
          </cell>
          <cell r="F3794" t="str">
            <v>SERVICIOS ADMINISTRATIVOS, ATENCIONA AL USUARIO, ARCHIVO Y CORRESPONDENCIA</v>
          </cell>
          <cell r="G3794">
            <v>71610890</v>
          </cell>
          <cell r="H3794" t="str">
            <v>LUIS ALFONSO ESCOBAR TRUJILLO</v>
          </cell>
          <cell r="I3794" t="str">
            <v>COMISION A IBAGUE DEL 11 AL 12 DE AGOSTO DE 2014</v>
          </cell>
          <cell r="J3794">
            <v>624204</v>
          </cell>
        </row>
        <row r="3795">
          <cell r="A3795">
            <v>379114</v>
          </cell>
          <cell r="B3795" t="str">
            <v>Comisión</v>
          </cell>
          <cell r="C3795">
            <v>20141717</v>
          </cell>
          <cell r="D3795">
            <v>242714</v>
          </cell>
          <cell r="E3795">
            <v>41871</v>
          </cell>
          <cell r="F3795" t="str">
            <v>SERVICIOS ADMINISTRATIVOS, ATENCIONA AL USUARIO, ARCHIVO Y CORRESPONDENCIA</v>
          </cell>
          <cell r="G3795">
            <v>43220679</v>
          </cell>
          <cell r="H3795" t="str">
            <v>NATALIA GARCES CUARTAS</v>
          </cell>
          <cell r="I3795" t="str">
            <v>COMISION A BUCARAMANGA EL 12 DE AGOSTO DE 2014</v>
          </cell>
          <cell r="J3795">
            <v>161679</v>
          </cell>
        </row>
        <row r="3796">
          <cell r="A3796">
            <v>379214</v>
          </cell>
          <cell r="B3796" t="str">
            <v>Comisión</v>
          </cell>
          <cell r="C3796" t="str">
            <v>2014-1-0603</v>
          </cell>
          <cell r="D3796">
            <v>221114</v>
          </cell>
          <cell r="E3796">
            <v>41871</v>
          </cell>
          <cell r="F3796" t="str">
            <v>SERVICIOS ADMINISTRATIVOS, ATENCIONA AL USUARIO, ARCHIVO Y CORRESPONDENCIA</v>
          </cell>
          <cell r="G3796">
            <v>80882158</v>
          </cell>
          <cell r="H3796" t="str">
            <v>HAYATO JOSE GARCIA CUESTA</v>
          </cell>
          <cell r="I3796" t="str">
            <v>COMISION A VILLAPINZON DEL 19 DE JULIO DE 2014</v>
          </cell>
          <cell r="J3796">
            <v>145648</v>
          </cell>
          <cell r="L3796">
            <v>10</v>
          </cell>
          <cell r="O3796" t="str">
            <v>RECURSO 11</v>
          </cell>
          <cell r="W3796" t="str">
            <v>Vigencia Presupuestal</v>
          </cell>
        </row>
        <row r="3797">
          <cell r="A3797">
            <v>379314</v>
          </cell>
          <cell r="B3797" t="str">
            <v>Comisión</v>
          </cell>
          <cell r="C3797" t="str">
            <v>2014-1-0617</v>
          </cell>
          <cell r="D3797">
            <v>223214</v>
          </cell>
          <cell r="E3797">
            <v>41871</v>
          </cell>
          <cell r="F3797" t="str">
            <v>SERVICIOS ADMINISTRATIVOS, ATENCIONA AL USUARIO, ARCHIVO Y CORRESPONDENCIA</v>
          </cell>
          <cell r="G3797">
            <v>80882158</v>
          </cell>
          <cell r="H3797" t="str">
            <v>HAYATO JOSE GARCIA CUESTA</v>
          </cell>
          <cell r="I3797" t="str">
            <v>COMISION A CARTAGENA DEL 24 DE JULIO DE 2014</v>
          </cell>
          <cell r="J3797">
            <v>145648</v>
          </cell>
          <cell r="L3797">
            <v>10</v>
          </cell>
          <cell r="O3797" t="str">
            <v>RECURSO 11</v>
          </cell>
          <cell r="W3797" t="str">
            <v>Vigencia Presupuestal</v>
          </cell>
        </row>
        <row r="3798">
          <cell r="A3798">
            <v>379414</v>
          </cell>
          <cell r="B3798" t="str">
            <v>Comisión</v>
          </cell>
          <cell r="C3798" t="str">
            <v>2014-1-0630</v>
          </cell>
          <cell r="D3798">
            <v>230514</v>
          </cell>
          <cell r="E3798">
            <v>41871</v>
          </cell>
          <cell r="F3798" t="str">
            <v>SERVICIOS ADMINISTRATIVOS, ATENCIONA AL USUARIO, ARCHIVO Y CORRESPONDENCIA</v>
          </cell>
          <cell r="G3798">
            <v>80882158</v>
          </cell>
          <cell r="H3798" t="str">
            <v>HAYATO JOSE GARCIA CUESTA</v>
          </cell>
          <cell r="I3798" t="str">
            <v>COMISION A BUCARAMANGA DEL 27-28 DE JULIO DE 2014</v>
          </cell>
          <cell r="J3798">
            <v>436943</v>
          </cell>
          <cell r="L3798">
            <v>10</v>
          </cell>
          <cell r="O3798" t="str">
            <v>RECURSO 11</v>
          </cell>
          <cell r="W3798" t="str">
            <v>Vigencia Presupuestal</v>
          </cell>
        </row>
        <row r="3799">
          <cell r="A3799">
            <v>379514</v>
          </cell>
          <cell r="B3799" t="str">
            <v>Comisión</v>
          </cell>
          <cell r="C3799" t="str">
            <v>2014-1-0641</v>
          </cell>
          <cell r="D3799">
            <v>232814</v>
          </cell>
          <cell r="E3799">
            <v>41871</v>
          </cell>
          <cell r="F3799" t="str">
            <v>SERVICIOS ADMINISTRATIVOS, ATENCIONA AL USUARIO, ARCHIVO Y CORRESPONDENCIA</v>
          </cell>
          <cell r="G3799">
            <v>80164442</v>
          </cell>
          <cell r="H3799" t="str">
            <v>JOHN JAIRO SANCHEZ CORREA</v>
          </cell>
          <cell r="I3799" t="str">
            <v>COMISION A ACACIAS DEL 29-30 DE JULIO DE 2014</v>
          </cell>
          <cell r="J3799">
            <v>301157</v>
          </cell>
          <cell r="L3799">
            <v>10</v>
          </cell>
          <cell r="O3799" t="str">
            <v>RECURSO 11</v>
          </cell>
          <cell r="W3799" t="str">
            <v>Vigencia Presupuestal</v>
          </cell>
        </row>
        <row r="3800">
          <cell r="A3800">
            <v>379614</v>
          </cell>
          <cell r="B3800" t="str">
            <v>Comisión</v>
          </cell>
          <cell r="C3800" t="str">
            <v>2014-1-0649</v>
          </cell>
          <cell r="D3800">
            <v>235714</v>
          </cell>
          <cell r="E3800">
            <v>41871</v>
          </cell>
          <cell r="F3800" t="str">
            <v>SERVICIOS ADMINISTRATIVOS, ATENCIONA AL USUARIO, ARCHIVO Y CORRESPONDENCIA</v>
          </cell>
          <cell r="G3800">
            <v>80882158</v>
          </cell>
          <cell r="H3800" t="str">
            <v>HAYATO JOSE GARCIA CUESTA</v>
          </cell>
          <cell r="I3800" t="str">
            <v>COMISION A RIOHACHA EL 02 DE AGOSTO DE 2014</v>
          </cell>
          <cell r="J3800">
            <v>145648</v>
          </cell>
          <cell r="L3800">
            <v>10</v>
          </cell>
          <cell r="O3800" t="str">
            <v>RECURSO 11</v>
          </cell>
          <cell r="W3800" t="str">
            <v>Vigencia Presupuestal</v>
          </cell>
        </row>
        <row r="3801">
          <cell r="A3801">
            <v>379714</v>
          </cell>
          <cell r="B3801" t="str">
            <v>Comisión</v>
          </cell>
          <cell r="C3801" t="str">
            <v>2014-1-0642</v>
          </cell>
          <cell r="D3801">
            <v>233114</v>
          </cell>
          <cell r="E3801">
            <v>41871</v>
          </cell>
          <cell r="F3801" t="str">
            <v>SERVICIOS ADMINISTRATIVOS, ATENCIONA AL USUARIO, ARCHIVO Y CORRESPONDENCIA</v>
          </cell>
          <cell r="G3801">
            <v>19342385</v>
          </cell>
          <cell r="H3801" t="str">
            <v>RICARDO LINARES PRIETO</v>
          </cell>
          <cell r="I3801" t="str">
            <v>COMISION A POPAYAN DEL 30 DE JULIO AL 01 DE AGOSTO DE 2014</v>
          </cell>
          <cell r="J3801">
            <v>728238</v>
          </cell>
          <cell r="L3801">
            <v>11</v>
          </cell>
          <cell r="O3801" t="str">
            <v>RECURSO 11</v>
          </cell>
          <cell r="W3801" t="str">
            <v>Vigencia Presupuestal</v>
          </cell>
        </row>
        <row r="3802">
          <cell r="A3802">
            <v>379814</v>
          </cell>
          <cell r="B3802" t="str">
            <v>Comisión</v>
          </cell>
          <cell r="C3802" t="str">
            <v>2014-1-0662</v>
          </cell>
          <cell r="D3802">
            <v>240114</v>
          </cell>
          <cell r="E3802">
            <v>41871</v>
          </cell>
          <cell r="F3802" t="str">
            <v>SERVICIOS ADMINISTRATIVOS, ATENCIONA AL USUARIO, ARCHIVO Y CORRESPONDENCIA</v>
          </cell>
          <cell r="G3802">
            <v>52416225</v>
          </cell>
          <cell r="H3802" t="str">
            <v>ANA CRISTINA SANCHEZ THORIN</v>
          </cell>
          <cell r="I3802" t="str">
            <v>COMISION A YOPAL EL 11 DE AGOSTO DE 2014</v>
          </cell>
          <cell r="J3802">
            <v>207473</v>
          </cell>
          <cell r="L3802">
            <v>10</v>
          </cell>
          <cell r="O3802" t="str">
            <v>RECURSO 11</v>
          </cell>
          <cell r="W3802" t="str">
            <v>Vigencia Presupuestal</v>
          </cell>
        </row>
        <row r="3803">
          <cell r="A3803">
            <v>379914</v>
          </cell>
          <cell r="B3803" t="str">
            <v>Comisión</v>
          </cell>
          <cell r="C3803" t="str">
            <v>2014-1-0685</v>
          </cell>
          <cell r="D3803">
            <v>245314</v>
          </cell>
          <cell r="E3803">
            <v>41871</v>
          </cell>
          <cell r="F3803" t="str">
            <v>SERVICIOS ADMINISTRATIVOS, ATENCIONA AL USUARIO, ARCHIVO Y CORRESPONDENCIA</v>
          </cell>
          <cell r="G3803">
            <v>80882158</v>
          </cell>
          <cell r="H3803" t="str">
            <v>HAYATO JOSE GARCIA CUESTA</v>
          </cell>
          <cell r="I3803" t="str">
            <v>COMISION A MEDELLIN EL 15 DE AGOSTO DE 2014</v>
          </cell>
          <cell r="J3803">
            <v>145648</v>
          </cell>
          <cell r="L3803">
            <v>10</v>
          </cell>
          <cell r="O3803" t="str">
            <v>RECURSO 11</v>
          </cell>
          <cell r="W3803" t="str">
            <v>Vigencia Presupuestal</v>
          </cell>
        </row>
        <row r="3804">
          <cell r="A3804">
            <v>380014</v>
          </cell>
          <cell r="B3804" t="str">
            <v>Resolución</v>
          </cell>
          <cell r="C3804">
            <v>1288</v>
          </cell>
          <cell r="D3804">
            <v>247414</v>
          </cell>
          <cell r="E3804">
            <v>41871</v>
          </cell>
          <cell r="F3804" t="str">
            <v>TALENTO HUMANO ACTIVO Y NO ACTIVO</v>
          </cell>
          <cell r="G3804">
            <v>8600149187</v>
          </cell>
          <cell r="H3804" t="str">
            <v>FUNDACION UNIVERSIDAD EXTERNADO DE COLOMBIA</v>
          </cell>
          <cell r="I3804" t="str">
            <v>RECONOCIMIENTO Y PAGO DE AUXILIO EDUCATIVO PARA HIJOS DE FUNCIONARIOS - FUNCIONARIO GODOFREDO SAMPEDRO</v>
          </cell>
          <cell r="J3804">
            <v>1848000</v>
          </cell>
          <cell r="N3804" t="str">
            <v>RECURSO 2-10</v>
          </cell>
          <cell r="W3804" t="str">
            <v>Vigencia Presupuestal</v>
          </cell>
        </row>
        <row r="3805">
          <cell r="A3805">
            <v>380114</v>
          </cell>
          <cell r="B3805" t="str">
            <v>Resolución</v>
          </cell>
          <cell r="C3805">
            <v>1287</v>
          </cell>
          <cell r="D3805">
            <v>247314</v>
          </cell>
          <cell r="E3805">
            <v>41871</v>
          </cell>
          <cell r="F3805" t="str">
            <v>TALENTO HUMANO ACTIVO Y NO ACTIVO</v>
          </cell>
          <cell r="G3805">
            <v>8999990633</v>
          </cell>
          <cell r="H3805" t="str">
            <v>UNIVERSIDAD NACIONAL DE COLOMBIA</v>
          </cell>
          <cell r="I3805" t="str">
            <v>RECONOCIMIENTO Y PAGO DE AUXILIO EDUCATIVO PARA HIJOS DE FUNCIONARIOS - FUNCIONARIO ANA GRACIELA MOLINA</v>
          </cell>
          <cell r="J3805">
            <v>1071722</v>
          </cell>
          <cell r="N3805" t="str">
            <v>RECURSO 2-10</v>
          </cell>
          <cell r="W3805" t="str">
            <v>Vigencia Presupuestal</v>
          </cell>
        </row>
        <row r="3806">
          <cell r="A3806">
            <v>380214</v>
          </cell>
          <cell r="B3806" t="str">
            <v>Resolución</v>
          </cell>
          <cell r="C3806">
            <v>1308</v>
          </cell>
          <cell r="D3806">
            <v>246014</v>
          </cell>
          <cell r="E3806">
            <v>41871</v>
          </cell>
          <cell r="F3806" t="str">
            <v>TALENTO HUMANO ACTIVO Y NO ACTIVO</v>
          </cell>
          <cell r="G3806">
            <v>8600073861</v>
          </cell>
          <cell r="H3806" t="str">
            <v>UNIVERSIDAD DE LOS ANDES</v>
          </cell>
          <cell r="I3806" t="str">
            <v>RECONOCIMIENTO Y PAGO DE UNA INSCRIPCION A UNA CAPACITACION</v>
          </cell>
          <cell r="J3806">
            <v>10248000</v>
          </cell>
          <cell r="O3806" t="str">
            <v>RECURSO 11</v>
          </cell>
          <cell r="W3806" t="str">
            <v>Vigencia Presupuestal</v>
          </cell>
        </row>
        <row r="3807">
          <cell r="A3807">
            <v>380314</v>
          </cell>
          <cell r="B3807" t="str">
            <v>Factura</v>
          </cell>
          <cell r="C3807">
            <v>19185822800</v>
          </cell>
          <cell r="D3807">
            <v>247914</v>
          </cell>
          <cell r="E3807">
            <v>41871</v>
          </cell>
          <cell r="F3807" t="str">
            <v>SERVICIOS ADMINISTRATIVOS, ATENCIONA AL USUARIO, ARCHIVO Y CORRESPONDENCIA</v>
          </cell>
          <cell r="G3807">
            <v>8999991158</v>
          </cell>
          <cell r="H3807" t="str">
            <v>EMPRESA DE TELECOMUNICACIONES DE BOGOTA SA ESP</v>
          </cell>
          <cell r="I3807" t="str">
            <v>PAGO SERVICIO PUBLICO TELEFONO ETB,CTA CLIENTE 4363026 FRA 19185222800 PERIODO DE CONSUMO JULIO DE 2014</v>
          </cell>
          <cell r="J3807">
            <v>13148240</v>
          </cell>
          <cell r="N3807" t="str">
            <v>RECURSO 2-10</v>
          </cell>
          <cell r="W3807" t="str">
            <v>Vigencia Presupuestal</v>
          </cell>
        </row>
        <row r="3808">
          <cell r="A3808">
            <v>380414</v>
          </cell>
          <cell r="B3808" t="str">
            <v>Contrato</v>
          </cell>
          <cell r="C3808">
            <v>226</v>
          </cell>
          <cell r="D3808">
            <v>35314</v>
          </cell>
          <cell r="E3808">
            <v>41872</v>
          </cell>
          <cell r="F3808" t="str">
            <v>SUBDIRECCION ADMINISTRATIVA Y FINANCIERA</v>
          </cell>
          <cell r="G3808">
            <v>52545196</v>
          </cell>
          <cell r="H3808" t="str">
            <v>OLGA LUCIA LADINO HERRERA</v>
          </cell>
          <cell r="I3808" t="str">
            <v>PAGO 8/12 DESEMBOLSO SEGÚN CERTIFICACION DEL SUPERVISOR (Desc Base Rte Fte por Dependientes)</v>
          </cell>
          <cell r="J3808">
            <v>2654545</v>
          </cell>
          <cell r="K3808">
            <v>9.66</v>
          </cell>
          <cell r="O3808" t="str">
            <v>RECURSO 11</v>
          </cell>
          <cell r="V3808" t="str">
            <v>Desc. 10% Dependientes</v>
          </cell>
          <cell r="W3808" t="str">
            <v>Vigencia Presupuestal</v>
          </cell>
        </row>
        <row r="3809">
          <cell r="A3809">
            <v>380514</v>
          </cell>
          <cell r="B3809" t="str">
            <v>Contrato</v>
          </cell>
          <cell r="C3809">
            <v>208</v>
          </cell>
          <cell r="D3809">
            <v>31614</v>
          </cell>
          <cell r="E3809">
            <v>41872</v>
          </cell>
          <cell r="F3809" t="str">
            <v>DIRECCION DE ORDENAMIENTO AMBIENTAL Y COORDINACION DEL SINA</v>
          </cell>
          <cell r="G3809">
            <v>41738865</v>
          </cell>
          <cell r="H3809" t="str">
            <v>CLAUDIA MARIA CORDOBA GARCIA</v>
          </cell>
          <cell r="I3809" t="str">
            <v>PAGO 6 DE 10 SEGÚN CERTIFICACION DEL SUPERVISOR (Desc. Base RF x Dependientes)</v>
          </cell>
          <cell r="J3809">
            <v>7500000</v>
          </cell>
          <cell r="K3809">
            <v>9.66</v>
          </cell>
          <cell r="O3809" t="str">
            <v>RECURSO 11</v>
          </cell>
          <cell r="V3809" t="str">
            <v>Desc. X Dependientes</v>
          </cell>
          <cell r="W3809" t="str">
            <v>Vigencia Presupuestal</v>
          </cell>
        </row>
        <row r="3810">
          <cell r="A3810">
            <v>380614</v>
          </cell>
          <cell r="B3810" t="str">
            <v>Contrato</v>
          </cell>
          <cell r="C3810">
            <v>11</v>
          </cell>
          <cell r="D3810">
            <v>514</v>
          </cell>
          <cell r="E3810">
            <v>41872</v>
          </cell>
          <cell r="F3810" t="str">
            <v>SUBDIRECCION ADMINISTRATIVA Y FINANCIERA</v>
          </cell>
          <cell r="G3810">
            <v>37828595</v>
          </cell>
          <cell r="H3810" t="str">
            <v xml:space="preserve">MARIA TERESA COTE DE ABRIL </v>
          </cell>
          <cell r="I3810" t="str">
            <v>OCTAVO DESEMBOLSO SEGÚN CERTIFICACION DEL SUPERVISOR (INT.VIVIENDA $638,012) PENSIONADA</v>
          </cell>
          <cell r="J3810">
            <v>4513636</v>
          </cell>
          <cell r="K3810">
            <v>9.66</v>
          </cell>
          <cell r="O3810" t="str">
            <v>RECURSO 11</v>
          </cell>
          <cell r="V3810" t="str">
            <v>Int. Vivienda 7.656.139,39/12 $638,012 -No tiene Dependientes</v>
          </cell>
          <cell r="W3810" t="str">
            <v>Vigencia Presupuestal</v>
          </cell>
        </row>
        <row r="3811">
          <cell r="A3811">
            <v>380714</v>
          </cell>
          <cell r="B3811" t="str">
            <v>Contrato</v>
          </cell>
          <cell r="C3811">
            <v>176</v>
          </cell>
          <cell r="D3811">
            <v>28114</v>
          </cell>
          <cell r="E3811">
            <v>41872</v>
          </cell>
          <cell r="F3811" t="str">
            <v>SUBDIRECCION ADMINISTRATIVA Y FINANCIERA</v>
          </cell>
          <cell r="G3811">
            <v>6757664</v>
          </cell>
          <cell r="H3811" t="str">
            <v>BELISARIO NEIRA MUÑOZ</v>
          </cell>
          <cell r="I3811" t="str">
            <v>OCTAVO DESEMBOLSO SEGÚN CERTIFICACION DEL SUPERVISOR (Desc de la Bse por Dependientes)-PENSIONADO</v>
          </cell>
          <cell r="J3811">
            <v>5000000</v>
          </cell>
          <cell r="K3811">
            <v>9.66</v>
          </cell>
          <cell r="O3811" t="str">
            <v>RECURSO 11</v>
          </cell>
          <cell r="V3811" t="str">
            <v>Desc. 10% Dependientes</v>
          </cell>
          <cell r="W3811" t="str">
            <v>Vigencia Presupuestal</v>
          </cell>
        </row>
        <row r="3812">
          <cell r="A3812">
            <v>380814</v>
          </cell>
          <cell r="B3812" t="str">
            <v>Contrato</v>
          </cell>
          <cell r="C3812">
            <v>194</v>
          </cell>
          <cell r="D3812">
            <v>29614</v>
          </cell>
          <cell r="E3812">
            <v>41872</v>
          </cell>
          <cell r="F3812" t="str">
            <v>DIRECCION DE ORDENAMIENTO AMBIENTAL Y COORDINACION DEL SINA</v>
          </cell>
          <cell r="G3812">
            <v>42123833</v>
          </cell>
          <cell r="H3812" t="str">
            <v>PAOLA ANDREA MORALES RAMIREZ</v>
          </cell>
          <cell r="I3812" t="str">
            <v>PAGO 7 DE 10 SEGÚN CERTIFICACION DEL SUPERVISOR</v>
          </cell>
          <cell r="J3812">
            <v>7200000</v>
          </cell>
          <cell r="K3812">
            <v>9.66</v>
          </cell>
          <cell r="O3812" t="str">
            <v>RECURSO 11</v>
          </cell>
          <cell r="V3812" t="str">
            <v>No tiene Dependientes a Cargo</v>
          </cell>
          <cell r="W3812" t="str">
            <v>Vigencia Presupuestal</v>
          </cell>
        </row>
        <row r="3813">
          <cell r="A3813">
            <v>380914</v>
          </cell>
          <cell r="B3813" t="str">
            <v>Contrato</v>
          </cell>
          <cell r="C3813">
            <v>198</v>
          </cell>
          <cell r="D3813">
            <v>31714</v>
          </cell>
          <cell r="E3813">
            <v>41872</v>
          </cell>
          <cell r="F3813" t="str">
            <v>DIRECCION DE ORDENAMIENTO AMBIENTAL Y COORDINACION DEL SINA</v>
          </cell>
          <cell r="G3813">
            <v>42127326</v>
          </cell>
          <cell r="H3813" t="str">
            <v>DOROTEA CARDONA HERNANDEZ</v>
          </cell>
          <cell r="I3813" t="str">
            <v>PAGO 7 DE 10 SEGÚN CERTIFICACION DEL SUPERVISOR (Desc.de la Base RF x Dependientes+Prepagada 16/08/2014)</v>
          </cell>
          <cell r="J3813">
            <v>5500000</v>
          </cell>
          <cell r="K3813">
            <v>9.66</v>
          </cell>
          <cell r="O3813" t="str">
            <v>RECURSO 11</v>
          </cell>
          <cell r="V3813" t="str">
            <v>Desc.Prepagada Coomeva+Desc. 10% Dependientes</v>
          </cell>
          <cell r="W3813" t="str">
            <v>Vigencia Presupuestal</v>
          </cell>
        </row>
        <row r="3814">
          <cell r="A3814">
            <v>381014</v>
          </cell>
          <cell r="B3814" t="str">
            <v>Contrato</v>
          </cell>
          <cell r="C3814">
            <v>90</v>
          </cell>
          <cell r="D3814">
            <v>18714</v>
          </cell>
          <cell r="E3814">
            <v>41872</v>
          </cell>
          <cell r="F3814" t="str">
            <v>SUBDIRECCION DE EDUCACION Y PARTICIPACION</v>
          </cell>
          <cell r="G3814">
            <v>38222274</v>
          </cell>
          <cell r="H3814" t="str">
            <v>MARIA MERCEDES CALLEJAS</v>
          </cell>
          <cell r="I3814" t="str">
            <v>PAGO 7 DE 11 SEGÚN CERTIFICACION DEL SUPERVISOR (PENSIONADA)</v>
          </cell>
          <cell r="J3814">
            <v>5000000</v>
          </cell>
          <cell r="K3814">
            <v>9.66</v>
          </cell>
          <cell r="O3814" t="str">
            <v>RECURSO 11</v>
          </cell>
          <cell r="V3814" t="str">
            <v>No tiene Dependientes</v>
          </cell>
          <cell r="W3814" t="str">
            <v>Vigencia Presupuestal</v>
          </cell>
        </row>
        <row r="3815">
          <cell r="A3815">
            <v>381114</v>
          </cell>
          <cell r="B3815" t="str">
            <v>Contrato</v>
          </cell>
          <cell r="C3815">
            <v>171</v>
          </cell>
          <cell r="D3815">
            <v>26314</v>
          </cell>
          <cell r="E3815">
            <v>41872</v>
          </cell>
          <cell r="F3815" t="str">
            <v>DIRECCION DE ORDENAMIENTO AMBIENTAL Y COORDINACION DEL SINA</v>
          </cell>
          <cell r="G3815">
            <v>32503855</v>
          </cell>
          <cell r="H3815" t="str">
            <v>NORA ELENA MOLINA LINCE</v>
          </cell>
          <cell r="I3815" t="str">
            <v>PAGO 7 DE 11 SEGÚN CERTIFICACION DEL SUPERVISOR (Desc. Base RF x Dependientes) PENSIONADA</v>
          </cell>
          <cell r="J3815">
            <v>7000000</v>
          </cell>
          <cell r="K3815">
            <v>9.66</v>
          </cell>
          <cell r="O3815" t="str">
            <v>RECURSO 11</v>
          </cell>
          <cell r="V3815" t="str">
            <v>Desc. 10% Dependientes</v>
          </cell>
          <cell r="W3815" t="str">
            <v>Vigencia Presupuestal</v>
          </cell>
        </row>
        <row r="3816">
          <cell r="A3816">
            <v>381214</v>
          </cell>
          <cell r="B3816" t="str">
            <v>Contrato</v>
          </cell>
          <cell r="C3816">
            <v>328</v>
          </cell>
          <cell r="D3816">
            <v>107414</v>
          </cell>
          <cell r="E3816">
            <v>41872</v>
          </cell>
          <cell r="F3816" t="str">
            <v>SUBDIRECCION ADMINISTRATIVA Y FINANCIERA</v>
          </cell>
          <cell r="G3816">
            <v>8305138632</v>
          </cell>
          <cell r="H3816" t="str">
            <v>DOTACION INTEGRAL S.A.S</v>
          </cell>
          <cell r="I3816" t="str">
            <v>FRA 24531 PAGO 2 DE 3 SEGÚN CERTIFICACION DEL SUPERVISOR  - EA 1166 (REGIMEN COMUN - EXENTOS DE ICA PEREIRA - SE APLICA RTE IVA Y RTE FTE DECLARANTES DE RENTA 2,5 POR COMPRAS)</v>
          </cell>
          <cell r="J3816">
            <v>5900000</v>
          </cell>
          <cell r="L3816">
            <v>2.5</v>
          </cell>
          <cell r="M3816">
            <v>16</v>
          </cell>
          <cell r="N3816" t="str">
            <v>RECURSO 2-10</v>
          </cell>
          <cell r="W3816" t="str">
            <v>Vigencia Presupuestal</v>
          </cell>
        </row>
        <row r="3817">
          <cell r="A3817">
            <v>381314</v>
          </cell>
          <cell r="B3817" t="str">
            <v>Contrato</v>
          </cell>
          <cell r="C3817">
            <v>224</v>
          </cell>
          <cell r="D3817">
            <v>35814</v>
          </cell>
          <cell r="E3817">
            <v>41872</v>
          </cell>
          <cell r="F3817" t="str">
            <v>DIRECCION DE ORDENAMIENTO AMBIENTAL Y COORDINACION DEL SINA</v>
          </cell>
          <cell r="G3817">
            <v>40040854</v>
          </cell>
          <cell r="H3817" t="str">
            <v>DIANA MARCELA OCHOA PARRA</v>
          </cell>
          <cell r="I3817" t="str">
            <v>SEPTIMO DESEMBOLSO SEGÚN CERTIFICACION DEL SUPERVISOR (DESC BASE POR DEPENDIENTES) OTRO SI ADICION Y PRORROGA</v>
          </cell>
          <cell r="J3817">
            <v>6600000</v>
          </cell>
          <cell r="K3817">
            <v>9.66</v>
          </cell>
          <cell r="O3817" t="str">
            <v>RECURSO 11</v>
          </cell>
          <cell r="V3817" t="str">
            <v>Desc. 10% Dependientes - Base RF $3,529,774 RF $388,275</v>
          </cell>
          <cell r="W3817" t="str">
            <v>Vigencia Presupuestal</v>
          </cell>
        </row>
        <row r="3818">
          <cell r="A3818">
            <v>381414</v>
          </cell>
          <cell r="B3818" t="str">
            <v>Oficio</v>
          </cell>
          <cell r="C3818" t="str">
            <v>8310-3-27736</v>
          </cell>
          <cell r="E3818">
            <v>41872</v>
          </cell>
          <cell r="F3818" t="str">
            <v>SUBDIRECCION ADMINISTRATIVA Y FINANCIERA</v>
          </cell>
          <cell r="G3818">
            <v>8301153951</v>
          </cell>
          <cell r="H3818" t="str">
            <v>MINISTERIO DE AMBIENTE Y DESARROLLO SOSTENIBLE</v>
          </cell>
          <cell r="I3818" t="str">
            <v>RADICACION CAJA MENOR 314 - CONS 5614</v>
          </cell>
          <cell r="J3818">
            <v>12168945</v>
          </cell>
        </row>
        <row r="3819">
          <cell r="A3819">
            <v>381514</v>
          </cell>
          <cell r="B3819" t="str">
            <v>Contrato</v>
          </cell>
          <cell r="C3819">
            <v>22</v>
          </cell>
          <cell r="D3819">
            <v>3014</v>
          </cell>
          <cell r="E3819">
            <v>41872</v>
          </cell>
          <cell r="F3819" t="str">
            <v>GRUPO DE COMUNICACIONES</v>
          </cell>
          <cell r="G3819">
            <v>19370198</v>
          </cell>
          <cell r="H3819" t="str">
            <v>ANGEL GUSTAVO ZAPATA FERRO</v>
          </cell>
          <cell r="I3819" t="str">
            <v>OCTAVO DESEMBOLSO SEGÚN CERTIFICACION DEL SUPERVISOR (Desc.de la Base RF x Dependientes)</v>
          </cell>
          <cell r="J3819">
            <v>3050847</v>
          </cell>
          <cell r="K3819">
            <v>9.66</v>
          </cell>
          <cell r="O3819" t="str">
            <v>RECURSO 11</v>
          </cell>
          <cell r="V3819" t="str">
            <v>Desc. 10% Dependientes - Base RF $4,094,550 RF $287,562</v>
          </cell>
          <cell r="W3819" t="str">
            <v>Vigencia Presupuestal</v>
          </cell>
        </row>
        <row r="3820">
          <cell r="A3820">
            <v>381614</v>
          </cell>
          <cell r="B3820" t="str">
            <v>Contrato</v>
          </cell>
          <cell r="C3820">
            <v>235</v>
          </cell>
          <cell r="D3820">
            <v>34014</v>
          </cell>
          <cell r="E3820">
            <v>41872</v>
          </cell>
          <cell r="F3820" t="str">
            <v>OFICINA DE ASUNTOS INTERNACIONALES</v>
          </cell>
          <cell r="G3820">
            <v>80821039</v>
          </cell>
          <cell r="H3820" t="str">
            <v>FABIAN NAVARRETE LE BAS</v>
          </cell>
          <cell r="I3820" t="str">
            <v>FRA 16 PAGO 7 DE 12 SEGÚN CERTIFICACION DEL SUPERVISOR - (DESC.DE LA BASE RF X DEPENDIENTES)</v>
          </cell>
          <cell r="J3820">
            <v>10000000</v>
          </cell>
          <cell r="K3820">
            <v>9.66</v>
          </cell>
          <cell r="M3820">
            <v>16</v>
          </cell>
          <cell r="O3820" t="str">
            <v>RECURSO 11</v>
          </cell>
          <cell r="V3820" t="str">
            <v>Desc.x Dependientes</v>
          </cell>
          <cell r="W3820" t="str">
            <v>Vigencia Presupuestal</v>
          </cell>
        </row>
        <row r="3821">
          <cell r="A3821">
            <v>381714</v>
          </cell>
          <cell r="B3821" t="str">
            <v>Contrato</v>
          </cell>
          <cell r="C3821">
            <v>141</v>
          </cell>
          <cell r="D3821">
            <v>24214</v>
          </cell>
          <cell r="E3821">
            <v>41872</v>
          </cell>
          <cell r="F3821" t="str">
            <v>DIRECCION DE BOSQUES, BIODIVERSIDAD Y SERVICIOS ECOSISTEMICOS</v>
          </cell>
          <cell r="G3821">
            <v>7184973</v>
          </cell>
          <cell r="H3821" t="str">
            <v>WINSTON WILCHES ALVAREZ</v>
          </cell>
          <cell r="I3821" t="str">
            <v>PAGO 8 DE 12 SEGÚN CERTIFICACION DEL SUPERVISOR  ( DESC BASE RF DEPENDIENTES)</v>
          </cell>
          <cell r="J3821">
            <v>3349582</v>
          </cell>
          <cell r="K3821">
            <v>9.66</v>
          </cell>
          <cell r="O3821" t="str">
            <v>RECURSO 11</v>
          </cell>
          <cell r="V3821" t="str">
            <v>Desc. X Dependientes</v>
          </cell>
          <cell r="W3821" t="str">
            <v>Vigencia Presupuestal</v>
          </cell>
        </row>
        <row r="3822">
          <cell r="A3822">
            <v>381814</v>
          </cell>
          <cell r="B3822" t="str">
            <v>Contrato</v>
          </cell>
          <cell r="C3822">
            <v>231</v>
          </cell>
          <cell r="D3822">
            <v>35014</v>
          </cell>
          <cell r="E3822">
            <v>41872</v>
          </cell>
          <cell r="F3822" t="str">
            <v>OFICINA DE TECNOLOGIAS, INFORMACION Y COMUNICACIONES TIC</v>
          </cell>
          <cell r="G3822">
            <v>1019062803</v>
          </cell>
          <cell r="H3822" t="str">
            <v>CAMILO ANDRES PULIDO RODRIGUEZ</v>
          </cell>
          <cell r="I3822" t="str">
            <v>PAGO 8 DE 12 SEGÚN CERTIFICACION DEL SUPERVISOR</v>
          </cell>
          <cell r="J3822">
            <v>3500000</v>
          </cell>
          <cell r="K3822">
            <v>9.66</v>
          </cell>
          <cell r="O3822" t="str">
            <v>RECURSO 11</v>
          </cell>
          <cell r="V3822" t="str">
            <v>No tiene Dependientes</v>
          </cell>
          <cell r="W3822" t="str">
            <v>Vigencia Presupuestal</v>
          </cell>
        </row>
        <row r="3823">
          <cell r="A3823">
            <v>381914</v>
          </cell>
          <cell r="B3823" t="str">
            <v>Contrato</v>
          </cell>
          <cell r="C3823">
            <v>92</v>
          </cell>
          <cell r="D3823">
            <v>17214</v>
          </cell>
          <cell r="E3823">
            <v>41872</v>
          </cell>
          <cell r="F3823" t="str">
            <v>DIRECCION DE BOSQUES, BIODIVERSIDAD Y SERVICIOS ECOSISTEMICOS</v>
          </cell>
          <cell r="G3823">
            <v>21032764</v>
          </cell>
          <cell r="H3823" t="str">
            <v>LENNY HAEL GUERRERO URREGO</v>
          </cell>
          <cell r="I3823" t="str">
            <v>PAGO 8 DE 12 SEGÚN CERTIFICACION DEL SUPERVISOR</v>
          </cell>
          <cell r="J3823">
            <v>4971181</v>
          </cell>
          <cell r="K3823">
            <v>9.66</v>
          </cell>
          <cell r="O3823" t="str">
            <v>RECURSO 11</v>
          </cell>
          <cell r="V3823" t="str">
            <v>No tiene Dependientes a Cargo</v>
          </cell>
          <cell r="W3823" t="str">
            <v>Vigencia Presupuestal</v>
          </cell>
        </row>
        <row r="3824">
          <cell r="A3824">
            <v>382014</v>
          </cell>
          <cell r="B3824" t="str">
            <v>Contrato</v>
          </cell>
          <cell r="C3824">
            <v>167</v>
          </cell>
          <cell r="D3824">
            <v>26614</v>
          </cell>
          <cell r="E3824">
            <v>41872</v>
          </cell>
          <cell r="F3824" t="str">
            <v>DIRECCION DE ORDENAMIENTO AMBIENTAL Y COORDINACION DEL SINA</v>
          </cell>
          <cell r="G3824">
            <v>53911075</v>
          </cell>
          <cell r="H3824" t="str">
            <v>DIANA MARCELA CLAVIJO TELLEZ</v>
          </cell>
          <cell r="I3824" t="str">
            <v>PAGO 7 DE 10 SEGÚN CERTIFICACION DEL SUPERVISOR</v>
          </cell>
          <cell r="J3824">
            <v>4500000</v>
          </cell>
          <cell r="K3824">
            <v>9.66</v>
          </cell>
          <cell r="O3824" t="str">
            <v>RECURSO 11</v>
          </cell>
          <cell r="V3824" t="str">
            <v>No tiene dependientes</v>
          </cell>
          <cell r="W3824" t="str">
            <v>Vigencia Presupuestal</v>
          </cell>
        </row>
        <row r="3825">
          <cell r="A3825">
            <v>382114</v>
          </cell>
          <cell r="B3825" t="str">
            <v>Contrato</v>
          </cell>
          <cell r="C3825">
            <v>77</v>
          </cell>
          <cell r="D3825">
            <v>15014</v>
          </cell>
          <cell r="E3825">
            <v>41872</v>
          </cell>
          <cell r="F3825" t="str">
            <v>TALENTO HUMANO ACTIVO Y NO ACTIVO</v>
          </cell>
          <cell r="G3825">
            <v>20735657</v>
          </cell>
          <cell r="H3825" t="str">
            <v>MARTHA NYDIA LOZANO PORTELA</v>
          </cell>
          <cell r="I3825" t="str">
            <v>OCTAVO DESEMBOLSO SEGÚN CERTIFICACION DEL SUPERVISOR (Desc. Base RF x Dependientes)-PENSIONADA</v>
          </cell>
          <cell r="J3825">
            <v>6026000</v>
          </cell>
          <cell r="K3825">
            <v>9.66</v>
          </cell>
          <cell r="O3825" t="str">
            <v>RECURSO 11</v>
          </cell>
          <cell r="V3825" t="str">
            <v>Desc. 10% Dependientes</v>
          </cell>
          <cell r="W3825" t="str">
            <v>Vigencia Presupuestal</v>
          </cell>
        </row>
        <row r="3826">
          <cell r="A3826">
            <v>382214</v>
          </cell>
          <cell r="B3826" t="str">
            <v>Contrato</v>
          </cell>
          <cell r="C3826">
            <v>93</v>
          </cell>
          <cell r="D3826">
            <v>17414</v>
          </cell>
          <cell r="E3826">
            <v>41872</v>
          </cell>
          <cell r="F3826" t="str">
            <v>DIRECCION DE BOSQUES, BIODIVERSIDAD Y SERVICIOS ECOSISTEMICOS</v>
          </cell>
          <cell r="G3826">
            <v>1098678974</v>
          </cell>
          <cell r="H3826" t="str">
            <v>JOHANA MARTINEZ REYES</v>
          </cell>
          <cell r="I3826" t="str">
            <v>PAGO 8 DE12 DESEMBOLSO SEGÚN CERTIFICACION DEL SUPERVISOR</v>
          </cell>
          <cell r="J3826">
            <v>2875000</v>
          </cell>
          <cell r="K3826">
            <v>9.66</v>
          </cell>
          <cell r="O3826" t="str">
            <v>RECURSO 11</v>
          </cell>
          <cell r="V3826" t="str">
            <v>No tiene Dependientes</v>
          </cell>
          <cell r="W3826" t="str">
            <v>Vigencia Presupuestal</v>
          </cell>
        </row>
        <row r="3827">
          <cell r="A3827">
            <v>382314</v>
          </cell>
          <cell r="B3827" t="str">
            <v>Contrato</v>
          </cell>
          <cell r="C3827">
            <v>144</v>
          </cell>
          <cell r="D3827">
            <v>23014</v>
          </cell>
          <cell r="E3827">
            <v>41872</v>
          </cell>
          <cell r="F3827" t="str">
            <v>DIRECCION DE BOSQUES, BIODIVERSIDAD Y SERVICIOS ECOSISTEMICOS</v>
          </cell>
          <cell r="G3827">
            <v>1023863075</v>
          </cell>
          <cell r="H3827" t="str">
            <v>DAVID FERNANDO URREGO HERNANDEZ</v>
          </cell>
          <cell r="I3827" t="str">
            <v>OCTAVO DESEMBOLSO SEGÚN CERTIFICACION DEL SUPERVISOR</v>
          </cell>
          <cell r="J3827">
            <v>2982709</v>
          </cell>
          <cell r="K3827">
            <v>9.66</v>
          </cell>
          <cell r="O3827" t="str">
            <v>RECURSO 11</v>
          </cell>
          <cell r="V3827" t="str">
            <v>No tiene Dependientes a Cargo</v>
          </cell>
          <cell r="W3827" t="str">
            <v>Vigencia Presupuestal</v>
          </cell>
        </row>
        <row r="3828">
          <cell r="A3828">
            <v>382414</v>
          </cell>
          <cell r="B3828" t="str">
            <v>Contrato</v>
          </cell>
          <cell r="C3828">
            <v>203</v>
          </cell>
          <cell r="D3828">
            <v>29914</v>
          </cell>
          <cell r="E3828">
            <v>41872</v>
          </cell>
          <cell r="F3828" t="str">
            <v>DIRECCION DE ORDENAMIENTO AMBIENTAL Y COORDINACION DEL SINA</v>
          </cell>
          <cell r="G3828">
            <v>52694062</v>
          </cell>
          <cell r="H3828" t="str">
            <v>LILIANA RAMIREZ HERNANDEZ</v>
          </cell>
          <cell r="I3828" t="str">
            <v>SEPTIMO DESEMBOLSO SEGÚN CERTIFICACION DEL SUPERVISOR</v>
          </cell>
          <cell r="J3828">
            <v>5500000</v>
          </cell>
          <cell r="K3828">
            <v>9.66</v>
          </cell>
          <cell r="O3828" t="str">
            <v>RECURSO 11</v>
          </cell>
          <cell r="V3828" t="str">
            <v>No tiene Dependientes a Cargo</v>
          </cell>
          <cell r="W3828" t="str">
            <v>Vigencia Presupuestal</v>
          </cell>
        </row>
        <row r="3829">
          <cell r="A3829">
            <v>382514</v>
          </cell>
          <cell r="B3829" t="str">
            <v>Oficio</v>
          </cell>
          <cell r="C3829" t="str">
            <v>8314-3-27941</v>
          </cell>
          <cell r="E3829">
            <v>41873</v>
          </cell>
          <cell r="F3829" t="str">
            <v>SUBDIRECCION ADMINISTRATIVA Y FINANCIERA</v>
          </cell>
          <cell r="G3829">
            <v>8301153951</v>
          </cell>
          <cell r="H3829" t="str">
            <v>MINISTERIO DE AMBIENTE Y DESARROLLO SOSTENIBLE</v>
          </cell>
          <cell r="I3829" t="str">
            <v>RADICACION CAJA MENOR 114 - CONS 5414 - GASTOS GENERALES</v>
          </cell>
          <cell r="J3829">
            <v>4160129</v>
          </cell>
        </row>
        <row r="3830">
          <cell r="A3830">
            <v>382614</v>
          </cell>
          <cell r="B3830" t="str">
            <v>Oficio</v>
          </cell>
          <cell r="C3830" t="str">
            <v>8000-3-28332</v>
          </cell>
          <cell r="E3830">
            <v>41873</v>
          </cell>
          <cell r="F3830" t="str">
            <v>SUBDIRECCION ADMINISTRATIVA Y FINANCIERA</v>
          </cell>
          <cell r="G3830">
            <v>8301153951</v>
          </cell>
          <cell r="H3830" t="str">
            <v>MINISTERIO DE AMBIENTE Y DESARROLLO SOSTENIBLE</v>
          </cell>
          <cell r="I3830" t="str">
            <v>RADICACION CAJA MENOR 214 - CONS 5514 - DESPACHO MINISTRO</v>
          </cell>
          <cell r="J3830">
            <v>6435756</v>
          </cell>
        </row>
        <row r="3831">
          <cell r="A3831">
            <v>382714</v>
          </cell>
          <cell r="B3831" t="str">
            <v>Resolucion</v>
          </cell>
          <cell r="C3831">
            <v>1364</v>
          </cell>
          <cell r="D3831">
            <v>249614</v>
          </cell>
          <cell r="E3831">
            <v>41873</v>
          </cell>
          <cell r="F3831" t="str">
            <v>TALENTO HUMANO ACTIVO Y NO ACTIVO</v>
          </cell>
          <cell r="G3831">
            <v>63366054</v>
          </cell>
          <cell r="H3831" t="str">
            <v>LUZ HELENA SARMIENTO VILLAMIZAR</v>
          </cell>
          <cell r="I3831" t="str">
            <v>RECONOCIMIENTO Y PAGO DE PRESTACIONES SOCIALES (RTE FUENTE $3,142,000) + AFC FNA $10,000,000 + FOSYGA $127,469 + PORVENIR $127,469 + FSP $31,867</v>
          </cell>
          <cell r="J3831">
            <v>26217663</v>
          </cell>
          <cell r="N3831" t="str">
            <v>RECURSO 1-10</v>
          </cell>
          <cell r="Q3831" t="str">
            <v>APORTES SEGURIDAD SOCIAL + AFC FNA</v>
          </cell>
          <cell r="R3831">
            <v>10286805</v>
          </cell>
          <cell r="W3831" t="str">
            <v>Vigencia Presupuestal</v>
          </cell>
        </row>
        <row r="3832">
          <cell r="A3832">
            <v>382814</v>
          </cell>
          <cell r="B3832" t="str">
            <v>Oficio</v>
          </cell>
          <cell r="C3832" t="str">
            <v>8310-3-27736</v>
          </cell>
          <cell r="D3832">
            <v>249114</v>
          </cell>
          <cell r="E3832">
            <v>41873</v>
          </cell>
          <cell r="F3832" t="str">
            <v>SUBDIRECCION ADMINISTRATIVA Y FINANCIERA</v>
          </cell>
          <cell r="G3832">
            <v>8301153951</v>
          </cell>
          <cell r="H3832" t="str">
            <v>MINISTERIO DE AMBIENTE Y DESARROLLO SOSTENIBLE</v>
          </cell>
          <cell r="I3832" t="str">
            <v>REEMBOLSO CAJA MENOR 314 - CONS 5614 - VIATICOS AL INTERIOR</v>
          </cell>
          <cell r="J3832">
            <v>12168945</v>
          </cell>
          <cell r="O3832" t="str">
            <v>RECURSO 11</v>
          </cell>
          <cell r="W3832" t="str">
            <v>Vigencia Presupuestal</v>
          </cell>
        </row>
        <row r="3833">
          <cell r="A3833">
            <v>382914</v>
          </cell>
          <cell r="B3833" t="str">
            <v>Comisión</v>
          </cell>
          <cell r="C3833" t="str">
            <v>2014-1-0633</v>
          </cell>
          <cell r="D3833">
            <v>232014</v>
          </cell>
          <cell r="E3833">
            <v>41873</v>
          </cell>
          <cell r="F3833" t="str">
            <v>SERVICIOS ADMINISTRATIVOS, ATENCIONA AL USUARIO, ARCHIVO Y CORRESPONDENCIA</v>
          </cell>
          <cell r="G3833">
            <v>16071055</v>
          </cell>
          <cell r="H3833" t="str">
            <v>DAVID FERNANDO ARIAS ARISTIZABAL</v>
          </cell>
          <cell r="I3833" t="str">
            <v>COMISION A BARRANQUILLA DEL 29-30 DE JULIO DE 2014</v>
          </cell>
          <cell r="J3833">
            <v>436943</v>
          </cell>
          <cell r="L3833">
            <v>10</v>
          </cell>
          <cell r="O3833" t="str">
            <v>RECURSO 11</v>
          </cell>
          <cell r="W3833" t="str">
            <v>Vigencia Presupuestal</v>
          </cell>
        </row>
        <row r="3834">
          <cell r="A3834">
            <v>383014</v>
          </cell>
          <cell r="B3834" t="str">
            <v>Comisión</v>
          </cell>
          <cell r="C3834" t="str">
            <v>2014-1-0677</v>
          </cell>
          <cell r="D3834">
            <v>245014</v>
          </cell>
          <cell r="E3834">
            <v>41873</v>
          </cell>
          <cell r="F3834" t="str">
            <v>SERVICIOS ADMINISTRATIVOS, ATENCIONA AL USUARIO, ARCHIVO Y CORRESPONDENCIA</v>
          </cell>
          <cell r="G3834">
            <v>34602626</v>
          </cell>
          <cell r="H3834" t="str">
            <v>ASTRID ELIANA REYES PEÑA</v>
          </cell>
          <cell r="I3834" t="str">
            <v>COMISION A SOGAMOSO EL 14 DE AGOSTO DE 2014</v>
          </cell>
          <cell r="J3834">
            <v>195148</v>
          </cell>
          <cell r="L3834">
            <v>10</v>
          </cell>
          <cell r="O3834" t="str">
            <v>RECURSO 11</v>
          </cell>
          <cell r="W3834" t="str">
            <v>Vigencia Presupuestal</v>
          </cell>
        </row>
        <row r="3835">
          <cell r="A3835">
            <v>383114</v>
          </cell>
          <cell r="B3835" t="str">
            <v>Comisión</v>
          </cell>
          <cell r="C3835">
            <v>20141710</v>
          </cell>
          <cell r="D3835">
            <v>242414</v>
          </cell>
          <cell r="E3835">
            <v>41873</v>
          </cell>
          <cell r="F3835" t="str">
            <v>SERVICIOS ADMINISTRATIVOS, ATENCIONA AL USUARIO, ARCHIVO Y CORRESPONDENCIA</v>
          </cell>
          <cell r="G3835">
            <v>52354355</v>
          </cell>
          <cell r="H3835" t="str">
            <v>INGRID VANESSA CORTES MARTINEZ</v>
          </cell>
          <cell r="I3835" t="str">
            <v>COMISION A MEDELLIN DEL 12 AL 13 DE AGOSTO DE 2014</v>
          </cell>
          <cell r="J3835">
            <v>321037</v>
          </cell>
          <cell r="O3835" t="str">
            <v>RECURSO 11</v>
          </cell>
          <cell r="W3835" t="str">
            <v>Vigencia Presupuestal</v>
          </cell>
        </row>
        <row r="3836">
          <cell r="A3836">
            <v>383214</v>
          </cell>
          <cell r="B3836" t="str">
            <v>Contrato</v>
          </cell>
          <cell r="C3836">
            <v>2</v>
          </cell>
          <cell r="D3836">
            <v>214</v>
          </cell>
          <cell r="E3836">
            <v>41873</v>
          </cell>
          <cell r="F3836" t="str">
            <v>DESPACHO MINISTRO DE AMBIENTE Y DESARROLLO SOSTENIBLE</v>
          </cell>
          <cell r="G3836">
            <v>80882158</v>
          </cell>
          <cell r="H3836" t="str">
            <v xml:space="preserve">HAYATO JOSE GARCIA CUESTA </v>
          </cell>
          <cell r="I3836" t="str">
            <v>PAGO 8 DE 12 SEGÚN CERTIFICACION DEL SUPERVISOR</v>
          </cell>
          <cell r="J3836">
            <v>7021212</v>
          </cell>
          <cell r="K3836">
            <v>9.66</v>
          </cell>
          <cell r="O3836" t="str">
            <v>RECURSO 11</v>
          </cell>
          <cell r="V3836" t="str">
            <v>No tiene Dependientes</v>
          </cell>
          <cell r="W3836" t="str">
            <v>Vigencia Presupuestal</v>
          </cell>
        </row>
        <row r="3837">
          <cell r="A3837">
            <v>383314</v>
          </cell>
          <cell r="B3837" t="str">
            <v>Contrato</v>
          </cell>
          <cell r="C3837">
            <v>41</v>
          </cell>
          <cell r="D3837">
            <v>5014</v>
          </cell>
          <cell r="E3837">
            <v>41873</v>
          </cell>
          <cell r="F3837" t="str">
            <v>GRUPO DE COMUNICACIONES</v>
          </cell>
          <cell r="G3837">
            <v>79690254</v>
          </cell>
          <cell r="H3837" t="str">
            <v>GABRIEL GONZALO CLAVIJO SERRANO</v>
          </cell>
          <cell r="I3837" t="str">
            <v>PAGO 8 DE 12 SEGÚN CERTIFICACION DEL SUPERVISOR (Desc.de la Base RF x Dependientes)</v>
          </cell>
          <cell r="J3837">
            <v>4283286</v>
          </cell>
          <cell r="K3837">
            <v>9.66</v>
          </cell>
          <cell r="O3837" t="str">
            <v>RECURSO 11</v>
          </cell>
          <cell r="V3837" t="str">
            <v>Desc. 10% Dependientes - Base RF $ 4,094,538 RF $ 287,559</v>
          </cell>
          <cell r="W3837" t="str">
            <v>Vigencia Presupuestal</v>
          </cell>
        </row>
        <row r="3838">
          <cell r="A3838">
            <v>383414</v>
          </cell>
          <cell r="B3838" t="str">
            <v>Convenio</v>
          </cell>
          <cell r="C3838">
            <v>257</v>
          </cell>
          <cell r="D3838">
            <v>37214</v>
          </cell>
          <cell r="E3838">
            <v>41873</v>
          </cell>
          <cell r="F3838" t="str">
            <v>DIRECCION DE BOSQUES, BIODIVERSIDAD Y SERVICIOS ECOSISTEMICOS</v>
          </cell>
          <cell r="G3838">
            <v>8600611103</v>
          </cell>
          <cell r="H3838" t="str">
            <v>INSTITUTO AMAZONICO DE INVESTIGACIONES CIENTIFICAS SINCHI</v>
          </cell>
          <cell r="I3838" t="str">
            <v>PAGO 2 DE 4 SEGÚN CERTIFICACION DEL SUPERVISOR</v>
          </cell>
          <cell r="J3838">
            <v>90000000</v>
          </cell>
          <cell r="O3838" t="str">
            <v>RECURSO 11</v>
          </cell>
          <cell r="W3838" t="str">
            <v>Vigencia Presupuestal</v>
          </cell>
        </row>
        <row r="3839">
          <cell r="A3839">
            <v>383514</v>
          </cell>
          <cell r="B3839" t="str">
            <v>Contrato</v>
          </cell>
          <cell r="C3839">
            <v>550</v>
          </cell>
          <cell r="D3839">
            <v>8914</v>
          </cell>
          <cell r="E3839">
            <v>41873</v>
          </cell>
          <cell r="F3839" t="str">
            <v>OFICINA TECNOLOGIAS DE INFORMACION Y COMUNICACIÓN</v>
          </cell>
          <cell r="G3839">
            <v>8999991158</v>
          </cell>
          <cell r="H3839" t="str">
            <v>EMPRESA DE TELECOMUNICACIONES DE BOGOTA SA ESP</v>
          </cell>
          <cell r="I3839" t="str">
            <v>FRA 43758-43759-43760 PAGO 19 DE 20 PERIODO JUNIO SEGUN CERTIFICACION DEL SUPERVISOR. IVA $8,570,901</v>
          </cell>
          <cell r="J3839">
            <v>62139034</v>
          </cell>
          <cell r="M3839">
            <v>16</v>
          </cell>
          <cell r="N3839" t="str">
            <v>RECURSO 2-10</v>
          </cell>
          <cell r="W3839" t="str">
            <v>Vigencia Presupuestal</v>
          </cell>
        </row>
        <row r="3840">
          <cell r="A3840">
            <v>383614</v>
          </cell>
          <cell r="B3840" t="str">
            <v>Contrato</v>
          </cell>
          <cell r="C3840">
            <v>289</v>
          </cell>
          <cell r="D3840">
            <v>40314</v>
          </cell>
          <cell r="E3840">
            <v>41873</v>
          </cell>
          <cell r="F3840" t="str">
            <v>OFICINA DE TECNOLOGIAS, INFORMACION Y COMUNICACIONES TIC</v>
          </cell>
          <cell r="G3840">
            <v>8605273900</v>
          </cell>
          <cell r="H3840" t="str">
            <v>INFORMATICA Y TECNOLOGIA - INFOTEC</v>
          </cell>
          <cell r="I3840" t="str">
            <v>FRA 1788 PAGO 2 Y 3 DE 5 SEGÚN CERTIFICACION DEL SUPERVISOR (REGIMEN COMUN)</v>
          </cell>
          <cell r="J3840">
            <v>17048288</v>
          </cell>
          <cell r="K3840">
            <v>6.9</v>
          </cell>
          <cell r="L3840">
            <v>11</v>
          </cell>
          <cell r="M3840">
            <v>16</v>
          </cell>
          <cell r="O3840" t="str">
            <v>RECURSO 11</v>
          </cell>
          <cell r="V3840" t="str">
            <v>CIIU 6202</v>
          </cell>
          <cell r="W3840" t="str">
            <v>Vigencia Presupuestal</v>
          </cell>
        </row>
        <row r="3841">
          <cell r="A3841">
            <v>383714</v>
          </cell>
          <cell r="B3841" t="str">
            <v>Anulada</v>
          </cell>
          <cell r="C3841">
            <v>165</v>
          </cell>
          <cell r="D3841">
            <v>27114</v>
          </cell>
          <cell r="E3841">
            <v>41873</v>
          </cell>
          <cell r="F3841" t="str">
            <v>ASUNTOS MARINOS Y COSTEROS</v>
          </cell>
          <cell r="G3841">
            <v>9000245966</v>
          </cell>
          <cell r="H3841" t="str">
            <v>CORPORACION ECOVERSA</v>
          </cell>
          <cell r="I3841" t="str">
            <v xml:space="preserve">ANULADA ----- FRA 208 PAGO PARCIAL 3 DE 4 SEGÚN CERTIFICACION DEL SUPERVISOR ( REGIMEN COMUN, ENTIDAD SIN ANIMO DE LUCRO -SE APLICA RETEICA Y RETEIVA) </v>
          </cell>
          <cell r="J3841">
            <v>85000000</v>
          </cell>
          <cell r="K3841">
            <v>9.66</v>
          </cell>
          <cell r="M3841">
            <v>16</v>
          </cell>
          <cell r="O3841" t="str">
            <v>RECURSO 11</v>
          </cell>
          <cell r="W3841" t="str">
            <v>Vigencia Presupuestal</v>
          </cell>
        </row>
        <row r="3842">
          <cell r="A3842">
            <v>383814</v>
          </cell>
          <cell r="B3842" t="str">
            <v>Contrato</v>
          </cell>
          <cell r="C3842">
            <v>261</v>
          </cell>
          <cell r="D3842">
            <v>37114</v>
          </cell>
          <cell r="E3842">
            <v>41873</v>
          </cell>
          <cell r="F3842" t="str">
            <v>DIRECCION DE ORDENAMIENTO AMBIENTAL Y COORDINACION DEL SINA</v>
          </cell>
          <cell r="G3842">
            <v>51714629</v>
          </cell>
          <cell r="H3842" t="str">
            <v>MARIA TERESA PALACIOS LOZANO</v>
          </cell>
          <cell r="I3842" t="str">
            <v>FRA 057 PAGO 7 DE 11 SEGÚN CERTIFICACION DEL SUPERVISOR (Desc. Base RF x Dependientes)</v>
          </cell>
          <cell r="J3842">
            <v>7100000</v>
          </cell>
          <cell r="K3842">
            <v>9.66</v>
          </cell>
          <cell r="M3842">
            <v>16</v>
          </cell>
          <cell r="O3842" t="str">
            <v>RECURSO 11</v>
          </cell>
          <cell r="V3842" t="str">
            <v>Desc x Dependientes</v>
          </cell>
          <cell r="W3842" t="str">
            <v>Vigencia Presupuestal</v>
          </cell>
        </row>
        <row r="3843">
          <cell r="A3843">
            <v>383914</v>
          </cell>
          <cell r="B3843" t="str">
            <v>Contrato</v>
          </cell>
          <cell r="C3843">
            <v>54</v>
          </cell>
          <cell r="D3843">
            <v>8314</v>
          </cell>
          <cell r="E3843">
            <v>41873</v>
          </cell>
          <cell r="F3843" t="str">
            <v>DIRECCION DE BOSQUES, BIODIVERSIDAD Y SERVICIOS ECOSISTEMICOS</v>
          </cell>
          <cell r="G3843">
            <v>52268579</v>
          </cell>
          <cell r="H3843" t="str">
            <v>GIOVANNA DEL CARMEN FERNANDEZ ORJUELA</v>
          </cell>
          <cell r="I3843" t="str">
            <v>PAGO 8 DE 12 SEGÚN CERTIFICACION DEL SUPERVISOR (Desc.de la Base RF x Dependientes)</v>
          </cell>
          <cell r="J3843">
            <v>5627256</v>
          </cell>
          <cell r="K3843">
            <v>9.66</v>
          </cell>
          <cell r="O3843" t="str">
            <v>RECURSO 11</v>
          </cell>
          <cell r="V3843" t="str">
            <v>Desc. 10% Dependientes</v>
          </cell>
          <cell r="W3843" t="str">
            <v>Vigencia Presupuestal</v>
          </cell>
        </row>
        <row r="3844">
          <cell r="A3844">
            <v>384014</v>
          </cell>
          <cell r="B3844" t="str">
            <v>Contrato</v>
          </cell>
          <cell r="C3844">
            <v>4</v>
          </cell>
          <cell r="D3844">
            <v>614</v>
          </cell>
          <cell r="E3844">
            <v>41873</v>
          </cell>
          <cell r="F3844" t="str">
            <v>SUBDIRECCION ADMINISTRATIVA Y FINANCIERA</v>
          </cell>
          <cell r="G3844">
            <v>51995430</v>
          </cell>
          <cell r="H3844" t="str">
            <v>LILIANA DEL PILAR BECERRA CANDIA</v>
          </cell>
          <cell r="I3844" t="str">
            <v>PAGO 8/12  DESEMBOLSO SEGÚN CERTIFICACION DEL SUPERVISOR (DESC BASE RF DEPENDIENTES)</v>
          </cell>
          <cell r="J3844">
            <v>5015152</v>
          </cell>
          <cell r="K3844">
            <v>9.66</v>
          </cell>
          <cell r="O3844" t="str">
            <v>RECURSO 11</v>
          </cell>
          <cell r="V3844" t="str">
            <v>Desc. 10% Dependientes - Base RF $3,529,774 RF $388,275</v>
          </cell>
          <cell r="W3844" t="str">
            <v>Vigencia Presupuestal</v>
          </cell>
        </row>
        <row r="3845">
          <cell r="A3845">
            <v>384114</v>
          </cell>
          <cell r="B3845" t="str">
            <v>Contrato</v>
          </cell>
          <cell r="C3845">
            <v>72</v>
          </cell>
          <cell r="D3845">
            <v>15414</v>
          </cell>
          <cell r="E3845">
            <v>41873</v>
          </cell>
          <cell r="F3845" t="str">
            <v>DIRECCION DE BOSQUES, BIODIVERSIDAD Y SERVICIOS ECOSISTEMICOS</v>
          </cell>
          <cell r="G3845">
            <v>80074172</v>
          </cell>
          <cell r="H3845" t="str">
            <v>LUIS ALEJANDRO GARCIA ROMERO</v>
          </cell>
          <cell r="I3845" t="str">
            <v>PAGO 8 DE 12 SEGÚN CERTIFICACION DEL SUPERVISOR</v>
          </cell>
          <cell r="J3845">
            <v>3052000</v>
          </cell>
          <cell r="K3845">
            <v>9.66</v>
          </cell>
          <cell r="O3845" t="str">
            <v>RECURSO 11</v>
          </cell>
          <cell r="V3845" t="str">
            <v>No tiene Dependientes</v>
          </cell>
          <cell r="W3845" t="str">
            <v>Vigencia Presupuestal</v>
          </cell>
        </row>
        <row r="3846">
          <cell r="A3846">
            <v>384214</v>
          </cell>
          <cell r="B3846" t="str">
            <v>Contrato</v>
          </cell>
          <cell r="C3846">
            <v>291</v>
          </cell>
          <cell r="D3846">
            <v>42014</v>
          </cell>
          <cell r="E3846">
            <v>41873</v>
          </cell>
          <cell r="F3846" t="str">
            <v>DIRECCION DE ORDENAMIENTO AMBIENTAL Y COORDINACION DEL SINA</v>
          </cell>
          <cell r="G3846">
            <v>80761251</v>
          </cell>
          <cell r="H3846" t="str">
            <v>NICOLAS NEIRA MANOTAS</v>
          </cell>
          <cell r="I3846" t="str">
            <v xml:space="preserve">PAGO 7/11 DESEMBOLSO SEGÚN CERTIFICACION DEL SUPERVISOR </v>
          </cell>
          <cell r="J3846">
            <v>7090000</v>
          </cell>
          <cell r="K3846">
            <v>9.66</v>
          </cell>
          <cell r="O3846" t="str">
            <v>RECURSO 11</v>
          </cell>
          <cell r="V3846" t="str">
            <v>No tiene Dependientes</v>
          </cell>
          <cell r="W3846" t="str">
            <v>Vigencia Presupuestal</v>
          </cell>
        </row>
        <row r="3847">
          <cell r="A3847">
            <v>384314</v>
          </cell>
          <cell r="B3847" t="str">
            <v>Contrato</v>
          </cell>
          <cell r="C3847">
            <v>139</v>
          </cell>
          <cell r="D3847">
            <v>23814</v>
          </cell>
          <cell r="E3847">
            <v>41873</v>
          </cell>
          <cell r="F3847" t="str">
            <v>DIRECCION DE BOSQUES, BIODIVERSIDAD Y SERVICIOS ECOSISTEMICOS</v>
          </cell>
          <cell r="G3847">
            <v>40047300</v>
          </cell>
          <cell r="H3847" t="str">
            <v>MARIA FERNANDA RODRIGUEZ SANTAMARIA</v>
          </cell>
          <cell r="I3847" t="str">
            <v>PAGO 8 DE 12 SEGÚN CERTIFICACION DEL SUPERVISOR</v>
          </cell>
          <cell r="J3847">
            <v>3349582</v>
          </cell>
          <cell r="K3847">
            <v>9.66</v>
          </cell>
          <cell r="O3847" t="str">
            <v>RECURSO 11</v>
          </cell>
          <cell r="V3847" t="str">
            <v>No tiene Dependientes</v>
          </cell>
          <cell r="W3847" t="str">
            <v>Vigencia Presupuestal</v>
          </cell>
        </row>
        <row r="3848">
          <cell r="A3848">
            <v>384414</v>
          </cell>
          <cell r="B3848" t="str">
            <v>Contrato</v>
          </cell>
          <cell r="C3848">
            <v>175</v>
          </cell>
          <cell r="D3848">
            <v>27914</v>
          </cell>
          <cell r="E3848">
            <v>41873</v>
          </cell>
          <cell r="F3848" t="str">
            <v>GRUPO DE COMUNICACIONES</v>
          </cell>
          <cell r="G3848">
            <v>79163299</v>
          </cell>
          <cell r="H3848" t="str">
            <v>LUIS HERNANDO MARROQUIN FRANCO</v>
          </cell>
          <cell r="I3848" t="str">
            <v>PAGO FRA 008 OCTAVO DESEMBOLSO SEGÚN CERTIFICACION DEL SUPERVISOR (Desc de la Base x Dependientes)</v>
          </cell>
          <cell r="J3848">
            <v>11169380</v>
          </cell>
          <cell r="K3848">
            <v>9.66</v>
          </cell>
          <cell r="M3848">
            <v>16</v>
          </cell>
          <cell r="O3848" t="str">
            <v>RECURSO 11</v>
          </cell>
          <cell r="V3848" t="str">
            <v>Desc.x Dependientes</v>
          </cell>
          <cell r="W3848" t="str">
            <v>Vigencia Presupuestal</v>
          </cell>
        </row>
        <row r="3849">
          <cell r="A3849">
            <v>384514</v>
          </cell>
          <cell r="B3849" t="str">
            <v>Contrato</v>
          </cell>
          <cell r="C3849">
            <v>172</v>
          </cell>
          <cell r="D3849">
            <v>26414</v>
          </cell>
          <cell r="E3849">
            <v>41873</v>
          </cell>
          <cell r="F3849" t="str">
            <v>GRUPO DE COMUNICACIONES</v>
          </cell>
          <cell r="G3849">
            <v>79589559</v>
          </cell>
          <cell r="H3849" t="str">
            <v>FERNANDO MURIEL PIEDRAHITA</v>
          </cell>
          <cell r="I3849" t="str">
            <v>PAGO 8 DE 12 SEGÚN CERTIFICACION DEL SUPERVISOR (Desc.de la Base RF x Dependientes)</v>
          </cell>
          <cell r="J3849">
            <v>4173913</v>
          </cell>
          <cell r="K3849">
            <v>9.66</v>
          </cell>
          <cell r="O3849" t="str">
            <v>RECURSO 11</v>
          </cell>
          <cell r="V3849" t="str">
            <v>Desc. 10% Dependientes</v>
          </cell>
          <cell r="W3849" t="str">
            <v>Vigencia Presupuestal</v>
          </cell>
        </row>
        <row r="3850">
          <cell r="A3850">
            <v>384614</v>
          </cell>
          <cell r="B3850" t="str">
            <v>Contrato</v>
          </cell>
          <cell r="C3850">
            <v>263</v>
          </cell>
          <cell r="D3850">
            <v>37714</v>
          </cell>
          <cell r="E3850">
            <v>41873</v>
          </cell>
          <cell r="F3850" t="str">
            <v>DIRECCION DE BOSQUES, BIODIVERSIDAD Y SERVICIOS ECOSISTEMICOS</v>
          </cell>
          <cell r="G3850">
            <v>38227057</v>
          </cell>
          <cell r="H3850" t="str">
            <v>MARIA FANNY MONDRAGON LEONEL</v>
          </cell>
          <cell r="I3850" t="str">
            <v>PAGO 8 DE 12 SEGÚN CERTIFICACION DEL SUPERVISOR (PENSIONADA)</v>
          </cell>
          <cell r="J3850">
            <v>7990000</v>
          </cell>
          <cell r="K3850">
            <v>9.66</v>
          </cell>
          <cell r="O3850" t="str">
            <v>RECURSO 11</v>
          </cell>
          <cell r="V3850" t="str">
            <v>No tiene Dependientes a Cargo</v>
          </cell>
          <cell r="W3850" t="str">
            <v>Vigencia Presupuestal</v>
          </cell>
        </row>
        <row r="3851">
          <cell r="A3851">
            <v>384714</v>
          </cell>
          <cell r="B3851" t="str">
            <v>Contrato</v>
          </cell>
          <cell r="C3851">
            <v>200</v>
          </cell>
          <cell r="D3851">
            <v>30314</v>
          </cell>
          <cell r="E3851">
            <v>41873</v>
          </cell>
          <cell r="F3851" t="str">
            <v>DIRECCION DE BOSQUES, BIODIVERSIDAD Y SERVICIOS ECOSISTEMICOS</v>
          </cell>
          <cell r="G3851">
            <v>63337114</v>
          </cell>
          <cell r="H3851" t="str">
            <v>CAROLINA ESLAVA GALVIS</v>
          </cell>
          <cell r="I3851" t="str">
            <v>PAGO 8 DE 12 SEGÚN CERTIFICACION DEL SUPERVISOR (Desc. Base RF x Dependientes)</v>
          </cell>
          <cell r="J3851">
            <v>7395044</v>
          </cell>
          <cell r="K3851">
            <v>9.66</v>
          </cell>
          <cell r="O3851" t="str">
            <v>RECURSO 11</v>
          </cell>
          <cell r="V3851" t="str">
            <v>Desc.x Dependientes</v>
          </cell>
          <cell r="W3851" t="str">
            <v>Vigencia Presupuestal</v>
          </cell>
        </row>
        <row r="3852">
          <cell r="A3852">
            <v>384814</v>
          </cell>
          <cell r="B3852" t="str">
            <v>Contrato</v>
          </cell>
          <cell r="C3852">
            <v>116</v>
          </cell>
          <cell r="D3852">
            <v>20014</v>
          </cell>
          <cell r="E3852">
            <v>41873</v>
          </cell>
          <cell r="F3852" t="str">
            <v>DESPACHO MINISTRO DE AMBIENTE Y DESARROLLO SOSTENIBLE</v>
          </cell>
          <cell r="G3852">
            <v>35472517</v>
          </cell>
          <cell r="H3852" t="str">
            <v>ROSA ESMERALDA HOYOS BAZURTO</v>
          </cell>
          <cell r="I3852" t="str">
            <v>PAGO 8 DE 12 SEGÚN CERTIFICACION DEL SUPERVISOR</v>
          </cell>
          <cell r="J3852">
            <v>2734820</v>
          </cell>
          <cell r="K3852">
            <v>9.66</v>
          </cell>
          <cell r="O3852" t="str">
            <v>RECURSO 11</v>
          </cell>
          <cell r="V3852" t="str">
            <v>No tiene Dependientes</v>
          </cell>
          <cell r="W3852" t="str">
            <v>Vigencia Presupuestal</v>
          </cell>
        </row>
        <row r="3853">
          <cell r="A3853">
            <v>384914</v>
          </cell>
          <cell r="B3853" t="str">
            <v>Contrato</v>
          </cell>
          <cell r="C3853">
            <v>115</v>
          </cell>
          <cell r="D3853">
            <v>19914</v>
          </cell>
          <cell r="E3853">
            <v>41873</v>
          </cell>
          <cell r="F3853" t="str">
            <v>DESPACHO MINISTRO DE AMBIENTE Y DESARROLLO SOSTENIBLE</v>
          </cell>
          <cell r="G3853">
            <v>22086663</v>
          </cell>
          <cell r="H3853" t="str">
            <v>GIRLEZA DEL SOCORRO GOMEZ SIERRA</v>
          </cell>
          <cell r="I3853" t="str">
            <v>OCTAVO DESEMBOLSO SEGÚN CERTIFICACION DEL SUPERVISOR (PENSIONADA)</v>
          </cell>
          <cell r="J3853">
            <v>2734820</v>
          </cell>
          <cell r="K3853">
            <v>9.66</v>
          </cell>
          <cell r="O3853" t="str">
            <v>RECURSO 11</v>
          </cell>
          <cell r="V3853" t="str">
            <v>No tiene Dependientes</v>
          </cell>
          <cell r="W3853" t="str">
            <v>Vigencia Presupuestal</v>
          </cell>
        </row>
        <row r="3854">
          <cell r="A3854">
            <v>385014</v>
          </cell>
          <cell r="B3854" t="str">
            <v>Contrato</v>
          </cell>
          <cell r="C3854">
            <v>45</v>
          </cell>
          <cell r="D3854">
            <v>7514</v>
          </cell>
          <cell r="E3854">
            <v>41873</v>
          </cell>
          <cell r="F3854" t="str">
            <v>DIRECCION DE BOSQUES, BIODIVERSIDAD YSERVICIOS ECOSISTEMICOS</v>
          </cell>
          <cell r="G3854">
            <v>91108705</v>
          </cell>
          <cell r="H3854" t="str">
            <v>HECTOR JAVIER GRISALES GOMEZ</v>
          </cell>
          <cell r="I3854" t="str">
            <v>OCTAVO DESEMBOLSO SEGÚN CERTIFICACION DEL SUPERVISOR (Desc.de la Base RF x Dependientes)</v>
          </cell>
          <cell r="J3854">
            <v>6124260</v>
          </cell>
          <cell r="K3854">
            <v>9.66</v>
          </cell>
          <cell r="O3854" t="str">
            <v>RECURSO 11</v>
          </cell>
          <cell r="V3854" t="str">
            <v>Desc. 10% Dependientes - Base RF $ 4,094,538 RF $ 287,559</v>
          </cell>
          <cell r="W3854" t="str">
            <v>Vigencia Presupuestal</v>
          </cell>
        </row>
        <row r="3855">
          <cell r="A3855">
            <v>385114</v>
          </cell>
          <cell r="B3855" t="str">
            <v>Contrato</v>
          </cell>
          <cell r="C3855">
            <v>47</v>
          </cell>
          <cell r="D3855">
            <v>7614</v>
          </cell>
          <cell r="E3855">
            <v>41873</v>
          </cell>
          <cell r="F3855" t="str">
            <v>DIRECCION DE BOSQUES, BIODIVERSIDAD Y SERVICIOS ECOSISTEMICOS</v>
          </cell>
          <cell r="G3855">
            <v>39775923</v>
          </cell>
          <cell r="H3855" t="str">
            <v>MARIA CAROLINA CARDENAS VILLAMIL</v>
          </cell>
          <cell r="I3855" t="str">
            <v>PAGO 8 DE 12 SEGÚN CERTIFICACION DEL SUPERVISOR (Desc.de la Base RF x Dependientes)</v>
          </cell>
          <cell r="J3855">
            <v>8000000</v>
          </cell>
          <cell r="K3855">
            <v>9.66</v>
          </cell>
          <cell r="O3855" t="str">
            <v>RECURSO 11</v>
          </cell>
          <cell r="V3855" t="str">
            <v xml:space="preserve">Desc. 10% Dependientes </v>
          </cell>
          <cell r="W3855" t="str">
            <v>Vigencia Presupuestal</v>
          </cell>
        </row>
        <row r="3856">
          <cell r="A3856">
            <v>385214</v>
          </cell>
          <cell r="B3856" t="str">
            <v>Contrato</v>
          </cell>
          <cell r="C3856">
            <v>44</v>
          </cell>
          <cell r="D3856">
            <v>7314</v>
          </cell>
          <cell r="E3856">
            <v>41873</v>
          </cell>
          <cell r="F3856" t="str">
            <v>DIRECCION DE BOSQUES, BIODIVERSIDAD Y SERVICIOS ECOSISTEMICOS</v>
          </cell>
          <cell r="G3856">
            <v>52217561</v>
          </cell>
          <cell r="H3856" t="str">
            <v>LEDYS FARLEY PARRA CUELLAR</v>
          </cell>
          <cell r="I3856" t="str">
            <v>PAGO 8 DE 12 SEGÚN CERTIFICACION DEL SUPERVISOR</v>
          </cell>
          <cell r="J3856">
            <v>3062130</v>
          </cell>
          <cell r="K3856">
            <v>9.66</v>
          </cell>
          <cell r="O3856" t="str">
            <v>RECURSO 11</v>
          </cell>
          <cell r="V3856" t="str">
            <v>No tiene Dependientes</v>
          </cell>
          <cell r="W3856" t="str">
            <v>Vigencia Presupuestal</v>
          </cell>
        </row>
        <row r="3857">
          <cell r="A3857">
            <v>385314</v>
          </cell>
          <cell r="B3857" t="str">
            <v>Contrato</v>
          </cell>
          <cell r="C3857">
            <v>199</v>
          </cell>
          <cell r="D3857">
            <v>30614</v>
          </cell>
          <cell r="E3857">
            <v>41873</v>
          </cell>
          <cell r="F3857" t="str">
            <v>DIRECCION DE BOSQUES, BIODIVERSIDAD Y SERVICIOS ECOSISTEMICOS</v>
          </cell>
          <cell r="G3857">
            <v>1032365212</v>
          </cell>
          <cell r="H3857" t="str">
            <v>ALEXANDRA MELO ARDILA</v>
          </cell>
          <cell r="I3857" t="str">
            <v>PAGO 8 DE 12 SEGÚN CERTIFICACION DEL SUPERVISOR</v>
          </cell>
          <cell r="J3857">
            <v>5303610</v>
          </cell>
          <cell r="K3857">
            <v>9.66</v>
          </cell>
          <cell r="O3857" t="str">
            <v>RECURSO 11</v>
          </cell>
          <cell r="V3857" t="str">
            <v>No tiene Dependientes</v>
          </cell>
          <cell r="W3857" t="str">
            <v>Vigencia Presupuestal</v>
          </cell>
        </row>
        <row r="3858">
          <cell r="A3858">
            <v>385414</v>
          </cell>
          <cell r="B3858" t="str">
            <v>Contrato</v>
          </cell>
          <cell r="C3858">
            <v>126</v>
          </cell>
          <cell r="D3858">
            <v>21114</v>
          </cell>
          <cell r="E3858">
            <v>41873</v>
          </cell>
          <cell r="F3858" t="str">
            <v>SUBDIRECCION ADMINISTRATIVA Y FINANCIERA</v>
          </cell>
          <cell r="G3858">
            <v>52390218</v>
          </cell>
          <cell r="H3858" t="str">
            <v>ROCIO RODRIGUEZ GRANADOS</v>
          </cell>
          <cell r="I3858" t="str">
            <v>PAGO 8 DE 11 SEGÚN CERTIFICACION DEL SUPERVISOR (Desc. Base RF x Dependientes)</v>
          </cell>
          <cell r="J3858">
            <v>4950000</v>
          </cell>
          <cell r="K3858">
            <v>9.66</v>
          </cell>
          <cell r="O3858" t="str">
            <v>RECURSO 11</v>
          </cell>
          <cell r="V3858" t="str">
            <v>Desc.x Dependientes</v>
          </cell>
          <cell r="W3858" t="str">
            <v>Vigencia Presupuestal</v>
          </cell>
        </row>
        <row r="3859">
          <cell r="A3859">
            <v>385514</v>
          </cell>
          <cell r="B3859" t="str">
            <v>Contrato</v>
          </cell>
          <cell r="C3859">
            <v>68</v>
          </cell>
          <cell r="D3859">
            <v>14014</v>
          </cell>
          <cell r="E3859">
            <v>41873</v>
          </cell>
          <cell r="F3859" t="str">
            <v>TALENTO HUMANO ACTIVO Y NO ACTIVO</v>
          </cell>
          <cell r="G3859">
            <v>1024472818</v>
          </cell>
          <cell r="H3859" t="str">
            <v>JENIFER LADY CAMARGO PARRA</v>
          </cell>
          <cell r="I3859" t="str">
            <v>PAGO 8 DE 12 SEGÚN CERTIFICACION DEL SUPERVISOR (Desc.de la Base RF x Dependientes)</v>
          </cell>
          <cell r="J3859">
            <v>1800000</v>
          </cell>
          <cell r="K3859">
            <v>9.66</v>
          </cell>
          <cell r="O3859" t="str">
            <v>RECURSO 11</v>
          </cell>
          <cell r="V3859" t="str">
            <v>Desc. 10% Dependientes - Base RF $4,094,550 RF $287,562</v>
          </cell>
          <cell r="W3859" t="str">
            <v>Vigencia Presupuestal</v>
          </cell>
        </row>
        <row r="3860">
          <cell r="A3860">
            <v>385614</v>
          </cell>
          <cell r="B3860" t="str">
            <v>Contrato</v>
          </cell>
          <cell r="C3860">
            <v>71</v>
          </cell>
          <cell r="D3860">
            <v>15314</v>
          </cell>
          <cell r="E3860">
            <v>41873</v>
          </cell>
          <cell r="F3860" t="str">
            <v>TALENTO HUMANO ACTIVO Y NO ACTIVO</v>
          </cell>
          <cell r="G3860">
            <v>13346567</v>
          </cell>
          <cell r="H3860" t="str">
            <v>MANUEL FRANCISCO PARADA CARVAJAL</v>
          </cell>
          <cell r="I3860" t="str">
            <v>PAGO 8 DE 12 SEGÚN CERTIFICACION DEL SUPERVISOR (Desc.de la Base RF x Dependientes)-PENSIONADO</v>
          </cell>
          <cell r="J3860">
            <v>3600000</v>
          </cell>
          <cell r="K3860">
            <v>9.66</v>
          </cell>
          <cell r="O3860" t="str">
            <v>RECURSO 11</v>
          </cell>
          <cell r="V3860" t="str">
            <v>Desc. 10% Dependientes - Base RF $4,094,550 RF $287,562</v>
          </cell>
          <cell r="W3860" t="str">
            <v>Vigencia Presupuestal</v>
          </cell>
        </row>
        <row r="3861">
          <cell r="A3861">
            <v>385714</v>
          </cell>
          <cell r="B3861" t="str">
            <v>Contrato</v>
          </cell>
          <cell r="C3861">
            <v>67</v>
          </cell>
          <cell r="D3861">
            <v>14214</v>
          </cell>
          <cell r="E3861">
            <v>41873</v>
          </cell>
          <cell r="F3861" t="str">
            <v>TALENTO HUMANO ACTIVO Y NO ACTIVO</v>
          </cell>
          <cell r="G3861">
            <v>52748159</v>
          </cell>
          <cell r="H3861" t="str">
            <v>NOHORA ANGELICA MOLINA MOLINA</v>
          </cell>
          <cell r="I3861" t="str">
            <v>PAGO 8 DE 12 SEGÚN CERTIFICACION DEL SUPERVISOR</v>
          </cell>
          <cell r="J3861">
            <v>3300000</v>
          </cell>
          <cell r="K3861">
            <v>9.66</v>
          </cell>
          <cell r="O3861" t="str">
            <v>RECURSO 11</v>
          </cell>
          <cell r="V3861" t="str">
            <v>No tiene Dependientes</v>
          </cell>
          <cell r="W3861" t="str">
            <v>Vigencia Presupuestal</v>
          </cell>
        </row>
        <row r="3862">
          <cell r="A3862">
            <v>385814</v>
          </cell>
          <cell r="B3862" t="str">
            <v>Contrato</v>
          </cell>
          <cell r="C3862">
            <v>146</v>
          </cell>
          <cell r="D3862">
            <v>23214</v>
          </cell>
          <cell r="E3862">
            <v>41873</v>
          </cell>
          <cell r="F3862" t="str">
            <v>DIRECCION DE BOSQUES, BIODIVERSIDAD Y SERVICIOS ECOSISTEMICOS</v>
          </cell>
          <cell r="G3862">
            <v>52264205</v>
          </cell>
          <cell r="H3862" t="str">
            <v>PAULA ANDREA CASTAÑEDA GARCIA</v>
          </cell>
          <cell r="I3862" t="str">
            <v>PAGO 8 DE 12 SEGÚN CERTIFICACION DEL SUPERVISOR (Desc.de la Base RF x Dependientes)</v>
          </cell>
          <cell r="J3862">
            <v>5810392</v>
          </cell>
          <cell r="K3862">
            <v>9.66</v>
          </cell>
          <cell r="O3862" t="str">
            <v>RECURSO 11</v>
          </cell>
          <cell r="V3862" t="str">
            <v>Desc. 10% Dependientes</v>
          </cell>
          <cell r="W3862" t="str">
            <v>Vigencia Presupuestal</v>
          </cell>
        </row>
        <row r="3863">
          <cell r="A3863">
            <v>385914</v>
          </cell>
          <cell r="B3863" t="str">
            <v>Contrato</v>
          </cell>
          <cell r="C3863">
            <v>211</v>
          </cell>
          <cell r="D3863">
            <v>31014</v>
          </cell>
          <cell r="E3863">
            <v>41873</v>
          </cell>
          <cell r="F3863" t="str">
            <v>DIRECCION DE BOSQUES, BIODIVERSIDAD Y SERVICIOS ECOSISTEMICOS</v>
          </cell>
          <cell r="G3863">
            <v>28557782</v>
          </cell>
          <cell r="H3863" t="str">
            <v>XIMENA CARRANZA HERNANDEZ</v>
          </cell>
          <cell r="I3863" t="str">
            <v>PAGO 8 DE 12 SEGÚN CERTIFICACION DEL SUPERVISOR (Desc Base Rte Fte por Dependientes)</v>
          </cell>
          <cell r="J3863">
            <v>3052000</v>
          </cell>
          <cell r="K3863">
            <v>9.66</v>
          </cell>
          <cell r="O3863" t="str">
            <v>RECURSO 11</v>
          </cell>
          <cell r="V3863" t="str">
            <v>Desc. 10% Dependientes RF $129,456</v>
          </cell>
          <cell r="W3863" t="str">
            <v>Vigencia Presupuestal</v>
          </cell>
        </row>
        <row r="3864">
          <cell r="A3864">
            <v>386014</v>
          </cell>
          <cell r="B3864" t="str">
            <v>Contrato</v>
          </cell>
          <cell r="C3864">
            <v>83</v>
          </cell>
          <cell r="D3864">
            <v>14814</v>
          </cell>
          <cell r="E3864">
            <v>41873</v>
          </cell>
          <cell r="F3864" t="str">
            <v>DIRECCION DE BOSQUES, BIODIVERSIDAD Y SERVICIOS ECOSISTEMICOS</v>
          </cell>
          <cell r="G3864">
            <v>52539015</v>
          </cell>
          <cell r="H3864" t="str">
            <v>LUZ HELENA ESCOBAR MARTINEZ</v>
          </cell>
          <cell r="I3864" t="str">
            <v>PAGO 8 DE 12 SEGÚN CERTIFICACION DEL SUPERVISOR</v>
          </cell>
          <cell r="J3864">
            <v>6217000</v>
          </cell>
          <cell r="K3864">
            <v>9.66</v>
          </cell>
          <cell r="O3864" t="str">
            <v>RECURSO 11</v>
          </cell>
          <cell r="V3864" t="str">
            <v>No tiene Dependientes a Cargo</v>
          </cell>
          <cell r="W3864" t="str">
            <v>Vigencia Presupuestal</v>
          </cell>
        </row>
        <row r="3865">
          <cell r="A3865">
            <v>386114</v>
          </cell>
          <cell r="B3865" t="str">
            <v>Contrato</v>
          </cell>
          <cell r="C3865">
            <v>13</v>
          </cell>
          <cell r="D3865">
            <v>1614</v>
          </cell>
          <cell r="E3865">
            <v>41873</v>
          </cell>
          <cell r="F3865" t="str">
            <v>SECRETARIA GENERAL</v>
          </cell>
          <cell r="G3865">
            <v>51938927</v>
          </cell>
          <cell r="H3865" t="str">
            <v>LIDIA PATRICIA TOVAR SALAMANCA</v>
          </cell>
          <cell r="I3865" t="str">
            <v>PAGO 8 DE 12 SEGÚN CERTIFICACION DEL SUPERVISOR (Desc.de la Base RF x Dependientes)</v>
          </cell>
          <cell r="J3865">
            <v>3519553</v>
          </cell>
          <cell r="K3865">
            <v>9.66</v>
          </cell>
          <cell r="O3865" t="str">
            <v>RECURSO 11</v>
          </cell>
          <cell r="V3865" t="str">
            <v>Desc. X Dependientes</v>
          </cell>
          <cell r="W3865" t="str">
            <v>Vigencia Presupuestal</v>
          </cell>
        </row>
        <row r="3866">
          <cell r="A3866">
            <v>386214</v>
          </cell>
          <cell r="B3866" t="str">
            <v>Contrato</v>
          </cell>
          <cell r="C3866">
            <v>36</v>
          </cell>
          <cell r="D3866">
            <v>4414</v>
          </cell>
          <cell r="E3866">
            <v>41873</v>
          </cell>
          <cell r="F3866" t="str">
            <v>SECRETARIA GENERAL</v>
          </cell>
          <cell r="G3866">
            <v>1094900821</v>
          </cell>
          <cell r="H3866" t="str">
            <v>PABLO ESTEBAN QUIÑONES OSORIO</v>
          </cell>
          <cell r="I3866" t="str">
            <v>PAGO 8 DE 12 SEGÚN CERTIFICACION DEL SUPERVISOR</v>
          </cell>
          <cell r="J3866">
            <v>3519553</v>
          </cell>
          <cell r="K3866">
            <v>9.66</v>
          </cell>
          <cell r="O3866" t="str">
            <v>RECURSO 11</v>
          </cell>
          <cell r="V3866" t="str">
            <v>No tiene Dependientes</v>
          </cell>
          <cell r="W3866" t="str">
            <v>Vigencia Presupuestal</v>
          </cell>
        </row>
        <row r="3867">
          <cell r="A3867">
            <v>386314</v>
          </cell>
          <cell r="B3867" t="str">
            <v>Contrato</v>
          </cell>
          <cell r="C3867">
            <v>189</v>
          </cell>
          <cell r="D3867">
            <v>234014</v>
          </cell>
          <cell r="E3867">
            <v>41873</v>
          </cell>
          <cell r="F3867" t="str">
            <v>SECRETARIA GENERAL</v>
          </cell>
          <cell r="G3867">
            <v>1014210296</v>
          </cell>
          <cell r="H3867" t="str">
            <v>CAMILA KATHERINE ROJAS</v>
          </cell>
          <cell r="I3867" t="str">
            <v>PAGO 1 DE 5 SEGÚN CERTIFICACION DEL SUPERVISOR-CESION DEL CONTRATO CEDENTE HENRY ANDRES CEPEDA RUEDA</v>
          </cell>
          <cell r="J3867">
            <v>2000000</v>
          </cell>
          <cell r="K3867">
            <v>9.66</v>
          </cell>
          <cell r="O3867" t="str">
            <v>RECURSO 11</v>
          </cell>
          <cell r="V3867" t="str">
            <v>No tiene Dependientes</v>
          </cell>
          <cell r="W3867" t="str">
            <v>Vigencia Presupuestal</v>
          </cell>
        </row>
        <row r="3868">
          <cell r="A3868">
            <v>386414</v>
          </cell>
          <cell r="B3868" t="str">
            <v>Contrato</v>
          </cell>
          <cell r="C3868">
            <v>48</v>
          </cell>
          <cell r="D3868">
            <v>7714</v>
          </cell>
          <cell r="E3868">
            <v>41873</v>
          </cell>
          <cell r="F3868" t="str">
            <v>DIRECCION DE BOSQUES, BIODIVERSIDAD YSERVICIOS ECOSISTEMICOS</v>
          </cell>
          <cell r="G3868">
            <v>80095795</v>
          </cell>
          <cell r="H3868" t="str">
            <v>DIEGO ANDRES RUIZ VILLEGAS</v>
          </cell>
          <cell r="I3868" t="str">
            <v>PAGO 8 DE 12 SEGÚN CERTIFICACION DEL SUPERVISOR</v>
          </cell>
          <cell r="J3868">
            <v>5177763</v>
          </cell>
          <cell r="K3868">
            <v>9.66</v>
          </cell>
          <cell r="O3868" t="str">
            <v>RECURSO 11</v>
          </cell>
          <cell r="V3868" t="str">
            <v>No tiene Dependientes</v>
          </cell>
          <cell r="W3868" t="str">
            <v>Vigencia Presupuestal</v>
          </cell>
        </row>
        <row r="3869">
          <cell r="A3869">
            <v>386514</v>
          </cell>
          <cell r="B3869" t="str">
            <v>Contrato</v>
          </cell>
          <cell r="C3869">
            <v>37</v>
          </cell>
          <cell r="D3869">
            <v>4914</v>
          </cell>
          <cell r="E3869">
            <v>41873</v>
          </cell>
          <cell r="F3869" t="str">
            <v>GRUPO DE COMUNICACIONES</v>
          </cell>
          <cell r="G3869">
            <v>1032391719</v>
          </cell>
          <cell r="H3869" t="str">
            <v>JAIME ALBERTO SILVA RODRIGUEZ</v>
          </cell>
          <cell r="I3869" t="str">
            <v>OCTAVO DESEMBOLSO SEGÚN CERTIFICACION DEL SUPERVISOR</v>
          </cell>
          <cell r="J3869">
            <v>4119433</v>
          </cell>
          <cell r="K3869">
            <v>9.66</v>
          </cell>
          <cell r="O3869" t="str">
            <v>RECURSO 11</v>
          </cell>
          <cell r="V3869" t="str">
            <v>No tiene Dependientes</v>
          </cell>
          <cell r="W3869" t="str">
            <v>Vigencia Presupuestal</v>
          </cell>
        </row>
        <row r="3870">
          <cell r="A3870">
            <v>386614</v>
          </cell>
          <cell r="B3870" t="str">
            <v>Contrato</v>
          </cell>
          <cell r="C3870">
            <v>250</v>
          </cell>
          <cell r="D3870">
            <v>36214</v>
          </cell>
          <cell r="E3870">
            <v>41873</v>
          </cell>
          <cell r="F3870" t="str">
            <v>DIRECCION DE BOSQUES, BIODIVERSIDAD Y SERVICIOS ECOSISTEMICOS</v>
          </cell>
          <cell r="G3870">
            <v>79314746</v>
          </cell>
          <cell r="H3870" t="str">
            <v>LEONARDO MOLINA SUAREZ</v>
          </cell>
          <cell r="I3870" t="str">
            <v>PAGO 8 DE 12 SEGÚN CERTIFICACION DEL SUPERVISOR (Desc.de la Base RF x Dependientes)</v>
          </cell>
          <cell r="J3870">
            <v>6634615</v>
          </cell>
          <cell r="K3870">
            <v>9.66</v>
          </cell>
          <cell r="O3870" t="str">
            <v>RECURSO 11</v>
          </cell>
          <cell r="V3870" t="str">
            <v>Desc. 10% Dependientes</v>
          </cell>
          <cell r="W3870" t="str">
            <v>Vigencia Presupuestal</v>
          </cell>
        </row>
        <row r="3871">
          <cell r="A3871">
            <v>386714</v>
          </cell>
          <cell r="B3871" t="str">
            <v>Contrato</v>
          </cell>
          <cell r="C3871">
            <v>287</v>
          </cell>
          <cell r="D3871">
            <v>39714</v>
          </cell>
          <cell r="E3871">
            <v>41873</v>
          </cell>
          <cell r="F3871" t="str">
            <v>DIRECCION DE BOSQUES, BIODIVERSIDAD Y SERVICIOS ECOSISTEMICOS</v>
          </cell>
          <cell r="G3871">
            <v>26431577</v>
          </cell>
          <cell r="H3871" t="str">
            <v>AZALIA INES PARRA CUELLAR</v>
          </cell>
          <cell r="I3871" t="str">
            <v>OCTAVO DESEMBOLSO SEGÚN CERTIFICACION DEL SUPERVISOR</v>
          </cell>
          <cell r="J3871">
            <v>2755917</v>
          </cell>
          <cell r="K3871">
            <v>9.66</v>
          </cell>
          <cell r="O3871" t="str">
            <v>RECURSO 11</v>
          </cell>
          <cell r="V3871" t="str">
            <v>No tiene Dependientes a Cargo</v>
          </cell>
          <cell r="W3871" t="str">
            <v>Vigencia Presupuestal</v>
          </cell>
        </row>
        <row r="3872">
          <cell r="A3872">
            <v>386814</v>
          </cell>
          <cell r="B3872" t="str">
            <v>Contrato</v>
          </cell>
          <cell r="C3872">
            <v>259</v>
          </cell>
          <cell r="D3872">
            <v>37514</v>
          </cell>
          <cell r="E3872">
            <v>41873</v>
          </cell>
          <cell r="F3872" t="str">
            <v>DIRECCION DE ORDENAMIENTO AMBIENTAL Y COORDINACION DEL SINA</v>
          </cell>
          <cell r="G3872">
            <v>80085094</v>
          </cell>
          <cell r="H3872" t="str">
            <v>JUAN CARLOS MESA CARVAJAL</v>
          </cell>
          <cell r="I3872" t="str">
            <v>PAGO 7 DE 11 SEGÚN CERTIFICACION DEL SUPERVISOR (Aporte Voluntario y Prepagada 05-AGO-2014)</v>
          </cell>
          <cell r="J3872">
            <v>7941000</v>
          </cell>
          <cell r="K3872">
            <v>9.66</v>
          </cell>
          <cell r="O3872" t="str">
            <v>RECURSO 11</v>
          </cell>
          <cell r="R3872">
            <v>0</v>
          </cell>
          <cell r="V3872" t="str">
            <v>No tiene dependientes solo, No presenta Aporte Voluntario Unicamente Prepagada 05 AGO/2014</v>
          </cell>
          <cell r="W3872" t="str">
            <v>Vigencia Presupuestal</v>
          </cell>
        </row>
        <row r="3873">
          <cell r="A3873">
            <v>386914</v>
          </cell>
          <cell r="B3873" t="str">
            <v>Contrato</v>
          </cell>
          <cell r="C3873">
            <v>108</v>
          </cell>
          <cell r="D3873">
            <v>19814</v>
          </cell>
          <cell r="E3873">
            <v>41873</v>
          </cell>
          <cell r="F3873" t="str">
            <v>OFICINA ASESORA DE PLANEACION</v>
          </cell>
          <cell r="G3873">
            <v>39800954</v>
          </cell>
          <cell r="H3873" t="str">
            <v>DINEIDA ORTIZ ROJAS</v>
          </cell>
          <cell r="I3873" t="str">
            <v>OCTAVO DESEMBOLSO SEGÚN CERTIFICACION DEL SUPERVISOR</v>
          </cell>
          <cell r="J3873">
            <v>3300000</v>
          </cell>
          <cell r="K3873">
            <v>9.66</v>
          </cell>
          <cell r="O3873" t="str">
            <v>RECURSO 11</v>
          </cell>
          <cell r="V3873" t="str">
            <v>No tiene Dependientes</v>
          </cell>
          <cell r="W3873" t="str">
            <v>Vigencia Presupuestal</v>
          </cell>
        </row>
        <row r="3874">
          <cell r="A3874">
            <v>387014</v>
          </cell>
          <cell r="B3874" t="str">
            <v>Contrato</v>
          </cell>
          <cell r="C3874">
            <v>106</v>
          </cell>
          <cell r="D3874">
            <v>19214</v>
          </cell>
          <cell r="E3874">
            <v>41873</v>
          </cell>
          <cell r="F3874" t="str">
            <v>OFICINA ASESORA DE PLANEACION</v>
          </cell>
          <cell r="G3874">
            <v>1032383639</v>
          </cell>
          <cell r="H3874" t="str">
            <v>CARLOS EDUARDO ORTEGA PEÑA</v>
          </cell>
          <cell r="I3874" t="str">
            <v>PAGO 8 DE 12 SEGÚN CERTIFICACION DEL SUPERVISOR</v>
          </cell>
          <cell r="J3874">
            <v>3320000</v>
          </cell>
          <cell r="K3874">
            <v>9.66</v>
          </cell>
          <cell r="O3874" t="str">
            <v>RECURSO 11</v>
          </cell>
          <cell r="V3874" t="str">
            <v>No tiene Dependientes</v>
          </cell>
          <cell r="W3874" t="str">
            <v>Vigencia Presupuestal</v>
          </cell>
        </row>
        <row r="3875">
          <cell r="A3875">
            <v>387114</v>
          </cell>
          <cell r="B3875" t="str">
            <v>Contrato</v>
          </cell>
          <cell r="C3875">
            <v>3</v>
          </cell>
          <cell r="D3875">
            <v>1314</v>
          </cell>
          <cell r="E3875">
            <v>41873</v>
          </cell>
          <cell r="F3875" t="str">
            <v>OFICINA ASESORA DE PLANEACION</v>
          </cell>
          <cell r="G3875">
            <v>39778512</v>
          </cell>
          <cell r="H3875" t="str">
            <v>BEATRIZ RINCON NIETO</v>
          </cell>
          <cell r="I3875" t="str">
            <v>OCTAVO DESEMBOLSO SEGÚN CERTIFICACION DEL SUPERVISOR (Desc.de la Base RF x Dependientes)</v>
          </cell>
          <cell r="J3875">
            <v>6018181</v>
          </cell>
          <cell r="K3875">
            <v>9.66</v>
          </cell>
          <cell r="O3875" t="str">
            <v>RECURSO 11</v>
          </cell>
          <cell r="V3875" t="str">
            <v>Desc. 10% Dependientes - Base RF $3,529,774 RF $388,275</v>
          </cell>
          <cell r="W3875" t="str">
            <v>Vigencia Presupuestal</v>
          </cell>
        </row>
        <row r="3876">
          <cell r="A3876">
            <v>387214</v>
          </cell>
          <cell r="B3876" t="str">
            <v>Contrato</v>
          </cell>
          <cell r="C3876">
            <v>134</v>
          </cell>
          <cell r="D3876">
            <v>24414</v>
          </cell>
          <cell r="E3876">
            <v>41873</v>
          </cell>
          <cell r="F3876" t="str">
            <v>DIRECCION DE BOSQUES, BIODIVERSIDAD Y SERVICIOS ECOSISTEMICOS</v>
          </cell>
          <cell r="G3876">
            <v>38070121</v>
          </cell>
          <cell r="H3876" t="str">
            <v>TANIA ROCIO OSPINA DELGADO</v>
          </cell>
          <cell r="I3876" t="str">
            <v>PAGO 8 DE 12 SEGÚN CERTIFICACION DEL SUPERVISOR</v>
          </cell>
          <cell r="J3876">
            <v>5166052</v>
          </cell>
          <cell r="K3876">
            <v>9.66</v>
          </cell>
          <cell r="O3876" t="str">
            <v>RECURSO 11</v>
          </cell>
          <cell r="V3876" t="str">
            <v>No tiene Dependientes a Cargo</v>
          </cell>
          <cell r="W3876" t="str">
            <v>Vigencia Presupuestal</v>
          </cell>
        </row>
        <row r="3877">
          <cell r="A3877">
            <v>387314</v>
          </cell>
          <cell r="B3877" t="str">
            <v>Contrato</v>
          </cell>
          <cell r="C3877">
            <v>20</v>
          </cell>
          <cell r="D3877">
            <v>2714</v>
          </cell>
          <cell r="E3877">
            <v>41873</v>
          </cell>
          <cell r="F3877" t="str">
            <v>OFICINA ASESORA DE PLANEACION</v>
          </cell>
          <cell r="G3877">
            <v>51881783</v>
          </cell>
          <cell r="H3877" t="str">
            <v>IRMA GARDEAZABAL JARAMILLO</v>
          </cell>
          <cell r="I3877" t="str">
            <v>SEPTIMO DESEMBOLSO SEGÚN CERTIFICACION DEL SUPERVISOR (Desc.de la Base RF x Dependientes)</v>
          </cell>
          <cell r="J3877">
            <v>7000000</v>
          </cell>
          <cell r="K3877">
            <v>9.66</v>
          </cell>
          <cell r="O3877" t="str">
            <v>RECURSO 11</v>
          </cell>
          <cell r="V3877" t="str">
            <v xml:space="preserve">Desc. X Dependientes </v>
          </cell>
          <cell r="W3877" t="str">
            <v>Vigencia Presupuestal</v>
          </cell>
        </row>
        <row r="3878">
          <cell r="A3878">
            <v>387414</v>
          </cell>
          <cell r="B3878" t="str">
            <v>Contrato</v>
          </cell>
          <cell r="C3878">
            <v>52</v>
          </cell>
          <cell r="D3878">
            <v>8114</v>
          </cell>
          <cell r="E3878">
            <v>41873</v>
          </cell>
          <cell r="F3878" t="str">
            <v>DIRECCION DE ASUNTOS AMBIENTALES, SECTORIAL Y URBANA</v>
          </cell>
          <cell r="G3878">
            <v>64700784</v>
          </cell>
          <cell r="H3878" t="str">
            <v>ANDREA LUCIA ARANGO HERNANDEZ</v>
          </cell>
          <cell r="I3878" t="str">
            <v>PAGO 8 DE 11 SEGÚN CERTIFICACION DEL SUPERVISOR</v>
          </cell>
          <cell r="J3878">
            <v>6272727</v>
          </cell>
          <cell r="K3878">
            <v>9.66</v>
          </cell>
          <cell r="O3878" t="str">
            <v>RECURSO 11</v>
          </cell>
          <cell r="V3878" t="str">
            <v>No tiene Dependientes</v>
          </cell>
          <cell r="W3878" t="str">
            <v>Vigencia Presupuestal</v>
          </cell>
        </row>
        <row r="3879">
          <cell r="A3879">
            <v>387514</v>
          </cell>
          <cell r="B3879" t="str">
            <v>Contrato</v>
          </cell>
          <cell r="C3879">
            <v>390</v>
          </cell>
          <cell r="D3879">
            <v>236114</v>
          </cell>
          <cell r="E3879">
            <v>41873</v>
          </cell>
          <cell r="F3879" t="str">
            <v>SUBDIRECCION ADMINISTRATIVA Y FINANCIERA</v>
          </cell>
          <cell r="G3879">
            <v>1010207237</v>
          </cell>
          <cell r="H3879" t="str">
            <v>NANCY KATHERIN ARIAS GAITAN</v>
          </cell>
          <cell r="I3879" t="str">
            <v>PRIMER DESEMBOLSO SEGÚN CERTIFICACION DEL SUPERVISOR</v>
          </cell>
          <cell r="J3879">
            <v>1700000</v>
          </cell>
          <cell r="K3879">
            <v>9.66</v>
          </cell>
          <cell r="O3879" t="str">
            <v>RECURSO 11</v>
          </cell>
          <cell r="V3879" t="str">
            <v>No tiene Dependientes</v>
          </cell>
          <cell r="W3879" t="str">
            <v>Vigencia Presupuestal</v>
          </cell>
        </row>
        <row r="3880">
          <cell r="A3880">
            <v>387614</v>
          </cell>
          <cell r="B3880" t="str">
            <v>Contrato</v>
          </cell>
          <cell r="C3880">
            <v>379</v>
          </cell>
          <cell r="D3880">
            <v>235514</v>
          </cell>
          <cell r="E3880">
            <v>41873</v>
          </cell>
          <cell r="F3880" t="str">
            <v>SECRETARIA GENERAL</v>
          </cell>
          <cell r="G3880">
            <v>79999074</v>
          </cell>
          <cell r="H3880" t="str">
            <v>CARLOS AUGUSTO MARQUEZ CHAVEZ</v>
          </cell>
          <cell r="I3880" t="str">
            <v>PRIMER DESEMBOLSO SEGÚN CERTIFICACION DEL SUPERVISOR  (Desc.de la Base RF x Dependientes)</v>
          </cell>
          <cell r="J3880">
            <v>3000000</v>
          </cell>
          <cell r="K3880">
            <v>9.66</v>
          </cell>
          <cell r="O3880" t="str">
            <v>RECURSO 11</v>
          </cell>
          <cell r="V3880" t="str">
            <v>No tiene Dependientes</v>
          </cell>
          <cell r="W3880" t="str">
            <v>Vigencia Presupuestal</v>
          </cell>
        </row>
        <row r="3881">
          <cell r="A3881">
            <v>387714</v>
          </cell>
          <cell r="B3881" t="str">
            <v>Contrato</v>
          </cell>
          <cell r="C3881">
            <v>270</v>
          </cell>
          <cell r="D3881">
            <v>38614</v>
          </cell>
          <cell r="E3881">
            <v>41873</v>
          </cell>
          <cell r="F3881" t="str">
            <v>SUBDIRECCION ADMINISTRATIVA Y FINANCIERA</v>
          </cell>
          <cell r="G3881">
            <v>1065607597</v>
          </cell>
          <cell r="H3881" t="str">
            <v>CAROLINA CARRASCAL LOZANO</v>
          </cell>
          <cell r="I3881" t="str">
            <v xml:space="preserve">PAGO 7 DE 11 SEGÚN CERTIFICACION DEL SUPERVISOR </v>
          </cell>
          <cell r="J3881">
            <v>2600000</v>
          </cell>
          <cell r="K3881">
            <v>9.66</v>
          </cell>
          <cell r="O3881" t="str">
            <v>RECURSO 11</v>
          </cell>
          <cell r="V3881" t="str">
            <v>No tiene Dependientes</v>
          </cell>
          <cell r="W3881" t="str">
            <v>Vigencia Presupuestal</v>
          </cell>
        </row>
        <row r="3882">
          <cell r="A3882">
            <v>387814</v>
          </cell>
          <cell r="B3882" t="str">
            <v>Contrato</v>
          </cell>
          <cell r="C3882">
            <v>408</v>
          </cell>
          <cell r="D3882">
            <v>241414</v>
          </cell>
          <cell r="E3882">
            <v>41873</v>
          </cell>
          <cell r="F3882" t="str">
            <v>SECRETARIA GENERAL</v>
          </cell>
          <cell r="G3882">
            <v>41684879</v>
          </cell>
          <cell r="H3882" t="str">
            <v>OFELIA DIAZ SABOGAL</v>
          </cell>
          <cell r="I3882" t="str">
            <v>PRIMER DESEMBOLSO SEGÚN CERTIFICACION DEL SUPERVISOR</v>
          </cell>
          <cell r="J3882">
            <v>2613333</v>
          </cell>
          <cell r="K3882">
            <v>9.66</v>
          </cell>
          <cell r="O3882" t="str">
            <v>RECURSO 11</v>
          </cell>
          <cell r="V3882" t="str">
            <v>No tiene Dependientes</v>
          </cell>
          <cell r="W3882" t="str">
            <v>Vigencia Presupuestal</v>
          </cell>
        </row>
        <row r="3883">
          <cell r="A3883">
            <v>387914</v>
          </cell>
          <cell r="B3883" t="str">
            <v>Contrato</v>
          </cell>
          <cell r="C3883">
            <v>119</v>
          </cell>
          <cell r="D3883">
            <v>20514</v>
          </cell>
          <cell r="E3883">
            <v>41873</v>
          </cell>
          <cell r="F3883" t="str">
            <v>DIRECCION DE BOSQUES, BIODIVERSIDAD Y SERVICIOS ECOSISTEMICOS</v>
          </cell>
          <cell r="G3883">
            <v>53050037</v>
          </cell>
          <cell r="H3883" t="str">
            <v>DENISSE CASTRO ROA</v>
          </cell>
          <cell r="I3883" t="str">
            <v>SEPTIMO DESEMBOLSO SEGÚN CERTIFICACION DEL SUPERVISOR</v>
          </cell>
          <cell r="J3883">
            <v>4359600</v>
          </cell>
          <cell r="K3883">
            <v>9.66</v>
          </cell>
          <cell r="O3883" t="str">
            <v>RECURSO 11</v>
          </cell>
          <cell r="V3883" t="str">
            <v>No tiene Dependientes</v>
          </cell>
          <cell r="W3883" t="str">
            <v>Vigencia Presupuestal</v>
          </cell>
        </row>
        <row r="3884">
          <cell r="A3884">
            <v>388014</v>
          </cell>
          <cell r="B3884" t="str">
            <v>Contrato</v>
          </cell>
          <cell r="C3884">
            <v>97</v>
          </cell>
          <cell r="D3884">
            <v>17914</v>
          </cell>
          <cell r="E3884">
            <v>41873</v>
          </cell>
          <cell r="F3884" t="str">
            <v>DIRECCION DE ASUNTOS MARINOS, COSTEROS Y RECURSOS ACUATICOS</v>
          </cell>
          <cell r="G3884">
            <v>79799400</v>
          </cell>
          <cell r="H3884" t="str">
            <v>ABEL BARRERA HURTADO</v>
          </cell>
          <cell r="I3884" t="str">
            <v>PAGO 8 DE 12 SEGÚN CERTIFICACION DEL SUPERVISOR</v>
          </cell>
          <cell r="J3884">
            <v>6580000</v>
          </cell>
          <cell r="K3884">
            <v>9.66</v>
          </cell>
          <cell r="O3884" t="str">
            <v>RECURSO 11</v>
          </cell>
          <cell r="V3884" t="str">
            <v>No tiene Dependientes</v>
          </cell>
          <cell r="W3884" t="str">
            <v>Vigencia Presupuestal</v>
          </cell>
        </row>
        <row r="3885">
          <cell r="A3885">
            <v>388114</v>
          </cell>
          <cell r="B3885" t="str">
            <v>Contrato</v>
          </cell>
          <cell r="C3885">
            <v>96</v>
          </cell>
          <cell r="D3885">
            <v>17714</v>
          </cell>
          <cell r="E3885">
            <v>41873</v>
          </cell>
          <cell r="F3885" t="str">
            <v>DIRECCION DE ASUNTOS MARINOS, COSTEROS Y RECURSOS ACUATICOS</v>
          </cell>
          <cell r="G3885">
            <v>52794345</v>
          </cell>
          <cell r="H3885" t="str">
            <v>PAOLA ANDREA BAUTISTA DUARTE</v>
          </cell>
          <cell r="I3885" t="str">
            <v xml:space="preserve">OCTAVO DESEMBOLSO SEGÚN CERTIFICACION DEL SUPERVISOR </v>
          </cell>
          <cell r="J3885">
            <v>5400000</v>
          </cell>
          <cell r="K3885">
            <v>9.66</v>
          </cell>
          <cell r="O3885" t="str">
            <v>RECURSO 11</v>
          </cell>
          <cell r="V3885" t="str">
            <v>No tiene Dependientes</v>
          </cell>
          <cell r="W3885" t="str">
            <v>Vigencia Presupuestal</v>
          </cell>
        </row>
        <row r="3886">
          <cell r="A3886">
            <v>388214</v>
          </cell>
          <cell r="B3886" t="str">
            <v>Contrato</v>
          </cell>
          <cell r="C3886">
            <v>98</v>
          </cell>
          <cell r="D3886">
            <v>18014</v>
          </cell>
          <cell r="E3886">
            <v>41873</v>
          </cell>
          <cell r="F3886" t="str">
            <v>OFICINA DE ASUNTOS INTERNACIONALES</v>
          </cell>
          <cell r="G3886">
            <v>52437472</v>
          </cell>
          <cell r="H3886" t="str">
            <v>VIVIANA ANGELICA CASTRO PORRAS</v>
          </cell>
          <cell r="I3886" t="str">
            <v>PAGO 8 DE 12 SEGÚN CERTIFICACION DEL SUPERVISOR (Desc de la Bse por Dependientes + AFC FNA Beneficio $161,516)</v>
          </cell>
          <cell r="J3886">
            <v>6580000</v>
          </cell>
          <cell r="K3886">
            <v>9.66</v>
          </cell>
          <cell r="O3886" t="str">
            <v>RECURSO 11</v>
          </cell>
          <cell r="Q3886" t="str">
            <v>AFC FNA</v>
          </cell>
          <cell r="R3886">
            <v>1300000</v>
          </cell>
          <cell r="V3886" t="str">
            <v xml:space="preserve">AFC FNA 26/08/2014 $1,300,000 + Desc. X Dependientes </v>
          </cell>
          <cell r="W3886" t="str">
            <v>Vigencia Presupuestal</v>
          </cell>
        </row>
        <row r="3887">
          <cell r="A3887">
            <v>388314</v>
          </cell>
          <cell r="B3887" t="str">
            <v>Contrato</v>
          </cell>
          <cell r="C3887">
            <v>75</v>
          </cell>
          <cell r="D3887">
            <v>15114</v>
          </cell>
          <cell r="E3887">
            <v>41873</v>
          </cell>
          <cell r="F3887" t="str">
            <v>OFICINA ASESORA DE PLANEACION</v>
          </cell>
          <cell r="G3887">
            <v>88213055</v>
          </cell>
          <cell r="H3887" t="str">
            <v>JOSE EDUARDO PATIÑO SANTAFE</v>
          </cell>
          <cell r="I3887" t="str">
            <v>PAGO 8 DE 12 SEGÚN CERTIFICACION DEL SUPERVISOR (Desc x Dependientes+ Int.Vivienda $542.465+ Retencion Contingente AFC AV Villas $85,671)</v>
          </cell>
          <cell r="J3887">
            <v>5900000</v>
          </cell>
          <cell r="K3887">
            <v>9.66</v>
          </cell>
          <cell r="O3887" t="str">
            <v>RECURSO 11</v>
          </cell>
          <cell r="Q3887" t="str">
            <v>AFC AV VILLAS</v>
          </cell>
          <cell r="R3887">
            <v>900000</v>
          </cell>
          <cell r="V3887" t="str">
            <v>Desc X Dependientes+ Int.Vivienda $542.465+AFC Av Villas)</v>
          </cell>
          <cell r="W3887" t="str">
            <v>Vigencia Presupuestal</v>
          </cell>
        </row>
        <row r="3888">
          <cell r="A3888">
            <v>388414</v>
          </cell>
          <cell r="B3888" t="str">
            <v>Contrato</v>
          </cell>
          <cell r="C3888">
            <v>273</v>
          </cell>
          <cell r="D3888">
            <v>203514</v>
          </cell>
          <cell r="E3888">
            <v>41873</v>
          </cell>
          <cell r="F3888" t="str">
            <v>SUBDIRECCION DE EDUCACION Y PARTICIPACION</v>
          </cell>
          <cell r="G3888">
            <v>53038369</v>
          </cell>
          <cell r="H3888" t="str">
            <v>DIANA MARCELA MENDOZA OSPINA</v>
          </cell>
          <cell r="I3888" t="str">
            <v>SEPTIMO DESEMBOLSO SEGÚN CERTIFICACION DEL SUPERVISOR</v>
          </cell>
          <cell r="J3888">
            <v>5150000</v>
          </cell>
          <cell r="K3888">
            <v>9.66</v>
          </cell>
          <cell r="O3888" t="str">
            <v>RECURSO 11</v>
          </cell>
          <cell r="V3888" t="str">
            <v>No tiene Dependientes</v>
          </cell>
          <cell r="W3888" t="str">
            <v>Vigencia Presupuestal</v>
          </cell>
        </row>
        <row r="3889">
          <cell r="A3889">
            <v>388514</v>
          </cell>
          <cell r="B3889" t="str">
            <v>Contrato</v>
          </cell>
          <cell r="C3889">
            <v>74</v>
          </cell>
          <cell r="D3889">
            <v>15614</v>
          </cell>
          <cell r="E3889">
            <v>41873</v>
          </cell>
          <cell r="F3889" t="str">
            <v>DIRECCION DE BOSQUES, BIODIVERSIDAD Y SERVICIOS ECOSISTEMICOS</v>
          </cell>
          <cell r="G3889">
            <v>52855392</v>
          </cell>
          <cell r="H3889" t="str">
            <v>YESMIN MAYERLLY VILLAMIZAR ALBARRACIN</v>
          </cell>
          <cell r="I3889" t="str">
            <v>OCTAVO DESEMBOLSO SEGÚN CERTIFICACION DEL SUPERVISOR (Desc.de la Base RF x Dependientes)</v>
          </cell>
          <cell r="J3889">
            <v>3438759</v>
          </cell>
          <cell r="K3889">
            <v>9.66</v>
          </cell>
          <cell r="O3889" t="str">
            <v>RECURSO 11</v>
          </cell>
          <cell r="V3889" t="str">
            <v>Desc. 10% Dependientes RF $129,456</v>
          </cell>
          <cell r="W3889" t="str">
            <v>Vigencia Presupuestal</v>
          </cell>
        </row>
        <row r="3890">
          <cell r="A3890">
            <v>388614</v>
          </cell>
          <cell r="B3890" t="str">
            <v>Contrato</v>
          </cell>
          <cell r="C3890">
            <v>109</v>
          </cell>
          <cell r="D3890">
            <v>20214</v>
          </cell>
          <cell r="E3890">
            <v>41873</v>
          </cell>
          <cell r="F3890" t="str">
            <v>OFICINA ASESORA DE PLANEACION</v>
          </cell>
          <cell r="G3890">
            <v>80111519</v>
          </cell>
          <cell r="H3890" t="str">
            <v>DIEGO ALEJANDRO MORENO BARCO</v>
          </cell>
          <cell r="I3890" t="str">
            <v>OCTAVO DESEMBOLSO SEGÚN CERTIFICACION DEL SUPERVISOR (Desc de la Bse por Dependientes)</v>
          </cell>
          <cell r="J3890">
            <v>4000000</v>
          </cell>
          <cell r="K3890">
            <v>9.66</v>
          </cell>
          <cell r="O3890" t="str">
            <v>RECURSO 11</v>
          </cell>
          <cell r="V3890" t="str">
            <v>Desc. 10% Dependientes</v>
          </cell>
          <cell r="W3890" t="str">
            <v>Vigencia Presupuestal</v>
          </cell>
        </row>
        <row r="3891">
          <cell r="A3891">
            <v>388714</v>
          </cell>
          <cell r="B3891" t="str">
            <v>Contrato</v>
          </cell>
          <cell r="C3891">
            <v>183</v>
          </cell>
          <cell r="D3891">
            <v>28714</v>
          </cell>
          <cell r="E3891">
            <v>41873</v>
          </cell>
          <cell r="F3891" t="str">
            <v>SUBDIRECCION DE EDUCACION Y PARTICIPACION</v>
          </cell>
          <cell r="G3891">
            <v>52927596</v>
          </cell>
          <cell r="H3891" t="str">
            <v>SANDRA LILIANA ROJAS PAEZ</v>
          </cell>
          <cell r="I3891" t="str">
            <v>PAGO 8 DE 12  SEGÚN CERTIFICACION DEL SUPERVISOR</v>
          </cell>
          <cell r="J3891">
            <v>6500000</v>
          </cell>
          <cell r="K3891">
            <v>9.66</v>
          </cell>
          <cell r="O3891" t="str">
            <v>RECURSO 11</v>
          </cell>
          <cell r="V3891" t="str">
            <v>no tiene dependienes</v>
          </cell>
          <cell r="W3891" t="str">
            <v>Vigencia Presupuestal</v>
          </cell>
        </row>
        <row r="3892">
          <cell r="A3892">
            <v>388814</v>
          </cell>
          <cell r="B3892" t="str">
            <v>Contrato</v>
          </cell>
          <cell r="C3892">
            <v>206</v>
          </cell>
          <cell r="D3892">
            <v>31414</v>
          </cell>
          <cell r="E3892">
            <v>41873</v>
          </cell>
          <cell r="F3892" t="str">
            <v>OFICINA ASESORA JURIDICA</v>
          </cell>
          <cell r="G3892">
            <v>79948885</v>
          </cell>
          <cell r="H3892" t="str">
            <v>ANDRES GOMEZ REY</v>
          </cell>
          <cell r="I3892" t="str">
            <v>PAGO 8 DE 12 SEGÚN CERTIFICACION DEL SUPERVISOR (Desc Base Rte Fte por Dependientes)</v>
          </cell>
          <cell r="J3892">
            <v>7000000</v>
          </cell>
          <cell r="K3892">
            <v>9.66</v>
          </cell>
          <cell r="O3892" t="str">
            <v>RECURSO 11</v>
          </cell>
          <cell r="V3892" t="str">
            <v>Desc. 10% Dependientes</v>
          </cell>
          <cell r="W3892" t="str">
            <v>Vigencia Presupuestal</v>
          </cell>
        </row>
        <row r="3893">
          <cell r="A3893">
            <v>388914</v>
          </cell>
          <cell r="B3893" t="str">
            <v>Contrato</v>
          </cell>
          <cell r="C3893">
            <v>268</v>
          </cell>
          <cell r="D3893">
            <v>38414</v>
          </cell>
          <cell r="E3893">
            <v>41873</v>
          </cell>
          <cell r="F3893" t="str">
            <v>OFICINA DE TECNOLOGIAS, INFORMACION Y COMUNICACIONES TIC</v>
          </cell>
          <cell r="G3893">
            <v>80794818</v>
          </cell>
          <cell r="H3893" t="str">
            <v>RODRIGO ANTONIO CUBILLOS SANCHEZ</v>
          </cell>
          <cell r="I3893" t="str">
            <v xml:space="preserve">PAGO 8/12 DESEMBOLSO SEGÚN CERTIFICACION DEL SUPERVISOR </v>
          </cell>
          <cell r="J3893">
            <v>3500000</v>
          </cell>
          <cell r="K3893">
            <v>9.66</v>
          </cell>
          <cell r="O3893" t="str">
            <v>RECURSO 11</v>
          </cell>
          <cell r="V3893" t="str">
            <v xml:space="preserve">No tiene Dependientes </v>
          </cell>
          <cell r="W3893" t="str">
            <v>Vigencia Presupuestal</v>
          </cell>
        </row>
        <row r="3894">
          <cell r="A3894">
            <v>389014</v>
          </cell>
          <cell r="B3894" t="str">
            <v>Contrato</v>
          </cell>
          <cell r="C3894">
            <v>196</v>
          </cell>
          <cell r="D3894">
            <v>29714</v>
          </cell>
          <cell r="E3894">
            <v>41873</v>
          </cell>
          <cell r="F3894" t="str">
            <v>DIRECCION DE ORDENAMIENTO AMBIENTAL Y COORDINACION DEL SINA</v>
          </cell>
          <cell r="G3894">
            <v>79946823</v>
          </cell>
          <cell r="H3894" t="str">
            <v>ANDRES MEJIA PIZANO</v>
          </cell>
          <cell r="I3894" t="str">
            <v xml:space="preserve">SEPTIMO DESEMBOLSO SEGÚN CERTIFICACION DEL SUPERVISOR </v>
          </cell>
          <cell r="J3894">
            <v>5500000</v>
          </cell>
          <cell r="K3894">
            <v>9.66</v>
          </cell>
          <cell r="O3894" t="str">
            <v>RECURSO 11</v>
          </cell>
          <cell r="V3894" t="str">
            <v>No tiene Dependientes</v>
          </cell>
          <cell r="W3894" t="str">
            <v>Vigencia Presupuestal</v>
          </cell>
        </row>
        <row r="3895">
          <cell r="A3895">
            <v>389114</v>
          </cell>
          <cell r="B3895" t="str">
            <v>Contrato</v>
          </cell>
          <cell r="C3895">
            <v>192</v>
          </cell>
          <cell r="D3895">
            <v>29314</v>
          </cell>
          <cell r="E3895">
            <v>41873</v>
          </cell>
          <cell r="F3895" t="str">
            <v>DIRECCION DE ORDENAMIENTO AMBIENTAL Y COORDINACION DEL SINA</v>
          </cell>
          <cell r="G3895">
            <v>91105686</v>
          </cell>
          <cell r="H3895" t="str">
            <v>OSCAR JAVIER ACEVEDO AMAYA</v>
          </cell>
          <cell r="I3895" t="str">
            <v>SEPTIMO DESEMBOLSO SEGÚN CERTIFICACION DEL SUPERVISOR (Desc. Base RF x Dependientes)</v>
          </cell>
          <cell r="J3895">
            <v>5500000</v>
          </cell>
          <cell r="K3895">
            <v>9.66</v>
          </cell>
          <cell r="O3895" t="str">
            <v>RECURSO 11</v>
          </cell>
          <cell r="V3895" t="str">
            <v>Desc.x Dependientes</v>
          </cell>
          <cell r="W3895" t="str">
            <v>Vigencia Presupuestal</v>
          </cell>
        </row>
        <row r="3896">
          <cell r="A3896">
            <v>389214</v>
          </cell>
          <cell r="B3896" t="str">
            <v>Contrato</v>
          </cell>
          <cell r="C3896">
            <v>60</v>
          </cell>
          <cell r="D3896">
            <v>12814</v>
          </cell>
          <cell r="E3896">
            <v>41873</v>
          </cell>
          <cell r="F3896" t="str">
            <v>OFICINA DE ASUNTOS INTERNACIONALES</v>
          </cell>
          <cell r="G3896">
            <v>1020725091</v>
          </cell>
          <cell r="H3896" t="str">
            <v>MARIA ALEJANDRA RIAÑO RODRIGUEZ</v>
          </cell>
          <cell r="I3896" t="str">
            <v>PAGO 7 Y 8 DE 12 DESEMBOLSO SEGÚN CERTIFICACION DEL SUPERVISOR</v>
          </cell>
          <cell r="J3896">
            <v>14358400</v>
          </cell>
          <cell r="K3896">
            <v>9.66</v>
          </cell>
          <cell r="O3896" t="str">
            <v>RECURSO 11</v>
          </cell>
          <cell r="V3896" t="str">
            <v>No tiene Dependientes</v>
          </cell>
          <cell r="W3896" t="str">
            <v>Vigencia Presupuestal</v>
          </cell>
        </row>
        <row r="3897">
          <cell r="A3897">
            <v>389314</v>
          </cell>
          <cell r="B3897" t="str">
            <v>Contrato</v>
          </cell>
          <cell r="C3897">
            <v>161</v>
          </cell>
          <cell r="D3897">
            <v>25914</v>
          </cell>
          <cell r="E3897">
            <v>41873</v>
          </cell>
          <cell r="F3897" t="str">
            <v>OFICINA ASESORA DE PLANEACION</v>
          </cell>
          <cell r="G3897">
            <v>6775088</v>
          </cell>
          <cell r="H3897" t="str">
            <v>JOSE MIGUEL GARAY BARRERA</v>
          </cell>
          <cell r="I3897" t="str">
            <v>PAGO 7 DE 8 SEGÚN CERTIFICACION DEL SUPERVISOR (Desc. Base RF x Dependientes)</v>
          </cell>
          <cell r="J3897">
            <v>7000000</v>
          </cell>
          <cell r="K3897">
            <v>9.66</v>
          </cell>
          <cell r="O3897" t="str">
            <v>RECURSO 11</v>
          </cell>
          <cell r="V3897" t="str">
            <v>Desc. x Dependientes</v>
          </cell>
          <cell r="W3897" t="str">
            <v>Vigencia Presupuestal</v>
          </cell>
        </row>
        <row r="3898">
          <cell r="A3898">
            <v>389414</v>
          </cell>
          <cell r="B3898" t="str">
            <v>Contrato</v>
          </cell>
          <cell r="C3898">
            <v>179</v>
          </cell>
          <cell r="D3898">
            <v>28214</v>
          </cell>
          <cell r="E3898">
            <v>41873</v>
          </cell>
          <cell r="F3898" t="str">
            <v>DIRECCION DE ORDENAMIENTO AMBIENTAL Y COORDINACION DEL SINA</v>
          </cell>
          <cell r="G3898">
            <v>40022236</v>
          </cell>
          <cell r="H3898" t="str">
            <v>ANA ELVIA OCHOA JIMENEZ</v>
          </cell>
          <cell r="I3898" t="str">
            <v>PAGO 7/11 DESEMBOLSO SEGÚN CERTIFICACION DEL SUPERVISOR (Desc x dependientes)</v>
          </cell>
          <cell r="J3898">
            <v>8000000</v>
          </cell>
          <cell r="K3898">
            <v>9.66</v>
          </cell>
          <cell r="O3898" t="str">
            <v>RECURSO 11</v>
          </cell>
          <cell r="V3898" t="str">
            <v>Desc. 10% Dependientes</v>
          </cell>
          <cell r="W3898" t="str">
            <v>Vigencia Presupuestal</v>
          </cell>
        </row>
        <row r="3899">
          <cell r="A3899">
            <v>389514</v>
          </cell>
          <cell r="B3899" t="str">
            <v>Contrato</v>
          </cell>
          <cell r="C3899">
            <v>411</v>
          </cell>
          <cell r="D3899">
            <v>243614</v>
          </cell>
          <cell r="E3899">
            <v>41873</v>
          </cell>
          <cell r="F3899" t="str">
            <v>DIRECCION DE ORDENAMIENTO AMBIENTAL Y COORDINACION DEL SINA</v>
          </cell>
          <cell r="G3899">
            <v>43633984</v>
          </cell>
          <cell r="H3899" t="str">
            <v>DIANA ESTELA PABON GARCIA</v>
          </cell>
          <cell r="I3899" t="str">
            <v>PRIMER DESEMBOLSO SEGÚN CERTIFICACION DEL SUPERVISOR  (Desc.de la Base RF x Dependientes)</v>
          </cell>
          <cell r="J3899">
            <v>7000000</v>
          </cell>
          <cell r="K3899">
            <v>9.66</v>
          </cell>
          <cell r="O3899" t="str">
            <v>RECURSO 11</v>
          </cell>
          <cell r="V3899" t="str">
            <v>Desc. 10% Dependientes</v>
          </cell>
          <cell r="W3899" t="str">
            <v>Vigencia Presupuestal</v>
          </cell>
        </row>
        <row r="3900">
          <cell r="A3900">
            <v>389614</v>
          </cell>
          <cell r="B3900" t="str">
            <v>Contrato</v>
          </cell>
          <cell r="C3900">
            <v>353</v>
          </cell>
          <cell r="D3900">
            <v>204514</v>
          </cell>
          <cell r="E3900">
            <v>41873</v>
          </cell>
          <cell r="F3900" t="str">
            <v>OFICINA ASESORA DE PLANEACION</v>
          </cell>
          <cell r="G3900">
            <v>53905320</v>
          </cell>
          <cell r="H3900" t="str">
            <v>JENNY ADRIANA RODRIGUEZ FRANCO</v>
          </cell>
          <cell r="I3900" t="str">
            <v>PAGO 3 DE 7 SEGÚN CERTIFICACION DEL SUPERVISOR (DESC X DEPENDIENTES)</v>
          </cell>
          <cell r="J3900">
            <v>5958333</v>
          </cell>
          <cell r="K3900">
            <v>9.66</v>
          </cell>
          <cell r="O3900" t="str">
            <v>RECURSO 11</v>
          </cell>
          <cell r="V3900" t="str">
            <v>Desc. X Dependientes</v>
          </cell>
          <cell r="W3900" t="str">
            <v>Vigencia Presupuestal</v>
          </cell>
        </row>
        <row r="3901">
          <cell r="A3901">
            <v>389714</v>
          </cell>
          <cell r="B3901" t="str">
            <v>Contrato</v>
          </cell>
          <cell r="C3901">
            <v>353</v>
          </cell>
          <cell r="D3901">
            <v>204514</v>
          </cell>
          <cell r="E3901">
            <v>41873</v>
          </cell>
          <cell r="F3901" t="str">
            <v>OFICINA ASESORA DE PLANEACION</v>
          </cell>
          <cell r="G3901">
            <v>79062119</v>
          </cell>
          <cell r="H3901" t="str">
            <v>LUIS IDINAEL LONDOÑO PARGA</v>
          </cell>
          <cell r="I3901" t="str">
            <v>PAGO 3 DE 7 SEGÚN CERTIFICACION DEL SUPERVISOR (Desc x dependientes)</v>
          </cell>
          <cell r="J3901">
            <v>8125000</v>
          </cell>
          <cell r="K3901">
            <v>9.66</v>
          </cell>
          <cell r="O3901" t="str">
            <v>RECURSO 11</v>
          </cell>
          <cell r="V3901" t="str">
            <v>Desc. 10% Dependientes</v>
          </cell>
          <cell r="W3901" t="str">
            <v>Vigencia Presupuestal</v>
          </cell>
        </row>
        <row r="3902">
          <cell r="A3902">
            <v>389814</v>
          </cell>
          <cell r="B3902" t="str">
            <v>Contrato</v>
          </cell>
          <cell r="C3902">
            <v>174</v>
          </cell>
          <cell r="D3902">
            <v>27414</v>
          </cell>
          <cell r="E3902">
            <v>41873</v>
          </cell>
          <cell r="F3902" t="str">
            <v>DIRECCION DE GENTION INTEGRAL DEL RECURSO HIDRICO</v>
          </cell>
          <cell r="G3902">
            <v>51901855</v>
          </cell>
          <cell r="H3902" t="str">
            <v>JANETH DIAZ GIL</v>
          </cell>
          <cell r="I3902" t="str">
            <v>PAGO 6 DE 6 SEGÚN CERTIFICACION DEL SUPERVISOR (Desc. Base RF x Dependientes)</v>
          </cell>
          <cell r="J3902">
            <v>6000000</v>
          </cell>
          <cell r="K3902">
            <v>9.66</v>
          </cell>
          <cell r="O3902" t="str">
            <v>RECURSO 11</v>
          </cell>
          <cell r="V3902" t="str">
            <v>Desc. 10% Dependientes</v>
          </cell>
          <cell r="W3902" t="str">
            <v>Vigencia Presupuestal</v>
          </cell>
        </row>
        <row r="3903">
          <cell r="A3903">
            <v>389914</v>
          </cell>
          <cell r="B3903" t="str">
            <v>Comisión</v>
          </cell>
          <cell r="C3903" t="str">
            <v>2014-1-0676</v>
          </cell>
          <cell r="D3903">
            <v>244514</v>
          </cell>
          <cell r="E3903">
            <v>41876</v>
          </cell>
          <cell r="F3903" t="str">
            <v>SERVICIOS ADMINISTRATIVOS, ATENCIONA AL USUARIO, ARCHIVO Y CORRESPONDENCIA</v>
          </cell>
          <cell r="G3903">
            <v>63395913</v>
          </cell>
          <cell r="H3903" t="str">
            <v>YUDY ALEXANDRA AVILA PARRA</v>
          </cell>
          <cell r="I3903" t="str">
            <v>COMISION A VILLAGARZON EL 14 DE AGOSTO DE 2014</v>
          </cell>
          <cell r="J3903">
            <v>83052</v>
          </cell>
          <cell r="L3903">
            <v>10</v>
          </cell>
          <cell r="O3903" t="str">
            <v>RECURSO 11</v>
          </cell>
          <cell r="W3903" t="str">
            <v>Vigencia Presupuestal</v>
          </cell>
        </row>
        <row r="3904">
          <cell r="A3904">
            <v>390014</v>
          </cell>
          <cell r="B3904" t="str">
            <v>Comisión</v>
          </cell>
          <cell r="C3904" t="str">
            <v>2014-1-0679</v>
          </cell>
          <cell r="D3904">
            <v>244614</v>
          </cell>
          <cell r="E3904">
            <v>41876</v>
          </cell>
          <cell r="F3904" t="str">
            <v>SERVICIOS ADMINISTRATIVOS, ATENCIONA AL USUARIO, ARCHIVO Y CORRESPONDENCIA</v>
          </cell>
          <cell r="G3904">
            <v>80111644</v>
          </cell>
          <cell r="H3904" t="str">
            <v>JAVIER EDUARDO ROJAS CALA</v>
          </cell>
          <cell r="I3904" t="str">
            <v>COMISION A VILLAGARZON EL 14 DE AGOSTO DE 2014</v>
          </cell>
          <cell r="J3904">
            <v>83052</v>
          </cell>
          <cell r="L3904">
            <v>10</v>
          </cell>
          <cell r="O3904" t="str">
            <v>RECURSO 11</v>
          </cell>
          <cell r="W3904" t="str">
            <v>Vigencia Presupuestal</v>
          </cell>
        </row>
        <row r="3905">
          <cell r="A3905">
            <v>390114</v>
          </cell>
          <cell r="B3905" t="str">
            <v>Comisión</v>
          </cell>
          <cell r="C3905">
            <v>20141641</v>
          </cell>
          <cell r="D3905">
            <v>212614</v>
          </cell>
          <cell r="E3905">
            <v>41876</v>
          </cell>
          <cell r="F3905" t="str">
            <v>SERVICIOS ADMINISTRATIVOS, ATENCIONA AL USUARIO, ARCHIVO Y CORRESPONDENCIA</v>
          </cell>
          <cell r="G3905">
            <v>3048049</v>
          </cell>
          <cell r="H3905" t="str">
            <v>JUAN DE JESUS AREVALO BRICEÑO</v>
          </cell>
          <cell r="I3905" t="str">
            <v>COMISION A YOPAL DEL 15-16 DE AGOSTO DE 2014</v>
          </cell>
          <cell r="J3905">
            <v>226091</v>
          </cell>
          <cell r="N3905" t="str">
            <v>RECURSO 2-10</v>
          </cell>
          <cell r="W3905" t="str">
            <v>Vigencia Presupuestal</v>
          </cell>
        </row>
        <row r="3906">
          <cell r="A3906">
            <v>390214</v>
          </cell>
          <cell r="B3906" t="str">
            <v>Convenio</v>
          </cell>
          <cell r="C3906">
            <v>162</v>
          </cell>
          <cell r="D3906">
            <v>26714</v>
          </cell>
          <cell r="E3906">
            <v>41876</v>
          </cell>
          <cell r="F3906" t="str">
            <v>DIRECCION DE ASUNTOS MARINOS, COSTEROS Y RECURSOS ACUATICOS</v>
          </cell>
          <cell r="G3906">
            <v>8180001568</v>
          </cell>
          <cell r="H3906" t="str">
            <v>INST.INVEST.AMBIENTALES DEL PACIFICO JOHN VON NEUMAN</v>
          </cell>
          <cell r="I3906" t="str">
            <v>PAGO PARCIAL 3 DE 4 SEGÚN CERTIFICACION DEL SUPERVISOR</v>
          </cell>
          <cell r="J3906">
            <v>20000000</v>
          </cell>
          <cell r="O3906" t="str">
            <v>RECURSO 11</v>
          </cell>
          <cell r="W3906" t="str">
            <v>Vigencia Presupuestal</v>
          </cell>
        </row>
        <row r="3907">
          <cell r="A3907">
            <v>390314</v>
          </cell>
          <cell r="B3907" t="str">
            <v>Convenio</v>
          </cell>
          <cell r="C3907">
            <v>162</v>
          </cell>
          <cell r="D3907">
            <v>143914</v>
          </cell>
          <cell r="E3907">
            <v>41876</v>
          </cell>
          <cell r="F3907" t="str">
            <v>DIRECCION DE ASUNTOS MARINOS, COSTEROS Y RECURSOS ACUATICOS</v>
          </cell>
          <cell r="G3907">
            <v>8180001568</v>
          </cell>
          <cell r="H3907" t="str">
            <v>INST.INVEST.AMBIENTALES DEL PACIFICO JOHN VON NEUMAN</v>
          </cell>
          <cell r="I3907" t="str">
            <v>PAGO SALDO 3 DE 4 SEGÚN CERTIFICACION DEL SUPERVISOR - los soportes originales estas en la op 390214</v>
          </cell>
          <cell r="J3907">
            <v>15000000</v>
          </cell>
          <cell r="O3907" t="str">
            <v>RECURSO 11</v>
          </cell>
          <cell r="W3907" t="str">
            <v>Vigencia Presupuestal</v>
          </cell>
        </row>
        <row r="3908">
          <cell r="A3908">
            <v>390414</v>
          </cell>
          <cell r="B3908" t="str">
            <v>Contrato</v>
          </cell>
          <cell r="C3908">
            <v>165</v>
          </cell>
          <cell r="D3908">
            <v>27114</v>
          </cell>
          <cell r="E3908">
            <v>41876</v>
          </cell>
          <cell r="F3908" t="str">
            <v>ASUNTOS MARINOS Y COSTEROS</v>
          </cell>
          <cell r="G3908">
            <v>9000245966</v>
          </cell>
          <cell r="H3908" t="str">
            <v>CORPORACION ECOVERSA</v>
          </cell>
          <cell r="I3908" t="str">
            <v>FRA 208 PAGO PARCIAL 3 DE 4 SEGÚN CERTIFICACION DEL SUPERVISOR ( REGIMEN COMUN, ENTIDAD SIN ANIMO DE LUCRO -SE APLICA RETEICA Y RETEIVA)  IVA $ 13,655,173 - VER SALDO OP 390514 $14,000,000</v>
          </cell>
          <cell r="J3908">
            <v>85000000</v>
          </cell>
          <cell r="K3908">
            <v>9.66</v>
          </cell>
          <cell r="M3908">
            <v>16</v>
          </cell>
          <cell r="O3908" t="str">
            <v>RECURSO 11</v>
          </cell>
          <cell r="W3908" t="str">
            <v>Vigencia Presupuestal</v>
          </cell>
        </row>
        <row r="3909">
          <cell r="A3909">
            <v>390514</v>
          </cell>
          <cell r="B3909" t="str">
            <v>Contrato</v>
          </cell>
          <cell r="C3909">
            <v>165</v>
          </cell>
          <cell r="D3909">
            <v>27214</v>
          </cell>
          <cell r="E3909">
            <v>41876</v>
          </cell>
          <cell r="F3909" t="str">
            <v>ASUNTOS MARINOS Y COSTEROS</v>
          </cell>
          <cell r="G3909">
            <v>9000245966</v>
          </cell>
          <cell r="H3909" t="str">
            <v>CORPORACION ECOVERSA</v>
          </cell>
          <cell r="I3909" t="str">
            <v>FRA 208 PAGO SALDO 3 DE 4 SEGÚN CERTIFICACION DEL SUPERVISOR ( REGIMEN COMUN, ENTIDAD SIN ANIMO DE LUCRO -SE APLICA RETEICA Y RETEIVA) - los soportes originales estan en la op 390414</v>
          </cell>
          <cell r="J3909">
            <v>14000000</v>
          </cell>
          <cell r="O3909" t="str">
            <v>RECURSO 11</v>
          </cell>
          <cell r="W3909" t="str">
            <v>Vigencia Presupuestal</v>
          </cell>
        </row>
        <row r="3910">
          <cell r="A3910">
            <v>390614</v>
          </cell>
          <cell r="B3910" t="str">
            <v>Contrato</v>
          </cell>
          <cell r="C3910">
            <v>290</v>
          </cell>
          <cell r="D3910">
            <v>41514</v>
          </cell>
          <cell r="E3910">
            <v>41876</v>
          </cell>
          <cell r="F3910" t="str">
            <v>OFICINA DE TECNOLOGIAS, INFORMACION Y COMUNICACIONES TIC</v>
          </cell>
          <cell r="G3910">
            <v>9003003694</v>
          </cell>
          <cell r="H3910" t="str">
            <v>CST CONSULTORIA EN SISTEMASY TECNOLOGIA S.A.S</v>
          </cell>
          <cell r="I3910" t="str">
            <v>FRA 109 PAGO 1 DE 2 SEGÚN CERTIFICACION DEL SUPERVISOR - regimen comun</v>
          </cell>
          <cell r="J3910">
            <v>13606800</v>
          </cell>
          <cell r="K3910">
            <v>6.9</v>
          </cell>
          <cell r="L3910">
            <v>11</v>
          </cell>
          <cell r="M3910">
            <v>16</v>
          </cell>
          <cell r="O3910" t="str">
            <v>RECURSO 11</v>
          </cell>
          <cell r="W3910" t="str">
            <v>Vigencia Presupuestal</v>
          </cell>
        </row>
        <row r="3911">
          <cell r="A3911">
            <v>390714</v>
          </cell>
          <cell r="B3911" t="str">
            <v>Contrato</v>
          </cell>
          <cell r="C3911">
            <v>363</v>
          </cell>
          <cell r="D3911">
            <v>216914</v>
          </cell>
          <cell r="E3911">
            <v>41876</v>
          </cell>
          <cell r="F3911" t="str">
            <v>DIRECCION DE GENTION INTEGRAL DEL RECURSO HIDRICO</v>
          </cell>
          <cell r="G3911">
            <v>9007484972</v>
          </cell>
          <cell r="H3911" t="str">
            <v>CONSULTEC, SL - SUCURSAL COLOMBIA</v>
          </cell>
          <cell r="I3911" t="str">
            <v>FRA 01 PAGO 1 DE 5 SEGÚN CERTIFICACION DEL SUPERVISOR (REG.COMUN)</v>
          </cell>
          <cell r="J3911">
            <v>79784800</v>
          </cell>
          <cell r="K3911">
            <v>6.9</v>
          </cell>
          <cell r="L3911">
            <v>11</v>
          </cell>
          <cell r="M3911">
            <v>16</v>
          </cell>
          <cell r="O3911" t="str">
            <v>RECURSO 11</v>
          </cell>
          <cell r="W3911" t="str">
            <v>Vigencia Presupuestal</v>
          </cell>
        </row>
        <row r="3912">
          <cell r="A3912">
            <v>390814</v>
          </cell>
          <cell r="B3912" t="str">
            <v>Contrato</v>
          </cell>
          <cell r="C3912">
            <v>212</v>
          </cell>
          <cell r="D3912">
            <v>31214</v>
          </cell>
          <cell r="E3912">
            <v>41877</v>
          </cell>
          <cell r="F3912" t="str">
            <v>DIRECCION DE BOSQUES, BIODIVERSIDAD Y SERVICIOS ECOSISTEMICOS</v>
          </cell>
          <cell r="G3912">
            <v>80544407</v>
          </cell>
          <cell r="H3912" t="str">
            <v>ANDRES FERNANDO FRANCO FANDIÑO</v>
          </cell>
          <cell r="I3912" t="str">
            <v>PAGO 8 DE 12 SEGÚN CERTIFICACION DEL SUPERVISOR (Desc.de la Base RF x Dependientes)</v>
          </cell>
          <cell r="J3912">
            <v>5214196</v>
          </cell>
          <cell r="K3912">
            <v>9.66</v>
          </cell>
          <cell r="O3912" t="str">
            <v>RECURSO 11</v>
          </cell>
          <cell r="V3912" t="str">
            <v xml:space="preserve">Desc. x Dependientes </v>
          </cell>
          <cell r="W3912" t="str">
            <v>Vigencia Presupuestal</v>
          </cell>
        </row>
        <row r="3913">
          <cell r="A3913">
            <v>390914</v>
          </cell>
          <cell r="B3913" t="str">
            <v>Contrato</v>
          </cell>
          <cell r="C3913">
            <v>369</v>
          </cell>
          <cell r="D3913">
            <v>222514</v>
          </cell>
          <cell r="E3913">
            <v>41877</v>
          </cell>
          <cell r="F3913" t="str">
            <v>DESPACHO VICEMINISTRA DE AMBIENTE Y DESARROLLO SOSTENIBLE</v>
          </cell>
          <cell r="G3913">
            <v>20469519</v>
          </cell>
          <cell r="H3913" t="str">
            <v>ROSALINA CERQUERA ARANDA</v>
          </cell>
          <cell r="I3913" t="str">
            <v>PAGO 2 DE 6 SEGÚN CERTIFICACION DEL SUPERVISOR - PENSIONADA</v>
          </cell>
          <cell r="J3913">
            <v>8512500</v>
          </cell>
          <cell r="K3913">
            <v>9.66</v>
          </cell>
          <cell r="O3913" t="str">
            <v>RECURSO 11</v>
          </cell>
          <cell r="V3913" t="str">
            <v>No tiene Dependientes</v>
          </cell>
          <cell r="W3913" t="str">
            <v>Vigencia Presupuestal</v>
          </cell>
        </row>
        <row r="3914">
          <cell r="A3914">
            <v>391014</v>
          </cell>
          <cell r="B3914" t="str">
            <v>Contrato</v>
          </cell>
          <cell r="C3914">
            <v>368</v>
          </cell>
          <cell r="D3914">
            <v>221914</v>
          </cell>
          <cell r="E3914">
            <v>41877</v>
          </cell>
          <cell r="F3914" t="str">
            <v>DESPACHO VICEMINISTRA DE AMBIENTE Y DESARROLLO SOSTENIBLE</v>
          </cell>
          <cell r="G3914">
            <v>1018416839</v>
          </cell>
          <cell r="H3914" t="str">
            <v>JESSETH DAHANE TRIANA VEGA</v>
          </cell>
          <cell r="I3914" t="str">
            <v>PAGO 2 DE 5 SEGÚN CERTIFICACION DEL SUPERVISOR</v>
          </cell>
          <cell r="J3914">
            <v>3470769.25</v>
          </cell>
          <cell r="K3914">
            <v>9.66</v>
          </cell>
          <cell r="O3914" t="str">
            <v>RECURSO 11</v>
          </cell>
          <cell r="V3914" t="str">
            <v>No tiene Dependientes</v>
          </cell>
          <cell r="W3914" t="str">
            <v>Vigencia Presupuestal</v>
          </cell>
        </row>
        <row r="3915">
          <cell r="A3915">
            <v>391114</v>
          </cell>
          <cell r="B3915" t="str">
            <v>Contrato</v>
          </cell>
          <cell r="C3915">
            <v>387</v>
          </cell>
          <cell r="D3915">
            <v>235814</v>
          </cell>
          <cell r="E3915">
            <v>41877</v>
          </cell>
          <cell r="F3915" t="str">
            <v>SUBDIRECCION ADMINISTRATIVA Y FINANCIERA</v>
          </cell>
          <cell r="G3915">
            <v>80778307</v>
          </cell>
          <cell r="H3915" t="str">
            <v>JOSE LEONARDO LOPEZ</v>
          </cell>
          <cell r="I3915" t="str">
            <v>PAGO 1 DE 5 SEGÚN CERTIFICACION DEL SUPERVISOR</v>
          </cell>
          <cell r="J3915">
            <v>1600000</v>
          </cell>
          <cell r="K3915">
            <v>9.66</v>
          </cell>
          <cell r="O3915" t="str">
            <v>RECURSO 11</v>
          </cell>
          <cell r="V3915" t="str">
            <v>No tiene Dependientes</v>
          </cell>
          <cell r="W3915" t="str">
            <v>Vigencia Presupuestal</v>
          </cell>
        </row>
        <row r="3916">
          <cell r="A3916">
            <v>391214</v>
          </cell>
          <cell r="B3916" t="str">
            <v>Contrato</v>
          </cell>
          <cell r="C3916">
            <v>397</v>
          </cell>
          <cell r="D3916">
            <v>236714</v>
          </cell>
          <cell r="E3916">
            <v>41877</v>
          </cell>
          <cell r="F3916" t="str">
            <v>SUBDIRECCION ADMINISTRATIVA Y FINANCIERA</v>
          </cell>
          <cell r="G3916">
            <v>51845216</v>
          </cell>
          <cell r="H3916" t="str">
            <v>CLAUDIA PATRICIA FORERO TELLEZ</v>
          </cell>
          <cell r="I3916" t="str">
            <v>PAGO 1/5 DESEMBOLSO SEGÚN CERTIFICACION DEL SUPERVISOR</v>
          </cell>
          <cell r="J3916">
            <v>1575000</v>
          </cell>
          <cell r="K3916">
            <v>9.66</v>
          </cell>
          <cell r="O3916" t="str">
            <v>RECURSO 11</v>
          </cell>
          <cell r="V3916" t="str">
            <v>No tiene Dependientes</v>
          </cell>
          <cell r="W3916" t="str">
            <v>Vigencia Presupuestal</v>
          </cell>
        </row>
        <row r="3917">
          <cell r="A3917">
            <v>391314</v>
          </cell>
          <cell r="B3917" t="str">
            <v>Contrato</v>
          </cell>
          <cell r="C3917">
            <v>7</v>
          </cell>
          <cell r="D3917">
            <v>1514</v>
          </cell>
          <cell r="E3917">
            <v>41877</v>
          </cell>
          <cell r="F3917" t="str">
            <v>GRUPO CONTRATOS</v>
          </cell>
          <cell r="G3917">
            <v>1032431429</v>
          </cell>
          <cell r="H3917" t="str">
            <v>JUAN FRANCISCO CORREDOR ORDOÑEZ</v>
          </cell>
          <cell r="I3917" t="str">
            <v>OCTAVO DESEMBOLSO SEGÚN CERTIFICACION DEL SUPERVISOR (Desc. Base RF x Dependientes)</v>
          </cell>
          <cell r="J3917">
            <v>2005636</v>
          </cell>
          <cell r="K3917">
            <v>9.66</v>
          </cell>
          <cell r="O3917" t="str">
            <v>RECURSO 11</v>
          </cell>
          <cell r="V3917" t="str">
            <v>Desc. 10% Dependientes - Base RF $3,529,774 RF $388,275</v>
          </cell>
          <cell r="W3917" t="str">
            <v>Vigencia Presupuestal</v>
          </cell>
        </row>
        <row r="3918">
          <cell r="A3918">
            <v>391414</v>
          </cell>
          <cell r="B3918" t="str">
            <v>Contrato</v>
          </cell>
          <cell r="C3918">
            <v>57</v>
          </cell>
          <cell r="D3918">
            <v>12714</v>
          </cell>
          <cell r="E3918">
            <v>41877</v>
          </cell>
          <cell r="F3918" t="str">
            <v>DIRECCION DE GENTION INTEGRAL DEL RECURSO HIDRICO</v>
          </cell>
          <cell r="G3918">
            <v>1010166732</v>
          </cell>
          <cell r="H3918" t="str">
            <v>ADRIANA CARRIAZO BAQUERO</v>
          </cell>
          <cell r="I3918" t="str">
            <v>PAGO 8 DE 12 DESEMBOLSO SEGÚN CERTIFICACION DEL SUPERVISOR</v>
          </cell>
          <cell r="J3918">
            <v>2660000</v>
          </cell>
          <cell r="K3918">
            <v>9.66</v>
          </cell>
          <cell r="O3918" t="str">
            <v>RECURSO 11</v>
          </cell>
          <cell r="V3918" t="str">
            <v>No tiene Dependientes</v>
          </cell>
          <cell r="W3918" t="str">
            <v>Vigencia Presupuestal</v>
          </cell>
        </row>
        <row r="3919">
          <cell r="A3919">
            <v>391514</v>
          </cell>
          <cell r="B3919" t="str">
            <v>Contrato</v>
          </cell>
          <cell r="C3919">
            <v>114</v>
          </cell>
          <cell r="D3919">
            <v>19714</v>
          </cell>
          <cell r="E3919">
            <v>41877</v>
          </cell>
          <cell r="F3919" t="str">
            <v>DIRECCION DE CAMBIO CLIMATICO</v>
          </cell>
          <cell r="G3919">
            <v>1020759690</v>
          </cell>
          <cell r="H3919" t="str">
            <v>JENNY ANDREA ACOSTA GIRALDO</v>
          </cell>
          <cell r="I3919" t="str">
            <v>PAGO 8 DE 11 SEGÚN CERTIFICACION DEL SUPERVISOR</v>
          </cell>
          <cell r="J3919">
            <v>2900000</v>
          </cell>
          <cell r="K3919">
            <v>9.66</v>
          </cell>
          <cell r="O3919" t="str">
            <v>RECURSO 11</v>
          </cell>
          <cell r="V3919" t="str">
            <v>No tiene Dependientes</v>
          </cell>
          <cell r="W3919" t="str">
            <v>Vigencia Presupuestal</v>
          </cell>
        </row>
        <row r="3920">
          <cell r="A3920">
            <v>391614</v>
          </cell>
          <cell r="B3920" t="str">
            <v>Contrato</v>
          </cell>
          <cell r="C3920">
            <v>425</v>
          </cell>
          <cell r="D3920">
            <v>246714</v>
          </cell>
          <cell r="E3920">
            <v>41877</v>
          </cell>
          <cell r="F3920" t="str">
            <v>GRUPO CONTRATOS</v>
          </cell>
          <cell r="G3920">
            <v>1016021383</v>
          </cell>
          <cell r="H3920" t="str">
            <v>CAMILO EDUARDO PARDO SUAREZ</v>
          </cell>
          <cell r="I3920" t="str">
            <v>PAGO 1 DE 5 SEGÚN CERTIFICACION DEL SUPERVISOR</v>
          </cell>
          <cell r="J3920">
            <v>1000000</v>
          </cell>
          <cell r="K3920">
            <v>9.66</v>
          </cell>
          <cell r="O3920" t="str">
            <v>RECURSO 11</v>
          </cell>
          <cell r="V3920" t="str">
            <v>No tiene Dependientes</v>
          </cell>
          <cell r="W3920" t="str">
            <v>Vigencia Presupuestal</v>
          </cell>
        </row>
        <row r="3921">
          <cell r="A3921">
            <v>391714</v>
          </cell>
          <cell r="B3921" t="str">
            <v>Contrato</v>
          </cell>
          <cell r="C3921">
            <v>384</v>
          </cell>
          <cell r="D3921">
            <v>235314</v>
          </cell>
          <cell r="E3921">
            <v>41877</v>
          </cell>
          <cell r="F3921" t="str">
            <v>SUBDIRECCION ADMINISTRATIVA Y FINANCIERA</v>
          </cell>
          <cell r="G3921">
            <v>51699085</v>
          </cell>
          <cell r="H3921" t="str">
            <v>SILVIA PILAR RODRIGUEZ SILVA</v>
          </cell>
          <cell r="I3921" t="str">
            <v>PAGO 1 DE 5 DESEMBOLSO SEGÚN CERTIFICACION DEL SUPERVISOR (Desc.de la Base RF x Dependientes)</v>
          </cell>
          <cell r="J3921">
            <v>2047500</v>
          </cell>
          <cell r="K3921">
            <v>9.66</v>
          </cell>
          <cell r="O3921" t="str">
            <v>RECURSO 11</v>
          </cell>
          <cell r="V3921" t="str">
            <v xml:space="preserve">Desc. 10% Dependientes </v>
          </cell>
          <cell r="W3921" t="str">
            <v>Vigencia Presupuestal</v>
          </cell>
        </row>
        <row r="3922">
          <cell r="A3922">
            <v>391814</v>
          </cell>
          <cell r="B3922" t="str">
            <v>Contrato</v>
          </cell>
          <cell r="C3922">
            <v>398</v>
          </cell>
          <cell r="D3922">
            <v>236914</v>
          </cell>
          <cell r="E3922">
            <v>41877</v>
          </cell>
          <cell r="F3922" t="str">
            <v>SUBDIRECCION ADMINISTRATIVA Y FINANCIERA</v>
          </cell>
          <cell r="G3922">
            <v>51709470</v>
          </cell>
          <cell r="H3922" t="str">
            <v>LUZ DERI ROJAS DE MENESES</v>
          </cell>
          <cell r="I3922" t="str">
            <v>PAGO 1/5 DESEMBOLSO SEGÚN CERTIFICACION DEL SUPERVISOR (Desc.de la Base RF x Dependientes)</v>
          </cell>
          <cell r="J3922">
            <v>1575000</v>
          </cell>
          <cell r="K3922">
            <v>9.66</v>
          </cell>
          <cell r="O3922" t="str">
            <v>RECURSO 11</v>
          </cell>
          <cell r="V3922" t="str">
            <v>Desc. 10% Dependientes - Base RF $4,094,550 RF $287,562</v>
          </cell>
          <cell r="W3922" t="str">
            <v>Vigencia Presupuestal</v>
          </cell>
        </row>
        <row r="3923">
          <cell r="A3923">
            <v>391914</v>
          </cell>
          <cell r="B3923" t="str">
            <v>Contrato</v>
          </cell>
          <cell r="C3923">
            <v>389</v>
          </cell>
          <cell r="D3923">
            <v>236214</v>
          </cell>
          <cell r="E3923">
            <v>41877</v>
          </cell>
          <cell r="F3923" t="str">
            <v>SUBDIRECCION ADMINISTRATIVA Y FINANCIERA</v>
          </cell>
          <cell r="G3923">
            <v>1018453657</v>
          </cell>
          <cell r="H3923" t="str">
            <v>ANDRES FELIPE CABRERA RENDON</v>
          </cell>
          <cell r="I3923" t="str">
            <v>PAGO 1 DE 5 SEGÚN CERTIFICACION DEL SUPERVISOR (Desc.de la Base RF x Dependientes)</v>
          </cell>
          <cell r="J3923">
            <v>1662415</v>
          </cell>
          <cell r="K3923">
            <v>9.66</v>
          </cell>
          <cell r="O3923" t="str">
            <v>RECURSO 11</v>
          </cell>
          <cell r="V3923" t="str">
            <v>Desc. 10% Dependientes</v>
          </cell>
          <cell r="W3923" t="str">
            <v>Vigencia Presupuestal</v>
          </cell>
        </row>
        <row r="3924">
          <cell r="A3924">
            <v>392014</v>
          </cell>
          <cell r="B3924" t="str">
            <v>Contrato</v>
          </cell>
          <cell r="C3924">
            <v>380</v>
          </cell>
          <cell r="D3924">
            <v>235614</v>
          </cell>
          <cell r="E3924">
            <v>41877</v>
          </cell>
          <cell r="F3924" t="str">
            <v>SUBDIRECCION ADMINISTRATIVA Y FINANCIERA</v>
          </cell>
          <cell r="G3924">
            <v>1014216096</v>
          </cell>
          <cell r="H3924" t="str">
            <v>MARIA ANDREA ROMERO MONTEJO</v>
          </cell>
          <cell r="I3924" t="str">
            <v>PAGO 1 DE 5 SEGÚN CERTIFICACION DEL SUPERVISOR</v>
          </cell>
          <cell r="J3924">
            <v>1575000</v>
          </cell>
          <cell r="K3924">
            <v>9.66</v>
          </cell>
          <cell r="O3924" t="str">
            <v>RECURSO 11</v>
          </cell>
          <cell r="V3924" t="str">
            <v>No tiene Dependientes</v>
          </cell>
          <cell r="W3924" t="str">
            <v>Vigencia Presupuestal</v>
          </cell>
        </row>
        <row r="3925">
          <cell r="A3925">
            <v>392114</v>
          </cell>
          <cell r="B3925" t="str">
            <v>Contrato</v>
          </cell>
          <cell r="C3925">
            <v>383</v>
          </cell>
          <cell r="D3925">
            <v>234914</v>
          </cell>
          <cell r="E3925">
            <v>41877</v>
          </cell>
          <cell r="F3925" t="str">
            <v>SUBDIRECCION ADMINISTRATIVA Y FINANCIERA</v>
          </cell>
          <cell r="G3925">
            <v>10770944</v>
          </cell>
          <cell r="H3925" t="str">
            <v>LEVER CIRON ORTIZ MORALES</v>
          </cell>
          <cell r="I3925" t="str">
            <v>PAGO 1/5 DESEMBOLSO SEGÚN CERTIFICACION DEL SUPERVISOR (Desc. Base RF x Dependientes)</v>
          </cell>
          <cell r="J3925">
            <v>1575000</v>
          </cell>
          <cell r="K3925">
            <v>9.66</v>
          </cell>
          <cell r="O3925" t="str">
            <v>RECURSO 11</v>
          </cell>
          <cell r="V3925" t="str">
            <v>Desc.x Dependientes</v>
          </cell>
          <cell r="W3925" t="str">
            <v>Vigencia Presupuestal</v>
          </cell>
        </row>
        <row r="3926">
          <cell r="A3926">
            <v>392214</v>
          </cell>
          <cell r="B3926" t="str">
            <v>Contrato</v>
          </cell>
          <cell r="C3926">
            <v>391</v>
          </cell>
          <cell r="D3926">
            <v>236014</v>
          </cell>
          <cell r="E3926">
            <v>41877</v>
          </cell>
          <cell r="F3926" t="str">
            <v>SUBDIRECCION ADMINISTRATIVA Y FINANCIERA</v>
          </cell>
          <cell r="G3926">
            <v>80121924</v>
          </cell>
          <cell r="H3926" t="str">
            <v>JONATHAN JIMENEZ ALVARADO</v>
          </cell>
          <cell r="I3926" t="str">
            <v>PAGO 1 DE 5 SEGÚN CERTIFICACION DEL SUPERVISOR</v>
          </cell>
          <cell r="J3926">
            <v>1785000</v>
          </cell>
          <cell r="K3926">
            <v>9.66</v>
          </cell>
          <cell r="O3926" t="str">
            <v>RECURSO 11</v>
          </cell>
          <cell r="V3926" t="str">
            <v>No tiene Dependientes</v>
          </cell>
          <cell r="W3926" t="str">
            <v>Vigencia Presupuestal</v>
          </cell>
        </row>
        <row r="3927">
          <cell r="A3927">
            <v>392314</v>
          </cell>
          <cell r="B3927" t="str">
            <v>Contrato</v>
          </cell>
          <cell r="C3927">
            <v>388</v>
          </cell>
          <cell r="D3927">
            <v>235914</v>
          </cell>
          <cell r="E3927">
            <v>41877</v>
          </cell>
          <cell r="F3927" t="str">
            <v>SUBDIRECCION ADMINISTRATIVA Y FINANCIERA</v>
          </cell>
          <cell r="G3927">
            <v>80154185</v>
          </cell>
          <cell r="H3927" t="str">
            <v>JOHN RAUL APONTE CASTEBLANCO</v>
          </cell>
          <cell r="I3927" t="str">
            <v>PAGO 1 DE 5 SEGÚN CERTIFICACION DEL SUPERVISOR</v>
          </cell>
          <cell r="J3927">
            <v>1700000</v>
          </cell>
          <cell r="K3927">
            <v>9.66</v>
          </cell>
          <cell r="O3927" t="str">
            <v>RECURSO 11</v>
          </cell>
          <cell r="V3927" t="str">
            <v>No tiene Dependientes</v>
          </cell>
          <cell r="W3927" t="str">
            <v>Vigencia Presupuestal</v>
          </cell>
        </row>
        <row r="3928">
          <cell r="A3928">
            <v>392414</v>
          </cell>
          <cell r="B3928" t="str">
            <v>Contrato</v>
          </cell>
          <cell r="C3928">
            <v>201</v>
          </cell>
          <cell r="D3928">
            <v>30114</v>
          </cell>
          <cell r="E3928">
            <v>41877</v>
          </cell>
          <cell r="F3928" t="str">
            <v>DIRECCION DE BOSQUES, BIODIVERSIDAD Y SERVICIOS ECOSISTEMICOS</v>
          </cell>
          <cell r="G3928">
            <v>1019029489</v>
          </cell>
          <cell r="H3928" t="str">
            <v>IVAN ANDRES ROJAS SARMIENTO</v>
          </cell>
          <cell r="I3928" t="str">
            <v>PAGO 8 DE 12 SEGÚN CERTIFICACION DEL SUPERVISOR</v>
          </cell>
          <cell r="J3928">
            <v>3062130</v>
          </cell>
          <cell r="K3928">
            <v>9.66</v>
          </cell>
          <cell r="O3928" t="str">
            <v>RECURSO 11</v>
          </cell>
          <cell r="V3928" t="str">
            <v>No tiene Dependientes a Cargo</v>
          </cell>
          <cell r="W3928" t="str">
            <v>Vigencia Presupuestal</v>
          </cell>
        </row>
        <row r="3929">
          <cell r="A3929">
            <v>392514</v>
          </cell>
          <cell r="B3929" t="str">
            <v>Oficio</v>
          </cell>
          <cell r="C3929" t="str">
            <v>8320-3-28624</v>
          </cell>
          <cell r="D3929">
            <v>251414</v>
          </cell>
          <cell r="E3929">
            <v>41877</v>
          </cell>
          <cell r="F3929" t="str">
            <v>TALENTO HUMANO ACTIVO Y NO ACTIVO</v>
          </cell>
          <cell r="G3929">
            <v>8301153951</v>
          </cell>
          <cell r="H3929" t="str">
            <v>MINISTERIO DE AMBIENTE Y DESARROLLO SOSTENIBLE</v>
          </cell>
          <cell r="I3929" t="str">
            <v>PAGO NOMINA ADICIONAL AGOSTO 2014 - FUNCIONARIOS</v>
          </cell>
          <cell r="J3929">
            <v>6817805</v>
          </cell>
          <cell r="N3929" t="str">
            <v>RECURSO 1-10</v>
          </cell>
          <cell r="Q3929" t="str">
            <v>DEDUCCIONES</v>
          </cell>
          <cell r="R3929">
            <v>471080</v>
          </cell>
          <cell r="W3929" t="str">
            <v>Vigencia Presupuestal</v>
          </cell>
        </row>
        <row r="3930">
          <cell r="A3930">
            <v>392614</v>
          </cell>
          <cell r="B3930" t="str">
            <v>Contrato</v>
          </cell>
          <cell r="C3930">
            <v>340</v>
          </cell>
          <cell r="D3930">
            <v>171014</v>
          </cell>
          <cell r="E3930">
            <v>41877</v>
          </cell>
          <cell r="F3930" t="str">
            <v>DIRECCION DE GENTION INTEGRAL DEL RECURSO HIDRICO</v>
          </cell>
          <cell r="G3930">
            <v>9002456661</v>
          </cell>
          <cell r="H3930" t="str">
            <v>PACTOS CONSULTORES S.A.S</v>
          </cell>
          <cell r="I3930" t="str">
            <v>FRA 272 PAGO 2 DE 4 SEGÚN CERTIFICACION DEL SUPERVISOR - (REGIMEN COMUN)</v>
          </cell>
          <cell r="J3930">
            <v>86979103</v>
          </cell>
          <cell r="K3930">
            <v>6.9</v>
          </cell>
          <cell r="L3930">
            <v>4</v>
          </cell>
          <cell r="M3930">
            <v>16</v>
          </cell>
          <cell r="O3930" t="str">
            <v>RECURSO 11</v>
          </cell>
          <cell r="W3930" t="str">
            <v>Vigencia Presupuestal</v>
          </cell>
        </row>
        <row r="3931">
          <cell r="A3931">
            <v>392714</v>
          </cell>
          <cell r="B3931" t="str">
            <v>Contrato</v>
          </cell>
          <cell r="C3931">
            <v>280</v>
          </cell>
          <cell r="D3931">
            <v>9714</v>
          </cell>
          <cell r="E3931">
            <v>41877</v>
          </cell>
          <cell r="F3931" t="str">
            <v>SERVICIOS ADMINISTRATIVOS, ATENCIONA AL USUARIO, ARCHIVO Y CORRESPONDENCIA</v>
          </cell>
          <cell r="G3931">
            <v>8300350374</v>
          </cell>
          <cell r="H3931" t="str">
            <v>EMINSER - EMPRESA DE SERVICIOS INTEGRALES S.A.S</v>
          </cell>
          <cell r="I3931" t="str">
            <v>FRA 0238 PAGO 9 SEGÚN CERTIFICACION DEL SUPERVISOR  (REG. COMUN) - IVA $2,056,361 (RTE FTE SERVICIO DE ASEO)</v>
          </cell>
          <cell r="J3931">
            <v>35895001</v>
          </cell>
          <cell r="K3931">
            <v>9.66</v>
          </cell>
          <cell r="L3931">
            <v>2</v>
          </cell>
          <cell r="M3931">
            <v>16</v>
          </cell>
          <cell r="N3931" t="str">
            <v>RECURSO 2-10</v>
          </cell>
          <cell r="W3931" t="str">
            <v>Vigencia Presupuestal</v>
          </cell>
        </row>
        <row r="3932">
          <cell r="A3932">
            <v>392814</v>
          </cell>
          <cell r="B3932" t="str">
            <v>Contrato</v>
          </cell>
          <cell r="C3932">
            <v>343</v>
          </cell>
          <cell r="D3932">
            <v>179214</v>
          </cell>
          <cell r="E3932">
            <v>41877</v>
          </cell>
          <cell r="F3932" t="str">
            <v>DIRECCION DE ASUNTOS AMBIENTALES, SECTORIAL Y URBANA</v>
          </cell>
          <cell r="G3932">
            <v>8002473088</v>
          </cell>
          <cell r="H3932" t="str">
            <v>AMBIENTAL CONSULTORES Y CIA LTDA</v>
          </cell>
          <cell r="I3932" t="str">
            <v>FRA 5509 PAGO 1 DE 3 SEGÚN CERTIFICACION DEL SUPERVISOR - IVA $ 12,407,060 (REG.COMUN)</v>
          </cell>
          <cell r="J3932">
            <v>89951186</v>
          </cell>
          <cell r="K3932">
            <v>6.9</v>
          </cell>
          <cell r="L3932">
            <v>11</v>
          </cell>
          <cell r="M3932">
            <v>16</v>
          </cell>
          <cell r="O3932" t="str">
            <v>RECURSO 11</v>
          </cell>
          <cell r="W3932" t="str">
            <v>Vigencia Presupuestal</v>
          </cell>
        </row>
        <row r="3933">
          <cell r="A3933">
            <v>392914</v>
          </cell>
          <cell r="B3933" t="str">
            <v>Contrato</v>
          </cell>
          <cell r="C3933">
            <v>348</v>
          </cell>
          <cell r="D3933">
            <v>194814</v>
          </cell>
          <cell r="E3933">
            <v>41877</v>
          </cell>
          <cell r="F3933" t="str">
            <v>DIRECCION DE ASUNTOS AMBIENTALES, SECTORIAL Y URBANA</v>
          </cell>
          <cell r="G3933">
            <v>8002473086</v>
          </cell>
          <cell r="H3933" t="str">
            <v>AMBIENTAL CONSULTORES Y CIA LTDA</v>
          </cell>
          <cell r="I3933" t="str">
            <v>FRA 5512 PAGO 1 DE 4 SEGÚN CERTIFICACION DEL SUPERVISOR - IVA $ 5,515,054 (REG.COMUN)</v>
          </cell>
          <cell r="J3933">
            <v>39984142</v>
          </cell>
          <cell r="K3933">
            <v>6.9</v>
          </cell>
          <cell r="L3933">
            <v>11</v>
          </cell>
          <cell r="M3933">
            <v>16</v>
          </cell>
          <cell r="O3933" t="str">
            <v>RECURSO 11</v>
          </cell>
          <cell r="W3933" t="str">
            <v>Vigencia Presupuestal</v>
          </cell>
        </row>
        <row r="3934">
          <cell r="A3934">
            <v>393014</v>
          </cell>
          <cell r="B3934" t="str">
            <v>Contrato</v>
          </cell>
          <cell r="C3934">
            <v>394</v>
          </cell>
          <cell r="D3934">
            <v>236814</v>
          </cell>
          <cell r="E3934">
            <v>41877</v>
          </cell>
          <cell r="F3934" t="str">
            <v>SUBDIRECCION ADMINISTRATIVA Y FINANCIERA</v>
          </cell>
          <cell r="G3934">
            <v>79888249</v>
          </cell>
          <cell r="H3934" t="str">
            <v>YOHON JAIRO RODRIGUEZ CHIZABA</v>
          </cell>
          <cell r="I3934" t="str">
            <v>PAGO 1 DE 5 DESEMBOLSO SEGÚN CERTIFICACION DEL SUPERVISOR (Desc. Base RF x Dependientes)</v>
          </cell>
          <cell r="J3934">
            <v>1837500</v>
          </cell>
          <cell r="K3934">
            <v>9.66</v>
          </cell>
          <cell r="O3934" t="str">
            <v>RECURSO 11</v>
          </cell>
          <cell r="V3934" t="str">
            <v>Desc.x Dependientes</v>
          </cell>
          <cell r="W3934" t="str">
            <v>Vigencia Presupuestal</v>
          </cell>
        </row>
        <row r="3935">
          <cell r="A3935">
            <v>393114</v>
          </cell>
          <cell r="B3935" t="str">
            <v>Contrato</v>
          </cell>
          <cell r="C3935">
            <v>107</v>
          </cell>
          <cell r="D3935">
            <v>19414</v>
          </cell>
          <cell r="E3935">
            <v>41877</v>
          </cell>
          <cell r="F3935" t="str">
            <v>OFICINA ASESORA DE PLANEACION</v>
          </cell>
          <cell r="G3935">
            <v>42111704</v>
          </cell>
          <cell r="H3935" t="str">
            <v>LUZ ANGELA QUINTERO AGUDELO</v>
          </cell>
          <cell r="I3935" t="str">
            <v>OCTAVO DESEMBOLSO SEGÚN CERTIFICACION DEL SUPERVISOR (Desc Base Rte Fte por Dependientes)</v>
          </cell>
          <cell r="J3935">
            <v>7000000</v>
          </cell>
          <cell r="K3935">
            <v>9.66</v>
          </cell>
          <cell r="O3935" t="str">
            <v>RECURSO 11</v>
          </cell>
          <cell r="V3935" t="str">
            <v>Desc. 10% Dependientes</v>
          </cell>
          <cell r="W3935" t="str">
            <v>Vigencia Presupuestal</v>
          </cell>
        </row>
        <row r="3936">
          <cell r="A3936">
            <v>393214</v>
          </cell>
          <cell r="B3936" t="str">
            <v>Contrato</v>
          </cell>
          <cell r="C3936">
            <v>9</v>
          </cell>
          <cell r="D3936">
            <v>1014</v>
          </cell>
          <cell r="E3936">
            <v>41877</v>
          </cell>
          <cell r="F3936" t="str">
            <v>SUBDIRECCION ADMINISTRATIVA Y FINANCIERA</v>
          </cell>
          <cell r="G3936">
            <v>79797240</v>
          </cell>
          <cell r="H3936" t="str">
            <v>JONATHAN FELIPE RODRIGUEZ MARTINEZ</v>
          </cell>
          <cell r="I3936" t="str">
            <v>PAGO 8 DE 12 SEGÚN CERTIFICACION DEL SUPERVISOR</v>
          </cell>
          <cell r="J3936">
            <v>1805455</v>
          </cell>
          <cell r="K3936">
            <v>9.66</v>
          </cell>
          <cell r="O3936" t="str">
            <v>RECURSO 11</v>
          </cell>
          <cell r="V3936" t="str">
            <v>No tiene Dependientes</v>
          </cell>
          <cell r="W3936" t="str">
            <v>Vigencia Presupuestal</v>
          </cell>
        </row>
        <row r="3937">
          <cell r="A3937">
            <v>393314</v>
          </cell>
          <cell r="B3937" t="str">
            <v>Contrato</v>
          </cell>
          <cell r="C3937">
            <v>8</v>
          </cell>
          <cell r="D3937">
            <v>914</v>
          </cell>
          <cell r="E3937">
            <v>41877</v>
          </cell>
          <cell r="F3937" t="str">
            <v>SUBDIRECCION ADMINISTRATIVA Y FINANCIERA</v>
          </cell>
          <cell r="G3937">
            <v>80458697</v>
          </cell>
          <cell r="H3937" t="str">
            <v>MELCO CIFUENTES MAHECHA</v>
          </cell>
          <cell r="I3937" t="str">
            <v>PAGO 8 DE 12 SEGÚN CERTIFICACION DEL SUPERVISOR ( DESC BASE RF DEPENDIENTES)</v>
          </cell>
          <cell r="J3937">
            <v>1805455</v>
          </cell>
          <cell r="K3937">
            <v>9.66</v>
          </cell>
          <cell r="O3937" t="str">
            <v>RECURSO 11</v>
          </cell>
          <cell r="V3937" t="str">
            <v>Desc. 10% Dependientes - Base RF $3,529,774 RF $388,275</v>
          </cell>
          <cell r="W3937" t="str">
            <v>Vigencia Presupuestal</v>
          </cell>
        </row>
        <row r="3938">
          <cell r="A3938">
            <v>393414</v>
          </cell>
          <cell r="B3938" t="str">
            <v>Contrato</v>
          </cell>
          <cell r="C3938">
            <v>35</v>
          </cell>
          <cell r="D3938">
            <v>4514</v>
          </cell>
          <cell r="E3938">
            <v>41877</v>
          </cell>
          <cell r="F3938" t="str">
            <v>SUBDIRECCION ADMINISTRATIVA Y FINANCIERA</v>
          </cell>
          <cell r="G3938">
            <v>80232638</v>
          </cell>
          <cell r="H3938" t="str">
            <v>WILSON ALEXANDER CASTAÑEDA RAMIREZ</v>
          </cell>
          <cell r="I3938" t="str">
            <v>PAGO 8 DE 12 SEGÚN CERTIFICACION DEL SUPERVISOR (Desc. Base RF x Dependientes)</v>
          </cell>
          <cell r="J3938">
            <v>1189802</v>
          </cell>
          <cell r="K3938">
            <v>9.66</v>
          </cell>
          <cell r="O3938" t="str">
            <v>RECURSO 11</v>
          </cell>
          <cell r="V3938" t="str">
            <v>Desc.x Dependientes</v>
          </cell>
          <cell r="W3938" t="str">
            <v>Vigencia Presupuestal</v>
          </cell>
        </row>
        <row r="3939">
          <cell r="A3939">
            <v>393514</v>
          </cell>
          <cell r="B3939" t="str">
            <v>Contrato</v>
          </cell>
          <cell r="C3939">
            <v>34</v>
          </cell>
          <cell r="D3939">
            <v>4614</v>
          </cell>
          <cell r="E3939">
            <v>41877</v>
          </cell>
          <cell r="F3939" t="str">
            <v>SUBDIRECCION ADMINISTRATIVA Y FINANCIERA</v>
          </cell>
          <cell r="G3939">
            <v>1032368586</v>
          </cell>
          <cell r="H3939" t="str">
            <v>ANDRES FERNANDO MENDOZA CHUNZA</v>
          </cell>
          <cell r="I3939" t="str">
            <v>PAGO 8 DE 12 SEGÚN CERTIFICACION DEL SUPERVISOR</v>
          </cell>
          <cell r="J3939">
            <v>1805455</v>
          </cell>
          <cell r="K3939">
            <v>9.66</v>
          </cell>
          <cell r="O3939" t="str">
            <v>RECURSO 11</v>
          </cell>
          <cell r="V3939" t="str">
            <v>No tiene Dependientes</v>
          </cell>
          <cell r="W3939" t="str">
            <v>Vigencia Presupuestal</v>
          </cell>
        </row>
        <row r="3940">
          <cell r="A3940">
            <v>393614</v>
          </cell>
          <cell r="B3940" t="str">
            <v>Contrato</v>
          </cell>
          <cell r="C3940">
            <v>6</v>
          </cell>
          <cell r="D3940">
            <v>1414</v>
          </cell>
          <cell r="E3940">
            <v>41877</v>
          </cell>
          <cell r="F3940" t="str">
            <v>SUBDIRECCION ADMINISTRATIVA Y FINANCIERA</v>
          </cell>
          <cell r="G3940">
            <v>1033722027</v>
          </cell>
          <cell r="H3940" t="str">
            <v>ANDERSON STEEVEN PINZON VARGAS</v>
          </cell>
          <cell r="I3940" t="str">
            <v>PAGO 8 DE 12 SEGÚN CERTIFICACION DEL SUPERVISOR</v>
          </cell>
          <cell r="J3940">
            <v>1805455</v>
          </cell>
          <cell r="K3940">
            <v>9.66</v>
          </cell>
          <cell r="O3940" t="str">
            <v>RECURSO 11</v>
          </cell>
          <cell r="V3940" t="str">
            <v>No tiene Dependientes</v>
          </cell>
          <cell r="W3940" t="str">
            <v>Vigencia Presupuestal</v>
          </cell>
        </row>
        <row r="3941">
          <cell r="A3941">
            <v>393714</v>
          </cell>
          <cell r="B3941" t="str">
            <v>Contrato</v>
          </cell>
          <cell r="C3941">
            <v>5</v>
          </cell>
          <cell r="D3941">
            <v>714</v>
          </cell>
          <cell r="E3941">
            <v>41877</v>
          </cell>
          <cell r="F3941" t="str">
            <v>SUBDIRECCION ADMINISTRATIVA Y FINANCIERA</v>
          </cell>
          <cell r="G3941">
            <v>79051428</v>
          </cell>
          <cell r="H3941" t="str">
            <v>JAIME ALBERTO GONZALEZ QUIROGA</v>
          </cell>
          <cell r="I3941" t="str">
            <v>PAGO 8 DE 12 SEGÚN CERTIFICACION DEL SUPERVISOR (Desc.de la Base RF x Dependientes)-CONDUCTOR - ACTA DE TERMINACION ANTICIPADA DEL CONTRATO</v>
          </cell>
          <cell r="J3941">
            <v>842546</v>
          </cell>
          <cell r="K3941">
            <v>9.66</v>
          </cell>
          <cell r="O3941" t="str">
            <v>RECURSO 11</v>
          </cell>
          <cell r="V3941" t="str">
            <v>Desc. 10% Dependientes - Base RF $3,529,774 RF $388,275</v>
          </cell>
          <cell r="W3941" t="str">
            <v>Vigencia Presupuestal</v>
          </cell>
        </row>
        <row r="3942">
          <cell r="A3942">
            <v>393814</v>
          </cell>
          <cell r="B3942" t="str">
            <v>Contrato</v>
          </cell>
          <cell r="C3942">
            <v>50</v>
          </cell>
          <cell r="D3942">
            <v>7914</v>
          </cell>
          <cell r="E3942">
            <v>41877</v>
          </cell>
          <cell r="F3942" t="str">
            <v>DIRECCION DE ASUNTOS AMBIENTALES, SECTORIAL Y URBANA</v>
          </cell>
          <cell r="G3942">
            <v>63459707</v>
          </cell>
          <cell r="H3942" t="str">
            <v>RUTH MARGARITA OCHOA RAMIREZ</v>
          </cell>
          <cell r="I3942" t="str">
            <v>OCTAVO DESEMBOLSO SEGÚN CERTIFICACION DEL SUPERVISOR (Desc.de la Base RF x Dependientes)</v>
          </cell>
          <cell r="J3942">
            <v>4781212</v>
          </cell>
          <cell r="K3942">
            <v>9.66</v>
          </cell>
          <cell r="O3942" t="str">
            <v>RECURSO 11</v>
          </cell>
          <cell r="V3942" t="str">
            <v>Desc.x Dependientes</v>
          </cell>
          <cell r="W3942" t="str">
            <v>Vigencia Presupuestal</v>
          </cell>
        </row>
        <row r="3943">
          <cell r="A3943">
            <v>393914</v>
          </cell>
          <cell r="B3943" t="str">
            <v>Contrato</v>
          </cell>
          <cell r="C3943">
            <v>177</v>
          </cell>
          <cell r="D3943">
            <v>28314</v>
          </cell>
          <cell r="E3943">
            <v>41877</v>
          </cell>
          <cell r="F3943" t="str">
            <v>SUBDIRECCION ADMINISTRATIVA Y FINANCIERA</v>
          </cell>
          <cell r="G3943">
            <v>35325209</v>
          </cell>
          <cell r="H3943" t="str">
            <v>LUZ ESMERALDA MANRIQUE DIAZ</v>
          </cell>
          <cell r="I3943" t="str">
            <v>PAGO 8 DE 12 SEGÚN CERTIFICACION DEL SUPERVISOR (PENSIONADA)</v>
          </cell>
          <cell r="J3943">
            <v>6000000</v>
          </cell>
          <cell r="K3943">
            <v>9.66</v>
          </cell>
          <cell r="O3943" t="str">
            <v>RECURSO 11</v>
          </cell>
          <cell r="V3943" t="str">
            <v>No tiene Dependientes</v>
          </cell>
          <cell r="W3943" t="str">
            <v>Vigencia Presupuestal</v>
          </cell>
        </row>
        <row r="3944">
          <cell r="A3944">
            <v>394014</v>
          </cell>
          <cell r="B3944" t="str">
            <v>Contrato</v>
          </cell>
          <cell r="C3944">
            <v>91</v>
          </cell>
          <cell r="D3944">
            <v>18814</v>
          </cell>
          <cell r="E3944">
            <v>41877</v>
          </cell>
          <cell r="F3944" t="str">
            <v>DIRECCION DE BOSQUES, BIODIVERSIDAD Y SERVICIOS ECOSISTEMICOS</v>
          </cell>
          <cell r="G3944">
            <v>33376130</v>
          </cell>
          <cell r="H3944" t="str">
            <v>GINA CAROLINA AVELLA CASTIBLANCO</v>
          </cell>
          <cell r="I3944" t="str">
            <v>PAGO 8 DE 12 DESEMBOLSO SEGÚN CERTIFICACION DEL SUPERVISOR</v>
          </cell>
          <cell r="J3944">
            <v>5000000</v>
          </cell>
          <cell r="K3944">
            <v>9.66</v>
          </cell>
          <cell r="O3944" t="str">
            <v>RECURSO 11</v>
          </cell>
          <cell r="V3944" t="str">
            <v>No tiene Dependientes a Cargo</v>
          </cell>
          <cell r="W3944" t="str">
            <v>Vigencia Presupuestal</v>
          </cell>
        </row>
        <row r="3945">
          <cell r="A3945">
            <v>394114</v>
          </cell>
          <cell r="B3945" t="str">
            <v>Factura</v>
          </cell>
          <cell r="C3945">
            <v>4425493348</v>
          </cell>
          <cell r="D3945">
            <v>250114</v>
          </cell>
          <cell r="E3945">
            <v>41877</v>
          </cell>
          <cell r="F3945" t="str">
            <v>SERVICIOS ADMINISTRATIVOS, ATENCIONA AL USUARIO, ARCHIVO Y CORRESPONDENCIA</v>
          </cell>
          <cell r="G3945">
            <v>8001539937</v>
          </cell>
          <cell r="H3945" t="str">
            <v>COMUNICACIÓN CELULAR S.A - COMCEL S.A</v>
          </cell>
          <cell r="I3945" t="str">
            <v>PAGO SERVICIO CELULAR A CLARO, FRA.D4425493348 DEL 11 DE JULIO AL 10 DE AGOSTO DE 2014</v>
          </cell>
          <cell r="J3945">
            <v>360795.08</v>
          </cell>
          <cell r="N3945" t="str">
            <v>RECURSO 2-10</v>
          </cell>
          <cell r="W3945" t="str">
            <v>Vigencia Presupuestal</v>
          </cell>
        </row>
        <row r="3946">
          <cell r="A3946">
            <v>394214</v>
          </cell>
          <cell r="B3946" t="str">
            <v>Contrato</v>
          </cell>
          <cell r="C3946">
            <v>254</v>
          </cell>
          <cell r="D3946">
            <v>38714</v>
          </cell>
          <cell r="E3946">
            <v>41877</v>
          </cell>
          <cell r="F3946" t="str">
            <v>DIRECCION DE ASUNTOS MARINOS, COSTEROS Y RECURSOS ACUATICOS</v>
          </cell>
          <cell r="G3946">
            <v>42867515</v>
          </cell>
          <cell r="H3946" t="str">
            <v>BLANCA OLIVA POSADA POSADA</v>
          </cell>
          <cell r="I3946" t="str">
            <v>PAGO 7 DE 9 SEGÚN CERTIFICACION DEL SUPERVISOR - PENSIONADA</v>
          </cell>
          <cell r="J3946">
            <v>9500000</v>
          </cell>
          <cell r="K3946">
            <v>9.66</v>
          </cell>
          <cell r="O3946" t="str">
            <v>RECURSO 11</v>
          </cell>
          <cell r="V3946" t="str">
            <v>No tiene Dependientes</v>
          </cell>
          <cell r="W3946" t="str">
            <v>Vigencia Presupuestal</v>
          </cell>
        </row>
        <row r="3947">
          <cell r="A3947">
            <v>394314</v>
          </cell>
          <cell r="B3947" t="str">
            <v>Contrato</v>
          </cell>
          <cell r="C3947">
            <v>286</v>
          </cell>
          <cell r="D3947">
            <v>40514</v>
          </cell>
          <cell r="E3947">
            <v>41877</v>
          </cell>
          <cell r="F3947" t="str">
            <v>SUBDIRECCION ADMINISTRATIVA Y FINANCIERA</v>
          </cell>
          <cell r="G3947">
            <v>80725460</v>
          </cell>
          <cell r="H3947" t="str">
            <v>JAIME ANDRES LOPEZ GARZON</v>
          </cell>
          <cell r="I3947" t="str">
            <v>PAGO 8 DE 12 DESEMBOLSO SEGÚN CERTIFICACION DEL SUPERVISOR</v>
          </cell>
          <cell r="J3947">
            <v>2240000</v>
          </cell>
          <cell r="K3947">
            <v>9.66</v>
          </cell>
          <cell r="O3947" t="str">
            <v>RECURSO 11</v>
          </cell>
          <cell r="V3947" t="str">
            <v>No tiene Dependientes</v>
          </cell>
          <cell r="W3947" t="str">
            <v>Vigencia Presupuestal</v>
          </cell>
        </row>
        <row r="3948">
          <cell r="A3948">
            <v>394414</v>
          </cell>
          <cell r="B3948" t="str">
            <v>Contrato</v>
          </cell>
          <cell r="C3948">
            <v>131</v>
          </cell>
          <cell r="D3948">
            <v>23514</v>
          </cell>
          <cell r="E3948">
            <v>41877</v>
          </cell>
          <cell r="F3948" t="str">
            <v>DIRECCION DE CAMBIO CLIMATICO</v>
          </cell>
          <cell r="G3948">
            <v>52515167</v>
          </cell>
          <cell r="H3948" t="str">
            <v>ASTRID EUGENIA CRUZ JIMENEZ</v>
          </cell>
          <cell r="I3948" t="str">
            <v>PAGO 8 DE 11 SEGÚN CERTIFICACION DEL SUPERVISOR - Int Vivienda Davivienda $201,182</v>
          </cell>
          <cell r="J3948">
            <v>6000000</v>
          </cell>
          <cell r="K3948">
            <v>9.66</v>
          </cell>
          <cell r="O3948" t="str">
            <v>RECURSO 11</v>
          </cell>
          <cell r="V3948" t="str">
            <v>Int Vivienda Davivienda $2414187,36/12= $201,182 -No tiene Dependientes a Cargo</v>
          </cell>
          <cell r="W3948" t="str">
            <v>Vigencia Presupuestal</v>
          </cell>
        </row>
        <row r="3949">
          <cell r="A3949">
            <v>394514</v>
          </cell>
          <cell r="B3949" t="str">
            <v>Contrato</v>
          </cell>
          <cell r="C3949">
            <v>278</v>
          </cell>
          <cell r="D3949">
            <v>40814</v>
          </cell>
          <cell r="E3949">
            <v>41877</v>
          </cell>
          <cell r="F3949" t="str">
            <v>DIRECCION DE BOSQUES, BIODIVERSIDAD Y SERVICIOS ECOSISTEMICOS</v>
          </cell>
          <cell r="G3949">
            <v>19384110</v>
          </cell>
          <cell r="H3949" t="str">
            <v>JAFET BEJARANO SANCHEZ</v>
          </cell>
          <cell r="I3949" t="str">
            <v>PAGO 8 DE 12 SEGÚN CERTIFICACION DEL SUPERVISOR</v>
          </cell>
          <cell r="J3949">
            <v>6634615</v>
          </cell>
          <cell r="K3949">
            <v>9.66</v>
          </cell>
          <cell r="O3949" t="str">
            <v>RECURSO 11</v>
          </cell>
          <cell r="V3949" t="str">
            <v>No tiene Dependientes a Cargo</v>
          </cell>
          <cell r="W3949" t="str">
            <v>Vigencia Presupuestal</v>
          </cell>
        </row>
        <row r="3950">
          <cell r="A3950">
            <v>394614</v>
          </cell>
          <cell r="B3950" t="str">
            <v>Contrato</v>
          </cell>
          <cell r="C3950">
            <v>213</v>
          </cell>
          <cell r="D3950">
            <v>30914</v>
          </cell>
          <cell r="E3950">
            <v>41877</v>
          </cell>
          <cell r="F3950" t="str">
            <v>DIRECCION DE BOSQUES, BIODIVERSIDAD Y SERVICIOS ECOSISTEMICOS</v>
          </cell>
          <cell r="G3950">
            <v>52258551</v>
          </cell>
          <cell r="H3950" t="str">
            <v>MARIA CLAUDIA ORJUELA MARQUEZ</v>
          </cell>
          <cell r="I3950" t="str">
            <v xml:space="preserve">PAGO 8 DE 12 SEGÚN CERTIFICACION DEL SUPERVISOR (Desc Base Rte Fte por Dependientes)   </v>
          </cell>
          <cell r="J3950">
            <v>6880000</v>
          </cell>
          <cell r="K3950">
            <v>9.66</v>
          </cell>
          <cell r="O3950" t="str">
            <v>RECURSO 11</v>
          </cell>
          <cell r="V3950" t="str">
            <v>Desc. 10% Dependientes RF $129,456</v>
          </cell>
          <cell r="W3950" t="str">
            <v>Vigencia Presupuestal</v>
          </cell>
        </row>
        <row r="3951">
          <cell r="A3951">
            <v>394714</v>
          </cell>
          <cell r="B3951" t="str">
            <v>Contrato</v>
          </cell>
          <cell r="C3951">
            <v>385</v>
          </cell>
          <cell r="D3951">
            <v>235114</v>
          </cell>
          <cell r="E3951">
            <v>41877</v>
          </cell>
          <cell r="F3951" t="str">
            <v>SUBDIRECCION ADMINISTRATIVA Y FINANCIERA</v>
          </cell>
          <cell r="G3951">
            <v>53080337</v>
          </cell>
          <cell r="H3951" t="str">
            <v>BRIGITTE DELGADO GARCIA</v>
          </cell>
          <cell r="I3951" t="str">
            <v>PAGO 1 DE 5 SEGÚN CERTIFICACION DEL SUPERVISOR (Desc Base Rte Fte por Dependientes)</v>
          </cell>
          <cell r="J3951">
            <v>1700000</v>
          </cell>
          <cell r="K3951">
            <v>9.66</v>
          </cell>
          <cell r="O3951" t="str">
            <v>RECURSO 11</v>
          </cell>
          <cell r="V3951" t="str">
            <v>Desc. 10% Dependientes</v>
          </cell>
          <cell r="W3951" t="str">
            <v>Vigencia Presupuestal</v>
          </cell>
        </row>
        <row r="3952">
          <cell r="A3952">
            <v>394814</v>
          </cell>
          <cell r="B3952" t="str">
            <v>Contrato</v>
          </cell>
          <cell r="C3952">
            <v>396</v>
          </cell>
          <cell r="D3952">
            <v>236614</v>
          </cell>
          <cell r="E3952">
            <v>41877</v>
          </cell>
          <cell r="F3952" t="str">
            <v>SUBDIRECCION ADMINISTRATIVA Y FINANCIERA</v>
          </cell>
          <cell r="G3952">
            <v>1030556883</v>
          </cell>
          <cell r="H3952" t="str">
            <v>YEFERSSON ALEXANDER MELO GARCIA</v>
          </cell>
          <cell r="I3952" t="str">
            <v>PAGO 1 DE 5 SEGÚN CERTIFICACION DEL SUPERVISOR</v>
          </cell>
          <cell r="J3952">
            <v>1575000</v>
          </cell>
          <cell r="K3952">
            <v>9.66</v>
          </cell>
          <cell r="O3952" t="str">
            <v>RECURSO 11</v>
          </cell>
          <cell r="V3952" t="str">
            <v>No tiene Dependientes</v>
          </cell>
          <cell r="W3952" t="str">
            <v>Vigencia Presupuestal</v>
          </cell>
        </row>
        <row r="3953">
          <cell r="A3953">
            <v>394914</v>
          </cell>
          <cell r="B3953" t="str">
            <v>Contrato</v>
          </cell>
          <cell r="C3953">
            <v>360</v>
          </cell>
          <cell r="D3953">
            <v>214714</v>
          </cell>
          <cell r="E3953">
            <v>41877</v>
          </cell>
          <cell r="F3953" t="str">
            <v>OFICINA ASESORA DE PLANEACION</v>
          </cell>
          <cell r="G3953">
            <v>1049611291</v>
          </cell>
          <cell r="H3953" t="str">
            <v>RODULFO EXNEYDER VELASCO BURGOS</v>
          </cell>
          <cell r="I3953" t="str">
            <v>PAGO 2 DE 6 SEGÚN CERTIFICACION DEL SUPERVISOR (Desc x dependientes)</v>
          </cell>
          <cell r="J3953">
            <v>5133333</v>
          </cell>
          <cell r="K3953">
            <v>9.66</v>
          </cell>
          <cell r="O3953" t="str">
            <v>RECURSO 11</v>
          </cell>
          <cell r="V3953" t="str">
            <v>Desc. 10% Dependientes</v>
          </cell>
          <cell r="W3953" t="str">
            <v>Vigencia Presupuestal</v>
          </cell>
        </row>
        <row r="3954">
          <cell r="A3954">
            <v>395014</v>
          </cell>
          <cell r="B3954" t="str">
            <v>Contrato</v>
          </cell>
          <cell r="C3954">
            <v>125</v>
          </cell>
          <cell r="D3954">
            <v>20714</v>
          </cell>
          <cell r="E3954">
            <v>41877</v>
          </cell>
          <cell r="F3954" t="str">
            <v>DIRECCION DE BOSQUES, BIODIVERSIDAD Y SERVICIOS ECOSISTEMICOS</v>
          </cell>
          <cell r="G3954">
            <v>52909876</v>
          </cell>
          <cell r="H3954" t="str">
            <v>LUZ STELLA CARRERO MORALES</v>
          </cell>
          <cell r="I3954" t="str">
            <v>PAGO 8 DE 12 SEGÚN CERTIFICACION DEL SUPERVISOR (Desc.de la Base RF x Dependientes)</v>
          </cell>
          <cell r="J3954">
            <v>4334473</v>
          </cell>
          <cell r="K3954">
            <v>9.66</v>
          </cell>
          <cell r="O3954" t="str">
            <v>RECURSO 11</v>
          </cell>
          <cell r="V3954" t="str">
            <v>Desc. 10% Dependientes</v>
          </cell>
          <cell r="W3954" t="str">
            <v>Vigencia Presupuestal</v>
          </cell>
        </row>
        <row r="3955">
          <cell r="A3955">
            <v>395114</v>
          </cell>
          <cell r="B3955" t="str">
            <v>Contrato</v>
          </cell>
          <cell r="C3955">
            <v>236</v>
          </cell>
          <cell r="D3955">
            <v>33914</v>
          </cell>
          <cell r="E3955">
            <v>41877</v>
          </cell>
          <cell r="F3955" t="str">
            <v>DIRECCION DE BOSQUES, BIODIVERSIDAD Y SERVICIOS ECOSISTEMICOS</v>
          </cell>
          <cell r="G3955">
            <v>1019036153</v>
          </cell>
          <cell r="H3955" t="str">
            <v>ANDRES FELIPE MIRANDA DIAZ</v>
          </cell>
          <cell r="I3955" t="str">
            <v>PAGO 8 DE 12 SEGÚN CERTIFICACION DEL SUPERVISOR</v>
          </cell>
          <cell r="J3955">
            <v>2723254</v>
          </cell>
          <cell r="K3955">
            <v>9.66</v>
          </cell>
          <cell r="O3955" t="str">
            <v>RECURSO 11</v>
          </cell>
          <cell r="V3955" t="str">
            <v>No tiene Dependientes</v>
          </cell>
          <cell r="W3955" t="str">
            <v>Vigencia Presupuestal</v>
          </cell>
        </row>
        <row r="3956">
          <cell r="A3956">
            <v>395214</v>
          </cell>
          <cell r="B3956" t="str">
            <v>Contrato</v>
          </cell>
          <cell r="C3956">
            <v>252</v>
          </cell>
          <cell r="D3956">
            <v>135314</v>
          </cell>
          <cell r="E3956">
            <v>41877</v>
          </cell>
          <cell r="F3956" t="str">
            <v>DIRECCION DE BOSQUES, BIODIVERSIDAD Y SERVICIOS ECOSISTEMICOS</v>
          </cell>
          <cell r="G3956">
            <v>79841202</v>
          </cell>
          <cell r="H3956" t="str">
            <v>JAVIER AUGUSTO GONZALEZ VEGA</v>
          </cell>
          <cell r="I3956" t="str">
            <v>PAGO 5 DE 9 SEGÚN CERTIFICACION DEL SUPERVISOR</v>
          </cell>
          <cell r="J3956">
            <v>2723254</v>
          </cell>
          <cell r="K3956">
            <v>9.66</v>
          </cell>
          <cell r="O3956" t="str">
            <v>RECURSO 11</v>
          </cell>
          <cell r="V3956" t="str">
            <v xml:space="preserve">Desc. x Dependientes </v>
          </cell>
          <cell r="W3956" t="str">
            <v>Vigencia Presupuestal</v>
          </cell>
        </row>
        <row r="3957">
          <cell r="A3957">
            <v>395314</v>
          </cell>
          <cell r="B3957" t="str">
            <v>Factura</v>
          </cell>
          <cell r="C3957">
            <v>59947134</v>
          </cell>
          <cell r="D3957">
            <v>250214</v>
          </cell>
          <cell r="E3957">
            <v>41877</v>
          </cell>
          <cell r="F3957" t="str">
            <v>SERVICIOS ADMINISTRATIVOS, ATENCIONA AL USUARIO, ARCHIVO Y CORRESPONDENCIA</v>
          </cell>
          <cell r="G3957">
            <v>8301225661</v>
          </cell>
          <cell r="H3957" t="str">
            <v>COLOMBIA TELECOMUNICACIONES S.A ESP</v>
          </cell>
          <cell r="I3957" t="str">
            <v>PAGO SERVICIO PUBLICO DE TELEFONIA CELULAR FRA 59947134 CTA CLIENTE 8604974 PERIODO DEL 6 JUL/2014 AL 5 AGO/2014 Y DE 6 AGO/2014 AL 5 SEP/2014</v>
          </cell>
          <cell r="J3957">
            <v>5786871</v>
          </cell>
          <cell r="N3957" t="str">
            <v>RECURSO 2-10</v>
          </cell>
          <cell r="W3957" t="str">
            <v>Vigencia Presupuestal</v>
          </cell>
        </row>
        <row r="3958">
          <cell r="A3958">
            <v>395414</v>
          </cell>
          <cell r="B3958" t="str">
            <v>Contrato</v>
          </cell>
          <cell r="C3958">
            <v>217</v>
          </cell>
          <cell r="D3958">
            <v>30514</v>
          </cell>
          <cell r="E3958">
            <v>41877</v>
          </cell>
          <cell r="F3958" t="str">
            <v>DIRECCION DE ASUNTOS MARINOS, COSTEROS Y RECURSOS ACUATICOS</v>
          </cell>
          <cell r="G3958">
            <v>56078300</v>
          </cell>
          <cell r="H3958" t="str">
            <v>SANDRA MILENA ACOSTA GONZALEZ</v>
          </cell>
          <cell r="I3958" t="str">
            <v>PAGO 8 DE 10 SEGÚN CERTIFICACION DEL SUPERVISOR (Desc Base Rte Fte por Dependientes)</v>
          </cell>
          <cell r="J3958">
            <v>5700000</v>
          </cell>
          <cell r="K3958">
            <v>9.66</v>
          </cell>
          <cell r="O3958" t="str">
            <v>RECURSO 11</v>
          </cell>
          <cell r="V3958" t="str">
            <v>Desc. 10% Dependientes</v>
          </cell>
          <cell r="W3958" t="str">
            <v>Vigencia Presupuestal</v>
          </cell>
        </row>
        <row r="3959">
          <cell r="A3959">
            <v>395514</v>
          </cell>
          <cell r="B3959" t="str">
            <v>Contrato</v>
          </cell>
          <cell r="C3959">
            <v>386</v>
          </cell>
          <cell r="D3959">
            <v>235014</v>
          </cell>
          <cell r="E3959">
            <v>41877</v>
          </cell>
          <cell r="F3959" t="str">
            <v>DIRECCION DE GENTION INTEGRAL DEL RECURSO HIDRICO</v>
          </cell>
          <cell r="G3959">
            <v>17304849</v>
          </cell>
          <cell r="H3959" t="str">
            <v>LUIS ENRIQUE BERNAL VARGAS</v>
          </cell>
          <cell r="I3959" t="str">
            <v>PAGO 1 DE 5 SEGÚN CERTIFICACION DEL SUPERVISOR - PENSIONADO</v>
          </cell>
          <cell r="J3959">
            <v>11000000</v>
          </cell>
          <cell r="K3959">
            <v>9.66</v>
          </cell>
          <cell r="O3959" t="str">
            <v>RECURSO 11</v>
          </cell>
          <cell r="V3959" t="str">
            <v>No tiene Dependientes</v>
          </cell>
          <cell r="W3959" t="str">
            <v>Vigencia Presupuestal</v>
          </cell>
        </row>
        <row r="3960">
          <cell r="A3960">
            <v>395614</v>
          </cell>
          <cell r="B3960" t="str">
            <v>Oficio</v>
          </cell>
          <cell r="C3960" t="str">
            <v>8314-3-27941</v>
          </cell>
          <cell r="D3960">
            <v>250314</v>
          </cell>
          <cell r="E3960">
            <v>41877</v>
          </cell>
          <cell r="F3960" t="str">
            <v>SUBDIRECCION ADMINISTRATIVA Y FINANCIERA</v>
          </cell>
          <cell r="G3960">
            <v>8301153951</v>
          </cell>
          <cell r="H3960" t="str">
            <v>MINISTERIO DE AMBIENTE Y DESARROLLO SOSTENIBLE</v>
          </cell>
          <cell r="I3960" t="str">
            <v>REEMBOLSO CAJA MENOR 114 - CONS 5414 - GASTOS GENERALES</v>
          </cell>
          <cell r="J3960">
            <v>4160129</v>
          </cell>
          <cell r="N3960" t="str">
            <v>RECURSO 2-10</v>
          </cell>
          <cell r="W3960" t="str">
            <v>Vigencia Presupuestal</v>
          </cell>
        </row>
        <row r="3961">
          <cell r="A3961">
            <v>395714</v>
          </cell>
          <cell r="B3961" t="str">
            <v>Contrato</v>
          </cell>
          <cell r="C3961">
            <v>178</v>
          </cell>
          <cell r="D3961">
            <v>28414</v>
          </cell>
          <cell r="E3961">
            <v>41877</v>
          </cell>
          <cell r="F3961" t="str">
            <v>DIRECCION DE BOSQUES, BIODIVERSIDAD Y SERVICIOS ECOSISTEMICOS</v>
          </cell>
          <cell r="G3961">
            <v>19342385</v>
          </cell>
          <cell r="H3961" t="str">
            <v>RICARDO LINARES PRIETO</v>
          </cell>
          <cell r="I3961" t="str">
            <v xml:space="preserve">FRA 0057 PAGO 8 DE 12 SEGÚN CERTIFICACION DEL SUPERVISOR  (Desc Base Rte Fte por Dependientes) </v>
          </cell>
          <cell r="J3961">
            <v>8451479</v>
          </cell>
          <cell r="K3961">
            <v>9.66</v>
          </cell>
          <cell r="M3961">
            <v>16</v>
          </cell>
          <cell r="O3961" t="str">
            <v>RECURSO 11</v>
          </cell>
          <cell r="V3961" t="str">
            <v>Desc. X Dependientes</v>
          </cell>
          <cell r="W3961" t="str">
            <v>Vigencia Presupuestal</v>
          </cell>
        </row>
        <row r="3962">
          <cell r="A3962">
            <v>395814</v>
          </cell>
          <cell r="B3962" t="str">
            <v>Contrato</v>
          </cell>
          <cell r="C3962">
            <v>234</v>
          </cell>
          <cell r="D3962">
            <v>34414</v>
          </cell>
          <cell r="E3962">
            <v>41877</v>
          </cell>
          <cell r="F3962" t="str">
            <v>DIRECCION DE BOSQUES, BIODIVERSIDAD YSERVICIOS ECOSISTEMICOS</v>
          </cell>
          <cell r="G3962">
            <v>52714435</v>
          </cell>
          <cell r="H3962" t="str">
            <v>JOHANNA ALEXANDRA RUIZ HERNANDEZ</v>
          </cell>
          <cell r="I3962" t="str">
            <v xml:space="preserve">PAGO 7 DE 12 SEGÚN CERTIFICACION DEL SUPERVISOR </v>
          </cell>
          <cell r="J3962">
            <v>4438072</v>
          </cell>
          <cell r="K3962">
            <v>9.66</v>
          </cell>
          <cell r="O3962" t="str">
            <v>RECURSO 11</v>
          </cell>
          <cell r="V3962" t="str">
            <v>No tiene desc x dependientes</v>
          </cell>
          <cell r="W3962" t="str">
            <v>Vigencia Presupuestal</v>
          </cell>
        </row>
        <row r="3963">
          <cell r="A3963">
            <v>395914</v>
          </cell>
          <cell r="B3963" t="str">
            <v>Contrato</v>
          </cell>
          <cell r="C3963">
            <v>249</v>
          </cell>
          <cell r="D3963">
            <v>36314</v>
          </cell>
          <cell r="E3963">
            <v>41877</v>
          </cell>
          <cell r="F3963" t="str">
            <v>DIRECCION DE BOSQUES, BIODIVERSIDAD Y SERVICIOS ECOSISTEMICOS</v>
          </cell>
          <cell r="G3963">
            <v>52771733</v>
          </cell>
          <cell r="H3963" t="str">
            <v>MARIA ALEXANDRA GARZON PATIÑO</v>
          </cell>
          <cell r="I3963" t="str">
            <v>PAGO 8 DE 12 SEGÚN CERTIFICACION DEL SUPERVISOR (Desc. Base RF x Dependientes)</v>
          </cell>
          <cell r="J3963">
            <v>2723254</v>
          </cell>
          <cell r="K3963">
            <v>9.66</v>
          </cell>
          <cell r="O3963" t="str">
            <v>RECURSO 11</v>
          </cell>
          <cell r="V3963" t="str">
            <v>Desc.x Dependientes</v>
          </cell>
          <cell r="W3963" t="str">
            <v>Vigencia Presupuestal</v>
          </cell>
        </row>
        <row r="3964">
          <cell r="A3964">
            <v>396014</v>
          </cell>
          <cell r="B3964" t="str">
            <v>Contrato</v>
          </cell>
          <cell r="C3964">
            <v>237</v>
          </cell>
          <cell r="D3964">
            <v>34214</v>
          </cell>
          <cell r="E3964">
            <v>41877</v>
          </cell>
          <cell r="F3964" t="str">
            <v>DIRECCION DE BOSQUES, BIODIVERSIDAD Y SERVICIOS ECOSISTEMICOS</v>
          </cell>
          <cell r="G3964">
            <v>1015431834</v>
          </cell>
          <cell r="H3964" t="str">
            <v>LIDA ANDREA VALBUENA MUÑOZ</v>
          </cell>
          <cell r="I3964" t="str">
            <v>PAGO 8 DE 12 SEGÚN CERTIFICACION DEL SUPERVISOR</v>
          </cell>
          <cell r="J3964">
            <v>2723254</v>
          </cell>
          <cell r="K3964">
            <v>9.66</v>
          </cell>
          <cell r="O3964" t="str">
            <v>RECURSO 11</v>
          </cell>
          <cell r="V3964" t="str">
            <v>No tiene Dependientes a Cargo</v>
          </cell>
          <cell r="W3964" t="str">
            <v>Vigencia Presupuestal</v>
          </cell>
        </row>
        <row r="3965">
          <cell r="A3965">
            <v>396114</v>
          </cell>
          <cell r="B3965" t="str">
            <v>Contrato</v>
          </cell>
          <cell r="C3965">
            <v>271</v>
          </cell>
          <cell r="D3965">
            <v>38014</v>
          </cell>
          <cell r="E3965">
            <v>41877</v>
          </cell>
          <cell r="F3965" t="str">
            <v>DIRECCION DE BOSQUES, BIODIVERSIDAD Y SERVICIOS ECOSISTEMICOS</v>
          </cell>
          <cell r="G3965">
            <v>80164442</v>
          </cell>
          <cell r="H3965" t="str">
            <v>JOHN JAIRO SANCHEZ CORREA</v>
          </cell>
          <cell r="I3965" t="str">
            <v>PAGO 8 DE 12 SEGÚN CERTIFICACION DEL SUPERVISOR (Desc. Base RF x Dependientes)</v>
          </cell>
          <cell r="J3965">
            <v>5103550</v>
          </cell>
          <cell r="K3965">
            <v>9.66</v>
          </cell>
          <cell r="O3965" t="str">
            <v>RECURSO 11</v>
          </cell>
          <cell r="V3965" t="str">
            <v>Desc. 10% Dependientes</v>
          </cell>
          <cell r="W3965" t="str">
            <v>Vigencia Presupuestal</v>
          </cell>
        </row>
        <row r="3966">
          <cell r="A3966">
            <v>396214</v>
          </cell>
          <cell r="B3966" t="str">
            <v>Contrato</v>
          </cell>
          <cell r="C3966">
            <v>76</v>
          </cell>
          <cell r="D3966">
            <v>14914</v>
          </cell>
          <cell r="E3966">
            <v>41877</v>
          </cell>
          <cell r="F3966" t="str">
            <v>DIRECCION DE GENTION INTEGRAL DEL RECURSO HIDRICO</v>
          </cell>
          <cell r="G3966">
            <v>1057918195</v>
          </cell>
          <cell r="H3966" t="str">
            <v>LIZBETH GISELLA RAMIREZ RAMIREZ</v>
          </cell>
          <cell r="I3966" t="str">
            <v>PAGO 8 DE 12 DESEMBOLSO SEGÚN CERTIFICACION DEL SUPERVISOR</v>
          </cell>
          <cell r="J3966">
            <v>4220000</v>
          </cell>
          <cell r="K3966">
            <v>9.66</v>
          </cell>
          <cell r="O3966" t="str">
            <v>RECURSO 11</v>
          </cell>
          <cell r="V3966" t="str">
            <v>No tiene Dependientes</v>
          </cell>
          <cell r="W3966" t="str">
            <v>Vigencia Presupuestal</v>
          </cell>
        </row>
        <row r="3967">
          <cell r="A3967">
            <v>396314</v>
          </cell>
          <cell r="B3967" t="str">
            <v>Contrato</v>
          </cell>
          <cell r="C3967">
            <v>193</v>
          </cell>
          <cell r="D3967">
            <v>29514</v>
          </cell>
          <cell r="E3967">
            <v>41877</v>
          </cell>
          <cell r="F3967" t="str">
            <v>DIRECCION DE ORDENAMIENTO AMBIENTAL Y COORDINACION DEL SINA</v>
          </cell>
          <cell r="G3967">
            <v>80027406</v>
          </cell>
          <cell r="H3967" t="str">
            <v>DAVID ANDRES ESTRADA CARDONA</v>
          </cell>
          <cell r="I3967" t="str">
            <v>PAGO 7 DE 7 SEGÚN CERTIFICACION DEL SUPERVISOR</v>
          </cell>
          <cell r="J3967">
            <v>4500000</v>
          </cell>
          <cell r="K3967">
            <v>9.66</v>
          </cell>
          <cell r="O3967" t="str">
            <v>RECURSO 11</v>
          </cell>
          <cell r="V3967" t="str">
            <v>No tiene Dependientes</v>
          </cell>
          <cell r="W3967" t="str">
            <v>Vigencia Presupuestal</v>
          </cell>
        </row>
        <row r="3968">
          <cell r="A3968">
            <v>396414</v>
          </cell>
          <cell r="B3968" t="str">
            <v>Contrato</v>
          </cell>
          <cell r="C3968">
            <v>140</v>
          </cell>
          <cell r="D3968">
            <v>23914</v>
          </cell>
          <cell r="E3968">
            <v>41877</v>
          </cell>
          <cell r="F3968" t="str">
            <v>DIRECCION DE BOSQUES, BIODIVERSIDAD YSERVICIOS ECOSISTEMICOS</v>
          </cell>
          <cell r="G3968">
            <v>1032380732</v>
          </cell>
          <cell r="H3968" t="str">
            <v>LAURA MANUELA LOPEZ GUTIERREZ</v>
          </cell>
          <cell r="I3968" t="str">
            <v>PAGO 8 DE 12 SEGÚN CERTIFICACION DEL SUPERVISOR</v>
          </cell>
          <cell r="J3968">
            <v>3349582</v>
          </cell>
          <cell r="K3968">
            <v>9.66</v>
          </cell>
          <cell r="O3968" t="str">
            <v>RECURSO 11</v>
          </cell>
          <cell r="V3968" t="str">
            <v>No tiene Dependientes a Cargo</v>
          </cell>
          <cell r="W3968" t="str">
            <v>Vigencia Presupuestal</v>
          </cell>
        </row>
        <row r="3969">
          <cell r="A3969">
            <v>396514</v>
          </cell>
          <cell r="B3969" t="str">
            <v>Contrato</v>
          </cell>
          <cell r="C3969">
            <v>145</v>
          </cell>
          <cell r="D3969">
            <v>23114</v>
          </cell>
          <cell r="E3969">
            <v>41877</v>
          </cell>
          <cell r="F3969" t="str">
            <v>DIRECCION DE BOSQUES, BIODIVERSIDAD YSERVICIOS ECOSISTEMICOS</v>
          </cell>
          <cell r="G3969">
            <v>53074556</v>
          </cell>
          <cell r="H3969" t="str">
            <v>NATHALIA ANDREA RAMIREZ MORAN</v>
          </cell>
          <cell r="I3969" t="str">
            <v>PAGO 8 DE 12 SEGÚN CERTIFICACION DEL SUPERVISOR</v>
          </cell>
          <cell r="J3969">
            <v>2982709</v>
          </cell>
          <cell r="K3969">
            <v>9.66</v>
          </cell>
          <cell r="O3969" t="str">
            <v>RECURSO 11</v>
          </cell>
          <cell r="V3969" t="str">
            <v>No tiene Dependientes</v>
          </cell>
          <cell r="W3969" t="str">
            <v>Vigencia Presupuestal</v>
          </cell>
        </row>
        <row r="3970">
          <cell r="A3970">
            <v>396614</v>
          </cell>
          <cell r="B3970" t="str">
            <v>Contrato</v>
          </cell>
          <cell r="C3970">
            <v>373</v>
          </cell>
          <cell r="D3970">
            <v>224214</v>
          </cell>
          <cell r="E3970">
            <v>41877</v>
          </cell>
          <cell r="F3970" t="str">
            <v>DIRECCION DE BOSQUES, BIODIVERSIDAD Y SERVICIOS ECOSISTEMICOS</v>
          </cell>
          <cell r="G3970">
            <v>38141608</v>
          </cell>
          <cell r="H3970" t="str">
            <v>LILIAN ROCIO MONDRAGON GOMEZ</v>
          </cell>
          <cell r="I3970" t="str">
            <v>PAGO 1 DE 5 SEGÚN CERTIFICAION DEL SUPERVISOR</v>
          </cell>
          <cell r="J3970">
            <v>3000000</v>
          </cell>
          <cell r="K3970">
            <v>9.66</v>
          </cell>
          <cell r="O3970" t="str">
            <v>RECURSO 11</v>
          </cell>
          <cell r="V3970" t="str">
            <v>No tiene Dependientes a Cargo</v>
          </cell>
          <cell r="W3970" t="str">
            <v>Vigencia Presupuestal</v>
          </cell>
        </row>
        <row r="3971">
          <cell r="A3971">
            <v>396714</v>
          </cell>
          <cell r="B3971" t="str">
            <v>Contrato</v>
          </cell>
          <cell r="C3971">
            <v>187</v>
          </cell>
          <cell r="D3971">
            <v>27614</v>
          </cell>
          <cell r="E3971">
            <v>41877</v>
          </cell>
          <cell r="F3971" t="str">
            <v>OFICINA ASESORA JURIDICA</v>
          </cell>
          <cell r="G3971">
            <v>1014200539</v>
          </cell>
          <cell r="H3971" t="str">
            <v>LAURA ANGELICA RUBIO MONCADA</v>
          </cell>
          <cell r="I3971" t="str">
            <v>PAGO 8 DE 12 SEGÚN CERTIFICACION DEL SUPERVISOR</v>
          </cell>
          <cell r="J3971">
            <v>1700000</v>
          </cell>
          <cell r="K3971">
            <v>9.66</v>
          </cell>
          <cell r="O3971" t="str">
            <v>RECURSO 11</v>
          </cell>
          <cell r="V3971" t="str">
            <v>No tiene Dependientes a Cargo</v>
          </cell>
          <cell r="W3971" t="str">
            <v>Vigencia Presupuestal</v>
          </cell>
        </row>
        <row r="3972">
          <cell r="A3972">
            <v>396814</v>
          </cell>
          <cell r="B3972" t="str">
            <v>Contrato</v>
          </cell>
          <cell r="C3972">
            <v>207</v>
          </cell>
          <cell r="D3972">
            <v>31314</v>
          </cell>
          <cell r="E3972">
            <v>41877</v>
          </cell>
          <cell r="F3972" t="str">
            <v>DIRECCION DE GENTION INTEGRAL DEL RECURSO HIDRICO</v>
          </cell>
          <cell r="G3972">
            <v>10527523</v>
          </cell>
          <cell r="H3972" t="str">
            <v>GUSTAVO WILCHES CHAUX</v>
          </cell>
          <cell r="I3972" t="str">
            <v>FRA 325 PAGO 8 DE 11 SEGÚN CERTIFICACION DEL SUPERVISOR (PENSIONADO)</v>
          </cell>
          <cell r="J3972">
            <v>10000000</v>
          </cell>
          <cell r="K3972">
            <v>9.66</v>
          </cell>
          <cell r="M3972">
            <v>16</v>
          </cell>
          <cell r="O3972" t="str">
            <v>RECURSO 11</v>
          </cell>
          <cell r="V3972" t="str">
            <v>No tiene Dependientes</v>
          </cell>
          <cell r="W3972" t="str">
            <v>Vigencia Presupuestal</v>
          </cell>
        </row>
        <row r="3973">
          <cell r="A3973">
            <v>396914</v>
          </cell>
          <cell r="B3973" t="str">
            <v>Contrato</v>
          </cell>
          <cell r="C3973">
            <v>58</v>
          </cell>
          <cell r="D3973">
            <v>12914</v>
          </cell>
          <cell r="E3973">
            <v>41877</v>
          </cell>
          <cell r="F3973" t="str">
            <v>DIRECCION DE ASUNTOS AMBIENTALES, SECTORIAL Y URBANA</v>
          </cell>
          <cell r="G3973">
            <v>35250839</v>
          </cell>
          <cell r="H3973" t="str">
            <v>HEIDDY JOHANNA LAITON MORALES</v>
          </cell>
          <cell r="I3973" t="str">
            <v>PAGO 8 DE 12 DESEMBOLSO SEGUN CERTIFICACION DEL SUPERVISOR (Desc.de la Base x Dependientes)</v>
          </cell>
          <cell r="J3973">
            <v>3868182</v>
          </cell>
          <cell r="K3973">
            <v>9.66</v>
          </cell>
          <cell r="O3973" t="str">
            <v>RECURSO 11</v>
          </cell>
          <cell r="V3973" t="str">
            <v xml:space="preserve">Desc. 10% Dependientes </v>
          </cell>
          <cell r="W3973" t="str">
            <v>Vigencia Presupuestal</v>
          </cell>
        </row>
        <row r="3974">
          <cell r="A3974">
            <v>397014</v>
          </cell>
          <cell r="B3974" t="str">
            <v>Contrato</v>
          </cell>
          <cell r="C3974">
            <v>21</v>
          </cell>
          <cell r="D3974">
            <v>2814</v>
          </cell>
          <cell r="E3974">
            <v>41877</v>
          </cell>
          <cell r="F3974" t="str">
            <v>OFICINA ASESORA DE PLANEACION</v>
          </cell>
          <cell r="G3974">
            <v>80350493</v>
          </cell>
          <cell r="H3974" t="str">
            <v>HECTOR CAMELO PAEZ</v>
          </cell>
          <cell r="I3974" t="str">
            <v>PAGO 8 DE 12 SEGÚN CERTIFICACION DEL SUPERVISOR</v>
          </cell>
          <cell r="J3974">
            <v>5000000</v>
          </cell>
          <cell r="K3974">
            <v>9.66</v>
          </cell>
          <cell r="O3974" t="str">
            <v>RECURSO 11</v>
          </cell>
          <cell r="V3974" t="str">
            <v>No tiene Dependientes</v>
          </cell>
          <cell r="W3974" t="str">
            <v>Vigencia Presupuestal</v>
          </cell>
        </row>
        <row r="3975">
          <cell r="A3975">
            <v>397114</v>
          </cell>
          <cell r="B3975" t="str">
            <v>Contrato</v>
          </cell>
          <cell r="C3975">
            <v>123</v>
          </cell>
          <cell r="D3975">
            <v>20414</v>
          </cell>
          <cell r="E3975">
            <v>41877</v>
          </cell>
          <cell r="F3975" t="str">
            <v>DIRECCION DE BOSQUES, BIODIVERSIDAD Y SERVICIOS ECOSISTEMICOS</v>
          </cell>
          <cell r="G3975">
            <v>52887997</v>
          </cell>
          <cell r="H3975" t="str">
            <v>INGRID REVOLLO CASTAÑEDA</v>
          </cell>
          <cell r="I3975" t="str">
            <v>PAGO 8 DE 12 SEGÚN CERTIFICACION DEL SUPERVISOR (Desc Base Rte Fte por Dependientes)</v>
          </cell>
          <cell r="J3975">
            <v>5659690</v>
          </cell>
          <cell r="K3975">
            <v>9.66</v>
          </cell>
          <cell r="O3975" t="str">
            <v>RECURSO 11</v>
          </cell>
          <cell r="V3975" t="str">
            <v>Desc. 10% Dependientes RF $129,456</v>
          </cell>
          <cell r="W3975" t="str">
            <v>Vigencia Presupuestal</v>
          </cell>
        </row>
        <row r="3976">
          <cell r="A3976">
            <v>397214</v>
          </cell>
          <cell r="B3976" t="str">
            <v>Contrato</v>
          </cell>
          <cell r="C3976">
            <v>89</v>
          </cell>
          <cell r="D3976">
            <v>18614</v>
          </cell>
          <cell r="E3976">
            <v>41877</v>
          </cell>
          <cell r="F3976" t="str">
            <v>DIRECCION DE BOSQUES, BIODIVERSIDAD Y SERVICIOS ECOSISTEMICOS</v>
          </cell>
          <cell r="G3976">
            <v>52258642</v>
          </cell>
          <cell r="H3976" t="str">
            <v>EUGENIA MENDEZ REYEZ</v>
          </cell>
          <cell r="I3976" t="str">
            <v>FRA 28 PAGO 8 DE 12 SEGÚN CERTIFICACION DEL SUPERVISOR (DESC BASE POR DEPENDIENTES)</v>
          </cell>
          <cell r="J3976">
            <v>10000000</v>
          </cell>
          <cell r="K3976">
            <v>9.66</v>
          </cell>
          <cell r="M3976">
            <v>16</v>
          </cell>
          <cell r="O3976" t="str">
            <v>RECURSO 11</v>
          </cell>
          <cell r="V3976" t="str">
            <v>Desc. X Dependientes</v>
          </cell>
          <cell r="W3976" t="str">
            <v>Vigencia Presupuestal</v>
          </cell>
        </row>
        <row r="3977">
          <cell r="A3977">
            <v>397314</v>
          </cell>
          <cell r="B3977" t="str">
            <v>Contrato</v>
          </cell>
          <cell r="C3977">
            <v>155</v>
          </cell>
          <cell r="D3977">
            <v>25414</v>
          </cell>
          <cell r="E3977">
            <v>41877</v>
          </cell>
          <cell r="F3977" t="str">
            <v>DESPACHO VICEMINISTRA DE AMBIENTE Y DESARROLLO SOSTENIBLE</v>
          </cell>
          <cell r="G3977">
            <v>1140832065</v>
          </cell>
          <cell r="H3977" t="str">
            <v>JENNIFER DARLEEN CHAIN GRANADOS</v>
          </cell>
          <cell r="I3977" t="str">
            <v>OCTAVO DESEMBOLSO SEGÚN CERTIFICACION DEL SUPERVISOR</v>
          </cell>
          <cell r="J3977">
            <v>2660000</v>
          </cell>
          <cell r="K3977">
            <v>9.66</v>
          </cell>
          <cell r="O3977" t="str">
            <v>RECURSO 11</v>
          </cell>
          <cell r="V3977" t="str">
            <v>No tiene Dependientes</v>
          </cell>
          <cell r="W3977" t="str">
            <v>Vigencia Presupuestal</v>
          </cell>
        </row>
        <row r="3978">
          <cell r="A3978">
            <v>397414</v>
          </cell>
          <cell r="B3978" t="str">
            <v>Contrato</v>
          </cell>
          <cell r="C3978">
            <v>264</v>
          </cell>
          <cell r="D3978">
            <v>37614</v>
          </cell>
          <cell r="E3978">
            <v>41877</v>
          </cell>
          <cell r="F3978" t="str">
            <v>DIRECCION DE BOSQUES, BIODIVERSIDAD Y SERVICIOS ECOSISTEMICOS</v>
          </cell>
          <cell r="G3978">
            <v>79699715</v>
          </cell>
          <cell r="H3978" t="str">
            <v>MARCEL CORZO GARCIA</v>
          </cell>
          <cell r="I3978" t="str">
            <v>OCTAVO DESEMBOLSO SEGÚN CERTIFICACION DEL SUPERVISOR (Desc.de la Base RF x Dependientes)</v>
          </cell>
          <cell r="J3978">
            <v>6124260</v>
          </cell>
          <cell r="K3978">
            <v>9.66</v>
          </cell>
          <cell r="O3978" t="str">
            <v>RECURSO 11</v>
          </cell>
          <cell r="V3978" t="str">
            <v>Desc.x Dependientes</v>
          </cell>
          <cell r="W3978" t="str">
            <v>Vigencia Presupuestal</v>
          </cell>
        </row>
        <row r="3979">
          <cell r="A3979">
            <v>397514</v>
          </cell>
          <cell r="B3979" t="str">
            <v>Contrato</v>
          </cell>
          <cell r="C3979">
            <v>152</v>
          </cell>
          <cell r="D3979">
            <v>25114</v>
          </cell>
          <cell r="E3979">
            <v>41877</v>
          </cell>
          <cell r="F3979" t="str">
            <v>OFICINA ASESORA JURIDICA</v>
          </cell>
          <cell r="G3979">
            <v>52818031</v>
          </cell>
          <cell r="H3979" t="str">
            <v>SANDRA CAROLINA SIMANCAS CARDENAS</v>
          </cell>
          <cell r="I3979" t="str">
            <v>OCTAVO DESEMBOLSO SEGÚN CERTIFICACION DEL SUPERVISOR</v>
          </cell>
          <cell r="J3979">
            <v>4000000</v>
          </cell>
          <cell r="K3979">
            <v>9.66</v>
          </cell>
          <cell r="O3979" t="str">
            <v>RECURSO 11</v>
          </cell>
          <cell r="V3979" t="str">
            <v>No tiene Dependientes a Cargo</v>
          </cell>
          <cell r="W3979" t="str">
            <v>Vigencia Presupuestal</v>
          </cell>
        </row>
        <row r="3980">
          <cell r="A3980">
            <v>397614</v>
          </cell>
          <cell r="B3980" t="str">
            <v>Contrato</v>
          </cell>
          <cell r="C3980">
            <v>280</v>
          </cell>
          <cell r="D3980">
            <v>39114</v>
          </cell>
          <cell r="E3980">
            <v>41877</v>
          </cell>
          <cell r="F3980" t="str">
            <v>OFICINA DE TECNOLOGIAS, INFORMACION Y COMUNICACIONES TIC</v>
          </cell>
          <cell r="G3980">
            <v>80778973</v>
          </cell>
          <cell r="H3980" t="str">
            <v>FABIO FELIPE BELTRAN PINTO</v>
          </cell>
          <cell r="I3980" t="str">
            <v>PAGO 8 DE 12 DESEMBOLSO SEGÚN CERTIFICACION DEL SUPERVISOR (Desc Base Rte Fte por Dependientes+ Prepagada 08 Agosto/2014)</v>
          </cell>
          <cell r="J3980">
            <v>4500000</v>
          </cell>
          <cell r="K3980">
            <v>9.66</v>
          </cell>
          <cell r="O3980" t="str">
            <v>RECURSO 11</v>
          </cell>
          <cell r="V3980" t="str">
            <v>Desc. X Dependientes + Prepagada 8 AGO/2014</v>
          </cell>
          <cell r="W3980" t="str">
            <v>Vigencia Presupuestal</v>
          </cell>
        </row>
        <row r="3981">
          <cell r="A3981">
            <v>397714</v>
          </cell>
          <cell r="B3981" t="str">
            <v>Contrato</v>
          </cell>
          <cell r="C3981">
            <v>101</v>
          </cell>
          <cell r="D3981">
            <v>18314</v>
          </cell>
          <cell r="E3981">
            <v>41877</v>
          </cell>
          <cell r="F3981" t="str">
            <v>DIRECCION DE BOSQUES, BIODIVERSIDAD Y SERVICIOS ECOSISTEMICOS</v>
          </cell>
          <cell r="G3981">
            <v>80031924</v>
          </cell>
          <cell r="H3981" t="str">
            <v>TELLY DE JESUS MONTH PARRA</v>
          </cell>
          <cell r="I3981" t="str">
            <v>OCTAVO DESEMBOLSO SEGÚN CERTIFICACION DEL SUPERVISOR</v>
          </cell>
          <cell r="J3981">
            <v>5613905</v>
          </cell>
          <cell r="K3981">
            <v>9.66</v>
          </cell>
          <cell r="O3981" t="str">
            <v>RECURSO 11</v>
          </cell>
          <cell r="V3981" t="str">
            <v>No tiene Dependientes a Cargo</v>
          </cell>
          <cell r="W3981" t="str">
            <v>Vigencia Presupuestal</v>
          </cell>
        </row>
        <row r="3982">
          <cell r="A3982">
            <v>397814</v>
          </cell>
          <cell r="B3982" t="str">
            <v>Contrato</v>
          </cell>
          <cell r="C3982">
            <v>240</v>
          </cell>
          <cell r="D3982">
            <v>34314</v>
          </cell>
          <cell r="E3982">
            <v>41877</v>
          </cell>
          <cell r="F3982" t="str">
            <v>DIRECCION DE BOSQUES, BIODIVERSIDAD Y SERVICIOS ECOSISTEMICOS</v>
          </cell>
          <cell r="G3982">
            <v>1010172281</v>
          </cell>
          <cell r="H3982" t="str">
            <v>ESTEFANIA ARDILA ROBLES</v>
          </cell>
          <cell r="I3982" t="str">
            <v>PAGO 8 DE 12 SEGÚN CERTIFICACION DEL SUPERVISOR</v>
          </cell>
          <cell r="J3982">
            <v>5000000</v>
          </cell>
          <cell r="K3982">
            <v>9.66</v>
          </cell>
          <cell r="O3982" t="str">
            <v>RECURSO 11</v>
          </cell>
          <cell r="V3982" t="str">
            <v>No tiene Dependientes a Cargo</v>
          </cell>
          <cell r="W3982" t="str">
            <v>Vigencia Presupuestal</v>
          </cell>
        </row>
        <row r="3983">
          <cell r="A3983">
            <v>397914</v>
          </cell>
          <cell r="B3983" t="str">
            <v>Contrato</v>
          </cell>
          <cell r="C3983">
            <v>82</v>
          </cell>
          <cell r="D3983">
            <v>14614</v>
          </cell>
          <cell r="E3983">
            <v>41877</v>
          </cell>
          <cell r="F3983" t="str">
            <v>OFICINA ASESORA JURIDICA</v>
          </cell>
          <cell r="G3983">
            <v>40043339</v>
          </cell>
          <cell r="H3983" t="str">
            <v>SANDRA PATRICIA ALFONSO PALACIOS</v>
          </cell>
          <cell r="I3983" t="str">
            <v>OCTAVO DESEMBOLSO SEGÚN CERTIFICACION DEL SUPERVISOR (Desc Base Rte Fte por Dependientes)</v>
          </cell>
          <cell r="J3983">
            <v>3500000</v>
          </cell>
          <cell r="K3983">
            <v>9.66</v>
          </cell>
          <cell r="O3983" t="str">
            <v>RECURSO 11</v>
          </cell>
          <cell r="V3983" t="str">
            <v>Desc. 10% Dependientes RF $129,456</v>
          </cell>
          <cell r="W3983" t="str">
            <v>Vigencia Presupuestal</v>
          </cell>
        </row>
        <row r="3984">
          <cell r="A3984">
            <v>398014</v>
          </cell>
          <cell r="B3984" t="str">
            <v>Contrato</v>
          </cell>
          <cell r="C3984">
            <v>181</v>
          </cell>
          <cell r="D3984">
            <v>28514</v>
          </cell>
          <cell r="E3984">
            <v>41877</v>
          </cell>
          <cell r="F3984" t="str">
            <v>OFICINA DE ASUNTOS INTERNACIONALES</v>
          </cell>
          <cell r="G3984">
            <v>52418599</v>
          </cell>
          <cell r="H3984" t="str">
            <v>TATIANA NUÑEZ SUAREZ</v>
          </cell>
          <cell r="I3984" t="str">
            <v>FRA 8 PAGO 8 DE 12 SEGÚN CERTIFICACION DEL SUPERVISOR (Beneficio Rte Fuente AFC $246,990)</v>
          </cell>
          <cell r="J3984">
            <v>8600000</v>
          </cell>
          <cell r="K3984">
            <v>9.66</v>
          </cell>
          <cell r="M3984">
            <v>16</v>
          </cell>
          <cell r="O3984" t="str">
            <v>RECURSO 11</v>
          </cell>
          <cell r="Q3984" t="str">
            <v>AFC BANCOLOMBIA</v>
          </cell>
          <cell r="R3984">
            <v>1500000</v>
          </cell>
          <cell r="V3984" t="str">
            <v>No tiene Dependientes a Cargo</v>
          </cell>
          <cell r="W3984" t="str">
            <v>Vigencia Presupuestal</v>
          </cell>
        </row>
        <row r="3985">
          <cell r="A3985">
            <v>398114</v>
          </cell>
          <cell r="B3985" t="str">
            <v>Contrato</v>
          </cell>
          <cell r="C3985">
            <v>246</v>
          </cell>
          <cell r="D3985">
            <v>35914</v>
          </cell>
          <cell r="E3985">
            <v>41877</v>
          </cell>
          <cell r="F3985" t="str">
            <v>DIRECCION DE BOSQUES, BIODIVERSIDAD Y SERVICIOS ECOSISTEMICOS</v>
          </cell>
          <cell r="G3985">
            <v>80433842</v>
          </cell>
          <cell r="H3985" t="str">
            <v>MANUEL ANTONIO ZAMBRANO GUERRERO</v>
          </cell>
          <cell r="I3985" t="str">
            <v>OCTAVO DESEMBOLSO SEGÚN CERTIFICACION DEL SUPERVISOR (Desc. De la Base Por Dependientes)</v>
          </cell>
          <cell r="J3985">
            <v>3438759</v>
          </cell>
          <cell r="K3985">
            <v>9.66</v>
          </cell>
          <cell r="O3985" t="str">
            <v>RECURSO 11</v>
          </cell>
          <cell r="V3985" t="str">
            <v>Desc. 10% Dependientes - Base RF $4,094,550 RF $287,562</v>
          </cell>
          <cell r="W3985" t="str">
            <v>Vigencia Presupuestal</v>
          </cell>
        </row>
        <row r="3986">
          <cell r="A3986">
            <v>398214</v>
          </cell>
          <cell r="B3986" t="str">
            <v>Contrato</v>
          </cell>
          <cell r="C3986">
            <v>132</v>
          </cell>
          <cell r="D3986">
            <v>23714</v>
          </cell>
          <cell r="E3986">
            <v>41877</v>
          </cell>
          <cell r="F3986" t="str">
            <v>OFICINA ASESORA DE PLANEACION</v>
          </cell>
          <cell r="G3986">
            <v>51985836</v>
          </cell>
          <cell r="H3986" t="str">
            <v>MAGDA ROCIO GONZALEZ RODRIGUEZ</v>
          </cell>
          <cell r="I3986" t="str">
            <v>PAGO 6 DE 6 SEGÚN CERTIFICACION DEL SUPERVISOR (Desc. Base RF x Dependientes)</v>
          </cell>
          <cell r="J3986">
            <v>4500000</v>
          </cell>
          <cell r="K3986">
            <v>9.66</v>
          </cell>
          <cell r="O3986" t="str">
            <v>RECURSO 11</v>
          </cell>
          <cell r="V3986" t="str">
            <v>Desc. 10% Dependientes - Base RF $3,529,774 RF $388,275</v>
          </cell>
          <cell r="W3986" t="str">
            <v>Vigencia Presupuestal</v>
          </cell>
        </row>
        <row r="3987">
          <cell r="A3987">
            <v>398314</v>
          </cell>
          <cell r="B3987" t="str">
            <v>Contrato</v>
          </cell>
          <cell r="C3987">
            <v>94</v>
          </cell>
          <cell r="D3987">
            <v>17514</v>
          </cell>
          <cell r="E3987">
            <v>41877</v>
          </cell>
          <cell r="F3987" t="str">
            <v>DIRECCION DE CAMBIO CLIMATICO</v>
          </cell>
          <cell r="G3987">
            <v>42124986</v>
          </cell>
          <cell r="H3987" t="str">
            <v>KATHERINE ARCILA BURGOS</v>
          </cell>
          <cell r="I3987" t="str">
            <v>PAGO 8 DE 11 SEGÚN CERTIFICACION DEL SUPERVISOR</v>
          </cell>
          <cell r="J3987">
            <v>6000000</v>
          </cell>
          <cell r="K3987">
            <v>9.66</v>
          </cell>
          <cell r="O3987" t="str">
            <v>RECURSO 11</v>
          </cell>
          <cell r="V3987" t="str">
            <v>No tiene Dependientes</v>
          </cell>
          <cell r="W3987" t="str">
            <v>Vigencia Presupuestal</v>
          </cell>
        </row>
        <row r="3988">
          <cell r="A3988">
            <v>398414</v>
          </cell>
          <cell r="B3988" t="str">
            <v>Contrato</v>
          </cell>
          <cell r="C3988">
            <v>99</v>
          </cell>
          <cell r="D3988">
            <v>18114</v>
          </cell>
          <cell r="E3988">
            <v>41877</v>
          </cell>
          <cell r="F3988" t="str">
            <v>DIRECCION DE CAMBIO CLIMATICO</v>
          </cell>
          <cell r="G3988">
            <v>1016022479</v>
          </cell>
          <cell r="H3988" t="str">
            <v>ANGIE CAROLINA CORTES SALGADO</v>
          </cell>
          <cell r="I3988" t="str">
            <v>PAGO 8 DE 12 SEGÚN CERTIFICACION DEL SUPERVISOR (Desc. Base RF x Dependientes)</v>
          </cell>
          <cell r="J3988">
            <v>2200000</v>
          </cell>
          <cell r="K3988">
            <v>9.66</v>
          </cell>
          <cell r="O3988" t="str">
            <v>RECURSO 11</v>
          </cell>
          <cell r="V3988" t="str">
            <v>Desc.x Dependientes</v>
          </cell>
          <cell r="W3988" t="str">
            <v>Vigencia Presupuestal</v>
          </cell>
        </row>
        <row r="3989">
          <cell r="A3989">
            <v>398514</v>
          </cell>
          <cell r="B3989" t="str">
            <v>Contrato</v>
          </cell>
          <cell r="C3989">
            <v>112</v>
          </cell>
          <cell r="D3989">
            <v>19614</v>
          </cell>
          <cell r="E3989">
            <v>41877</v>
          </cell>
          <cell r="F3989" t="str">
            <v>DIRECCION DE CAMBIO CLIMATICO</v>
          </cell>
          <cell r="G3989">
            <v>1020727432</v>
          </cell>
          <cell r="H3989" t="str">
            <v>DIANA CAMILA RODRIGUEZ VARGAS</v>
          </cell>
          <cell r="I3989" t="str">
            <v>PAGO 8 DE 12 SEGÚN CERTIFICACION DEL SUPERVISOR</v>
          </cell>
          <cell r="J3989">
            <v>3500000</v>
          </cell>
          <cell r="K3989">
            <v>9.66</v>
          </cell>
          <cell r="O3989" t="str">
            <v>RECURSO 11</v>
          </cell>
          <cell r="V3989" t="str">
            <v>No tiene Dependientes</v>
          </cell>
          <cell r="W3989" t="str">
            <v>Vigencia Presupuestal</v>
          </cell>
        </row>
        <row r="3990">
          <cell r="A3990">
            <v>398614</v>
          </cell>
          <cell r="B3990" t="str">
            <v>Contrato</v>
          </cell>
          <cell r="C3990">
            <v>197</v>
          </cell>
          <cell r="D3990">
            <v>31814</v>
          </cell>
          <cell r="E3990">
            <v>41877</v>
          </cell>
          <cell r="F3990" t="str">
            <v>OFICINA DE ASUNTOS INTERNACIONALES</v>
          </cell>
          <cell r="G3990">
            <v>80076285</v>
          </cell>
          <cell r="H3990" t="str">
            <v>JUAN PABLO LIEVANO GAMBOA</v>
          </cell>
          <cell r="I3990" t="str">
            <v>OCTAVO DESEMBOLSO SEGÚN CERTIFICACION DEL SUPERVISOR</v>
          </cell>
          <cell r="J3990">
            <v>3867267</v>
          </cell>
          <cell r="K3990">
            <v>9.66</v>
          </cell>
          <cell r="O3990" t="str">
            <v>RECURSO 11</v>
          </cell>
          <cell r="V3990" t="str">
            <v>No tiene Dependientes a Cargo</v>
          </cell>
          <cell r="W3990" t="str">
            <v>Vigencia Presupuestal</v>
          </cell>
        </row>
        <row r="3991">
          <cell r="A3991">
            <v>398714</v>
          </cell>
          <cell r="B3991" t="str">
            <v>Contrato</v>
          </cell>
          <cell r="C3991">
            <v>288</v>
          </cell>
          <cell r="D3991">
            <v>39914</v>
          </cell>
          <cell r="E3991">
            <v>41877</v>
          </cell>
          <cell r="F3991" t="str">
            <v>SUBDIRECCION DE EDUCACION Y PARTICIPACION</v>
          </cell>
          <cell r="G3991">
            <v>52185841</v>
          </cell>
          <cell r="H3991" t="str">
            <v>ANDREA MILENA OVALLE PINZON</v>
          </cell>
          <cell r="I3991" t="str">
            <v>PAGO 8 DE 12 SEGÚN CERTIFICACION DEL SUPERVISOR (Desc Base Rte Fte por Dependientes)</v>
          </cell>
          <cell r="J3991">
            <v>3500000</v>
          </cell>
          <cell r="K3991">
            <v>9.66</v>
          </cell>
          <cell r="O3991" t="str">
            <v>RECURSO 11</v>
          </cell>
          <cell r="V3991" t="str">
            <v>Desc. 10% Dependientes</v>
          </cell>
          <cell r="W3991" t="str">
            <v>Vigencia Presupuestal</v>
          </cell>
        </row>
        <row r="3992">
          <cell r="A3992">
            <v>398814</v>
          </cell>
          <cell r="B3992" t="str">
            <v>Contrato</v>
          </cell>
          <cell r="C3992">
            <v>102</v>
          </cell>
          <cell r="D3992">
            <v>18414</v>
          </cell>
          <cell r="E3992">
            <v>41877</v>
          </cell>
          <cell r="F3992" t="str">
            <v>SUBDIRECCION DE EDUCACION Y PARTICIPACION</v>
          </cell>
          <cell r="G3992">
            <v>1032392064</v>
          </cell>
          <cell r="H3992" t="str">
            <v>DORA JACQUELINE ORJUELA CALDERON</v>
          </cell>
          <cell r="I3992" t="str">
            <v>PAGO 8 DE 12 SEGÚN CERTIFICACION DEL SUPERVISOR</v>
          </cell>
          <cell r="J3992">
            <v>3000000</v>
          </cell>
          <cell r="K3992">
            <v>9.66</v>
          </cell>
          <cell r="O3992" t="str">
            <v>RECURSO 11</v>
          </cell>
          <cell r="V3992" t="str">
            <v>No tiene Dependientes</v>
          </cell>
          <cell r="W3992" t="str">
            <v>Vigencia Presupuestal</v>
          </cell>
        </row>
        <row r="3993">
          <cell r="A3993">
            <v>398914</v>
          </cell>
          <cell r="B3993" t="str">
            <v>Contrato</v>
          </cell>
          <cell r="C3993">
            <v>186</v>
          </cell>
          <cell r="D3993">
            <v>28814</v>
          </cell>
          <cell r="E3993">
            <v>41877</v>
          </cell>
          <cell r="F3993" t="str">
            <v>OFICINA DE ASUNTOS INTERNACIONALES</v>
          </cell>
          <cell r="G3993">
            <v>1019035820</v>
          </cell>
          <cell r="H3993" t="str">
            <v>LAURA JULIANA ARCINIEGAS ROJAS</v>
          </cell>
          <cell r="I3993" t="str">
            <v>OCTAVO DESEMBOLSO SEGÚN CERTIFICACION DEL SUPERVISOR</v>
          </cell>
          <cell r="J3993">
            <v>3500000</v>
          </cell>
          <cell r="K3993">
            <v>9.66</v>
          </cell>
          <cell r="O3993" t="str">
            <v>RECURSO 11</v>
          </cell>
          <cell r="V3993" t="str">
            <v>No tiene Dependientes a Cargo</v>
          </cell>
          <cell r="W3993" t="str">
            <v>Vigencia Presupuestal</v>
          </cell>
        </row>
        <row r="3994">
          <cell r="A3994">
            <v>399014</v>
          </cell>
          <cell r="B3994" t="str">
            <v>Oficio</v>
          </cell>
          <cell r="C3994" t="str">
            <v>8314-3-28893</v>
          </cell>
          <cell r="E3994">
            <v>41877</v>
          </cell>
          <cell r="F3994" t="str">
            <v>SUBDIRECCION ADMINISTRATIVA Y FINANCIERA</v>
          </cell>
          <cell r="G3994">
            <v>8301153951</v>
          </cell>
          <cell r="H3994" t="str">
            <v>MINISTERIO DE AMBIENTE Y DESARROLLO SOSTENIBLE</v>
          </cell>
          <cell r="I3994" t="str">
            <v>RADICACION CAJA MENOR 114 - CONS 5714 - GASTOS GENERALES</v>
          </cell>
          <cell r="J3994">
            <v>1088250</v>
          </cell>
        </row>
        <row r="3995">
          <cell r="A3995">
            <v>399114</v>
          </cell>
          <cell r="B3995" t="str">
            <v>Contrato</v>
          </cell>
          <cell r="C3995">
            <v>55</v>
          </cell>
          <cell r="D3995">
            <v>10714</v>
          </cell>
          <cell r="E3995">
            <v>41877</v>
          </cell>
          <cell r="F3995" t="str">
            <v>DESPACHO MINISTRO DE AMBIENTE Y DESARROLLO SOSTENIBLE</v>
          </cell>
          <cell r="G3995">
            <v>52416225</v>
          </cell>
          <cell r="H3995" t="str">
            <v>ANA CRISTINA SANCHEZ THORIN</v>
          </cell>
          <cell r="I3995" t="str">
            <v>PAGO PARCIAL 8 DE 12 SEGÚN CERTIFICACION DEL SUPERVISOR - Los originales estan en la OP 399214</v>
          </cell>
          <cell r="J3995">
            <v>1974300</v>
          </cell>
          <cell r="O3995" t="str">
            <v>RECURSO 11</v>
          </cell>
          <cell r="V3995" t="str">
            <v>No tiene Dependientes +  No presento Beneficio AFC $0</v>
          </cell>
          <cell r="W3995" t="str">
            <v>Vigencia Presupuestal</v>
          </cell>
        </row>
        <row r="3996">
          <cell r="A3996">
            <v>399214</v>
          </cell>
          <cell r="B3996" t="str">
            <v>Contrato</v>
          </cell>
          <cell r="C3996">
            <v>55</v>
          </cell>
          <cell r="D3996">
            <v>240514</v>
          </cell>
          <cell r="E3996">
            <v>41877</v>
          </cell>
          <cell r="F3996" t="str">
            <v>DESPACHO MINISTRO DE AMBIENTE Y DESARROLLO SOSTENIBLE</v>
          </cell>
          <cell r="G3996">
            <v>52416225</v>
          </cell>
          <cell r="H3996" t="str">
            <v>ANA CRISTINA SANCHEZ THORIN</v>
          </cell>
          <cell r="I3996" t="str">
            <v>PAGO SALDO 8 DE 12 SEGÚN CERTIFICACION DEL SUPERVISOR - Beneficio AFC Bancolombia $506,272</v>
          </cell>
          <cell r="J3996">
            <v>11425700</v>
          </cell>
          <cell r="K3996">
            <v>9.66</v>
          </cell>
          <cell r="O3996" t="str">
            <v>RECURSO 11</v>
          </cell>
          <cell r="Q3996" t="str">
            <v>AFC BANCOLOMBIA</v>
          </cell>
          <cell r="R3996">
            <v>2500000</v>
          </cell>
          <cell r="V3996" t="str">
            <v>No tiene Dependientes +  Beneficio AFC $0</v>
          </cell>
          <cell r="W3996" t="str">
            <v>Vigencia Presupuestal</v>
          </cell>
        </row>
        <row r="3997">
          <cell r="A3997">
            <v>399314</v>
          </cell>
          <cell r="B3997" t="str">
            <v>Contrato</v>
          </cell>
          <cell r="C3997">
            <v>392</v>
          </cell>
          <cell r="D3997">
            <v>236314</v>
          </cell>
          <cell r="E3997">
            <v>41877</v>
          </cell>
          <cell r="F3997" t="str">
            <v>SUBDIRECCION ADMINISTRATIVA Y FINANCIERA</v>
          </cell>
          <cell r="G3997">
            <v>41658292</v>
          </cell>
          <cell r="H3997" t="str">
            <v>CARMEN LILIANA GUIO MERTINEZ</v>
          </cell>
          <cell r="I3997" t="str">
            <v>PAGO 1 DE 5 SEGÚN CERTIFICACION DEL SUPERVISOR - PENSIONADA</v>
          </cell>
          <cell r="J3997">
            <v>5550000</v>
          </cell>
          <cell r="K3997">
            <v>9.66</v>
          </cell>
          <cell r="O3997" t="str">
            <v>RECURSO 11</v>
          </cell>
          <cell r="V3997" t="str">
            <v xml:space="preserve">No tiene Dependientes </v>
          </cell>
          <cell r="W3997" t="str">
            <v>Vigencia Presupuestal</v>
          </cell>
        </row>
        <row r="3998">
          <cell r="A3998">
            <v>399414</v>
          </cell>
          <cell r="B3998" t="str">
            <v>Contrato</v>
          </cell>
          <cell r="C3998">
            <v>382</v>
          </cell>
          <cell r="D3998">
            <v>234814</v>
          </cell>
          <cell r="E3998">
            <v>41877</v>
          </cell>
          <cell r="F3998" t="str">
            <v>SUBDIRECCION ADMINISTRATIVA Y FINANCIERA</v>
          </cell>
          <cell r="G3998">
            <v>79221739</v>
          </cell>
          <cell r="H3998" t="str">
            <v>JOSE MANUEL MORENO MORA</v>
          </cell>
          <cell r="I3998" t="str">
            <v>PAGO 1 DE 5 SEGÚN CERTIFICACION DEL SUPERVISOR (Desc.de la Base RF x Dependientes)</v>
          </cell>
          <cell r="J3998">
            <v>1852200</v>
          </cell>
          <cell r="K3998">
            <v>9.66</v>
          </cell>
          <cell r="O3998" t="str">
            <v>RECURSO 11</v>
          </cell>
          <cell r="V3998" t="str">
            <v>Desc. X Dependientes</v>
          </cell>
          <cell r="W3998" t="str">
            <v>Vigencia Presupuestal</v>
          </cell>
        </row>
        <row r="3999">
          <cell r="A3999">
            <v>399514</v>
          </cell>
          <cell r="B3999" t="str">
            <v>Contrato</v>
          </cell>
          <cell r="C3999">
            <v>395</v>
          </cell>
          <cell r="D3999">
            <v>236514</v>
          </cell>
          <cell r="E3999">
            <v>41877</v>
          </cell>
          <cell r="F3999" t="str">
            <v>SUBDIRECCION ADMINISTRATIVA Y FINANCIERA</v>
          </cell>
          <cell r="G3999">
            <v>52544132</v>
          </cell>
          <cell r="H3999" t="str">
            <v>CLARA PAULINA MARTHA BASTIDAS</v>
          </cell>
          <cell r="I3999" t="str">
            <v>PAGO 1 DE 5 SEGÚN CERTIFICACION DEL SUPERVISOR (Desc.de la Base RF x Dependientes)</v>
          </cell>
          <cell r="J3999">
            <v>1575000</v>
          </cell>
          <cell r="K3999">
            <v>9.66</v>
          </cell>
          <cell r="O3999" t="str">
            <v>RECURSO 11</v>
          </cell>
          <cell r="V3999" t="str">
            <v>Desc. X Dependientes</v>
          </cell>
          <cell r="W3999" t="str">
            <v>Vigencia Presupuestal</v>
          </cell>
        </row>
        <row r="4000">
          <cell r="A4000">
            <v>399614</v>
          </cell>
          <cell r="B4000" t="str">
            <v>Contrato</v>
          </cell>
          <cell r="C4000">
            <v>381</v>
          </cell>
          <cell r="D4000">
            <v>234714</v>
          </cell>
          <cell r="E4000">
            <v>41877</v>
          </cell>
          <cell r="F4000" t="str">
            <v>SUBDIRECCION ADMINISTRATIVA Y FINANCIERA</v>
          </cell>
          <cell r="G4000">
            <v>80415684</v>
          </cell>
          <cell r="H4000" t="str">
            <v>LUIS HUMBERTO ESPINOSA FULA</v>
          </cell>
          <cell r="I4000" t="str">
            <v>PAGO 1 DE 5 SEGÚN CERTIFICACION DEL SUPERVISOR</v>
          </cell>
          <cell r="J4000">
            <v>1732214</v>
          </cell>
          <cell r="K4000">
            <v>9.66</v>
          </cell>
          <cell r="O4000" t="str">
            <v>RECURSO 11</v>
          </cell>
          <cell r="V4000" t="str">
            <v>No tiene Dependientes</v>
          </cell>
          <cell r="W4000" t="str">
            <v>Vigencia Presupuestal</v>
          </cell>
        </row>
        <row r="4001">
          <cell r="A4001">
            <v>399714</v>
          </cell>
          <cell r="B4001" t="str">
            <v>Contrato</v>
          </cell>
          <cell r="C4001">
            <v>1</v>
          </cell>
          <cell r="D4001">
            <v>414</v>
          </cell>
          <cell r="E4001">
            <v>41877</v>
          </cell>
          <cell r="F4001" t="str">
            <v>SUBDIRECCION ADMINISTRATIVA Y FINANCIERA</v>
          </cell>
          <cell r="G4001">
            <v>79883661</v>
          </cell>
          <cell r="H4001" t="str">
            <v>RONALD STIVE SANCHEZ POSADA</v>
          </cell>
          <cell r="I4001" t="str">
            <v>PAGO 8  DE 12 SEGÚN CERTIFICACION DEL SUPERVISOR (Desc.de la Base RF x Dependientes)</v>
          </cell>
          <cell r="J4001">
            <v>5015152</v>
          </cell>
          <cell r="K4001">
            <v>9.66</v>
          </cell>
          <cell r="O4001" t="str">
            <v>RECURSO 11</v>
          </cell>
          <cell r="V4001" t="str">
            <v>Desc. X Dependientes</v>
          </cell>
          <cell r="W4001" t="str">
            <v>Vigencia Presupuestal</v>
          </cell>
        </row>
        <row r="4002">
          <cell r="A4002">
            <v>399814</v>
          </cell>
          <cell r="B4002" t="str">
            <v>Contrato</v>
          </cell>
          <cell r="C4002">
            <v>10</v>
          </cell>
          <cell r="D4002">
            <v>125614</v>
          </cell>
          <cell r="E4002">
            <v>41877</v>
          </cell>
          <cell r="F4002" t="str">
            <v>SUBDIRECCION ADMINISTRATIVA Y FINANCIERA</v>
          </cell>
          <cell r="G4002">
            <v>56074876</v>
          </cell>
          <cell r="H4002" t="str">
            <v>BELLANIRIS AVILA BERMUDEZ</v>
          </cell>
          <cell r="I4002" t="str">
            <v>PAGO 7 Y 8 DE 12 SEGÚN CERTIFICACION DEL SUPERVISOR (CESION DE CONTRATO) (Desc x dependientes)</v>
          </cell>
          <cell r="J4002">
            <v>12036364</v>
          </cell>
          <cell r="K4002">
            <v>9.66</v>
          </cell>
          <cell r="O4002" t="str">
            <v>RECURSO 11</v>
          </cell>
          <cell r="V4002" t="str">
            <v>Desc. X Dependientes</v>
          </cell>
          <cell r="W4002" t="str">
            <v>Vigencia Presupuestal</v>
          </cell>
        </row>
        <row r="4003">
          <cell r="A4003">
            <v>399914</v>
          </cell>
          <cell r="B4003" t="str">
            <v>Contrato</v>
          </cell>
          <cell r="C4003">
            <v>393</v>
          </cell>
          <cell r="D4003">
            <v>236414</v>
          </cell>
          <cell r="E4003">
            <v>41877</v>
          </cell>
          <cell r="F4003" t="str">
            <v>SUBDIRECCION ADMINISTRATIVA Y FINANCIERA</v>
          </cell>
          <cell r="G4003">
            <v>23560773</v>
          </cell>
          <cell r="H4003" t="str">
            <v>NELLY AMANDA BUITRAGO RUIZ</v>
          </cell>
          <cell r="I4003" t="str">
            <v>PAGO 1 DE 5 SEGÚN CERTIFICACION DEL SUPERVISOR - PENSIONADA</v>
          </cell>
          <cell r="J4003">
            <v>4500000</v>
          </cell>
          <cell r="K4003">
            <v>9.66</v>
          </cell>
          <cell r="O4003" t="str">
            <v>RECURSO 11</v>
          </cell>
          <cell r="V4003" t="str">
            <v>No tiene Dependientes</v>
          </cell>
          <cell r="W4003" t="str">
            <v>Vigencia Presupuestal</v>
          </cell>
        </row>
        <row r="4004">
          <cell r="A4004">
            <v>400014</v>
          </cell>
          <cell r="B4004" t="str">
            <v>Contrato</v>
          </cell>
          <cell r="C4004">
            <v>238</v>
          </cell>
          <cell r="D4004">
            <v>34614</v>
          </cell>
          <cell r="E4004">
            <v>41877</v>
          </cell>
          <cell r="F4004" t="str">
            <v>SUBDIRECCION ADMINISTRATIVA Y FINANCIERA</v>
          </cell>
          <cell r="G4004">
            <v>1074129339</v>
          </cell>
          <cell r="H4004" t="str">
            <v>ANGELICA MARIA RICAURTE GOMEZ</v>
          </cell>
          <cell r="I4004" t="str">
            <v>PAGO 8 DE 12 SEGÚN CERTIFICACION DEL SUPERVISOR</v>
          </cell>
          <cell r="J4004">
            <v>4181818</v>
          </cell>
          <cell r="K4004">
            <v>9.66</v>
          </cell>
          <cell r="O4004" t="str">
            <v>RECURSO 11</v>
          </cell>
          <cell r="V4004" t="str">
            <v>No tiene Dependientes</v>
          </cell>
          <cell r="W4004" t="str">
            <v>Vigencia Presupuestal</v>
          </cell>
        </row>
        <row r="4005">
          <cell r="A4005">
            <v>400114</v>
          </cell>
          <cell r="B4005" t="str">
            <v>Contrato</v>
          </cell>
          <cell r="C4005">
            <v>12</v>
          </cell>
          <cell r="D4005">
            <v>814</v>
          </cell>
          <cell r="E4005">
            <v>41877</v>
          </cell>
          <cell r="F4005" t="str">
            <v>SUBDIRECCION ADMINISTRATIVA Y FINANCIERA</v>
          </cell>
          <cell r="G4005">
            <v>40610737</v>
          </cell>
          <cell r="H4005" t="str">
            <v>CAROLINA POLANCO HOLGUIN</v>
          </cell>
          <cell r="I4005" t="str">
            <v>PAGO 8 DE 12 SEGÚN CERTIFICACION DEL SUPERVISOR ( DESC BASE RF DEPENDIENTES)</v>
          </cell>
          <cell r="J4005">
            <v>3009091</v>
          </cell>
          <cell r="K4005">
            <v>9.66</v>
          </cell>
          <cell r="O4005" t="str">
            <v>RECURSO 11</v>
          </cell>
          <cell r="V4005" t="str">
            <v xml:space="preserve">Desc. 10% Dependientes </v>
          </cell>
          <cell r="W4005" t="str">
            <v>Vigencia Presupuestal</v>
          </cell>
        </row>
        <row r="4006">
          <cell r="A4006">
            <v>400214</v>
          </cell>
          <cell r="B4006" t="str">
            <v>Oficio</v>
          </cell>
          <cell r="C4006" t="str">
            <v>8320-3-24955</v>
          </cell>
          <cell r="D4006">
            <v>228314</v>
          </cell>
          <cell r="E4006">
            <v>41877</v>
          </cell>
          <cell r="F4006" t="str">
            <v>TALENTO HUMANO ACTIVO Y NO ACTIVO</v>
          </cell>
          <cell r="G4006">
            <v>8999992844</v>
          </cell>
          <cell r="H4006" t="str">
            <v>FONDO NACIONAL DEL AHORRO</v>
          </cell>
          <cell r="I4006" t="str">
            <v>APORTES FNA CESANTIAS PERIODO AGOSTO /2014</v>
          </cell>
          <cell r="J4006">
            <v>113404888</v>
          </cell>
          <cell r="N4006" t="str">
            <v>RECURSO 1-10</v>
          </cell>
          <cell r="W4006" t="str">
            <v>Vigencia Presupuestal</v>
          </cell>
        </row>
        <row r="4007">
          <cell r="A4007">
            <v>400314</v>
          </cell>
          <cell r="B4007" t="str">
            <v>Comisión</v>
          </cell>
          <cell r="C4007" t="str">
            <v>2014-1-0656</v>
          </cell>
          <cell r="D4007">
            <v>238014</v>
          </cell>
          <cell r="E4007">
            <v>41878</v>
          </cell>
          <cell r="F4007" t="str">
            <v>SERVICIOS ADMINISTRATIVOS, ATENCIONA AL USUARIO, ARCHIVO Y CORRESPONDENCIA</v>
          </cell>
          <cell r="G4007">
            <v>53050037</v>
          </cell>
          <cell r="H4007" t="str">
            <v>DENNISE CASTRO ROA</v>
          </cell>
          <cell r="I4007" t="str">
            <v>COMISION A QUIBDO DEL 13-15 DE AGOSTO DE 2014</v>
          </cell>
          <cell r="J4007">
            <v>415261</v>
          </cell>
          <cell r="L4007">
            <v>10</v>
          </cell>
          <cell r="O4007" t="str">
            <v>RECURSO 11</v>
          </cell>
          <cell r="W4007" t="str">
            <v>Vigencia Presupuestal</v>
          </cell>
        </row>
        <row r="4008">
          <cell r="A4008">
            <v>400414</v>
          </cell>
          <cell r="B4008" t="str">
            <v>Comisión</v>
          </cell>
          <cell r="C4008" t="str">
            <v>2014-1-0661</v>
          </cell>
          <cell r="D4008">
            <v>240014</v>
          </cell>
          <cell r="E4008">
            <v>41878</v>
          </cell>
          <cell r="F4008" t="str">
            <v>SERVICIOS ADMINISTRATIVOS, ATENCIONA AL USUARIO, ARCHIVO Y CORRESPONDENCIA</v>
          </cell>
          <cell r="G4008">
            <v>53038369</v>
          </cell>
          <cell r="H4008" t="str">
            <v>DIANA MARCELA MENDOZA OSPINA</v>
          </cell>
          <cell r="I4008" t="str">
            <v>COMISION A VALLEDUPAR DEL 11-14 DE AGOSTO DE 2014 - GASTOS DE DESPLAZAMIENTO</v>
          </cell>
          <cell r="J4008">
            <v>581365</v>
          </cell>
          <cell r="L4008">
            <v>10</v>
          </cell>
          <cell r="O4008" t="str">
            <v>RECURSO 11</v>
          </cell>
          <cell r="W4008" t="str">
            <v>Vigencia Presupuestal</v>
          </cell>
        </row>
        <row r="4009">
          <cell r="A4009">
            <v>400514</v>
          </cell>
          <cell r="B4009" t="str">
            <v>Comisión</v>
          </cell>
          <cell r="C4009" t="str">
            <v>2014-1-0663</v>
          </cell>
          <cell r="D4009">
            <v>241814</v>
          </cell>
          <cell r="E4009">
            <v>41878</v>
          </cell>
          <cell r="F4009" t="str">
            <v>SERVICIOS ADMINISTRATIVOS, ATENCIONA AL USUARIO, ARCHIVO Y CORRESPONDENCIA</v>
          </cell>
          <cell r="G4009">
            <v>53038369</v>
          </cell>
          <cell r="H4009" t="str">
            <v>DIANA MARCELA MENDOZA OSPINA</v>
          </cell>
          <cell r="I4009" t="str">
            <v>COMISION PARA PAGO GASTOS DE VIAJE A VALLEDUPAR DEL 11-14 DE AGOSTO DE 2014 - OP 400414 (NO SE APLICA RETENCION EN LA FUENTE)</v>
          </cell>
          <cell r="J4009">
            <v>140000</v>
          </cell>
          <cell r="O4009" t="str">
            <v>RECURSO 11</v>
          </cell>
          <cell r="W4009" t="str">
            <v>Vigencia Presupuestal</v>
          </cell>
        </row>
        <row r="4010">
          <cell r="A4010">
            <v>400614</v>
          </cell>
          <cell r="B4010" t="str">
            <v>Comisión</v>
          </cell>
          <cell r="C4010" t="str">
            <v>2014-1-0664</v>
          </cell>
          <cell r="D4010">
            <v>241514</v>
          </cell>
          <cell r="E4010">
            <v>41878</v>
          </cell>
          <cell r="F4010" t="str">
            <v>SERVICIOS ADMINISTRATIVOS, ATENCIONA AL USUARIO, ARCHIVO Y CORRESPONDENCIA</v>
          </cell>
          <cell r="G4010">
            <v>79699715</v>
          </cell>
          <cell r="H4010" t="str">
            <v>MARCEL CORZO GARCIA</v>
          </cell>
          <cell r="I4010" t="str">
            <v>COMISION A MEDELLIN DEL 11-12 DE AGOSTO DE 2014</v>
          </cell>
          <cell r="J4010">
            <v>336112</v>
          </cell>
          <cell r="L4010">
            <v>10</v>
          </cell>
          <cell r="O4010" t="str">
            <v>RECURSO 11</v>
          </cell>
          <cell r="W4010" t="str">
            <v>Vigencia Presupuestal</v>
          </cell>
        </row>
        <row r="4011">
          <cell r="A4011">
            <v>400714</v>
          </cell>
          <cell r="B4011" t="str">
            <v>Comisión</v>
          </cell>
          <cell r="C4011" t="str">
            <v>2014-1-0667</v>
          </cell>
          <cell r="D4011">
            <v>242514</v>
          </cell>
          <cell r="E4011">
            <v>41878</v>
          </cell>
          <cell r="F4011" t="str">
            <v>SERVICIOS ADMINISTRATIVOS, ATENCIONA AL USUARIO, ARCHIVO Y CORRESPONDENCIA</v>
          </cell>
          <cell r="G4011">
            <v>52429474</v>
          </cell>
          <cell r="H4011" t="str">
            <v>MARIA NATALIA PATIÑO GUTIERREZ</v>
          </cell>
          <cell r="I4011" t="str">
            <v>COMISION A CARTAGENA EL 14 DE AGOSTO DE 2014</v>
          </cell>
          <cell r="J4011">
            <v>83052</v>
          </cell>
          <cell r="L4011">
            <v>10</v>
          </cell>
          <cell r="O4011" t="str">
            <v>RECURSO 11</v>
          </cell>
          <cell r="W4011" t="str">
            <v>Vigencia Presupuestal</v>
          </cell>
        </row>
        <row r="4012">
          <cell r="A4012">
            <v>400814</v>
          </cell>
          <cell r="B4012" t="str">
            <v>Comisión</v>
          </cell>
          <cell r="C4012" t="str">
            <v>2014-1-0673</v>
          </cell>
          <cell r="D4012">
            <v>243214</v>
          </cell>
          <cell r="E4012">
            <v>41878</v>
          </cell>
          <cell r="F4012" t="str">
            <v>SERVICIOS ADMINISTRATIVOS, ATENCIONA AL USUARIO, ARCHIVO Y CORRESPONDENCIA</v>
          </cell>
          <cell r="G4012">
            <v>79314746</v>
          </cell>
          <cell r="H4012" t="str">
            <v>LEONARDO MOLINA SUAREZ</v>
          </cell>
          <cell r="I4012" t="str">
            <v>COMISION A FLORENCIA DEL 13-15 DE AGOSTO DE 2014</v>
          </cell>
          <cell r="J4012">
            <v>560187</v>
          </cell>
          <cell r="L4012">
            <v>10</v>
          </cell>
          <cell r="O4012" t="str">
            <v>RECURSO 11</v>
          </cell>
          <cell r="W4012" t="str">
            <v>Vigencia Presupuestal</v>
          </cell>
        </row>
        <row r="4013">
          <cell r="A4013">
            <v>400914</v>
          </cell>
          <cell r="B4013" t="str">
            <v>Comisión</v>
          </cell>
          <cell r="C4013" t="str">
            <v>2014-1-0675</v>
          </cell>
          <cell r="D4013">
            <v>243514</v>
          </cell>
          <cell r="E4013">
            <v>41878</v>
          </cell>
          <cell r="F4013" t="str">
            <v>SERVICIOS ADMINISTRATIVOS, ATENCIONA AL USUARIO, ARCHIVO Y CORRESPONDENCIA</v>
          </cell>
          <cell r="G4013">
            <v>1057918195</v>
          </cell>
          <cell r="H4013" t="str">
            <v>LIZBETH GISELLA RAMIREZ RAMIREZ</v>
          </cell>
          <cell r="I4013" t="str">
            <v>COMISION A MONTERIA DEL 13-14 DE AGOSTO DE 2014</v>
          </cell>
          <cell r="J4013">
            <v>267157</v>
          </cell>
          <cell r="L4013">
            <v>10</v>
          </cell>
          <cell r="O4013" t="str">
            <v>RECURSO 11</v>
          </cell>
          <cell r="W4013" t="str">
            <v>Vigencia Presupuestal</v>
          </cell>
        </row>
        <row r="4014">
          <cell r="A4014">
            <v>401014</v>
          </cell>
          <cell r="B4014" t="str">
            <v>Comisión</v>
          </cell>
          <cell r="C4014" t="str">
            <v>2014-1-0684</v>
          </cell>
          <cell r="D4014">
            <v>245914</v>
          </cell>
          <cell r="E4014">
            <v>41878</v>
          </cell>
          <cell r="F4014" t="str">
            <v>SERVICIOS ADMINISTRATIVOS, ATENCIONA AL USUARIO, ARCHIVO Y CORRESPONDENCIA</v>
          </cell>
          <cell r="G4014">
            <v>52378773</v>
          </cell>
          <cell r="H4014" t="str">
            <v>CARMEN RODRIGUEZ MEDINA</v>
          </cell>
          <cell r="I4014" t="str">
            <v>COMISION A BARRANQUILLA DEL 19-21 DE AGOSTO DE 2014</v>
          </cell>
          <cell r="J4014">
            <v>728238</v>
          </cell>
          <cell r="L4014">
            <v>10</v>
          </cell>
          <cell r="O4014" t="str">
            <v>RECURSO 11</v>
          </cell>
          <cell r="W4014" t="str">
            <v>Vigencia Presupuestal</v>
          </cell>
        </row>
        <row r="4015">
          <cell r="A4015">
            <v>401114</v>
          </cell>
          <cell r="B4015" t="str">
            <v>Comisión</v>
          </cell>
          <cell r="C4015" t="str">
            <v>2014-1-0692</v>
          </cell>
          <cell r="D4015">
            <v>248414</v>
          </cell>
          <cell r="E4015">
            <v>41878</v>
          </cell>
          <cell r="F4015" t="str">
            <v>SERVICIOS ADMINISTRATIVOS, ATENCIONA AL USUARIO, ARCHIVO Y CORRESPONDENCIA</v>
          </cell>
          <cell r="G4015">
            <v>63506593</v>
          </cell>
          <cell r="H4015" t="str">
            <v>NOHORA YOLANDA ARDILA GONZALEZ</v>
          </cell>
          <cell r="I4015" t="str">
            <v>COMISION A CALARCA EL 21 DE AGOSTO DE 2014</v>
          </cell>
          <cell r="J4015">
            <v>123052</v>
          </cell>
          <cell r="L4015">
            <v>10</v>
          </cell>
          <cell r="O4015" t="str">
            <v>RECURSO 11</v>
          </cell>
          <cell r="W4015" t="str">
            <v>Vigencia Presupuestal</v>
          </cell>
        </row>
        <row r="4016">
          <cell r="A4016">
            <v>401214</v>
          </cell>
          <cell r="B4016" t="str">
            <v>Comisiòn</v>
          </cell>
          <cell r="C4016">
            <v>20141574</v>
          </cell>
          <cell r="D4016">
            <v>221614</v>
          </cell>
          <cell r="E4016">
            <v>41878</v>
          </cell>
          <cell r="F4016" t="str">
            <v>SERVICIOS ADMINISTRATIVOS, ATENCIONA AL USUARIO, ARCHIVO Y CORRESPONDENCIA</v>
          </cell>
          <cell r="G4016">
            <v>79149043</v>
          </cell>
          <cell r="H4016" t="str">
            <v>ERNESTO ROMERO TOBON</v>
          </cell>
          <cell r="I4016" t="str">
            <v>COMISION A PUERTO ASIS EL 21 DE JULIO DE 2014</v>
          </cell>
          <cell r="J4016">
            <v>160054</v>
          </cell>
          <cell r="O4016" t="str">
            <v>RECURSO 11</v>
          </cell>
          <cell r="W4016" t="str">
            <v>Vigencia Presupuestal</v>
          </cell>
        </row>
        <row r="4017">
          <cell r="A4017">
            <v>401314</v>
          </cell>
          <cell r="B4017" t="str">
            <v>Comisiòn</v>
          </cell>
          <cell r="C4017">
            <v>20141627</v>
          </cell>
          <cell r="D4017">
            <v>226014</v>
          </cell>
          <cell r="E4017">
            <v>41878</v>
          </cell>
          <cell r="F4017" t="str">
            <v>SERVICIOS ADMINISTRATIVOS, ATENCIONA AL USUARIO, ARCHIVO Y CORRESPONDENCIA</v>
          </cell>
          <cell r="G4017">
            <v>80196438</v>
          </cell>
          <cell r="H4017" t="str">
            <v>MAURICIO GAITAN VARON</v>
          </cell>
          <cell r="I4017" t="str">
            <v>COMISION A TUNJA EL 24 DE JULIO DE 2014</v>
          </cell>
          <cell r="J4017">
            <v>137679</v>
          </cell>
          <cell r="O4017" t="str">
            <v>RECURSO 11</v>
          </cell>
          <cell r="W4017" t="str">
            <v>Vigencia Presupuestal</v>
          </cell>
        </row>
        <row r="4018">
          <cell r="A4018">
            <v>401414</v>
          </cell>
          <cell r="B4018" t="str">
            <v>Comisiòn</v>
          </cell>
          <cell r="C4018">
            <v>20141630</v>
          </cell>
          <cell r="D4018">
            <v>228814</v>
          </cell>
          <cell r="E4018">
            <v>41878</v>
          </cell>
          <cell r="F4018" t="str">
            <v>SERVICIOS ADMINISTRATIVOS, ATENCIONA AL USUARIO, ARCHIVO Y CORRESPONDENCIA</v>
          </cell>
          <cell r="G4018">
            <v>52058048</v>
          </cell>
          <cell r="H4018" t="str">
            <v>LINA MARIA TORO TAMAYO</v>
          </cell>
          <cell r="I4018" t="str">
            <v>COMISION A SANTA MARTA EL 1 DE AGOSTO DE 2014</v>
          </cell>
          <cell r="J4018">
            <v>288068</v>
          </cell>
          <cell r="N4018" t="str">
            <v>RECURSO 2-10</v>
          </cell>
          <cell r="W4018" t="str">
            <v>Vigencia Presupuestal</v>
          </cell>
        </row>
        <row r="4019">
          <cell r="A4019">
            <v>401514</v>
          </cell>
          <cell r="B4019" t="str">
            <v>Comisiòn</v>
          </cell>
          <cell r="C4019">
            <v>20141711</v>
          </cell>
          <cell r="D4019">
            <v>242114</v>
          </cell>
          <cell r="E4019">
            <v>41878</v>
          </cell>
          <cell r="F4019" t="str">
            <v>SERVICIOS ADMINISTRATIVOS, ATENCIONA AL USUARIO, ARCHIVO Y CORRESPONDENCIA</v>
          </cell>
          <cell r="G4019">
            <v>43572229</v>
          </cell>
          <cell r="H4019" t="str">
            <v>MARGARITA MARIA LOPERA MESA</v>
          </cell>
          <cell r="I4019" t="str">
            <v>COMISION A CUCUTA DEL 12 AL 13 DE AGOSTO DE 2014</v>
          </cell>
          <cell r="J4019">
            <v>293037</v>
          </cell>
          <cell r="O4019" t="str">
            <v>RECURSO 11</v>
          </cell>
          <cell r="W4019" t="str">
            <v>Vigencia Presupuestal</v>
          </cell>
        </row>
        <row r="4020">
          <cell r="A4020">
            <v>401614</v>
          </cell>
          <cell r="B4020" t="str">
            <v>Comisiòn</v>
          </cell>
          <cell r="C4020">
            <v>20141728</v>
          </cell>
          <cell r="D4020">
            <v>243314</v>
          </cell>
          <cell r="E4020">
            <v>41878</v>
          </cell>
          <cell r="F4020" t="str">
            <v>SERVICIOS ADMINISTRATIVOS, ATENCIONA AL USUARIO, ARCHIVO Y CORRESPONDENCIA</v>
          </cell>
          <cell r="G4020">
            <v>30323765</v>
          </cell>
          <cell r="H4020" t="str">
            <v>DORIS LILIANA OTALVARO HOYOS</v>
          </cell>
          <cell r="I4020" t="str">
            <v>COMISION A MONTERIA DEL 13 AL 14 DE AGOSTO DE 2014</v>
          </cell>
          <cell r="J4020">
            <v>293037</v>
          </cell>
          <cell r="O4020" t="str">
            <v>RECURSO 11</v>
          </cell>
          <cell r="W4020" t="str">
            <v>Vigencia Presupuestal</v>
          </cell>
        </row>
        <row r="4021">
          <cell r="A4021">
            <v>401714</v>
          </cell>
          <cell r="B4021" t="str">
            <v>Comisiòn</v>
          </cell>
          <cell r="C4021">
            <v>20141729</v>
          </cell>
          <cell r="D4021">
            <v>243414</v>
          </cell>
          <cell r="E4021">
            <v>41878</v>
          </cell>
          <cell r="F4021" t="str">
            <v>SERVICIOS ADMINISTRATIVOS, ATENCIONA AL USUARIO, ARCHIVO Y CORRESPONDENCIA</v>
          </cell>
          <cell r="G4021">
            <v>43726242</v>
          </cell>
          <cell r="H4021" t="str">
            <v>MAGDALI HOLGUIN SANTA</v>
          </cell>
          <cell r="I4021" t="str">
            <v>COMISION A MEDELLIN EL 13 DE AGOSTO DE 2014</v>
          </cell>
          <cell r="J4021">
            <v>97679</v>
          </cell>
          <cell r="O4021" t="str">
            <v>RECURSO 11</v>
          </cell>
          <cell r="W4021" t="str">
            <v>Vigencia Presupuestal</v>
          </cell>
        </row>
        <row r="4022">
          <cell r="A4022">
            <v>401814</v>
          </cell>
          <cell r="B4022" t="str">
            <v>Comisiòn</v>
          </cell>
          <cell r="C4022">
            <v>20141735</v>
          </cell>
          <cell r="D4022">
            <v>244814</v>
          </cell>
          <cell r="E4022">
            <v>41878</v>
          </cell>
          <cell r="F4022" t="str">
            <v>SERVICIOS ADMINISTRATIVOS, ATENCIONA AL USUARIO, ARCHIVO Y CORRESPONDENCIA</v>
          </cell>
          <cell r="G4022">
            <v>52261383</v>
          </cell>
          <cell r="H4022" t="str">
            <v>CLAUDIA LILIANA BUITRAGO AGUIRRE</v>
          </cell>
          <cell r="I4022" t="str">
            <v>COMISION A PEREIRA DEL 18 AL 20 DE AGOSTO DE 2014</v>
          </cell>
          <cell r="J4022">
            <v>593230</v>
          </cell>
          <cell r="O4022" t="str">
            <v>RECURSO 11</v>
          </cell>
          <cell r="W4022" t="str">
            <v>Vigencia Presupuestal</v>
          </cell>
        </row>
        <row r="4023">
          <cell r="A4023">
            <v>401914</v>
          </cell>
          <cell r="B4023" t="str">
            <v>Comisiòn</v>
          </cell>
          <cell r="C4023">
            <v>20141744</v>
          </cell>
          <cell r="D4023">
            <v>245214</v>
          </cell>
          <cell r="E4023">
            <v>41878</v>
          </cell>
          <cell r="F4023" t="str">
            <v>SERVICIOS ADMINISTRATIVOS, ATENCIONA AL USUARIO, ARCHIVO Y CORRESPONDENCIA</v>
          </cell>
          <cell r="G4023">
            <v>46370756</v>
          </cell>
          <cell r="H4023" t="str">
            <v>MARTHA CRISTINA BARRAGAN ACOSTA</v>
          </cell>
          <cell r="I4023" t="str">
            <v>COMISION A TUNJA DEL 14 AL 15 DE AGOSTO DE 2014</v>
          </cell>
          <cell r="J4023">
            <v>293037</v>
          </cell>
          <cell r="O4023" t="str">
            <v>RECURSO 11</v>
          </cell>
          <cell r="W4023" t="str">
            <v>Vigencia Presupuestal</v>
          </cell>
        </row>
        <row r="4024">
          <cell r="A4024">
            <v>402014</v>
          </cell>
          <cell r="B4024" t="str">
            <v>Comisiòn</v>
          </cell>
          <cell r="C4024">
            <v>20141758</v>
          </cell>
          <cell r="D4024">
            <v>245514</v>
          </cell>
          <cell r="E4024">
            <v>41878</v>
          </cell>
          <cell r="F4024" t="str">
            <v>SERVICIOS ADMINISTRATIVOS, ATENCIONA AL USUARIO, ARCHIVO Y CORRESPONDENCIA</v>
          </cell>
          <cell r="G4024">
            <v>52354355</v>
          </cell>
          <cell r="H4024" t="str">
            <v>INGRID VANESSA CORTES MARTINEZ</v>
          </cell>
          <cell r="I4024" t="str">
            <v>COMISION A PASTO DEL 19 AL 20 DE AGOSTO DE 2014</v>
          </cell>
          <cell r="J4024">
            <v>325037</v>
          </cell>
          <cell r="O4024" t="str">
            <v>RECURSO 11</v>
          </cell>
          <cell r="W4024" t="str">
            <v>Vigencia Presupuestal</v>
          </cell>
        </row>
        <row r="4025">
          <cell r="A4025">
            <v>402114</v>
          </cell>
          <cell r="B4025" t="str">
            <v>Convenio</v>
          </cell>
          <cell r="C4025">
            <v>540</v>
          </cell>
          <cell r="D4025">
            <v>13214</v>
          </cell>
          <cell r="E4025">
            <v>41878</v>
          </cell>
          <cell r="F4025" t="str">
            <v>DIRECCION DE BOSQUES, BIODIVERSIDAD Y SERVICIOS ECOSISTEMICOS</v>
          </cell>
          <cell r="G4025">
            <v>89999923007</v>
          </cell>
          <cell r="H4025" t="str">
            <v>UNIVERSIDAD DISTRITAL FRANCISCO JOSE DE CALDAS</v>
          </cell>
          <cell r="I4025" t="str">
            <v>FRA 5804 PAGO 16 DE 21 SEGÚN CERTIFICACION DEL SUPERVISOR</v>
          </cell>
          <cell r="J4025">
            <v>49700000</v>
          </cell>
          <cell r="O4025" t="str">
            <v>RECURSO 11</v>
          </cell>
          <cell r="W4025" t="str">
            <v>Vigencia Presupuestal</v>
          </cell>
        </row>
        <row r="4026">
          <cell r="A4026">
            <v>402214</v>
          </cell>
          <cell r="B4026" t="str">
            <v>Convenio</v>
          </cell>
          <cell r="C4026">
            <v>540</v>
          </cell>
          <cell r="D4026">
            <v>13214</v>
          </cell>
          <cell r="E4026">
            <v>41878</v>
          </cell>
          <cell r="F4026" t="str">
            <v>DIRECCION DE BOSQUES, BIODIVERSIDAD Y SERVICIOS ECOSISTEMICOS</v>
          </cell>
          <cell r="G4026">
            <v>89999923007</v>
          </cell>
          <cell r="H4026" t="str">
            <v>UNIVERSIDAD DISTRITAL FRANCISCO JOSE DE CALDAS</v>
          </cell>
          <cell r="I4026" t="str">
            <v>FRA 5548 PAGO 17 DE 21 SEGÚN CERTIFICACION DEL SUPERVISOR</v>
          </cell>
          <cell r="J4026">
            <v>49700000</v>
          </cell>
          <cell r="O4026" t="str">
            <v>RECURSO 11</v>
          </cell>
          <cell r="W4026" t="str">
            <v>Vigencia Presupuestal</v>
          </cell>
        </row>
        <row r="4027">
          <cell r="A4027">
            <v>402314</v>
          </cell>
          <cell r="B4027" t="str">
            <v>Oficio</v>
          </cell>
          <cell r="C4027" t="str">
            <v>8000-3-28332</v>
          </cell>
          <cell r="D4027">
            <v>250414</v>
          </cell>
          <cell r="E4027">
            <v>41878</v>
          </cell>
          <cell r="F4027" t="str">
            <v>SUBDIRECCION ADMINISTRATIVA Y FINANCIERA</v>
          </cell>
          <cell r="G4027">
            <v>8301153951</v>
          </cell>
          <cell r="H4027" t="str">
            <v>MINISTERIO DE AMBIENTE Y DESARROLLO SOSTENIBLE</v>
          </cell>
          <cell r="I4027" t="str">
            <v>REEMBOLSO CAJA MENOR 214 - CONS 5514 - DESPACHO MINISTRO</v>
          </cell>
          <cell r="J4027">
            <v>6435756</v>
          </cell>
          <cell r="N4027" t="str">
            <v>RECURSO 2-10</v>
          </cell>
          <cell r="W4027" t="str">
            <v>Vigencia Presupuestal</v>
          </cell>
        </row>
        <row r="4028">
          <cell r="A4028">
            <v>402414</v>
          </cell>
          <cell r="B4028" t="str">
            <v>Resolución</v>
          </cell>
          <cell r="C4028">
            <v>1314</v>
          </cell>
          <cell r="D4028">
            <v>247114</v>
          </cell>
          <cell r="E4028">
            <v>41878</v>
          </cell>
          <cell r="F4028" t="str">
            <v>TALENTO HUMANO ACTIVO Y NO ACTIVO</v>
          </cell>
          <cell r="G4028">
            <v>8600138161</v>
          </cell>
          <cell r="H4028" t="str">
            <v>INSTITUTO DE SEGUROS SOCIALES EN LIQUIDACION</v>
          </cell>
          <cell r="I4028" t="str">
            <v>RECONOCIMIENTO Y PAGO DIFERENCIA BONO PENSIONAL TIPO B - BENEFICIARIO PEDRO ANTONIO ARANGO -</v>
          </cell>
          <cell r="J4028">
            <v>3649861</v>
          </cell>
          <cell r="N4028" t="str">
            <v>RECURSO 3-10</v>
          </cell>
          <cell r="W4028" t="str">
            <v>Vigencia Presupuestal</v>
          </cell>
        </row>
        <row r="4029">
          <cell r="A4029">
            <v>402514</v>
          </cell>
          <cell r="B4029" t="str">
            <v>Resolución</v>
          </cell>
          <cell r="C4029">
            <v>1315</v>
          </cell>
          <cell r="D4029">
            <v>247214</v>
          </cell>
          <cell r="E4029">
            <v>41878</v>
          </cell>
          <cell r="F4029" t="str">
            <v>TALENTO HUMANO ACTIVO Y NO ACTIVO</v>
          </cell>
          <cell r="G4029">
            <v>8600138161</v>
          </cell>
          <cell r="H4029" t="str">
            <v>INSTITUTO DE SEGUROS SOCIALES EN LIQUIDACION</v>
          </cell>
          <cell r="I4029" t="str">
            <v>RECONOCIMIENTO Y PAGO DIFERENCIA BONO PENSIONAL TIPO B - BENEFICIARIO NELSON FLOREZ MORALES</v>
          </cell>
          <cell r="J4029">
            <v>11158043</v>
          </cell>
          <cell r="N4029" t="str">
            <v>RECURSO 3-10</v>
          </cell>
          <cell r="W4029" t="str">
            <v>Vigencia Presupuestal</v>
          </cell>
        </row>
        <row r="4030">
          <cell r="A4030">
            <v>402614</v>
          </cell>
          <cell r="B4030" t="str">
            <v>Convenio</v>
          </cell>
          <cell r="C4030">
            <v>163</v>
          </cell>
          <cell r="D4030">
            <v>32614</v>
          </cell>
          <cell r="E4030">
            <v>41878</v>
          </cell>
          <cell r="F4030" t="str">
            <v>DIRECCION DE ASUNTOS MARINOS, COSTEROS Y RECURSOS ACUATICOS</v>
          </cell>
          <cell r="G4030">
            <v>8999992385</v>
          </cell>
          <cell r="H4030" t="str">
            <v>CODECHO - CORPORACION AUTONOMA REGIONAL PARA EL DESARROLLO</v>
          </cell>
          <cell r="I4030" t="str">
            <v>PAGO 2 DE 4 SEGÚN CERTIFICACION DEL SUPERVISOR</v>
          </cell>
          <cell r="J4030">
            <v>30000000</v>
          </cell>
          <cell r="O4030" t="str">
            <v>RECURSO 11</v>
          </cell>
          <cell r="W4030" t="str">
            <v>Vigencia Presupuestal</v>
          </cell>
        </row>
        <row r="4031">
          <cell r="A4031">
            <v>402714</v>
          </cell>
          <cell r="B4031" t="str">
            <v>Convenio</v>
          </cell>
          <cell r="C4031">
            <v>284</v>
          </cell>
          <cell r="D4031">
            <v>39514</v>
          </cell>
          <cell r="E4031">
            <v>41878</v>
          </cell>
          <cell r="F4031" t="str">
            <v>DIRECCION DE ASUNTOS MARINOS, COSTEROS Y RECURSOS ACUATICOS</v>
          </cell>
          <cell r="G4031">
            <v>9002573146</v>
          </cell>
          <cell r="H4031" t="str">
            <v>FUNDACION  MARVIVA</v>
          </cell>
          <cell r="I4031" t="str">
            <v>PAGO 3 DE 4 SEGÚN CERTIFICACION DEL SUPERVISOR</v>
          </cell>
          <cell r="J4031">
            <v>56000000</v>
          </cell>
          <cell r="O4031" t="str">
            <v>RECURSO 11</v>
          </cell>
          <cell r="W4031" t="str">
            <v>Vigencia Presupuestal</v>
          </cell>
        </row>
        <row r="4032">
          <cell r="A4032">
            <v>402814</v>
          </cell>
          <cell r="B4032" t="str">
            <v>Contrato</v>
          </cell>
          <cell r="C4032">
            <v>333</v>
          </cell>
          <cell r="D4032">
            <v>129614</v>
          </cell>
          <cell r="E4032">
            <v>41878</v>
          </cell>
          <cell r="F4032" t="str">
            <v>SUBDIRECCION ADMINISTRATIVA Y FINANCIERA</v>
          </cell>
          <cell r="G4032">
            <v>8604500222</v>
          </cell>
          <cell r="H4032" t="str">
            <v>ESCOBAR OSPINA Y CIA LTDA - VIAJES CALITOUR</v>
          </cell>
          <cell r="I4032" t="str">
            <v xml:space="preserve">PAGO FACTURAS VARIAS SEGUN CERTIFICACION DEL SUPERVISOR (REC 11 INVERSION $41,039,066 Y REC 2-10 $0 FUNCIONAM) </v>
          </cell>
          <cell r="J4032">
            <v>41039066</v>
          </cell>
          <cell r="K4032">
            <v>9.66</v>
          </cell>
          <cell r="L4032">
            <v>4</v>
          </cell>
          <cell r="M4032">
            <v>16</v>
          </cell>
          <cell r="O4032" t="str">
            <v>RECURSO 11</v>
          </cell>
          <cell r="W4032" t="str">
            <v>Vigencia Presupuestal</v>
          </cell>
        </row>
        <row r="4033">
          <cell r="A4033">
            <v>402914</v>
          </cell>
          <cell r="B4033" t="str">
            <v>Contrato</v>
          </cell>
          <cell r="C4033">
            <v>392</v>
          </cell>
          <cell r="D4033">
            <v>236314</v>
          </cell>
          <cell r="E4033">
            <v>41879</v>
          </cell>
          <cell r="F4033" t="str">
            <v>SUBDIRECCION ADMINISTRATIVA Y FINANCIERA</v>
          </cell>
          <cell r="G4033">
            <v>41658292</v>
          </cell>
          <cell r="H4033" t="str">
            <v>CARMEN LILIANA GUIO MERTINEZ</v>
          </cell>
          <cell r="I4033" t="str">
            <v>PAGO 1 DE 5 SEGÚN CERTIFICACION DEL SUPERVISOR - PENSIONADA</v>
          </cell>
          <cell r="J4033">
            <v>5550000</v>
          </cell>
          <cell r="K4033">
            <v>9.66</v>
          </cell>
          <cell r="O4033" t="str">
            <v>RECURSO 11</v>
          </cell>
          <cell r="V4033" t="str">
            <v xml:space="preserve">No tiene Dependientes </v>
          </cell>
          <cell r="W4033" t="str">
            <v>Vigencia Presupuestal</v>
          </cell>
        </row>
        <row r="4034">
          <cell r="A4034">
            <v>403014</v>
          </cell>
          <cell r="B4034" t="str">
            <v>Contrato</v>
          </cell>
          <cell r="C4034">
            <v>371</v>
          </cell>
          <cell r="D4034">
            <v>223614</v>
          </cell>
          <cell r="E4034">
            <v>41879</v>
          </cell>
          <cell r="F4034" t="str">
            <v>SUBDIRECCION ADMINISTRATIVA Y FINANCIERA</v>
          </cell>
          <cell r="G4034">
            <v>2988852</v>
          </cell>
          <cell r="H4034" t="str">
            <v>JOSE VICENTE GARCIA AREVALO</v>
          </cell>
          <cell r="I4034" t="str">
            <v>PAGO 1 DE 5 SEGÚN CERTIFICACION DEL SUPERVISOR (Desc x dependientes)</v>
          </cell>
          <cell r="J4034">
            <v>6500000</v>
          </cell>
          <cell r="K4034">
            <v>9.66</v>
          </cell>
          <cell r="O4034" t="str">
            <v>RECURSO 11</v>
          </cell>
          <cell r="V4034" t="str">
            <v>Desc x Dependientes</v>
          </cell>
          <cell r="W4034" t="str">
            <v>Vigencia Presupuestal</v>
          </cell>
        </row>
        <row r="4035">
          <cell r="A4035">
            <v>403114</v>
          </cell>
          <cell r="B4035" t="str">
            <v>Oficio</v>
          </cell>
          <cell r="C4035" t="str">
            <v>8314-3-28893</v>
          </cell>
          <cell r="D4035">
            <v>254014</v>
          </cell>
          <cell r="E4035">
            <v>41879</v>
          </cell>
          <cell r="F4035" t="str">
            <v>SUBDIRECCION ADMINISTRATIVA Y FINANCIERA</v>
          </cell>
          <cell r="G4035">
            <v>8301153951</v>
          </cell>
          <cell r="H4035" t="str">
            <v>MINISTERIO DE AMBIENTE Y DESARROLLO SOSTENIBLE</v>
          </cell>
          <cell r="I4035" t="str">
            <v>REEMBOLSO CAJA MENOR 114 - CONS 5714 - GASTOS GENERALES</v>
          </cell>
          <cell r="J4035">
            <v>1088250</v>
          </cell>
          <cell r="N4035" t="str">
            <v>RECURSO 2-10</v>
          </cell>
          <cell r="W4035" t="str">
            <v>Vigencia Presupuestal</v>
          </cell>
        </row>
        <row r="4036">
          <cell r="A4036">
            <v>403214</v>
          </cell>
          <cell r="B4036" t="str">
            <v>Contrato</v>
          </cell>
          <cell r="C4036">
            <v>142</v>
          </cell>
          <cell r="D4036">
            <v>24314</v>
          </cell>
          <cell r="E4036">
            <v>41879</v>
          </cell>
          <cell r="F4036" t="str">
            <v>DIRECCION DE BOSQUES, BIODIVERSIDAD Y SERVICIOS ECOSISTEMICOS</v>
          </cell>
          <cell r="G4036">
            <v>51993845</v>
          </cell>
          <cell r="H4036" t="str">
            <v xml:space="preserve">EMILCE MORA JAIME </v>
          </cell>
          <cell r="I4036" t="str">
            <v>PAGO 8 DE 12 SEGÚN CERTIFICACION DEL SUPERVISOR</v>
          </cell>
          <cell r="J4036">
            <v>6000000</v>
          </cell>
          <cell r="K4036">
            <v>9.66</v>
          </cell>
          <cell r="O4036" t="str">
            <v>RECURSO 11</v>
          </cell>
          <cell r="V4036" t="str">
            <v>No tiene Dependientes a Cargo</v>
          </cell>
          <cell r="W4036" t="str">
            <v>Vigencia Presupuestal</v>
          </cell>
        </row>
        <row r="4037">
          <cell r="A4037">
            <v>403314</v>
          </cell>
          <cell r="B4037" t="str">
            <v>Contrato</v>
          </cell>
          <cell r="C4037">
            <v>113</v>
          </cell>
          <cell r="D4037">
            <v>19514</v>
          </cell>
          <cell r="E4037">
            <v>41879</v>
          </cell>
          <cell r="F4037" t="str">
            <v>DIRECCION DE CAMBIO CLIMATICO</v>
          </cell>
          <cell r="G4037">
            <v>52430539</v>
          </cell>
          <cell r="H4037" t="str">
            <v>JOSEFINA HELENA SANCHEZ CUERVO</v>
          </cell>
          <cell r="I4037" t="str">
            <v>PAGO 8 DE 9 SEGÚN CERTIFICACION DEL SUPERVISOR (Desc. Base RF x Dependientes)</v>
          </cell>
          <cell r="J4037">
            <v>7000000</v>
          </cell>
          <cell r="K4037">
            <v>9.66</v>
          </cell>
          <cell r="O4037" t="str">
            <v>RECURSO 11</v>
          </cell>
          <cell r="V4037" t="str">
            <v>Desc.x Dependientes</v>
          </cell>
          <cell r="W4037" t="str">
            <v>Vigencia Presupuestal</v>
          </cell>
        </row>
        <row r="4038">
          <cell r="A4038">
            <v>403414</v>
          </cell>
          <cell r="B4038" t="str">
            <v>Contrato</v>
          </cell>
          <cell r="C4038">
            <v>79</v>
          </cell>
          <cell r="D4038">
            <v>14714</v>
          </cell>
          <cell r="E4038">
            <v>41879</v>
          </cell>
          <cell r="F4038" t="str">
            <v>DIRECCION DE GENTION INTEGRAL DEL RECURSO HIDRICO</v>
          </cell>
          <cell r="G4038">
            <v>1018421457</v>
          </cell>
          <cell r="H4038" t="str">
            <v>JUAN SEBASTIAN HERNANDEZ SUAREZ</v>
          </cell>
          <cell r="I4038" t="str">
            <v>PAGO 8 DE 12 DESEMBOLSO SEGÚN CERTIFICACION DEL SUPERVISOR</v>
          </cell>
          <cell r="J4038">
            <v>4220000</v>
          </cell>
          <cell r="K4038">
            <v>9.66</v>
          </cell>
          <cell r="O4038" t="str">
            <v>RECURSO 11</v>
          </cell>
          <cell r="V4038" t="str">
            <v>No tiene Dependientes a Cargo</v>
          </cell>
          <cell r="W4038" t="str">
            <v>Vigencia Presupuestal</v>
          </cell>
        </row>
        <row r="4039">
          <cell r="A4039">
            <v>403514</v>
          </cell>
          <cell r="B4039" t="str">
            <v>Contrato</v>
          </cell>
          <cell r="C4039">
            <v>294</v>
          </cell>
          <cell r="D4039">
            <v>41714</v>
          </cell>
          <cell r="E4039">
            <v>41879</v>
          </cell>
          <cell r="F4039" t="str">
            <v>DESPACHO VICEMINISTRO DE AMBIENTE Y DESARROLLO SOSTENIBLE</v>
          </cell>
          <cell r="G4039">
            <v>79695197</v>
          </cell>
          <cell r="H4039" t="str">
            <v>PEDRO JOSE FERNANDEZ AYALA</v>
          </cell>
          <cell r="I4039" t="str">
            <v>PAGO 7 DE 10 SEGÚN CERTIFICACION DEL SUPERVISOR (Desc. Base RF x Dependientes) - SE AJU RTE FTE SOBRE TOTAL CUENTAS RADICADAS EN ESTE MES OP 367214 DEL 05 AGO/2014</v>
          </cell>
          <cell r="J4039">
            <v>9000000</v>
          </cell>
          <cell r="K4039">
            <v>9.66</v>
          </cell>
          <cell r="O4039" t="str">
            <v>RECURSO 11</v>
          </cell>
          <cell r="V4039" t="str">
            <v>Desc.x Dependientes</v>
          </cell>
          <cell r="W4039" t="str">
            <v>Vigencia Presupuestal</v>
          </cell>
        </row>
        <row r="4040">
          <cell r="A4040">
            <v>403614</v>
          </cell>
          <cell r="B4040" t="str">
            <v>Contrato</v>
          </cell>
          <cell r="C4040">
            <v>410</v>
          </cell>
          <cell r="D4040">
            <v>240414</v>
          </cell>
          <cell r="E4040">
            <v>41879</v>
          </cell>
          <cell r="F4040" t="str">
            <v>DIRECCION DE ORDENAMIENTO AMBIENTAL Y COORDINACION DEL SINA</v>
          </cell>
          <cell r="G4040">
            <v>51704327</v>
          </cell>
          <cell r="H4040" t="str">
            <v>SONIA CRISTINA FONSECA GONZALEZ</v>
          </cell>
          <cell r="I4040" t="str">
            <v>PAGO 1 DE 5 SEGÚN CERTIFICACION DEL SUPERVISOR</v>
          </cell>
          <cell r="J4040">
            <v>5000000</v>
          </cell>
          <cell r="K4040">
            <v>9.66</v>
          </cell>
          <cell r="O4040" t="str">
            <v>RECURSO 11</v>
          </cell>
          <cell r="V4040" t="str">
            <v>No tiene Dependientes a Cargo</v>
          </cell>
          <cell r="W4040" t="str">
            <v>Vigencia Presupuestal</v>
          </cell>
        </row>
        <row r="4041">
          <cell r="A4041">
            <v>403714</v>
          </cell>
          <cell r="B4041" t="str">
            <v>Convenio</v>
          </cell>
          <cell r="C4041">
            <v>540</v>
          </cell>
          <cell r="D4041">
            <v>13214</v>
          </cell>
          <cell r="E4041">
            <v>41879</v>
          </cell>
          <cell r="F4041" t="str">
            <v>DIRECCION DE BOSQUES, BIODIVERSIDAD Y SERVICIOS ECOSISTEMICOS</v>
          </cell>
          <cell r="G4041">
            <v>89999923007</v>
          </cell>
          <cell r="H4041" t="str">
            <v>UNIVERSIDAD DISTRITAL FRANCISCO JOSE DE CALDAS</v>
          </cell>
          <cell r="I4041" t="str">
            <v>FRA 5692 PAGO 18 DE 21 SEGÚN CERTIFICACION DEL SUPERVISOR</v>
          </cell>
          <cell r="J4041">
            <v>49700000</v>
          </cell>
          <cell r="O4041" t="str">
            <v>RECURSO 11</v>
          </cell>
          <cell r="W4041" t="str">
            <v>Vigencia Presupuestal</v>
          </cell>
        </row>
        <row r="4042">
          <cell r="A4042">
            <v>403814</v>
          </cell>
          <cell r="B4042" t="str">
            <v>Convenio</v>
          </cell>
          <cell r="C4042">
            <v>540</v>
          </cell>
          <cell r="D4042">
            <v>13214</v>
          </cell>
          <cell r="E4042">
            <v>41879</v>
          </cell>
          <cell r="F4042" t="str">
            <v>DIRECCION DE BOSQUES, BIODIVERSIDAD Y SERVICIOS ECOSISTEMICOS</v>
          </cell>
          <cell r="G4042">
            <v>89999923007</v>
          </cell>
          <cell r="H4042" t="str">
            <v>UNIVERSIDAD DISTRITAL FRANCISCO JOSE DE CALDAS</v>
          </cell>
          <cell r="I4042" t="str">
            <v>FRA 5693 PAGO 19 DE 21 SEGÚN CERTIFICACION DEL SUPERVISOR</v>
          </cell>
          <cell r="J4042">
            <v>49700000</v>
          </cell>
          <cell r="O4042" t="str">
            <v>RECURSO 11</v>
          </cell>
          <cell r="W4042" t="str">
            <v>Vigencia Presupuestal</v>
          </cell>
        </row>
        <row r="4043">
          <cell r="A4043">
            <v>403914</v>
          </cell>
          <cell r="B4043" t="str">
            <v>Convenio</v>
          </cell>
          <cell r="C4043">
            <v>540</v>
          </cell>
          <cell r="D4043">
            <v>13214</v>
          </cell>
          <cell r="E4043">
            <v>41879</v>
          </cell>
          <cell r="F4043" t="str">
            <v>DIRECCION DE BOSQUES, BIODIVERSIDAD Y SERVICIOS ECOSISTEMICOS</v>
          </cell>
          <cell r="G4043">
            <v>89999923007</v>
          </cell>
          <cell r="H4043" t="str">
            <v>UNIVERSIDAD DISTRITAL FRANCISCO JOSE DE CALDAS</v>
          </cell>
          <cell r="I4043" t="str">
            <v>FRA 5726 PAGO 20 DE 21 SEGÚN CERTIFICACION DEL SUPERVISOR</v>
          </cell>
          <cell r="J4043">
            <v>49700000</v>
          </cell>
          <cell r="O4043" t="str">
            <v>RECURSO 11</v>
          </cell>
          <cell r="W4043" t="str">
            <v>Vigencia Presupuestal</v>
          </cell>
        </row>
        <row r="4044">
          <cell r="A4044">
            <v>404014</v>
          </cell>
          <cell r="B4044" t="str">
            <v>Convenio</v>
          </cell>
          <cell r="C4044">
            <v>301</v>
          </cell>
          <cell r="D4044">
            <v>13514</v>
          </cell>
          <cell r="E4044">
            <v>41879</v>
          </cell>
          <cell r="F4044" t="str">
            <v>GESTION INTEGRAL DEL RECURSO HIDRICO</v>
          </cell>
          <cell r="G4044">
            <v>8914103544</v>
          </cell>
          <cell r="H4044" t="str">
            <v>CORPORACION AUTONOMA REGIONAL DE RISARALDA - CARDER</v>
          </cell>
          <cell r="I4044" t="str">
            <v>PAGO 3 DE 4 SEGÚN CERTIFICACION DEL SUPERVISOR</v>
          </cell>
          <cell r="J4044">
            <v>84000000</v>
          </cell>
          <cell r="O4044" t="str">
            <v>RECURSO 11</v>
          </cell>
          <cell r="W4044" t="str">
            <v>Vigencia Presupuestal</v>
          </cell>
        </row>
        <row r="4045">
          <cell r="A4045">
            <v>404114</v>
          </cell>
          <cell r="B4045" t="str">
            <v>Convenio</v>
          </cell>
          <cell r="C4045">
            <v>258</v>
          </cell>
          <cell r="D4045">
            <v>37414</v>
          </cell>
          <cell r="E4045">
            <v>41879</v>
          </cell>
          <cell r="F4045" t="str">
            <v>ASUNTOS MARINOS Y COSTEROS</v>
          </cell>
          <cell r="G4045">
            <v>8909077483</v>
          </cell>
          <cell r="H4045" t="str">
            <v>CORPORACION PARA EL DESARROLLO SOSTENIBLE DE URABA - CORPOURABA</v>
          </cell>
          <cell r="I4045" t="str">
            <v>PAGO 3 DE 4 SEGÚN CERTIFICACION DEL SUPERVISOR</v>
          </cell>
          <cell r="J4045">
            <v>75000000</v>
          </cell>
          <cell r="O4045" t="str">
            <v>RECURSO 11</v>
          </cell>
          <cell r="W4045" t="str">
            <v>Vigencia Presupuestal</v>
          </cell>
        </row>
        <row r="4046">
          <cell r="A4046">
            <v>404214</v>
          </cell>
          <cell r="B4046" t="str">
            <v>Convenio</v>
          </cell>
          <cell r="C4046">
            <v>277</v>
          </cell>
          <cell r="D4046">
            <v>39314</v>
          </cell>
          <cell r="E4046">
            <v>41879</v>
          </cell>
          <cell r="F4046" t="str">
            <v>DIRECCION DE CAMBIO CLIMATICO</v>
          </cell>
          <cell r="G4046">
            <v>8002500620</v>
          </cell>
          <cell r="H4046" t="str">
            <v>INST.INVEST.MARINAS Y COSTERAS JOSE BENITO VIVES - INVEMAR</v>
          </cell>
          <cell r="I4046" t="str">
            <v>PAGO 2 DE 3 SEGÚN CERTIFICACION DEL SUPERVISOR</v>
          </cell>
          <cell r="J4046">
            <v>65000000</v>
          </cell>
          <cell r="O4046" t="str">
            <v>RECURSO 11</v>
          </cell>
          <cell r="W4046" t="str">
            <v>Vigencia Presupuestal</v>
          </cell>
        </row>
        <row r="4047">
          <cell r="A4047">
            <v>404314</v>
          </cell>
          <cell r="B4047" t="str">
            <v>Convenio</v>
          </cell>
          <cell r="C4047">
            <v>297</v>
          </cell>
          <cell r="D4047">
            <v>41914</v>
          </cell>
          <cell r="E4047">
            <v>41879</v>
          </cell>
          <cell r="F4047" t="str">
            <v>ORDENAMIENTO AMBIENTAL TERRITORIAL Y COORD SINA</v>
          </cell>
          <cell r="G4047">
            <v>8300006025</v>
          </cell>
          <cell r="H4047" t="str">
            <v>IDEAM - INSTITUTO DE HIDROLOGIA, METEOROLOGIA Y ESTUDIOS AMBIENTALES</v>
          </cell>
          <cell r="I4047" t="str">
            <v>PAGO 3 DE 5 FRA 34727 SEGÚN CERTIFICACION DEL SUPERVISOR</v>
          </cell>
          <cell r="J4047">
            <v>55490000</v>
          </cell>
          <cell r="O4047" t="str">
            <v>RECURSO 11</v>
          </cell>
          <cell r="W4047" t="str">
            <v>Vigencia Presupuestal</v>
          </cell>
        </row>
        <row r="4048">
          <cell r="A4048">
            <v>404414</v>
          </cell>
          <cell r="B4048" t="str">
            <v>Convenio</v>
          </cell>
          <cell r="C4048">
            <v>159</v>
          </cell>
          <cell r="D4048">
            <v>25514</v>
          </cell>
          <cell r="E4048">
            <v>41879</v>
          </cell>
          <cell r="F4048" t="str">
            <v>OFICINA DE NEGOCIOS VERDES Y SOSTENIBLES</v>
          </cell>
          <cell r="G4048">
            <v>8180001568</v>
          </cell>
          <cell r="H4048" t="str">
            <v>INST.INVEST.AMBIENTALES DEL PACIFICO JOHN VON NEUMAN</v>
          </cell>
          <cell r="I4048" t="str">
            <v>PAGO PARCIAL 2 DE 4 SEGÚN CERTIFICACION DEL SUPERVISOR - EL SALDO ESTA EN LA OP 404514 $60,640,000</v>
          </cell>
          <cell r="J4048">
            <v>43880000</v>
          </cell>
          <cell r="O4048" t="str">
            <v>RECURSO 11</v>
          </cell>
          <cell r="W4048" t="str">
            <v>Vigencia Presupuestal</v>
          </cell>
        </row>
        <row r="4049">
          <cell r="A4049">
            <v>404514</v>
          </cell>
          <cell r="B4049" t="str">
            <v>Convenio</v>
          </cell>
          <cell r="C4049">
            <v>159</v>
          </cell>
          <cell r="D4049">
            <v>25614</v>
          </cell>
          <cell r="E4049">
            <v>41879</v>
          </cell>
          <cell r="F4049" t="str">
            <v>OFICINA DE NEGOCIOS VERDES Y SOSTENIBLES</v>
          </cell>
          <cell r="G4049">
            <v>8180001568</v>
          </cell>
          <cell r="H4049" t="str">
            <v>INST.INVEST.AMBIENTALES DEL PACIFICO JOHN VON NEUMAN</v>
          </cell>
          <cell r="I4049" t="str">
            <v>PAGO SALDO 2 DE 4 SEGÚN CERTIFICACION DEL SUPERVISOR - LOS ORIGINALES REPOSAN EN AL OP 404414 $43,880,000</v>
          </cell>
          <cell r="J4049">
            <v>60640000</v>
          </cell>
          <cell r="O4049" t="str">
            <v>RECURSO 11</v>
          </cell>
          <cell r="W4049" t="str">
            <v>Vigencia Presupuestal</v>
          </cell>
        </row>
        <row r="4050">
          <cell r="A4050">
            <v>404614</v>
          </cell>
          <cell r="B4050" t="str">
            <v>Contrato</v>
          </cell>
          <cell r="C4050">
            <v>183</v>
          </cell>
          <cell r="D4050">
            <v>10214</v>
          </cell>
          <cell r="E4050">
            <v>41879</v>
          </cell>
          <cell r="F4050" t="str">
            <v>SERVICIOS ADMINISTRATIVOS, ATENCIONA AL USUARIO, ARCHIVO Y CORRESPONDENCIA</v>
          </cell>
          <cell r="G4050">
            <v>9002540352</v>
          </cell>
          <cell r="H4050" t="str">
            <v>TEC - CONS S.A.S</v>
          </cell>
          <cell r="I4050" t="str">
            <v>FRA 0471 PAGO 13 DE 14 SEGÚN CERTIFICACION DEL SUPERVISOR - REGIMEN COMUN  IVA $1,028,527 (RTE FTE SERVICIOS EN GENERAL DECLARANTE DE RENTA)</v>
          </cell>
          <cell r="J4050">
            <v>7456818</v>
          </cell>
          <cell r="K4050">
            <v>4.1399999999999997</v>
          </cell>
          <cell r="L4050">
            <v>4</v>
          </cell>
          <cell r="M4050">
            <v>16</v>
          </cell>
          <cell r="N4050" t="str">
            <v>RECURSO 2-10</v>
          </cell>
          <cell r="V4050" t="str">
            <v>CIIU 4663</v>
          </cell>
          <cell r="W4050" t="str">
            <v>Vigencia Presupuestal</v>
          </cell>
        </row>
        <row r="4051">
          <cell r="A4051">
            <v>404714</v>
          </cell>
          <cell r="B4051" t="str">
            <v>Convenio</v>
          </cell>
          <cell r="C4051">
            <v>156</v>
          </cell>
          <cell r="D4051">
            <v>25714</v>
          </cell>
          <cell r="E4051">
            <v>41879</v>
          </cell>
          <cell r="F4051" t="str">
            <v>ASUNTOS MARINOS Y COSTEROS</v>
          </cell>
          <cell r="G4051">
            <v>8300272757</v>
          </cell>
          <cell r="H4051" t="str">
            <v>ASOCARS - ASOCIACION DE CORPORACIONES AUTONOMAS REGIONALES Y DE DESARROLLO SOSTENIBLE</v>
          </cell>
          <cell r="I4051" t="str">
            <v>PAGO 3 DE 4 SEGÚN CERTIFICACION DEL SUPERVISOR</v>
          </cell>
          <cell r="J4051">
            <v>523821000</v>
          </cell>
          <cell r="O4051" t="str">
            <v>RECURSO 11</v>
          </cell>
          <cell r="W4051" t="str">
            <v>Vigencia Presupuestal</v>
          </cell>
        </row>
        <row r="4052">
          <cell r="A4052">
            <v>404814</v>
          </cell>
          <cell r="B4052" t="str">
            <v>Contrato</v>
          </cell>
          <cell r="C4052">
            <v>327</v>
          </cell>
          <cell r="D4052">
            <v>105314</v>
          </cell>
          <cell r="E4052">
            <v>41879</v>
          </cell>
          <cell r="F4052" t="str">
            <v>SUBDIRECCION ADMINISTRATIVA Y FINANCIERA</v>
          </cell>
          <cell r="G4052">
            <v>8000458785</v>
          </cell>
          <cell r="H4052" t="str">
            <v>SERVIMEDIOS LTDA</v>
          </cell>
          <cell r="I4052" t="str">
            <v>FRA 10299 PAGO 4 DE 12 SEGÚN CERTIFICACION DEL SUPERVISOR (REGIMEN COMUN - EXENCION RTE FTE , SOLO SE APLICA RTE IVA Y RTE ICA)</v>
          </cell>
          <cell r="J4052">
            <v>636004</v>
          </cell>
          <cell r="K4052">
            <v>9.66</v>
          </cell>
          <cell r="M4052">
            <v>16</v>
          </cell>
          <cell r="N4052" t="str">
            <v>RECURSO 2-10</v>
          </cell>
          <cell r="V4052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4052" t="str">
            <v>Vigencia Presupuestal</v>
          </cell>
        </row>
        <row r="4053">
          <cell r="A4053">
            <v>404914</v>
          </cell>
          <cell r="B4053" t="str">
            <v>Contrato</v>
          </cell>
          <cell r="C4053">
            <v>293</v>
          </cell>
          <cell r="D4053">
            <v>197314</v>
          </cell>
          <cell r="E4053">
            <v>41879</v>
          </cell>
          <cell r="F4053" t="str">
            <v>SERVICIOS ADMINISTRATIVOS, ATENCIONA AL USUARIO, ARCHIVO Y CORRESPONDENCIA</v>
          </cell>
          <cell r="G4053">
            <v>8300231782</v>
          </cell>
          <cell r="H4053" t="str">
            <v>GRAN IMAGEN E.U</v>
          </cell>
          <cell r="I4053" t="str">
            <v>FRA 4647 PAGO 9 DE 11 SEGÚN CERTIFICACION DEL SUPERVISOR (IVA $4,641,306) RTE FTE 4% SERV.DECLARANTES</v>
          </cell>
          <cell r="J4053">
            <v>33649467</v>
          </cell>
          <cell r="K4053">
            <v>9.66</v>
          </cell>
          <cell r="L4053">
            <v>4</v>
          </cell>
          <cell r="M4053">
            <v>16</v>
          </cell>
          <cell r="N4053" t="str">
            <v>RECURSO 2-10</v>
          </cell>
          <cell r="W4053" t="str">
            <v>Vigencia Presupuestal</v>
          </cell>
        </row>
        <row r="4054">
          <cell r="A4054">
            <v>405014</v>
          </cell>
          <cell r="B4054" t="str">
            <v>Contrato</v>
          </cell>
          <cell r="C4054">
            <v>51</v>
          </cell>
          <cell r="D4054">
            <v>8014</v>
          </cell>
          <cell r="E4054">
            <v>41879</v>
          </cell>
          <cell r="F4054" t="str">
            <v>DIRECCION DE ASUNTOS AMBIENTALES, SECTORIAL Y URBANA</v>
          </cell>
          <cell r="G4054">
            <v>34602626</v>
          </cell>
          <cell r="H4054" t="str">
            <v>ASTRID ELIANA REYES PEÑA</v>
          </cell>
          <cell r="I4054" t="str">
            <v>PAGO 8 DE 11 SEGÚN CERTIFICACION DEL SUPERVISOR</v>
          </cell>
          <cell r="J4054">
            <v>7000000</v>
          </cell>
          <cell r="K4054">
            <v>9.66</v>
          </cell>
          <cell r="O4054" t="str">
            <v>RECURSO 11</v>
          </cell>
          <cell r="V4054" t="str">
            <v>No tiene Dependientes</v>
          </cell>
          <cell r="W4054" t="str">
            <v>Vigencia Presupuestal</v>
          </cell>
        </row>
        <row r="4055">
          <cell r="A4055">
            <v>405114</v>
          </cell>
          <cell r="B4055" t="str">
            <v>Contrato</v>
          </cell>
          <cell r="C4055">
            <v>229</v>
          </cell>
          <cell r="D4055">
            <v>33614</v>
          </cell>
          <cell r="E4055">
            <v>41879</v>
          </cell>
          <cell r="F4055" t="str">
            <v>DIRECCION DE BOSQUES, BIODIVERSIDAD Y SERVICIOS ECOSISTEMICOS</v>
          </cell>
          <cell r="G4055">
            <v>63506593</v>
          </cell>
          <cell r="H4055" t="str">
            <v>NOHORA YOLANDA ARDILA GONZALEZ</v>
          </cell>
          <cell r="I4055" t="str">
            <v>PAGO 8 DE 12 SEGÚN CERTIFICACION DEL SUPERVISOR - (Desc Base Rte Fte por Dependientes)</v>
          </cell>
          <cell r="J4055">
            <v>4438072</v>
          </cell>
          <cell r="K4055">
            <v>9.66</v>
          </cell>
          <cell r="O4055" t="str">
            <v>RECURSO 11</v>
          </cell>
          <cell r="V4055" t="str">
            <v xml:space="preserve">Desc.X Dependientes </v>
          </cell>
          <cell r="W4055" t="str">
            <v>Vigencia Presupuestal</v>
          </cell>
        </row>
        <row r="4056">
          <cell r="A4056">
            <v>405214</v>
          </cell>
          <cell r="B4056" t="str">
            <v>Contrato</v>
          </cell>
          <cell r="C4056">
            <v>81</v>
          </cell>
          <cell r="D4056">
            <v>14414</v>
          </cell>
          <cell r="E4056">
            <v>41879</v>
          </cell>
          <cell r="F4056" t="str">
            <v>OFICINA ASESORA JURIDICA</v>
          </cell>
          <cell r="G4056">
            <v>51838162</v>
          </cell>
          <cell r="H4056" t="str">
            <v>LILIAN BIBIANA ROJAS MEJIA</v>
          </cell>
          <cell r="I4056" t="str">
            <v>PAGO 8 DE 12 SEGÚN CERTIFICACION DEL SUPERVISOR (Desc Base Rte Fte por Dependientes)</v>
          </cell>
          <cell r="J4056">
            <v>7814492</v>
          </cell>
          <cell r="K4056">
            <v>9.66</v>
          </cell>
          <cell r="O4056" t="str">
            <v>RECURSO 11</v>
          </cell>
          <cell r="V4056" t="str">
            <v>Desc.x Dependientes</v>
          </cell>
          <cell r="W4056" t="str">
            <v>Vigencia Presupuestal</v>
          </cell>
        </row>
        <row r="4057">
          <cell r="A4057">
            <v>405314</v>
          </cell>
          <cell r="B4057" t="str">
            <v>Contrato</v>
          </cell>
          <cell r="C4057">
            <v>95</v>
          </cell>
          <cell r="D4057">
            <v>17614</v>
          </cell>
          <cell r="E4057">
            <v>41879</v>
          </cell>
          <cell r="F4057" t="str">
            <v>OFICINA DE TECNOLOGIAS, INFORMACION Y COMUNICACIONES TIC</v>
          </cell>
          <cell r="G4057">
            <v>52538575</v>
          </cell>
          <cell r="H4057" t="str">
            <v>MARITZABEL MUÑOZ CARRERO</v>
          </cell>
          <cell r="I4057" t="str">
            <v>PAGO 8 DE 8 SEGÚN CERTIFICACION DEL SUPERVISOR (Desc.de la Base RF x Dependientes)</v>
          </cell>
          <cell r="J4057">
            <v>850000</v>
          </cell>
          <cell r="K4057">
            <v>9.66</v>
          </cell>
          <cell r="O4057" t="str">
            <v>RECURSO 11</v>
          </cell>
          <cell r="V4057" t="str">
            <v>Desc. 10% Dependientes RF $129,456</v>
          </cell>
          <cell r="W4057" t="str">
            <v>Vigencia Presupuestal</v>
          </cell>
        </row>
        <row r="4058">
          <cell r="A4058">
            <v>405414</v>
          </cell>
          <cell r="B4058" t="str">
            <v>Contrato</v>
          </cell>
          <cell r="C4058">
            <v>169</v>
          </cell>
          <cell r="D4058">
            <v>26914</v>
          </cell>
          <cell r="E4058">
            <v>41879</v>
          </cell>
          <cell r="F4058" t="str">
            <v>DIRECCION DE ASUNTOS AMBIENTALES, SECTORIAL Y URBANA</v>
          </cell>
          <cell r="G4058">
            <v>10317177</v>
          </cell>
          <cell r="H4058" t="str">
            <v>DIMER YASMANI SOTELO ZEMANATE</v>
          </cell>
          <cell r="I4058" t="str">
            <v>PAGO 8 DE 10 SEGÚN CERTIFICACION DEL SUPERVISOR</v>
          </cell>
          <cell r="J4058">
            <v>4000000</v>
          </cell>
          <cell r="K4058">
            <v>9.66</v>
          </cell>
          <cell r="O4058" t="str">
            <v>RECURSO 11</v>
          </cell>
          <cell r="V4058" t="str">
            <v>No tiene Dependientes</v>
          </cell>
          <cell r="W4058" t="str">
            <v>Vigencia Presupuestal</v>
          </cell>
        </row>
        <row r="4059">
          <cell r="A4059">
            <v>405514</v>
          </cell>
          <cell r="B4059" t="str">
            <v>Resolucion</v>
          </cell>
          <cell r="C4059">
            <v>1378</v>
          </cell>
          <cell r="D4059">
            <v>251914</v>
          </cell>
          <cell r="E4059">
            <v>41880</v>
          </cell>
          <cell r="F4059" t="str">
            <v>TALENTO HUMANO ACTIVO Y NO ACTIVO</v>
          </cell>
          <cell r="G4059">
            <v>8002279406</v>
          </cell>
          <cell r="H4059" t="str">
            <v>FONDO DE PENSIONES OBLIGATORIAS COLFONDOS</v>
          </cell>
          <cell r="I4059" t="str">
            <v xml:space="preserve">RECONOCIMIENTO Y PAGO BONO PENSIONALES </v>
          </cell>
          <cell r="J4059">
            <v>13319000</v>
          </cell>
          <cell r="N4059" t="str">
            <v>RECURSO 3-10</v>
          </cell>
          <cell r="W4059" t="str">
            <v>Vigencia Presupuestal</v>
          </cell>
        </row>
        <row r="4060">
          <cell r="A4060">
            <v>405614</v>
          </cell>
          <cell r="B4060" t="str">
            <v>Anulada</v>
          </cell>
          <cell r="C4060">
            <v>257</v>
          </cell>
          <cell r="D4060">
            <v>9614</v>
          </cell>
          <cell r="E4060">
            <v>41880</v>
          </cell>
          <cell r="F4060" t="str">
            <v>GRUPO DE GESTION DOCUMENTAL</v>
          </cell>
          <cell r="G4060">
            <v>9000629179</v>
          </cell>
          <cell r="H4060" t="str">
            <v>SERVICIOS POSTALES NACIONALES</v>
          </cell>
          <cell r="I4060" t="str">
            <v>ANULADA ---- PAGO FRA 18854 Y 19299 OCTAVO Y NOVENO DESEMBOLSO SEGUN CERTIFICACION DEL SUPERVISOR - ENTIDAD PUBLICA, AUTORRETENEDORES Y GC</v>
          </cell>
          <cell r="J4060">
            <v>12372200</v>
          </cell>
          <cell r="N4060" t="str">
            <v>RECURSO 2-10</v>
          </cell>
          <cell r="W4060" t="str">
            <v>Vigencia Presupuestal</v>
          </cell>
        </row>
        <row r="4061">
          <cell r="A4061">
            <v>405714</v>
          </cell>
          <cell r="B4061" t="str">
            <v>Resolucion</v>
          </cell>
          <cell r="C4061">
            <v>1380</v>
          </cell>
          <cell r="D4061">
            <v>252114</v>
          </cell>
          <cell r="E4061">
            <v>41880</v>
          </cell>
          <cell r="F4061" t="str">
            <v>TALENTO HUMANO ACTIVO Y NO ACTIVO</v>
          </cell>
          <cell r="G4061">
            <v>8999990823</v>
          </cell>
          <cell r="H4061" t="str">
            <v>EMPRESA DE ENERGIA DE BOGOTA SA ESP</v>
          </cell>
          <cell r="I4061" t="str">
            <v xml:space="preserve">RECONOCIMIENTO Y PAGO CUOTAS PARTES PENSIONALES </v>
          </cell>
          <cell r="J4061">
            <v>5180414</v>
          </cell>
          <cell r="N4061" t="str">
            <v>RECURSO 3-10</v>
          </cell>
          <cell r="W4061" t="str">
            <v>Vigencia Presupuestal</v>
          </cell>
        </row>
        <row r="4062">
          <cell r="A4062">
            <v>405814</v>
          </cell>
          <cell r="B4062" t="str">
            <v>Resolucion</v>
          </cell>
          <cell r="C4062">
            <v>1381</v>
          </cell>
          <cell r="D4062">
            <v>252214</v>
          </cell>
          <cell r="E4062">
            <v>41880</v>
          </cell>
          <cell r="F4062" t="str">
            <v>TALENTO HUMANO ACTIVO Y NO ACTIVO</v>
          </cell>
          <cell r="G4062">
            <v>800216278</v>
          </cell>
          <cell r="H4062" t="str">
            <v>PENSIONES DE ANTIOQUIA</v>
          </cell>
          <cell r="I4062" t="str">
            <v xml:space="preserve">RECONOCIMIENTO Y PAGO CUOTAS PARTES PENSIONALES </v>
          </cell>
          <cell r="J4062">
            <v>1565910</v>
          </cell>
          <cell r="N4062" t="str">
            <v>RECURSO 3-10</v>
          </cell>
          <cell r="W4062" t="str">
            <v>Vigencia Presupuestal</v>
          </cell>
        </row>
        <row r="4063">
          <cell r="A4063">
            <v>405914</v>
          </cell>
          <cell r="B4063" t="str">
            <v>Resolucion</v>
          </cell>
          <cell r="C4063">
            <v>1389</v>
          </cell>
          <cell r="D4063">
            <v>252814</v>
          </cell>
          <cell r="E4063">
            <v>41880</v>
          </cell>
          <cell r="F4063" t="str">
            <v>TALENTO HUMANO ACTIVO Y NO ACTIVO</v>
          </cell>
          <cell r="G4063">
            <v>900617999</v>
          </cell>
          <cell r="H4063" t="str">
            <v>CONSORCIO FPB 2013</v>
          </cell>
          <cell r="I4063" t="str">
            <v xml:space="preserve">RECONOCIMIENTO Y PAGO CUOTAS PARTES PENSIONALES </v>
          </cell>
          <cell r="J4063">
            <v>3960879</v>
          </cell>
          <cell r="N4063" t="str">
            <v>RECURSO 3-10</v>
          </cell>
          <cell r="W4063" t="str">
            <v>Vigencia Presupuestal</v>
          </cell>
        </row>
        <row r="4064">
          <cell r="A4064">
            <v>406014</v>
          </cell>
          <cell r="B4064" t="str">
            <v>Resolucion</v>
          </cell>
          <cell r="C4064">
            <v>1390</v>
          </cell>
          <cell r="D4064">
            <v>252914</v>
          </cell>
          <cell r="E4064">
            <v>41880</v>
          </cell>
          <cell r="F4064" t="str">
            <v>TALENTO HUMANO ACTIVO Y NO ACTIVO</v>
          </cell>
          <cell r="G4064">
            <v>8999997347</v>
          </cell>
          <cell r="H4064" t="str">
            <v>PREVISORA SOCIAL DEL CONGRESO-PENSIONES</v>
          </cell>
          <cell r="I4064" t="str">
            <v xml:space="preserve">RECONOCIMIENTO Y PAGO CUOTAS PARTES PENSIONALES </v>
          </cell>
          <cell r="J4064">
            <v>4819339</v>
          </cell>
          <cell r="N4064" t="str">
            <v>RECURSO 3-10</v>
          </cell>
          <cell r="W4064" t="str">
            <v>Vigencia Presupuestal</v>
          </cell>
        </row>
        <row r="4065">
          <cell r="A4065">
            <v>406114</v>
          </cell>
          <cell r="B4065" t="str">
            <v>Resolucion</v>
          </cell>
          <cell r="C4065">
            <v>1392</v>
          </cell>
          <cell r="D4065">
            <v>253014</v>
          </cell>
          <cell r="E4065">
            <v>41880</v>
          </cell>
          <cell r="F4065" t="str">
            <v>TALENTO HUMANO ACTIVO Y NO ACTIVO</v>
          </cell>
          <cell r="G4065">
            <v>8999990285</v>
          </cell>
          <cell r="H4065" t="str">
            <v>MINISTERIO DE AGRICULTURA Y DESARROLLO RURAL</v>
          </cell>
          <cell r="I4065" t="str">
            <v xml:space="preserve">RECONOCIMIENTO Y PAGO CUOTAS PARTES PENSIONALES </v>
          </cell>
          <cell r="J4065">
            <v>2164935</v>
          </cell>
          <cell r="N4065" t="str">
            <v>RECURSO 3-10</v>
          </cell>
          <cell r="W4065" t="str">
            <v>Vigencia Presupuestal</v>
          </cell>
        </row>
        <row r="4066">
          <cell r="A4066">
            <v>406214</v>
          </cell>
          <cell r="B4066" t="str">
            <v>Resolucion</v>
          </cell>
          <cell r="C4066">
            <v>1393</v>
          </cell>
          <cell r="D4066">
            <v>253114</v>
          </cell>
          <cell r="E4066">
            <v>41880</v>
          </cell>
          <cell r="F4066" t="str">
            <v>TALENTO HUMANO ACTIVO Y NO ACTIVO</v>
          </cell>
          <cell r="G4066">
            <v>9004747274</v>
          </cell>
          <cell r="H4066" t="str">
            <v>MINISTERIO DE SALUD Y PROTECCION SOCIAL</v>
          </cell>
          <cell r="I4066" t="str">
            <v xml:space="preserve">RECONOCIMIENTO Y PAGO CUOTAS PARTES PENSIONALES </v>
          </cell>
          <cell r="J4066">
            <v>2438908.67</v>
          </cell>
          <cell r="N4066" t="str">
            <v>RECURSO 3-10</v>
          </cell>
          <cell r="W4066" t="str">
            <v>Vigencia Presupuestal</v>
          </cell>
        </row>
        <row r="4067">
          <cell r="A4067">
            <v>406314</v>
          </cell>
          <cell r="B4067" t="str">
            <v>Resolucion</v>
          </cell>
          <cell r="C4067">
            <v>1394</v>
          </cell>
          <cell r="D4067">
            <v>253214</v>
          </cell>
          <cell r="E4067">
            <v>41880</v>
          </cell>
          <cell r="F4067" t="str">
            <v>TALENTO HUMANO ACTIVO Y NO ACTIVO</v>
          </cell>
          <cell r="G4067">
            <v>9004747274</v>
          </cell>
          <cell r="H4067" t="str">
            <v>MINISTERIO DE SALUD Y PROTECCION SOCIAL</v>
          </cell>
          <cell r="I4067" t="str">
            <v xml:space="preserve">RECONOCIMIENTO Y PAGO CUOTAS PARTES PENSIONALES </v>
          </cell>
          <cell r="J4067">
            <v>100174940.62</v>
          </cell>
          <cell r="N4067" t="str">
            <v>RECURSO 3-10</v>
          </cell>
          <cell r="W4067" t="str">
            <v>Vigencia Presupuestal</v>
          </cell>
        </row>
        <row r="4068">
          <cell r="A4068">
            <v>406414</v>
          </cell>
          <cell r="B4068" t="str">
            <v>Resolucion</v>
          </cell>
          <cell r="C4068">
            <v>1395</v>
          </cell>
          <cell r="D4068">
            <v>253314</v>
          </cell>
          <cell r="E4068">
            <v>41880</v>
          </cell>
          <cell r="F4068" t="str">
            <v>TALENTO HUMANO ACTIVO Y NO ACTIVO</v>
          </cell>
          <cell r="G4068">
            <v>8001128062</v>
          </cell>
          <cell r="H4068" t="str">
            <v>FONDO PASIVO SOCIAL FFNN - SALUD</v>
          </cell>
          <cell r="I4068" t="str">
            <v xml:space="preserve">RECONOCIMIENTO Y PAGO CUOTAS PARTES PENSIONALES </v>
          </cell>
          <cell r="J4068">
            <v>475640</v>
          </cell>
          <cell r="N4068" t="str">
            <v>RECURSO 3-10</v>
          </cell>
          <cell r="W4068" t="str">
            <v>Vigencia Presupuestal</v>
          </cell>
        </row>
        <row r="4069">
          <cell r="A4069">
            <v>406514</v>
          </cell>
          <cell r="B4069" t="str">
            <v>Resolucion</v>
          </cell>
          <cell r="C4069">
            <v>1396</v>
          </cell>
          <cell r="D4069">
            <v>253414</v>
          </cell>
          <cell r="E4069">
            <v>41880</v>
          </cell>
          <cell r="F4069" t="str">
            <v>TALENTO HUMANO ACTIVO Y NO ACTIVO</v>
          </cell>
          <cell r="G4069">
            <v>900373913</v>
          </cell>
          <cell r="H4069" t="str">
            <v>UNIDAD ADMINISTRATIVA ESPECIAL DE GESTION PENSIONAL Y CONTRIBUCIONES PARAFISCALES DE LA PROTECCION SOCIAL - UGPP</v>
          </cell>
          <cell r="I4069" t="str">
            <v xml:space="preserve">RECONOCIMIENTO Y PAGO CUOTAS PARTES PENSIONALES </v>
          </cell>
          <cell r="J4069">
            <v>1654536.61</v>
          </cell>
          <cell r="N4069" t="str">
            <v>RECURSO 3-10</v>
          </cell>
          <cell r="W4069" t="str">
            <v>Vigencia Presupuestal</v>
          </cell>
        </row>
        <row r="4070">
          <cell r="A4070">
            <v>406614</v>
          </cell>
          <cell r="B4070" t="str">
            <v>Resolución</v>
          </cell>
          <cell r="C4070">
            <v>1388</v>
          </cell>
          <cell r="D4070">
            <v>252714</v>
          </cell>
          <cell r="E4070">
            <v>41880</v>
          </cell>
          <cell r="F4070" t="str">
            <v>TALENTO HUMANO ACTIVO Y NO ACTIVO</v>
          </cell>
          <cell r="G4070">
            <v>8999990633</v>
          </cell>
          <cell r="H4070" t="str">
            <v>UNIVERSIDAD NACIONAL DE COLOMBIA</v>
          </cell>
          <cell r="I4070" t="str">
            <v xml:space="preserve">RECONOCIMIENTO Y PAGO CUOTAS PARTES PENSIONALES </v>
          </cell>
          <cell r="J4070">
            <v>19628868</v>
          </cell>
          <cell r="N4070" t="str">
            <v>RECURSO 3-10</v>
          </cell>
          <cell r="W4070" t="str">
            <v>Vigencia Presupuestal</v>
          </cell>
        </row>
        <row r="4071">
          <cell r="A4071">
            <v>406714</v>
          </cell>
          <cell r="B4071" t="str">
            <v>Resolucion</v>
          </cell>
          <cell r="C4071">
            <v>1385</v>
          </cell>
          <cell r="D4071">
            <v>252614</v>
          </cell>
          <cell r="E4071">
            <v>41880</v>
          </cell>
          <cell r="F4071" t="str">
            <v>TALENTO HUMANO ACTIVO Y NO ACTIVO</v>
          </cell>
          <cell r="G4071">
            <v>8999990862</v>
          </cell>
          <cell r="H4071" t="str">
            <v>SUPERINTENDENCIA DE SOCIEDADES</v>
          </cell>
          <cell r="I4071" t="str">
            <v xml:space="preserve">RECONOCIMIENTO Y PAGO CUOTAS PARTES PENSIONALES </v>
          </cell>
          <cell r="J4071">
            <v>276165</v>
          </cell>
          <cell r="N4071" t="str">
            <v>RECURSO 3-10</v>
          </cell>
          <cell r="W4071" t="str">
            <v>Vigencia Presupuestal</v>
          </cell>
        </row>
        <row r="4072">
          <cell r="A4072">
            <v>406814</v>
          </cell>
          <cell r="B4072" t="str">
            <v>Resolucion</v>
          </cell>
          <cell r="C4072">
            <v>1383</v>
          </cell>
          <cell r="D4072">
            <v>252414</v>
          </cell>
          <cell r="E4072">
            <v>41880</v>
          </cell>
          <cell r="F4072" t="str">
            <v>TALENTO HUMANO ACTIVO Y NO ACTIVO</v>
          </cell>
          <cell r="G4072">
            <v>8902017253</v>
          </cell>
          <cell r="H4072" t="str">
            <v>LOTERIA DE SANTANDER</v>
          </cell>
          <cell r="I4072" t="str">
            <v xml:space="preserve">RECONOCIMIENTO Y PAGO CUOTAS PARTES PENSIONALES </v>
          </cell>
          <cell r="J4072">
            <v>6072080</v>
          </cell>
          <cell r="N4072" t="str">
            <v>RECURSO 3-10</v>
          </cell>
          <cell r="W4072" t="str">
            <v>Vigencia Presupuestal</v>
          </cell>
        </row>
        <row r="4073">
          <cell r="A4073">
            <v>406914</v>
          </cell>
          <cell r="B4073" t="str">
            <v>Resolucion</v>
          </cell>
          <cell r="C4073">
            <v>1382</v>
          </cell>
          <cell r="D4073">
            <v>252314</v>
          </cell>
          <cell r="E4073">
            <v>41880</v>
          </cell>
          <cell r="F4073" t="str">
            <v>TALENTO HUMANO ACTIVO Y NO ACTIVO</v>
          </cell>
          <cell r="G4073">
            <v>8902019006</v>
          </cell>
          <cell r="H4073" t="str">
            <v>MUNICIPIO DE BARRANCABERMEJA</v>
          </cell>
          <cell r="I4073" t="str">
            <v xml:space="preserve">RECONOCIMIENTO Y PAGO CUOTAS PARTES PENSIONALES </v>
          </cell>
          <cell r="J4073">
            <v>198798</v>
          </cell>
          <cell r="N4073" t="str">
            <v>RECURSO 3-10</v>
          </cell>
          <cell r="W4073" t="str">
            <v>Vigencia Presupuestal</v>
          </cell>
        </row>
        <row r="4074">
          <cell r="A4074">
            <v>407014</v>
          </cell>
          <cell r="B4074" t="str">
            <v>Resolucion</v>
          </cell>
          <cell r="C4074">
            <v>1384</v>
          </cell>
          <cell r="D4074">
            <v>252514</v>
          </cell>
          <cell r="E4074">
            <v>41880</v>
          </cell>
          <cell r="F4074" t="str">
            <v>TALENTO HUMANO ACTIVO Y NO ACTIVO</v>
          </cell>
          <cell r="G4074">
            <v>8999990862</v>
          </cell>
          <cell r="H4074" t="str">
            <v>SUPERINTENDENCIA DE SOCIEDADES</v>
          </cell>
          <cell r="I4074" t="str">
            <v xml:space="preserve">RECONOCIMIENTO Y PAGO CUOTAS PARTES PENSIONALES </v>
          </cell>
          <cell r="J4074">
            <v>276165</v>
          </cell>
          <cell r="N4074" t="str">
            <v>RECURSO 3-10</v>
          </cell>
          <cell r="W4074" t="str">
            <v>Vigencia Presupuestal</v>
          </cell>
        </row>
        <row r="4075">
          <cell r="A4075">
            <v>407114</v>
          </cell>
          <cell r="B4075" t="str">
            <v>Resolucion</v>
          </cell>
          <cell r="C4075">
            <v>1379</v>
          </cell>
          <cell r="D4075">
            <v>252014</v>
          </cell>
          <cell r="E4075">
            <v>41880</v>
          </cell>
          <cell r="F4075" t="str">
            <v>TALENTO HUMANO ACTIVO Y NO ACTIVO</v>
          </cell>
          <cell r="G4075">
            <v>8999990941</v>
          </cell>
          <cell r="H4075" t="str">
            <v>EMPRESA DE ACUEDUCTO Y LACANTARILLADO DE BOGOTA ESP</v>
          </cell>
          <cell r="I4075" t="str">
            <v xml:space="preserve">RECONOCIMIENTO Y PAGO CUOTAS PARTES PENSIONALES </v>
          </cell>
          <cell r="J4075">
            <v>2045243</v>
          </cell>
          <cell r="N4075" t="str">
            <v>RECURSO 3-10</v>
          </cell>
          <cell r="W4075" t="str">
            <v>Vigencia Presupuestal</v>
          </cell>
        </row>
        <row r="4076">
          <cell r="A4076">
            <v>407214</v>
          </cell>
          <cell r="B4076" t="str">
            <v>Contrato</v>
          </cell>
          <cell r="C4076">
            <v>257</v>
          </cell>
          <cell r="D4076">
            <v>9614</v>
          </cell>
          <cell r="E4076">
            <v>41880</v>
          </cell>
          <cell r="F4076" t="str">
            <v>GRUPO DE GESTION DOCUMENTAL</v>
          </cell>
          <cell r="G4076">
            <v>9000629179</v>
          </cell>
          <cell r="H4076" t="str">
            <v>SERVICIOS POSTALES NACIONALES</v>
          </cell>
          <cell r="I4076" t="str">
            <v>PAGO FRA 18854 Y 19299 OCTAVO Y NOVENO DESEMBOLSO SEGUN CERTIFICACION DEL SUPERVISOR - ENTIDAD PUBLICA, AUTORRETENEDORES Y GC</v>
          </cell>
          <cell r="J4076">
            <v>25509000</v>
          </cell>
          <cell r="N4076" t="str">
            <v>RECURSO 2-10</v>
          </cell>
          <cell r="W4076" t="str">
            <v>Vigencia Presupuestal</v>
          </cell>
        </row>
        <row r="4077">
          <cell r="A4077">
            <v>407314</v>
          </cell>
          <cell r="B4077" t="str">
            <v>Contrato</v>
          </cell>
          <cell r="C4077">
            <v>90</v>
          </cell>
          <cell r="D4077">
            <v>18714</v>
          </cell>
          <cell r="E4077">
            <v>41880</v>
          </cell>
          <cell r="F4077" t="str">
            <v>SUBDIRECCION DE EDUCACION Y PARTICIPACION</v>
          </cell>
          <cell r="G4077">
            <v>38222274</v>
          </cell>
          <cell r="H4077" t="str">
            <v>MARIA MERCEDES CALLEJAS</v>
          </cell>
          <cell r="I4077" t="str">
            <v>PAGO 8 DE 11 SEGÚN CERTIFICACION DEL SUPERVISOR (PENSIONADA)  - SE AJU RTE FTE SOBRE TOTAL CUENTAS RADICADAS EN ESTE MES OP 381014 DEL 21 AGO/2014</v>
          </cell>
          <cell r="J4077">
            <v>5000000</v>
          </cell>
          <cell r="K4077">
            <v>9.66</v>
          </cell>
          <cell r="O4077" t="str">
            <v>RECURSO 11</v>
          </cell>
          <cell r="V4077" t="str">
            <v>No tiene Dependientes</v>
          </cell>
          <cell r="W4077" t="str">
            <v>Vigencia Presupuestal</v>
          </cell>
        </row>
        <row r="4078">
          <cell r="A4078">
            <v>407414</v>
          </cell>
          <cell r="B4078" t="str">
            <v>Contrato</v>
          </cell>
          <cell r="C4078">
            <v>182</v>
          </cell>
          <cell r="D4078">
            <v>28914</v>
          </cell>
          <cell r="E4078">
            <v>41880</v>
          </cell>
          <cell r="F4078" t="str">
            <v>OFICINA DE ASUNTOS INTERNACIONALES</v>
          </cell>
          <cell r="G4078">
            <v>79968625</v>
          </cell>
          <cell r="H4078" t="str">
            <v>IVAN DARIO VALENCIA RODRIGUEZ</v>
          </cell>
          <cell r="I4078" t="str">
            <v>PAGO 8 DE 12 SEGÚN CERTIFICACION DEL SUPERVISOR (Beneficio Prepagada 12/AGO/2014)</v>
          </cell>
          <cell r="J4078">
            <v>7826087</v>
          </cell>
          <cell r="K4078">
            <v>9.66</v>
          </cell>
          <cell r="O4078" t="str">
            <v>RECURSO 11</v>
          </cell>
          <cell r="V4078" t="str">
            <v>Prepagada 12/AGO/2014 - No tiene Dependientes</v>
          </cell>
          <cell r="W4078" t="str">
            <v>Vigencia Presupuestal</v>
          </cell>
        </row>
        <row r="4079">
          <cell r="A4079">
            <v>407514</v>
          </cell>
          <cell r="B4079" t="str">
            <v>Contrato</v>
          </cell>
          <cell r="C4079">
            <v>151</v>
          </cell>
          <cell r="D4079">
            <v>24914</v>
          </cell>
          <cell r="E4079">
            <v>41880</v>
          </cell>
          <cell r="F4079" t="str">
            <v>DIRECCION DE ASUNTOS AMBIENTALES, SECTORIAL Y URBANA</v>
          </cell>
          <cell r="G4079">
            <v>66947078</v>
          </cell>
          <cell r="H4079" t="str">
            <v>ANA MARIA OCAMPO GOMEZ</v>
          </cell>
          <cell r="I4079" t="str">
            <v>FRA 8 PAGO 7 DE 11 SEGÚN CERTIFICACION DEL SUPERVISOR</v>
          </cell>
          <cell r="J4079">
            <v>10000000</v>
          </cell>
          <cell r="K4079">
            <v>9.66</v>
          </cell>
          <cell r="M4079">
            <v>16</v>
          </cell>
          <cell r="O4079" t="str">
            <v>RECURSO 11</v>
          </cell>
          <cell r="V4079" t="str">
            <v xml:space="preserve">No tiene Dependientes </v>
          </cell>
          <cell r="W4079" t="str">
            <v>Vigencia Presupuestal</v>
          </cell>
        </row>
        <row r="4080">
          <cell r="A4080">
            <v>407614</v>
          </cell>
          <cell r="B4080" t="str">
            <v>Contrato</v>
          </cell>
          <cell r="C4080">
            <v>409</v>
          </cell>
          <cell r="D4080">
            <v>243714</v>
          </cell>
          <cell r="E4080">
            <v>41880</v>
          </cell>
          <cell r="F4080" t="str">
            <v>DIRECCION DE ORDENAMIENTO AMBIENTAL Y COORDINACION DEL SINA</v>
          </cell>
          <cell r="G4080">
            <v>52416177</v>
          </cell>
          <cell r="H4080" t="str">
            <v>MONICA MARIA MUÑOZ BUITRAGO</v>
          </cell>
          <cell r="I4080" t="str">
            <v xml:space="preserve">PAGO 1 DE 5 SEGÚN CERTIFICACION DEL SUPERVISOR </v>
          </cell>
          <cell r="J4080">
            <v>5000000</v>
          </cell>
          <cell r="K4080">
            <v>9.66</v>
          </cell>
          <cell r="O4080" t="str">
            <v>RECURSO 11</v>
          </cell>
          <cell r="V4080" t="str">
            <v xml:space="preserve">No tiene Dependientes </v>
          </cell>
          <cell r="W4080" t="str">
            <v>Vigencia Presupuestal</v>
          </cell>
        </row>
        <row r="4081">
          <cell r="A4081">
            <v>407714</v>
          </cell>
          <cell r="B4081" t="str">
            <v>Contrato</v>
          </cell>
          <cell r="C4081">
            <v>143</v>
          </cell>
          <cell r="D4081">
            <v>22614</v>
          </cell>
          <cell r="E4081">
            <v>41880</v>
          </cell>
          <cell r="F4081" t="str">
            <v>DIRECCION DE BOSQUES, BIODIVERSIDAD Y SERVICIOS ECOSISTEMICOS</v>
          </cell>
          <cell r="G4081">
            <v>53016588</v>
          </cell>
          <cell r="H4081" t="str">
            <v>ASTRID MILENA CARO ROA</v>
          </cell>
          <cell r="I4081" t="str">
            <v>PAGO 8 DE 12 SEGÚN CERTIFICACION DEL SUPERVISOR</v>
          </cell>
          <cell r="J4081">
            <v>2982709</v>
          </cell>
          <cell r="K4081">
            <v>9.66</v>
          </cell>
          <cell r="O4081" t="str">
            <v>RECURSO 11</v>
          </cell>
          <cell r="V4081" t="str">
            <v>No tiene Dependientes - Firma del Contrato 30 Oct/13-Afiliación ARL 18 Nov/13- Pago Novedad ARL Dic/2013</v>
          </cell>
          <cell r="W4081" t="str">
            <v>Vigencia Presupuestal</v>
          </cell>
        </row>
        <row r="4082">
          <cell r="A4082">
            <v>407814</v>
          </cell>
          <cell r="B4082" t="str">
            <v>Contrato</v>
          </cell>
          <cell r="C4082">
            <v>244</v>
          </cell>
          <cell r="D4082">
            <v>35514</v>
          </cell>
          <cell r="E4082">
            <v>41880</v>
          </cell>
          <cell r="F4082" t="str">
            <v>DIRECCION DE BOSQUES, BIODIVERSIDAD Y SERVICIOS ECOSISTEMICOS</v>
          </cell>
          <cell r="G4082">
            <v>7180263</v>
          </cell>
          <cell r="H4082" t="str">
            <v>DAVID ORLANDO HERNANEZ REYES</v>
          </cell>
          <cell r="I4082" t="str">
            <v xml:space="preserve">PAGO 6 DE 12 SEGÚN CERTIFICACION DEL SUPERVISOR (Desc.de la Base x Dependientes) </v>
          </cell>
          <cell r="J4082">
            <v>4438072</v>
          </cell>
          <cell r="K4082">
            <v>9.66</v>
          </cell>
          <cell r="O4082" t="str">
            <v>RECURSO 11</v>
          </cell>
          <cell r="V4082" t="str">
            <v>Desc. 10% Dependientes - Base RF $4,094,550 RF $287,562</v>
          </cell>
          <cell r="W4082" t="str">
            <v>Vigencia Presupuestal</v>
          </cell>
        </row>
        <row r="4083">
          <cell r="A4083">
            <v>407914</v>
          </cell>
          <cell r="B4083" t="str">
            <v>Contrato</v>
          </cell>
          <cell r="C4083">
            <v>111</v>
          </cell>
          <cell r="D4083">
            <v>19314</v>
          </cell>
          <cell r="E4083">
            <v>41880</v>
          </cell>
          <cell r="F4083" t="str">
            <v>DIRECCION DE CAMBIO CLIMATICO</v>
          </cell>
          <cell r="G4083">
            <v>1032413304</v>
          </cell>
          <cell r="H4083" t="str">
            <v>LAURA MARIA ARANGURE NIÑO</v>
          </cell>
          <cell r="I4083" t="str">
            <v>PAGO 7 DE 12 SEGÚN CERTIFICACION DEL SUPERVISOR</v>
          </cell>
          <cell r="J4083">
            <v>3600000</v>
          </cell>
          <cell r="K4083">
            <v>9.66</v>
          </cell>
          <cell r="O4083" t="str">
            <v>RECURSO 11</v>
          </cell>
          <cell r="V4083" t="str">
            <v>No tiene Dependientes</v>
          </cell>
          <cell r="W4083" t="str">
            <v>Vigencia Presupuestal</v>
          </cell>
        </row>
        <row r="4084">
          <cell r="A4084">
            <v>408014</v>
          </cell>
          <cell r="B4084" t="str">
            <v>Contrato</v>
          </cell>
          <cell r="C4084">
            <v>262</v>
          </cell>
          <cell r="D4084">
            <v>37914</v>
          </cell>
          <cell r="E4084">
            <v>41880</v>
          </cell>
          <cell r="F4084" t="str">
            <v>SUBDIRECCION ADMINISTRATIVA Y FINANCIERA</v>
          </cell>
          <cell r="G4084">
            <v>80022525</v>
          </cell>
          <cell r="H4084" t="str">
            <v>CARLOS JULIO VANEGAS YUMAYUZA</v>
          </cell>
          <cell r="I4084" t="str">
            <v>PAGO 8 DE 12 SEGÚN CERTIFICACION DEL SUPERVISOR (Desc.de la Base x Dependientes) + (Desc Embargo $125,547)</v>
          </cell>
          <cell r="J4084">
            <v>1243733</v>
          </cell>
          <cell r="K4084">
            <v>9.66</v>
          </cell>
          <cell r="O4084" t="str">
            <v>RECURSO 11</v>
          </cell>
          <cell r="Q4084" t="str">
            <v>EMBARGO OF 1534</v>
          </cell>
          <cell r="R4084">
            <v>125547</v>
          </cell>
          <cell r="V4084" t="str">
            <v>Desc. X Dependientes</v>
          </cell>
          <cell r="W4084" t="str">
            <v>Vigencia Presupuestal</v>
          </cell>
        </row>
        <row r="4085">
          <cell r="A4085">
            <v>408114</v>
          </cell>
          <cell r="B4085" t="str">
            <v>Contrato</v>
          </cell>
          <cell r="C4085">
            <v>128</v>
          </cell>
          <cell r="D4085">
            <v>21214</v>
          </cell>
          <cell r="E4085">
            <v>41880</v>
          </cell>
          <cell r="F4085" t="str">
            <v>SUBDIRECCION ADMINISTRATIVA Y FINANCIERA</v>
          </cell>
          <cell r="G4085">
            <v>79859642</v>
          </cell>
          <cell r="H4085" t="str">
            <v>CARLOS HERNAN USECHE JARAMILLO</v>
          </cell>
          <cell r="I4085" t="str">
            <v xml:space="preserve">PAGO 8 DE 12 DESEMBOLSO SEGÚN CERTIFICACION DEL SUPERVISOR (Desc.de la Base x Dependientes) </v>
          </cell>
          <cell r="J4085">
            <v>4759090</v>
          </cell>
          <cell r="K4085">
            <v>9.66</v>
          </cell>
          <cell r="O4085" t="str">
            <v>RECURSO 11</v>
          </cell>
          <cell r="V4085" t="str">
            <v>Desc. 10% Dependientes</v>
          </cell>
          <cell r="W4085" t="str">
            <v>Vigencia Presupuestal</v>
          </cell>
        </row>
        <row r="4086">
          <cell r="A4086">
            <v>408214</v>
          </cell>
          <cell r="B4086" t="str">
            <v>Contrato</v>
          </cell>
          <cell r="C4086">
            <v>243</v>
          </cell>
          <cell r="D4086">
            <v>35414</v>
          </cell>
          <cell r="E4086">
            <v>41880</v>
          </cell>
          <cell r="F4086" t="str">
            <v>DIRECCION DE BOSQUES, BIODIVERSIDAD Y SERVICIOS ECOSISTEMICOS</v>
          </cell>
          <cell r="G4086">
            <v>80769799</v>
          </cell>
          <cell r="H4086" t="str">
            <v>DEVIS REYES GONZALEZ</v>
          </cell>
          <cell r="I4086" t="str">
            <v>PAGO 6 DE 12 SEGÚN CERTIFICACION DEL SUPERVISOR (Desc de la Base x Dependientes) AJU RTE FTE SOBRE TOTAL CUENTAS RECIBIDAS EN EL MES OP 367717 DEL 05 AGO/2014</v>
          </cell>
          <cell r="J4086">
            <v>4359600</v>
          </cell>
          <cell r="K4086">
            <v>9.66</v>
          </cell>
          <cell r="O4086" t="str">
            <v>RECURSO 11</v>
          </cell>
          <cell r="V4086" t="str">
            <v>Desc de la Base x Dependientes</v>
          </cell>
          <cell r="W4086" t="str">
            <v>Vigencia Presupuestal</v>
          </cell>
        </row>
        <row r="4087">
          <cell r="A4087">
            <v>408314</v>
          </cell>
          <cell r="B4087" t="str">
            <v>Contrato</v>
          </cell>
          <cell r="C4087">
            <v>73</v>
          </cell>
          <cell r="D4087">
            <v>15514</v>
          </cell>
          <cell r="E4087">
            <v>41880</v>
          </cell>
          <cell r="F4087" t="str">
            <v>DIRECCION DE ASUNTOS AMBIENTALES, SECTORIAL Y URBANA</v>
          </cell>
          <cell r="G4087">
            <v>53152846</v>
          </cell>
          <cell r="H4087" t="str">
            <v>YUDY LIZETH CANTOR CANTOR</v>
          </cell>
          <cell r="I4087" t="str">
            <v>PAGO 7 DE 10 SEGÚN CERTIFICACION DEL SUPERVISOR</v>
          </cell>
          <cell r="J4087">
            <v>6600000</v>
          </cell>
          <cell r="K4087">
            <v>9.66</v>
          </cell>
          <cell r="O4087" t="str">
            <v>RECURSO 11</v>
          </cell>
          <cell r="V4087" t="str">
            <v>No tiene Dependientes</v>
          </cell>
          <cell r="W4087" t="str">
            <v>Vigencia Presupuestal</v>
          </cell>
        </row>
        <row r="4088">
          <cell r="A4088">
            <v>408414</v>
          </cell>
          <cell r="B4088" t="str">
            <v>Contrato</v>
          </cell>
          <cell r="C4088">
            <v>274</v>
          </cell>
          <cell r="D4088">
            <v>38114</v>
          </cell>
          <cell r="E4088">
            <v>41880</v>
          </cell>
          <cell r="F4088" t="str">
            <v>OFICINA DE ASUNTOS INTERNACIONALES</v>
          </cell>
          <cell r="G4088">
            <v>51958614</v>
          </cell>
          <cell r="H4088" t="str">
            <v>JIMENA NIETO CARRASCO</v>
          </cell>
          <cell r="I4088" t="str">
            <v>PAGO 8 DE 12 SEGÚN CERTIFICACION DEL SUPERVISOR - AJU RTE FTE SOBRE TOTAL CTAS RECIBIDAS EN EL MES OP 367614 DEL 05 AGO/2014</v>
          </cell>
          <cell r="J4088">
            <v>7840909</v>
          </cell>
          <cell r="K4088">
            <v>9.66</v>
          </cell>
          <cell r="O4088" t="str">
            <v>RECURSO 11</v>
          </cell>
          <cell r="V4088" t="str">
            <v>No tiene Dependientes a Cargo</v>
          </cell>
          <cell r="W4088" t="str">
            <v>Vigencia Presupuestal</v>
          </cell>
        </row>
        <row r="4089">
          <cell r="A4089">
            <v>408514</v>
          </cell>
          <cell r="B4089" t="str">
            <v>Contrato</v>
          </cell>
          <cell r="C4089">
            <v>152</v>
          </cell>
          <cell r="D4089">
            <v>142313</v>
          </cell>
          <cell r="E4089">
            <v>41883</v>
          </cell>
          <cell r="F4089" t="str">
            <v>SERVICIOS ADMINISTRATIVOS, ATENCIONA AL USUARIO, ARCHIVO Y CORRESPONDENCIA</v>
          </cell>
          <cell r="G4089">
            <v>8605273892</v>
          </cell>
          <cell r="H4089" t="str">
            <v>MOTOS EL CONDOR LTDA</v>
          </cell>
          <cell r="I4089" t="str">
            <v>PAGO PARCIAL 9 DE 12 FRA 7018-7049 SEGÚN CERTIFICACION DEL SUPERVISOR IVA $70,485 (REG.COMUN)</v>
          </cell>
          <cell r="J4089">
            <v>1054340</v>
          </cell>
          <cell r="K4089">
            <v>9.66</v>
          </cell>
          <cell r="L4089">
            <v>4</v>
          </cell>
          <cell r="M4089">
            <v>16</v>
          </cell>
          <cell r="N4089" t="str">
            <v>RECURSO 2-10</v>
          </cell>
          <cell r="V4089" t="str">
            <v>CIIU 4542</v>
          </cell>
          <cell r="W4089" t="str">
            <v>Reserva Presupuestal</v>
          </cell>
        </row>
        <row r="4090">
          <cell r="A4090">
            <v>408614</v>
          </cell>
          <cell r="B4090" t="str">
            <v>Anulada</v>
          </cell>
          <cell r="C4090">
            <v>152</v>
          </cell>
          <cell r="D4090">
            <v>9314</v>
          </cell>
          <cell r="E4090">
            <v>41883</v>
          </cell>
          <cell r="F4090" t="str">
            <v>SERVICIOS ADMINISTRATIVOS, ATENCIONA AL USUARIO, ARCHIVO Y CORRESPONDENCIA</v>
          </cell>
          <cell r="G4090">
            <v>8605273892</v>
          </cell>
          <cell r="H4090" t="str">
            <v>MOTOS EL CONDOR LTDA</v>
          </cell>
          <cell r="I4090" t="str">
            <v>ANULADA ----- PAGO SALDO 9 DE 12 FRA 7018-7049 SEGÚN CERTIFICACION DEL SUPERVISOR IVA $192,281 (REG.COMUN) - LOS SOPORTES ORIGINALES REPOSAN EN LA OP 408514</v>
          </cell>
          <cell r="J4090">
            <v>384400</v>
          </cell>
          <cell r="N4090" t="str">
            <v>RECURSO 2-10</v>
          </cell>
          <cell r="W4090" t="str">
            <v>Vigencia Presupuestal</v>
          </cell>
        </row>
        <row r="4091">
          <cell r="A4091">
            <v>408714</v>
          </cell>
          <cell r="B4091" t="str">
            <v>Contrato</v>
          </cell>
          <cell r="C4091">
            <v>152</v>
          </cell>
          <cell r="D4091">
            <v>9314</v>
          </cell>
          <cell r="E4091">
            <v>41883</v>
          </cell>
          <cell r="F4091" t="str">
            <v>SERVICIOS ADMINISTRATIVOS, ATENCIONA AL USUARIO, ARCHIVO Y CORRESPONDENCIA</v>
          </cell>
          <cell r="G4091">
            <v>8605273892</v>
          </cell>
          <cell r="H4091" t="str">
            <v>MOTOS EL CONDOR LTDA</v>
          </cell>
          <cell r="I4091" t="str">
            <v>PAGO SALDO 9 DE 12 FRA 7018-7049 SEGÚN CERTIFICACION DEL SUPERVISOR IVA $192,281 (REG.COMUN) - LOS SOPORTES ORIGINALES REPOSAN EN LA OP 408514</v>
          </cell>
          <cell r="J4091">
            <v>384400</v>
          </cell>
          <cell r="N4091" t="str">
            <v>RECURSO 2-10</v>
          </cell>
          <cell r="W4091" t="str">
            <v>Vigencia Presupuestal</v>
          </cell>
        </row>
        <row r="4092">
          <cell r="A4092">
            <v>408814</v>
          </cell>
          <cell r="B4092" t="str">
            <v>Factura</v>
          </cell>
          <cell r="C4092">
            <v>12983819</v>
          </cell>
          <cell r="D4092">
            <v>255914</v>
          </cell>
          <cell r="E4092">
            <v>41884</v>
          </cell>
          <cell r="F4092" t="str">
            <v>SERVICIOS ADMINISTRATIVOS, ATENCIONA AL USUARIO, ARCHIVO Y CORRESPONDENCIA</v>
          </cell>
          <cell r="G4092">
            <v>8999990941</v>
          </cell>
          <cell r="H4092" t="str">
            <v>EMPRESA DE ACUEDUCTO Y ALCANTARILLADO DE BOGOTA ESP</v>
          </cell>
          <cell r="I4092" t="str">
            <v>PAGO FRA 12983819 CTA CTO N.11442908 PERIODO DEL 04 JUN 2014 AL 01 AGO 2014</v>
          </cell>
          <cell r="J4092">
            <v>7332160</v>
          </cell>
          <cell r="N4092" t="str">
            <v>RECURSO 2-10</v>
          </cell>
          <cell r="W4092" t="str">
            <v>Vigencia Presupuestal</v>
          </cell>
        </row>
        <row r="4093">
          <cell r="A4093">
            <v>408914</v>
          </cell>
          <cell r="B4093" t="str">
            <v>Comisión</v>
          </cell>
          <cell r="C4093" t="str">
            <v>2014-1-0595</v>
          </cell>
          <cell r="D4093">
            <v>217714</v>
          </cell>
          <cell r="E4093">
            <v>41884</v>
          </cell>
          <cell r="F4093" t="str">
            <v>SERVICIOS ADMINISTRATIVOS, ATENCIONA AL USUARIO, ARCHIVO Y CORRESPONDENCIA</v>
          </cell>
          <cell r="G4093">
            <v>341036</v>
          </cell>
          <cell r="H4093" t="str">
            <v>GREGORIO RODRIGUEZ</v>
          </cell>
          <cell r="I4093" t="str">
            <v>COMISION A PUERTO SALGAR DEL 16-18 DE JULIO DE 2014</v>
          </cell>
          <cell r="J4093">
            <v>728238</v>
          </cell>
          <cell r="L4093">
            <v>10</v>
          </cell>
          <cell r="O4093" t="str">
            <v>RECURSO 11</v>
          </cell>
          <cell r="W4093" t="str">
            <v>Vigencia Presupuestal</v>
          </cell>
        </row>
        <row r="4094">
          <cell r="A4094">
            <v>409014</v>
          </cell>
          <cell r="B4094" t="str">
            <v>Comisión</v>
          </cell>
          <cell r="C4094" t="str">
            <v>2014-1-0652</v>
          </cell>
          <cell r="D4094">
            <v>237814</v>
          </cell>
          <cell r="E4094">
            <v>41884</v>
          </cell>
          <cell r="F4094" t="str">
            <v>SERVICIOS ADMINISTRATIVOS, ATENCIONA AL USUARIO, ARCHIVO Y CORRESPONDENCIA</v>
          </cell>
          <cell r="G4094">
            <v>79062119</v>
          </cell>
          <cell r="H4094" t="str">
            <v>LUIS IDINAEL LONDOÑO PARGA</v>
          </cell>
          <cell r="I4094" t="str">
            <v>COMISION A SAN ANDRES DEL 12-15 DE AGOSTO DE 2014</v>
          </cell>
          <cell r="J4094">
            <v>1019533</v>
          </cell>
          <cell r="L4094">
            <v>10</v>
          </cell>
          <cell r="O4094" t="str">
            <v>RECURSO 11</v>
          </cell>
          <cell r="W4094" t="str">
            <v>Vigencia Presupuestal</v>
          </cell>
        </row>
        <row r="4095">
          <cell r="A4095">
            <v>409114</v>
          </cell>
          <cell r="B4095" t="str">
            <v>Comisión</v>
          </cell>
          <cell r="C4095" t="str">
            <v>2014-1-0653</v>
          </cell>
          <cell r="D4095">
            <v>237914</v>
          </cell>
          <cell r="E4095">
            <v>41884</v>
          </cell>
          <cell r="F4095" t="str">
            <v>SERVICIOS ADMINISTRATIVOS, ATENCIONA AL USUARIO, ARCHIVO Y CORRESPONDENCIA</v>
          </cell>
          <cell r="G4095">
            <v>53905320</v>
          </cell>
          <cell r="H4095" t="str">
            <v>JENNY ADRIANA RODRIGUEZ FRANCO</v>
          </cell>
          <cell r="I4095" t="str">
            <v>COMISION A SAN ANDRES DEL 12-15 DE AGOSTO DE 2014</v>
          </cell>
          <cell r="J4095">
            <v>784262</v>
          </cell>
          <cell r="L4095">
            <v>10</v>
          </cell>
          <cell r="O4095" t="str">
            <v>RECURSO 11</v>
          </cell>
          <cell r="W4095" t="str">
            <v>Vigencia Presupuestal</v>
          </cell>
        </row>
        <row r="4096">
          <cell r="A4096">
            <v>409214</v>
          </cell>
          <cell r="B4096" t="str">
            <v>Comisión</v>
          </cell>
          <cell r="C4096" t="str">
            <v>2014-1-0634</v>
          </cell>
          <cell r="D4096">
            <v>231614</v>
          </cell>
          <cell r="E4096">
            <v>41884</v>
          </cell>
          <cell r="F4096" t="str">
            <v>SERVICIOS ADMINISTRATIVOS, ATENCIONA AL USUARIO, ARCHIVO Y CORRESPONDENCIA</v>
          </cell>
          <cell r="G4096">
            <v>43201723</v>
          </cell>
          <cell r="H4096" t="str">
            <v>ESNEDY HERNANDEZ ATILANO</v>
          </cell>
          <cell r="I4096" t="str">
            <v>COMISION A PEREIRA EL 28 DE JULIO DE 2014</v>
          </cell>
          <cell r="J4096">
            <v>68375</v>
          </cell>
          <cell r="L4096">
            <v>10</v>
          </cell>
          <cell r="O4096" t="str">
            <v>RECURSO 11</v>
          </cell>
          <cell r="W4096" t="str">
            <v>Vigencia Presupuestal</v>
          </cell>
        </row>
        <row r="4097">
          <cell r="A4097">
            <v>409314</v>
          </cell>
          <cell r="B4097" t="str">
            <v>Comisión</v>
          </cell>
          <cell r="C4097" t="str">
            <v>2014-1-0674</v>
          </cell>
          <cell r="D4097">
            <v>243114</v>
          </cell>
          <cell r="E4097">
            <v>41884</v>
          </cell>
          <cell r="F4097" t="str">
            <v>SERVICIOS ADMINISTRATIVOS, ATENCIONA AL USUARIO, ARCHIVO Y CORRESPONDENCIA</v>
          </cell>
          <cell r="G4097">
            <v>1018421457</v>
          </cell>
          <cell r="H4097" t="str">
            <v>JUAN SEBASTIAN HERNANDEZ SUAREZ</v>
          </cell>
          <cell r="I4097" t="str">
            <v>COMISION A SAN GIL DEL 13-15 DE AGOSTO DE 2014</v>
          </cell>
          <cell r="J4097">
            <v>495261</v>
          </cell>
          <cell r="L4097">
            <v>10</v>
          </cell>
          <cell r="O4097" t="str">
            <v>RECURSO 11</v>
          </cell>
          <cell r="W4097" t="str">
            <v>Vigencia Presupuestal</v>
          </cell>
        </row>
        <row r="4098">
          <cell r="A4098">
            <v>409414</v>
          </cell>
          <cell r="B4098" t="str">
            <v>Comisión</v>
          </cell>
          <cell r="C4098" t="str">
            <v>2014-1-0681</v>
          </cell>
          <cell r="D4098">
            <v>244714</v>
          </cell>
          <cell r="E4098">
            <v>41884</v>
          </cell>
          <cell r="F4098" t="str">
            <v>SERVICIOS ADMINISTRATIVOS, ATENCIONA AL USUARIO, ARCHIVO Y CORRESPONDENCIA</v>
          </cell>
          <cell r="G4098">
            <v>1018421457</v>
          </cell>
          <cell r="H4098" t="str">
            <v>JUAN SEBASTIAN HERNANDEZ SUAREZ</v>
          </cell>
          <cell r="I4098" t="str">
            <v>COMISION A PEREIRA DEL 18-20 DE AGOSTO DE 2014</v>
          </cell>
          <cell r="J4098">
            <v>415261</v>
          </cell>
          <cell r="L4098">
            <v>10</v>
          </cell>
          <cell r="O4098" t="str">
            <v>RECURSO 11</v>
          </cell>
          <cell r="W4098" t="str">
            <v>Vigencia Presupuestal</v>
          </cell>
        </row>
        <row r="4099">
          <cell r="A4099">
            <v>409514</v>
          </cell>
          <cell r="B4099" t="str">
            <v>Comisión</v>
          </cell>
          <cell r="C4099" t="str">
            <v>2014-1-0686</v>
          </cell>
          <cell r="D4099">
            <v>245714</v>
          </cell>
          <cell r="E4099">
            <v>41884</v>
          </cell>
          <cell r="F4099" t="str">
            <v>SERVICIOS ADMINISTRATIVOS, ATENCIONA AL USUARIO, ARCHIVO Y CORRESPONDENCIA</v>
          </cell>
          <cell r="G4099">
            <v>52714435</v>
          </cell>
          <cell r="H4099" t="str">
            <v>JOHANNA ALEXANDRA RUIZ HERNANDEZ</v>
          </cell>
          <cell r="I4099" t="str">
            <v>COMISION A SANTA MARTA DEL 19-21 DE AGOSTO DE 2014</v>
          </cell>
          <cell r="J4099">
            <v>463261</v>
          </cell>
          <cell r="L4099">
            <v>10</v>
          </cell>
          <cell r="O4099" t="str">
            <v>RECURSO 11</v>
          </cell>
          <cell r="W4099" t="str">
            <v>Vigencia Presupuestal</v>
          </cell>
        </row>
        <row r="4100">
          <cell r="A4100">
            <v>409614</v>
          </cell>
          <cell r="B4100" t="str">
            <v>Comisión</v>
          </cell>
          <cell r="C4100">
            <v>20141721</v>
          </cell>
          <cell r="D4100">
            <v>242214</v>
          </cell>
          <cell r="E4100">
            <v>41884</v>
          </cell>
          <cell r="F4100" t="str">
            <v>SERVICIOS ADMINISTRATIVOS, ATENCIONA AL USUARIO, ARCHIVO Y CORRESPONDENCIA</v>
          </cell>
          <cell r="G4100">
            <v>43220679</v>
          </cell>
          <cell r="H4100" t="str">
            <v>NATALIA GARCES CUARTAS</v>
          </cell>
          <cell r="I4100" t="str">
            <v>COMISION A BARRANCABERMEJA DEL 19 AL 20 DE AGOSTO DE 2014</v>
          </cell>
          <cell r="J4100">
            <v>308037</v>
          </cell>
          <cell r="O4100" t="str">
            <v>RECURSO 11</v>
          </cell>
          <cell r="W4100" t="str">
            <v>Vigencia Presupuestal</v>
          </cell>
        </row>
        <row r="4101">
          <cell r="A4101">
            <v>409714</v>
          </cell>
          <cell r="B4101" t="str">
            <v>Comisión</v>
          </cell>
          <cell r="C4101">
            <v>20141731</v>
          </cell>
          <cell r="D4101">
            <v>245114</v>
          </cell>
          <cell r="E4101">
            <v>41884</v>
          </cell>
          <cell r="F4101" t="str">
            <v>SERVICIOS ADMINISTRATIVOS, ATENCIONA AL USUARIO, ARCHIVO Y CORRESPONDENCIA</v>
          </cell>
          <cell r="G4101">
            <v>79273340</v>
          </cell>
          <cell r="H4101" t="str">
            <v>OSCAR HERNAN MANRIQUE BETANCOURT</v>
          </cell>
          <cell r="I4101" t="str">
            <v>COMISION A BARRANCABERMEJA DEL 14 AL 15 DE AGOSTO DE 2014</v>
          </cell>
          <cell r="J4101">
            <v>343037</v>
          </cell>
          <cell r="O4101" t="str">
            <v>RECURSO 11</v>
          </cell>
          <cell r="W4101" t="str">
            <v>Vigencia Presupuestal</v>
          </cell>
        </row>
        <row r="4102">
          <cell r="A4102">
            <v>409814</v>
          </cell>
          <cell r="B4102" t="str">
            <v>Comisión</v>
          </cell>
          <cell r="C4102">
            <v>20141487</v>
          </cell>
          <cell r="D4102">
            <v>213214</v>
          </cell>
          <cell r="E4102">
            <v>41884</v>
          </cell>
          <cell r="F4102" t="str">
            <v>SERVICIOS ADMINISTRATIVOS, ATENCIONA AL USUARIO, ARCHIVO Y CORRESPONDENCIA</v>
          </cell>
          <cell r="G4102">
            <v>52383802</v>
          </cell>
          <cell r="H4102" t="str">
            <v>ERICA PATRICIA CEBALLOS MONTAÑA</v>
          </cell>
          <cell r="I4102" t="str">
            <v>COMISION A PUERTO INIRIDA EL 8 DE JULIO DE 2014</v>
          </cell>
          <cell r="J4102">
            <v>86541</v>
          </cell>
          <cell r="O4102" t="str">
            <v>RECURSO 11</v>
          </cell>
          <cell r="W4102" t="str">
            <v>Vigencia Presupuestal</v>
          </cell>
        </row>
        <row r="4103">
          <cell r="A4103">
            <v>409914</v>
          </cell>
          <cell r="B4103" t="str">
            <v>Comisión</v>
          </cell>
          <cell r="C4103">
            <v>20141517</v>
          </cell>
          <cell r="D4103">
            <v>215114</v>
          </cell>
          <cell r="E4103">
            <v>41884</v>
          </cell>
          <cell r="F4103" t="str">
            <v>SERVICIOS ADMINISTRATIVOS, ATENCIONA AL USUARIO, ARCHIVO Y CORRESPONDENCIA</v>
          </cell>
          <cell r="G4103">
            <v>11520000</v>
          </cell>
          <cell r="H4103" t="str">
            <v>NEIDER EDUARDO ABELLO ALDANA</v>
          </cell>
          <cell r="I4103" t="str">
            <v>COMISION A BUCARAMANGA EL 17 DE Julio de 2014</v>
          </cell>
          <cell r="J4103">
            <v>160054</v>
          </cell>
          <cell r="O4103" t="str">
            <v>RECURSO 11</v>
          </cell>
          <cell r="W4103" t="str">
            <v>Vigencia Presupuestal</v>
          </cell>
        </row>
        <row r="4104">
          <cell r="A4104">
            <v>410014</v>
          </cell>
          <cell r="B4104" t="str">
            <v>Comisión</v>
          </cell>
          <cell r="C4104">
            <v>20141708</v>
          </cell>
          <cell r="D4104">
            <v>241614</v>
          </cell>
          <cell r="E4104">
            <v>41884</v>
          </cell>
          <cell r="F4104" t="str">
            <v>SERVICIOS ADMINISTRATIVOS, ATENCIONA AL USUARIO, ARCHIVO Y CORRESPONDENCIA</v>
          </cell>
          <cell r="G4104">
            <v>51803496</v>
          </cell>
          <cell r="H4104" t="str">
            <v>CLAUDIA LUZ RODRIGUEZ</v>
          </cell>
          <cell r="I4104" t="str">
            <v>COMISION A MEDELLIN DEL 11 AL 12 DE AGOSTO DE 2014</v>
          </cell>
          <cell r="J4104">
            <v>375938</v>
          </cell>
          <cell r="O4104" t="str">
            <v>RECURSO 11</v>
          </cell>
          <cell r="W4104" t="str">
            <v>Vigencia Presupuestal</v>
          </cell>
        </row>
        <row r="4105">
          <cell r="A4105">
            <v>410114</v>
          </cell>
          <cell r="B4105" t="str">
            <v>Contrato</v>
          </cell>
          <cell r="C4105">
            <v>257</v>
          </cell>
          <cell r="D4105">
            <v>284613</v>
          </cell>
          <cell r="E4105">
            <v>41884</v>
          </cell>
          <cell r="F4105" t="str">
            <v>GRUPO DE GESTION DOCUMENTAL</v>
          </cell>
          <cell r="G4105">
            <v>9000629179</v>
          </cell>
          <cell r="H4105" t="str">
            <v>SERVICIOS POSTALES NACIONALES</v>
          </cell>
          <cell r="I4105" t="str">
            <v>PAGO 10 DE 10 FRA 19213 SEGUN CERTIFICACION DEL SUPERVISOR- ENTIDAD PUBLICA, AUTORRETENEDORES Y GC</v>
          </cell>
          <cell r="J4105">
            <v>7016749</v>
          </cell>
          <cell r="N4105" t="str">
            <v>RECURSO 2-10</v>
          </cell>
          <cell r="W4105" t="str">
            <v>Reserva Presupuestal</v>
          </cell>
        </row>
        <row r="4106">
          <cell r="A4106">
            <v>410214</v>
          </cell>
          <cell r="B4106" t="str">
            <v>Comisión</v>
          </cell>
          <cell r="C4106">
            <v>20141755</v>
          </cell>
          <cell r="D4106">
            <v>245414</v>
          </cell>
          <cell r="E4106">
            <v>41884</v>
          </cell>
          <cell r="F4106" t="str">
            <v>SERVICIOS ADMINISTRATIVOS, ATENCIONA AL USUARIO, ARCHIVO Y CORRESPONDENCIA</v>
          </cell>
          <cell r="G4106">
            <v>52795636</v>
          </cell>
          <cell r="H4106" t="str">
            <v>SANDRA CAROLINA DIAZ MESA</v>
          </cell>
          <cell r="I4106" t="str">
            <v>COMISION A SANTA MARTA DEL 19 AL 21 DE AGOSTO DE 2014</v>
          </cell>
          <cell r="J4106">
            <v>480705</v>
          </cell>
          <cell r="O4106" t="str">
            <v>RECURSO 11</v>
          </cell>
          <cell r="W4106" t="str">
            <v>Vigencia Presupuestal</v>
          </cell>
        </row>
        <row r="4107">
          <cell r="A4107">
            <v>410314</v>
          </cell>
          <cell r="B4107" t="str">
            <v>Comisión</v>
          </cell>
          <cell r="C4107">
            <v>20141792</v>
          </cell>
          <cell r="D4107">
            <v>248214</v>
          </cell>
          <cell r="E4107">
            <v>41884</v>
          </cell>
          <cell r="F4107" t="str">
            <v>SERVICIOS ADMINISTRATIVOS, ATENCIONA AL USUARIO, ARCHIVO Y CORRESPONDENCIA</v>
          </cell>
          <cell r="G4107">
            <v>79688962</v>
          </cell>
          <cell r="H4107" t="str">
            <v>CARLOS ALBERTO WALTEOS GOMEZ</v>
          </cell>
          <cell r="I4107" t="str">
            <v>COMISION A QUIMBAYA DEL 22 AL 24 DE AGOSTO DE 2014</v>
          </cell>
          <cell r="J4107">
            <v>515395</v>
          </cell>
          <cell r="O4107" t="str">
            <v>RECURSO 11</v>
          </cell>
          <cell r="W4107" t="str">
            <v>Vigencia Presupuestal</v>
          </cell>
        </row>
        <row r="4108">
          <cell r="A4108">
            <v>410414</v>
          </cell>
          <cell r="B4108" t="str">
            <v>Comisión</v>
          </cell>
          <cell r="C4108">
            <v>20141793</v>
          </cell>
          <cell r="D4108">
            <v>248314</v>
          </cell>
          <cell r="E4108">
            <v>41884</v>
          </cell>
          <cell r="F4108" t="str">
            <v>SERVICIOS ADMINISTRATIVOS, ATENCIONA AL USUARIO, ARCHIVO Y CORRESPONDENCIA</v>
          </cell>
          <cell r="G4108">
            <v>51832156</v>
          </cell>
          <cell r="H4108" t="str">
            <v>LUZ ADRIANA JIMENEZ PATIÑO</v>
          </cell>
          <cell r="I4108" t="str">
            <v>COMISION A QUIMBAYA DEL 22 AL 24 DE AGOSTO DE 2014</v>
          </cell>
          <cell r="J4108">
            <v>488395</v>
          </cell>
          <cell r="O4108" t="str">
            <v>RECURSO 11</v>
          </cell>
          <cell r="W4108" t="str">
            <v>Vigencia Presupuestal</v>
          </cell>
        </row>
        <row r="4109">
          <cell r="A4109">
            <v>410514</v>
          </cell>
          <cell r="B4109" t="str">
            <v>Comisión</v>
          </cell>
          <cell r="C4109">
            <v>20141794</v>
          </cell>
          <cell r="D4109">
            <v>248514</v>
          </cell>
          <cell r="E4109">
            <v>41884</v>
          </cell>
          <cell r="F4109" t="str">
            <v>SERVICIOS ADMINISTRATIVOS, ATENCIONA AL USUARIO, ARCHIVO Y CORRESPONDENCIA</v>
          </cell>
          <cell r="G4109">
            <v>80034920</v>
          </cell>
          <cell r="H4109" t="str">
            <v>DIEGO FERNANDO MOLANO VARGAS</v>
          </cell>
          <cell r="I4109" t="str">
            <v>COMISION A ACACIAS DEL 20 AL 21 DE AGOSTO DE 2014</v>
          </cell>
          <cell r="J4109">
            <v>343037</v>
          </cell>
          <cell r="O4109" t="str">
            <v>RECURSO 11</v>
          </cell>
          <cell r="W4109" t="str">
            <v>Vigencia Presupuestal</v>
          </cell>
        </row>
        <row r="4110">
          <cell r="A4110">
            <v>410614</v>
          </cell>
          <cell r="B4110" t="str">
            <v>Comisión</v>
          </cell>
          <cell r="C4110">
            <v>20141815</v>
          </cell>
          <cell r="D4110">
            <v>250514</v>
          </cell>
          <cell r="E4110">
            <v>41884</v>
          </cell>
          <cell r="F4110" t="str">
            <v>SERVICIOS ADMINISTRATIVOS, ATENCIONA AL USUARIO, ARCHIVO Y CORRESPONDENCIA</v>
          </cell>
          <cell r="G4110">
            <v>52261383</v>
          </cell>
          <cell r="H4110" t="str">
            <v>CLAUDIA LILIANA BUITRAGO AGUIRRE</v>
          </cell>
          <cell r="I4110" t="str">
            <v>COMISION A IBAGUE DEL 25 AL 26 DE AGOSTO DE 2014</v>
          </cell>
          <cell r="J4110">
            <v>355938</v>
          </cell>
          <cell r="O4110" t="str">
            <v>RECURSO 11</v>
          </cell>
          <cell r="W4110" t="str">
            <v>Vigencia Presupuestal</v>
          </cell>
        </row>
        <row r="4111">
          <cell r="A4111">
            <v>410714</v>
          </cell>
          <cell r="B4111" t="str">
            <v>Comisión</v>
          </cell>
          <cell r="C4111">
            <v>20141816</v>
          </cell>
          <cell r="D4111">
            <v>251214</v>
          </cell>
          <cell r="E4111">
            <v>41884</v>
          </cell>
          <cell r="F4111" t="str">
            <v>SERVICIOS ADMINISTRATIVOS, ATENCIONA AL USUARIO, ARCHIVO Y CORRESPONDENCIA</v>
          </cell>
          <cell r="G4111">
            <v>39688819</v>
          </cell>
          <cell r="H4111" t="str">
            <v>MARCELA MONCADA BARRERA</v>
          </cell>
          <cell r="I4111" t="str">
            <v>COMISION A TUNJA DEL 26 AL 27 DE 2014</v>
          </cell>
          <cell r="J4111">
            <v>522161</v>
          </cell>
          <cell r="O4111" t="str">
            <v>RECURSO 11</v>
          </cell>
          <cell r="W4111" t="str">
            <v>Vigencia Presupuestal</v>
          </cell>
        </row>
        <row r="4112">
          <cell r="A4112">
            <v>410814</v>
          </cell>
          <cell r="B4112" t="str">
            <v>Comisión</v>
          </cell>
          <cell r="C4112">
            <v>20141818</v>
          </cell>
          <cell r="D4112">
            <v>251414</v>
          </cell>
          <cell r="E4112">
            <v>41884</v>
          </cell>
          <cell r="F4112" t="str">
            <v>SERVICIOS ADMINISTRATIVOS, ATENCIONA AL USUARIO, ARCHIVO Y CORRESPONDENCIA</v>
          </cell>
          <cell r="G4112">
            <v>33366449</v>
          </cell>
          <cell r="H4112" t="str">
            <v>ANDREA DEL PILAR GAYON MUÑOZ</v>
          </cell>
          <cell r="I4112" t="str">
            <v>COMISION A SANTA MARTA DEL 26 AL 28 DE AGOSTO DE 2014</v>
          </cell>
          <cell r="J4112">
            <v>538395</v>
          </cell>
          <cell r="O4112" t="str">
            <v>RECURSO 11</v>
          </cell>
          <cell r="W4112" t="str">
            <v>Vigencia Presupuestal</v>
          </cell>
        </row>
        <row r="4113">
          <cell r="A4113">
            <v>410914</v>
          </cell>
          <cell r="B4113" t="str">
            <v>Comisión</v>
          </cell>
          <cell r="C4113">
            <v>20141833</v>
          </cell>
          <cell r="D4113">
            <v>254314</v>
          </cell>
          <cell r="E4113">
            <v>41884</v>
          </cell>
          <cell r="F4113" t="str">
            <v>SERVICIOS ADMINISTRATIVOS, ATENCIONA AL USUARIO, ARCHIVO Y CORRESPONDENCIA</v>
          </cell>
          <cell r="G4113">
            <v>51714629</v>
          </cell>
          <cell r="H4113" t="str">
            <v>JAIME EDUARDO SARMIENTO SOTO</v>
          </cell>
          <cell r="I4113" t="str">
            <v>COMISION A QUIBDO EL 27 DE AGOSTO DE 2014</v>
          </cell>
          <cell r="J4113">
            <v>208068</v>
          </cell>
          <cell r="O4113" t="str">
            <v>RECURSO 11</v>
          </cell>
          <cell r="W4113" t="str">
            <v>Vigencia Presupuestal</v>
          </cell>
        </row>
        <row r="4114">
          <cell r="A4114">
            <v>411014</v>
          </cell>
          <cell r="B4114" t="str">
            <v>Oficio</v>
          </cell>
          <cell r="C4114" t="str">
            <v>8150-3-16106</v>
          </cell>
          <cell r="D4114">
            <v>188514</v>
          </cell>
          <cell r="E4114">
            <v>41884</v>
          </cell>
          <cell r="F4114" t="str">
            <v>OFICINA DE ASUNTOS INTERNACIONALES</v>
          </cell>
          <cell r="G4114">
            <v>9211002</v>
          </cell>
          <cell r="H4114" t="str">
            <v>PROTERRITORIOS - PROGRAMA IBEROAMERICANO DE COOPERACION EN GESTION TERRITORIAL</v>
          </cell>
          <cell r="I4114" t="str">
            <v>PAGO FACTURA 12/2014 COMPROMISO DE LOS PAISES MIENBROS DEL PROGRAMA IBEROAMERICANO DE COOPERACION EN GESTION TERRITORIAL - PROTERRITORIOS VIGENCIA 2014</v>
          </cell>
          <cell r="J4114">
            <v>40000000</v>
          </cell>
          <cell r="O4114" t="str">
            <v>RECURSO 11</v>
          </cell>
          <cell r="W4114" t="str">
            <v>Vigencia Presupuestal</v>
          </cell>
        </row>
        <row r="4115">
          <cell r="A4115">
            <v>411114</v>
          </cell>
          <cell r="B4115" t="str">
            <v>Resolucion</v>
          </cell>
          <cell r="C4115">
            <v>1263</v>
          </cell>
          <cell r="D4115">
            <v>238214</v>
          </cell>
          <cell r="E4115">
            <v>41884</v>
          </cell>
          <cell r="F4115" t="str">
            <v>OFICINA ASESORA DE PLANEACION</v>
          </cell>
          <cell r="G4115">
            <v>8180001568</v>
          </cell>
          <cell r="H4115" t="str">
            <v>INST.INVEST.AMBIENTALES DEL PACIFICO JOHN VON NEUMAN</v>
          </cell>
          <cell r="I4115" t="str">
            <v>PRIMER PAGO "SEPTIEMBRE" AVANCE AL PROYECTO PARA LA RECUPERACION Y MANEJO DE LA COBERTURA DEL ECOSISTEMA SELVA HUMEDA TROPICAL EN EL MINICIPIO EL LITORAL DEL SAN JUAN CHOCO, OCCIDENTE - VIGENCIA 2014</v>
          </cell>
          <cell r="J4115">
            <v>500000000</v>
          </cell>
          <cell r="O4115" t="str">
            <v>RECURSO 11</v>
          </cell>
          <cell r="W4115" t="str">
            <v>Vigencia Presupuestal</v>
          </cell>
        </row>
        <row r="4116">
          <cell r="A4116">
            <v>411214</v>
          </cell>
          <cell r="B4116" t="str">
            <v>Oficio</v>
          </cell>
          <cell r="C4116" t="str">
            <v>8130-3-26768</v>
          </cell>
          <cell r="D4116">
            <v>238214</v>
          </cell>
          <cell r="E4116">
            <v>41884</v>
          </cell>
          <cell r="F4116" t="str">
            <v>OFICINA ASESORA DE PLANEACION</v>
          </cell>
          <cell r="G4116">
            <v>8180001568</v>
          </cell>
          <cell r="H4116" t="str">
            <v>INST.INVEST.AMBIENTALES DEL PACIFICO JOHN VON NEUMAN</v>
          </cell>
          <cell r="I4116" t="str">
            <v>SEGUNDO PAGO "OCTUBRE" CONTRIBUCION PARA LA RECUPERACION Y MANEJO DE LA COBERTURA DEL ECOSISTEMA SELVA HUMEDA TROPICAL EN EL MINICIPIO EL LITORAL DEL SAN JUAN CHOCO, OCCIDENTE - VIGENCIA 2014 - los originales quedan en la ultima OP Noviembre/2014</v>
          </cell>
          <cell r="J4116">
            <v>400000000</v>
          </cell>
          <cell r="O4116" t="str">
            <v>RECURSO 11</v>
          </cell>
          <cell r="W4116" t="str">
            <v>Vigencia Presupuestal</v>
          </cell>
        </row>
        <row r="4117">
          <cell r="A4117">
            <v>411314</v>
          </cell>
          <cell r="B4117" t="str">
            <v>Oficio</v>
          </cell>
          <cell r="C4117" t="str">
            <v>8320-3-29683</v>
          </cell>
          <cell r="D4117">
            <v>257014</v>
          </cell>
          <cell r="E4117">
            <v>41886</v>
          </cell>
          <cell r="F4117" t="str">
            <v>TALENTO HUMANO ACTIVO Y NO ACTIVO</v>
          </cell>
          <cell r="G4117" t="str">
            <v>900.156.264-2</v>
          </cell>
          <cell r="H4117" t="str">
            <v>NUEVA EPS</v>
          </cell>
          <cell r="I4117" t="str">
            <v>PAGO SEGURIDAD SOCIAL AGOSTO 2014</v>
          </cell>
          <cell r="J4117">
            <v>6538779</v>
          </cell>
        </row>
        <row r="4118">
          <cell r="A4118">
            <v>411414</v>
          </cell>
          <cell r="B4118" t="str">
            <v>Oficio</v>
          </cell>
          <cell r="C4118" t="str">
            <v>8320-3-29683</v>
          </cell>
          <cell r="D4118">
            <v>256214</v>
          </cell>
          <cell r="E4118">
            <v>41886</v>
          </cell>
          <cell r="F4118" t="str">
            <v>TALENTO HUMANO ACTIVO Y NO ACTIVO</v>
          </cell>
          <cell r="G4118" t="str">
            <v>830.113.831-0</v>
          </cell>
          <cell r="H4118" t="str">
            <v>ALIANSALUD EPS - Colmena</v>
          </cell>
          <cell r="I4118" t="str">
            <v>PAGO SEGURIDAD SOCIAL AGOSTO 2014</v>
          </cell>
          <cell r="J4118">
            <v>10069049</v>
          </cell>
        </row>
        <row r="4119">
          <cell r="A4119">
            <v>411514</v>
          </cell>
          <cell r="B4119" t="str">
            <v>Oficio</v>
          </cell>
          <cell r="C4119" t="str">
            <v>8320-3-29683</v>
          </cell>
          <cell r="D4119">
            <v>257314</v>
          </cell>
          <cell r="E4119">
            <v>41886</v>
          </cell>
          <cell r="F4119" t="str">
            <v>TALENTO HUMANO ACTIVO Y NO ACTIVO</v>
          </cell>
          <cell r="G4119" t="str">
            <v>800,251,440-6</v>
          </cell>
          <cell r="H4119" t="str">
            <v>SANITAS EPS</v>
          </cell>
          <cell r="I4119" t="str">
            <v>PAGO SEGURIDAD SOCIAL AGOSTO 2014</v>
          </cell>
          <cell r="J4119">
            <v>22813377</v>
          </cell>
        </row>
        <row r="4120">
          <cell r="A4120">
            <v>411614</v>
          </cell>
          <cell r="B4120" t="str">
            <v>Oficio</v>
          </cell>
          <cell r="C4120" t="str">
            <v>8320-3-29683</v>
          </cell>
          <cell r="D4120">
            <v>256314</v>
          </cell>
          <cell r="E4120">
            <v>41886</v>
          </cell>
          <cell r="F4120" t="str">
            <v>TALENTO HUMANO ACTIVO Y NO ACTIVO</v>
          </cell>
          <cell r="G4120" t="str">
            <v>800,140,949-6</v>
          </cell>
          <cell r="H4120" t="str">
            <v>CAFESALUD EPS</v>
          </cell>
          <cell r="I4120" t="str">
            <v>PAGO SEGURIDAD SOCIAL AGOSTO 2014</v>
          </cell>
          <cell r="J4120">
            <v>4419488</v>
          </cell>
        </row>
        <row r="4121">
          <cell r="A4121">
            <v>411714</v>
          </cell>
          <cell r="B4121" t="str">
            <v>Oficio</v>
          </cell>
          <cell r="C4121" t="str">
            <v>8320-3-29683</v>
          </cell>
          <cell r="D4121">
            <v>256814</v>
          </cell>
          <cell r="E4121">
            <v>41886</v>
          </cell>
          <cell r="F4121" t="str">
            <v>TALENTO HUMANO ACTIVO Y NO ACTIVO</v>
          </cell>
          <cell r="G4121" t="str">
            <v>900.047.282-8</v>
          </cell>
          <cell r="H4121" t="str">
            <v>UNISALUD -  FOSYGA</v>
          </cell>
          <cell r="I4121" t="str">
            <v>PAGO SEGURIDAD SOCIAL AGOSTO 2014</v>
          </cell>
          <cell r="J4121">
            <v>1495469</v>
          </cell>
        </row>
        <row r="4122">
          <cell r="A4122">
            <v>411814</v>
          </cell>
          <cell r="B4122" t="str">
            <v>Oficio</v>
          </cell>
          <cell r="C4122" t="str">
            <v>8320-3-29683</v>
          </cell>
          <cell r="D4122">
            <v>256414</v>
          </cell>
          <cell r="E4122">
            <v>41886</v>
          </cell>
          <cell r="F4122" t="str">
            <v>TALENTO HUMANO ACTIVO Y NO ACTIVO</v>
          </cell>
          <cell r="G4122" t="str">
            <v>860,066,942-7</v>
          </cell>
          <cell r="H4122" t="str">
            <v>COMPENSAR EPS</v>
          </cell>
          <cell r="I4122" t="str">
            <v>PAGO SEGURIDAD SOCIAL AGOSTO 2014</v>
          </cell>
          <cell r="J4122">
            <v>28896307</v>
          </cell>
        </row>
        <row r="4123">
          <cell r="A4123">
            <v>411914</v>
          </cell>
          <cell r="B4123" t="str">
            <v>Oficio</v>
          </cell>
          <cell r="C4123" t="str">
            <v>8320-3-29683</v>
          </cell>
          <cell r="D4123">
            <v>257214</v>
          </cell>
          <cell r="E4123">
            <v>41886</v>
          </cell>
          <cell r="F4123" t="str">
            <v>TALENTO HUMANO ACTIVO Y NO ACTIVO</v>
          </cell>
          <cell r="G4123" t="str">
            <v>800.250.119-1</v>
          </cell>
          <cell r="H4123" t="str">
            <v xml:space="preserve">SALUDCOOP </v>
          </cell>
          <cell r="I4123" t="str">
            <v>PAGO SEGURIDAD SOCIAL AGOSTO 2014</v>
          </cell>
          <cell r="J4123">
            <v>7038795</v>
          </cell>
        </row>
        <row r="4124">
          <cell r="A4124">
            <v>412014</v>
          </cell>
          <cell r="B4124" t="str">
            <v>Oficio</v>
          </cell>
          <cell r="C4124" t="str">
            <v>8320-3-29683</v>
          </cell>
          <cell r="D4124">
            <v>257414</v>
          </cell>
          <cell r="E4124">
            <v>41886</v>
          </cell>
          <cell r="F4124" t="str">
            <v>TALENTO HUMANO ACTIVO Y NO ACTIVO</v>
          </cell>
          <cell r="G4124" t="str">
            <v>800.088.702-2</v>
          </cell>
          <cell r="H4124" t="str">
            <v>SUSALUD EPS -SURA</v>
          </cell>
          <cell r="I4124" t="str">
            <v>PAGO SEGURIDAD SOCIAL AGOSTO 2014</v>
          </cell>
          <cell r="J4124">
            <v>6558409</v>
          </cell>
        </row>
        <row r="4125">
          <cell r="A4125">
            <v>412114</v>
          </cell>
          <cell r="B4125" t="str">
            <v>Oficio</v>
          </cell>
          <cell r="C4125" t="str">
            <v>8320-3-29683</v>
          </cell>
          <cell r="D4125">
            <v>256714</v>
          </cell>
          <cell r="E4125">
            <v>41886</v>
          </cell>
          <cell r="F4125" t="str">
            <v>TALENTO HUMANO ACTIVO Y NO ACTIVO</v>
          </cell>
          <cell r="G4125" t="str">
            <v>830.003.564-7</v>
          </cell>
          <cell r="H4125" t="str">
            <v>FAMISANAR EPS</v>
          </cell>
          <cell r="I4125" t="str">
            <v>PAGO SEGURIDAD SOCIAL AGOSTO 2014</v>
          </cell>
          <cell r="J4125">
            <v>12998000</v>
          </cell>
        </row>
        <row r="4126">
          <cell r="A4126">
            <v>412214</v>
          </cell>
          <cell r="B4126" t="str">
            <v>Oficio</v>
          </cell>
          <cell r="C4126" t="str">
            <v>8320-3-29683</v>
          </cell>
          <cell r="D4126">
            <v>256614</v>
          </cell>
          <cell r="E4126">
            <v>41886</v>
          </cell>
          <cell r="F4126" t="str">
            <v>TALENTO HUMANO ACTIVO Y NO ACTIVO</v>
          </cell>
          <cell r="G4126" t="str">
            <v>830.009.783-0</v>
          </cell>
          <cell r="H4126" t="str">
            <v>CRUZ BLANCA E.P.S. S.A.</v>
          </cell>
          <cell r="I4126" t="str">
            <v>PAGO SEGURIDAD SOCIAL AGOSTO 2014</v>
          </cell>
          <cell r="J4126">
            <v>1704413</v>
          </cell>
        </row>
        <row r="4127">
          <cell r="A4127">
            <v>412314</v>
          </cell>
          <cell r="B4127" t="str">
            <v>Oficio</v>
          </cell>
          <cell r="C4127" t="str">
            <v>8320-3-29683</v>
          </cell>
          <cell r="D4127">
            <v>256514</v>
          </cell>
          <cell r="E4127">
            <v>41886</v>
          </cell>
          <cell r="F4127" t="str">
            <v>TALENTO HUMANO ACTIVO Y NO ACTIVO</v>
          </cell>
          <cell r="G4127" t="str">
            <v>805.000.427-1</v>
          </cell>
          <cell r="H4127" t="str">
            <v>COOMEVA E.P.S.</v>
          </cell>
          <cell r="I4127" t="str">
            <v>PAGO SEGURIDAD SOCIAL AGOSTO 2014</v>
          </cell>
          <cell r="J4127">
            <v>7733433</v>
          </cell>
        </row>
        <row r="4128">
          <cell r="A4128">
            <v>412414</v>
          </cell>
          <cell r="B4128" t="str">
            <v>Oficio</v>
          </cell>
          <cell r="C4128" t="str">
            <v>8320-3-29683</v>
          </cell>
          <cell r="D4128">
            <v>257114</v>
          </cell>
          <cell r="E4128">
            <v>41886</v>
          </cell>
          <cell r="F4128" t="str">
            <v>TALENTO HUMANO ACTIVO Y NO ACTIVO</v>
          </cell>
          <cell r="G4128" t="str">
            <v>800.130.907-4</v>
          </cell>
          <cell r="H4128" t="str">
            <v>SALUD TOTAL  EPS</v>
          </cell>
          <cell r="I4128" t="str">
            <v>PAGO SEGURIDAD SOCIAL AGOSTO 2014</v>
          </cell>
          <cell r="J4128">
            <v>2629300</v>
          </cell>
        </row>
        <row r="4129">
          <cell r="A4129">
            <v>412514</v>
          </cell>
          <cell r="B4129" t="str">
            <v>Oficio</v>
          </cell>
          <cell r="C4129" t="str">
            <v>8320-3-29683</v>
          </cell>
          <cell r="D4129">
            <v>256914</v>
          </cell>
          <cell r="E4129">
            <v>41886</v>
          </cell>
          <cell r="F4129" t="str">
            <v>TALENTO HUMANO ACTIVO Y NO ACTIVO</v>
          </cell>
          <cell r="G4129" t="str">
            <v>900.074.992.3</v>
          </cell>
          <cell r="H4129" t="str">
            <v>GOLDEN GROUP EPS</v>
          </cell>
          <cell r="I4129" t="str">
            <v>PAGO SEGURIDAD SOCIAL AGOSTO 2014</v>
          </cell>
          <cell r="J4129">
            <v>117440</v>
          </cell>
        </row>
        <row r="4130">
          <cell r="A4130">
            <v>412614</v>
          </cell>
          <cell r="B4130" t="str">
            <v>Oficio</v>
          </cell>
          <cell r="C4130" t="str">
            <v>8320-3-29683</v>
          </cell>
          <cell r="D4130">
            <v>256114</v>
          </cell>
          <cell r="E4130">
            <v>41886</v>
          </cell>
          <cell r="F4130" t="str">
            <v>TALENTO HUMANO ACTIVO Y NO ACTIVO</v>
          </cell>
          <cell r="G4130" t="str">
            <v>900,336,004-7</v>
          </cell>
          <cell r="H4130" t="str">
            <v>I.S.S PENS - COLPENSIONES</v>
          </cell>
          <cell r="I4130" t="str">
            <v>PAGO SEGURIDAD SOCIAL AGOSTO 2014</v>
          </cell>
          <cell r="J4130">
            <v>72285845</v>
          </cell>
        </row>
        <row r="4131">
          <cell r="A4131">
            <v>412714</v>
          </cell>
          <cell r="B4131" t="str">
            <v>Oficio</v>
          </cell>
          <cell r="C4131" t="str">
            <v>8320-3-29683</v>
          </cell>
          <cell r="D4131">
            <v>257614</v>
          </cell>
          <cell r="E4131">
            <v>41886</v>
          </cell>
          <cell r="F4131" t="str">
            <v>TALENTO HUMANO ACTIVO Y NO ACTIVO</v>
          </cell>
          <cell r="G4131" t="str">
            <v>800.224.808-8</v>
          </cell>
          <cell r="H4131" t="str">
            <v>PORVENIR PENSIONES Y CESANTIAS</v>
          </cell>
          <cell r="I4131" t="str">
            <v>PAGO SEGURIDAD SOCIAL AGOSTO 2014</v>
          </cell>
          <cell r="J4131">
            <v>36070033</v>
          </cell>
        </row>
        <row r="4132">
          <cell r="A4132">
            <v>412814</v>
          </cell>
          <cell r="B4132" t="str">
            <v>Oficio</v>
          </cell>
          <cell r="C4132" t="str">
            <v>8320-3-29683</v>
          </cell>
          <cell r="D4132">
            <v>257514</v>
          </cell>
          <cell r="E4132">
            <v>41886</v>
          </cell>
          <cell r="F4132" t="str">
            <v>TALENTO HUMANO ACTIVO Y NO ACTIVO</v>
          </cell>
          <cell r="G4132" t="str">
            <v>800.227.940-6</v>
          </cell>
          <cell r="H4132" t="str">
            <v>COLFONDOS PENSIONES Y CESANTIAS</v>
          </cell>
          <cell r="I4132" t="str">
            <v>PAGO SEGURIDAD SOCIAL AGOSTO 2014</v>
          </cell>
          <cell r="J4132">
            <v>9766587</v>
          </cell>
        </row>
        <row r="4133">
          <cell r="A4133">
            <v>412914</v>
          </cell>
          <cell r="B4133" t="str">
            <v>Oficio</v>
          </cell>
          <cell r="C4133" t="str">
            <v>8320-3-29683</v>
          </cell>
          <cell r="D4133">
            <v>257714</v>
          </cell>
          <cell r="E4133">
            <v>41886</v>
          </cell>
          <cell r="F4133" t="str">
            <v>TALENTO HUMANO ACTIVO Y NO ACTIVO</v>
          </cell>
          <cell r="G4133" t="str">
            <v>800.229.739-0</v>
          </cell>
          <cell r="H4133" t="str">
            <v>PROTECCION PENSION Y CESANTIAS</v>
          </cell>
          <cell r="I4133" t="str">
            <v>PAGO SEGURIDAD SOCIAL AGOSTO 2014</v>
          </cell>
          <cell r="J4133">
            <v>29822543</v>
          </cell>
        </row>
        <row r="4134">
          <cell r="A4134">
            <v>413014</v>
          </cell>
          <cell r="B4134" t="str">
            <v>Oficio</v>
          </cell>
          <cell r="C4134" t="str">
            <v>8320-3-29683</v>
          </cell>
          <cell r="D4134">
            <v>257814</v>
          </cell>
          <cell r="E4134">
            <v>41886</v>
          </cell>
          <cell r="F4134" t="str">
            <v>TALENTO HUMANO ACTIVO Y NO ACTIVO</v>
          </cell>
          <cell r="G4134" t="str">
            <v>800.253.055-2</v>
          </cell>
          <cell r="H4134" t="str">
            <v>SKANDIA PENSIONES Y CESANTIAS</v>
          </cell>
          <cell r="I4134" t="str">
            <v>PAGO SEGURIDAD SOCIAL AGOSTO 2014</v>
          </cell>
          <cell r="J4134">
            <v>11329463</v>
          </cell>
        </row>
        <row r="4135">
          <cell r="A4135">
            <v>413114</v>
          </cell>
          <cell r="B4135" t="str">
            <v>Oficio</v>
          </cell>
          <cell r="C4135" t="str">
            <v>8320-3-29683</v>
          </cell>
          <cell r="D4135">
            <v>257914</v>
          </cell>
          <cell r="E4135">
            <v>41886</v>
          </cell>
          <cell r="F4135" t="str">
            <v>TALENTO HUMANO ACTIVO Y NO ACTIVO</v>
          </cell>
          <cell r="G4135" t="str">
            <v>860.011.153-6</v>
          </cell>
          <cell r="H4135" t="str">
            <v>POSITIVA CIA DE SEGUROS - ARP</v>
          </cell>
          <cell r="I4135" t="str">
            <v>PAGO SEGURIDAD SOCIAL AGOSTO 2014</v>
          </cell>
          <cell r="J4135">
            <v>6442888</v>
          </cell>
        </row>
        <row r="4136">
          <cell r="A4136">
            <v>413214</v>
          </cell>
          <cell r="B4136" t="str">
            <v>Oficio</v>
          </cell>
          <cell r="C4136" t="str">
            <v>8320-3-29683</v>
          </cell>
          <cell r="D4136">
            <v>258014</v>
          </cell>
          <cell r="E4136">
            <v>41886</v>
          </cell>
          <cell r="F4136" t="str">
            <v>TALENTO HUMANO ACTIVO Y NO ACTIVO</v>
          </cell>
          <cell r="G4136" t="str">
            <v>860,007,336-1</v>
          </cell>
          <cell r="H4136" t="str">
            <v>CCF COLSUBSIDIO</v>
          </cell>
          <cell r="I4136" t="str">
            <v>PAGO SEGURIDAD SOCIAL AGOSTO 2014</v>
          </cell>
          <cell r="J4136">
            <v>54203600</v>
          </cell>
        </row>
        <row r="4137">
          <cell r="A4137">
            <v>413314</v>
          </cell>
          <cell r="B4137" t="str">
            <v>Oficio</v>
          </cell>
          <cell r="C4137" t="str">
            <v>8320-3-29683</v>
          </cell>
          <cell r="D4137">
            <v>258414</v>
          </cell>
          <cell r="E4137">
            <v>41886</v>
          </cell>
          <cell r="F4137" t="str">
            <v>TALENTO HUMANO ACTIVO Y NO ACTIVO</v>
          </cell>
          <cell r="G4137" t="str">
            <v>899.999.034-1</v>
          </cell>
          <cell r="H4137" t="str">
            <v>SENA</v>
          </cell>
          <cell r="I4137" t="str">
            <v>PAGO SEGURIDAD SOCIAL AGOSTO 2014</v>
          </cell>
          <cell r="J4137">
            <v>6772800</v>
          </cell>
        </row>
        <row r="4138">
          <cell r="A4138">
            <v>413414</v>
          </cell>
          <cell r="B4138" t="str">
            <v>Oficio</v>
          </cell>
          <cell r="C4138" t="str">
            <v>8320-3-29683</v>
          </cell>
          <cell r="D4138">
            <v>258314</v>
          </cell>
          <cell r="E4138">
            <v>41886</v>
          </cell>
          <cell r="F4138" t="str">
            <v>TALENTO HUMANO ACTIVO Y NO ACTIVO</v>
          </cell>
          <cell r="G4138" t="str">
            <v>899.999.239-2</v>
          </cell>
          <cell r="H4138" t="str">
            <v>ICBF</v>
          </cell>
          <cell r="I4138" t="str">
            <v>PAGO SEGURIDAD SOCIAL AGOSTO 2014</v>
          </cell>
          <cell r="J4138">
            <v>40649600</v>
          </cell>
        </row>
        <row r="4139">
          <cell r="A4139">
            <v>413514</v>
          </cell>
          <cell r="B4139" t="str">
            <v>Oficio</v>
          </cell>
          <cell r="C4139" t="str">
            <v>8320-3-29683</v>
          </cell>
          <cell r="D4139">
            <v>258114</v>
          </cell>
          <cell r="E4139">
            <v>41886</v>
          </cell>
          <cell r="F4139" t="str">
            <v>TALENTO HUMANO ACTIVO Y NO ACTIVO</v>
          </cell>
          <cell r="G4139" t="str">
            <v>899.999.054-7</v>
          </cell>
          <cell r="H4139" t="str">
            <v>ESAP</v>
          </cell>
          <cell r="I4139" t="str">
            <v>PAGO SEGURIDAD SOCIAL AGOSTO 2014</v>
          </cell>
          <cell r="J4139">
            <v>6772800</v>
          </cell>
        </row>
        <row r="4140">
          <cell r="A4140">
            <v>413614</v>
          </cell>
          <cell r="B4140" t="str">
            <v>Oficio</v>
          </cell>
          <cell r="C4140" t="str">
            <v>8320-3-29683</v>
          </cell>
          <cell r="D4140">
            <v>258214</v>
          </cell>
          <cell r="E4140">
            <v>41886</v>
          </cell>
          <cell r="F4140" t="str">
            <v>TALENTO HUMANO ACTIVO Y NO ACTIVO</v>
          </cell>
          <cell r="G4140" t="str">
            <v>899.999.001-7</v>
          </cell>
          <cell r="H4140" t="str">
            <v>ESCUELAS E INSTITUTOS</v>
          </cell>
          <cell r="I4140" t="str">
            <v>PAGO SEGURIDAD SOCIAL AGOSTO 2014</v>
          </cell>
          <cell r="J4140">
            <v>13549400</v>
          </cell>
        </row>
        <row r="4141">
          <cell r="A4141">
            <v>413714</v>
          </cell>
          <cell r="B4141" t="str">
            <v>Anulada</v>
          </cell>
          <cell r="C4141">
            <v>56</v>
          </cell>
          <cell r="D4141">
            <v>13114</v>
          </cell>
          <cell r="E4141">
            <v>41886</v>
          </cell>
          <cell r="F4141" t="str">
            <v>DIRECCION DE ORDENAMIENTO AMBIENTAL Y COORDINACION DEL SINA</v>
          </cell>
          <cell r="G4141">
            <v>34545710</v>
          </cell>
          <cell r="H4141" t="str">
            <v>MARIA  CECILIA CONCHA ALBAN</v>
          </cell>
          <cell r="I4141" t="str">
            <v>ANULADA---------PAGO 8 DE 11 SEGÚN CERTIFICACION DEL SUPERVISOR (Desc.de la Base RF x Dependientes)</v>
          </cell>
          <cell r="J4141">
            <v>8000000</v>
          </cell>
          <cell r="K4141">
            <v>9.66</v>
          </cell>
          <cell r="O4141" t="str">
            <v>RECURSO 11</v>
          </cell>
          <cell r="V4141" t="str">
            <v>Desc.x Dependientes</v>
          </cell>
          <cell r="W4141" t="str">
            <v>Vigencia Presupuestal</v>
          </cell>
        </row>
        <row r="4142">
          <cell r="A4142">
            <v>413814</v>
          </cell>
          <cell r="B4142" t="str">
            <v>Contrato</v>
          </cell>
          <cell r="C4142">
            <v>124</v>
          </cell>
          <cell r="D4142">
            <v>24014</v>
          </cell>
          <cell r="E4142">
            <v>41886</v>
          </cell>
          <cell r="F4142" t="str">
            <v>DIRECCION DE BOSQUES, BIODIVERSIDAD Y SERVICIOS ECOSISTEMICOS</v>
          </cell>
          <cell r="G4142">
            <v>1018407749</v>
          </cell>
          <cell r="H4142" t="str">
            <v>WILLIAN GILBERTO PINTO MUÑOZ</v>
          </cell>
          <cell r="I4142" t="str">
            <v>PAGO 7 DE 12 SEGÚN CERTIFICACION DEL SUPERVISOR</v>
          </cell>
          <cell r="J4142">
            <v>3656052</v>
          </cell>
          <cell r="K4142">
            <v>9.66</v>
          </cell>
          <cell r="O4142" t="str">
            <v>RECURSO 11</v>
          </cell>
          <cell r="V4142" t="str">
            <v>No tiene Dependientes</v>
          </cell>
          <cell r="W4142" t="str">
            <v>Vigencia Presupuestal</v>
          </cell>
        </row>
        <row r="4143">
          <cell r="A4143">
            <v>413914</v>
          </cell>
          <cell r="B4143" t="str">
            <v>Contrato</v>
          </cell>
          <cell r="C4143">
            <v>427</v>
          </cell>
          <cell r="D4143">
            <v>246914</v>
          </cell>
          <cell r="E4143">
            <v>41886</v>
          </cell>
          <cell r="F4143" t="str">
            <v>SUBDIRECCION ADMINISTRATIVA Y FINANCIERA</v>
          </cell>
          <cell r="G4143">
            <v>79791975</v>
          </cell>
          <cell r="H4143" t="str">
            <v>CARLOS ALBERTO SUAREZ</v>
          </cell>
          <cell r="I4143" t="str">
            <v>PAGO 1 DE 5 SEGÚN CERTIFICACION DEL SUPERVISOR</v>
          </cell>
          <cell r="J4143">
            <v>1250000</v>
          </cell>
          <cell r="K4143">
            <v>9.66</v>
          </cell>
          <cell r="O4143" t="str">
            <v>RECURSO 11</v>
          </cell>
          <cell r="V4143" t="str">
            <v>No tiene Dependientes</v>
          </cell>
          <cell r="W4143" t="str">
            <v>Vigencia Presupuestal</v>
          </cell>
        </row>
        <row r="4144">
          <cell r="A4144">
            <v>414014</v>
          </cell>
          <cell r="B4144" t="str">
            <v>Oficio</v>
          </cell>
          <cell r="C4144" t="str">
            <v>8130-3-26768</v>
          </cell>
          <cell r="D4144">
            <v>238214</v>
          </cell>
          <cell r="E4144">
            <v>41886</v>
          </cell>
          <cell r="F4144" t="str">
            <v>OFICINA ASESORA DE PLANEACION</v>
          </cell>
          <cell r="G4144">
            <v>8180001568</v>
          </cell>
          <cell r="H4144" t="str">
            <v>INST.INVEST.AMBIENTALES DEL PACIFICO JOHN VON NEUMAN</v>
          </cell>
          <cell r="I4144" t="str">
            <v>TERCER PAGO "DICIEMBRE" CONTRIBUCION PARA LA RECUPERACION Y MANEJO DE LA COBERTURA DEL ECOSISTEMA SELVA HUMEDA TROPICAL EN EL MINICIPIO EL LITORAL DEL SAN JUAN CHOCO, OCCIDENTE - VIGENCIA 2014</v>
          </cell>
          <cell r="J4144">
            <v>100000000</v>
          </cell>
          <cell r="O4144" t="str">
            <v>RECURSO 11</v>
          </cell>
          <cell r="W4144" t="str">
            <v>Vigencia Presupuestal</v>
          </cell>
        </row>
        <row r="4145">
          <cell r="A4145">
            <v>414114</v>
          </cell>
          <cell r="B4145" t="str">
            <v>Convenio</v>
          </cell>
          <cell r="C4145">
            <v>256</v>
          </cell>
          <cell r="D4145">
            <v>36714</v>
          </cell>
          <cell r="E4145">
            <v>41886</v>
          </cell>
          <cell r="F4145" t="str">
            <v>OFICINA DE NEGOCIOS VERDES Y SOSTENIBLES</v>
          </cell>
          <cell r="G4145">
            <v>8999990626</v>
          </cell>
          <cell r="H4145" t="str">
            <v>CORPORACION AUTONOMA REGIONAL DE CUNDINAMARCA - CAR</v>
          </cell>
          <cell r="I4145" t="str">
            <v>PAGO PARCIAL 2 DE 3 SEGÚN CERTIFICACION DEL SUPERVISOR</v>
          </cell>
          <cell r="J4145">
            <v>187000000</v>
          </cell>
          <cell r="O4145" t="str">
            <v>RECURSO 11</v>
          </cell>
          <cell r="W4145" t="str">
            <v>Vigencia Presupuestal</v>
          </cell>
        </row>
        <row r="4146">
          <cell r="A4146">
            <v>414214</v>
          </cell>
          <cell r="B4146" t="str">
            <v>Convenio</v>
          </cell>
          <cell r="C4146">
            <v>256</v>
          </cell>
          <cell r="D4146">
            <v>36814</v>
          </cell>
          <cell r="E4146">
            <v>41886</v>
          </cell>
          <cell r="F4146" t="str">
            <v>OFICINA DE NEGOCIOS VERDES Y SOSTENIBLES</v>
          </cell>
          <cell r="G4146">
            <v>8999990626</v>
          </cell>
          <cell r="H4146" t="str">
            <v>CORPORACION AUTONOMA REGIONAL DE CUNDINAMARCA - CAR</v>
          </cell>
          <cell r="I4146" t="str">
            <v>PAGO SALDO 2 DE 3 SEGÚN CERTIFICACION DEL SUPERVISOR</v>
          </cell>
          <cell r="J4146">
            <v>114000000</v>
          </cell>
          <cell r="O4146" t="str">
            <v>RECURSO 11</v>
          </cell>
          <cell r="W4146" t="str">
            <v>Vigencia Presupuestal</v>
          </cell>
        </row>
        <row r="4147">
          <cell r="A4147">
            <v>414314</v>
          </cell>
          <cell r="B4147" t="str">
            <v>Convenio</v>
          </cell>
          <cell r="C4147">
            <v>84</v>
          </cell>
          <cell r="D4147">
            <v>16014</v>
          </cell>
          <cell r="E4147">
            <v>41886</v>
          </cell>
          <cell r="F4147" t="str">
            <v>OFICINA DE NEGOCIOS VERDES</v>
          </cell>
          <cell r="G4147">
            <v>8300272757</v>
          </cell>
          <cell r="H4147" t="str">
            <v xml:space="preserve">ASOCARS - ASOCIACION DE CORPORACIONES AUTONOMAS REGIONALES Y DE DESARROLLO SOSTENIBLE </v>
          </cell>
          <cell r="I4147" t="str">
            <v>CTA CBO 57 PAGO 3 DE 4 SEGÚN CERTIFICACION DEL SUPERVISOR</v>
          </cell>
          <cell r="J4147">
            <v>230189127</v>
          </cell>
          <cell r="O4147" t="str">
            <v>RECURSO 11</v>
          </cell>
          <cell r="W4147" t="str">
            <v>Vigencia Presupuestal</v>
          </cell>
        </row>
        <row r="4148">
          <cell r="A4148">
            <v>414414</v>
          </cell>
          <cell r="B4148" t="str">
            <v>Anulada</v>
          </cell>
          <cell r="C4148">
            <v>377</v>
          </cell>
          <cell r="D4148">
            <v>232514</v>
          </cell>
          <cell r="E4148">
            <v>41886</v>
          </cell>
          <cell r="F4148" t="str">
            <v>DIRECCION DE ASUNTOS AMBIENTALES, SECTORIAL Y URBANA</v>
          </cell>
          <cell r="G4148">
            <v>8600019861</v>
          </cell>
          <cell r="H4148" t="str">
            <v>INGENIEROS CONSULTORES CIVILES Y ELECTRICOS S.A</v>
          </cell>
          <cell r="I4148" t="str">
            <v>ANULADA ---- FRA 19547 PAGO 1 DE 4 SEGÚN CERTIFICACION DEL SUPERVISOR (GC N/A RTE IVA SOLO SE APLICA RTE FTE Y RTE ICA)</v>
          </cell>
          <cell r="J4148">
            <v>74958646</v>
          </cell>
          <cell r="K4148">
            <v>6.9</v>
          </cell>
          <cell r="L4148">
            <v>11</v>
          </cell>
          <cell r="M4148">
            <v>16</v>
          </cell>
          <cell r="O4148" t="str">
            <v>RECURSO 11</v>
          </cell>
          <cell r="W4148" t="str">
            <v>Vigencia Presupuestal</v>
          </cell>
        </row>
        <row r="4149">
          <cell r="A4149">
            <v>414514</v>
          </cell>
          <cell r="B4149" t="str">
            <v>Contrato</v>
          </cell>
          <cell r="C4149">
            <v>377</v>
          </cell>
          <cell r="D4149">
            <v>232514</v>
          </cell>
          <cell r="E4149">
            <v>41886</v>
          </cell>
          <cell r="F4149" t="str">
            <v>DIRECCION DE ASUNTOS AMBIENTALES, SECTORIAL Y URBANA</v>
          </cell>
          <cell r="G4149">
            <v>8600019861</v>
          </cell>
          <cell r="H4149" t="str">
            <v>INGENIEROS CONSULTORES CIVILES Y ELECTRICOS S.A</v>
          </cell>
          <cell r="I4149" t="str">
            <v>FRA 19547 PAGO 1 DE 4 SEGÚN CERTIFICACION DEL SUPERVISOR (GC N/A RTE IVA SOLO SE APLICA RTE FTE Y RTE ICA)</v>
          </cell>
          <cell r="J4149">
            <v>74958646</v>
          </cell>
          <cell r="K4149">
            <v>6.9</v>
          </cell>
          <cell r="L4149">
            <v>11</v>
          </cell>
          <cell r="M4149">
            <v>16</v>
          </cell>
          <cell r="O4149" t="str">
            <v>RECURSO 11</v>
          </cell>
          <cell r="W4149" t="str">
            <v>Vigencia Presupuestal</v>
          </cell>
        </row>
        <row r="4150">
          <cell r="A4150">
            <v>414614</v>
          </cell>
          <cell r="B4150" t="str">
            <v>Contrato</v>
          </cell>
          <cell r="C4150">
            <v>370</v>
          </cell>
          <cell r="D4150">
            <v>222614</v>
          </cell>
          <cell r="E4150">
            <v>41886</v>
          </cell>
          <cell r="F4150" t="str">
            <v>DIRECCION DE CAMBIO CLIMATICO</v>
          </cell>
          <cell r="G4150">
            <v>9000744850</v>
          </cell>
          <cell r="H4150" t="str">
            <v>GAIA SERVICIOS AMBIELTALES SAS</v>
          </cell>
          <cell r="I4150" t="str">
            <v>FRA 1041 PAGO 1 DE 3 SEGÚN CERTIFICACION DEL SUPEVISOR</v>
          </cell>
          <cell r="J4150">
            <v>25386600</v>
          </cell>
          <cell r="K4150">
            <v>6.9</v>
          </cell>
          <cell r="L4150">
            <v>11</v>
          </cell>
          <cell r="M4150">
            <v>16</v>
          </cell>
          <cell r="O4150" t="str">
            <v>RECURSO 11</v>
          </cell>
          <cell r="V4150" t="str">
            <v>CIIU 71101</v>
          </cell>
          <cell r="W4150" t="str">
            <v>Vigencia Presupuestal</v>
          </cell>
        </row>
        <row r="4151">
          <cell r="A4151">
            <v>414714</v>
          </cell>
          <cell r="B4151" t="str">
            <v>Anulada</v>
          </cell>
          <cell r="C4151">
            <v>130</v>
          </cell>
          <cell r="D4151">
            <v>22914</v>
          </cell>
          <cell r="E4151">
            <v>41886</v>
          </cell>
          <cell r="F4151" t="str">
            <v>GRUPO DE COMUNICACIONES</v>
          </cell>
          <cell r="G4151">
            <v>9000025836</v>
          </cell>
          <cell r="H4151" t="str">
            <v>RADIO Y TELEVISION NACIONAL DE COLOMBIA RTVC</v>
          </cell>
          <cell r="I4151" t="str">
            <v>ANULADA ---- FRA 12762 PAGO 8 DE 10 SEGÚN  CERTIFIACION DEL SUPERVISOR (ENTIDAD PUBLICA Y GRAND CONT)</v>
          </cell>
          <cell r="J4151">
            <v>344181374</v>
          </cell>
          <cell r="M4151">
            <v>16</v>
          </cell>
          <cell r="O4151" t="str">
            <v>RECURSO 11</v>
          </cell>
          <cell r="W4151" t="str">
            <v>Vigencia Presupuestal</v>
          </cell>
        </row>
        <row r="4152">
          <cell r="A4152">
            <v>414814</v>
          </cell>
          <cell r="B4152" t="str">
            <v>Contrato</v>
          </cell>
          <cell r="C4152">
            <v>130</v>
          </cell>
          <cell r="D4152">
            <v>22914</v>
          </cell>
          <cell r="E4152">
            <v>41886</v>
          </cell>
          <cell r="F4152" t="str">
            <v>GRUPO DE COMUNICACIONES</v>
          </cell>
          <cell r="G4152">
            <v>9000025836</v>
          </cell>
          <cell r="H4152" t="str">
            <v>RADIO Y TELEVISION NACIONAL DE COLOMBIA RTVC</v>
          </cell>
          <cell r="I4152" t="str">
            <v>FRA 12762 PAGO 8 DE 10 SEGÚN  CERTIFIACION DEL SUPERVISOR (ENTIDAD PUBLICA Y GRAND CONT)</v>
          </cell>
          <cell r="J4152">
            <v>344181374</v>
          </cell>
          <cell r="M4152">
            <v>16</v>
          </cell>
          <cell r="O4152" t="str">
            <v>RECURSO 11</v>
          </cell>
          <cell r="W4152" t="str">
            <v>Vigencia Presupuestal</v>
          </cell>
        </row>
        <row r="4153">
          <cell r="A4153">
            <v>414914</v>
          </cell>
          <cell r="B4153" t="str">
            <v>Contrato</v>
          </cell>
          <cell r="C4153">
            <v>362</v>
          </cell>
          <cell r="D4153">
            <v>215014</v>
          </cell>
          <cell r="E4153">
            <v>41886</v>
          </cell>
          <cell r="F4153" t="str">
            <v>OFICINA DE TECNOLOGIAS, INFORMACION Y COMUNICACIONES TIC</v>
          </cell>
          <cell r="G4153">
            <v>8000155831</v>
          </cell>
          <cell r="H4153" t="str">
            <v>COLOMBIA DE SOFTWARE Y HARDWARE - COLSOF S.A</v>
          </cell>
          <cell r="I4153" t="str">
            <v>FRA 386050  PAGO 1 DE 5 SEGÚN CERTIFICACION DEL SUPERVISOR (GC RTE IVA N/A - UBICADOS EN TENJO RTE ICA N/A - AUTORETE. RTE FTE N/A)</v>
          </cell>
          <cell r="J4153">
            <v>7981818</v>
          </cell>
          <cell r="M4153">
            <v>16</v>
          </cell>
          <cell r="O4153" t="str">
            <v>RECURSO 11</v>
          </cell>
          <cell r="W4153" t="str">
            <v>Vigencia Presupuestal</v>
          </cell>
        </row>
        <row r="4154">
          <cell r="A4154">
            <v>415014</v>
          </cell>
          <cell r="B4154" t="str">
            <v>Contrato</v>
          </cell>
          <cell r="C4154">
            <v>56</v>
          </cell>
          <cell r="D4154">
            <v>13114</v>
          </cell>
          <cell r="E4154">
            <v>41886</v>
          </cell>
          <cell r="F4154" t="str">
            <v>DIRECCION DE ORDENAMIENTO AMBIENTAL Y COORDINACION DEL SINA</v>
          </cell>
          <cell r="G4154">
            <v>34545710</v>
          </cell>
          <cell r="H4154" t="str">
            <v>MARIA  CECILIA CONCHA ALBAN</v>
          </cell>
          <cell r="I4154" t="str">
            <v>FRA 3 PAGO 8 DE 11 SEGÚN CERTIFICACION DEL SUPERVISOR (Desc.de la Base RF x Dependientes)</v>
          </cell>
          <cell r="J4154">
            <v>8000000</v>
          </cell>
          <cell r="K4154">
            <v>9.66</v>
          </cell>
          <cell r="M4154">
            <v>16</v>
          </cell>
          <cell r="O4154" t="str">
            <v>RECURSO 11</v>
          </cell>
          <cell r="V4154" t="str">
            <v>Desc.x Dependientes</v>
          </cell>
          <cell r="W4154" t="str">
            <v>Vigencia Presupuestal</v>
          </cell>
        </row>
        <row r="4155">
          <cell r="A4155">
            <v>415114</v>
          </cell>
          <cell r="B4155" t="str">
            <v>Contrato</v>
          </cell>
          <cell r="C4155">
            <v>248</v>
          </cell>
          <cell r="D4155">
            <v>36614</v>
          </cell>
          <cell r="E4155">
            <v>41886</v>
          </cell>
          <cell r="F4155" t="str">
            <v>DIRECCION DE BOSQUES, BIODIVERSIDAD Y SERVICIOS ECOSISTEMICOS</v>
          </cell>
          <cell r="G4155">
            <v>65778539</v>
          </cell>
          <cell r="H4155" t="str">
            <v>LEDY NOHEMY TRUJILLO ORTIZ</v>
          </cell>
          <cell r="I4155" t="str">
            <v>PAGO 8 DE 12 SEGÚN CERTIFICACION DEL SUPERVISOR</v>
          </cell>
          <cell r="J4155">
            <v>5100000</v>
          </cell>
          <cell r="K4155">
            <v>9.66</v>
          </cell>
          <cell r="O4155" t="str">
            <v>RECURSO 11</v>
          </cell>
          <cell r="V4155" t="str">
            <v>No tiene Dependientes a Cargo</v>
          </cell>
          <cell r="W4155" t="str">
            <v>Vigencia Presupuestal</v>
          </cell>
        </row>
        <row r="4156">
          <cell r="A4156">
            <v>415214</v>
          </cell>
          <cell r="B4156" t="str">
            <v>Contrato</v>
          </cell>
          <cell r="C4156">
            <v>100</v>
          </cell>
          <cell r="D4156">
            <v>18214</v>
          </cell>
          <cell r="E4156">
            <v>41886</v>
          </cell>
          <cell r="F4156" t="str">
            <v>DIRECCION DE BOSQUES, BIODIVERSIDAD Y SERVICIOS ECOSISTEMICOS</v>
          </cell>
          <cell r="G4156">
            <v>6768778</v>
          </cell>
          <cell r="H4156" t="str">
            <v>SAMUEL LOZANO BARON</v>
          </cell>
          <cell r="I4156" t="str">
            <v>FRA 9 PAGO 8 DE 12 SEGÚN CERTIFICACION DEL SUPERVISOR (Desc.de la Base RF x Dependientes+Benefic.x Int. Vivienda/2013 $894,135+ Beneficio $99,750 AFC Davivienda 21/ago/2014) RETENCION MINIMA ART 384</v>
          </cell>
          <cell r="J4156">
            <v>8502514</v>
          </cell>
          <cell r="K4156">
            <v>9.66</v>
          </cell>
          <cell r="M4156">
            <v>16</v>
          </cell>
          <cell r="O4156" t="str">
            <v>RECURSO 11</v>
          </cell>
          <cell r="V4156" t="str">
            <v xml:space="preserve">Presento AFC Davivienda +Beneficio Int. Vivienda $10,729,620/12meses $894,135- Desc. 10% Dependientes </v>
          </cell>
          <cell r="W4156" t="str">
            <v>Vigencia Presupuestal</v>
          </cell>
        </row>
        <row r="4157">
          <cell r="A4157">
            <v>415314</v>
          </cell>
          <cell r="B4157" t="str">
            <v>Contrato</v>
          </cell>
          <cell r="C4157">
            <v>434</v>
          </cell>
          <cell r="D4157">
            <v>248714</v>
          </cell>
          <cell r="E4157">
            <v>41886</v>
          </cell>
          <cell r="F4157" t="str">
            <v>OFICINA ASESORA JURIDICA</v>
          </cell>
          <cell r="G4157">
            <v>1032366573</v>
          </cell>
          <cell r="H4157" t="str">
            <v>KAREN XIMENA MAHECHA PEREZ</v>
          </cell>
          <cell r="I4157" t="str">
            <v>PRIMER DESEMBOLSO SEGÚN CERTIFICACION DEL SUPERVISOR</v>
          </cell>
          <cell r="J4157">
            <v>720000</v>
          </cell>
          <cell r="K4157">
            <v>9.66</v>
          </cell>
          <cell r="O4157" t="str">
            <v>RECURSO 11</v>
          </cell>
          <cell r="V4157" t="str">
            <v>No tiene Dependientes</v>
          </cell>
          <cell r="W4157" t="str">
            <v>Vigencia Presupuestal</v>
          </cell>
        </row>
        <row r="4158">
          <cell r="A4158">
            <v>415414</v>
          </cell>
          <cell r="B4158" t="str">
            <v>Contrato</v>
          </cell>
          <cell r="C4158">
            <v>433</v>
          </cell>
          <cell r="D4158">
            <v>248914</v>
          </cell>
          <cell r="E4158">
            <v>41886</v>
          </cell>
          <cell r="F4158" t="str">
            <v>OFICINA ASESORA JURIDICA</v>
          </cell>
          <cell r="G4158">
            <v>52758625</v>
          </cell>
          <cell r="H4158" t="str">
            <v>BLANCA MILENA GORDILLO LUGO</v>
          </cell>
          <cell r="I4158" t="str">
            <v>PAGO 1 DE 5 SEGÚN CERTIFICACION DEL SUPERVISOR</v>
          </cell>
          <cell r="J4158">
            <v>676000</v>
          </cell>
          <cell r="K4158">
            <v>9.66</v>
          </cell>
          <cell r="O4158" t="str">
            <v>RECURSO 11</v>
          </cell>
          <cell r="V4158" t="str">
            <v>No tiene Dependientes</v>
          </cell>
          <cell r="W4158" t="str">
            <v>Vigencia Presupuestal</v>
          </cell>
        </row>
        <row r="4159">
          <cell r="A4159">
            <v>415514</v>
          </cell>
          <cell r="B4159" t="str">
            <v>Contrato</v>
          </cell>
          <cell r="C4159">
            <v>53</v>
          </cell>
          <cell r="D4159">
            <v>8214</v>
          </cell>
          <cell r="E4159">
            <v>41886</v>
          </cell>
          <cell r="F4159" t="str">
            <v>DIRECCION DE ASUNTOS AMBIENTALES, SECTORIAL Y URBANA</v>
          </cell>
          <cell r="G4159">
            <v>341036</v>
          </cell>
          <cell r="H4159" t="str">
            <v>GREGORIO RODRIGUEZ</v>
          </cell>
          <cell r="I4159" t="str">
            <v>PAGO 6 DE 11 DESEMBOLSO SEGÚN CERTIFICACION DEL SUPERVISOR (Desc.de la Base RF x Dependientes)</v>
          </cell>
          <cell r="J4159">
            <v>8000000</v>
          </cell>
          <cell r="K4159">
            <v>9.66</v>
          </cell>
          <cell r="O4159" t="str">
            <v>RECURSO 11</v>
          </cell>
          <cell r="V4159" t="str">
            <v>Desc. X Dependientes</v>
          </cell>
          <cell r="W4159" t="str">
            <v>Vigencia Presupuestal</v>
          </cell>
        </row>
        <row r="4160">
          <cell r="A4160">
            <v>415614</v>
          </cell>
          <cell r="B4160" t="str">
            <v>Contrato</v>
          </cell>
          <cell r="C4160">
            <v>110</v>
          </cell>
          <cell r="D4160">
            <v>21814</v>
          </cell>
          <cell r="E4160">
            <v>41886</v>
          </cell>
          <cell r="F4160" t="str">
            <v>DIRECCION DE CAMBIO CLIMATICO</v>
          </cell>
          <cell r="G4160">
            <v>53125079</v>
          </cell>
          <cell r="H4160" t="str">
            <v>DIANA CATALINA QUINTERO PINZON</v>
          </cell>
          <cell r="I4160" t="str">
            <v>PAGO 8 DE 12 SEGÚN CERTIFICACION DEL SUPERVISOR</v>
          </cell>
          <cell r="J4160">
            <v>4090909</v>
          </cell>
          <cell r="K4160">
            <v>9.66</v>
          </cell>
          <cell r="O4160" t="str">
            <v>RECURSO 11</v>
          </cell>
          <cell r="V4160" t="str">
            <v>No tiene Dependientes</v>
          </cell>
          <cell r="W4160" t="str">
            <v>Vigencia Presupuestal</v>
          </cell>
        </row>
        <row r="4161">
          <cell r="A4161">
            <v>415714</v>
          </cell>
          <cell r="B4161" t="str">
            <v>Contrato</v>
          </cell>
          <cell r="C4161">
            <v>222</v>
          </cell>
          <cell r="D4161">
            <v>32714</v>
          </cell>
          <cell r="E4161">
            <v>41886</v>
          </cell>
          <cell r="F4161" t="str">
            <v>SUBDIRECCION ADMINISTRATIVA Y FINANCIERA</v>
          </cell>
          <cell r="G4161">
            <v>79626003</v>
          </cell>
          <cell r="H4161" t="str">
            <v>CARLOS ERNESTO FUENTES TASCON</v>
          </cell>
          <cell r="I4161" t="str">
            <v>PAGO 8 DE 12 SEGÚN CERTIFICACION DEL SUPERVISOR</v>
          </cell>
          <cell r="J4161">
            <v>1800000</v>
          </cell>
          <cell r="K4161">
            <v>9.66</v>
          </cell>
          <cell r="O4161" t="str">
            <v>RECURSO 11</v>
          </cell>
          <cell r="V4161" t="str">
            <v>No tiene Dependientes a Cargo</v>
          </cell>
          <cell r="W4161" t="str">
            <v>Vigencia Presupuestal</v>
          </cell>
        </row>
        <row r="4162">
          <cell r="A4162">
            <v>415814</v>
          </cell>
          <cell r="B4162" t="str">
            <v>Contrato</v>
          </cell>
          <cell r="C4162">
            <v>233</v>
          </cell>
          <cell r="D4162">
            <v>34514</v>
          </cell>
          <cell r="E4162">
            <v>41886</v>
          </cell>
          <cell r="F4162" t="str">
            <v>DIRECCION DE BOSQUES, BIODIVERSIDAD Y SERVICIOS ECOSISTEMICOS</v>
          </cell>
          <cell r="G4162">
            <v>80244702</v>
          </cell>
          <cell r="H4162" t="str">
            <v>FRANCISCO BELTRAN CARRASCO</v>
          </cell>
          <cell r="I4162" t="str">
            <v>PAGO 8 DE 12 SEGÚN CERTIFICACION DEL SUPERVISOR</v>
          </cell>
          <cell r="J4162">
            <v>6634615</v>
          </cell>
          <cell r="K4162">
            <v>9.66</v>
          </cell>
          <cell r="O4162" t="str">
            <v>RECURSO 11</v>
          </cell>
          <cell r="V4162" t="str">
            <v>No tiene Dependientes a Cargo</v>
          </cell>
          <cell r="W4162" t="str">
            <v>Vigencia Presupuestal</v>
          </cell>
        </row>
        <row r="4163">
          <cell r="A4163">
            <v>415914</v>
          </cell>
          <cell r="B4163" t="str">
            <v>Contrato</v>
          </cell>
          <cell r="C4163">
            <v>136</v>
          </cell>
          <cell r="D4163">
            <v>24814</v>
          </cell>
          <cell r="E4163">
            <v>41886</v>
          </cell>
          <cell r="F4163" t="str">
            <v>DIRECCION DE BOSQUES, BIODIVERSIDAD Y SERVICIOS ECOSISTEMICOS</v>
          </cell>
          <cell r="G4163">
            <v>52994360</v>
          </cell>
          <cell r="H4163" t="str">
            <v>MONICA BORRAS ULLOA</v>
          </cell>
          <cell r="I4163" t="str">
            <v>PAGO 8 DE 12 SEGÚN CERTIFICACION DEL SUPERVISOR</v>
          </cell>
          <cell r="J4163">
            <v>5000000</v>
          </cell>
          <cell r="K4163">
            <v>9.66</v>
          </cell>
          <cell r="O4163" t="str">
            <v>RECURSO 11</v>
          </cell>
          <cell r="V4163" t="str">
            <v>No tiene Dependientes a Cargo</v>
          </cell>
          <cell r="W4163" t="str">
            <v>Vigencia Presupuestal</v>
          </cell>
        </row>
        <row r="4164">
          <cell r="A4164">
            <v>416014</v>
          </cell>
          <cell r="B4164" t="str">
            <v>Contrato</v>
          </cell>
          <cell r="C4164">
            <v>121</v>
          </cell>
          <cell r="D4164">
            <v>20814</v>
          </cell>
          <cell r="E4164">
            <v>41886</v>
          </cell>
          <cell r="F4164" t="str">
            <v>DIRECCION DE BOSQUES, BIODIVERSIDAD Y SERVICIOS ECOSISTEMICOS</v>
          </cell>
          <cell r="G4164">
            <v>80111644</v>
          </cell>
          <cell r="H4164" t="str">
            <v>JAVIER EDUARDO ROJAS CALA</v>
          </cell>
          <cell r="I4164" t="str">
            <v>PAGO 8 DE 12 SEGÚN CERTIFICACION DEL SUPERVISOR</v>
          </cell>
          <cell r="J4164">
            <v>4359600</v>
          </cell>
          <cell r="K4164">
            <v>9.66</v>
          </cell>
          <cell r="O4164" t="str">
            <v>RECURSO 11</v>
          </cell>
          <cell r="V4164" t="str">
            <v>No tiene Dependientes</v>
          </cell>
          <cell r="W4164" t="str">
            <v>Vigencia Presupuestal</v>
          </cell>
        </row>
        <row r="4165">
          <cell r="A4165">
            <v>416114</v>
          </cell>
          <cell r="B4165" t="str">
            <v>Contrato</v>
          </cell>
          <cell r="C4165">
            <v>266</v>
          </cell>
          <cell r="D4165">
            <v>38914</v>
          </cell>
          <cell r="E4165">
            <v>41886</v>
          </cell>
          <cell r="F4165" t="str">
            <v>DIRECCION DE BOSQUES, BIODIVERSIDAD Y SERVICIOS ECOSISTEMICOS</v>
          </cell>
          <cell r="G4165">
            <v>79984170</v>
          </cell>
          <cell r="H4165" t="str">
            <v>FREDY ALEXANDER NIÑO MORALES</v>
          </cell>
          <cell r="I4165" t="str">
            <v>PAGO 8 DE 12 SEGÚN CERTIFICACION DEL SUPERVISOR</v>
          </cell>
          <cell r="J4165">
            <v>3062130</v>
          </cell>
          <cell r="K4165">
            <v>9.66</v>
          </cell>
          <cell r="O4165" t="str">
            <v>RECURSO 11</v>
          </cell>
          <cell r="V4165" t="str">
            <v>No tiene Dependientes</v>
          </cell>
          <cell r="W4165" t="str">
            <v>Vigencia Presupuestal</v>
          </cell>
        </row>
        <row r="4166">
          <cell r="A4166">
            <v>416214</v>
          </cell>
          <cell r="B4166" t="str">
            <v>Oficio</v>
          </cell>
          <cell r="C4166" t="str">
            <v>8310-3-30059</v>
          </cell>
          <cell r="E4166">
            <v>41887</v>
          </cell>
          <cell r="F4166" t="str">
            <v>SUBDIRECCION ADMINISTRATIVA Y FINANCIERA</v>
          </cell>
          <cell r="G4166">
            <v>8301153951</v>
          </cell>
          <cell r="H4166" t="str">
            <v>MINISTERIO DE AMBIENTE Y DESARROLLO SOSTENIBLE</v>
          </cell>
          <cell r="I4166" t="str">
            <v>RADICACION CAJA MENOR 314 - CONS 5814 VIATICOS AL INTERIOR</v>
          </cell>
          <cell r="J4166">
            <v>26780465</v>
          </cell>
        </row>
        <row r="4167">
          <cell r="A4167">
            <v>416314</v>
          </cell>
          <cell r="B4167" t="str">
            <v>Oficio</v>
          </cell>
          <cell r="C4167" t="str">
            <v>8000-3-20194</v>
          </cell>
          <cell r="E4167">
            <v>41887</v>
          </cell>
          <cell r="F4167" t="str">
            <v>SUBDIRECCION ADMINISTRATIVA Y FINANCIERA</v>
          </cell>
          <cell r="G4167">
            <v>8301153951</v>
          </cell>
          <cell r="H4167" t="str">
            <v>MINISTERIO DE AMBIENTE Y DESARROLLO SOSTENIBLE</v>
          </cell>
          <cell r="I4167" t="str">
            <v>RADICACION CAJA MENOR 214 - CONS 5914 DESPACHO</v>
          </cell>
          <cell r="J4167">
            <v>4636682</v>
          </cell>
        </row>
        <row r="4168">
          <cell r="A4168">
            <v>416414</v>
          </cell>
          <cell r="B4168" t="str">
            <v>Contrato</v>
          </cell>
          <cell r="C4168">
            <v>235</v>
          </cell>
          <cell r="D4168">
            <v>34014</v>
          </cell>
          <cell r="E4168">
            <v>41887</v>
          </cell>
          <cell r="F4168" t="str">
            <v>OFICINA DE ASUNTOS INTERNACIONALES</v>
          </cell>
          <cell r="G4168">
            <v>80821039</v>
          </cell>
          <cell r="H4168" t="str">
            <v>FABIAN NAVARRETE LE BAS</v>
          </cell>
          <cell r="I4168" t="str">
            <v>FRA 17 PAGO PARCIAL 8 DE 12 SEGÚN CERTIFICACION DEL SUPERVISOR -  IVA $1,379,310 (DESC.DE LA BASE RF X DEPENDIENTES) IVA $1,379,310 - LOS ORIGINALES REPOSAN EN LA OP 416514 DE LA MISMA FECHA</v>
          </cell>
          <cell r="J4168">
            <v>1749993</v>
          </cell>
          <cell r="O4168" t="str">
            <v>RECURSO 11</v>
          </cell>
          <cell r="V4168" t="str">
            <v>Desc.x Dependientes</v>
          </cell>
          <cell r="W4168" t="str">
            <v>Vigencia Presupuestal</v>
          </cell>
        </row>
        <row r="4169">
          <cell r="A4169">
            <v>416514</v>
          </cell>
          <cell r="B4169" t="str">
            <v>Contrato</v>
          </cell>
          <cell r="C4169">
            <v>235</v>
          </cell>
          <cell r="D4169">
            <v>34114</v>
          </cell>
          <cell r="E4169">
            <v>41887</v>
          </cell>
          <cell r="F4169" t="str">
            <v>OFICINA DE ASUNTOS INTERNACIONALES</v>
          </cell>
          <cell r="G4169">
            <v>80821039</v>
          </cell>
          <cell r="H4169" t="str">
            <v>FABIAN NAVARRETE LE BAS</v>
          </cell>
          <cell r="I4169" t="str">
            <v>FRA 17 PAGO SALDO 8 DE 12 SEGÚN CERTIFICACION DEL SUPERVISOR - (DESC.DE LA BASE RF X DEPENDIENTES)</v>
          </cell>
          <cell r="J4169">
            <v>8250007</v>
          </cell>
          <cell r="K4169">
            <v>9.66</v>
          </cell>
          <cell r="M4169">
            <v>16</v>
          </cell>
          <cell r="O4169" t="str">
            <v>RECURSO 11</v>
          </cell>
          <cell r="V4169" t="str">
            <v>Desc.x Dependientes</v>
          </cell>
          <cell r="W4169" t="str">
            <v>Vigencia Presupuestal</v>
          </cell>
        </row>
        <row r="4170">
          <cell r="A4170">
            <v>416614</v>
          </cell>
          <cell r="B4170" t="str">
            <v>Oficio</v>
          </cell>
          <cell r="C4170" t="str">
            <v>8000-3-30194</v>
          </cell>
          <cell r="D4170">
            <v>263314</v>
          </cell>
          <cell r="E4170">
            <v>41887</v>
          </cell>
          <cell r="F4170" t="str">
            <v>SUBDIRECCION ADMINISTRATIVA Y FINANCIERA</v>
          </cell>
          <cell r="G4170">
            <v>8301153951</v>
          </cell>
          <cell r="H4170" t="str">
            <v>MINISTERIO DE AMBIENTE Y DESARROLLO SOSTENIBLE</v>
          </cell>
          <cell r="I4170" t="str">
            <v>REEMBOLSO CAJA MENOR 214 - CONS 5914 - DESPACHO MINISTRO</v>
          </cell>
          <cell r="J4170">
            <v>4636682</v>
          </cell>
          <cell r="N4170" t="str">
            <v>RECURSO 2-10</v>
          </cell>
          <cell r="W4170" t="str">
            <v>Vigencia Presupuestal</v>
          </cell>
        </row>
        <row r="4171">
          <cell r="A4171">
            <v>416714</v>
          </cell>
          <cell r="B4171" t="str">
            <v>Oficio</v>
          </cell>
          <cell r="C4171" t="str">
            <v>8310-3-30059</v>
          </cell>
          <cell r="D4171">
            <v>263214</v>
          </cell>
          <cell r="E4171">
            <v>41887</v>
          </cell>
          <cell r="F4171" t="str">
            <v>SUBDIRECCION ADMINISTRATIVA Y FINANCIERA</v>
          </cell>
          <cell r="G4171">
            <v>8301153951</v>
          </cell>
          <cell r="H4171" t="str">
            <v>MINISTERIO DE AMBIENTE Y DESARROLLO SOSTENIBLE</v>
          </cell>
          <cell r="I4171" t="str">
            <v>REEMBOLSO CAJA MENOR 314 - CONS 5814 - VIATICOS AL INTERIOR</v>
          </cell>
          <cell r="J4171">
            <v>26780465</v>
          </cell>
          <cell r="O4171" t="str">
            <v>RECURSO 11</v>
          </cell>
          <cell r="W4171" t="str">
            <v>Vigencia Presupuestal</v>
          </cell>
        </row>
        <row r="4172">
          <cell r="A4172">
            <v>416814</v>
          </cell>
          <cell r="B4172" t="str">
            <v>Resolucion</v>
          </cell>
          <cell r="C4172">
            <v>1441</v>
          </cell>
          <cell r="D4172">
            <v>263514</v>
          </cell>
          <cell r="E4172">
            <v>41887</v>
          </cell>
          <cell r="F4172" t="str">
            <v>TALENTO HUMANO ACTIVO Y NO ACTIVO</v>
          </cell>
          <cell r="G4172">
            <v>8999990633</v>
          </cell>
          <cell r="H4172" t="str">
            <v>UNIVERSIDAD NACIONAL DE COLOMBIA</v>
          </cell>
          <cell r="I4172" t="str">
            <v>RECONOCIMIENTO Y PAGO DE AUXILIO EDUCATIVO PARA HIJOS DE FUNCIONARIOS - FUNCIONARIO OMAR ERNESTO QUIÑONES</v>
          </cell>
          <cell r="J4172">
            <v>1848000</v>
          </cell>
          <cell r="N4172" t="str">
            <v>RECURSO 2-10</v>
          </cell>
          <cell r="W4172" t="str">
            <v>Vigencia Presupuestal</v>
          </cell>
        </row>
        <row r="4173">
          <cell r="A4173">
            <v>416914</v>
          </cell>
          <cell r="B4173" t="str">
            <v>Resolucion</v>
          </cell>
          <cell r="C4173">
            <v>1440</v>
          </cell>
          <cell r="D4173">
            <v>263914</v>
          </cell>
          <cell r="E4173">
            <v>41887</v>
          </cell>
          <cell r="F4173" t="str">
            <v>TALENTO HUMANO ACTIVO Y NO ACTIVO</v>
          </cell>
          <cell r="G4173">
            <v>8300733474</v>
          </cell>
          <cell r="H4173" t="str">
            <v>INSTITUTO DE AUDITORES INTERNOS DE COLOMBIA</v>
          </cell>
          <cell r="I4173" t="str">
            <v>RECONOCIMIENTO Y PAGO DE INSCRIPCION A UNA CAPACITACION</v>
          </cell>
          <cell r="J4173">
            <v>2755000</v>
          </cell>
          <cell r="O4173" t="str">
            <v>RECURSO 11</v>
          </cell>
          <cell r="W4173" t="str">
            <v>Vigencia Presupuestal</v>
          </cell>
        </row>
        <row r="4174">
          <cell r="A4174">
            <v>417014</v>
          </cell>
          <cell r="B4174" t="str">
            <v>Resolucion</v>
          </cell>
          <cell r="C4174">
            <v>1397</v>
          </cell>
          <cell r="D4174">
            <v>253514</v>
          </cell>
          <cell r="E4174">
            <v>41887</v>
          </cell>
          <cell r="F4174" t="str">
            <v>TALENTO HUMANO ACTIVO Y NO ACTIVO</v>
          </cell>
          <cell r="G4174">
            <v>9005943846</v>
          </cell>
          <cell r="H4174" t="str">
            <v>UNIDAD ADMINISTRATIVA ESPECIAL DE PENSIONES DEL DEPARTAMENTO DE CUNDINAMARCA</v>
          </cell>
          <cell r="I4174" t="str">
            <v>RECONOCIMIENTO Y PAGO DE UNAS CUOTAS PARTES PENSIONALES</v>
          </cell>
          <cell r="J4174">
            <v>325862</v>
          </cell>
          <cell r="N4174" t="str">
            <v>RECURSO 3-10</v>
          </cell>
          <cell r="W4174" t="str">
            <v>Vigencia Presupuestal</v>
          </cell>
        </row>
        <row r="4175">
          <cell r="A4175">
            <v>417114</v>
          </cell>
          <cell r="B4175" t="str">
            <v>Resolucion</v>
          </cell>
          <cell r="C4175">
            <v>1398</v>
          </cell>
          <cell r="D4175">
            <v>253614</v>
          </cell>
          <cell r="E4175">
            <v>41887</v>
          </cell>
          <cell r="F4175" t="str">
            <v>TALENTO HUMANO ACTIVO Y NO ACTIVO</v>
          </cell>
          <cell r="G4175">
            <v>9005943846</v>
          </cell>
          <cell r="H4175" t="str">
            <v>UNIDAD ADMINISTRATIVA ESPECIAL DE PENSIONES DEL DEPARTAMENTO DE CUNDINAMARCA</v>
          </cell>
          <cell r="I4175" t="str">
            <v>RECONOCIMIENTO Y PAGO DE UNAS CUOTAS PARTES PENSIONALES</v>
          </cell>
          <cell r="J4175">
            <v>4457472</v>
          </cell>
          <cell r="N4175" t="str">
            <v>RECURSO 3-10</v>
          </cell>
          <cell r="W4175" t="str">
            <v>Vigencia Presupuestal</v>
          </cell>
        </row>
        <row r="4176">
          <cell r="A4176">
            <v>417214</v>
          </cell>
          <cell r="B4176" t="str">
            <v>Factura</v>
          </cell>
          <cell r="C4176">
            <v>4427545446</v>
          </cell>
          <cell r="D4176">
            <v>264914</v>
          </cell>
          <cell r="E4176">
            <v>41890</v>
          </cell>
          <cell r="F4176" t="str">
            <v>SERVICIOS ADMINISTRATIVOS, ATENCIONA AL USUARIO, ARCHIVO Y CORRESPONDENCIA</v>
          </cell>
          <cell r="G4176">
            <v>8001539937</v>
          </cell>
          <cell r="H4176" t="str">
            <v>COMUNICACIÓN CELULAR S.A - COMCEL S.A</v>
          </cell>
          <cell r="I4176" t="str">
            <v>PAGO CELULAR 3118990094 FRA D4427545446 PERIODO 22-07 AL 21-08 DE 2014 REF PAGO 8216918238</v>
          </cell>
          <cell r="J4176">
            <v>324584.40000000002</v>
          </cell>
          <cell r="N4176" t="str">
            <v>RECURSO 2-10</v>
          </cell>
          <cell r="W4176" t="str">
            <v>Vigencia Presupuestal</v>
          </cell>
        </row>
        <row r="4177">
          <cell r="A4177">
            <v>417314</v>
          </cell>
          <cell r="B4177" t="str">
            <v>Resolucion</v>
          </cell>
          <cell r="C4177">
            <v>1444</v>
          </cell>
          <cell r="D4177">
            <v>264714</v>
          </cell>
          <cell r="E4177">
            <v>41890</v>
          </cell>
          <cell r="F4177" t="str">
            <v>TALENTO HUMANO ACTIVO Y NO ACTIVO</v>
          </cell>
          <cell r="G4177">
            <v>80442068</v>
          </cell>
          <cell r="H4177" t="str">
            <v>JAIRO ALONSO RAMIREZ CASTILLO</v>
          </cell>
          <cell r="I4177" t="str">
            <v>RECONOCIMIENTO Y PAGO DE PRESTACIONES SOCIALES (FAMISANAR $32,428 + COLFONDOS $ 32,428)</v>
          </cell>
          <cell r="J4177">
            <v>6683885</v>
          </cell>
          <cell r="N4177" t="str">
            <v>RECURSO 1-10</v>
          </cell>
          <cell r="Q4177" t="str">
            <v>APORTES SEGURIDAD SOCIAL</v>
          </cell>
          <cell r="R4177">
            <v>64856</v>
          </cell>
          <cell r="W4177" t="str">
            <v>Vigencia Presupuestal</v>
          </cell>
        </row>
        <row r="4178">
          <cell r="A4178">
            <v>417414</v>
          </cell>
          <cell r="B4178" t="str">
            <v>Contrato</v>
          </cell>
          <cell r="C4178">
            <v>426</v>
          </cell>
          <cell r="D4178">
            <v>246814</v>
          </cell>
          <cell r="E4178">
            <v>41891</v>
          </cell>
          <cell r="F4178" t="str">
            <v>SUBDIRECCION ADMINISTRATIVA Y FINANCIERA</v>
          </cell>
          <cell r="G4178">
            <v>80255548</v>
          </cell>
          <cell r="H4178" t="str">
            <v>MAURICIO ALEJANDRO ERAZO</v>
          </cell>
          <cell r="I4178" t="str">
            <v>PAGO 1 DE 5 SEGÚN CERTIFICACION DEL SUPERVISOR (Desc Base Rte Fte por Dependientes)</v>
          </cell>
          <cell r="J4178">
            <v>550000</v>
          </cell>
          <cell r="K4178">
            <v>9.66</v>
          </cell>
          <cell r="O4178" t="str">
            <v>RECURSO 11</v>
          </cell>
          <cell r="V4178" t="str">
            <v>Desc. X Dependientes</v>
          </cell>
          <cell r="W4178" t="str">
            <v>Vigencia Presupuestal</v>
          </cell>
        </row>
        <row r="4179">
          <cell r="A4179">
            <v>417514</v>
          </cell>
          <cell r="B4179" t="str">
            <v>Contrato</v>
          </cell>
          <cell r="C4179">
            <v>228</v>
          </cell>
          <cell r="D4179">
            <v>224514</v>
          </cell>
          <cell r="E4179">
            <v>41891</v>
          </cell>
          <cell r="F4179" t="str">
            <v>DIRECCION DE ORDENAMIENTO AMBIENTAL Y COORDINACION DEL SINA</v>
          </cell>
          <cell r="G4179">
            <v>71875120</v>
          </cell>
          <cell r="H4179" t="str">
            <v>JOSE DIDIER ZAPATA SUAREZ</v>
          </cell>
          <cell r="I4179" t="str">
            <v>SEPTIMO DESEMBOLSO SEGÚN CERTIFICACION DEL SUPERVISOR - ADICION AL CONTRATO</v>
          </cell>
          <cell r="J4179">
            <v>6600000</v>
          </cell>
          <cell r="K4179">
            <v>9.66</v>
          </cell>
          <cell r="O4179" t="str">
            <v>RECURSO 11</v>
          </cell>
          <cell r="V4179" t="str">
            <v>No tiene Dependientes a Cargo</v>
          </cell>
          <cell r="W4179" t="str">
            <v>Vigencia Presupuestal</v>
          </cell>
        </row>
        <row r="4180">
          <cell r="A4180">
            <v>417614</v>
          </cell>
          <cell r="B4180" t="str">
            <v>Contrato</v>
          </cell>
          <cell r="C4180">
            <v>242</v>
          </cell>
          <cell r="D4180">
            <v>35214</v>
          </cell>
          <cell r="E4180">
            <v>41891</v>
          </cell>
          <cell r="F4180" t="str">
            <v>DIRECCION DE BOSQUES, BIODIVERSIDAD YSERVICIOS ECOSISTEMICOS</v>
          </cell>
          <cell r="G4180">
            <v>52707803</v>
          </cell>
          <cell r="H4180" t="str">
            <v>LUZ ANDREA SILVA RESTREPO</v>
          </cell>
          <cell r="I4180" t="str">
            <v>OCTAVO DESEMBOLSO SEGÚN CERTIFICACION DEL SUPERVISOR (Desc.de la Base x Dependientes)</v>
          </cell>
          <cell r="J4180">
            <v>4438072</v>
          </cell>
          <cell r="K4180">
            <v>9.66</v>
          </cell>
          <cell r="O4180" t="str">
            <v>RECURSO 11</v>
          </cell>
          <cell r="V4180" t="str">
            <v>Desc. 10% Dependientes - Base RF $ 4,094,538 RF $ 287,559</v>
          </cell>
          <cell r="W4180" t="str">
            <v>Vigencia Presupuestal</v>
          </cell>
        </row>
        <row r="4181">
          <cell r="A4181">
            <v>417714</v>
          </cell>
          <cell r="B4181" t="str">
            <v>Anulada</v>
          </cell>
          <cell r="C4181">
            <v>117</v>
          </cell>
          <cell r="D4181">
            <v>20114</v>
          </cell>
          <cell r="E4181">
            <v>41891</v>
          </cell>
          <cell r="F4181" t="str">
            <v>DIRECCION DE ASUNTOS AMBIENTALES, SECTORIAL Y URBANA</v>
          </cell>
          <cell r="G4181">
            <v>91235347</v>
          </cell>
          <cell r="H4181" t="str">
            <v>ELIAS PINTO MARTINEZ</v>
          </cell>
          <cell r="I4181" t="str">
            <v>ANULADA --- FRA 108 PAGO 8 DE 12 SEGÚN CERTIFICACION DEL SUPERVISOR</v>
          </cell>
          <cell r="J4181">
            <v>10800000</v>
          </cell>
          <cell r="K4181">
            <v>9.66</v>
          </cell>
          <cell r="M4181">
            <v>16</v>
          </cell>
          <cell r="O4181" t="str">
            <v>RECURSO 11</v>
          </cell>
          <cell r="V4181" t="str">
            <v>No tiene Dependientes</v>
          </cell>
          <cell r="W4181" t="str">
            <v>Vigencia Presupuestal</v>
          </cell>
        </row>
        <row r="4182">
          <cell r="A4182">
            <v>417814</v>
          </cell>
          <cell r="B4182" t="str">
            <v>Oficio</v>
          </cell>
          <cell r="C4182" t="str">
            <v>8320-3-29683</v>
          </cell>
          <cell r="D4182">
            <v>265514</v>
          </cell>
          <cell r="E4182">
            <v>41891</v>
          </cell>
          <cell r="F4182" t="str">
            <v>TALENTO HUMANO ACTIVO Y NO ACTIVO</v>
          </cell>
          <cell r="G4182" t="str">
            <v>800.229.739-0</v>
          </cell>
          <cell r="H4182" t="str">
            <v>PROTECCION PENSION Y CESANTIAS</v>
          </cell>
          <cell r="I4182" t="str">
            <v>PAGO SEGURIDAD SOCIAL AGOSTO 2014</v>
          </cell>
          <cell r="J4182">
            <v>262900</v>
          </cell>
        </row>
        <row r="4183">
          <cell r="A4183">
            <v>417914</v>
          </cell>
          <cell r="B4183" t="str">
            <v>Oficio</v>
          </cell>
          <cell r="C4183" t="str">
            <v>8320-3-29683</v>
          </cell>
          <cell r="D4183">
            <v>265414</v>
          </cell>
          <cell r="E4183">
            <v>41891</v>
          </cell>
          <cell r="F4183" t="str">
            <v>TALENTO HUMANO ACTIVO Y NO ACTIVO</v>
          </cell>
          <cell r="G4183" t="str">
            <v>800.224.808-8</v>
          </cell>
          <cell r="H4183" t="str">
            <v>PORVENIR PENSIONES Y CESANTIAS</v>
          </cell>
          <cell r="I4183" t="str">
            <v>PAGO SEGURIDAD SOCIAL AGOSTO 2014</v>
          </cell>
          <cell r="J4183">
            <v>1932400</v>
          </cell>
        </row>
        <row r="4184">
          <cell r="A4184">
            <v>418014</v>
          </cell>
          <cell r="B4184" t="str">
            <v>Contrato</v>
          </cell>
          <cell r="C4184">
            <v>23</v>
          </cell>
          <cell r="D4184">
            <v>3414</v>
          </cell>
          <cell r="E4184">
            <v>41892</v>
          </cell>
          <cell r="F4184" t="str">
            <v>SECRETARIA GENERAL</v>
          </cell>
          <cell r="G4184">
            <v>39538743</v>
          </cell>
          <cell r="H4184" t="str">
            <v>DAISSY YAMILE PATIÑO POVEDA</v>
          </cell>
          <cell r="I4184" t="str">
            <v>PAGO 8 DE 12 FRA 0097 SEGÚN CERTIFICACION DEL SUPERVISOR (PENSIONADA)</v>
          </cell>
          <cell r="J4184">
            <v>6800000</v>
          </cell>
          <cell r="K4184">
            <v>9.66</v>
          </cell>
          <cell r="M4184">
            <v>16</v>
          </cell>
          <cell r="O4184" t="str">
            <v>RECURSO 11</v>
          </cell>
          <cell r="V4184" t="str">
            <v>No tiene Dependientes</v>
          </cell>
          <cell r="W4184" t="str">
            <v>Vigencia Presupuestal</v>
          </cell>
        </row>
        <row r="4185">
          <cell r="A4185">
            <v>418114</v>
          </cell>
          <cell r="B4185" t="str">
            <v>Factura</v>
          </cell>
          <cell r="C4185">
            <v>2655039</v>
          </cell>
          <cell r="D4185">
            <v>265114</v>
          </cell>
          <cell r="E4185">
            <v>41892</v>
          </cell>
          <cell r="F4185" t="str">
            <v>SERVICIOS ADMINISTRATIVOS, ATENCIONA AL USUARIO, ARCHIVO Y CORRESPONDENCIA</v>
          </cell>
          <cell r="G4185">
            <v>8300160461</v>
          </cell>
          <cell r="H4185" t="str">
            <v>AVANTEL SAS</v>
          </cell>
          <cell r="I4185" t="str">
            <v>PAGO SERVICIO PUBLICO DE AVANTEL FRA. FCM-2655039, PERIODO FACTURADO DEL 1-31 DE AGOSTO DE 2014</v>
          </cell>
          <cell r="J4185">
            <v>2094000</v>
          </cell>
          <cell r="N4185" t="str">
            <v>RECURSO 2-10</v>
          </cell>
          <cell r="W4185" t="str">
            <v>Vigencia Presupuestal</v>
          </cell>
        </row>
        <row r="4186">
          <cell r="A4186">
            <v>418214</v>
          </cell>
          <cell r="B4186" t="str">
            <v>Anulada</v>
          </cell>
          <cell r="C4186">
            <v>1454</v>
          </cell>
          <cell r="D4186">
            <v>265614</v>
          </cell>
          <cell r="E4186">
            <v>41892</v>
          </cell>
          <cell r="F4186" t="str">
            <v>TALENTO HUMANO ACTIVO Y NO ACTIVO</v>
          </cell>
          <cell r="G4186">
            <v>51832156</v>
          </cell>
          <cell r="H4186" t="str">
            <v>LUZ ADRIANA JIMENEZ PATIÑO</v>
          </cell>
          <cell r="I4186" t="str">
            <v>ANULADA --- PAGO COMISION SERVICIOS EN EL EXTERIOR "CONGRESO IBEROAMERICANODE EDUCACION AMBIENTAL" DEL 10 AL 12 SEPT/2014</v>
          </cell>
          <cell r="J4186">
            <v>1683000</v>
          </cell>
          <cell r="O4186" t="str">
            <v>RECURSO 11</v>
          </cell>
          <cell r="W4186" t="str">
            <v>Vigencia Presupuestal</v>
          </cell>
        </row>
        <row r="4187">
          <cell r="A4187">
            <v>418314</v>
          </cell>
          <cell r="B4187" t="str">
            <v>Resolucion</v>
          </cell>
          <cell r="C4187">
            <v>1454</v>
          </cell>
          <cell r="D4187">
            <v>265614</v>
          </cell>
          <cell r="E4187">
            <v>41892</v>
          </cell>
          <cell r="F4187" t="str">
            <v>TALENTO HUMANO ACTIVO Y NO ACTIVO</v>
          </cell>
          <cell r="G4187">
            <v>51832156</v>
          </cell>
          <cell r="H4187" t="str">
            <v>LUZ ADRIANA JIMENEZ PATIÑO</v>
          </cell>
          <cell r="I4187" t="str">
            <v>PAGO COMISION SERVICIOS EN EL EXTERIOR "CONGRESO IBEROAMERICANODE EDUCACION AMBIENTAL" DEL 10 AL 12 SEPT/2014</v>
          </cell>
          <cell r="J4187">
            <v>1683000</v>
          </cell>
          <cell r="O4187" t="str">
            <v>RECURSO 11</v>
          </cell>
          <cell r="W4187" t="str">
            <v>Vigencia Presupuestal</v>
          </cell>
        </row>
        <row r="4188">
          <cell r="A4188">
            <v>418414</v>
          </cell>
          <cell r="B4188" t="str">
            <v>Contrato</v>
          </cell>
          <cell r="C4188">
            <v>244</v>
          </cell>
          <cell r="D4188">
            <v>137914</v>
          </cell>
          <cell r="E4188">
            <v>41893</v>
          </cell>
          <cell r="F4188" t="str">
            <v>SERVICIOS ADMINISTRATIVOS, ATENCIONA AL USUARIO, ARCHIVO Y CORRESPONDENCIA</v>
          </cell>
          <cell r="G4188">
            <v>8300011131</v>
          </cell>
          <cell r="H4188" t="str">
            <v>IMPRENTA NACIONAL DE COLOMBIA</v>
          </cell>
          <cell r="I4188" t="str">
            <v>FRA 79048 PAGO 17 SEGÚN CERTIFICACION DEL SUPERVISOR - ENTIDAD DEL ESTADO</v>
          </cell>
          <cell r="J4188">
            <v>25803800</v>
          </cell>
          <cell r="N4188" t="str">
            <v>RECURSO 2-10</v>
          </cell>
          <cell r="W4188" t="str">
            <v>Vigencia Presupuestal</v>
          </cell>
        </row>
        <row r="4189">
          <cell r="A4189">
            <v>418514</v>
          </cell>
          <cell r="B4189" t="str">
            <v>Contrato</v>
          </cell>
          <cell r="C4189">
            <v>336</v>
          </cell>
          <cell r="D4189">
            <v>139414</v>
          </cell>
          <cell r="E4189">
            <v>41893</v>
          </cell>
          <cell r="F4189" t="str">
            <v>OFICINA ASESORA JURIDICA</v>
          </cell>
          <cell r="G4189">
            <v>8020191628</v>
          </cell>
          <cell r="H4189" t="str">
            <v>LUPA JURIDICA S.A.S</v>
          </cell>
          <cell r="I4189" t="str">
            <v>FRA 1891 PAGO 3 DE 9 SEGÚN CERTIFICIACION DEL SUPERVISOR (REG.COMUN)</v>
          </cell>
          <cell r="J4189">
            <v>3802429</v>
          </cell>
          <cell r="K4189">
            <v>9.66</v>
          </cell>
          <cell r="L4189">
            <v>11</v>
          </cell>
          <cell r="M4189">
            <v>16</v>
          </cell>
          <cell r="O4189" t="str">
            <v>RECURSO 11</v>
          </cell>
          <cell r="W4189" t="str">
            <v>Vigencia Presupuestal</v>
          </cell>
        </row>
        <row r="4190">
          <cell r="A4190">
            <v>418614</v>
          </cell>
          <cell r="B4190" t="str">
            <v>Contrato</v>
          </cell>
          <cell r="C4190">
            <v>336</v>
          </cell>
          <cell r="D4190">
            <v>139414</v>
          </cell>
          <cell r="E4190">
            <v>41893</v>
          </cell>
          <cell r="F4190" t="str">
            <v>OFICINA ASESORA JURIDICA</v>
          </cell>
          <cell r="G4190">
            <v>8020191628</v>
          </cell>
          <cell r="H4190" t="str">
            <v>LUPA JURIDICA S.A.S</v>
          </cell>
          <cell r="I4190" t="str">
            <v>FRA 1901 PAGO 4 DE 9 SEGÚN CERTIFICIACION DEL SUPERVISOR (REG.COMUN)</v>
          </cell>
          <cell r="J4190">
            <v>3711462</v>
          </cell>
          <cell r="K4190">
            <v>9.66</v>
          </cell>
          <cell r="L4190">
            <v>11</v>
          </cell>
          <cell r="M4190">
            <v>16</v>
          </cell>
          <cell r="O4190" t="str">
            <v>RECURSO 11</v>
          </cell>
          <cell r="W4190" t="str">
            <v>Vigencia Presupuestal</v>
          </cell>
        </row>
        <row r="4191">
          <cell r="A4191">
            <v>418714</v>
          </cell>
          <cell r="B4191" t="str">
            <v>Convenio</v>
          </cell>
          <cell r="C4191">
            <v>221</v>
          </cell>
          <cell r="D4191">
            <v>33214</v>
          </cell>
          <cell r="E4191">
            <v>41893</v>
          </cell>
          <cell r="F4191" t="str">
            <v>DIRECCION DE ASUNTOS MARINOS, COSTEROS Y RECURSOS ACUATICOS</v>
          </cell>
          <cell r="G4191">
            <v>8600024643</v>
          </cell>
          <cell r="H4191" t="str">
            <v>CORPORACION DE FERIAS Y EXPOSICIONES S.A - USUARIO OPERADOR ZONA FRANCA</v>
          </cell>
          <cell r="I4191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1">
            <v>45000000</v>
          </cell>
          <cell r="K4191">
            <v>9.66</v>
          </cell>
          <cell r="M4191">
            <v>16</v>
          </cell>
          <cell r="O4191" t="str">
            <v>RECURSO 11</v>
          </cell>
          <cell r="W4191" t="str">
            <v>Vigencia Presupuestal</v>
          </cell>
        </row>
        <row r="4192">
          <cell r="A4192">
            <v>418814</v>
          </cell>
          <cell r="B4192" t="str">
            <v>Convenio</v>
          </cell>
          <cell r="C4192">
            <v>221</v>
          </cell>
          <cell r="D4192">
            <v>33414</v>
          </cell>
          <cell r="E4192">
            <v>41893</v>
          </cell>
          <cell r="F4192" t="str">
            <v>DIRECCION DE BOSQUES, BIODIVERSIDAD Y SERVICIOS ECOSISTEMICOS</v>
          </cell>
          <cell r="G4192">
            <v>8600024643</v>
          </cell>
          <cell r="H4192" t="str">
            <v>CORPORACION DE FERIAS Y EXPOSICIONES S.A - USUARIO OPERADOR ZONA FRANCA</v>
          </cell>
          <cell r="I4192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2">
            <v>50000000</v>
          </cell>
          <cell r="O4192" t="str">
            <v>RECURSO 11</v>
          </cell>
          <cell r="W4192" t="str">
            <v>Vigencia Presupuestal</v>
          </cell>
        </row>
        <row r="4193">
          <cell r="A4193">
            <v>418914</v>
          </cell>
          <cell r="B4193" t="str">
            <v>Convenio</v>
          </cell>
          <cell r="C4193">
            <v>221</v>
          </cell>
          <cell r="D4193">
            <v>33514</v>
          </cell>
          <cell r="E4193">
            <v>41893</v>
          </cell>
          <cell r="F4193" t="str">
            <v>DIRECCION DE ASUNTOS AMBIENTALES, SECTORIAL Y URBANA</v>
          </cell>
          <cell r="G4193">
            <v>8600024643</v>
          </cell>
          <cell r="H4193" t="str">
            <v>CORPORACION DE FERIAS Y EXPOSICIONES S.A - USUARIO OPERADOR ZONA FRANCA</v>
          </cell>
          <cell r="I4193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3">
            <v>50000000</v>
          </cell>
          <cell r="O4193" t="str">
            <v>RECURSO 11</v>
          </cell>
          <cell r="W4193" t="str">
            <v>Vigencia Presupuestal</v>
          </cell>
        </row>
        <row r="4194">
          <cell r="A4194">
            <v>419014</v>
          </cell>
          <cell r="B4194" t="str">
            <v>Convenio</v>
          </cell>
          <cell r="C4194">
            <v>221</v>
          </cell>
          <cell r="D4194">
            <v>33014</v>
          </cell>
          <cell r="E4194">
            <v>41893</v>
          </cell>
          <cell r="F4194" t="str">
            <v>SUBDIRECCION DE EDUCACION Y PARTICIPACION</v>
          </cell>
          <cell r="G4194">
            <v>8600024643</v>
          </cell>
          <cell r="H4194" t="str">
            <v>CORPORACION DE FERIAS Y EXPOSICIONES S.A - USUARIO OPERADOR ZONA FRANCA</v>
          </cell>
          <cell r="I4194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4">
            <v>20000000</v>
          </cell>
          <cell r="O4194" t="str">
            <v>RECURSO 11</v>
          </cell>
          <cell r="W4194" t="str">
            <v>Vigencia Presupuestal</v>
          </cell>
        </row>
        <row r="4195">
          <cell r="A4195">
            <v>419114</v>
          </cell>
          <cell r="B4195" t="str">
            <v>Convenio</v>
          </cell>
          <cell r="C4195">
            <v>221</v>
          </cell>
          <cell r="D4195">
            <v>33114</v>
          </cell>
          <cell r="E4195">
            <v>41893</v>
          </cell>
          <cell r="F4195" t="str">
            <v>DIRECCION DE GENTION INTEGRAL DEL RECURSO HIDRICO</v>
          </cell>
          <cell r="G4195">
            <v>8600024643</v>
          </cell>
          <cell r="H4195" t="str">
            <v>CORPORACION DE FERIAS Y EXPOSICIONES S.A - USUARIO OPERADOR ZONA FRANCA</v>
          </cell>
          <cell r="I4195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5">
            <v>35000000</v>
          </cell>
          <cell r="O4195" t="str">
            <v>RECURSO 11</v>
          </cell>
          <cell r="W4195" t="str">
            <v>Vigencia Presupuestal</v>
          </cell>
        </row>
        <row r="4196">
          <cell r="A4196">
            <v>419214</v>
          </cell>
          <cell r="B4196" t="str">
            <v>Convenio</v>
          </cell>
          <cell r="C4196">
            <v>221</v>
          </cell>
          <cell r="D4196">
            <v>32814</v>
          </cell>
          <cell r="E4196">
            <v>41893</v>
          </cell>
          <cell r="F4196" t="str">
            <v>DIRECCION DE CAMBIO CLIMATICO</v>
          </cell>
          <cell r="G4196">
            <v>8600024643</v>
          </cell>
          <cell r="H4196" t="str">
            <v>CORPORACION DE FERIAS Y EXPOSICIONES S.A - USUARIO OPERADOR ZONA FRANCA</v>
          </cell>
          <cell r="I4196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6">
            <v>35000000</v>
          </cell>
          <cell r="O4196" t="str">
            <v>RECURSO 11</v>
          </cell>
          <cell r="W4196" t="str">
            <v>Vigencia Presupuestal</v>
          </cell>
        </row>
        <row r="4197">
          <cell r="A4197">
            <v>419314</v>
          </cell>
          <cell r="B4197" t="str">
            <v>Convenio</v>
          </cell>
          <cell r="C4197">
            <v>221</v>
          </cell>
          <cell r="D4197">
            <v>184814</v>
          </cell>
          <cell r="E4197">
            <v>41893</v>
          </cell>
          <cell r="F4197" t="str">
            <v>DIRECCION DE CAMBIO CLIMATICO</v>
          </cell>
          <cell r="G4197">
            <v>8600024643</v>
          </cell>
          <cell r="H4197" t="str">
            <v>CORPORACION DE FERIAS Y EXPOSICIONES S.A - USUARIO OPERADOR ZONA FRANCA</v>
          </cell>
          <cell r="I4197" t="str">
            <v>PAGO SALDO FRA 243610 SEGUNDO DESEMBOLSO SEGÚN CERTIFICACION DEL SUPERVISOR (GRAND CONTRIB, AUTORRET - SOLO SE APLICA ICA) LOS SOPORTES ORIGINALES Y EL  IVA $33,793,103 ESTAN EN LA OP 418714 DE LA MISMA FECHA</v>
          </cell>
          <cell r="J4197">
            <v>10000000</v>
          </cell>
          <cell r="O4197" t="str">
            <v>RECURSO 11</v>
          </cell>
          <cell r="W4197" t="str">
            <v>Vigencia Presupuestal</v>
          </cell>
        </row>
        <row r="4198">
          <cell r="A4198">
            <v>419414</v>
          </cell>
          <cell r="B4198" t="str">
            <v>Contrato</v>
          </cell>
          <cell r="C4198">
            <v>280</v>
          </cell>
          <cell r="D4198">
            <v>9714</v>
          </cell>
          <cell r="E4198">
            <v>41893</v>
          </cell>
          <cell r="F4198" t="str">
            <v>SERVICIOS ADMINISTRATIVOS, ATENCIONA AL USUARIO, ARCHIVO Y CORRESPONDENCIA</v>
          </cell>
          <cell r="G4198">
            <v>8300350374</v>
          </cell>
          <cell r="H4198" t="str">
            <v>EMINSER - EMPRESA DE SERVICIOS INTEGRALES S.A.S</v>
          </cell>
          <cell r="I4198" t="str">
            <v>FRA 0241 PAGO PARCIAL 10 SEGÚN CERTIFICACION DEL SUPERVISOR  (REG. COMUN) - IVA $1,330,990 (RTE FTE SERVICIO DE ASEO) EN ESTA OP SE LIQUIDAN TODOS LOS IMPUESTOS</v>
          </cell>
          <cell r="J4198">
            <v>4781328</v>
          </cell>
          <cell r="K4198">
            <v>9.66</v>
          </cell>
          <cell r="L4198">
            <v>2</v>
          </cell>
          <cell r="M4198">
            <v>16</v>
          </cell>
          <cell r="N4198" t="str">
            <v>RECURSO 2-10</v>
          </cell>
          <cell r="W4198" t="str">
            <v>Vigencia Presupuestal</v>
          </cell>
        </row>
        <row r="4199">
          <cell r="A4199">
            <v>419514</v>
          </cell>
          <cell r="B4199" t="str">
            <v>Resolucion</v>
          </cell>
          <cell r="C4199">
            <v>1461</v>
          </cell>
          <cell r="D4199">
            <v>266414</v>
          </cell>
          <cell r="E4199">
            <v>41893</v>
          </cell>
          <cell r="F4199" t="str">
            <v>TALENTO HUMANO ACTIVO Y NO ACTIVO</v>
          </cell>
          <cell r="G4199">
            <v>8600289719</v>
          </cell>
          <cell r="H4199" t="str">
            <v xml:space="preserve">UNIVERSIDAD CATOLICA DE COLOMBIA </v>
          </cell>
          <cell r="I4199" t="str">
            <v>RECONOCIMIENTO Y PAGO DE AUXILIO EDUCATIVO - FUNCIONARIO CARLOS ANDRES PINILLA MOLANO</v>
          </cell>
          <cell r="J4199">
            <v>1848000</v>
          </cell>
          <cell r="N4199" t="str">
            <v>RECURSO 2-10</v>
          </cell>
          <cell r="W4199" t="str">
            <v>Vigencia Presupuestal</v>
          </cell>
        </row>
        <row r="4200">
          <cell r="A4200">
            <v>419614</v>
          </cell>
          <cell r="B4200" t="str">
            <v>Resolucion</v>
          </cell>
          <cell r="C4200">
            <v>1462</v>
          </cell>
          <cell r="D4200">
            <v>266514</v>
          </cell>
          <cell r="E4200">
            <v>41893</v>
          </cell>
          <cell r="F4200" t="str">
            <v>TALENTO HUMANO ACTIVO Y NO ACTIVO</v>
          </cell>
          <cell r="G4200">
            <v>8999990633</v>
          </cell>
          <cell r="H4200" t="str">
            <v>UNIVERSIDAD NACIONAL DE COLOMBIA</v>
          </cell>
          <cell r="I4200" t="str">
            <v>RECONOCIMIENTO Y PAGO DE AUXILIO EDUCATIVO - FUNCIONARIO JUAN CARLOS GUTIERREZ CASAS</v>
          </cell>
          <cell r="J4200">
            <v>1393133</v>
          </cell>
          <cell r="N4200" t="str">
            <v>RECURSO 2-10</v>
          </cell>
          <cell r="W4200" t="str">
            <v>Vigencia Presupuestal</v>
          </cell>
        </row>
        <row r="4201">
          <cell r="A4201">
            <v>419714</v>
          </cell>
          <cell r="B4201" t="str">
            <v>Resolucion</v>
          </cell>
          <cell r="C4201">
            <v>1459</v>
          </cell>
          <cell r="D4201">
            <v>266214</v>
          </cell>
          <cell r="E4201">
            <v>41893</v>
          </cell>
          <cell r="F4201" t="str">
            <v>TALENTO HUMANO ACTIVO Y NO ACTIVO</v>
          </cell>
          <cell r="G4201">
            <v>8001162172</v>
          </cell>
          <cell r="H4201" t="str">
            <v>CORPORACION UNIVERSITARIA MINUTO DE DIOS</v>
          </cell>
          <cell r="I4201" t="str">
            <v>RECONOCIMIENTO Y PAGO DE AUXILIO EDUCATIVO - FUNCIONARIO NUBIA ESPERANZA RUBIANO GALINDO</v>
          </cell>
          <cell r="J4201">
            <v>1075000</v>
          </cell>
          <cell r="N4201" t="str">
            <v>RECURSO 2-10</v>
          </cell>
          <cell r="W4201" t="str">
            <v>Vigencia Presupuestal</v>
          </cell>
        </row>
        <row r="4202">
          <cell r="A4202">
            <v>419814</v>
          </cell>
          <cell r="B4202" t="str">
            <v>Resolucion</v>
          </cell>
          <cell r="C4202">
            <v>1460</v>
          </cell>
          <cell r="D4202">
            <v>266314</v>
          </cell>
          <cell r="E4202">
            <v>41893</v>
          </cell>
          <cell r="F4202" t="str">
            <v>TALENTO HUMANO ACTIVO Y NO ACTIVO</v>
          </cell>
          <cell r="G4202">
            <v>8001162172</v>
          </cell>
          <cell r="H4202" t="str">
            <v>CORPORACION UNIVERSITARIA MINUTO DE DIOS</v>
          </cell>
          <cell r="I4202" t="str">
            <v xml:space="preserve">RECONOCIMIENTO Y PAGO DE AUXILIO EDUCATIVO - FUNCIONARIO NANCY CASTILLO SANABRIA </v>
          </cell>
          <cell r="J4202">
            <v>1848000</v>
          </cell>
          <cell r="N4202" t="str">
            <v>RECURSO 2-10</v>
          </cell>
          <cell r="W4202" t="str">
            <v>Vigencia Presupuestal</v>
          </cell>
        </row>
        <row r="4203">
          <cell r="A4203">
            <v>419914</v>
          </cell>
          <cell r="B4203" t="str">
            <v>Resolucion</v>
          </cell>
          <cell r="C4203">
            <v>1458</v>
          </cell>
          <cell r="D4203">
            <v>266114</v>
          </cell>
          <cell r="E4203">
            <v>41893</v>
          </cell>
          <cell r="F4203" t="str">
            <v>TALENTO HUMANO ACTIVO Y NO ACTIVO</v>
          </cell>
          <cell r="G4203">
            <v>8001162172</v>
          </cell>
          <cell r="H4203" t="str">
            <v>CORPORACION UNIVERSITARIA MINUTO DE DIOS</v>
          </cell>
          <cell r="I4203" t="str">
            <v>RECONOCIMIENTO Y PAGO DE AUXILIO EDUCATIVO - FUNCIONARIO LUIS ALFREDO CASQUEZ MURILLO</v>
          </cell>
          <cell r="J4203">
            <v>881400</v>
          </cell>
          <cell r="N4203" t="str">
            <v>RECURSO 2-10</v>
          </cell>
          <cell r="W4203" t="str">
            <v>Vigencia Presupuestal</v>
          </cell>
        </row>
        <row r="4204">
          <cell r="A4204">
            <v>420014</v>
          </cell>
          <cell r="B4204" t="str">
            <v>Contrato</v>
          </cell>
          <cell r="C4204">
            <v>117</v>
          </cell>
          <cell r="D4204">
            <v>20114</v>
          </cell>
          <cell r="E4204">
            <v>41893</v>
          </cell>
          <cell r="F4204" t="str">
            <v>DIRECCION DE ASUNTOS AMBIENTALES, SECTORIAL Y URBANA</v>
          </cell>
          <cell r="G4204">
            <v>91235347</v>
          </cell>
          <cell r="H4204" t="str">
            <v>ELIAS PINTO MARTINEZ</v>
          </cell>
          <cell r="I4204" t="str">
            <v>FRA 108 PAGO 8 DE 12 SEGÚN CERTIFICACION DEL SUPERVISOR</v>
          </cell>
          <cell r="J4204">
            <v>10800000</v>
          </cell>
          <cell r="K4204">
            <v>9.66</v>
          </cell>
          <cell r="M4204">
            <v>16</v>
          </cell>
          <cell r="O4204" t="str">
            <v>RECURSO 11</v>
          </cell>
          <cell r="V4204" t="str">
            <v>No tiene Dependientes</v>
          </cell>
          <cell r="W4204" t="str">
            <v>Vigencia Presupuestal</v>
          </cell>
        </row>
        <row r="4205">
          <cell r="A4205">
            <v>420114</v>
          </cell>
          <cell r="B4205" t="str">
            <v>Contrato</v>
          </cell>
          <cell r="C4205">
            <v>280</v>
          </cell>
          <cell r="D4205">
            <v>196014</v>
          </cell>
          <cell r="E4205">
            <v>41893</v>
          </cell>
          <cell r="F4205" t="str">
            <v>SERVICIOS ADMINISTRATIVOS, ATENCIONA AL USUARIO, ARCHIVO Y CORRESPONDENCIA</v>
          </cell>
          <cell r="G4205">
            <v>8300350374</v>
          </cell>
          <cell r="H4205" t="str">
            <v>EMINSER - EMPRESA DE SERVICIOS INTEGRALES S.A.S</v>
          </cell>
          <cell r="I4205" t="str">
            <v>FRA 0241 PAGO SALDO 10 SEGÚN CERTIFICACION DEL SUPERVISOR  (REG. COMUN) - IVA $1,330,990 (RTE FTE SERVICIO DE ASEO) LOS SOPORTES ORIGINALES Y LA LIQUIDACION DE LAS RETENCIONES ESTAN EN LA OP 419414 DE LA MISMA FECHA</v>
          </cell>
          <cell r="J4205">
            <v>4868352</v>
          </cell>
          <cell r="N4205" t="str">
            <v>RECURSO 2-10</v>
          </cell>
          <cell r="W4205" t="str">
            <v>Vigencia Presupuestal</v>
          </cell>
        </row>
        <row r="4206">
          <cell r="A4206">
            <v>420214</v>
          </cell>
          <cell r="B4206" t="str">
            <v>Comisión</v>
          </cell>
          <cell r="C4206" t="str">
            <v>2014-1-0696</v>
          </cell>
          <cell r="D4206">
            <v>249214</v>
          </cell>
          <cell r="E4206">
            <v>41894</v>
          </cell>
          <cell r="F4206" t="str">
            <v>SERVICIOS ADMINISTRATIVOS, ATENCIONA AL USUARIO, ARCHIVO Y CORRESPONDENCIA</v>
          </cell>
          <cell r="G4206">
            <v>93238609</v>
          </cell>
          <cell r="H4206" t="str">
            <v>ALEXANDER IBAGON MONTES</v>
          </cell>
          <cell r="I4206" t="str">
            <v>COMISION A VILLAVICENCIO EL 25 DE AGOSTO DE 2014</v>
          </cell>
          <cell r="J4206">
            <v>125052</v>
          </cell>
          <cell r="L4206">
            <v>10</v>
          </cell>
          <cell r="O4206" t="str">
            <v>RECURSO 11</v>
          </cell>
          <cell r="W4206" t="str">
            <v>Vigencia Presupuestal</v>
          </cell>
        </row>
        <row r="4207">
          <cell r="A4207">
            <v>420314</v>
          </cell>
          <cell r="B4207" t="str">
            <v>Comisión</v>
          </cell>
          <cell r="C4207" t="str">
            <v>2014-1-0701</v>
          </cell>
          <cell r="D4207">
            <v>251114</v>
          </cell>
          <cell r="E4207">
            <v>41894</v>
          </cell>
          <cell r="F4207" t="str">
            <v>SERVICIOS ADMINISTRATIVOS, ATENCIONA AL USUARIO, ARCHIVO Y CORRESPONDENCIA</v>
          </cell>
          <cell r="G4207">
            <v>40040854</v>
          </cell>
          <cell r="H4207" t="str">
            <v>DIANA MARCELA OCHOA PARRA</v>
          </cell>
          <cell r="I4207" t="str">
            <v>COMISION A SANTA MARTA DEL 26-28 DE AGOSTO DE 2014</v>
          </cell>
          <cell r="J4207">
            <v>610187</v>
          </cell>
          <cell r="L4207">
            <v>10</v>
          </cell>
          <cell r="O4207" t="str">
            <v>RECURSO 11</v>
          </cell>
          <cell r="W4207" t="str">
            <v>Vigencia Presupuestal</v>
          </cell>
        </row>
        <row r="4208">
          <cell r="A4208">
            <v>420414</v>
          </cell>
          <cell r="B4208" t="str">
            <v>Comisión</v>
          </cell>
          <cell r="C4208" t="str">
            <v>2014-1-0709</v>
          </cell>
          <cell r="D4208">
            <v>254214</v>
          </cell>
          <cell r="E4208">
            <v>41894</v>
          </cell>
          <cell r="F4208" t="str">
            <v>SERVICIOS ADMINISTRATIVOS, ATENCIONA AL USUARIO, ARCHIVO Y CORRESPONDENCIA</v>
          </cell>
          <cell r="G4208">
            <v>33376130</v>
          </cell>
          <cell r="H4208" t="str">
            <v>GINA CAROLINA AVELLA CASTIBLANCO</v>
          </cell>
          <cell r="I4208" t="str">
            <v>COMISION A AQUITANIA EL 27 DE AGOSTO DE 2014</v>
          </cell>
          <cell r="J4208">
            <v>132052</v>
          </cell>
          <cell r="L4208">
            <v>10</v>
          </cell>
          <cell r="O4208" t="str">
            <v>RECURSO 11</v>
          </cell>
          <cell r="W4208" t="str">
            <v>Vigencia Presupuestal</v>
          </cell>
        </row>
        <row r="4209">
          <cell r="A4209">
            <v>420514</v>
          </cell>
          <cell r="B4209" t="str">
            <v>Comisión</v>
          </cell>
          <cell r="C4209" t="str">
            <v>2014-1-0710</v>
          </cell>
          <cell r="D4209">
            <v>254114</v>
          </cell>
          <cell r="E4209">
            <v>41894</v>
          </cell>
          <cell r="F4209" t="str">
            <v>SERVICIOS ADMINISTRATIVOS, ATENCIONA AL USUARIO, ARCHIVO Y CORRESPONDENCIA</v>
          </cell>
          <cell r="G4209">
            <v>52429474</v>
          </cell>
          <cell r="H4209" t="str">
            <v>MARIA NATALIA PATIÑO GUTIERREZ</v>
          </cell>
          <cell r="I4209" t="str">
            <v>COMISION A CUCUTA DEL 27-28 DE AGOSTO DE 2014</v>
          </cell>
          <cell r="J4209">
            <v>249157</v>
          </cell>
          <cell r="L4209">
            <v>10</v>
          </cell>
          <cell r="O4209" t="str">
            <v>RECURSO 11</v>
          </cell>
          <cell r="W4209" t="str">
            <v>Vigencia Presupuestal</v>
          </cell>
        </row>
        <row r="4210">
          <cell r="A4210">
            <v>420614</v>
          </cell>
          <cell r="B4210" t="str">
            <v>Comisión</v>
          </cell>
          <cell r="C4210" t="str">
            <v>2014-1-0717</v>
          </cell>
          <cell r="D4210">
            <v>258514</v>
          </cell>
          <cell r="E4210">
            <v>41894</v>
          </cell>
          <cell r="F4210" t="str">
            <v>SERVICIOS ADMINISTRATIVOS, ATENCIONA AL USUARIO, ARCHIVO Y CORRESPONDENCIA</v>
          </cell>
          <cell r="G4210">
            <v>79153840</v>
          </cell>
          <cell r="H4210" t="str">
            <v>JAVIER CORREAL PIZARRO</v>
          </cell>
          <cell r="I4210" t="str">
            <v>COMISION A MEDELLIN DEL 1-4 DE SEPTIEMBRE DE 2014</v>
          </cell>
          <cell r="J4210">
            <v>1019533</v>
          </cell>
          <cell r="L4210">
            <v>11</v>
          </cell>
          <cell r="O4210" t="str">
            <v>RECURSO 11</v>
          </cell>
          <cell r="W4210" t="str">
            <v>Vigencia Presupuestal</v>
          </cell>
        </row>
        <row r="4211">
          <cell r="A4211">
            <v>420714</v>
          </cell>
          <cell r="B4211" t="str">
            <v>Comisión</v>
          </cell>
          <cell r="C4211" t="str">
            <v>2014-1-0720</v>
          </cell>
          <cell r="D4211">
            <v>260014</v>
          </cell>
          <cell r="E4211">
            <v>41894</v>
          </cell>
          <cell r="F4211" t="str">
            <v>SERVICIOS ADMINISTRATIVOS, ATENCIONA AL USUARIO, ARCHIVO Y CORRESPONDENCIA</v>
          </cell>
          <cell r="G4211">
            <v>74180161</v>
          </cell>
          <cell r="H4211" t="str">
            <v>ANDRES BALCAZAR</v>
          </cell>
          <cell r="I4211" t="str">
            <v>COMISION A MONTERIA DEL 3-5 DE SEPTIEMBRE DE 2014</v>
          </cell>
          <cell r="J4211">
            <v>728238</v>
          </cell>
          <cell r="L4211">
            <v>10</v>
          </cell>
          <cell r="O4211" t="str">
            <v>RECURSO 11</v>
          </cell>
          <cell r="W4211" t="str">
            <v>Vigencia Presupuestal</v>
          </cell>
        </row>
        <row r="4212">
          <cell r="A4212">
            <v>420814</v>
          </cell>
          <cell r="B4212" t="str">
            <v>Comisión</v>
          </cell>
          <cell r="C4212" t="str">
            <v>2014-1-0722</v>
          </cell>
          <cell r="D4212">
            <v>260214</v>
          </cell>
          <cell r="E4212">
            <v>41894</v>
          </cell>
          <cell r="F4212" t="str">
            <v>SERVICIOS ADMINISTRATIVOS, ATENCIONA AL USUARIO, ARCHIVO Y CORRESPONDENCIA</v>
          </cell>
          <cell r="G4212">
            <v>1031124219</v>
          </cell>
          <cell r="H4212" t="str">
            <v>JOSE LUIS GONZALEZ BELLO</v>
          </cell>
          <cell r="I4212" t="str">
            <v>COMISION A MONTERIA DEL 3-5 DE SEPTIEMBRE DE 2014</v>
          </cell>
          <cell r="J4212">
            <v>361877</v>
          </cell>
          <cell r="L4212">
            <v>10</v>
          </cell>
          <cell r="O4212" t="str">
            <v>RECURSO 11</v>
          </cell>
          <cell r="W4212" t="str">
            <v>Vigencia Presupuestal</v>
          </cell>
        </row>
        <row r="4213">
          <cell r="A4213">
            <v>420914</v>
          </cell>
          <cell r="B4213" t="str">
            <v>Comisión</v>
          </cell>
          <cell r="C4213" t="str">
            <v>2014-1-0724</v>
          </cell>
          <cell r="D4213">
            <v>260614</v>
          </cell>
          <cell r="E4213">
            <v>41894</v>
          </cell>
          <cell r="F4213" t="str">
            <v>SERVICIOS ADMINISTRATIVOS, ATENCIONA AL USUARIO, ARCHIVO Y CORRESPONDENCIA</v>
          </cell>
          <cell r="G4213">
            <v>78034306</v>
          </cell>
          <cell r="H4213" t="str">
            <v>JUAN CARVAJAL COGOLLO</v>
          </cell>
          <cell r="I4213" t="str">
            <v>COMISION A MONTERIA DEL 3-5 DE SEPTIEMBRE DE 2014</v>
          </cell>
          <cell r="J4213">
            <v>728238</v>
          </cell>
          <cell r="L4213">
            <v>10</v>
          </cell>
          <cell r="O4213" t="str">
            <v>RECURSO 11</v>
          </cell>
          <cell r="W4213" t="str">
            <v>Vigencia Presupuestal</v>
          </cell>
        </row>
        <row r="4214">
          <cell r="A4214">
            <v>421014</v>
          </cell>
          <cell r="B4214" t="str">
            <v>Comisión</v>
          </cell>
          <cell r="C4214" t="str">
            <v>2014-1-0714</v>
          </cell>
          <cell r="D4214">
            <v>255014</v>
          </cell>
          <cell r="E4214">
            <v>41894</v>
          </cell>
          <cell r="F4214" t="str">
            <v>SERVICIOS ADMINISTRATIVOS, ATENCIONA AL USUARIO, ARCHIVO Y CORRESPONDENCIA</v>
          </cell>
          <cell r="G4214">
            <v>17304849</v>
          </cell>
          <cell r="H4214" t="str">
            <v>LUIS ENRIQUE BERNAL VARGAS</v>
          </cell>
          <cell r="I4214" t="str">
            <v>COMISION A ARMENIA DEL 28-29 DE AGOSTO DE 2014</v>
          </cell>
          <cell r="J4214">
            <v>647418</v>
          </cell>
          <cell r="L4214">
            <v>10</v>
          </cell>
          <cell r="O4214" t="str">
            <v>RECURSO 11</v>
          </cell>
          <cell r="W4214" t="str">
            <v>Vigencia Presupuestal</v>
          </cell>
        </row>
        <row r="4215">
          <cell r="A4215">
            <v>421114</v>
          </cell>
          <cell r="B4215" t="str">
            <v>Comisión</v>
          </cell>
          <cell r="C4215" t="str">
            <v>2014-1-0719</v>
          </cell>
          <cell r="D4215">
            <v>259514</v>
          </cell>
          <cell r="E4215">
            <v>41894</v>
          </cell>
          <cell r="F4215" t="str">
            <v>SERVICIOS ADMINISTRATIVOS, ATENCIONA AL USUARIO, ARCHIVO Y CORRESPONDENCIA</v>
          </cell>
          <cell r="G4215">
            <v>38222274</v>
          </cell>
          <cell r="H4215" t="str">
            <v>MARIA MERCEDES CALLEJAS RESTREPO</v>
          </cell>
          <cell r="I4215" t="str">
            <v>COMISION A PAIPA DEL 2-4 DE SEPTIEMBRE DE 2014</v>
          </cell>
          <cell r="J4215">
            <v>435261</v>
          </cell>
          <cell r="L4215">
            <v>10</v>
          </cell>
          <cell r="O4215" t="str">
            <v>RECURSO 11</v>
          </cell>
          <cell r="W4215" t="str">
            <v>Vigencia Presupuestal</v>
          </cell>
        </row>
        <row r="4216">
          <cell r="A4216">
            <v>421214</v>
          </cell>
          <cell r="B4216" t="str">
            <v>Comisión</v>
          </cell>
          <cell r="C4216" t="str">
            <v>2014-1-0728</v>
          </cell>
          <cell r="D4216">
            <v>260514</v>
          </cell>
          <cell r="E4216">
            <v>41894</v>
          </cell>
          <cell r="F4216" t="str">
            <v>SERVICIOS ADMINISTRATIVOS, ATENCIONA AL USUARIO, ARCHIVO Y CORRESPONDENCIA</v>
          </cell>
          <cell r="G4216">
            <v>52258551</v>
          </cell>
          <cell r="H4216" t="str">
            <v>MARIA CLAUDIA ORJUELA MARQUEZ</v>
          </cell>
          <cell r="I4216" t="str">
            <v>COMISION A MEDELLIN EL 8 DE SEPTIEMBRE DE 2014</v>
          </cell>
          <cell r="J4216">
            <v>112037</v>
          </cell>
          <cell r="L4216">
            <v>10</v>
          </cell>
          <cell r="O4216" t="str">
            <v>RECURSO 11</v>
          </cell>
          <cell r="W4216" t="str">
            <v>Vigencia Presupuestal</v>
          </cell>
        </row>
        <row r="4217">
          <cell r="A4217">
            <v>421314</v>
          </cell>
          <cell r="B4217" t="str">
            <v>Comisión</v>
          </cell>
          <cell r="C4217" t="str">
            <v>2014-1-0729</v>
          </cell>
          <cell r="D4217">
            <v>259714</v>
          </cell>
          <cell r="E4217">
            <v>41894</v>
          </cell>
          <cell r="F4217" t="str">
            <v>SERVICIOS ADMINISTRATIVOS, ATENCIONA AL USUARIO, ARCHIVO Y CORRESPONDENCIA</v>
          </cell>
          <cell r="G4217">
            <v>17304849</v>
          </cell>
          <cell r="H4217" t="str">
            <v>LUIS ENRIQUE BERNAL VARGAS</v>
          </cell>
          <cell r="I4217" t="str">
            <v>COMISION A BUCARAMANGA DEL 2-3 DE SEPTIEMBRE DE 2014</v>
          </cell>
          <cell r="J4217">
            <v>682418</v>
          </cell>
          <cell r="L4217">
            <v>10</v>
          </cell>
          <cell r="O4217" t="str">
            <v>RECURSO 11</v>
          </cell>
          <cell r="W4217" t="str">
            <v>Vigencia Presupuestal</v>
          </cell>
        </row>
        <row r="4218">
          <cell r="A4218">
            <v>421414</v>
          </cell>
          <cell r="B4218" t="str">
            <v>Comisión</v>
          </cell>
          <cell r="C4218" t="str">
            <v>2014-1-0730</v>
          </cell>
          <cell r="D4218">
            <v>261414</v>
          </cell>
          <cell r="E4218">
            <v>41894</v>
          </cell>
          <cell r="F4218" t="str">
            <v>SERVICIOS ADMINISTRATIVOS, ATENCIONA AL USUARIO, ARCHIVO Y CORRESPONDENCIA</v>
          </cell>
          <cell r="G4218">
            <v>79297849</v>
          </cell>
          <cell r="H4218" t="str">
            <v>KLAUS HERBERT SCHUTZE PAEZ</v>
          </cell>
          <cell r="I4218" t="str">
            <v>COMISION A IPIALES DEL 3-5 DE SEPTIEMBRE DE 2014</v>
          </cell>
          <cell r="J4218">
            <v>728238</v>
          </cell>
          <cell r="L4218">
            <v>10</v>
          </cell>
          <cell r="O4218" t="str">
            <v>RECURSO 11</v>
          </cell>
          <cell r="W4218" t="str">
            <v>Vigencia Presupuestal</v>
          </cell>
        </row>
        <row r="4219">
          <cell r="A4219">
            <v>421514</v>
          </cell>
          <cell r="B4219" t="str">
            <v>Comisión</v>
          </cell>
          <cell r="C4219" t="str">
            <v>2014-1-0736</v>
          </cell>
          <cell r="D4219">
            <v>264414</v>
          </cell>
          <cell r="E4219">
            <v>41894</v>
          </cell>
          <cell r="F4219" t="str">
            <v>SERVICIOS ADMINISTRATIVOS, ATENCIONA AL USUARIO, ARCHIVO Y CORRESPONDENCIA</v>
          </cell>
          <cell r="G4219">
            <v>52023019</v>
          </cell>
          <cell r="H4219" t="str">
            <v>LINA ESPERANZA MENDOZA SALAMANCA</v>
          </cell>
          <cell r="I4219" t="str">
            <v>COMISION A SANTA MARTA DEL 8-10 DE SEPTIEMBRE DE 2014</v>
          </cell>
          <cell r="J4219">
            <v>763238</v>
          </cell>
          <cell r="L4219">
            <v>10</v>
          </cell>
          <cell r="O4219" t="str">
            <v>RECURSO 11</v>
          </cell>
          <cell r="W4219" t="str">
            <v>Vigencia Presupuestal</v>
          </cell>
        </row>
        <row r="4220">
          <cell r="A4220">
            <v>421614</v>
          </cell>
          <cell r="B4220" t="str">
            <v>Comisión</v>
          </cell>
          <cell r="C4220">
            <v>20141264</v>
          </cell>
          <cell r="D4220">
            <v>191914</v>
          </cell>
          <cell r="E4220">
            <v>41894</v>
          </cell>
          <cell r="F4220" t="str">
            <v>SERVICIOS ADMINISTRATIVOS, ATENCIONA AL USUARIO, ARCHIVO Y CORRESPONDENCIA</v>
          </cell>
          <cell r="G4220">
            <v>39790569</v>
          </cell>
          <cell r="H4220" t="str">
            <v>MARIA CLAUDIA GARCIA DAVILA</v>
          </cell>
          <cell r="I4220" t="str">
            <v>COMISION A FLORENCIA EL 10 DE JUNIO DE 2014</v>
          </cell>
          <cell r="J4220">
            <v>145648</v>
          </cell>
          <cell r="O4220" t="str">
            <v>RECURSO 11</v>
          </cell>
          <cell r="W4220" t="str">
            <v>Vigencia Presupuestal</v>
          </cell>
        </row>
        <row r="4221">
          <cell r="A4221">
            <v>421714</v>
          </cell>
          <cell r="B4221" t="str">
            <v>Comisión</v>
          </cell>
          <cell r="C4221">
            <v>20141722</v>
          </cell>
          <cell r="D4221">
            <v>242314</v>
          </cell>
          <cell r="E4221">
            <v>41894</v>
          </cell>
          <cell r="F4221" t="str">
            <v>SERVICIOS ADMINISTRATIVOS, ATENCIONA AL USUARIO, ARCHIVO Y CORRESPONDENCIA</v>
          </cell>
          <cell r="G4221">
            <v>79273340</v>
          </cell>
          <cell r="H4221" t="str">
            <v>OSCAR HERNAN MANRIQUE BETANCOURT</v>
          </cell>
          <cell r="I4221" t="str">
            <v>COMISION A PUERTO INIRIDA DEL 28 AL 30 DE AGOSTO DE 2014</v>
          </cell>
          <cell r="J4221">
            <v>488395</v>
          </cell>
          <cell r="O4221" t="str">
            <v>RECURSO 11</v>
          </cell>
          <cell r="W4221" t="str">
            <v>Vigencia Presupuestal</v>
          </cell>
        </row>
        <row r="4222">
          <cell r="A4222">
            <v>421814</v>
          </cell>
          <cell r="B4222" t="str">
            <v>Comisión</v>
          </cell>
          <cell r="C4222">
            <v>20141756</v>
          </cell>
          <cell r="D4222">
            <v>245614</v>
          </cell>
          <cell r="E4222">
            <v>41894</v>
          </cell>
          <cell r="F4222" t="str">
            <v>SERVICIOS ADMINISTRATIVOS, ATENCIONA AL USUARIO, ARCHIVO Y CORRESPONDENCIA</v>
          </cell>
          <cell r="G4222">
            <v>51667891</v>
          </cell>
          <cell r="H4222" t="str">
            <v>MARTHA LUCIA QUIROZ SANTA</v>
          </cell>
          <cell r="I4222" t="str">
            <v>COMISION A CARTAGENA DEL 2 AL 5 DE SEPTIEMBRE DE 2014</v>
          </cell>
          <cell r="J4222">
            <v>1120375</v>
          </cell>
          <cell r="O4222" t="str">
            <v>RECURSO 11</v>
          </cell>
          <cell r="W4222" t="str">
            <v>Vigencia Presupuestal</v>
          </cell>
        </row>
        <row r="4223">
          <cell r="A4223">
            <v>421914</v>
          </cell>
          <cell r="B4223" t="str">
            <v>Comisión</v>
          </cell>
          <cell r="C4223">
            <v>20141790</v>
          </cell>
          <cell r="D4223">
            <v>248114</v>
          </cell>
          <cell r="E4223">
            <v>41894</v>
          </cell>
          <cell r="F4223" t="str">
            <v>SERVICIOS ADMINISTRATIVOS, ATENCIONA AL USUARIO, ARCHIVO Y CORRESPONDENCIA</v>
          </cell>
          <cell r="G4223">
            <v>79298711</v>
          </cell>
          <cell r="H4223" t="str">
            <v>YESID ALBERTO SERRATO ALVAREZ</v>
          </cell>
          <cell r="I4223" t="str">
            <v>COMISION A CAUCASIA DEL 5 AL 7 DE SEPTIEMBRE DE 2014</v>
          </cell>
          <cell r="J4223">
            <v>685230</v>
          </cell>
          <cell r="N4223" t="str">
            <v>RECURSO 2-10</v>
          </cell>
          <cell r="W4223" t="str">
            <v>Vigencia Presupuestal</v>
          </cell>
        </row>
        <row r="4224">
          <cell r="A4224">
            <v>422014</v>
          </cell>
          <cell r="B4224" t="str">
            <v>Comisión</v>
          </cell>
          <cell r="C4224">
            <v>20141791</v>
          </cell>
          <cell r="D4224">
            <v>248014</v>
          </cell>
          <cell r="E4224">
            <v>41894</v>
          </cell>
          <cell r="F4224" t="str">
            <v>SERVICIOS ADMINISTRATIVOS, ATENCIONA AL USUARIO, ARCHIVO Y CORRESPONDENCIA</v>
          </cell>
          <cell r="G4224">
            <v>19188268</v>
          </cell>
          <cell r="H4224" t="str">
            <v>CARLOS ALBERTO ROJAS BELTRAN</v>
          </cell>
          <cell r="I4224" t="str">
            <v>COMISION A CAUCASIA DEL 5 AL 7  DE NOVIEMBRE DE 2014</v>
          </cell>
          <cell r="J4224">
            <v>580395</v>
          </cell>
          <cell r="N4224" t="str">
            <v>RECURSO 2-10</v>
          </cell>
          <cell r="W4224" t="str">
            <v>Vigencia Presupuestal</v>
          </cell>
        </row>
        <row r="4225">
          <cell r="A4225">
            <v>422114</v>
          </cell>
          <cell r="B4225" t="str">
            <v>Comisión</v>
          </cell>
          <cell r="C4225">
            <v>20141795</v>
          </cell>
          <cell r="D4225">
            <v>249314</v>
          </cell>
          <cell r="E4225">
            <v>41894</v>
          </cell>
          <cell r="F4225" t="str">
            <v>SERVICIOS ADMINISTRATIVOS, ATENCIONA AL USUARIO, ARCHIVO Y CORRESPONDENCIA</v>
          </cell>
          <cell r="G4225">
            <v>80008830</v>
          </cell>
          <cell r="H4225" t="str">
            <v>DAVID ROMAN CHAVERRA</v>
          </cell>
          <cell r="I4225" t="str">
            <v>COMISION A BOLIVAR DEL 21 AL 22 DE AGOSTO DE 2014</v>
          </cell>
          <cell r="J4225">
            <v>384238</v>
          </cell>
          <cell r="O4225" t="str">
            <v>RECURSO 11</v>
          </cell>
          <cell r="W4225" t="str">
            <v>Vigencia Presupuestal</v>
          </cell>
        </row>
        <row r="4226">
          <cell r="A4226">
            <v>422214</v>
          </cell>
          <cell r="B4226" t="str">
            <v>Comisión</v>
          </cell>
          <cell r="C4226">
            <v>20141801</v>
          </cell>
          <cell r="D4226">
            <v>249414</v>
          </cell>
          <cell r="E4226">
            <v>41894</v>
          </cell>
          <cell r="F4226" t="str">
            <v>SERVICIOS ADMINISTRATIVOS, ATENCIONA AL USUARIO, ARCHIVO Y CORRESPONDENCIA</v>
          </cell>
          <cell r="G4226">
            <v>71610890</v>
          </cell>
          <cell r="H4226" t="str">
            <v>LUIS ALFONSO ESCOBAR TRUJILLO</v>
          </cell>
          <cell r="I4226" t="str">
            <v>COMISION A BARRANQUILLA DEL 21 AL 22 DE AGOSTO DE 2014</v>
          </cell>
          <cell r="J4226">
            <v>724204</v>
          </cell>
          <cell r="O4226" t="str">
            <v>RECURSO 11</v>
          </cell>
          <cell r="W4226" t="str">
            <v>Vigencia Presupuestal</v>
          </cell>
        </row>
        <row r="4227">
          <cell r="A4227">
            <v>422314</v>
          </cell>
          <cell r="B4227" t="str">
            <v>Comisión</v>
          </cell>
          <cell r="C4227">
            <v>20141817</v>
          </cell>
          <cell r="D4227">
            <v>251314</v>
          </cell>
          <cell r="E4227">
            <v>41894</v>
          </cell>
          <cell r="F4227" t="str">
            <v>SERVICIOS ADMINISTRATIVOS, ATENCIONA AL USUARIO, ARCHIVO Y CORRESPONDENCIA</v>
          </cell>
          <cell r="G4227">
            <v>60250256</v>
          </cell>
          <cell r="H4227" t="str">
            <v>CLAUDIA ADALGIZA ARIAS CUADROS</v>
          </cell>
          <cell r="I4227" t="str">
            <v>COMISION A CUCUTA DEL 26 AL 28 DE AGOSTO DE 2014</v>
          </cell>
          <cell r="J4227">
            <v>850268</v>
          </cell>
          <cell r="O4227" t="str">
            <v>RECURSO 11</v>
          </cell>
          <cell r="W4227" t="str">
            <v>Vigencia Presupuestal</v>
          </cell>
        </row>
        <row r="4228">
          <cell r="A4228">
            <v>422414</v>
          </cell>
          <cell r="B4228" t="str">
            <v>Comisión</v>
          </cell>
          <cell r="C4228">
            <v>20141845</v>
          </cell>
          <cell r="D4228">
            <v>255314</v>
          </cell>
          <cell r="E4228">
            <v>41894</v>
          </cell>
          <cell r="F4228" t="str">
            <v>SERVICIOS ADMINISTRATIVOS, ATENCIONA AL USUARIO, ARCHIVO Y CORRESPONDENCIA</v>
          </cell>
          <cell r="G4228">
            <v>10542906</v>
          </cell>
          <cell r="H4228" t="str">
            <v>OSCAR DARIO TOSSE LUNA</v>
          </cell>
          <cell r="I4228" t="str">
            <v>COMISION A ARMENIA DEL 28 AL 29 DE AGOSTO DE 2014</v>
          </cell>
          <cell r="J4228">
            <v>118646</v>
          </cell>
          <cell r="O4228" t="str">
            <v>RECURSO 11</v>
          </cell>
          <cell r="W4228" t="str">
            <v>Vigencia Presupuestal</v>
          </cell>
        </row>
        <row r="4229">
          <cell r="A4229">
            <v>422514</v>
          </cell>
          <cell r="B4229" t="str">
            <v>Comisión</v>
          </cell>
          <cell r="C4229">
            <v>20141854</v>
          </cell>
          <cell r="D4229">
            <v>255614</v>
          </cell>
          <cell r="E4229">
            <v>41894</v>
          </cell>
          <cell r="F4229" t="str">
            <v>SERVICIOS ADMINISTRATIVOS, ATENCIONA AL USUARIO, ARCHIVO Y CORRESPONDENCIA</v>
          </cell>
          <cell r="G4229">
            <v>80194339</v>
          </cell>
          <cell r="H4229" t="str">
            <v>JAN CHRISTIAN OTTO REHDER</v>
          </cell>
          <cell r="I4229" t="str">
            <v>COMISION A BARRANQUILLA DEL 2 AL 3 DE SEPTIEMBRE DE 2014</v>
          </cell>
          <cell r="J4229">
            <v>259623</v>
          </cell>
          <cell r="O4229" t="str">
            <v>RECURSO 11</v>
          </cell>
          <cell r="W4229" t="str">
            <v>Vigencia Presupuestal</v>
          </cell>
        </row>
        <row r="4230">
          <cell r="A4230">
            <v>422614</v>
          </cell>
          <cell r="B4230" t="str">
            <v>Comisión</v>
          </cell>
          <cell r="C4230">
            <v>20141863</v>
          </cell>
          <cell r="D4230">
            <v>256014</v>
          </cell>
          <cell r="E4230">
            <v>41894</v>
          </cell>
          <cell r="F4230" t="str">
            <v>SERVICIOS ADMINISTRATIVOS, ATENCIONA AL USUARIO, ARCHIVO Y CORRESPONDENCIA</v>
          </cell>
          <cell r="G4230">
            <v>10542906</v>
          </cell>
          <cell r="H4230" t="str">
            <v>OSCAR DARIO TOSSE LUNA</v>
          </cell>
          <cell r="I4230" t="str">
            <v>COMISION A ARMENIA DEL 28 AL 29 DE AGOSTO DE 2014</v>
          </cell>
          <cell r="J4230">
            <v>237929</v>
          </cell>
          <cell r="O4230" t="str">
            <v>RECURSO 11</v>
          </cell>
          <cell r="W4230" t="str">
            <v>Vigencia Presupuestal</v>
          </cell>
        </row>
        <row r="4231">
          <cell r="A4231">
            <v>422714</v>
          </cell>
          <cell r="B4231" t="str">
            <v>Comisión</v>
          </cell>
          <cell r="C4231">
            <v>20141867</v>
          </cell>
          <cell r="D4231">
            <v>259014</v>
          </cell>
          <cell r="E4231">
            <v>41894</v>
          </cell>
          <cell r="F4231" t="str">
            <v>SERVICIOS ADMINISTRATIVOS, ATENCIONA AL USUARIO, ARCHIVO Y CORRESPONDENCIA</v>
          </cell>
          <cell r="G4231">
            <v>79688962</v>
          </cell>
          <cell r="H4231" t="str">
            <v>CARLOS ALBERTO WALTEROS GOMEZ</v>
          </cell>
          <cell r="I4231" t="str">
            <v>COMISION A PAIPA DEL 2 AL 5 DE SEPTIEMBRE DE 2014</v>
          </cell>
          <cell r="J4231">
            <v>723753</v>
          </cell>
          <cell r="O4231" t="str">
            <v>RECURSO 11</v>
          </cell>
          <cell r="W4231" t="str">
            <v>Vigencia Presupuestal</v>
          </cell>
        </row>
        <row r="4232">
          <cell r="A4232">
            <v>422814</v>
          </cell>
          <cell r="B4232" t="str">
            <v>Comisión</v>
          </cell>
          <cell r="C4232">
            <v>20141868</v>
          </cell>
          <cell r="D4232">
            <v>259114</v>
          </cell>
          <cell r="E4232">
            <v>41894</v>
          </cell>
          <cell r="F4232" t="str">
            <v>SERVICIOS ADMINISTRATIVOS, ATENCIONA AL USUARIO, ARCHIVO Y CORRESPONDENCIA</v>
          </cell>
          <cell r="G4232">
            <v>19334916</v>
          </cell>
          <cell r="H4232" t="str">
            <v>JORGE HUMBERTO BOHORQUES BENJUMEA</v>
          </cell>
          <cell r="I4232" t="str">
            <v>COMISION A PAIPA DEL 2 AL 5 DE SEPTIEMBRE DE 2014</v>
          </cell>
          <cell r="J4232">
            <v>723753</v>
          </cell>
          <cell r="O4232" t="str">
            <v>RECURSO 11</v>
          </cell>
          <cell r="W4232" t="str">
            <v>Vigencia Presupuestal</v>
          </cell>
        </row>
        <row r="4233">
          <cell r="A4233">
            <v>422914</v>
          </cell>
          <cell r="B4233" t="str">
            <v>Comisión</v>
          </cell>
          <cell r="C4233">
            <v>20141869</v>
          </cell>
          <cell r="D4233">
            <v>259214</v>
          </cell>
          <cell r="E4233">
            <v>41894</v>
          </cell>
          <cell r="F4233" t="str">
            <v>SERVICIOS ADMINISTRATIVOS, ATENCIONA AL USUARIO, ARCHIVO Y CORRESPONDENCIA</v>
          </cell>
          <cell r="G4233">
            <v>80034920</v>
          </cell>
          <cell r="H4233" t="str">
            <v>DIEGO FERNANDO MOLANO VARGAS</v>
          </cell>
          <cell r="I4233" t="str">
            <v>COMISION A PAIPA DEL 2 AL 5 DE SEPTIEMBRE DE 2014</v>
          </cell>
          <cell r="J4233">
            <v>723753</v>
          </cell>
          <cell r="O4233" t="str">
            <v>RECURSO 11</v>
          </cell>
          <cell r="W4233" t="str">
            <v>Vigencia Presupuestal</v>
          </cell>
        </row>
        <row r="4234">
          <cell r="A4234">
            <v>423014</v>
          </cell>
          <cell r="B4234" t="str">
            <v>Comisión</v>
          </cell>
          <cell r="C4234">
            <v>20141870</v>
          </cell>
          <cell r="D4234">
            <v>260914</v>
          </cell>
          <cell r="E4234">
            <v>41894</v>
          </cell>
          <cell r="F4234" t="str">
            <v>SERVICIOS ADMINISTRATIVOS, ATENCIONA AL USUARIO, ARCHIVO Y CORRESPONDENCIA</v>
          </cell>
          <cell r="G4234">
            <v>80244553</v>
          </cell>
          <cell r="H4234" t="str">
            <v>LUIS ERNESTO CAÑAS CORTES</v>
          </cell>
          <cell r="I4234" t="str">
            <v>COMISION A IPIALES DEL 3 AL 5 DE SEPTIEMBRE DE 2014</v>
          </cell>
          <cell r="J4234">
            <v>570395</v>
          </cell>
          <cell r="O4234" t="str">
            <v>RECURSO 11</v>
          </cell>
          <cell r="W4234" t="str">
            <v>Vigencia Presupuestal</v>
          </cell>
        </row>
        <row r="4235">
          <cell r="A4235">
            <v>423114</v>
          </cell>
          <cell r="B4235" t="str">
            <v>Comisión</v>
          </cell>
          <cell r="C4235">
            <v>20141892</v>
          </cell>
          <cell r="D4235">
            <v>261514</v>
          </cell>
          <cell r="E4235">
            <v>41894</v>
          </cell>
          <cell r="F4235" t="str">
            <v>SERVICIOS ADMINISTRATIVOS, ATENCIONA AL USUARIO, ARCHIVO Y CORRESPONDENCIA</v>
          </cell>
          <cell r="G4235">
            <v>71610890</v>
          </cell>
          <cell r="H4235" t="str">
            <v>LUIS ALFONSO ESCOBAR TRUJILLO</v>
          </cell>
          <cell r="I4235" t="str">
            <v>COMISION A PAIPA EL 3 DE SEPTIEMBRE DE 2014</v>
          </cell>
          <cell r="J4235">
            <v>208068</v>
          </cell>
          <cell r="O4235" t="str">
            <v>RECURSO 11</v>
          </cell>
          <cell r="W4235" t="str">
            <v>Vigencia Presupuestal</v>
          </cell>
        </row>
        <row r="4236">
          <cell r="A4236">
            <v>423214</v>
          </cell>
          <cell r="B4236" t="str">
            <v>Comisión</v>
          </cell>
          <cell r="C4236">
            <v>20141893</v>
          </cell>
          <cell r="D4236">
            <v>261614</v>
          </cell>
          <cell r="E4236">
            <v>41894</v>
          </cell>
          <cell r="F4236" t="str">
            <v>SERVICIOS ADMINISTRATIVOS, ATENCIONA AL USUARIO, ARCHIVO Y CORRESPONDENCIA</v>
          </cell>
          <cell r="G4236">
            <v>60250256</v>
          </cell>
          <cell r="H4236" t="str">
            <v>CLAUDIA ADALGIZA ARIAS CUADROS</v>
          </cell>
          <cell r="I4236" t="str">
            <v>COMISION A SANTUARIO EL 4 DE SEPTIEMBRE DE 2014</v>
          </cell>
          <cell r="J4236">
            <v>160054</v>
          </cell>
          <cell r="O4236" t="str">
            <v>RECURSO 11</v>
          </cell>
          <cell r="W4236" t="str">
            <v>Vigencia Presupuestal</v>
          </cell>
        </row>
        <row r="4237">
          <cell r="A4237">
            <v>423314</v>
          </cell>
          <cell r="B4237" t="str">
            <v>Comisión</v>
          </cell>
          <cell r="C4237">
            <v>20141900</v>
          </cell>
          <cell r="D4237">
            <v>262014</v>
          </cell>
          <cell r="E4237">
            <v>41894</v>
          </cell>
          <cell r="F4237" t="str">
            <v>SERVICIOS ADMINISTRATIVOS, ATENCIONA AL USUARIO, ARCHIVO Y CORRESPONDENCIA</v>
          </cell>
          <cell r="G4237">
            <v>51963949</v>
          </cell>
          <cell r="H4237" t="str">
            <v>EDNA MARGARITA OSORIO GOMEZ</v>
          </cell>
          <cell r="I4237" t="str">
            <v>COMISION A MONTERIA EL 3 DE SEPTIEMBRE DE 2014</v>
          </cell>
          <cell r="J4237">
            <v>488395</v>
          </cell>
          <cell r="O4237" t="str">
            <v>RECURSO 11</v>
          </cell>
          <cell r="W4237" t="str">
            <v>Vigencia Presupuestal</v>
          </cell>
        </row>
        <row r="4238">
          <cell r="A4238">
            <v>423414</v>
          </cell>
          <cell r="B4238" t="str">
            <v>Comisión</v>
          </cell>
          <cell r="C4238">
            <v>20141902</v>
          </cell>
          <cell r="D4238">
            <v>259914</v>
          </cell>
          <cell r="E4238">
            <v>41894</v>
          </cell>
          <cell r="F4238" t="str">
            <v>SERVICIOS ADMINISTRATIVOS, ATENCIONA AL USUARIO, ARCHIVO Y CORRESPONDENCIA</v>
          </cell>
          <cell r="G4238">
            <v>79470202</v>
          </cell>
          <cell r="H4238" t="str">
            <v>OMAR ARIEL GUEVARA MANCERA</v>
          </cell>
          <cell r="I4238" t="str">
            <v>COMISION A MONTERIA DEL 3 AL 4 DE SEPTIEMBRE DE 2014</v>
          </cell>
          <cell r="J4238">
            <v>480161</v>
          </cell>
          <cell r="O4238" t="str">
            <v>RECURSO 11</v>
          </cell>
          <cell r="W4238" t="str">
            <v>Vigencia Presupuestal</v>
          </cell>
        </row>
        <row r="4239">
          <cell r="A4239">
            <v>423514</v>
          </cell>
          <cell r="B4239" t="str">
            <v>Comisión</v>
          </cell>
          <cell r="C4239">
            <v>20141903</v>
          </cell>
          <cell r="D4239">
            <v>262114</v>
          </cell>
          <cell r="E4239">
            <v>41894</v>
          </cell>
          <cell r="F4239" t="str">
            <v>SERVICIOS ADMINISTRATIVOS, ATENCIONA AL USUARIO, ARCHIVO Y CORRESPONDENCIA</v>
          </cell>
          <cell r="G4239">
            <v>79876259</v>
          </cell>
          <cell r="H4239" t="str">
            <v>JAIRO KAPILA TORRES BENITEZ</v>
          </cell>
          <cell r="I4239" t="str">
            <v>COMISION A  POPAYAN EL 3 DE SEPTIEMBRE DE 2014</v>
          </cell>
          <cell r="J4239">
            <v>86541</v>
          </cell>
          <cell r="O4239" t="str">
            <v>RECURSO 11</v>
          </cell>
          <cell r="W4239" t="str">
            <v>Vigencia Presupuestal</v>
          </cell>
        </row>
        <row r="4240">
          <cell r="A4240">
            <v>423614</v>
          </cell>
          <cell r="B4240" t="str">
            <v>Comisión</v>
          </cell>
          <cell r="C4240">
            <v>20141910</v>
          </cell>
          <cell r="D4240">
            <v>262414</v>
          </cell>
          <cell r="E4240">
            <v>41894</v>
          </cell>
          <cell r="F4240" t="str">
            <v>SERVICIOS ADMINISTRATIVOS, ATENCIONA AL USUARIO, ARCHIVO Y CORRESPONDENCIA</v>
          </cell>
          <cell r="G4240">
            <v>23248957</v>
          </cell>
          <cell r="H4240" t="str">
            <v>ELIZABETH INES TAYLOR JAY</v>
          </cell>
          <cell r="I4240" t="str">
            <v>COMISION A SANTA MARTA EL 5 DE SEPTIEMBRE DE 2014</v>
          </cell>
          <cell r="J4240">
            <v>208068</v>
          </cell>
          <cell r="O4240" t="str">
            <v>RECURSO 11</v>
          </cell>
          <cell r="W4240" t="str">
            <v>Vigencia Presupuestal</v>
          </cell>
        </row>
        <row r="4241">
          <cell r="A4241">
            <v>423714</v>
          </cell>
          <cell r="B4241" t="str">
            <v>Comisión</v>
          </cell>
          <cell r="C4241">
            <v>20141963</v>
          </cell>
          <cell r="D4241">
            <v>265014</v>
          </cell>
          <cell r="E4241">
            <v>41894</v>
          </cell>
          <cell r="F4241" t="str">
            <v>SERVICIOS ADMINISTRATIVOS, ATENCIONA AL USUARIO, ARCHIVO Y CORRESPONDENCIA</v>
          </cell>
          <cell r="G4241">
            <v>71610890</v>
          </cell>
          <cell r="H4241" t="str">
            <v xml:space="preserve">LUIS ALFONSO ESCOBAR TRUJILLO </v>
          </cell>
          <cell r="I4241" t="str">
            <v>COMISION A MEDELLIN EL 9 DE SEPTIEMBRE DE 2014</v>
          </cell>
          <cell r="J4241">
            <v>208068</v>
          </cell>
          <cell r="O4241" t="str">
            <v>RECURSO 11</v>
          </cell>
          <cell r="W4241" t="str">
            <v>Vigencia Presupuestal</v>
          </cell>
        </row>
        <row r="4242">
          <cell r="A4242">
            <v>423814</v>
          </cell>
          <cell r="B4242" t="str">
            <v>Comisión</v>
          </cell>
          <cell r="C4242">
            <v>20141864</v>
          </cell>
          <cell r="D4242">
            <v>259614</v>
          </cell>
          <cell r="E4242">
            <v>41894</v>
          </cell>
          <cell r="F4242" t="str">
            <v>SERVICIOS ADMINISTRATIVOS, ATENCIONA AL USUARIO, ARCHIVO Y CORRESPONDENCIA</v>
          </cell>
          <cell r="G4242">
            <v>19197713</v>
          </cell>
          <cell r="H4242" t="str">
            <v>GERMAN BELTRAN BELTRAN</v>
          </cell>
          <cell r="I4242" t="str">
            <v>COMISION A PAIPA DEL 2 AL 5 DE SEPTIEMBRE DE 2014</v>
          </cell>
          <cell r="J4242">
            <v>721753</v>
          </cell>
          <cell r="O4242" t="str">
            <v>RECURSO 11</v>
          </cell>
          <cell r="W4242" t="str">
            <v>Vigencia Presupuestal</v>
          </cell>
        </row>
        <row r="4243">
          <cell r="A4243">
            <v>423914</v>
          </cell>
          <cell r="B4243" t="str">
            <v>Comisión</v>
          </cell>
          <cell r="C4243">
            <v>20141865</v>
          </cell>
          <cell r="D4243">
            <v>259414</v>
          </cell>
          <cell r="E4243">
            <v>41894</v>
          </cell>
          <cell r="F4243" t="str">
            <v>SERVICIOS ADMINISTRATIVOS, ATENCIONA AL USUARIO, ARCHIVO Y CORRESPONDENCIA</v>
          </cell>
          <cell r="G4243">
            <v>39688819</v>
          </cell>
          <cell r="H4243" t="str">
            <v>MARCELA MONCADA</v>
          </cell>
          <cell r="I4243" t="str">
            <v>COMISION A PAIPA DEL 2 AL 5 DE SEPTIEMBRE DE 2014</v>
          </cell>
          <cell r="J4243">
            <v>1160375</v>
          </cell>
          <cell r="O4243" t="str">
            <v>RECURSO 11</v>
          </cell>
          <cell r="W4243" t="str">
            <v>Vigencia Presupuestal</v>
          </cell>
        </row>
        <row r="4244">
          <cell r="A4244">
            <v>424014</v>
          </cell>
          <cell r="B4244" t="str">
            <v>Comisión</v>
          </cell>
          <cell r="C4244">
            <v>20141872</v>
          </cell>
          <cell r="D4244">
            <v>261014</v>
          </cell>
          <cell r="E4244">
            <v>41894</v>
          </cell>
          <cell r="F4244" t="str">
            <v>SERVICIOS ADMINISTRATIVOS, ATENCIONA AL USUARIO, ARCHIVO Y CORRESPONDENCIA</v>
          </cell>
          <cell r="G4244">
            <v>52384555</v>
          </cell>
          <cell r="H4244" t="str">
            <v>MARIA CAROLINA RODRIGUEZ ACERO</v>
          </cell>
          <cell r="I4244" t="str">
            <v>COMISION A IPIALES DEL 3 AL 5 DE SEPTIEMBRE DE 2014</v>
          </cell>
          <cell r="J4244">
            <v>528395</v>
          </cell>
          <cell r="O4244" t="str">
            <v>RECURSO 11</v>
          </cell>
          <cell r="W4244" t="str">
            <v>Vigencia Presupuestal</v>
          </cell>
        </row>
        <row r="4245">
          <cell r="A4245">
            <v>424114</v>
          </cell>
          <cell r="B4245" t="str">
            <v>Comisión</v>
          </cell>
          <cell r="C4245">
            <v>20141876</v>
          </cell>
          <cell r="D4245">
            <v>260314</v>
          </cell>
          <cell r="E4245">
            <v>41894</v>
          </cell>
          <cell r="F4245" t="str">
            <v>SERVICIOS ADMINISTRATIVOS, ATENCIONA AL USUARIO, ARCHIVO Y CORRESPONDENCIA</v>
          </cell>
          <cell r="G4245">
            <v>67010029</v>
          </cell>
          <cell r="H4245" t="str">
            <v>CAROLINA VILLAFAÑE PALAU</v>
          </cell>
          <cell r="I4245" t="str">
            <v>COMISION A MEDELLIN EL 8 DE SEPTIEMBRE DE 2014</v>
          </cell>
          <cell r="J4245">
            <v>97679</v>
          </cell>
          <cell r="O4245" t="str">
            <v>RECURSO 11</v>
          </cell>
          <cell r="W4245" t="str">
            <v>Vigencia Presupuestal</v>
          </cell>
        </row>
        <row r="4246">
          <cell r="A4246">
            <v>424214</v>
          </cell>
          <cell r="B4246" t="str">
            <v>Comisión</v>
          </cell>
          <cell r="C4246">
            <v>20141896</v>
          </cell>
          <cell r="D4246">
            <v>261814</v>
          </cell>
          <cell r="E4246">
            <v>41894</v>
          </cell>
          <cell r="F4246" t="str">
            <v>SERVICIOS ADMINISTRATIVOS, ATENCIONA AL USUARIO, ARCHIVO Y CORRESPONDENCIA</v>
          </cell>
          <cell r="G4246">
            <v>13617899</v>
          </cell>
          <cell r="H4246" t="str">
            <v>HAROLD RENE GAMBA HURTADO</v>
          </cell>
          <cell r="I4246" t="str">
            <v>COMISION A SAN JOSE DEL GUAVIARE</v>
          </cell>
          <cell r="J4246">
            <v>638230</v>
          </cell>
          <cell r="O4246" t="str">
            <v>RECURSO 11</v>
          </cell>
          <cell r="W4246" t="str">
            <v>Vigencia Presupuestal</v>
          </cell>
        </row>
        <row r="4247">
          <cell r="A4247">
            <v>424314</v>
          </cell>
          <cell r="B4247" t="str">
            <v>Comisión</v>
          </cell>
          <cell r="C4247">
            <v>20141897</v>
          </cell>
          <cell r="D4247">
            <v>261714</v>
          </cell>
          <cell r="E4247">
            <v>41894</v>
          </cell>
          <cell r="F4247" t="str">
            <v>SERVICIOS ADMINISTRATIVOS, ATENCIONA AL USUARIO, ARCHIVO Y CORRESPONDENCIA</v>
          </cell>
          <cell r="G4247">
            <v>13617899</v>
          </cell>
          <cell r="H4247" t="str">
            <v>HAROLD RENE GAMBA HURTADO</v>
          </cell>
          <cell r="I4247" t="str">
            <v>COMISION A PASTO DEL 4 AL 5 DE SEPTIEMBRE DE 2014</v>
          </cell>
          <cell r="J4247">
            <v>371938</v>
          </cell>
          <cell r="O4247" t="str">
            <v>RECURSO 11</v>
          </cell>
          <cell r="W4247" t="str">
            <v>Vigencia Presupuestal</v>
          </cell>
        </row>
        <row r="4248">
          <cell r="A4248">
            <v>424414</v>
          </cell>
          <cell r="B4248" t="str">
            <v>Resolucion</v>
          </cell>
          <cell r="C4248">
            <v>1488</v>
          </cell>
          <cell r="D4248">
            <v>272014</v>
          </cell>
          <cell r="E4248">
            <v>41894</v>
          </cell>
          <cell r="F4248" t="str">
            <v>SUBDIRECCION ADMINISTRATIVA Y FINANCIERA</v>
          </cell>
          <cell r="G4248">
            <v>23248957</v>
          </cell>
          <cell r="H4248" t="str">
            <v>ELIZABETH INES TAYLOR JAY</v>
          </cell>
          <cell r="I4248" t="str">
            <v>PAGO COMISION INTERNACIONAL A PORTOROZ ESLOVENIA DEL 14 AL 18 SEPT 2014</v>
          </cell>
          <cell r="J4248">
            <v>2863532</v>
          </cell>
          <cell r="O4248" t="str">
            <v>RECURSO 11</v>
          </cell>
          <cell r="W4248" t="str">
            <v>Vigencia Presupuestal</v>
          </cell>
        </row>
        <row r="4249">
          <cell r="A4249">
            <v>424514</v>
          </cell>
          <cell r="B4249" t="str">
            <v>Contrato</v>
          </cell>
          <cell r="C4249">
            <v>333</v>
          </cell>
          <cell r="D4249">
            <v>129614</v>
          </cell>
          <cell r="E4249">
            <v>41894</v>
          </cell>
          <cell r="F4249" t="str">
            <v>SUBDIRECCION ADMINISTRATIVA Y FINANCIERA</v>
          </cell>
          <cell r="G4249">
            <v>8604500222</v>
          </cell>
          <cell r="H4249" t="str">
            <v>ESCOBAR OSPINA Y CIA LTDA - VIAJES CALITOUR</v>
          </cell>
          <cell r="I4249" t="str">
            <v xml:space="preserve">PAGO FACTURAS VARIAS SEGUN CERTIFICACION DEL SUPERVISOR (REC 11 INVERSION $32,450,542 Y REC 2-10 $0 FUNCIONAM) </v>
          </cell>
          <cell r="J4249">
            <v>24481168</v>
          </cell>
          <cell r="K4249">
            <v>9.66</v>
          </cell>
          <cell r="L4249">
            <v>4</v>
          </cell>
          <cell r="M4249">
            <v>16</v>
          </cell>
          <cell r="O4249" t="str">
            <v>RECURSO 11</v>
          </cell>
          <cell r="W4249" t="str">
            <v>Vigencia Presupuestal</v>
          </cell>
        </row>
        <row r="4250">
          <cell r="A4250">
            <v>424614</v>
          </cell>
          <cell r="B4250" t="str">
            <v>Contrato</v>
          </cell>
          <cell r="C4250">
            <v>333</v>
          </cell>
          <cell r="D4250">
            <v>234214</v>
          </cell>
          <cell r="E4250">
            <v>41894</v>
          </cell>
          <cell r="F4250" t="str">
            <v>SUBDIRECCION ADMINISTRATIVA Y FINANCIERA</v>
          </cell>
          <cell r="G4250">
            <v>8604500222</v>
          </cell>
          <cell r="H4250" t="str">
            <v>ESCOBAR OSPINA Y CIA LTDA - VIAJES CALITOUR</v>
          </cell>
          <cell r="I4250" t="str">
            <v xml:space="preserve">PAGO FACTURAS VARIAS SEGUN CERTIFICACION DEL SUPERVISOR (REC 11 INVERSION $32,450,542 Y REC 2-10 $0 FUNCIONAM) </v>
          </cell>
          <cell r="J4250">
            <v>7969374</v>
          </cell>
          <cell r="K4250">
            <v>9.66</v>
          </cell>
          <cell r="L4250">
            <v>4</v>
          </cell>
          <cell r="M4250">
            <v>16</v>
          </cell>
          <cell r="O4250" t="str">
            <v>RECURSO 11</v>
          </cell>
          <cell r="W4250" t="str">
            <v>Vigencia Presupuestal</v>
          </cell>
        </row>
        <row r="4251">
          <cell r="A4251">
            <v>424714</v>
          </cell>
          <cell r="B4251" t="str">
            <v>Contrato</v>
          </cell>
          <cell r="C4251">
            <v>333</v>
          </cell>
          <cell r="D4251">
            <v>129614</v>
          </cell>
          <cell r="E4251">
            <v>41894</v>
          </cell>
          <cell r="F4251" t="str">
            <v>SUBDIRECCION ADMINISTRATIVA Y FINANCIERA</v>
          </cell>
          <cell r="G4251">
            <v>8604500222</v>
          </cell>
          <cell r="H4251" t="str">
            <v>ESCOBAR OSPINA Y CIA LTDA - VIAJES CALITOUR</v>
          </cell>
          <cell r="I4251" t="str">
            <v xml:space="preserve">PAGO FACTURAS VARIAS SEGUN CERTIFICACION DEL SUPERVISOR (REC 11 INVERSION $30,435,829 Y REC 2-10 $0 FUNCIONAM) </v>
          </cell>
          <cell r="J4251">
            <v>9935972</v>
          </cell>
          <cell r="K4251">
            <v>9.66</v>
          </cell>
          <cell r="L4251">
            <v>4</v>
          </cell>
          <cell r="M4251">
            <v>16</v>
          </cell>
          <cell r="O4251" t="str">
            <v>RECURSO 11</v>
          </cell>
          <cell r="W4251" t="str">
            <v>Vigencia Presupuestal</v>
          </cell>
        </row>
        <row r="4252">
          <cell r="A4252">
            <v>424814</v>
          </cell>
          <cell r="B4252" t="str">
            <v>Contrato</v>
          </cell>
          <cell r="C4252">
            <v>333</v>
          </cell>
          <cell r="D4252">
            <v>234214</v>
          </cell>
          <cell r="E4252">
            <v>41894</v>
          </cell>
          <cell r="F4252" t="str">
            <v>SUBDIRECCION ADMINISTRATIVA Y FINANCIERA</v>
          </cell>
          <cell r="G4252">
            <v>8604500222</v>
          </cell>
          <cell r="H4252" t="str">
            <v>ESCOBAR OSPINA Y CIA LTDA - VIAJES CALITOUR</v>
          </cell>
          <cell r="I4252" t="str">
            <v xml:space="preserve">PAGO FACTURAS VARIAS SEGUN CERTIFICACION DEL SUPERVISOR (REC 11 INVERSION $30,435,829 Y REC 2-10 $0 FUNCIONAM) </v>
          </cell>
          <cell r="J4252">
            <v>20499857</v>
          </cell>
          <cell r="K4252">
            <v>9.66</v>
          </cell>
          <cell r="L4252">
            <v>4</v>
          </cell>
          <cell r="M4252">
            <v>16</v>
          </cell>
          <cell r="O4252" t="str">
            <v>RECURSO 11</v>
          </cell>
          <cell r="W4252" t="str">
            <v>Vigencia Presupuestal</v>
          </cell>
        </row>
        <row r="4253">
          <cell r="A4253">
            <v>424914</v>
          </cell>
          <cell r="B4253" t="str">
            <v>Contrato</v>
          </cell>
          <cell r="C4253">
            <v>273</v>
          </cell>
          <cell r="D4253">
            <v>203514</v>
          </cell>
          <cell r="E4253">
            <v>41894</v>
          </cell>
          <cell r="F4253" t="str">
            <v>SUBDIRECCION DE EDUCACION Y PARTICIPACION</v>
          </cell>
          <cell r="G4253">
            <v>53038369</v>
          </cell>
          <cell r="H4253" t="str">
            <v>DIANA MARCELA MENDOZA OSPINA</v>
          </cell>
          <cell r="I4253" t="str">
            <v>PAGO 8 DE 8 SEGÚN CERTIFICACION DEL SUPERVISOR</v>
          </cell>
          <cell r="J4253">
            <v>2225000</v>
          </cell>
          <cell r="K4253">
            <v>9.66</v>
          </cell>
          <cell r="O4253" t="str">
            <v>RECURSO 11</v>
          </cell>
          <cell r="V4253" t="str">
            <v>No tiene Dependientes</v>
          </cell>
          <cell r="W4253" t="str">
            <v>Vigencia Presupuestal</v>
          </cell>
        </row>
        <row r="4254">
          <cell r="A4254">
            <v>425014</v>
          </cell>
          <cell r="B4254" t="str">
            <v>Contrato</v>
          </cell>
          <cell r="C4254">
            <v>230</v>
          </cell>
          <cell r="D4254">
            <v>35114</v>
          </cell>
          <cell r="E4254">
            <v>41894</v>
          </cell>
          <cell r="F4254" t="str">
            <v>DIRECCION DE BOSQUES, BIODIVERSIDAD Y SERVICIOS ECOSISTEMICOS</v>
          </cell>
          <cell r="G4254">
            <v>93238609</v>
          </cell>
          <cell r="H4254" t="str">
            <v>ALEXANDER IBAGON MONTES</v>
          </cell>
          <cell r="I4254" t="str">
            <v>PAGO 8 DE 12 SEGÚN CERTIFICACION DEL SUPERVISOR</v>
          </cell>
          <cell r="J4254">
            <v>4359600</v>
          </cell>
          <cell r="K4254">
            <v>9.66</v>
          </cell>
          <cell r="O4254" t="str">
            <v>RECURSO 11</v>
          </cell>
          <cell r="V4254" t="str">
            <v>No tiene Dependientes a Cargo</v>
          </cell>
          <cell r="W4254" t="str">
            <v>Vigencia Presupuestal</v>
          </cell>
        </row>
        <row r="4255">
          <cell r="A4255">
            <v>425114</v>
          </cell>
          <cell r="B4255" t="str">
            <v>Contrato</v>
          </cell>
          <cell r="C4255">
            <v>208</v>
          </cell>
          <cell r="D4255">
            <v>31614</v>
          </cell>
          <cell r="E4255">
            <v>41894</v>
          </cell>
          <cell r="F4255" t="str">
            <v>DIRECCION DE ORDENAMIENTO AMBIENTAL Y COORDINACION DEL SINA</v>
          </cell>
          <cell r="G4255">
            <v>41738865</v>
          </cell>
          <cell r="H4255" t="str">
            <v>CLAUDIA MARIA CORDOBA GARCIA</v>
          </cell>
          <cell r="I4255" t="str">
            <v>PAGO 7 DE 10 SEGÚN CERTIFICACION DEL SUPERVISOR (Desc. Base RF x Dependientes)</v>
          </cell>
          <cell r="J4255">
            <v>7500000</v>
          </cell>
          <cell r="K4255">
            <v>9.66</v>
          </cell>
          <cell r="O4255" t="str">
            <v>RECURSO 11</v>
          </cell>
          <cell r="V4255" t="str">
            <v>Desc. X Dependientes</v>
          </cell>
          <cell r="W4255" t="str">
            <v>Vigencia Presupuestal</v>
          </cell>
        </row>
        <row r="4256">
          <cell r="A4256">
            <v>425214</v>
          </cell>
          <cell r="B4256" t="str">
            <v>Contrato</v>
          </cell>
          <cell r="C4256">
            <v>20</v>
          </cell>
          <cell r="D4256">
            <v>2714</v>
          </cell>
          <cell r="E4256">
            <v>41894</v>
          </cell>
          <cell r="F4256" t="str">
            <v>OFICINA ASESORA DE PLANEACION</v>
          </cell>
          <cell r="G4256">
            <v>51881783</v>
          </cell>
          <cell r="H4256" t="str">
            <v>IRMA GARDEAZABAL JARAMILLO</v>
          </cell>
          <cell r="I4256" t="str">
            <v>PAGO 8 DE 12 SEGÚN CERTIFICACION DEL SUPERVISOR (Desc.de la Base RF x Dependientes)</v>
          </cell>
          <cell r="J4256">
            <v>7000000</v>
          </cell>
          <cell r="K4256">
            <v>9.66</v>
          </cell>
          <cell r="O4256" t="str">
            <v>RECURSO 11</v>
          </cell>
          <cell r="V4256" t="str">
            <v xml:space="preserve">Desc. X Dependientes </v>
          </cell>
          <cell r="W4256" t="str">
            <v>Vigencia Presupuestal</v>
          </cell>
        </row>
        <row r="4257">
          <cell r="A4257">
            <v>425314</v>
          </cell>
          <cell r="B4257" t="str">
            <v>Contrato</v>
          </cell>
          <cell r="C4257">
            <v>272</v>
          </cell>
          <cell r="D4257">
            <v>38514</v>
          </cell>
          <cell r="E4257">
            <v>41894</v>
          </cell>
          <cell r="F4257" t="str">
            <v>DIRECCION DE BOSQUES, BIODIVERSIDAD YSERVICIOS ECOSISTEMICOS</v>
          </cell>
          <cell r="G4257">
            <v>52779622</v>
          </cell>
          <cell r="H4257" t="str">
            <v>NATALIA ESPERANZA CORDOBA CAMACHO</v>
          </cell>
          <cell r="I4257" t="str">
            <v>PAGO 5 DE 12 SEGÚN CERTIFICACION DEL SUPERVISOR  (DESC X DEPENDIENTES + RETENCION CONTINGENTE AFC DAVIVIENDA $0 )</v>
          </cell>
          <cell r="J4257">
            <v>4359600</v>
          </cell>
          <cell r="K4257">
            <v>9.66</v>
          </cell>
          <cell r="O4257" t="str">
            <v>RECURSO 11</v>
          </cell>
          <cell r="Q4257" t="str">
            <v>AFC DAVIVIENDA</v>
          </cell>
          <cell r="R4257">
            <v>1050000</v>
          </cell>
          <cell r="V4257" t="str">
            <v>Desc. X Dependientes + AFC DAVIVIENDA</v>
          </cell>
          <cell r="W4257" t="str">
            <v>Vigencia Presupuestal</v>
          </cell>
        </row>
        <row r="4258">
          <cell r="A4258">
            <v>425414</v>
          </cell>
          <cell r="B4258" t="str">
            <v>Contrato</v>
          </cell>
          <cell r="C4258">
            <v>437</v>
          </cell>
          <cell r="D4258">
            <v>249814</v>
          </cell>
          <cell r="E4258">
            <v>41894</v>
          </cell>
          <cell r="F4258" t="str">
            <v>OFICINA DE TECNOLOGIAS, INFORMACION Y COMUNICACIONES TIC</v>
          </cell>
          <cell r="G4258">
            <v>52271543</v>
          </cell>
          <cell r="H4258" t="str">
            <v>MARTHA CECILIA BOHORQUEZ ISAZA</v>
          </cell>
          <cell r="I4258" t="str">
            <v>PAGO 1 DE 5 SEGÚN CERTIFICACION DEL SUPERVISOR</v>
          </cell>
          <cell r="J4258">
            <v>1833000</v>
          </cell>
          <cell r="K4258">
            <v>9.66</v>
          </cell>
          <cell r="O4258" t="str">
            <v>RECURSO 11</v>
          </cell>
          <cell r="V4258" t="str">
            <v>No tiene Dependientes</v>
          </cell>
          <cell r="W4258" t="str">
            <v>Vigencia Presupuestal</v>
          </cell>
        </row>
        <row r="4259">
          <cell r="A4259">
            <v>425514</v>
          </cell>
          <cell r="B4259" t="str">
            <v>Oficio</v>
          </cell>
          <cell r="C4259" t="str">
            <v>8320-3-31535</v>
          </cell>
          <cell r="D4259">
            <v>271914</v>
          </cell>
          <cell r="E4259">
            <v>41897</v>
          </cell>
          <cell r="F4259" t="str">
            <v>TALENTO HUMANO ACTIVO Y NO ACTIVO</v>
          </cell>
          <cell r="G4259">
            <v>8301153951</v>
          </cell>
          <cell r="H4259" t="str">
            <v>MINISTERIO DE AMBIENTE Y DESARROLLO SOSTENIBLE</v>
          </cell>
          <cell r="I4259" t="str">
            <v>PAGO NOMINA SEPTIEMBRE 2014 - FUNCIONARIOS</v>
          </cell>
          <cell r="J4259">
            <v>1441674253</v>
          </cell>
          <cell r="N4259" t="str">
            <v>RECURSO 1-10</v>
          </cell>
          <cell r="Q4259" t="str">
            <v>DEDUCCIONES</v>
          </cell>
          <cell r="R4259">
            <v>271048343</v>
          </cell>
          <cell r="W4259" t="str">
            <v>Vigencia Presupuestal</v>
          </cell>
        </row>
        <row r="4260">
          <cell r="A4260">
            <v>425614</v>
          </cell>
          <cell r="B4260" t="str">
            <v>Oficio</v>
          </cell>
          <cell r="C4260" t="str">
            <v>8310-3-31694</v>
          </cell>
          <cell r="E4260">
            <v>41898</v>
          </cell>
          <cell r="F4260" t="str">
            <v>SUBDIRECCION ADMINISTRATIVA Y FINANCIERA</v>
          </cell>
          <cell r="G4260">
            <v>830115.95109999995</v>
          </cell>
          <cell r="H4260" t="str">
            <v>MINISTERIO DE AMBIENTE Y DESARROLLO SOSTENIBLE</v>
          </cell>
          <cell r="I4260" t="str">
            <v>RADICACION CAJA MENOR 314 - CONS 6114 -  VIATICOS</v>
          </cell>
          <cell r="J4260">
            <v>18251252</v>
          </cell>
        </row>
        <row r="4261">
          <cell r="A4261">
            <v>425714</v>
          </cell>
          <cell r="B4261" t="str">
            <v>Contrato</v>
          </cell>
          <cell r="C4261">
            <v>153</v>
          </cell>
          <cell r="D4261">
            <v>24714</v>
          </cell>
          <cell r="E4261">
            <v>41898</v>
          </cell>
          <cell r="F4261" t="str">
            <v>DIRECCION DE ASUNTOS AMBIENTALES, SECTORIAL Y URBANA</v>
          </cell>
          <cell r="G4261">
            <v>52410498</v>
          </cell>
          <cell r="H4261" t="str">
            <v>CAROLINA GONZALEZ BARRETO</v>
          </cell>
          <cell r="I4261" t="str">
            <v xml:space="preserve">PAGO 8 DE 12 SEGÚN CERTIFICACION DEL SUPERVISOR (Desc. Base RF x Dependientes) </v>
          </cell>
          <cell r="J4261">
            <v>8000000</v>
          </cell>
          <cell r="K4261">
            <v>9.66</v>
          </cell>
          <cell r="O4261" t="str">
            <v>RECURSO 11</v>
          </cell>
          <cell r="V4261" t="str">
            <v>Desc.x Dependientes+AFC 25 JUN 2014 $800,000)</v>
          </cell>
          <cell r="W4261" t="str">
            <v>Vigencia Presupuestal</v>
          </cell>
        </row>
        <row r="4262">
          <cell r="A4262">
            <v>425814</v>
          </cell>
          <cell r="B4262" t="str">
            <v>Contrato</v>
          </cell>
          <cell r="C4262">
            <v>244</v>
          </cell>
          <cell r="D4262">
            <v>35514</v>
          </cell>
          <cell r="E4262">
            <v>41898</v>
          </cell>
          <cell r="F4262" t="str">
            <v>DIRECCION DE BOSQUES, BIODIVERSIDAD Y SERVICIOS ECOSISTEMICOS</v>
          </cell>
          <cell r="G4262">
            <v>7180263</v>
          </cell>
          <cell r="H4262" t="str">
            <v>DAVID ORLANDO HERNANEZ REYES</v>
          </cell>
          <cell r="I4262" t="str">
            <v xml:space="preserve">SEPTIMO DESEMBOLSO SEGÚN CERTIFICACION DEL SUPERVISOR (Desc.de la Base x Dependientes) </v>
          </cell>
          <cell r="J4262">
            <v>4438072</v>
          </cell>
          <cell r="K4262">
            <v>9.66</v>
          </cell>
          <cell r="O4262" t="str">
            <v>RECURSO 11</v>
          </cell>
          <cell r="V4262" t="str">
            <v>Desc. 10% Dependientes - Base RF $4,094,550 RF $287,562</v>
          </cell>
          <cell r="W4262" t="str">
            <v>Vigencia Presupuestal</v>
          </cell>
        </row>
        <row r="4263">
          <cell r="A4263">
            <v>425914</v>
          </cell>
          <cell r="B4263" t="str">
            <v>Contrato</v>
          </cell>
          <cell r="C4263">
            <v>329</v>
          </cell>
          <cell r="D4263">
            <v>110914</v>
          </cell>
          <cell r="E4263">
            <v>41898</v>
          </cell>
          <cell r="F4263" t="str">
            <v>GRUPO DE COMUNICACIONES</v>
          </cell>
          <cell r="G4263">
            <v>8300632348</v>
          </cell>
          <cell r="H4263" t="str">
            <v>MONITOR MEDIOS DE COMUNICACIONES LTDA</v>
          </cell>
          <cell r="I4263" t="str">
            <v>FRA 6804 PAGO 5 DE 9 SEGÚN CERTIFICACION DEL SUPERVISOR (RTE FTE 4% SERVICIOS) IVA $176,000</v>
          </cell>
          <cell r="J4263">
            <v>1276000</v>
          </cell>
          <cell r="K4263">
            <v>9.66</v>
          </cell>
          <cell r="L4263">
            <v>4</v>
          </cell>
          <cell r="M4263">
            <v>16</v>
          </cell>
          <cell r="O4263" t="str">
            <v>RECURSO 11</v>
          </cell>
          <cell r="W4263" t="str">
            <v>Vigencia Presupuestal</v>
          </cell>
        </row>
        <row r="4264">
          <cell r="A4264">
            <v>426014</v>
          </cell>
          <cell r="B4264" t="str">
            <v>Contrato</v>
          </cell>
          <cell r="C4264">
            <v>292</v>
          </cell>
          <cell r="D4264">
            <v>40014</v>
          </cell>
          <cell r="E4264">
            <v>41898</v>
          </cell>
          <cell r="F4264" t="str">
            <v>SECRETARIA GENERAL</v>
          </cell>
          <cell r="G4264">
            <v>9005838484</v>
          </cell>
          <cell r="H4264" t="str">
            <v>IDGL SAS</v>
          </cell>
          <cell r="I4264" t="str">
            <v>PAGO FRA 356 PAGO 7 DE 11 SEGÚN CERTIFICACION DEL SUPERVISOR (REG. COMUN)</v>
          </cell>
          <cell r="J4264">
            <v>11000000</v>
          </cell>
          <cell r="K4264">
            <v>9.66</v>
          </cell>
          <cell r="L4264">
            <v>11</v>
          </cell>
          <cell r="M4264">
            <v>16</v>
          </cell>
          <cell r="O4264" t="str">
            <v>RECURSO 11</v>
          </cell>
          <cell r="W4264" t="str">
            <v>Vigencia Presupuestal</v>
          </cell>
        </row>
        <row r="4265">
          <cell r="A4265">
            <v>426114</v>
          </cell>
          <cell r="B4265" t="str">
            <v>Contrato</v>
          </cell>
          <cell r="C4265">
            <v>325</v>
          </cell>
          <cell r="D4265">
            <v>87014</v>
          </cell>
          <cell r="E4265">
            <v>41898</v>
          </cell>
          <cell r="F4265" t="str">
            <v>SERVICIOS ADMINISTRATIVOS, ATENCIONA AL USUARIO, ARCHIVO Y CORRESPONDENCIA</v>
          </cell>
          <cell r="G4265">
            <v>9007054939</v>
          </cell>
          <cell r="H4265" t="str">
            <v>UNION TEMPORAL ARRIENDO 2014</v>
          </cell>
          <cell r="I4265" t="str">
            <v>FRA 0006 PAGO 6 DE 10 SEGÚN CERTIFICACION DEL SUPERVISOR - IVA $556,065 (RTE FTE ARRENDAMIENTOS BIENES MUEBLES 4%)</v>
          </cell>
          <cell r="J4265">
            <v>35310098</v>
          </cell>
          <cell r="K4265">
            <v>9.66</v>
          </cell>
          <cell r="L4265">
            <v>4</v>
          </cell>
          <cell r="M4265">
            <v>16</v>
          </cell>
          <cell r="N4265" t="str">
            <v>RECURSO 2-10</v>
          </cell>
          <cell r="W4265" t="str">
            <v>Vigencia Presupuestal</v>
          </cell>
        </row>
        <row r="4266">
          <cell r="A4266">
            <v>426214</v>
          </cell>
          <cell r="B4266" t="str">
            <v>Contrato</v>
          </cell>
          <cell r="C4266">
            <v>244</v>
          </cell>
          <cell r="D4266">
            <v>137914</v>
          </cell>
          <cell r="E4266">
            <v>41898</v>
          </cell>
          <cell r="F4266" t="str">
            <v>SERVICIOS ADMINISTRATIVOS, ATENCIONA AL USUARIO, ARCHIVO Y CORRESPONDENCIA</v>
          </cell>
          <cell r="G4266">
            <v>8300011131</v>
          </cell>
          <cell r="H4266" t="str">
            <v>IMPRENTA NACIONAL DE COLOMBIA</v>
          </cell>
          <cell r="I4266" t="str">
            <v>FRA 79175 PAGO 18 SEGÚN CERTIFICACION DEL SUPERVISOR - ENTIDAD DEL ESTADO</v>
          </cell>
          <cell r="J4266">
            <v>12689200</v>
          </cell>
          <cell r="N4266" t="str">
            <v>RECURSO 2-10</v>
          </cell>
          <cell r="W4266" t="str">
            <v>Vigencia Presupuestal</v>
          </cell>
        </row>
        <row r="4267">
          <cell r="A4267">
            <v>426314</v>
          </cell>
          <cell r="B4267" t="str">
            <v>Contrato</v>
          </cell>
          <cell r="C4267">
            <v>347</v>
          </cell>
          <cell r="D4267">
            <v>193814</v>
          </cell>
          <cell r="E4267">
            <v>41898</v>
          </cell>
          <cell r="F4267" t="str">
            <v>DIRECCION DE ASUNTOS AMBIENTALES, SECTORIAL Y URBANA</v>
          </cell>
          <cell r="G4267">
            <v>8110150839</v>
          </cell>
          <cell r="H4267" t="str">
            <v>CENTRO NACIONAL DE PRODUCCION MAS LIMPIA</v>
          </cell>
          <cell r="I4267" t="str">
            <v>FRA 3880 PAGO 2 DE 4 SEGÚN CERTIFICACION DEL SUPERVISOR (Se Liquida Rte IVA Unicamente, Reg.Especial Exentos de Rte Fte, Ubicados en Medellin Exentos de Rte ICA)</v>
          </cell>
          <cell r="J4267">
            <v>15981784</v>
          </cell>
          <cell r="M4267">
            <v>16</v>
          </cell>
          <cell r="O4267" t="str">
            <v>RECURSO 11</v>
          </cell>
          <cell r="V4267" t="str">
            <v>(Se Liquida Rte IVA Unicamente, Reg.Especial Exentos de Rte Fte, Ubicados en Medellin Exentos de Rte ICA)</v>
          </cell>
          <cell r="W4267" t="str">
            <v>Vigencia Presupuestal</v>
          </cell>
        </row>
        <row r="4268">
          <cell r="A4268">
            <v>426414</v>
          </cell>
          <cell r="B4268" t="str">
            <v>Anulada</v>
          </cell>
          <cell r="C4268">
            <v>426414</v>
          </cell>
          <cell r="E4268">
            <v>41898</v>
          </cell>
          <cell r="F4268" t="str">
            <v>SUBDIRECCION ADMINISTRATIVA Y FINANCIERA</v>
          </cell>
          <cell r="G4268">
            <v>52887997</v>
          </cell>
          <cell r="H4268" t="str">
            <v>INGRID REVOLLO CASTAÑEDA</v>
          </cell>
          <cell r="I4268" t="str">
            <v xml:space="preserve">ANULADA ---- DEVOLUCION RTE FTE </v>
          </cell>
          <cell r="J4268">
            <v>434700</v>
          </cell>
        </row>
        <row r="4269">
          <cell r="A4269">
            <v>426514</v>
          </cell>
          <cell r="B4269" t="str">
            <v>Otro</v>
          </cell>
          <cell r="C4269">
            <v>30</v>
          </cell>
          <cell r="E4269">
            <v>41898</v>
          </cell>
          <cell r="F4269" t="str">
            <v>SUBDIRECCION ADMINISTRATIVA Y FINANCIERA</v>
          </cell>
          <cell r="G4269">
            <v>52887997</v>
          </cell>
          <cell r="H4269" t="str">
            <v>INGRID REVOLLO CASTAÑEDA</v>
          </cell>
          <cell r="I4269" t="str">
            <v xml:space="preserve">DEVOLUCION RTE FTE </v>
          </cell>
          <cell r="J4269">
            <v>434700</v>
          </cell>
        </row>
        <row r="4270">
          <cell r="A4270">
            <v>426614</v>
          </cell>
          <cell r="B4270" t="str">
            <v>Factura</v>
          </cell>
          <cell r="C4270">
            <v>13635948</v>
          </cell>
          <cell r="D4270">
            <v>276214</v>
          </cell>
          <cell r="E4270">
            <v>41898</v>
          </cell>
          <cell r="F4270" t="str">
            <v>SERVICIOS ADMINISTRATIVOS, ATENCIONA AL USUARIO, ARCHIVO Y CORRESPONDENCIA</v>
          </cell>
          <cell r="G4270">
            <v>8301225661</v>
          </cell>
          <cell r="H4270" t="str">
            <v>COLOMBIA TELECOMUNICACIONES S.A ESP</v>
          </cell>
          <cell r="I4270" t="str">
            <v>PAGO SERVICIO PUBLICO TELEFONO LARGA DISTANCIA FRA 55808-00000013635948 PERIODO DEL 1 AL 31 AGO/2014 - COD.CLIENTE 800226366-0001</v>
          </cell>
          <cell r="J4270">
            <v>677067</v>
          </cell>
          <cell r="N4270" t="str">
            <v>RECURSO 2-10</v>
          </cell>
          <cell r="W4270" t="str">
            <v>Vigencia Presupuestal</v>
          </cell>
        </row>
        <row r="4271">
          <cell r="A4271">
            <v>426714</v>
          </cell>
          <cell r="B4271" t="str">
            <v>Factura</v>
          </cell>
          <cell r="C4271">
            <v>62779450</v>
          </cell>
          <cell r="D4271">
            <v>276314</v>
          </cell>
          <cell r="E4271">
            <v>41898</v>
          </cell>
          <cell r="F4271" t="str">
            <v>SERVICIOS ADMINISTRATIVOS, ATENCIONA AL USUARIO, ARCHIVO Y CORRESPONDENCIA</v>
          </cell>
          <cell r="G4271">
            <v>8301225661</v>
          </cell>
          <cell r="H4271" t="str">
            <v>COLOMBIA TELECOMUNICACIONES S.A ESP</v>
          </cell>
          <cell r="I4271" t="str">
            <v>PAGO SERVICIO PUBLICO DE TELEFONIA CELULAR FRA 62779450 CTA CLIENTE 8604974 PERIODO DEL 6 SEP/2014 AL 5 OCT/2014</v>
          </cell>
          <cell r="J4271">
            <v>2999981</v>
          </cell>
          <cell r="N4271" t="str">
            <v>RECURSO 2-10</v>
          </cell>
          <cell r="W4271" t="str">
            <v>Vigencia Presupuestal</v>
          </cell>
        </row>
        <row r="4272">
          <cell r="A4272">
            <v>426814</v>
          </cell>
          <cell r="B4272" t="str">
            <v>Factura</v>
          </cell>
          <cell r="C4272">
            <v>372367216</v>
          </cell>
          <cell r="D4272">
            <v>276414</v>
          </cell>
          <cell r="E4272">
            <v>41898</v>
          </cell>
          <cell r="F4272" t="str">
            <v>SUBDIRECCION ADMINISTRATIVA Y FINANCIERA</v>
          </cell>
          <cell r="G4272">
            <v>8300538004</v>
          </cell>
          <cell r="H4272" t="str">
            <v>TELMEX COLOMBIA S.A</v>
          </cell>
          <cell r="I4272" t="str">
            <v xml:space="preserve">PAGO FRA 372367216 SERVICIO TELEVISION DEL 2 SEP/2014 AL 01 OCT/2014 </v>
          </cell>
          <cell r="J4272">
            <v>53400</v>
          </cell>
          <cell r="N4272" t="str">
            <v>RECURSO 2-10</v>
          </cell>
          <cell r="W4272" t="str">
            <v>Vigencia Presupuestal</v>
          </cell>
        </row>
        <row r="4273">
          <cell r="A4273">
            <v>426914</v>
          </cell>
          <cell r="B4273" t="str">
            <v>Comisión</v>
          </cell>
          <cell r="C4273" t="str">
            <v>2014-1-0713</v>
          </cell>
          <cell r="D4273">
            <v>255114</v>
          </cell>
          <cell r="E4273">
            <v>41899</v>
          </cell>
          <cell r="F4273" t="str">
            <v>SERVICIOS ADMINISTRATIVOS, ATENCIONA AL USUARIO, ARCHIVO Y CORRESPONDENCIA</v>
          </cell>
          <cell r="G4273">
            <v>51656073</v>
          </cell>
          <cell r="H4273" t="str">
            <v>YOLANDA CALDERO LARRAÑAGA</v>
          </cell>
          <cell r="I4273" t="str">
            <v>COMISION A ARMENIA DEL 28-29 DE AGOSTO DE 2014</v>
          </cell>
          <cell r="J4273">
            <v>558525</v>
          </cell>
          <cell r="L4273">
            <v>10</v>
          </cell>
          <cell r="O4273" t="str">
            <v>RECURSO 11</v>
          </cell>
          <cell r="W4273" t="str">
            <v>Vigencia Presupuestal</v>
          </cell>
        </row>
        <row r="4274">
          <cell r="A4274">
            <v>427014</v>
          </cell>
          <cell r="B4274" t="str">
            <v>Comisión</v>
          </cell>
          <cell r="C4274" t="str">
            <v>2014-1-0750</v>
          </cell>
          <cell r="D4274">
            <v>268014</v>
          </cell>
          <cell r="E4274">
            <v>41899</v>
          </cell>
          <cell r="F4274" t="str">
            <v>SERVICIOS ADMINISTRATIVOS, ATENCIONA AL USUARIO, ARCHIVO Y CORRESPONDENCIA</v>
          </cell>
          <cell r="G4274">
            <v>7180263</v>
          </cell>
          <cell r="H4274" t="str">
            <v>DAVID ORLANDO HERNANDEZ REYES</v>
          </cell>
          <cell r="I4274" t="str">
            <v>COMISION A BARRANCABERMEJA DEL 10-11 DE SEPTIEMBRE DE 2014</v>
          </cell>
          <cell r="J4274">
            <v>249157</v>
          </cell>
          <cell r="L4274">
            <v>10</v>
          </cell>
          <cell r="O4274" t="str">
            <v>RECURSO 11</v>
          </cell>
          <cell r="W4274" t="str">
            <v>Vigencia Presupuestal</v>
          </cell>
        </row>
        <row r="4275">
          <cell r="A4275">
            <v>427114</v>
          </cell>
          <cell r="B4275" t="str">
            <v>Comisión</v>
          </cell>
          <cell r="C4275" t="str">
            <v>2014-1-0754</v>
          </cell>
          <cell r="D4275">
            <v>269214</v>
          </cell>
          <cell r="E4275">
            <v>41899</v>
          </cell>
          <cell r="F4275" t="str">
            <v>SERVICIOS ADMINISTRATIVOS, ATENCIONA AL USUARIO, ARCHIVO Y CORRESPONDENCIA</v>
          </cell>
          <cell r="G4275">
            <v>19370198</v>
          </cell>
          <cell r="H4275" t="str">
            <v>ANGEL GUSTAVO ZAPATA FERRO</v>
          </cell>
          <cell r="I4275" t="str">
            <v>COMISION A SANTA MARTA EL 11 DE SEPTIEMBRE DE 2014</v>
          </cell>
          <cell r="J4275">
            <v>148375</v>
          </cell>
          <cell r="L4275">
            <v>10</v>
          </cell>
          <cell r="O4275" t="str">
            <v>RECURSO 11</v>
          </cell>
          <cell r="W4275" t="str">
            <v>Vigencia Presupuestal</v>
          </cell>
        </row>
        <row r="4276">
          <cell r="A4276">
            <v>427214</v>
          </cell>
          <cell r="B4276" t="str">
            <v>Comisión</v>
          </cell>
          <cell r="C4276">
            <v>20141855</v>
          </cell>
          <cell r="D4276">
            <v>255514</v>
          </cell>
          <cell r="E4276">
            <v>41899</v>
          </cell>
          <cell r="F4276" t="str">
            <v>SERVICIOS ADMINISTRATIVOS, ATENCIONA AL USUARIO, ARCHIVO Y CORRESPONDENCIA</v>
          </cell>
          <cell r="G4276">
            <v>30323765</v>
          </cell>
          <cell r="H4276" t="str">
            <v>DORIS LILIANA OTALVARO HOYOS</v>
          </cell>
          <cell r="I4276" t="str">
            <v>COMISION A VILLAVICENCIO DEL 2 AL 3 DE SEPTIEMBRE DE 2014</v>
          </cell>
          <cell r="J4276">
            <v>343037</v>
          </cell>
          <cell r="O4276" t="str">
            <v>RECURSO 11</v>
          </cell>
          <cell r="W4276" t="str">
            <v>Vigencia Presupuestal</v>
          </cell>
        </row>
        <row r="4277">
          <cell r="A4277">
            <v>427314</v>
          </cell>
          <cell r="B4277" t="str">
            <v>Comisión</v>
          </cell>
          <cell r="C4277">
            <v>20141916</v>
          </cell>
          <cell r="D4277">
            <v>263114</v>
          </cell>
          <cell r="E4277">
            <v>41899</v>
          </cell>
          <cell r="F4277" t="str">
            <v>SERVICIOS ADMINISTRATIVOS, ATENCIONA AL USUARIO, ARCHIVO Y CORRESPONDENCIA</v>
          </cell>
          <cell r="G4277">
            <v>52261383</v>
          </cell>
          <cell r="H4277" t="str">
            <v>CLAUDIA LILIANA BUITRAGO AGUIRRE</v>
          </cell>
          <cell r="I4277" t="str">
            <v>COMISION A IBAGUE DEL 10 AL 11 DE SEPTIEMBRE DE 2014</v>
          </cell>
          <cell r="J4277">
            <v>405938</v>
          </cell>
          <cell r="O4277" t="str">
            <v>RECURSO 11</v>
          </cell>
          <cell r="W4277" t="str">
            <v>Vigencia Presupuestal</v>
          </cell>
        </row>
        <row r="4278">
          <cell r="A4278">
            <v>427414</v>
          </cell>
          <cell r="B4278" t="str">
            <v>Oficio</v>
          </cell>
          <cell r="C4278" t="str">
            <v>8310-3-31694</v>
          </cell>
          <cell r="D4278">
            <v>276814</v>
          </cell>
          <cell r="E4278">
            <v>41899</v>
          </cell>
          <cell r="F4278" t="str">
            <v>SUBDIRECCION ADMINISTRATIVA Y FINANCIERA</v>
          </cell>
          <cell r="G4278">
            <v>8301153951</v>
          </cell>
          <cell r="H4278" t="str">
            <v>MINISTERIO DE AMBIENTE Y DESARROLLO SOSTENIBLE</v>
          </cell>
          <cell r="I4278" t="str">
            <v>REEMBOLSO CAJA MENOR 314 - CONSECUTIVO 6114 - VIATICOS</v>
          </cell>
          <cell r="J4278">
            <v>18251252</v>
          </cell>
          <cell r="O4278" t="str">
            <v>RECURSO 11</v>
          </cell>
          <cell r="W4278" t="str">
            <v>Vigencia Presupuestal</v>
          </cell>
        </row>
        <row r="4279">
          <cell r="A4279">
            <v>427514</v>
          </cell>
          <cell r="B4279" t="str">
            <v>Comisión</v>
          </cell>
          <cell r="C4279">
            <v>20141951</v>
          </cell>
          <cell r="D4279">
            <v>266814</v>
          </cell>
          <cell r="E4279">
            <v>41899</v>
          </cell>
          <cell r="F4279" t="str">
            <v>SERVICIOS ADMINISTRATIVOS, ATENCIONA AL USUARIO, ARCHIVO Y CORRESPONDENCIA</v>
          </cell>
          <cell r="G4279">
            <v>79273340</v>
          </cell>
          <cell r="H4279" t="str">
            <v>OSCAR HERNAN MANRIQUE BETANCOURT</v>
          </cell>
          <cell r="I4279" t="str">
            <v>COMISION A TUNJA EL 10 DE SEPTIEMBRE DE 2014</v>
          </cell>
          <cell r="J4279">
            <v>137679</v>
          </cell>
          <cell r="O4279" t="str">
            <v>RECURSO 11</v>
          </cell>
          <cell r="W4279" t="str">
            <v>Vigencia Presupuestal</v>
          </cell>
        </row>
        <row r="4280">
          <cell r="A4280">
            <v>427614</v>
          </cell>
          <cell r="B4280" t="str">
            <v>Comisión</v>
          </cell>
          <cell r="C4280">
            <v>20141953</v>
          </cell>
          <cell r="D4280">
            <v>267014</v>
          </cell>
          <cell r="E4280">
            <v>41899</v>
          </cell>
          <cell r="F4280" t="str">
            <v>SERVICIOS ADMINISTRATIVOS, ATENCIONA AL USUARIO, ARCHIVO Y CORRESPONDENCIA</v>
          </cell>
          <cell r="G4280">
            <v>43220679</v>
          </cell>
          <cell r="H4280" t="str">
            <v>NATALIA GARCES CUARTAS</v>
          </cell>
          <cell r="I4280" t="str">
            <v>COMISION A TUNJA EL 10 ED SEPTIEMBRE DE 2014</v>
          </cell>
          <cell r="J4280">
            <v>147679</v>
          </cell>
          <cell r="O4280" t="str">
            <v>RECURSO 11</v>
          </cell>
          <cell r="W4280" t="str">
            <v>Vigencia Presupuestal</v>
          </cell>
        </row>
        <row r="4281">
          <cell r="A4281">
            <v>427714</v>
          </cell>
          <cell r="B4281" t="str">
            <v>Comisión</v>
          </cell>
          <cell r="C4281" t="str">
            <v>2014-1-0743</v>
          </cell>
          <cell r="D4281">
            <v>266914</v>
          </cell>
          <cell r="E4281">
            <v>41900</v>
          </cell>
          <cell r="F4281" t="str">
            <v>SERVICIOS ADMINISTRATIVOS, ATENCIONA AL USUARIO, ARCHIVO Y CORRESPONDENCIA</v>
          </cell>
          <cell r="G4281">
            <v>74180161</v>
          </cell>
          <cell r="H4281" t="str">
            <v>ANDRES BALCAZAR</v>
          </cell>
          <cell r="I4281" t="str">
            <v>COMISION A CARTAGENA DEL 10-11 DE SEPTIEMBRE DE 2014</v>
          </cell>
          <cell r="J4281">
            <v>436943</v>
          </cell>
          <cell r="L4281">
            <v>10</v>
          </cell>
          <cell r="O4281" t="str">
            <v>RECURSO 11</v>
          </cell>
          <cell r="W4281" t="str">
            <v>Vigencia Presupuestal</v>
          </cell>
        </row>
        <row r="4282">
          <cell r="A4282">
            <v>427814</v>
          </cell>
          <cell r="B4282" t="str">
            <v>Comisión</v>
          </cell>
          <cell r="C4282" t="str">
            <v>2014-1-0747</v>
          </cell>
          <cell r="D4282">
            <v>268414</v>
          </cell>
          <cell r="E4282">
            <v>41900</v>
          </cell>
          <cell r="F4282" t="str">
            <v>SERVICIOS ADMINISTRATIVOS, ATENCIONA AL USUARIO, ARCHIVO Y CORRESPONDENCIA</v>
          </cell>
          <cell r="G4282">
            <v>80075951</v>
          </cell>
          <cell r="H4282" t="str">
            <v>JOSUE SANCHEZ HUERTAS</v>
          </cell>
          <cell r="I4282" t="str">
            <v>COMISION A IPIALES DEL 10-12 DE SEPTIEMBRE DE 2014</v>
          </cell>
          <cell r="J4282">
            <v>516877</v>
          </cell>
          <cell r="L4282">
            <v>11</v>
          </cell>
          <cell r="O4282" t="str">
            <v>RECURSO 11</v>
          </cell>
          <cell r="W4282" t="str">
            <v>Vigencia Presupuestal</v>
          </cell>
        </row>
        <row r="4283">
          <cell r="A4283">
            <v>427914</v>
          </cell>
          <cell r="B4283" t="str">
            <v>Comisión</v>
          </cell>
          <cell r="C4283">
            <v>20141898</v>
          </cell>
          <cell r="D4283">
            <v>261214</v>
          </cell>
          <cell r="E4283">
            <v>41900</v>
          </cell>
          <cell r="F4283" t="str">
            <v>SERVICIOS ADMINISTRATIVOS, ATENCIONA AL USUARIO, ARCHIVO Y CORRESPONDENCIA</v>
          </cell>
          <cell r="G4283">
            <v>23248957</v>
          </cell>
          <cell r="H4283" t="str">
            <v>ELIZABETH INES TAYLOR JAY</v>
          </cell>
          <cell r="I4283" t="str">
            <v>COMISION A SAN ANDRES EL 4 DE SEPTIEMBRE DE 2014</v>
          </cell>
          <cell r="J4283">
            <v>208068</v>
          </cell>
          <cell r="O4283" t="str">
            <v>RECURSO 11</v>
          </cell>
          <cell r="W4283" t="str">
            <v>Vigencia Presupuestal</v>
          </cell>
        </row>
        <row r="4284">
          <cell r="A4284">
            <v>428014</v>
          </cell>
          <cell r="B4284" t="str">
            <v>Comisión</v>
          </cell>
          <cell r="C4284">
            <v>20141911</v>
          </cell>
          <cell r="D4284">
            <v>262714</v>
          </cell>
          <cell r="E4284">
            <v>41900</v>
          </cell>
          <cell r="F4284" t="str">
            <v>SERVICIOS ADMINISTRATIVOS, ATENCIONA AL USUARIO, ARCHIVO Y CORRESPONDENCIA</v>
          </cell>
          <cell r="G4284">
            <v>1010160439</v>
          </cell>
          <cell r="H4284" t="str">
            <v>EDGAR EDUARDO MORA</v>
          </cell>
          <cell r="I4284" t="str">
            <v>COMISION A CARTAGENA EL 8 DE SEPTIEMBRE DE 2014</v>
          </cell>
          <cell r="J4284">
            <v>537995</v>
          </cell>
          <cell r="O4284" t="str">
            <v>RECURSO 11</v>
          </cell>
          <cell r="W4284" t="str">
            <v>Vigencia Presupuestal</v>
          </cell>
        </row>
        <row r="4285">
          <cell r="A4285">
            <v>428114</v>
          </cell>
          <cell r="B4285" t="str">
            <v>Comisión</v>
          </cell>
          <cell r="C4285">
            <v>20141913</v>
          </cell>
          <cell r="D4285">
            <v>262614</v>
          </cell>
          <cell r="E4285">
            <v>41900</v>
          </cell>
          <cell r="F4285" t="str">
            <v>SERVICIOS ADMINISTRATIVOS, ATENCIONA AL USUARIO, ARCHIVO Y CORRESPONDENCIA</v>
          </cell>
          <cell r="G4285">
            <v>52969536</v>
          </cell>
          <cell r="H4285" t="str">
            <v>ANA KARINA QUINTERO MORALES</v>
          </cell>
          <cell r="I4285" t="str">
            <v>COMISION A SAN ANDRES DEL 8 AL 10 DE SEPTIEMBRE DE 2014</v>
          </cell>
          <cell r="J4285">
            <v>488395</v>
          </cell>
          <cell r="O4285" t="str">
            <v>RECURSO 11</v>
          </cell>
          <cell r="W4285" t="str">
            <v>Vigencia Presupuestal</v>
          </cell>
        </row>
        <row r="4286">
          <cell r="A4286">
            <v>428214</v>
          </cell>
          <cell r="B4286" t="str">
            <v>Comisión</v>
          </cell>
          <cell r="C4286">
            <v>20141924</v>
          </cell>
          <cell r="D4286">
            <v>264014</v>
          </cell>
          <cell r="E4286">
            <v>41900</v>
          </cell>
          <cell r="F4286" t="str">
            <v>SERVICIOS ADMINISTRATIVOS, ATENCIONA AL USUARIO, ARCHIVO Y CORRESPONDENCIA</v>
          </cell>
          <cell r="G4286">
            <v>41732216</v>
          </cell>
          <cell r="H4286" t="str">
            <v>MERY ASUNCION TONCEL GAVIRIA</v>
          </cell>
          <cell r="I4286" t="str">
            <v>COMISION A MONTERIA DEL 8 AL  9 DE SEPTIEMBRE DE 2014</v>
          </cell>
          <cell r="J4286">
            <v>355938</v>
          </cell>
          <cell r="O4286" t="str">
            <v>RECURSO 11</v>
          </cell>
          <cell r="W4286" t="str">
            <v>Vigencia Presupuestal</v>
          </cell>
        </row>
        <row r="4287">
          <cell r="A4287">
            <v>428314</v>
          </cell>
          <cell r="B4287" t="str">
            <v>Comisión</v>
          </cell>
          <cell r="C4287">
            <v>20141950</v>
          </cell>
          <cell r="D4287">
            <v>265814</v>
          </cell>
          <cell r="E4287">
            <v>41900</v>
          </cell>
          <cell r="F4287" t="str">
            <v>SERVICIOS ADMINISTRATIVOS, ATENCIONA AL USUARIO, ARCHIVO Y CORRESPONDENCIA</v>
          </cell>
          <cell r="G4287">
            <v>35455050</v>
          </cell>
          <cell r="H4287" t="str">
            <v>SILVIA ALICIA POMBO CARRILLO</v>
          </cell>
          <cell r="I4287" t="str">
            <v>COMISION A CARTAGENA DEL 9 AL 10 DE SEPTIEMBRE DE 2014</v>
          </cell>
          <cell r="J4287">
            <v>624204</v>
          </cell>
          <cell r="O4287" t="str">
            <v>RECURSO 11</v>
          </cell>
          <cell r="W4287" t="str">
            <v>Vigencia Presupuestal</v>
          </cell>
        </row>
        <row r="4288">
          <cell r="A4288">
            <v>428414</v>
          </cell>
          <cell r="B4288" t="str">
            <v>Comisión</v>
          </cell>
          <cell r="C4288">
            <v>20141996</v>
          </cell>
          <cell r="D4288">
            <v>268714</v>
          </cell>
          <cell r="E4288">
            <v>41900</v>
          </cell>
          <cell r="F4288" t="str">
            <v>SERVICIOS ADMINISTRATIVOS, ATENCIONA AL USUARIO, ARCHIVO Y CORRESPONDENCIA</v>
          </cell>
          <cell r="G4288">
            <v>46370756</v>
          </cell>
          <cell r="H4288" t="str">
            <v>MARTHA CRISTINA BARRAGAN ACOSTA</v>
          </cell>
          <cell r="I4288" t="str">
            <v>COMISION A CUITIVA DEL 10 AL 11 DE SEPTIEMBRE DE 2014</v>
          </cell>
          <cell r="J4288">
            <v>339037</v>
          </cell>
          <cell r="O4288" t="str">
            <v>RECURSO 11</v>
          </cell>
          <cell r="W4288" t="str">
            <v>Vigencia Presupuestal</v>
          </cell>
        </row>
        <row r="4289">
          <cell r="A4289">
            <v>428514</v>
          </cell>
          <cell r="B4289" t="str">
            <v>Comisión</v>
          </cell>
          <cell r="C4289">
            <v>20141998</v>
          </cell>
          <cell r="D4289">
            <v>269414</v>
          </cell>
          <cell r="E4289">
            <v>41900</v>
          </cell>
          <cell r="F4289" t="str">
            <v>SERVICIOS ADMINISTRATIVOS, ATENCIONA AL USUARIO, ARCHIVO Y CORRESPONDENCIA</v>
          </cell>
          <cell r="G4289">
            <v>89001741</v>
          </cell>
          <cell r="H4289" t="str">
            <v>GUSTAVO GUARIN MEDINA</v>
          </cell>
          <cell r="I4289" t="str">
            <v>COMISION A YOPAL DEL 10 AL 11 DE SEPTIEMBRE DE 2014</v>
          </cell>
          <cell r="J4289">
            <v>293037</v>
          </cell>
          <cell r="O4289" t="str">
            <v>RECURSO 11</v>
          </cell>
          <cell r="W4289" t="str">
            <v>Vigencia Presupuestal</v>
          </cell>
        </row>
        <row r="4290">
          <cell r="A4290">
            <v>428614</v>
          </cell>
          <cell r="B4290" t="str">
            <v>Oficio</v>
          </cell>
          <cell r="C4290" t="str">
            <v>8314-3-32147</v>
          </cell>
          <cell r="E4290">
            <v>41900</v>
          </cell>
          <cell r="F4290" t="str">
            <v>SUBDIRECCION ADMINISTRATIVA Y FINANCIERA</v>
          </cell>
          <cell r="G4290">
            <v>8301153951</v>
          </cell>
          <cell r="H4290" t="str">
            <v>MINISTERIO DE AMBIENTE Y DESARROLLO SOSTENIBLE</v>
          </cell>
          <cell r="I4290" t="str">
            <v>RADICACION CAJA MENOR 114 - CONSE 614 - GASTOS GENERALES</v>
          </cell>
          <cell r="J4290">
            <v>2590534</v>
          </cell>
        </row>
        <row r="4291">
          <cell r="A4291">
            <v>428714</v>
          </cell>
          <cell r="B4291" t="str">
            <v>Contrato</v>
          </cell>
          <cell r="C4291">
            <v>354</v>
          </cell>
          <cell r="D4291">
            <v>10314</v>
          </cell>
          <cell r="E4291">
            <v>41900</v>
          </cell>
          <cell r="F4291" t="str">
            <v>SERVICIOS ADMINISTRATIVOS, ATENCIONA AL USUARIO, ARCHIVO Y CORRESPONDENCIA</v>
          </cell>
          <cell r="G4291">
            <v>9003405978</v>
          </cell>
          <cell r="H4291" t="str">
            <v>CONSERAUTOS JR S.A.S</v>
          </cell>
          <cell r="I4291" t="str">
            <v>PAGO PARCIAL FRAS 8645-8646-8647-8648-8649-8650-8651-8680-8681-8682-8683-8684-8685-8686 SEPTIMO DESEMBOLSO SEGUN CERTIFICACION DEL SUPERVISOR - MANTENIMIENTO VEHICULOS - (IVA $ 932,9830) RTE FTE 4% SERV.DECLARANTES ( LOS SOPORTES ORIGINALES REPOSAN EN LA OP 428814 DE LA MISMA FECHA</v>
          </cell>
          <cell r="J4291">
            <v>1039010</v>
          </cell>
          <cell r="N4291" t="str">
            <v>RECURSO 2-10</v>
          </cell>
          <cell r="W4291" t="str">
            <v>Vigencia Presupuestal</v>
          </cell>
        </row>
        <row r="4292">
          <cell r="A4292">
            <v>428814</v>
          </cell>
          <cell r="B4292" t="str">
            <v>Contrato</v>
          </cell>
          <cell r="C4292">
            <v>354</v>
          </cell>
          <cell r="D4292">
            <v>192114</v>
          </cell>
          <cell r="E4292">
            <v>41900</v>
          </cell>
          <cell r="F4292" t="str">
            <v>SERVICIOS ADMINISTRATIVOS, ATENCIONA AL USUARIO, ARCHIVO Y CORRESPONDENCIA</v>
          </cell>
          <cell r="G4292">
            <v>9003405978</v>
          </cell>
          <cell r="H4292" t="str">
            <v>CONSERAUTOS JR S.A.S</v>
          </cell>
          <cell r="I4292" t="str">
            <v>PAGO SALDO FRAS 8645-8646-8647-8648-8649-8650-8651-8680-8681-8682-8683-8684-8685-8686 SEPTIMO DESEMBOLSO SEGUN CERTIFICACION DEL SUPERVISOR - MANTENIMIENTO VEHICULOS - (IVA $ 932,9830) RTE FTE 4% SERV.DECLARANTES</v>
          </cell>
          <cell r="J4292">
            <v>5725137</v>
          </cell>
          <cell r="K4292">
            <v>9.66</v>
          </cell>
          <cell r="L4292">
            <v>4</v>
          </cell>
          <cell r="M4292">
            <v>16</v>
          </cell>
          <cell r="N4292" t="str">
            <v>RECURSO 2-10</v>
          </cell>
          <cell r="W4292" t="str">
            <v>Vigencia Presupuestal</v>
          </cell>
        </row>
        <row r="4293">
          <cell r="A4293">
            <v>428914</v>
          </cell>
          <cell r="B4293" t="str">
            <v>Resolucion</v>
          </cell>
          <cell r="C4293">
            <v>1773</v>
          </cell>
          <cell r="D4293">
            <v>282114</v>
          </cell>
          <cell r="E4293">
            <v>41901</v>
          </cell>
          <cell r="F4293" t="str">
            <v>SUBDIRECCION ADMINISTRATIVA Y FINANCIERA</v>
          </cell>
          <cell r="G4293">
            <v>10273177</v>
          </cell>
          <cell r="H4293" t="str">
            <v>GABRIEL VALLEJO LOPEZ</v>
          </cell>
          <cell r="I4293" t="str">
            <v>PAGO PARCIAL COMISION INTERNACIONAL A NUEVA YORK-ESTADOS UNIDOS DEL 19 AL 25 SEPTIEMBRE 2014</v>
          </cell>
          <cell r="J4293">
            <v>3210058</v>
          </cell>
          <cell r="N4293" t="str">
            <v>RECURSO 2-10</v>
          </cell>
          <cell r="W4293" t="str">
            <v>Vigencia Presupuestal</v>
          </cell>
        </row>
        <row r="4294">
          <cell r="A4294">
            <v>429014</v>
          </cell>
          <cell r="B4294" t="str">
            <v>Comisión</v>
          </cell>
          <cell r="C4294" t="str">
            <v>2014-1-0760</v>
          </cell>
          <cell r="D4294">
            <v>272114</v>
          </cell>
          <cell r="E4294">
            <v>41901</v>
          </cell>
          <cell r="F4294" t="str">
            <v>SUBDIRECCION ADMINISTRATIVA Y FINANCIERA</v>
          </cell>
          <cell r="G4294">
            <v>52378773</v>
          </cell>
          <cell r="H4294" t="str">
            <v>CARMEN BRICEIDA RODRIGUEZ MEDINA</v>
          </cell>
          <cell r="I4294" t="str">
            <v>PAGO COMISION A AQUITANIA EL 15 DE SEPTIEMBRE DE 2014</v>
          </cell>
          <cell r="J4294">
            <v>145648</v>
          </cell>
          <cell r="O4294" t="str">
            <v>RECURSO 11</v>
          </cell>
          <cell r="W4294" t="str">
            <v>Vigencia Presupuestal</v>
          </cell>
        </row>
        <row r="4295">
          <cell r="A4295">
            <v>429114</v>
          </cell>
          <cell r="B4295" t="str">
            <v>Comisión</v>
          </cell>
          <cell r="C4295" t="str">
            <v>2014-1-0773</v>
          </cell>
          <cell r="D4295">
            <v>277214</v>
          </cell>
          <cell r="E4295">
            <v>41901</v>
          </cell>
          <cell r="F4295" t="str">
            <v>SUBDIRECCION ADMINISTRATIVA Y FINANCIERA</v>
          </cell>
          <cell r="G4295">
            <v>19370198</v>
          </cell>
          <cell r="H4295" t="str">
            <v>ANGEL GUSTAVO ZAPATA FERRO</v>
          </cell>
          <cell r="I4295" t="str">
            <v>PAGO COMISION A CARTAGENA EL 16 DE SEPTIEMBRE DE 2014</v>
          </cell>
          <cell r="J4295">
            <v>98375</v>
          </cell>
          <cell r="O4295" t="str">
            <v>RECURSO 11</v>
          </cell>
          <cell r="W4295" t="str">
            <v>Vigencia Presupuestal</v>
          </cell>
        </row>
        <row r="4296">
          <cell r="A4296">
            <v>429214</v>
          </cell>
          <cell r="B4296" t="str">
            <v>Resolucion</v>
          </cell>
          <cell r="C4296">
            <v>796</v>
          </cell>
          <cell r="D4296">
            <v>181814</v>
          </cell>
          <cell r="E4296">
            <v>41901</v>
          </cell>
          <cell r="F4296" t="str">
            <v>SUBDIRECCION ADMINISTRATIVA Y FINANCIERA</v>
          </cell>
          <cell r="G4296">
            <v>52906922</v>
          </cell>
          <cell r="H4296" t="str">
            <v>DIANA CAROLINA BARBA PATIÑO</v>
          </cell>
          <cell r="I4296" t="str">
            <v>PAGO TOTAL COMISION INTERNACIONAL A BONN - ALEMANIA DEL 02 AL 15 JUNIO 2014</v>
          </cell>
          <cell r="J4296">
            <v>9852489</v>
          </cell>
          <cell r="O4296" t="str">
            <v>RECURSO 11</v>
          </cell>
          <cell r="W4296" t="str">
            <v>Vigencia Presupuestal</v>
          </cell>
        </row>
        <row r="4297">
          <cell r="A4297">
            <v>429314</v>
          </cell>
          <cell r="B4297" t="str">
            <v>Oficio</v>
          </cell>
          <cell r="C4297" t="str">
            <v>8314-3-32147</v>
          </cell>
          <cell r="D4297">
            <v>281614</v>
          </cell>
          <cell r="E4297">
            <v>41901</v>
          </cell>
          <cell r="F4297" t="str">
            <v>SUBDIRECCION ADMINISTRATIVA Y FINANCIERA</v>
          </cell>
          <cell r="G4297">
            <v>8301153951</v>
          </cell>
          <cell r="H4297" t="str">
            <v>MINISTERIO DE AMBIENTE Y DESARROLLO SOSTENIBLE</v>
          </cell>
          <cell r="I4297" t="str">
            <v>REEMBOLSO CAJA MENOR 114 - CONS 6014 - GASTOS GENERALES</v>
          </cell>
          <cell r="J4297">
            <v>2590534</v>
          </cell>
          <cell r="N4297" t="str">
            <v>RECURSO 2-10</v>
          </cell>
          <cell r="W4297" t="str">
            <v>Vigencia Presupuestal</v>
          </cell>
        </row>
        <row r="4298">
          <cell r="A4298">
            <v>429414</v>
          </cell>
          <cell r="B4298" t="str">
            <v>Contrato</v>
          </cell>
          <cell r="C4298">
            <v>157</v>
          </cell>
          <cell r="D4298">
            <v>263614</v>
          </cell>
          <cell r="E4298">
            <v>41901</v>
          </cell>
          <cell r="F4298" t="str">
            <v>SERVICIOS ADMINISTRATIVOS, ATENCIONA AL USUARIO, ARCHIVO Y CORRESPONDENCIA</v>
          </cell>
          <cell r="G4298">
            <v>8600075906</v>
          </cell>
          <cell r="H4298" t="str">
            <v xml:space="preserve">COMUNICAN S.A - EL ESPECTADOR </v>
          </cell>
          <cell r="I4298" t="str">
            <v>PAGO FRA 12059570 UNICO DESEMBOLSO SEGÚN CERTIFICACION DEL SUPERVISOR (EXENTOS DE RTE FTE - GC - SOLO SE APLICAR R/ICA)</v>
          </cell>
          <cell r="J4298">
            <v>936000</v>
          </cell>
          <cell r="K4298">
            <v>4.1399999999999997</v>
          </cell>
          <cell r="N4298" t="str">
            <v>RECURSO 2-10</v>
          </cell>
          <cell r="W4298" t="str">
            <v>Vigencia Presupuestal</v>
          </cell>
        </row>
        <row r="4299">
          <cell r="A4299">
            <v>429514</v>
          </cell>
          <cell r="B4299" t="str">
            <v>Contrato</v>
          </cell>
          <cell r="C4299">
            <v>357</v>
          </cell>
          <cell r="D4299">
            <v>210514</v>
          </cell>
          <cell r="E4299">
            <v>41901</v>
          </cell>
          <cell r="F4299" t="str">
            <v>DIRECCION DE ASUNTOS AMBIENTALES, SECTORIAL Y URBANA</v>
          </cell>
          <cell r="G4299">
            <v>8305140330</v>
          </cell>
          <cell r="H4299" t="str">
            <v xml:space="preserve">AITEC SAS </v>
          </cell>
          <cell r="I4299" t="str">
            <v>FRA 0193 PAGO 1 SEGÚN CERTIFICACION DEL SUPERVISOR - REGIMEN COMUN  IVA $16,526,400 (RTE FTE HONORARIOS POR CONSULTORIA DECLARANTE DE RENTA)</v>
          </cell>
          <cell r="J4299">
            <v>119816400</v>
          </cell>
          <cell r="K4299">
            <v>9.66</v>
          </cell>
          <cell r="L4299">
            <v>11</v>
          </cell>
          <cell r="M4299">
            <v>16</v>
          </cell>
          <cell r="O4299" t="str">
            <v>RECURSO 11</v>
          </cell>
          <cell r="V4299" t="str">
            <v>CIIU 7110</v>
          </cell>
          <cell r="W4299" t="str">
            <v>Vigencia Presupuestal</v>
          </cell>
        </row>
        <row r="4300">
          <cell r="A4300">
            <v>429614</v>
          </cell>
          <cell r="B4300" t="str">
            <v>Contrato</v>
          </cell>
          <cell r="C4300">
            <v>126</v>
          </cell>
          <cell r="D4300">
            <v>21114</v>
          </cell>
          <cell r="E4300">
            <v>41901</v>
          </cell>
          <cell r="F4300" t="str">
            <v>SUBDIRECCION ADMINISTRATIVA Y FINANCIERA</v>
          </cell>
          <cell r="G4300">
            <v>52390218</v>
          </cell>
          <cell r="H4300" t="str">
            <v>ROCIO RODRIGUEZ GRANADOS</v>
          </cell>
          <cell r="I4300" t="str">
            <v>PAGO 9 DE 11 SEGÚN CERTIFICACION DEL SUPERVISOR (Desc. Base RF x Dependientes)</v>
          </cell>
          <cell r="J4300">
            <v>4950000</v>
          </cell>
          <cell r="K4300">
            <v>9.66</v>
          </cell>
          <cell r="O4300" t="str">
            <v>RECURSO 11</v>
          </cell>
          <cell r="V4300" t="str">
            <v>Desc.x Dependientes</v>
          </cell>
          <cell r="W4300" t="str">
            <v>Vigencia Presupuestal</v>
          </cell>
        </row>
        <row r="4301">
          <cell r="A4301">
            <v>429714</v>
          </cell>
          <cell r="B4301" t="str">
            <v>Contrato</v>
          </cell>
          <cell r="C4301">
            <v>358</v>
          </cell>
          <cell r="D4301">
            <v>210914</v>
          </cell>
          <cell r="E4301">
            <v>41901</v>
          </cell>
          <cell r="F4301" t="str">
            <v>OFICINA DE TECNOLOGIAS, INFORMACION Y COMUNICACIONES TIC</v>
          </cell>
          <cell r="G4301">
            <v>8300857461</v>
          </cell>
          <cell r="H4301" t="str">
            <v>ITS SOLUCIONES ESTRATEGICAS SAS</v>
          </cell>
          <cell r="I4301" t="str">
            <v>FRA 448 PAGO 1 SEGÚN CERTIFICACION DEL SUPERVISOR - REGIMEN COMUN  IVA $1,703,448 (RTE FTE COMPRAS GENERALES-DECLARANTES)</v>
          </cell>
          <cell r="J4301">
            <v>12350000</v>
          </cell>
          <cell r="K4301">
            <v>9.66</v>
          </cell>
          <cell r="L4301">
            <v>2.5</v>
          </cell>
          <cell r="M4301">
            <v>16</v>
          </cell>
          <cell r="O4301" t="str">
            <v>RECURSO 11</v>
          </cell>
          <cell r="V4301" t="str">
            <v>CIIU 6201</v>
          </cell>
          <cell r="W4301" t="str">
            <v>Vigencia Presupuestal</v>
          </cell>
        </row>
        <row r="4302">
          <cell r="A4302">
            <v>429814</v>
          </cell>
          <cell r="B4302" t="str">
            <v>Factura</v>
          </cell>
          <cell r="C4302">
            <v>5294304</v>
          </cell>
          <cell r="D4302">
            <v>282414</v>
          </cell>
          <cell r="E4302">
            <v>41901</v>
          </cell>
          <cell r="F4302" t="str">
            <v>SUBDIRECCION ADMINISTRATIVA Y FINANCIERA</v>
          </cell>
          <cell r="G4302">
            <v>8301225661</v>
          </cell>
          <cell r="H4302" t="str">
            <v>COLOMBIA TELECOMUNICACIONES S.A ESP</v>
          </cell>
          <cell r="I4302" t="str">
            <v>PAGO FRA 5294304 CTA CLIENTE 8604974 CAMBIO DE SIMCARD CEL 31884560213</v>
          </cell>
          <cell r="J4302">
            <v>5000</v>
          </cell>
          <cell r="N4302" t="str">
            <v>RECURSO 2-10</v>
          </cell>
          <cell r="W4302" t="str">
            <v>Vigencia Presupuestal</v>
          </cell>
        </row>
        <row r="4303">
          <cell r="A4303">
            <v>429914</v>
          </cell>
          <cell r="B4303" t="str">
            <v>Factura</v>
          </cell>
          <cell r="C4303">
            <v>5286702</v>
          </cell>
          <cell r="D4303">
            <v>282514</v>
          </cell>
          <cell r="E4303">
            <v>41901</v>
          </cell>
          <cell r="F4303" t="str">
            <v>SERVICIOS ADMINISTRATIVOS, ATENCIONA AL USUARIO, ARCHIVO Y CORRESPONDENCIA</v>
          </cell>
          <cell r="G4303">
            <v>8301225661</v>
          </cell>
          <cell r="H4303" t="str">
            <v>COLOMBIA TELECOMUNICACIONES S.A ESP</v>
          </cell>
          <cell r="I4303" t="str">
            <v>PAGO SERVICIO PUBLICO DE TELEFONIA CELULAR FRA 62779450 CTA CLIENTE 8604974 ---- CELULAR No. 3184560213</v>
          </cell>
          <cell r="J4303">
            <v>304800</v>
          </cell>
          <cell r="N4303" t="str">
            <v>RECURSO 2-10</v>
          </cell>
          <cell r="W4303" t="str">
            <v>Vigencia Presupuestal</v>
          </cell>
        </row>
        <row r="4304">
          <cell r="A4304">
            <v>430014</v>
          </cell>
          <cell r="B4304" t="str">
            <v>Contrato</v>
          </cell>
          <cell r="C4304">
            <v>192</v>
          </cell>
          <cell r="D4304">
            <v>9414</v>
          </cell>
          <cell r="E4304">
            <v>41904</v>
          </cell>
          <cell r="F4304" t="str">
            <v>SERVICIOS ADMINISTRATIVOS, ATENCIONA AL USUARIO, ARCHIVO Y CORRESPONDENCIA</v>
          </cell>
          <cell r="G4304">
            <v>650053527</v>
          </cell>
          <cell r="H4304" t="str">
            <v xml:space="preserve">ULISES EUGENIO MARTINEZ MORA - SERVICENTRO ESSO </v>
          </cell>
          <cell r="I4304" t="str">
            <v>PAGO FRA 5542 DECIMO DESEMBOLSO PARCIAL SEGÚN CERTIFICACION DEL SUPERVISOR - SUMINISTRO COMBUSTIBLES - margen de comercializacion $146,152</v>
          </cell>
          <cell r="J4304">
            <v>10114345</v>
          </cell>
          <cell r="K4304">
            <v>13.8</v>
          </cell>
          <cell r="L4304">
            <v>0.1</v>
          </cell>
          <cell r="N4304" t="str">
            <v>RECURSO 2-10</v>
          </cell>
          <cell r="T4304" t="str">
            <v>si</v>
          </cell>
          <cell r="U4304">
            <v>146152</v>
          </cell>
          <cell r="W4304" t="str">
            <v>Vigencia Presupuestal</v>
          </cell>
        </row>
        <row r="4305">
          <cell r="A4305">
            <v>430114</v>
          </cell>
          <cell r="B4305" t="str">
            <v>Contrato</v>
          </cell>
          <cell r="C4305">
            <v>192</v>
          </cell>
          <cell r="D4305">
            <v>9414</v>
          </cell>
          <cell r="E4305">
            <v>41904</v>
          </cell>
          <cell r="F4305" t="str">
            <v>SERVICIOS ADMINISTRATIVOS, ATENCIONA AL USUARIO, ARCHIVO Y CORRESPONDENCIA</v>
          </cell>
          <cell r="G4305">
            <v>650053527</v>
          </cell>
          <cell r="H4305" t="str">
            <v xml:space="preserve">ULISES EUGENIO MARTINEZ MORA - SERVICENTRO ESSO </v>
          </cell>
          <cell r="I4305" t="str">
            <v>PAGO FRA 3525 DECIMO DESEMBOLSO SEGÚN CERTIFICACION DEL SUPERVISOR - SER. MANTENIMIENTO VEHICULO - IVA $55,586</v>
          </cell>
          <cell r="J4305">
            <v>402999</v>
          </cell>
          <cell r="K4305">
            <v>9.66</v>
          </cell>
          <cell r="L4305">
            <v>6</v>
          </cell>
          <cell r="M4305">
            <v>16</v>
          </cell>
          <cell r="N4305" t="str">
            <v>RECURSO 2-10</v>
          </cell>
          <cell r="V4305" t="str">
            <v>CIIU 4520 Mantenimiento y reparación de vehículos automotores</v>
          </cell>
          <cell r="W4305" t="str">
            <v>Vigencia Presupuestal</v>
          </cell>
        </row>
        <row r="4306">
          <cell r="A4306">
            <v>430214</v>
          </cell>
          <cell r="B4306" t="str">
            <v>Contrato</v>
          </cell>
          <cell r="C4306">
            <v>183</v>
          </cell>
          <cell r="D4306">
            <v>10214</v>
          </cell>
          <cell r="E4306">
            <v>41904</v>
          </cell>
          <cell r="F4306" t="str">
            <v>SERVICIOS ADMINISTRATIVOS, ATENCIONA AL USUARIO, ARCHIVO Y CORRESPONDENCIA</v>
          </cell>
          <cell r="G4306">
            <v>9002540352</v>
          </cell>
          <cell r="H4306" t="str">
            <v>TEC - CONS S.A.S</v>
          </cell>
          <cell r="I4306" t="str">
            <v>FRA 0479 PAGO 14 DE 14 SEGÚN CERTIFICACION DEL SUPERVISOR - REGIMEN COMUN  IVA $426,665 (RTE FTE SERVICIOS EN GENERAL DECLARANTE DE RENTA)</v>
          </cell>
          <cell r="J4306">
            <v>919321</v>
          </cell>
          <cell r="N4306" t="str">
            <v>RECURSO 2-10</v>
          </cell>
          <cell r="V4306" t="str">
            <v>CIIU 4663</v>
          </cell>
          <cell r="W4306" t="str">
            <v>Vigencia Presupuestal</v>
          </cell>
        </row>
        <row r="4307">
          <cell r="A4307">
            <v>430314</v>
          </cell>
          <cell r="B4307" t="str">
            <v>Comisión</v>
          </cell>
          <cell r="C4307">
            <v>20141860</v>
          </cell>
          <cell r="D4307">
            <v>255414</v>
          </cell>
          <cell r="E4307">
            <v>41904</v>
          </cell>
          <cell r="F4307" t="str">
            <v>SUBDIRECCION ADMINISTRATIVA Y FINANCIERA</v>
          </cell>
          <cell r="G4307">
            <v>79546912</v>
          </cell>
          <cell r="H4307" t="str">
            <v>RAMIRO BOLIVAR JAIME</v>
          </cell>
          <cell r="I4307" t="str">
            <v>PAGO COMISION A CAUCACIA DEL 5 AL 7 DE SEPTIEMBRE DE 2014</v>
          </cell>
          <cell r="J4307">
            <v>524705</v>
          </cell>
          <cell r="O4307" t="str">
            <v>RECURSO 11</v>
          </cell>
          <cell r="W4307" t="str">
            <v>Vigencia Presupuestal</v>
          </cell>
        </row>
        <row r="4308">
          <cell r="A4308">
            <v>430414</v>
          </cell>
          <cell r="B4308" t="str">
            <v>Contrato</v>
          </cell>
          <cell r="C4308">
            <v>183</v>
          </cell>
          <cell r="D4308">
            <v>234114</v>
          </cell>
          <cell r="E4308">
            <v>41904</v>
          </cell>
          <cell r="F4308" t="str">
            <v>SERVICIOS ADMINISTRATIVOS, ATENCIONA AL USUARIO, ARCHIVO Y CORRESPONDENCIA</v>
          </cell>
          <cell r="G4308">
            <v>9002540352</v>
          </cell>
          <cell r="H4308" t="str">
            <v>TEC - CONS S.A.S</v>
          </cell>
          <cell r="I4308" t="str">
            <v>FRA 0479 PAGO 14 DE 14 SEGÚN CERTIFICACION DEL SUPERVISOR - REGIMEN COMUN  IVA $426,665 (RTE FTE SERVICIOS EN GENERAL DECLARANTE DE RENTA)</v>
          </cell>
          <cell r="J4308">
            <v>2174000</v>
          </cell>
          <cell r="K4308">
            <v>4.1399999999999997</v>
          </cell>
          <cell r="L4308">
            <v>4</v>
          </cell>
          <cell r="M4308">
            <v>16</v>
          </cell>
          <cell r="N4308" t="str">
            <v>RECURSO 2-10</v>
          </cell>
          <cell r="V4308" t="str">
            <v>CIIU 4663</v>
          </cell>
          <cell r="W4308" t="str">
            <v>Vigencia Presupuestal</v>
          </cell>
        </row>
        <row r="4309">
          <cell r="A4309">
            <v>430514</v>
          </cell>
          <cell r="B4309" t="str">
            <v>Comisión</v>
          </cell>
          <cell r="C4309">
            <v>20141875</v>
          </cell>
          <cell r="D4309">
            <v>261114</v>
          </cell>
          <cell r="E4309">
            <v>41904</v>
          </cell>
          <cell r="F4309" t="str">
            <v>SUBDIRECCION ADMINISTRATIVA Y FINANCIERA</v>
          </cell>
          <cell r="G4309">
            <v>79040218</v>
          </cell>
          <cell r="H4309" t="str">
            <v>GONZALO MORENO</v>
          </cell>
          <cell r="I4309" t="str">
            <v>PAGO COMISION A SAN JOSE DEL GUAVIARE DEL 8 AL 10 DE SEPTIEMBRE DE 2014</v>
          </cell>
          <cell r="J4309">
            <v>533395</v>
          </cell>
          <cell r="O4309" t="str">
            <v>RECURSO 11</v>
          </cell>
          <cell r="W4309" t="str">
            <v>Vigencia Presupuestal</v>
          </cell>
        </row>
        <row r="4310">
          <cell r="A4310">
            <v>430614</v>
          </cell>
          <cell r="B4310" t="str">
            <v>Comisión</v>
          </cell>
          <cell r="C4310">
            <v>20141881</v>
          </cell>
          <cell r="D4310">
            <v>260414</v>
          </cell>
          <cell r="E4310">
            <v>41904</v>
          </cell>
          <cell r="F4310" t="str">
            <v>SUBDIRECCION ADMINISTRATIVA Y FINANCIERA</v>
          </cell>
          <cell r="G4310">
            <v>67010029</v>
          </cell>
          <cell r="H4310" t="str">
            <v>Carolina Villafañe Palau</v>
          </cell>
          <cell r="I4310" t="str">
            <v>PAGO COMISION A CALI DEL 11 AL 12 DE SEPTIEMBRE DE 2014</v>
          </cell>
          <cell r="J4310">
            <v>343037</v>
          </cell>
          <cell r="O4310" t="str">
            <v>RECURSO 11</v>
          </cell>
          <cell r="W4310" t="str">
            <v>Vigencia Presupuestal</v>
          </cell>
        </row>
        <row r="4311">
          <cell r="A4311">
            <v>430714</v>
          </cell>
          <cell r="B4311" t="str">
            <v>Comisión</v>
          </cell>
          <cell r="C4311">
            <v>20141904</v>
          </cell>
          <cell r="D4311">
            <v>262514</v>
          </cell>
          <cell r="E4311">
            <v>41904</v>
          </cell>
          <cell r="F4311" t="str">
            <v>SUBDIRECCION ADMINISTRATIVA Y FINANCIERA</v>
          </cell>
          <cell r="G4311">
            <v>39688819</v>
          </cell>
          <cell r="H4311" t="str">
            <v>MARCELA MONCADA BARRERA</v>
          </cell>
          <cell r="I4311" t="str">
            <v>PAGO COMISION A LA COCHA-PASTO DEL 11 AL 13 DE SEPTIEMBRE DE 2014</v>
          </cell>
          <cell r="J4311">
            <v>880268</v>
          </cell>
          <cell r="O4311" t="str">
            <v>RECURSO 11</v>
          </cell>
          <cell r="W4311" t="str">
            <v>Vigencia Presupuestal</v>
          </cell>
        </row>
        <row r="4312">
          <cell r="A4312">
            <v>430814</v>
          </cell>
          <cell r="B4312" t="str">
            <v>Comisión</v>
          </cell>
          <cell r="C4312">
            <v>20141907</v>
          </cell>
          <cell r="D4312">
            <v>262914</v>
          </cell>
          <cell r="E4312">
            <v>41904</v>
          </cell>
          <cell r="F4312" t="str">
            <v>SUBDIRECCION ADMINISTRATIVA Y FINANCIERA</v>
          </cell>
          <cell r="G4312">
            <v>52538471</v>
          </cell>
          <cell r="H4312" t="str">
            <v>MARIA MARGARITA GUTIERREZ ARIAS</v>
          </cell>
          <cell r="I4312" t="str">
            <v>PAGO COMISION A SAN ANDRES EL 4 DE SEPTIEMBRE DE 2014</v>
          </cell>
          <cell r="J4312">
            <v>208068</v>
          </cell>
          <cell r="O4312" t="str">
            <v>RECURSO 11</v>
          </cell>
          <cell r="W4312" t="str">
            <v>Vigencia Presupuestal</v>
          </cell>
        </row>
        <row r="4313">
          <cell r="A4313">
            <v>430914</v>
          </cell>
          <cell r="B4313" t="str">
            <v>Comisión</v>
          </cell>
          <cell r="C4313">
            <v>20141908</v>
          </cell>
          <cell r="D4313">
            <v>263014</v>
          </cell>
          <cell r="E4313">
            <v>41904</v>
          </cell>
          <cell r="F4313" t="str">
            <v>SUBDIRECCION ADMINISTRATIVA Y FINANCIERA</v>
          </cell>
          <cell r="G4313">
            <v>19431106</v>
          </cell>
          <cell r="H4313" t="str">
            <v>JUAN CARLOS GUTIERREZ CASAS</v>
          </cell>
          <cell r="I4313" t="str">
            <v>PAGO COMISION A PASTO DEL 4 AL 5 DE SEPTIEMBRE DE 2014</v>
          </cell>
          <cell r="J4313">
            <v>355938</v>
          </cell>
          <cell r="O4313" t="str">
            <v>RECURSO 11</v>
          </cell>
          <cell r="W4313" t="str">
            <v>Vigencia Presupuestal</v>
          </cell>
        </row>
        <row r="4314">
          <cell r="A4314">
            <v>431014</v>
          </cell>
          <cell r="B4314" t="str">
            <v>Comisión</v>
          </cell>
          <cell r="C4314">
            <v>20141904</v>
          </cell>
          <cell r="D4314">
            <v>264114</v>
          </cell>
          <cell r="E4314">
            <v>41904</v>
          </cell>
          <cell r="F4314" t="str">
            <v>SUBDIRECCION ADMINISTRATIVA Y FINANCIERA</v>
          </cell>
          <cell r="G4314">
            <v>42148243</v>
          </cell>
          <cell r="H4314" t="str">
            <v>JULIANA BEJARANO GARCIA</v>
          </cell>
          <cell r="I4314" t="str">
            <v>PAGO COMISION A COROZAL EL 6 DE SEPTIEMBRE DE 2014</v>
          </cell>
          <cell r="J4314">
            <v>208068</v>
          </cell>
          <cell r="O4314" t="str">
            <v>RECURSO 11</v>
          </cell>
          <cell r="W4314" t="str">
            <v>Vigencia Presupuestal</v>
          </cell>
        </row>
        <row r="4315">
          <cell r="A4315">
            <v>431114</v>
          </cell>
          <cell r="B4315" t="str">
            <v>Comisión</v>
          </cell>
          <cell r="C4315">
            <v>20141973</v>
          </cell>
          <cell r="D4315">
            <v>268614</v>
          </cell>
          <cell r="E4315">
            <v>41904</v>
          </cell>
          <cell r="F4315" t="str">
            <v>SUBDIRECCION ADMINISTRATIVA Y FINANCIERA</v>
          </cell>
          <cell r="G4315">
            <v>80244553</v>
          </cell>
          <cell r="H4315" t="str">
            <v>LUIS ERNESTO CAÑAS CORTES</v>
          </cell>
          <cell r="I4315" t="str">
            <v>PAGO COMISION A IPIALES DEL 10 AL 12 DE SEPTIEMBRE DE 2014</v>
          </cell>
          <cell r="J4315">
            <v>546395</v>
          </cell>
          <cell r="O4315" t="str">
            <v>RECURSO 11</v>
          </cell>
          <cell r="W4315" t="str">
            <v>Vigencia Presupuestal</v>
          </cell>
        </row>
        <row r="4316">
          <cell r="A4316">
            <v>431214</v>
          </cell>
          <cell r="B4316" t="str">
            <v>Contrato</v>
          </cell>
          <cell r="C4316">
            <v>40</v>
          </cell>
          <cell r="D4316">
            <v>5114</v>
          </cell>
          <cell r="E4316">
            <v>41904</v>
          </cell>
          <cell r="F4316" t="str">
            <v>GRUPO DE COMUNICACIONES</v>
          </cell>
          <cell r="G4316">
            <v>80443180</v>
          </cell>
          <cell r="H4316" t="str">
            <v>DIEGO MAURICIO PINEDA ROMERO</v>
          </cell>
          <cell r="I4316" t="str">
            <v>PAGO 9 DE 12 SEGÚN CERTIFICACION DEL SUPERVISOR</v>
          </cell>
          <cell r="J4316">
            <v>4283286</v>
          </cell>
          <cell r="K4316">
            <v>9.66</v>
          </cell>
          <cell r="O4316" t="str">
            <v>RECURSO 11</v>
          </cell>
          <cell r="V4316" t="str">
            <v>No tiene Dependientes</v>
          </cell>
          <cell r="W4316" t="str">
            <v>Vigencia Presupuestal</v>
          </cell>
        </row>
        <row r="4317">
          <cell r="A4317">
            <v>431314</v>
          </cell>
          <cell r="B4317" t="str">
            <v>Contrato</v>
          </cell>
          <cell r="C4317">
            <v>37</v>
          </cell>
          <cell r="D4317">
            <v>4914</v>
          </cell>
          <cell r="E4317">
            <v>41904</v>
          </cell>
          <cell r="F4317" t="str">
            <v>GRUPO DE COMUNICACIONES</v>
          </cell>
          <cell r="G4317">
            <v>1032391719</v>
          </cell>
          <cell r="H4317" t="str">
            <v>JAIME ALBERTO SILVA RODRIGUEZ</v>
          </cell>
          <cell r="I4317" t="str">
            <v>NOVENO DESEMBOLSO SEGÚN CERTIFICACION DEL SUPERVISOR</v>
          </cell>
          <cell r="J4317">
            <v>4119433</v>
          </cell>
          <cell r="K4317">
            <v>9.66</v>
          </cell>
          <cell r="O4317" t="str">
            <v>RECURSO 11</v>
          </cell>
          <cell r="V4317" t="str">
            <v>No tiene Dependientes</v>
          </cell>
          <cell r="W4317" t="str">
            <v>Vigencia Presupuestal</v>
          </cell>
        </row>
        <row r="4318">
          <cell r="A4318">
            <v>431414</v>
          </cell>
          <cell r="B4318" t="str">
            <v>Contrato</v>
          </cell>
          <cell r="C4318">
            <v>38</v>
          </cell>
          <cell r="D4318">
            <v>5314</v>
          </cell>
          <cell r="E4318">
            <v>41904</v>
          </cell>
          <cell r="F4318" t="str">
            <v>GRUPO DE COMUNICACIONES</v>
          </cell>
          <cell r="G4318">
            <v>79147965</v>
          </cell>
          <cell r="H4318" t="str">
            <v>JOSE ROBERTO ARANGO ROMERO</v>
          </cell>
          <cell r="I4318" t="str">
            <v>PAGO 9 DE 12 SEGÚN CERTIFICACION DEL SUPERVISOR (Desc.de la Base RF x Dependientes)</v>
          </cell>
          <cell r="J4318">
            <v>4283286</v>
          </cell>
          <cell r="K4318">
            <v>9.66</v>
          </cell>
          <cell r="O4318" t="str">
            <v>RECURSO 11</v>
          </cell>
          <cell r="V4318" t="str">
            <v>Desc. 10% Dependientes - Base RF $ 4,094,538 RF $ 287,559</v>
          </cell>
          <cell r="W4318" t="str">
            <v>Vigencia Presupuestal</v>
          </cell>
        </row>
        <row r="4319">
          <cell r="A4319">
            <v>431514</v>
          </cell>
          <cell r="B4319" t="str">
            <v>Contrato</v>
          </cell>
          <cell r="C4319">
            <v>41</v>
          </cell>
          <cell r="D4319">
            <v>5014</v>
          </cell>
          <cell r="E4319">
            <v>41904</v>
          </cell>
          <cell r="F4319" t="str">
            <v>GRUPO DE COMUNICACIONES</v>
          </cell>
          <cell r="G4319">
            <v>79690254</v>
          </cell>
          <cell r="H4319" t="str">
            <v>GABRIEL GONZALO CLAVIJO SERRANO</v>
          </cell>
          <cell r="I4319" t="str">
            <v>PAGO 9 DE 12 SEGÚN CERTIFICACION DEL SUPERVISOR (Desc.de la Base RF x Dependientes)</v>
          </cell>
          <cell r="J4319">
            <v>4283286</v>
          </cell>
          <cell r="K4319">
            <v>9.66</v>
          </cell>
          <cell r="O4319" t="str">
            <v>RECURSO 11</v>
          </cell>
          <cell r="V4319" t="str">
            <v>Desc. 10% Dependientes - Base RF $ 4,094,538 RF $ 287,559</v>
          </cell>
          <cell r="W4319" t="str">
            <v>Vigencia Presupuestal</v>
          </cell>
        </row>
        <row r="4320">
          <cell r="A4320">
            <v>431614</v>
          </cell>
          <cell r="B4320" t="str">
            <v>Contrato</v>
          </cell>
          <cell r="C4320">
            <v>39</v>
          </cell>
          <cell r="D4320">
            <v>5214</v>
          </cell>
          <cell r="E4320">
            <v>41904</v>
          </cell>
          <cell r="F4320" t="str">
            <v>GRUPO DE COMUNICACIONES</v>
          </cell>
          <cell r="G4320">
            <v>79949823</v>
          </cell>
          <cell r="H4320" t="str">
            <v>DIEGO ALEXANDER CUEVAS GALVIS</v>
          </cell>
          <cell r="I4320" t="str">
            <v>PAGO 9 DE 12 SEGÚN CERTIFICACION DEL SUPERVISOR (Desc.de la Base RF x Dependientes)</v>
          </cell>
          <cell r="J4320">
            <v>4119433</v>
          </cell>
          <cell r="K4320">
            <v>9.66</v>
          </cell>
          <cell r="O4320" t="str">
            <v>RECURSO 11</v>
          </cell>
          <cell r="V4320" t="str">
            <v>Desc. 10% Dependientes - Base RF $ 4,094,538 RF $ 287,559</v>
          </cell>
          <cell r="W4320" t="str">
            <v>Vigencia Presupuestal</v>
          </cell>
        </row>
        <row r="4321">
          <cell r="A4321">
            <v>431714</v>
          </cell>
          <cell r="B4321" t="str">
            <v>Oficio</v>
          </cell>
          <cell r="C4321" t="str">
            <v>8320-3-32390</v>
          </cell>
          <cell r="D4321">
            <v>282314</v>
          </cell>
          <cell r="E4321">
            <v>41904</v>
          </cell>
          <cell r="F4321" t="str">
            <v>TALENTO HUMANO ACTIVO Y NO ACTIVO</v>
          </cell>
          <cell r="G4321">
            <v>8301153951</v>
          </cell>
          <cell r="H4321" t="str">
            <v>MINISTERIO DE AMBIENTE Y DESARROLLO SOSTENIBLE</v>
          </cell>
          <cell r="I4321" t="str">
            <v>MESADA PENSIONAL CORRESPONDIENTE AL MES DE SEPTIEMBRE DE 2014</v>
          </cell>
          <cell r="J4321">
            <v>948393533</v>
          </cell>
          <cell r="N4321" t="str">
            <v>RECURSO 3-10</v>
          </cell>
          <cell r="Q4321" t="str">
            <v>DEDUCCIONES GENERALES</v>
          </cell>
          <cell r="R4321">
            <v>226656309</v>
          </cell>
          <cell r="W4321" t="str">
            <v>Vigencia Presupuestal</v>
          </cell>
        </row>
        <row r="4322">
          <cell r="A4322">
            <v>431814</v>
          </cell>
          <cell r="B4322" t="str">
            <v>Contrato</v>
          </cell>
          <cell r="C4322">
            <v>22</v>
          </cell>
          <cell r="D4322">
            <v>3014</v>
          </cell>
          <cell r="E4322">
            <v>41904</v>
          </cell>
          <cell r="F4322" t="str">
            <v>GRUPO DE COMUNICACIONES</v>
          </cell>
          <cell r="G4322">
            <v>19370198</v>
          </cell>
          <cell r="H4322" t="str">
            <v>ANGEL GUSTAVO ZAPATA FERRO</v>
          </cell>
          <cell r="I4322" t="str">
            <v>NOVENO DESEMBOLSO SEGÚN CERTIFICACION DEL SUPERVISOR (Desc.de la Base RF x Dependientes)</v>
          </cell>
          <cell r="J4322">
            <v>3050847</v>
          </cell>
          <cell r="K4322">
            <v>9.66</v>
          </cell>
          <cell r="O4322" t="str">
            <v>RECURSO 11</v>
          </cell>
          <cell r="V4322" t="str">
            <v>Desc. 10% Dependientes - Base RF $4,094,550 RF $287,562</v>
          </cell>
          <cell r="W4322" t="str">
            <v>Vigencia Presupuestal</v>
          </cell>
        </row>
        <row r="4323">
          <cell r="A4323">
            <v>431914</v>
          </cell>
          <cell r="B4323" t="str">
            <v>Contrato</v>
          </cell>
          <cell r="C4323">
            <v>271</v>
          </cell>
          <cell r="D4323">
            <v>38014</v>
          </cell>
          <cell r="E4323">
            <v>41904</v>
          </cell>
          <cell r="F4323" t="str">
            <v>DIRECCION DE BOSQUES, BIODIVERSIDAD Y SERVICIOS ECOSISTEMICOS</v>
          </cell>
          <cell r="G4323">
            <v>80164442</v>
          </cell>
          <cell r="H4323" t="str">
            <v>JOHN JAIRO SANCHEZ CORREA</v>
          </cell>
          <cell r="I4323" t="str">
            <v>PAGO 9 DE 12 SEGÚN CERTIFICACION DEL SUPERVISOR (Desc. Base RF x Dependientes)</v>
          </cell>
          <cell r="J4323">
            <v>5103550</v>
          </cell>
          <cell r="K4323">
            <v>9.66</v>
          </cell>
          <cell r="O4323" t="str">
            <v>RECURSO 11</v>
          </cell>
          <cell r="V4323" t="str">
            <v>Desc. 10% Dependientes</v>
          </cell>
          <cell r="W4323" t="str">
            <v>Vigencia Presupuestal</v>
          </cell>
        </row>
        <row r="4324">
          <cell r="A4324">
            <v>432014</v>
          </cell>
          <cell r="B4324" t="str">
            <v>Contrato</v>
          </cell>
          <cell r="C4324">
            <v>172</v>
          </cell>
          <cell r="D4324">
            <v>26414</v>
          </cell>
          <cell r="E4324">
            <v>41904</v>
          </cell>
          <cell r="F4324" t="str">
            <v>GRUPO DE COMUNICACIONES</v>
          </cell>
          <cell r="G4324">
            <v>79589559</v>
          </cell>
          <cell r="H4324" t="str">
            <v>FERNANDO MURIEL PIEDRAHITA</v>
          </cell>
          <cell r="I4324" t="str">
            <v>PAGO 9 DE 12 SEGÚN CERTIFICACION DEL SUPERVISOR (Desc.de la Base RF x Dependientes)</v>
          </cell>
          <cell r="J4324">
            <v>4173913</v>
          </cell>
          <cell r="K4324">
            <v>9.66</v>
          </cell>
          <cell r="O4324" t="str">
            <v>RECURSO 11</v>
          </cell>
          <cell r="V4324" t="str">
            <v>Desc. 10% Dependientes</v>
          </cell>
          <cell r="W4324" t="str">
            <v>Vigencia Presupuestal</v>
          </cell>
        </row>
        <row r="4325">
          <cell r="A4325">
            <v>432114</v>
          </cell>
          <cell r="B4325" t="str">
            <v>Contrato</v>
          </cell>
          <cell r="C4325">
            <v>183</v>
          </cell>
          <cell r="D4325">
            <v>28714</v>
          </cell>
          <cell r="E4325">
            <v>41904</v>
          </cell>
          <cell r="F4325" t="str">
            <v>SUBDIRECCION DE EDUCACION Y PARTICIPACION</v>
          </cell>
          <cell r="G4325">
            <v>52927596</v>
          </cell>
          <cell r="H4325" t="str">
            <v>SANDRA LILIANA ROJAS PAEZ</v>
          </cell>
          <cell r="I4325" t="str">
            <v>PAGO 9 DE 12  SEGÚN CERTIFICACION DEL SUPERVISOR</v>
          </cell>
          <cell r="J4325">
            <v>6500000</v>
          </cell>
          <cell r="K4325">
            <v>9.66</v>
          </cell>
          <cell r="O4325" t="str">
            <v>RECURSO 11</v>
          </cell>
          <cell r="V4325" t="str">
            <v>no tiene dependienes</v>
          </cell>
          <cell r="W4325" t="str">
            <v>Vigencia Presupuestal</v>
          </cell>
        </row>
        <row r="4326">
          <cell r="A4326">
            <v>432214</v>
          </cell>
          <cell r="B4326" t="str">
            <v>Contrato</v>
          </cell>
          <cell r="C4326">
            <v>379</v>
          </cell>
          <cell r="D4326">
            <v>235514</v>
          </cell>
          <cell r="E4326">
            <v>41904</v>
          </cell>
          <cell r="F4326" t="str">
            <v>DIRECCION DE ORDENAMIENTO AMBIENTAL Y COORDINACION DEL SINA</v>
          </cell>
          <cell r="G4326">
            <v>79999074</v>
          </cell>
          <cell r="H4326" t="str">
            <v>CARLOS AUGUSTO MARQUEZ CHAVEZ</v>
          </cell>
          <cell r="I4326" t="str">
            <v>SEGUNDO DESEMBOLSO SEGÚN CERTIFICACION DEL SUPERVISOR  (Desc.de la Base RF x Dependientes)</v>
          </cell>
          <cell r="J4326">
            <v>6000000</v>
          </cell>
          <cell r="K4326">
            <v>9.66</v>
          </cell>
          <cell r="O4326" t="str">
            <v>RECURSO 11</v>
          </cell>
          <cell r="V4326" t="str">
            <v>Desc. 10% Dependientes</v>
          </cell>
          <cell r="W4326" t="str">
            <v>Vigencia Presupuestal</v>
          </cell>
        </row>
        <row r="4327">
          <cell r="A4327">
            <v>432314</v>
          </cell>
          <cell r="B4327" t="str">
            <v>Contrato</v>
          </cell>
          <cell r="C4327">
            <v>261</v>
          </cell>
          <cell r="D4327">
            <v>37114</v>
          </cell>
          <cell r="E4327">
            <v>41904</v>
          </cell>
          <cell r="F4327" t="str">
            <v>DIRECCION DE ORDENAMIENTO AMBIENTAL Y COORDINACION DEL SINA</v>
          </cell>
          <cell r="G4327">
            <v>51714629</v>
          </cell>
          <cell r="H4327" t="str">
            <v>MARIA TERESA PALACIOS LOZANO</v>
          </cell>
          <cell r="I4327" t="str">
            <v>FRA 060 PAGO 8 DE 11 SEGÚN CERTIFICACION DEL SUPERVISOR (Desc. Base RF x Dependientes)</v>
          </cell>
          <cell r="J4327">
            <v>7100000</v>
          </cell>
          <cell r="K4327">
            <v>9.66</v>
          </cell>
          <cell r="M4327">
            <v>16</v>
          </cell>
          <cell r="O4327" t="str">
            <v>RECURSO 11</v>
          </cell>
          <cell r="V4327" t="str">
            <v>Desc x Dependientes</v>
          </cell>
          <cell r="W4327" t="str">
            <v>Vigencia Presupuestal</v>
          </cell>
        </row>
        <row r="4328">
          <cell r="A4328">
            <v>432414</v>
          </cell>
          <cell r="B4328" t="str">
            <v>Contrato</v>
          </cell>
          <cell r="C4328">
            <v>171</v>
          </cell>
          <cell r="D4328">
            <v>26314</v>
          </cell>
          <cell r="E4328">
            <v>41904</v>
          </cell>
          <cell r="F4328" t="str">
            <v>DIRECCION DE ORDENAMIENTO AMBIENTAL Y COORDINACION DEL SINA</v>
          </cell>
          <cell r="G4328">
            <v>32503855</v>
          </cell>
          <cell r="H4328" t="str">
            <v>NORA ELENA MOLINA LINCE</v>
          </cell>
          <cell r="I4328" t="str">
            <v>PAGO 8 DE 11 SEGÚN CERTIFICACION DEL SUPERVISOR (Desc. Base RF x Dependientes) PENSIONADA</v>
          </cell>
          <cell r="J4328">
            <v>7000000</v>
          </cell>
          <cell r="K4328">
            <v>9.66</v>
          </cell>
          <cell r="O4328" t="str">
            <v>RECURSO 11</v>
          </cell>
          <cell r="V4328" t="str">
            <v>Desc. 10% Dependientes</v>
          </cell>
          <cell r="W4328" t="str">
            <v>Vigencia Presupuestal</v>
          </cell>
        </row>
        <row r="4329">
          <cell r="A4329">
            <v>432514</v>
          </cell>
          <cell r="B4329" t="str">
            <v>Contrato</v>
          </cell>
          <cell r="C4329">
            <v>167</v>
          </cell>
          <cell r="D4329">
            <v>26614</v>
          </cell>
          <cell r="E4329">
            <v>41904</v>
          </cell>
          <cell r="F4329" t="str">
            <v>DIRECCION DE ORDENAMIENTO AMBIENTAL Y COORDINACION DEL SINA</v>
          </cell>
          <cell r="G4329">
            <v>53911075</v>
          </cell>
          <cell r="H4329" t="str">
            <v>DIANA MARCELA CLAVIJO TELLEZ</v>
          </cell>
          <cell r="I4329" t="str">
            <v>PAGO 8 DE 11 ADICION AL CONTRATO SEGÚN CERTIFICACION DEL SUPERVISOR</v>
          </cell>
          <cell r="J4329">
            <v>4500000</v>
          </cell>
          <cell r="K4329">
            <v>9.66</v>
          </cell>
          <cell r="O4329" t="str">
            <v>RECURSO 11</v>
          </cell>
          <cell r="V4329" t="str">
            <v>No tiene dependientes</v>
          </cell>
          <cell r="W4329" t="str">
            <v>Vigencia Presupuestal</v>
          </cell>
        </row>
        <row r="4330">
          <cell r="A4330">
            <v>432614</v>
          </cell>
          <cell r="B4330" t="str">
            <v>Contrato</v>
          </cell>
          <cell r="C4330">
            <v>408</v>
          </cell>
          <cell r="D4330">
            <v>241414</v>
          </cell>
          <cell r="E4330">
            <v>41904</v>
          </cell>
          <cell r="F4330" t="str">
            <v>SECRETARIA GENERAL</v>
          </cell>
          <cell r="G4330">
            <v>41684879</v>
          </cell>
          <cell r="H4330" t="str">
            <v>OFELIA DIAZ SABOGAL</v>
          </cell>
          <cell r="I4330" t="str">
            <v>SEGUNDO DESEMBOLSO SEGÚN CERTIFICACION DEL SUPERVISOR-PENSIONADA</v>
          </cell>
          <cell r="J4330">
            <v>2800000</v>
          </cell>
          <cell r="K4330">
            <v>9.66</v>
          </cell>
          <cell r="O4330" t="str">
            <v>RECURSO 11</v>
          </cell>
          <cell r="V4330" t="str">
            <v>No tiene Dependientes</v>
          </cell>
          <cell r="W4330" t="str">
            <v>Vigencia Presupuestal</v>
          </cell>
        </row>
        <row r="4331">
          <cell r="A4331">
            <v>432714</v>
          </cell>
          <cell r="B4331" t="str">
            <v>Contrato</v>
          </cell>
          <cell r="C4331">
            <v>208</v>
          </cell>
          <cell r="D4331">
            <v>31614</v>
          </cell>
          <cell r="E4331">
            <v>41904</v>
          </cell>
          <cell r="F4331" t="str">
            <v>DIRECCION DE ORDENAMIENTO AMBIENTAL Y COORDINACION DEL SINA</v>
          </cell>
          <cell r="G4331">
            <v>41738865</v>
          </cell>
          <cell r="H4331" t="str">
            <v>CLAUDIA MARIA CORDOBA GARCIA</v>
          </cell>
          <cell r="I4331" t="str">
            <v>PAGO 8 DE 10 SEGÚN CERTIFICACION DEL SUPERVISOR (Desc. Base RF x Dependientes)</v>
          </cell>
          <cell r="J4331">
            <v>7500000</v>
          </cell>
          <cell r="K4331">
            <v>9.66</v>
          </cell>
          <cell r="O4331" t="str">
            <v>RECURSO 11</v>
          </cell>
          <cell r="V4331" t="str">
            <v>Desc. X Dependientes</v>
          </cell>
          <cell r="W4331" t="str">
            <v>Vigencia Presupuestal</v>
          </cell>
        </row>
        <row r="4332">
          <cell r="A4332">
            <v>432814</v>
          </cell>
          <cell r="B4332" t="str">
            <v>Factura</v>
          </cell>
          <cell r="C4332">
            <v>193414813</v>
          </cell>
          <cell r="D4332">
            <v>284514</v>
          </cell>
          <cell r="E4332">
            <v>41905</v>
          </cell>
          <cell r="F4332" t="str">
            <v>SERVICIOS ADMINISTRATIVOS, ATENCIONA AL USUARIO, ARCHIVO Y CORRESPONDENCIA</v>
          </cell>
          <cell r="G4332">
            <v>8999991158</v>
          </cell>
          <cell r="H4332" t="str">
            <v>EMPRESA DE TELECOMUNICACIONES DE BOGOTA SA ESP</v>
          </cell>
          <cell r="I4332" t="str">
            <v>PAGO SERVICIO PUBLICO FRA 193414813 CTA CLIENTE 492234211 PERIODO DEL 1-31 DE AGOSTO DE 2014</v>
          </cell>
          <cell r="J4332">
            <v>1104520</v>
          </cell>
          <cell r="N4332" t="str">
            <v>RECURSO 2-10</v>
          </cell>
          <cell r="W4332" t="str">
            <v>Vigencia Presupuestal</v>
          </cell>
        </row>
        <row r="4333">
          <cell r="A4333">
            <v>432914</v>
          </cell>
          <cell r="B4333" t="str">
            <v>Factura</v>
          </cell>
          <cell r="C4333">
            <v>4430311687</v>
          </cell>
          <cell r="D4333">
            <v>283914</v>
          </cell>
          <cell r="E4333">
            <v>41905</v>
          </cell>
          <cell r="F4333" t="str">
            <v>SUBDIRECCION ADMINISTRATIVA Y FINANCIERA</v>
          </cell>
          <cell r="G4333">
            <v>8001539937</v>
          </cell>
          <cell r="H4333" t="str">
            <v>COMUNICACION CELULAR S A COMCEL S A</v>
          </cell>
          <cell r="I4333" t="str">
            <v>PAGO SERVICIO PUBLICO FRA 4430311687 CORRESPONDIENTE A PERIODO 11 AGT - 10 SEP 2014-CELULAR CLARO</v>
          </cell>
          <cell r="J4333">
            <v>24514.27</v>
          </cell>
          <cell r="N4333" t="str">
            <v>RECURSO 2-10</v>
          </cell>
          <cell r="W4333" t="str">
            <v>Vigencia Presupuestal</v>
          </cell>
        </row>
        <row r="4334">
          <cell r="A4334">
            <v>433014</v>
          </cell>
          <cell r="B4334" t="str">
            <v>Factura</v>
          </cell>
          <cell r="C4334">
            <v>193415275</v>
          </cell>
          <cell r="D4334">
            <v>284414</v>
          </cell>
          <cell r="E4334">
            <v>41905</v>
          </cell>
          <cell r="F4334" t="str">
            <v>SERVICIOS ADMINISTRATIVOS, ATENCIONA AL USUARIO, ARCHIVO Y CORRESPONDENCIA</v>
          </cell>
          <cell r="G4334">
            <v>8999991158</v>
          </cell>
          <cell r="H4334" t="str">
            <v>EMPRESA DE TELECOMUNICACIONES DE BOGOTA SA ESP</v>
          </cell>
          <cell r="I4334" t="str">
            <v>PAGO SERVICIO PUBLICO FRA 193415275 CTA CLIENTE 4363026 PERIODO DEL 1-31 DE AGOSTO DE 2014</v>
          </cell>
          <cell r="J4334">
            <v>14189740</v>
          </cell>
          <cell r="N4334" t="str">
            <v>RECURSO 2-10</v>
          </cell>
          <cell r="W4334" t="str">
            <v>Vigencia Presupuestal</v>
          </cell>
        </row>
        <row r="4335">
          <cell r="A4335">
            <v>433114</v>
          </cell>
          <cell r="B4335" t="str">
            <v>Oficio</v>
          </cell>
          <cell r="C4335">
            <v>8314332519</v>
          </cell>
          <cell r="D4335">
            <v>284314</v>
          </cell>
          <cell r="E4335">
            <v>41905</v>
          </cell>
          <cell r="F4335" t="str">
            <v>SUBDIRECCION ADMINISTRATIVA Y FINANCIERA</v>
          </cell>
          <cell r="G4335">
            <v>8600111536</v>
          </cell>
          <cell r="H4335" t="str">
            <v>POSITIVA COMPAÑÍA DE SEGUROS S.A.</v>
          </cell>
          <cell r="I4335" t="str">
            <v>PAGO DE AFILIACION AL SISTEMA GENERAL DE RIESGOS LABORALES MES DE SEPTIEMBRE DE 2014 - CONDUCTORES</v>
          </cell>
          <cell r="J4335">
            <v>220000</v>
          </cell>
          <cell r="O4335" t="str">
            <v>RECURSO 11</v>
          </cell>
          <cell r="W4335" t="str">
            <v>Vigencia Presupuestal</v>
          </cell>
        </row>
        <row r="4336">
          <cell r="A4336">
            <v>433214</v>
          </cell>
          <cell r="B4336" t="str">
            <v>Contrato</v>
          </cell>
          <cell r="C4336">
            <v>384</v>
          </cell>
          <cell r="D4336">
            <v>8814</v>
          </cell>
          <cell r="E4336">
            <v>41904</v>
          </cell>
          <cell r="F4336" t="str">
            <v>OFICINA TECNOLOGIAS DE INFORMACION Y COMUNICACIÓN</v>
          </cell>
          <cell r="G4336">
            <v>9000923859</v>
          </cell>
          <cell r="H4336" t="str">
            <v>UNE EPM TELECOMUNICACIONES</v>
          </cell>
          <cell r="I4336" t="str">
            <v>FRA 262791 PAGO 1 DE 05 SERVICIO DE INTERNET MES AGOSTO 2014 IVA $2,275,848</v>
          </cell>
          <cell r="J4336">
            <v>16499900</v>
          </cell>
          <cell r="M4336">
            <v>16</v>
          </cell>
          <cell r="N4336" t="str">
            <v>RECURSO 2-10</v>
          </cell>
          <cell r="W4336" t="str">
            <v>Vigencia Presupuestal</v>
          </cell>
        </row>
        <row r="4337">
          <cell r="A4337">
            <v>433314</v>
          </cell>
          <cell r="B4337" t="str">
            <v>Contrato</v>
          </cell>
          <cell r="C4337">
            <v>550</v>
          </cell>
          <cell r="D4337">
            <v>8914</v>
          </cell>
          <cell r="E4337">
            <v>41904</v>
          </cell>
          <cell r="F4337" t="str">
            <v>OFICINA TECNOLOGIAS DE INFORMACION Y COMUNICACIÓN</v>
          </cell>
          <cell r="G4337">
            <v>8999991158</v>
          </cell>
          <cell r="H4337" t="str">
            <v>EMPRESA DE TELECOMUNICACIONES DE BOGOTA SA ESP</v>
          </cell>
          <cell r="I4337" t="str">
            <v>FRA 43865 PAGO 20 DE 20 PERIODO JULIO SEGUN CERTIFICACION DEL SUPERVISOR. IVA $5,672,571</v>
          </cell>
          <cell r="J4337">
            <v>41126141</v>
          </cell>
          <cell r="M4337">
            <v>16</v>
          </cell>
          <cell r="N4337" t="str">
            <v>RECURSO 2-10</v>
          </cell>
          <cell r="W4337" t="str">
            <v>Vigencia Presupuestal</v>
          </cell>
        </row>
        <row r="4338">
          <cell r="A4338">
            <v>433414</v>
          </cell>
          <cell r="B4338" t="str">
            <v>Resolucion</v>
          </cell>
          <cell r="C4338">
            <v>1487</v>
          </cell>
          <cell r="D4338">
            <v>284814</v>
          </cell>
          <cell r="E4338">
            <v>41906</v>
          </cell>
          <cell r="F4338" t="str">
            <v>TALENTO HUMANO ACTIVO Y NO ACTIVO</v>
          </cell>
          <cell r="G4338">
            <v>36695606</v>
          </cell>
          <cell r="H4338" t="str">
            <v>GINA AUXILIADORA SARMIENTO TORRES</v>
          </cell>
          <cell r="I4338" t="str">
            <v>RECONOCIMIENTO Y PAGO DE PRESTACIONES SOCIALES (RETENCION EN LA FUENTE $639,000 + APORTE ALIANSALUD $10,140 + APORTE PENSION PORVENIR $10,140</v>
          </cell>
          <cell r="J4338">
            <v>6120908</v>
          </cell>
          <cell r="N4338" t="str">
            <v>RECURSO 1-10</v>
          </cell>
          <cell r="Q4338" t="str">
            <v>SEGURIDAD SOCIAL+LIBRANZA DAVIVIENDA</v>
          </cell>
          <cell r="R4338">
            <v>659280</v>
          </cell>
          <cell r="W4338" t="str">
            <v>Vigencia Presupuestal</v>
          </cell>
        </row>
        <row r="4339">
          <cell r="A4339">
            <v>433514</v>
          </cell>
          <cell r="B4339" t="str">
            <v>Contrato</v>
          </cell>
          <cell r="C4339">
            <v>194</v>
          </cell>
          <cell r="D4339">
            <v>29614</v>
          </cell>
          <cell r="E4339">
            <v>41907</v>
          </cell>
          <cell r="F4339" t="str">
            <v>DIRECCION DE ORDENAMIENTO AMBIENTAL Y COORDINACION DEL SINA</v>
          </cell>
          <cell r="G4339">
            <v>42123833</v>
          </cell>
          <cell r="H4339" t="str">
            <v>PAOLA ANDREA MORALES RAMIREZ</v>
          </cell>
          <cell r="I4339" t="str">
            <v>PAGO 8 DE 10 SEGÚN CERTIFICACION DEL SUPERVISOR</v>
          </cell>
          <cell r="J4339">
            <v>7200000</v>
          </cell>
          <cell r="K4339">
            <v>9.66</v>
          </cell>
          <cell r="O4339" t="str">
            <v>RECURSO 11</v>
          </cell>
          <cell r="V4339" t="str">
            <v>No tiene Dependientes a Cargo</v>
          </cell>
          <cell r="W4339" t="str">
            <v>Vigencia Presupuestal</v>
          </cell>
        </row>
        <row r="4340">
          <cell r="A4340">
            <v>433614</v>
          </cell>
          <cell r="B4340" t="str">
            <v>Contrato</v>
          </cell>
          <cell r="C4340">
            <v>203</v>
          </cell>
          <cell r="D4340">
            <v>29914</v>
          </cell>
          <cell r="E4340">
            <v>41907</v>
          </cell>
          <cell r="F4340" t="str">
            <v>DIRECCION DE ORDENAMIENTO AMBIENTAL Y COORDINACION DEL SINA</v>
          </cell>
          <cell r="G4340">
            <v>52694062</v>
          </cell>
          <cell r="H4340" t="str">
            <v>LILIANA RAMIREZ HERNANDEZ</v>
          </cell>
          <cell r="I4340" t="str">
            <v>OCTAVO DESEMBOLSO SEGÚN CERTIFICACION DEL SUPERVISOR</v>
          </cell>
          <cell r="J4340">
            <v>5500000</v>
          </cell>
          <cell r="K4340">
            <v>9.66</v>
          </cell>
          <cell r="O4340" t="str">
            <v>RECURSO 11</v>
          </cell>
          <cell r="V4340" t="str">
            <v>No tiene Dependientes a Cargo</v>
          </cell>
          <cell r="W4340" t="str">
            <v>Vigencia Presupuestal</v>
          </cell>
        </row>
        <row r="4341">
          <cell r="A4341">
            <v>433714</v>
          </cell>
          <cell r="B4341" t="str">
            <v>Contrato</v>
          </cell>
          <cell r="C4341">
            <v>198</v>
          </cell>
          <cell r="D4341">
            <v>31714</v>
          </cell>
          <cell r="E4341">
            <v>41907</v>
          </cell>
          <cell r="F4341" t="str">
            <v>DIRECCION DE ORDENAMIENTO AMBIENTAL Y COORDINACION DEL SINA</v>
          </cell>
          <cell r="G4341">
            <v>42127326</v>
          </cell>
          <cell r="H4341" t="str">
            <v>DOROTEA CARDONA HERNANDEZ</v>
          </cell>
          <cell r="I4341" t="str">
            <v>PAGO 8 DE 10 SEGÚN CERTIFICACION DEL SUPERVISOR (Desc.de la Base RF x Dependientes+Prepagada 17/09/2014)</v>
          </cell>
          <cell r="J4341">
            <v>5500000</v>
          </cell>
          <cell r="K4341">
            <v>9.66</v>
          </cell>
          <cell r="O4341" t="str">
            <v>RECURSO 11</v>
          </cell>
          <cell r="V4341" t="str">
            <v>Desc.Prepagada Coomeva+Desc. 10% Dependientes</v>
          </cell>
          <cell r="W4341" t="str">
            <v>Vigencia Presupuestal</v>
          </cell>
        </row>
        <row r="4342">
          <cell r="A4342">
            <v>433814</v>
          </cell>
          <cell r="B4342" t="str">
            <v>Contrato</v>
          </cell>
          <cell r="C4342">
            <v>139</v>
          </cell>
          <cell r="D4342">
            <v>23814</v>
          </cell>
          <cell r="E4342">
            <v>41907</v>
          </cell>
          <cell r="F4342" t="str">
            <v>DIRECCION DE BOSQUES, BIODIVERSIDAD Y SERVICIOS ECOSISTEMICOS</v>
          </cell>
          <cell r="G4342">
            <v>40047300</v>
          </cell>
          <cell r="H4342" t="str">
            <v>MARIA FERNANDA RODRIGUEZ SANTAMARIA</v>
          </cell>
          <cell r="I4342" t="str">
            <v>PAGO 9 DE 12 SEGÚN CERTIFICACION DEL SUPERVISOR</v>
          </cell>
          <cell r="J4342">
            <v>3349582</v>
          </cell>
          <cell r="K4342">
            <v>9.66</v>
          </cell>
          <cell r="O4342" t="str">
            <v>RECURSO 11</v>
          </cell>
          <cell r="V4342" t="str">
            <v>No tiene Dependientes</v>
          </cell>
          <cell r="W4342" t="str">
            <v>Vigencia Presupuestal</v>
          </cell>
        </row>
        <row r="4343">
          <cell r="A4343">
            <v>433914</v>
          </cell>
          <cell r="B4343" t="str">
            <v>Contrato</v>
          </cell>
          <cell r="C4343">
            <v>74</v>
          </cell>
          <cell r="D4343">
            <v>15614</v>
          </cell>
          <cell r="E4343">
            <v>41907</v>
          </cell>
          <cell r="F4343" t="str">
            <v>DIRECCION DE BOSQUES, BIODIVERSIDAD Y SERVICIOS ECOSISTEMICOS</v>
          </cell>
          <cell r="G4343">
            <v>52855392</v>
          </cell>
          <cell r="H4343" t="str">
            <v>YESMIN MAYERLLY VILLAMIZAR ALBARRACIN</v>
          </cell>
          <cell r="I4343" t="str">
            <v>NOVENO DESEMBOLSO SEGÚN CERTIFICACION DEL SUPERVISOR (Desc.de la Base RF x Dependientes)</v>
          </cell>
          <cell r="J4343">
            <v>3438759</v>
          </cell>
          <cell r="K4343">
            <v>9.66</v>
          </cell>
          <cell r="O4343" t="str">
            <v>RECURSO 11</v>
          </cell>
          <cell r="V4343" t="str">
            <v>Desc. 10% Dependientes RF $129,456</v>
          </cell>
          <cell r="W4343" t="str">
            <v>Vigencia Presupuestal</v>
          </cell>
        </row>
        <row r="4344">
          <cell r="A4344">
            <v>434014</v>
          </cell>
          <cell r="B4344" t="str">
            <v>Contrato</v>
          </cell>
          <cell r="C4344">
            <v>369</v>
          </cell>
          <cell r="D4344">
            <v>222514</v>
          </cell>
          <cell r="E4344">
            <v>41907</v>
          </cell>
          <cell r="F4344" t="str">
            <v>DESPACHO VICEMINISTRO DE AMBIENTE Y DESARROLLO SOSTENIBLE</v>
          </cell>
          <cell r="G4344">
            <v>20469519</v>
          </cell>
          <cell r="H4344" t="str">
            <v>ROSALINA CERQUERA ARANDA</v>
          </cell>
          <cell r="I4344" t="str">
            <v>PAGO 3 DE 6 SEGÚN CERTIFICACION DEL SUPERVISOR - PENSIONADA</v>
          </cell>
          <cell r="J4344">
            <v>8512500</v>
          </cell>
          <cell r="K4344">
            <v>9.66</v>
          </cell>
          <cell r="O4344" t="str">
            <v>RECURSO 11</v>
          </cell>
          <cell r="V4344" t="str">
            <v>No tiene Dependientes</v>
          </cell>
          <cell r="W4344" t="str">
            <v>Vigencia Presupuestal</v>
          </cell>
        </row>
        <row r="4345">
          <cell r="A4345">
            <v>434114</v>
          </cell>
          <cell r="B4345" t="str">
            <v>Contrato</v>
          </cell>
          <cell r="C4345">
            <v>447</v>
          </cell>
          <cell r="D4345">
            <v>254814</v>
          </cell>
          <cell r="E4345">
            <v>41907</v>
          </cell>
          <cell r="F4345" t="str">
            <v>DESPACHO VICEMINISTRO DE AMBIENTE Y DESARROLLO SOSTENIBLE</v>
          </cell>
          <cell r="G4345">
            <v>93396818</v>
          </cell>
          <cell r="H4345" t="str">
            <v>JOSE DAVID MONCALEANO ENCIZO</v>
          </cell>
          <cell r="I4345" t="str">
            <v>PAGO 1 DE 4 SEGÚN CERTIFICACION DEL SUPERVISOR (Desc Base Rte Fte por Dependientes)</v>
          </cell>
          <cell r="J4345">
            <v>4700000</v>
          </cell>
          <cell r="K4345">
            <v>9.66</v>
          </cell>
          <cell r="O4345" t="str">
            <v>RECURSO 11</v>
          </cell>
          <cell r="V4345" t="str">
            <v>Desc. X Dependientes</v>
          </cell>
          <cell r="W4345" t="str">
            <v>Vigencia Presupuestal</v>
          </cell>
        </row>
        <row r="4346">
          <cell r="A4346">
            <v>434214</v>
          </cell>
          <cell r="B4346" t="str">
            <v>Contrato</v>
          </cell>
          <cell r="C4346">
            <v>409</v>
          </cell>
          <cell r="D4346">
            <v>243714</v>
          </cell>
          <cell r="E4346">
            <v>41907</v>
          </cell>
          <cell r="F4346" t="str">
            <v>DIRECCION DE ORDENAMIENTO AMBIENTAL Y COORDINACION DEL SINA</v>
          </cell>
          <cell r="G4346">
            <v>52416177</v>
          </cell>
          <cell r="H4346" t="str">
            <v>MONICA MARIA MUÑOZ B</v>
          </cell>
          <cell r="I4346" t="str">
            <v>PAGO 2 DE 5 SEGÚN CERTIFICACION DEL SUPERVISOR</v>
          </cell>
          <cell r="J4346">
            <v>7500000</v>
          </cell>
          <cell r="K4346">
            <v>9.66</v>
          </cell>
          <cell r="O4346" t="str">
            <v>RECURSO 11</v>
          </cell>
          <cell r="V4346" t="str">
            <v>No tiene Dependientes</v>
          </cell>
          <cell r="W4346" t="str">
            <v>Vigencia Presupuestal</v>
          </cell>
        </row>
        <row r="4347">
          <cell r="A4347">
            <v>434314</v>
          </cell>
          <cell r="B4347" t="str">
            <v>Contrato</v>
          </cell>
          <cell r="C4347">
            <v>195</v>
          </cell>
          <cell r="D4347">
            <v>29414</v>
          </cell>
          <cell r="E4347">
            <v>41907</v>
          </cell>
          <cell r="F4347" t="str">
            <v>DIRECCION DE ORDENAMIENTO AMBIENTAL Y COORDINACION DEL SINA</v>
          </cell>
          <cell r="G4347">
            <v>80083703</v>
          </cell>
          <cell r="H4347" t="str">
            <v>NICOLAI CIONTESCU CAMARGO</v>
          </cell>
          <cell r="I4347" t="str">
            <v>PAGO 7/10 SEGÚN CERTIFICACION DEL SUPERVISOR (Desc. Base RF x Dependientes)</v>
          </cell>
          <cell r="J4347">
            <v>5500000</v>
          </cell>
          <cell r="K4347">
            <v>9.66</v>
          </cell>
          <cell r="O4347" t="str">
            <v>RECURSO 11</v>
          </cell>
          <cell r="V4347" t="str">
            <v>Desc. 10% Dependientes - Base RF $4,094,550 RF $287,562</v>
          </cell>
          <cell r="W4347" t="str">
            <v>Vigencia Presupuestal</v>
          </cell>
        </row>
        <row r="4348">
          <cell r="A4348">
            <v>434414</v>
          </cell>
          <cell r="B4348" t="str">
            <v>Contrato</v>
          </cell>
          <cell r="C4348">
            <v>118</v>
          </cell>
          <cell r="D4348">
            <v>20314</v>
          </cell>
          <cell r="E4348">
            <v>41907</v>
          </cell>
          <cell r="F4348" t="str">
            <v>DIRECCION DE ASUNTOS AMBIENTALES, SECTORIAL Y URBANA</v>
          </cell>
          <cell r="G4348">
            <v>84080370</v>
          </cell>
          <cell r="H4348" t="str">
            <v>YONNY JAVIER ZARATE AMAYA</v>
          </cell>
          <cell r="I4348" t="str">
            <v>PAGO 8 DE 11 SEGÚN CERTIFICACION DEL SUPERVISOR (Desc.de la Base RF x Dependientes)</v>
          </cell>
          <cell r="J4348">
            <v>7000000</v>
          </cell>
          <cell r="K4348">
            <v>9.66</v>
          </cell>
          <cell r="O4348" t="str">
            <v>RECURSO 11</v>
          </cell>
          <cell r="V4348" t="str">
            <v xml:space="preserve">Desc. X Dependientes </v>
          </cell>
          <cell r="W4348" t="str">
            <v>Vigencia Presupuestal</v>
          </cell>
        </row>
        <row r="4349">
          <cell r="A4349">
            <v>434514</v>
          </cell>
          <cell r="B4349" t="str">
            <v>Contrato</v>
          </cell>
          <cell r="C4349">
            <v>291</v>
          </cell>
          <cell r="D4349">
            <v>42014</v>
          </cell>
          <cell r="E4349">
            <v>41907</v>
          </cell>
          <cell r="F4349" t="str">
            <v>DIRECCION DE ORDENAMIENTO AMBIENTAL Y COORDINACION DEL SINA</v>
          </cell>
          <cell r="G4349">
            <v>80761251</v>
          </cell>
          <cell r="H4349" t="str">
            <v>NICOLAS NEIRA MANOTAS</v>
          </cell>
          <cell r="I4349" t="str">
            <v xml:space="preserve">PAGO 8/11 DESEMBOLSO SEGÚN CERTIFICACION DEL SUPERVISOR </v>
          </cell>
          <cell r="J4349">
            <v>7090000</v>
          </cell>
          <cell r="K4349">
            <v>9.66</v>
          </cell>
          <cell r="O4349" t="str">
            <v>RECURSO 11</v>
          </cell>
          <cell r="V4349" t="str">
            <v xml:space="preserve">No tiene Dependientes - Base RF $ 3.226.650, RF $128.583 </v>
          </cell>
          <cell r="W4349" t="str">
            <v>Vigencia Presupuestal</v>
          </cell>
        </row>
        <row r="4350">
          <cell r="A4350">
            <v>434614</v>
          </cell>
          <cell r="B4350" t="str">
            <v>Contrato</v>
          </cell>
          <cell r="C4350">
            <v>7</v>
          </cell>
          <cell r="D4350">
            <v>1514</v>
          </cell>
          <cell r="E4350">
            <v>41907</v>
          </cell>
          <cell r="F4350" t="str">
            <v>GRUPO CONTRATOS</v>
          </cell>
          <cell r="G4350">
            <v>1032431429</v>
          </cell>
          <cell r="H4350" t="str">
            <v>JUAN FRANCISCO CORREDOR ORDOÑEZ</v>
          </cell>
          <cell r="I4350" t="str">
            <v>NOVENO DESEMBOLSO SEGÚN CERTIFICACION DEL SUPERVISOR (Desc. Base RF x Dependientes)</v>
          </cell>
          <cell r="J4350">
            <v>2005636</v>
          </cell>
          <cell r="K4350">
            <v>9.66</v>
          </cell>
          <cell r="O4350" t="str">
            <v>RECURSO 11</v>
          </cell>
          <cell r="V4350" t="str">
            <v>Desc. 10% Dependientes - Base RF $3,529,774 RF $388,275</v>
          </cell>
          <cell r="W4350" t="str">
            <v>Vigencia Presupuestal</v>
          </cell>
        </row>
        <row r="4351">
          <cell r="A4351">
            <v>434714</v>
          </cell>
          <cell r="B4351" t="str">
            <v>Contrato</v>
          </cell>
          <cell r="C4351">
            <v>431</v>
          </cell>
          <cell r="D4351">
            <v>248614</v>
          </cell>
          <cell r="E4351">
            <v>41907</v>
          </cell>
          <cell r="F4351" t="str">
            <v>SUBDIRECCION DE EDUCACION Y PARTICIPACION</v>
          </cell>
          <cell r="G4351">
            <v>35462977</v>
          </cell>
          <cell r="H4351" t="str">
            <v>MARIA CONSTANZA RAMIREZ SILVA</v>
          </cell>
          <cell r="I4351" t="str">
            <v>PAGO 1 DE 4 SEGÚN CERTIFICACION DEL SUPERVISOR (Desc Base Rte Fte por Dependientes)</v>
          </cell>
          <cell r="J4351">
            <v>8000000</v>
          </cell>
          <cell r="K4351">
            <v>9.66</v>
          </cell>
          <cell r="O4351" t="str">
            <v>RECURSO 11</v>
          </cell>
          <cell r="V4351" t="str">
            <v>Desc. X Dependientes</v>
          </cell>
          <cell r="W4351" t="str">
            <v>Vigencia Presupuestal</v>
          </cell>
        </row>
        <row r="4352">
          <cell r="A4352">
            <v>434814</v>
          </cell>
          <cell r="B4352" t="str">
            <v>Contrato</v>
          </cell>
          <cell r="C4352">
            <v>114</v>
          </cell>
          <cell r="D4352">
            <v>19714</v>
          </cell>
          <cell r="E4352">
            <v>41907</v>
          </cell>
          <cell r="F4352" t="str">
            <v>DIRECCION DE CAMBIO CLIMATICO</v>
          </cell>
          <cell r="G4352">
            <v>1020759690</v>
          </cell>
          <cell r="H4352" t="str">
            <v>JENNY ANDREA ACOSTA GIRALDO</v>
          </cell>
          <cell r="I4352" t="str">
            <v>PAGO 9 DE 11 SEGÚN CERTIFICACION DEL SUPERVISOR</v>
          </cell>
          <cell r="J4352">
            <v>2900000</v>
          </cell>
          <cell r="K4352">
            <v>9.66</v>
          </cell>
          <cell r="O4352" t="str">
            <v>RECURSO 11</v>
          </cell>
          <cell r="V4352" t="str">
            <v>No tiene Dependientes</v>
          </cell>
          <cell r="W4352" t="str">
            <v>Vigencia Presupuestal</v>
          </cell>
        </row>
        <row r="4353">
          <cell r="A4353">
            <v>434914</v>
          </cell>
          <cell r="B4353" t="str">
            <v>Contrato</v>
          </cell>
          <cell r="C4353">
            <v>418</v>
          </cell>
          <cell r="D4353">
            <v>246214</v>
          </cell>
          <cell r="E4353">
            <v>41907</v>
          </cell>
          <cell r="F4353" t="str">
            <v>DIRECCION DE ORDENAMIENTO AMBIENTAL Y COORDINACION DEL SINA</v>
          </cell>
          <cell r="G4353">
            <v>79447686</v>
          </cell>
          <cell r="H4353" t="str">
            <v>MANUEL ENRIQUE PEREZ MARTINEZ</v>
          </cell>
          <cell r="I4353" t="str">
            <v>PAGO 1 DE 4 SEGÚN CERTIFICACION DEL SUPERVISOR</v>
          </cell>
          <cell r="J4353">
            <v>3000000</v>
          </cell>
          <cell r="K4353">
            <v>9.66</v>
          </cell>
          <cell r="O4353" t="str">
            <v>RECURSO 11</v>
          </cell>
          <cell r="V4353" t="str">
            <v>No tiene Dependientes</v>
          </cell>
          <cell r="W4353" t="str">
            <v>Vigencia Presupuestal</v>
          </cell>
        </row>
        <row r="4354">
          <cell r="A4354">
            <v>435014</v>
          </cell>
          <cell r="B4354" t="str">
            <v>Contrato</v>
          </cell>
          <cell r="C4354">
            <v>425</v>
          </cell>
          <cell r="D4354">
            <v>246714</v>
          </cell>
          <cell r="E4354">
            <v>41907</v>
          </cell>
          <cell r="F4354" t="str">
            <v>GRUPO CONTRATOS</v>
          </cell>
          <cell r="G4354">
            <v>1016021383</v>
          </cell>
          <cell r="H4354" t="str">
            <v>CAMILO EDUARDO PARDO SUAREZ</v>
          </cell>
          <cell r="I4354" t="str">
            <v>PAGO 2 DE 5 SEGÚN CERTIFICACION DEL SUPERVISOR</v>
          </cell>
          <cell r="J4354">
            <v>2000000</v>
          </cell>
          <cell r="K4354">
            <v>9.66</v>
          </cell>
          <cell r="O4354" t="str">
            <v>RECURSO 11</v>
          </cell>
          <cell r="V4354" t="str">
            <v>No tiene Dependientes</v>
          </cell>
          <cell r="W4354" t="str">
            <v>Vigencia Presupuestal</v>
          </cell>
        </row>
        <row r="4355">
          <cell r="A4355">
            <v>435114</v>
          </cell>
          <cell r="B4355" t="str">
            <v>Contrato</v>
          </cell>
          <cell r="C4355">
            <v>445</v>
          </cell>
          <cell r="D4355">
            <v>254414</v>
          </cell>
          <cell r="E4355">
            <v>41907</v>
          </cell>
          <cell r="F4355" t="str">
            <v>DESPACHO VICEMINISTRO DE AMBIENTE Y DESARROLLO SOSTENIBLE</v>
          </cell>
          <cell r="G4355">
            <v>79862588</v>
          </cell>
          <cell r="H4355" t="str">
            <v>OMAR GERARDO MARTINEZ CUERVO</v>
          </cell>
          <cell r="I4355" t="str">
            <v xml:space="preserve">PAGO 1 DE 5 SEGÚN CERTIFICACION DEL SUPERVISOR </v>
          </cell>
          <cell r="J4355">
            <v>15120000</v>
          </cell>
          <cell r="K4355">
            <v>9.66</v>
          </cell>
          <cell r="M4355">
            <v>16</v>
          </cell>
          <cell r="O4355" t="str">
            <v>RECURSO 11</v>
          </cell>
          <cell r="V4355" t="str">
            <v>No tiene Dependientes + Prepagada Ago+ Sep</v>
          </cell>
          <cell r="W4355" t="str">
            <v>Vigencia Presupuestal</v>
          </cell>
        </row>
        <row r="4356">
          <cell r="A4356">
            <v>435214</v>
          </cell>
          <cell r="B4356" t="str">
            <v>Contrato</v>
          </cell>
          <cell r="C4356">
            <v>47</v>
          </cell>
          <cell r="D4356">
            <v>7614</v>
          </cell>
          <cell r="E4356">
            <v>41907</v>
          </cell>
          <cell r="F4356" t="str">
            <v>DIRECCION DE BOSQUES, BIODIVERSIDAD Y SERVICIOS ECOSISTEMICOS</v>
          </cell>
          <cell r="G4356">
            <v>39775923</v>
          </cell>
          <cell r="H4356" t="str">
            <v>MARIA CAROLINA CARDENAS VILLAMIL</v>
          </cell>
          <cell r="I4356" t="str">
            <v>PAGO 9 DE 12 SEGÚN CERTIFICACION DEL SUPERVISOR (Desc.de la Base RF x Dependientes)</v>
          </cell>
          <cell r="J4356">
            <v>8000000</v>
          </cell>
          <cell r="K4356">
            <v>9.66</v>
          </cell>
          <cell r="O4356" t="str">
            <v>RECURSO 11</v>
          </cell>
          <cell r="V4356" t="str">
            <v xml:space="preserve">Desc. 10% Dependientes </v>
          </cell>
          <cell r="W4356" t="str">
            <v>Vigencia Presupuestal</v>
          </cell>
        </row>
        <row r="4357">
          <cell r="A4357">
            <v>435314</v>
          </cell>
          <cell r="B4357" t="str">
            <v>Contrato</v>
          </cell>
          <cell r="C4357">
            <v>52</v>
          </cell>
          <cell r="D4357">
            <v>8114</v>
          </cell>
          <cell r="E4357">
            <v>41907</v>
          </cell>
          <cell r="F4357" t="str">
            <v>DIRECCION DE ASUNTOS AMBIENTALES, SECTORIAL Y URBANA</v>
          </cell>
          <cell r="G4357">
            <v>64700784</v>
          </cell>
          <cell r="H4357" t="str">
            <v>ANDREA LUCIA ARANGO HERNANDEZ</v>
          </cell>
          <cell r="I4357" t="str">
            <v>PAGO 9 DE 11 SEGÚN CERTIFICACION DEL SUPERVISOR</v>
          </cell>
          <cell r="J4357">
            <v>6272727</v>
          </cell>
          <cell r="K4357">
            <v>9.66</v>
          </cell>
          <cell r="O4357" t="str">
            <v>RECURSO 11</v>
          </cell>
          <cell r="V4357" t="str">
            <v>No tiene Dependientes</v>
          </cell>
          <cell r="W4357" t="str">
            <v>Vigencia Presupuestal</v>
          </cell>
        </row>
        <row r="4358">
          <cell r="A4358">
            <v>435414</v>
          </cell>
          <cell r="B4358" t="str">
            <v>Contrato</v>
          </cell>
          <cell r="C4358">
            <v>45</v>
          </cell>
          <cell r="D4358">
            <v>7514</v>
          </cell>
          <cell r="E4358">
            <v>41907</v>
          </cell>
          <cell r="F4358" t="str">
            <v>DIRECCION DE BOSQUES, BIODIVERSIDAD YSERVICIOS ECOSISTEMICOS</v>
          </cell>
          <cell r="G4358">
            <v>91108705</v>
          </cell>
          <cell r="H4358" t="str">
            <v>HECTOR JAVIER GRISALES GOMEZ</v>
          </cell>
          <cell r="I4358" t="str">
            <v>NOVENO DESEMBOLSO SEGÚN CERTIFICACION DEL SUPERVISOR (Desc.de la Base RF x Dependientes)</v>
          </cell>
          <cell r="J4358">
            <v>6124260</v>
          </cell>
          <cell r="K4358">
            <v>9.66</v>
          </cell>
          <cell r="O4358" t="str">
            <v>RECURSO 11</v>
          </cell>
          <cell r="V4358" t="str">
            <v>Desc. 10% Dependientes - Base RF $ 4,094,538 RF $ 287,559</v>
          </cell>
          <cell r="W4358" t="str">
            <v>Vigencia Presupuestal</v>
          </cell>
        </row>
        <row r="4359">
          <cell r="A4359">
            <v>435914</v>
          </cell>
          <cell r="B4359" t="str">
            <v>Resolucion</v>
          </cell>
          <cell r="C4359">
            <v>1518</v>
          </cell>
          <cell r="D4359">
            <v>279414</v>
          </cell>
          <cell r="E4359">
            <v>41907</v>
          </cell>
          <cell r="F4359" t="str">
            <v>TALENTO HUMANO ACTIVO Y NO ACTIVO</v>
          </cell>
          <cell r="G4359">
            <v>9003360047</v>
          </cell>
          <cell r="H4359" t="str">
            <v>ADMINISTRADORA COLOMBIANA DE PENSIONES COLPENSIONES</v>
          </cell>
          <cell r="I4359" t="str">
            <v>RECONOCIMIENTO Y PAGO DE BONOS PENSIONALES</v>
          </cell>
          <cell r="J4359">
            <v>3821000</v>
          </cell>
          <cell r="N4359" t="str">
            <v>RECURSO 3-10</v>
          </cell>
          <cell r="W4359" t="str">
            <v>Vigencia Presupuestal</v>
          </cell>
        </row>
        <row r="4360">
          <cell r="A4360">
            <v>436014</v>
          </cell>
          <cell r="B4360" t="str">
            <v>Resolución</v>
          </cell>
          <cell r="C4360">
            <v>1519</v>
          </cell>
          <cell r="D4360">
            <v>279514</v>
          </cell>
          <cell r="E4360">
            <v>41907</v>
          </cell>
          <cell r="F4360" t="str">
            <v>TALENTO HUMANO ACTIVO Y NO ACTIVO</v>
          </cell>
          <cell r="G4360">
            <v>8002297390</v>
          </cell>
          <cell r="H4360" t="str">
            <v>FONDO DE PENSIONES OBLIGATORIAS PROTECCION</v>
          </cell>
          <cell r="I4360" t="str">
            <v xml:space="preserve">RECONOCIMIENTO Y PAGO DE BONOS PENSIONALES </v>
          </cell>
          <cell r="J4360">
            <v>114164000</v>
          </cell>
          <cell r="N4360" t="str">
            <v>RECURSO 3-10</v>
          </cell>
          <cell r="W4360" t="str">
            <v>Vigencia Presupuestal</v>
          </cell>
        </row>
        <row r="4361">
          <cell r="A4361">
            <v>436114</v>
          </cell>
          <cell r="B4361" t="str">
            <v>Resolucion</v>
          </cell>
          <cell r="C4361">
            <v>1520</v>
          </cell>
          <cell r="D4361">
            <v>279614</v>
          </cell>
          <cell r="E4361">
            <v>41907</v>
          </cell>
          <cell r="F4361" t="str">
            <v>TALENTO HUMANO ACTIVO Y NO ACTIVO</v>
          </cell>
          <cell r="G4361">
            <v>8002279406</v>
          </cell>
          <cell r="H4361" t="str">
            <v>FONDO DE PENSIONES OBLIGATORIAS COLFONDOS</v>
          </cell>
          <cell r="I4361" t="str">
            <v xml:space="preserve">RECONOCIMIENTO Y PAGO DE BONOS PENSIONALES </v>
          </cell>
          <cell r="J4361">
            <v>4583000</v>
          </cell>
          <cell r="N4361" t="str">
            <v>RECURSO 3-10</v>
          </cell>
          <cell r="W4361" t="str">
            <v>Vigencia Presupuestal</v>
          </cell>
        </row>
        <row r="4362">
          <cell r="A4362">
            <v>436214</v>
          </cell>
          <cell r="B4362" t="str">
            <v>Resolucion</v>
          </cell>
          <cell r="C4362">
            <v>1521</v>
          </cell>
          <cell r="D4362">
            <v>279714</v>
          </cell>
          <cell r="E4362">
            <v>41907</v>
          </cell>
          <cell r="F4362" t="str">
            <v>TALENTO HUMANO ACTIVO Y NO ACTIVO</v>
          </cell>
          <cell r="G4362">
            <v>8002279406</v>
          </cell>
          <cell r="H4362" t="str">
            <v>FONDO DE PENSIONES OBLIGATORIAS COLFONDOS</v>
          </cell>
          <cell r="I4362" t="str">
            <v xml:space="preserve">RECONOCIMIENTO Y PAGO DE BONOS PENSIONALES </v>
          </cell>
          <cell r="J4362">
            <v>8274000</v>
          </cell>
          <cell r="N4362" t="str">
            <v>RECURSO 3-10</v>
          </cell>
          <cell r="W4362" t="str">
            <v>Vigencia Presupuestal</v>
          </cell>
        </row>
        <row r="4363">
          <cell r="A4363">
            <v>436314</v>
          </cell>
          <cell r="B4363" t="str">
            <v>Resolucion</v>
          </cell>
          <cell r="C4363">
            <v>1524</v>
          </cell>
          <cell r="D4363">
            <v>279814</v>
          </cell>
          <cell r="E4363">
            <v>41907</v>
          </cell>
          <cell r="F4363" t="str">
            <v>TALENTO HUMANO ACTIVO Y NO ACTIVO</v>
          </cell>
          <cell r="G4363">
            <v>8999990941</v>
          </cell>
          <cell r="H4363" t="str">
            <v>EMPRESA DE ACUEDUCTO Y LACANTARILLADO DE BOGOTA ESP</v>
          </cell>
          <cell r="I4363" t="str">
            <v xml:space="preserve">RECONOCIMIENTO Y PAGO CUOTAS PARTES PENSIONALES </v>
          </cell>
          <cell r="J4363">
            <v>1022622</v>
          </cell>
          <cell r="N4363" t="str">
            <v>RECURSO 3-10</v>
          </cell>
          <cell r="W4363" t="str">
            <v>Vigencia Presupuestal</v>
          </cell>
        </row>
        <row r="4364">
          <cell r="A4364">
            <v>436414</v>
          </cell>
          <cell r="B4364" t="str">
            <v>Resolucion</v>
          </cell>
          <cell r="C4364">
            <v>1525</v>
          </cell>
          <cell r="D4364">
            <v>279914</v>
          </cell>
          <cell r="E4364">
            <v>41907</v>
          </cell>
          <cell r="F4364" t="str">
            <v>TALENTO HUMANO ACTIVO Y NO ACTIVO</v>
          </cell>
          <cell r="G4364">
            <v>8999990823</v>
          </cell>
          <cell r="H4364" t="str">
            <v>EMPRESA DE ENERGIA DE BOGOTA SA ESP</v>
          </cell>
          <cell r="I4364" t="str">
            <v xml:space="preserve">RECONOCIMIENTO Y PAGO CUOTAS PARTES PENSIONALES </v>
          </cell>
          <cell r="J4364">
            <v>2590207</v>
          </cell>
          <cell r="N4364" t="str">
            <v>RECURSO 3-10</v>
          </cell>
          <cell r="W4364" t="str">
            <v>Vigencia Presupuestal</v>
          </cell>
        </row>
        <row r="4365">
          <cell r="A4365">
            <v>436514</v>
          </cell>
          <cell r="B4365" t="str">
            <v>Resolucion</v>
          </cell>
          <cell r="C4365">
            <v>1526</v>
          </cell>
          <cell r="D4365">
            <v>280014</v>
          </cell>
          <cell r="E4365">
            <v>41907</v>
          </cell>
          <cell r="F4365" t="str">
            <v>TALENTO HUMANO ACTIVO Y NO ACTIVO</v>
          </cell>
          <cell r="G4365">
            <v>8160020199</v>
          </cell>
          <cell r="H4365" t="str">
            <v>EMPRESA DE ENERGIA DE PEREIRA SA ESP</v>
          </cell>
          <cell r="I4365" t="str">
            <v xml:space="preserve">RECONOCIMIENTO Y PAGO CUOTAS PARTES PENSIONALES </v>
          </cell>
          <cell r="J4365">
            <v>1395677</v>
          </cell>
          <cell r="N4365" t="str">
            <v>RECURSO 3-10</v>
          </cell>
          <cell r="W4365" t="str">
            <v>Vigencia Presupuestal</v>
          </cell>
        </row>
        <row r="4366">
          <cell r="A4366">
            <v>436614</v>
          </cell>
          <cell r="B4366" t="str">
            <v>Resolucion</v>
          </cell>
          <cell r="C4366">
            <v>1527</v>
          </cell>
          <cell r="D4366">
            <v>280114</v>
          </cell>
          <cell r="E4366">
            <v>41907</v>
          </cell>
          <cell r="F4366" t="str">
            <v>TALENTO HUMANO ACTIVO Y NO ACTIVO</v>
          </cell>
          <cell r="G4366">
            <v>8600052167</v>
          </cell>
          <cell r="H4366" t="str">
            <v>BANCO REPUBLICA</v>
          </cell>
          <cell r="I4366" t="str">
            <v xml:space="preserve">RECONOCIMIENTO Y PAGO CUOTAS PARTES PENSIONALES </v>
          </cell>
          <cell r="J4366">
            <v>388100</v>
          </cell>
          <cell r="N4366" t="str">
            <v>RECURSO 3-10</v>
          </cell>
          <cell r="W4366" t="str">
            <v>Vigencia Presupuestal</v>
          </cell>
        </row>
        <row r="4367">
          <cell r="A4367">
            <v>436714</v>
          </cell>
          <cell r="B4367" t="str">
            <v>Resolucion</v>
          </cell>
          <cell r="C4367">
            <v>1528</v>
          </cell>
          <cell r="D4367">
            <v>280214</v>
          </cell>
          <cell r="E4367">
            <v>41907</v>
          </cell>
          <cell r="F4367" t="str">
            <v>TALENTO HUMANO ACTIVO Y NO ACTIVO</v>
          </cell>
          <cell r="G4367">
            <v>8600052167</v>
          </cell>
          <cell r="H4367" t="str">
            <v>BANCO REPUBLICA</v>
          </cell>
          <cell r="I4367" t="str">
            <v xml:space="preserve">RECONOCIMIENTO Y PAGO CUOTAS PARTES PENSIONALES </v>
          </cell>
          <cell r="J4367">
            <v>382193</v>
          </cell>
          <cell r="N4367" t="str">
            <v>RECURSO 3-10</v>
          </cell>
          <cell r="W4367" t="str">
            <v>Vigencia Presupuestal</v>
          </cell>
        </row>
        <row r="4368">
          <cell r="A4368">
            <v>436814</v>
          </cell>
          <cell r="B4368" t="str">
            <v>Resolucion</v>
          </cell>
          <cell r="C4368">
            <v>1530</v>
          </cell>
          <cell r="D4368">
            <v>280314</v>
          </cell>
          <cell r="E4368">
            <v>41907</v>
          </cell>
          <cell r="F4368" t="str">
            <v>TALENTO HUMANO ACTIVO Y NO ACTIVO</v>
          </cell>
          <cell r="G4368">
            <v>8999990862</v>
          </cell>
          <cell r="H4368" t="str">
            <v>SUPERINTENDENCIA DE SOCIEDADES</v>
          </cell>
          <cell r="I4368" t="str">
            <v xml:space="preserve">RECONOCIMIENTO Y PAGO CUOTAS PARTES PENSIONALES </v>
          </cell>
          <cell r="J4368">
            <v>552330</v>
          </cell>
          <cell r="N4368" t="str">
            <v>RECURSO 3-10</v>
          </cell>
          <cell r="W4368" t="str">
            <v>Vigencia Presupuestal</v>
          </cell>
        </row>
        <row r="4369">
          <cell r="A4369">
            <v>436914</v>
          </cell>
          <cell r="B4369" t="str">
            <v>Resolución</v>
          </cell>
          <cell r="C4369">
            <v>1529</v>
          </cell>
          <cell r="D4369">
            <v>280414</v>
          </cell>
          <cell r="E4369">
            <v>41907</v>
          </cell>
          <cell r="F4369" t="str">
            <v>TALENTO HUMANO ACTIVO Y NO ACTIVO</v>
          </cell>
          <cell r="G4369">
            <v>8600077389</v>
          </cell>
          <cell r="H4369" t="str">
            <v>BANCO POPULAR S.A</v>
          </cell>
          <cell r="I4369" t="str">
            <v xml:space="preserve">RECONOCIMIENTO Y PAGO CUOTAS PARTES PENSIONALES </v>
          </cell>
          <cell r="J4369">
            <v>469889</v>
          </cell>
          <cell r="N4369" t="str">
            <v>RECURSO 3-10</v>
          </cell>
          <cell r="W4369" t="str">
            <v>Vigencia Presupuestal</v>
          </cell>
        </row>
        <row r="4370">
          <cell r="A4370">
            <v>437014</v>
          </cell>
          <cell r="B4370" t="str">
            <v>Resolucion</v>
          </cell>
          <cell r="C4370">
            <v>1531</v>
          </cell>
          <cell r="D4370">
            <v>280514</v>
          </cell>
          <cell r="E4370">
            <v>41907</v>
          </cell>
          <cell r="F4370" t="str">
            <v>TALENTO HUMANO ACTIVO Y NO ACTIVO</v>
          </cell>
          <cell r="G4370">
            <v>900617999</v>
          </cell>
          <cell r="H4370" t="str">
            <v>CONSORCIO FPB 2013</v>
          </cell>
          <cell r="I4370" t="str">
            <v xml:space="preserve">RECONOCIMIENTO Y PAGO CUOTAS PARTES PENSIONALES </v>
          </cell>
          <cell r="J4370">
            <v>7921758</v>
          </cell>
          <cell r="N4370" t="str">
            <v>RECURSO 3-10</v>
          </cell>
          <cell r="W4370" t="str">
            <v>Vigencia Presupuestal</v>
          </cell>
        </row>
        <row r="4371">
          <cell r="A4371">
            <v>437114</v>
          </cell>
          <cell r="B4371" t="str">
            <v>Resolucion</v>
          </cell>
          <cell r="C4371">
            <v>1532</v>
          </cell>
          <cell r="D4371">
            <v>280614</v>
          </cell>
          <cell r="E4371">
            <v>41907</v>
          </cell>
          <cell r="F4371" t="str">
            <v>TALENTO HUMANO ACTIVO Y NO ACTIVO</v>
          </cell>
          <cell r="G4371">
            <v>8918004981</v>
          </cell>
          <cell r="H4371" t="str">
            <v>DEPARTAMENTO DE BOYACA</v>
          </cell>
          <cell r="I4371" t="str">
            <v xml:space="preserve">RECONOCIMIENTO Y PAGO CUOTAS PARTES PENSIONALES </v>
          </cell>
          <cell r="J4371">
            <v>1915634.98</v>
          </cell>
          <cell r="N4371" t="str">
            <v>RECURSO 3-10</v>
          </cell>
          <cell r="W4371" t="str">
            <v>Vigencia Presupuestal</v>
          </cell>
        </row>
        <row r="4372">
          <cell r="A4372">
            <v>437214</v>
          </cell>
          <cell r="B4372" t="str">
            <v>Resolucion</v>
          </cell>
          <cell r="C4372">
            <v>1534</v>
          </cell>
          <cell r="D4372">
            <v>280714</v>
          </cell>
          <cell r="E4372">
            <v>41907</v>
          </cell>
          <cell r="F4372" t="str">
            <v>TALENTO HUMANO ACTIVO Y NO ACTIVO</v>
          </cell>
          <cell r="G4372">
            <v>8001029277</v>
          </cell>
          <cell r="H4372" t="str">
            <v>DEPARTAMENTO NORTE DE SANTANDER</v>
          </cell>
          <cell r="I4372" t="str">
            <v xml:space="preserve">RECONOCIMIENTO Y PAGO CUOTAS PARTES PENSIONALES </v>
          </cell>
          <cell r="J4372">
            <v>2483460</v>
          </cell>
          <cell r="N4372" t="str">
            <v>RECURSO 3-10</v>
          </cell>
          <cell r="W4372" t="str">
            <v>Vigencia Presupuestal</v>
          </cell>
        </row>
        <row r="4373">
          <cell r="A4373">
            <v>437314</v>
          </cell>
          <cell r="B4373" t="str">
            <v>Resolucion</v>
          </cell>
          <cell r="C4373">
            <v>1535</v>
          </cell>
          <cell r="D4373">
            <v>280814</v>
          </cell>
          <cell r="E4373">
            <v>41907</v>
          </cell>
          <cell r="F4373" t="str">
            <v>TALENTO HUMANO ACTIVO Y NO ACTIVO</v>
          </cell>
          <cell r="G4373">
            <v>8999990285</v>
          </cell>
          <cell r="H4373" t="str">
            <v>MINISTERIO DE AGRICULTURA Y DESARROLLO RURAL</v>
          </cell>
          <cell r="I4373" t="str">
            <v xml:space="preserve">RECONOCIMIENTO Y PAGO CUOTAS PARTES PENSIONALES </v>
          </cell>
          <cell r="J4373">
            <v>592596</v>
          </cell>
          <cell r="N4373" t="str">
            <v>RECURSO 3-10</v>
          </cell>
          <cell r="W4373" t="str">
            <v>Vigencia Presupuestal</v>
          </cell>
        </row>
        <row r="4374">
          <cell r="A4374">
            <v>437414</v>
          </cell>
          <cell r="B4374" t="str">
            <v>Resolucion</v>
          </cell>
          <cell r="C4374">
            <v>1536</v>
          </cell>
          <cell r="D4374">
            <v>280914</v>
          </cell>
          <cell r="E4374">
            <v>41907</v>
          </cell>
          <cell r="F4374" t="str">
            <v>TALENTO HUMANO ACTIVO Y NO ACTIVO</v>
          </cell>
          <cell r="G4374">
            <v>9004747274</v>
          </cell>
          <cell r="H4374" t="str">
            <v>MINISTERIO DE SALUD Y PROTECCION SOCIAL</v>
          </cell>
          <cell r="I4374" t="str">
            <v xml:space="preserve">RECONOCIMIENTO Y PAGO CUOTAS PARTES PENSIONALES </v>
          </cell>
          <cell r="J4374">
            <v>1221272.94</v>
          </cell>
          <cell r="N4374" t="str">
            <v>RECURSO 3-10</v>
          </cell>
          <cell r="W4374" t="str">
            <v>Vigencia Presupuestal</v>
          </cell>
        </row>
        <row r="4375">
          <cell r="A4375">
            <v>437514</v>
          </cell>
          <cell r="B4375" t="str">
            <v>Resolucion</v>
          </cell>
          <cell r="C4375">
            <v>1537</v>
          </cell>
          <cell r="D4375">
            <v>281014</v>
          </cell>
          <cell r="E4375">
            <v>41907</v>
          </cell>
          <cell r="F4375" t="str">
            <v>TALENTO HUMANO ACTIVO Y NO ACTIVO</v>
          </cell>
          <cell r="G4375">
            <v>8001128062</v>
          </cell>
          <cell r="H4375" t="str">
            <v>FONDO PASIVO SOCIAL FFNN - SALUD</v>
          </cell>
          <cell r="I4375" t="str">
            <v xml:space="preserve">RECONOCIMIENTO Y PAGO CUOTAS PARTES PENSIONALES </v>
          </cell>
          <cell r="J4375">
            <v>237820</v>
          </cell>
          <cell r="N4375" t="str">
            <v>RECURSO 3-10</v>
          </cell>
          <cell r="W4375" t="str">
            <v>Vigencia Presupuestal</v>
          </cell>
        </row>
        <row r="4376">
          <cell r="A4376">
            <v>437614</v>
          </cell>
          <cell r="B4376" t="str">
            <v>Resolucion</v>
          </cell>
          <cell r="C4376">
            <v>1538</v>
          </cell>
          <cell r="D4376">
            <v>281114</v>
          </cell>
          <cell r="E4376">
            <v>41907</v>
          </cell>
          <cell r="F4376" t="str">
            <v>TALENTO HUMANO ACTIVO Y NO ACTIVO</v>
          </cell>
          <cell r="G4376">
            <v>830115297</v>
          </cell>
          <cell r="H4376" t="str">
            <v>MINCOMERCIO INDUSTRIA TURISMO</v>
          </cell>
          <cell r="I4376" t="str">
            <v xml:space="preserve">RECONOCIMIENTO Y PAGO CUOTAS PARTES PENSIONALES </v>
          </cell>
          <cell r="J4376">
            <v>1480437.61</v>
          </cell>
          <cell r="N4376" t="str">
            <v>RECURSO 3-10</v>
          </cell>
          <cell r="W4376" t="str">
            <v>Vigencia Presupuestal</v>
          </cell>
        </row>
        <row r="4377">
          <cell r="A4377">
            <v>437714</v>
          </cell>
          <cell r="B4377" t="str">
            <v>Resolucion</v>
          </cell>
          <cell r="C4377">
            <v>1539</v>
          </cell>
          <cell r="D4377">
            <v>281214</v>
          </cell>
          <cell r="E4377">
            <v>41907</v>
          </cell>
          <cell r="F4377" t="str">
            <v>TALENTO HUMANO ACTIVO Y NO ACTIVO</v>
          </cell>
          <cell r="G4377">
            <v>900373913</v>
          </cell>
          <cell r="H4377" t="str">
            <v>UNIDAD ADMINISTRATIVA ESPECIAL DE GESTION PENSIONAL Y CONTRIBUCIONES PARAFISCALES DE LA PROTECCION SOCIAL - UGPP</v>
          </cell>
          <cell r="I4377" t="str">
            <v xml:space="preserve">RECONOCIMIENTO Y PAGO CUOTAS PARTES PENSIONALES </v>
          </cell>
          <cell r="J4377">
            <v>2101065</v>
          </cell>
          <cell r="N4377" t="str">
            <v>RECURSO 3-10</v>
          </cell>
          <cell r="W4377" t="str">
            <v>Vigencia Presupuestal</v>
          </cell>
        </row>
        <row r="4378">
          <cell r="A4378">
            <v>437814</v>
          </cell>
          <cell r="B4378" t="str">
            <v>Resolucion</v>
          </cell>
          <cell r="C4378">
            <v>1540</v>
          </cell>
          <cell r="D4378">
            <v>281314</v>
          </cell>
          <cell r="E4378">
            <v>41907</v>
          </cell>
          <cell r="F4378" t="str">
            <v>TALENTO HUMANO ACTIVO Y NO ACTIVO</v>
          </cell>
          <cell r="G4378">
            <v>899999062</v>
          </cell>
          <cell r="H4378" t="str">
            <v>CORPORACION AUTONOMA REGIONAL DE CUNDINAMARCA CAR</v>
          </cell>
          <cell r="I4378" t="str">
            <v xml:space="preserve">RECONOCIMIENTO Y PAGO CUOTAS PARTES PENSIONALES </v>
          </cell>
          <cell r="J4378">
            <v>7319687</v>
          </cell>
          <cell r="N4378" t="str">
            <v>RECURSO 3-10</v>
          </cell>
          <cell r="W4378" t="str">
            <v>Vigencia Presupuestal</v>
          </cell>
        </row>
        <row r="4379">
          <cell r="A4379">
            <v>437914</v>
          </cell>
          <cell r="B4379" t="str">
            <v>Resolucion</v>
          </cell>
          <cell r="C4379">
            <v>1533</v>
          </cell>
          <cell r="D4379">
            <v>281514</v>
          </cell>
          <cell r="E4379">
            <v>41907</v>
          </cell>
          <cell r="F4379" t="str">
            <v>TALENTO HUMANO ACTIVO Y NO ACTIVO</v>
          </cell>
          <cell r="G4379">
            <v>8922800211</v>
          </cell>
          <cell r="H4379" t="str">
            <v>DEPARTAMENTO DE SUCRE</v>
          </cell>
          <cell r="I4379" t="str">
            <v>RECONOCIMIENTO Y PAGO DE CUOTAS PARTES PENSIONALES</v>
          </cell>
          <cell r="J4379">
            <v>981177</v>
          </cell>
          <cell r="N4379" t="str">
            <v>RECURSO 3-10</v>
          </cell>
          <cell r="W4379" t="str">
            <v>Vigencia Presupuestal</v>
          </cell>
        </row>
        <row r="4380">
          <cell r="A4380">
            <v>438014</v>
          </cell>
          <cell r="B4380" t="str">
            <v>Contrato</v>
          </cell>
          <cell r="C4380">
            <v>278</v>
          </cell>
          <cell r="D4380">
            <v>40814</v>
          </cell>
          <cell r="E4380">
            <v>41907</v>
          </cell>
          <cell r="F4380" t="str">
            <v>DIRECCION DE BOSQUES, BIODIVERSIDAD Y SERVICIOS ECOSISTEMICOS</v>
          </cell>
          <cell r="G4380">
            <v>19384110</v>
          </cell>
          <cell r="H4380" t="str">
            <v>JAFET BEJARANO SANCHEZ</v>
          </cell>
          <cell r="I4380" t="str">
            <v>PAGO 9 DE 12 SEGÚN CERTIFICACION DEL SUPERVISOR</v>
          </cell>
          <cell r="J4380">
            <v>6634615</v>
          </cell>
          <cell r="K4380">
            <v>9.66</v>
          </cell>
          <cell r="O4380" t="str">
            <v>RECURSO 11</v>
          </cell>
          <cell r="V4380" t="str">
            <v>No tiene Dependientes a Cargo</v>
          </cell>
          <cell r="W4380" t="str">
            <v>Vigencia Presupuestal</v>
          </cell>
        </row>
        <row r="4381">
          <cell r="A4381">
            <v>438114</v>
          </cell>
          <cell r="B4381" t="str">
            <v>Contrato</v>
          </cell>
          <cell r="C4381">
            <v>263</v>
          </cell>
          <cell r="D4381">
            <v>37714</v>
          </cell>
          <cell r="E4381">
            <v>41907</v>
          </cell>
          <cell r="F4381" t="str">
            <v>DIRECCION DE BOSQUES, BIODIVERSIDAD Y SERVICIOS ECOSISTEMICOS</v>
          </cell>
          <cell r="G4381">
            <v>38227057</v>
          </cell>
          <cell r="H4381" t="str">
            <v>MARIA FANNY MONDRAGON LEONEL</v>
          </cell>
          <cell r="I4381" t="str">
            <v>PAGO 9 DE 12 SEGÚN CERTIFICACION DEL SUPERVISOR (PENSIONADA)</v>
          </cell>
          <cell r="J4381">
            <v>7990000</v>
          </cell>
          <cell r="K4381">
            <v>9.66</v>
          </cell>
          <cell r="O4381" t="str">
            <v>RECURSO 11</v>
          </cell>
          <cell r="V4381" t="str">
            <v>No tiene Dependientes a Cargo</v>
          </cell>
          <cell r="W4381" t="str">
            <v>Vigencia Presupuestal</v>
          </cell>
        </row>
        <row r="4382">
          <cell r="A4382">
            <v>438214</v>
          </cell>
          <cell r="B4382" t="str">
            <v>Contrato</v>
          </cell>
          <cell r="C4382">
            <v>72</v>
          </cell>
          <cell r="D4382">
            <v>15414</v>
          </cell>
          <cell r="E4382">
            <v>41907</v>
          </cell>
          <cell r="F4382" t="str">
            <v>DIRECCION DE BOSQUES, BIODIVERSIDAD Y SERVICIOS ECOSISTEMICOS</v>
          </cell>
          <cell r="G4382">
            <v>80074172</v>
          </cell>
          <cell r="H4382" t="str">
            <v>LUIS ALEJANDRO GARCIA ROMERO</v>
          </cell>
          <cell r="I4382" t="str">
            <v>PAGO 9 DE 12 SEGÚN CERTIFICACION DEL SUPERVISOR</v>
          </cell>
          <cell r="J4382">
            <v>3052000</v>
          </cell>
          <cell r="K4382">
            <v>9.66</v>
          </cell>
          <cell r="O4382" t="str">
            <v>RECURSO 11</v>
          </cell>
          <cell r="V4382" t="str">
            <v>No tiene Dependientes</v>
          </cell>
          <cell r="W4382" t="str">
            <v>Vigencia Presupuestal</v>
          </cell>
        </row>
        <row r="4383">
          <cell r="A4383">
            <v>438314</v>
          </cell>
          <cell r="B4383" t="str">
            <v>Contrato</v>
          </cell>
          <cell r="C4383">
            <v>83</v>
          </cell>
          <cell r="D4383">
            <v>14814</v>
          </cell>
          <cell r="E4383">
            <v>41907</v>
          </cell>
          <cell r="F4383" t="str">
            <v>DIRECCION DE BOSQUES, BIODIVERSIDAD Y SERVICIOS ECOSISTEMICOS</v>
          </cell>
          <cell r="G4383">
            <v>52539015</v>
          </cell>
          <cell r="H4383" t="str">
            <v>LUZ HELENA ESCOBAR MARTINEZ</v>
          </cell>
          <cell r="I4383" t="str">
            <v>PAGO 9 DE 12 SEGÚN CERTIFICACION DEL SUPERVISOR</v>
          </cell>
          <cell r="J4383">
            <v>6217000</v>
          </cell>
          <cell r="K4383">
            <v>9.66</v>
          </cell>
          <cell r="O4383" t="str">
            <v>RECURSO 11</v>
          </cell>
          <cell r="V4383" t="str">
            <v>No tiene Dependientes a Cargo</v>
          </cell>
          <cell r="W4383" t="str">
            <v>Vigencia Presupuestal</v>
          </cell>
        </row>
        <row r="4384">
          <cell r="A4384">
            <v>438414</v>
          </cell>
          <cell r="B4384" t="str">
            <v>Contrato</v>
          </cell>
          <cell r="C4384">
            <v>211</v>
          </cell>
          <cell r="D4384">
            <v>31014</v>
          </cell>
          <cell r="E4384">
            <v>41907</v>
          </cell>
          <cell r="F4384" t="str">
            <v>DIRECCION DE BOSQUES, BIODIVERSIDAD Y SERVICIOS ECOSISTEMICOS</v>
          </cell>
          <cell r="G4384">
            <v>28557782</v>
          </cell>
          <cell r="H4384" t="str">
            <v>XIMENA CARRANZA HERNANDEZ</v>
          </cell>
          <cell r="I4384" t="str">
            <v>PAGO 9 DE 12 SEGÚN CERTIFICACION DEL SUPERVISOR (Desc Base Rte Fte por Dependientes)</v>
          </cell>
          <cell r="J4384">
            <v>3052000</v>
          </cell>
          <cell r="K4384">
            <v>9.66</v>
          </cell>
          <cell r="O4384" t="str">
            <v>RECURSO 11</v>
          </cell>
          <cell r="V4384" t="str">
            <v>Desc. 10% Dependientes RF $129,456</v>
          </cell>
          <cell r="W4384" t="str">
            <v>Vigencia Presupuestal</v>
          </cell>
        </row>
        <row r="4385">
          <cell r="A4385">
            <v>438514</v>
          </cell>
          <cell r="B4385" t="str">
            <v>Contrato</v>
          </cell>
          <cell r="C4385">
            <v>213</v>
          </cell>
          <cell r="D4385">
            <v>30914</v>
          </cell>
          <cell r="E4385">
            <v>41907</v>
          </cell>
          <cell r="F4385" t="str">
            <v>DIRECCION DE BOSQUES, BIODIVERSIDAD Y SERVICIOS ECOSISTEMICOS</v>
          </cell>
          <cell r="G4385">
            <v>52258551</v>
          </cell>
          <cell r="H4385" t="str">
            <v>MARIA CLAUDIA ORJUELA MARQUEZ</v>
          </cell>
          <cell r="I4385" t="str">
            <v xml:space="preserve">PAGO 9 DE 12 SEGÚN CERTIFICACION DEL SUPERVISOR (Desc Base Rte Fte por Dependientes)   </v>
          </cell>
          <cell r="J4385">
            <v>6880000</v>
          </cell>
          <cell r="K4385">
            <v>9.66</v>
          </cell>
          <cell r="O4385" t="str">
            <v>RECURSO 11</v>
          </cell>
          <cell r="V4385" t="str">
            <v>Desc. 10% Dependientes RF $129,456</v>
          </cell>
          <cell r="W4385" t="str">
            <v>Vigencia Presupuestal</v>
          </cell>
        </row>
        <row r="4386">
          <cell r="A4386">
            <v>438614</v>
          </cell>
          <cell r="B4386" t="str">
            <v>Contrato</v>
          </cell>
          <cell r="C4386">
            <v>115</v>
          </cell>
          <cell r="D4386">
            <v>19914</v>
          </cell>
          <cell r="E4386">
            <v>41907</v>
          </cell>
          <cell r="F4386" t="str">
            <v>DESPACHO MINISTRO DE AMBIENTE Y DESARROLLO SOSTENIBLE</v>
          </cell>
          <cell r="G4386">
            <v>22086663</v>
          </cell>
          <cell r="H4386" t="str">
            <v>GIRLEZA DEL SOCORRO GOMEZ SIERRA</v>
          </cell>
          <cell r="I4386" t="str">
            <v>NOVENO DESEMBOLSO SEGÚN CERTIFICACION DEL SUPERVISOR (PENSIONADA)</v>
          </cell>
          <cell r="J4386">
            <v>2734820</v>
          </cell>
          <cell r="K4386">
            <v>9.66</v>
          </cell>
          <cell r="O4386" t="str">
            <v>RECURSO 11</v>
          </cell>
          <cell r="V4386" t="str">
            <v>No tiene Dependientes</v>
          </cell>
          <cell r="W4386" t="str">
            <v>Vigencia Presupuestal</v>
          </cell>
        </row>
        <row r="4387">
          <cell r="A4387">
            <v>438714</v>
          </cell>
          <cell r="B4387" t="str">
            <v>Contrato</v>
          </cell>
          <cell r="C4387">
            <v>116</v>
          </cell>
          <cell r="D4387">
            <v>20014</v>
          </cell>
          <cell r="E4387">
            <v>41907</v>
          </cell>
          <cell r="F4387" t="str">
            <v>DESPACHO MINISTRO DE AMBIENTE Y DESARROLLO SOSTENIBLE</v>
          </cell>
          <cell r="G4387">
            <v>35472517</v>
          </cell>
          <cell r="H4387" t="str">
            <v>ROSA ESMERALDA HOYOS BAZURTO</v>
          </cell>
          <cell r="I4387" t="str">
            <v>NOVENO DESEMBOLSO SEGÚN CERTIFICACION DEL SUPERVISOR</v>
          </cell>
          <cell r="J4387">
            <v>2734820</v>
          </cell>
          <cell r="K4387">
            <v>9.66</v>
          </cell>
          <cell r="O4387" t="str">
            <v>RECURSO 11</v>
          </cell>
          <cell r="V4387" t="str">
            <v>No tiene Dependientes</v>
          </cell>
          <cell r="W4387" t="str">
            <v>Vigencia Presupuestal</v>
          </cell>
        </row>
        <row r="4388">
          <cell r="A4388">
            <v>438814</v>
          </cell>
          <cell r="B4388" t="str">
            <v>Oficio</v>
          </cell>
          <cell r="C4388" t="str">
            <v>8320-3-32832</v>
          </cell>
          <cell r="D4388">
            <v>285314</v>
          </cell>
          <cell r="E4388">
            <v>41907</v>
          </cell>
          <cell r="F4388" t="str">
            <v>TALENTO HUMANO ACTIVO Y NO ACTIVO</v>
          </cell>
          <cell r="G4388">
            <v>8301153951</v>
          </cell>
          <cell r="H4388" t="str">
            <v>MINISTERIO DE AMBIENTE Y DESORROLLO SOSTENIBLE</v>
          </cell>
          <cell r="I4388" t="str">
            <v>PAGO NOMINA ADICIONAL FUNCIONARIOS SEPTIEMBRE</v>
          </cell>
          <cell r="J4388">
            <v>10562586</v>
          </cell>
          <cell r="N4388" t="str">
            <v>RECURSO 1-10</v>
          </cell>
          <cell r="Q4388" t="str">
            <v xml:space="preserve">DEDUCCIONES GENERALES </v>
          </cell>
          <cell r="R4388">
            <v>766689</v>
          </cell>
          <cell r="W4388" t="str">
            <v>Vigencia Presupuestal</v>
          </cell>
        </row>
        <row r="4389">
          <cell r="A4389">
            <v>438914</v>
          </cell>
          <cell r="B4389" t="str">
            <v>Contrato</v>
          </cell>
          <cell r="C4389">
            <v>197</v>
          </cell>
          <cell r="D4389">
            <v>31814</v>
          </cell>
          <cell r="E4389">
            <v>41907</v>
          </cell>
          <cell r="F4389" t="str">
            <v>OFICINA DE ASUNTOS INTERNACIONALES</v>
          </cell>
          <cell r="G4389">
            <v>80076285</v>
          </cell>
          <cell r="H4389" t="str">
            <v>JUAN PABLO LIEVANO GAMBOA</v>
          </cell>
          <cell r="I4389" t="str">
            <v>NOVENO DESEMBOLSO SEGÚN CERTIFICACION DEL SUPERVISOR</v>
          </cell>
          <cell r="J4389">
            <v>3867267</v>
          </cell>
          <cell r="K4389">
            <v>9.66</v>
          </cell>
          <cell r="O4389" t="str">
            <v>RECURSO 11</v>
          </cell>
          <cell r="V4389" t="str">
            <v>No tiene Dependientes a Cargo</v>
          </cell>
          <cell r="W4389" t="str">
            <v>Vigencia Presupuestal</v>
          </cell>
        </row>
        <row r="4390">
          <cell r="A4390">
            <v>439014</v>
          </cell>
          <cell r="B4390" t="str">
            <v>Contrato</v>
          </cell>
          <cell r="C4390">
            <v>119</v>
          </cell>
          <cell r="D4390">
            <v>20514</v>
          </cell>
          <cell r="E4390">
            <v>41907</v>
          </cell>
          <cell r="F4390" t="str">
            <v>DIRECCION DE BOSQUES, BIODIVERSIDAD Y SERVICIOS ECOSISTEMICOS</v>
          </cell>
          <cell r="G4390">
            <v>53050037</v>
          </cell>
          <cell r="H4390" t="str">
            <v>DENISSE CASTRO ROA</v>
          </cell>
          <cell r="I4390" t="str">
            <v>OCTAVO DESEMBOLSO SEGÚN CERTIFICACION DEL SUPERVISOR</v>
          </cell>
          <cell r="J4390">
            <v>4359600</v>
          </cell>
          <cell r="K4390">
            <v>9.66</v>
          </cell>
          <cell r="O4390" t="str">
            <v>RECURSO 11</v>
          </cell>
          <cell r="V4390" t="str">
            <v>No tiene Dependientes</v>
          </cell>
          <cell r="W4390" t="str">
            <v>Vigencia Presupuestal</v>
          </cell>
        </row>
        <row r="4391">
          <cell r="A4391">
            <v>439114</v>
          </cell>
          <cell r="B4391" t="str">
            <v>Contrato</v>
          </cell>
          <cell r="C4391">
            <v>48</v>
          </cell>
          <cell r="D4391">
            <v>7714</v>
          </cell>
          <cell r="E4391">
            <v>41907</v>
          </cell>
          <cell r="F4391" t="str">
            <v>DIRECCION DE BOSQUES, BIODIVERSIDAD YSERVICIOS ECOSISTEMICOS</v>
          </cell>
          <cell r="G4391">
            <v>80095795</v>
          </cell>
          <cell r="H4391" t="str">
            <v>DIEGO ANDRES RUIZ VILLEGAS</v>
          </cell>
          <cell r="I4391" t="str">
            <v>PAGO 9 DE 12 SEGÚN CERTIFICACION DEL SUPERVISOR</v>
          </cell>
          <cell r="J4391">
            <v>5177763</v>
          </cell>
          <cell r="K4391">
            <v>9.66</v>
          </cell>
          <cell r="O4391" t="str">
            <v>RECURSO 11</v>
          </cell>
          <cell r="V4391" t="str">
            <v>No tiene Dependientes</v>
          </cell>
          <cell r="W4391" t="str">
            <v>Vigencia Presupuestal</v>
          </cell>
        </row>
        <row r="4392">
          <cell r="A4392">
            <v>439314</v>
          </cell>
          <cell r="B4392" t="str">
            <v>Contrato</v>
          </cell>
          <cell r="C4392">
            <v>146</v>
          </cell>
          <cell r="D4392">
            <v>23214</v>
          </cell>
          <cell r="E4392">
            <v>41907</v>
          </cell>
          <cell r="F4392" t="str">
            <v>DIRECCION DE BOSQUES, BIODIVERSIDAD Y SERVICIOS ECOSISTEMICOS</v>
          </cell>
          <cell r="G4392">
            <v>52264205</v>
          </cell>
          <cell r="H4392" t="str">
            <v>PAULA ANDREA CASTAÑEDA GARCIA</v>
          </cell>
          <cell r="I4392" t="str">
            <v>PAGO 9 DE 12 SEGÚN CERTIFICACION DEL SUPERVISOR (Desc.de la Base RF x Dependientes)</v>
          </cell>
          <cell r="J4392">
            <v>5810392</v>
          </cell>
          <cell r="K4392">
            <v>9.66</v>
          </cell>
          <cell r="O4392" t="str">
            <v>RECURSO 11</v>
          </cell>
          <cell r="V4392" t="str">
            <v>Desc. 10% Dependientes</v>
          </cell>
          <cell r="W4392" t="str">
            <v>Vigencia Presupuestal</v>
          </cell>
        </row>
        <row r="4393">
          <cell r="A4393">
            <v>439214</v>
          </cell>
          <cell r="B4393" t="str">
            <v>Contrato</v>
          </cell>
          <cell r="C4393">
            <v>181</v>
          </cell>
          <cell r="D4393">
            <v>28514</v>
          </cell>
          <cell r="E4393">
            <v>41907</v>
          </cell>
          <cell r="F4393" t="str">
            <v>OFICINA DE ASUNTOS INTERNACIONALES</v>
          </cell>
          <cell r="G4393">
            <v>52418599</v>
          </cell>
          <cell r="H4393" t="str">
            <v>TATIANA NUÑEZ SUAREZ</v>
          </cell>
          <cell r="I4393" t="str">
            <v>FRA 9 PAGO 9 DE 12 SEGÚN CERTIFICACION DEL SUPERVISOR (Beneficio Rte Fuente AFC $246,990)</v>
          </cell>
          <cell r="J4393">
            <v>8600000</v>
          </cell>
          <cell r="K4393">
            <v>9.66</v>
          </cell>
          <cell r="M4393">
            <v>16</v>
          </cell>
          <cell r="O4393" t="str">
            <v>RECURSO 11</v>
          </cell>
          <cell r="Q4393" t="str">
            <v>AFC BANCOLOMBIA</v>
          </cell>
          <cell r="R4393">
            <v>1500000</v>
          </cell>
          <cell r="V4393" t="str">
            <v>No tiene Dependientes a Cargo</v>
          </cell>
          <cell r="W4393" t="str">
            <v>Vigencia Presupuestal</v>
          </cell>
        </row>
        <row r="4394">
          <cell r="A4394">
            <v>439414</v>
          </cell>
          <cell r="B4394" t="str">
            <v>Contrato</v>
          </cell>
          <cell r="C4394">
            <v>411</v>
          </cell>
          <cell r="D4394">
            <v>243614</v>
          </cell>
          <cell r="E4394">
            <v>41907</v>
          </cell>
          <cell r="F4394" t="str">
            <v>DIRECCION DE ORDENAMIENTO AMBIENTAL Y COORDINACION DEL SINA</v>
          </cell>
          <cell r="G4394">
            <v>43633984</v>
          </cell>
          <cell r="H4394" t="str">
            <v>DIANA ESTELA PABON GARCIA</v>
          </cell>
          <cell r="I4394" t="str">
            <v>SEGUNDO DESEMBOLSO SEGÚN CERTIFICACION DEL SUPERVISOR  (Desc.de la Base RF x Dependientes)</v>
          </cell>
          <cell r="J4394">
            <v>7000000</v>
          </cell>
          <cell r="K4394">
            <v>9.66</v>
          </cell>
          <cell r="O4394" t="str">
            <v>RECURSO 11</v>
          </cell>
          <cell r="V4394" t="str">
            <v>Desc. 10% Dependientes</v>
          </cell>
          <cell r="W4394" t="str">
            <v>Vigencia Presupuestal</v>
          </cell>
        </row>
        <row r="4395">
          <cell r="A4395">
            <v>439514</v>
          </cell>
          <cell r="B4395" t="str">
            <v>Contrato</v>
          </cell>
          <cell r="C4395">
            <v>179</v>
          </cell>
          <cell r="D4395">
            <v>28214</v>
          </cell>
          <cell r="E4395">
            <v>41907</v>
          </cell>
          <cell r="F4395" t="str">
            <v>DIRECCION DE ORDENAMIENTO AMBIENTAL Y COORDINACION DEL SINA</v>
          </cell>
          <cell r="G4395">
            <v>40022236</v>
          </cell>
          <cell r="H4395" t="str">
            <v>ANA ELVIA OCHOA JIMENEZ</v>
          </cell>
          <cell r="I4395" t="str">
            <v>PAGO 8/11 DESEMBOLSO SEGÚN CERTIFICACION DEL SUPERVISOR (Desc x dependientes)</v>
          </cell>
          <cell r="J4395">
            <v>8000000</v>
          </cell>
          <cell r="K4395">
            <v>9.66</v>
          </cell>
          <cell r="O4395" t="str">
            <v>RECURSO 11</v>
          </cell>
          <cell r="V4395" t="str">
            <v>Desc. 10% Dependientes</v>
          </cell>
          <cell r="W4395" t="str">
            <v>Vigencia Presupuestal</v>
          </cell>
        </row>
        <row r="4396">
          <cell r="A4396">
            <v>439614</v>
          </cell>
          <cell r="B4396" t="str">
            <v>Contrato</v>
          </cell>
          <cell r="C4396">
            <v>274</v>
          </cell>
          <cell r="D4396">
            <v>38114</v>
          </cell>
          <cell r="E4396">
            <v>41907</v>
          </cell>
          <cell r="F4396" t="str">
            <v>OFICINA DE ASUNTOS INTERNACIONALES</v>
          </cell>
          <cell r="G4396">
            <v>51958614</v>
          </cell>
          <cell r="H4396" t="str">
            <v>JIMENA NIETO CARRASCO</v>
          </cell>
          <cell r="I4396" t="str">
            <v xml:space="preserve">PAGO 9 DE 12 SEGÚN CERTIFICACION DEL SUPERVISOR </v>
          </cell>
          <cell r="J4396">
            <v>7840909</v>
          </cell>
          <cell r="K4396">
            <v>9.66</v>
          </cell>
          <cell r="O4396" t="str">
            <v>RECURSO 11</v>
          </cell>
          <cell r="V4396" t="str">
            <v>No tiene Dependientes a Cargo</v>
          </cell>
          <cell r="W4396" t="str">
            <v>Vigencia Presupuestal</v>
          </cell>
        </row>
        <row r="4397">
          <cell r="A4397">
            <v>439714</v>
          </cell>
          <cell r="B4397" t="str">
            <v>Factura</v>
          </cell>
          <cell r="C4397">
            <v>2118564</v>
          </cell>
          <cell r="D4397">
            <v>286814</v>
          </cell>
          <cell r="E4397">
            <v>41907</v>
          </cell>
          <cell r="F4397" t="str">
            <v>SUBDIRECCION ADMINISTRATIVA Y FINANCIERA</v>
          </cell>
          <cell r="G4397">
            <v>8300160461</v>
          </cell>
          <cell r="H4397" t="str">
            <v>AVANTEL S.A.S</v>
          </cell>
          <cell r="I4397" t="str">
            <v>PAGO FRA 2118564 RENOVACION AVALTEL 15 EQUIPOS REF I485 SIN SIMCARD BLANCO</v>
          </cell>
          <cell r="J4397">
            <v>5013706</v>
          </cell>
          <cell r="M4397">
            <v>16</v>
          </cell>
          <cell r="N4397" t="str">
            <v>RECURSO 2-10</v>
          </cell>
          <cell r="W4397" t="str">
            <v>Vigencia Presupuestal</v>
          </cell>
        </row>
        <row r="4398">
          <cell r="A4398">
            <v>439814</v>
          </cell>
          <cell r="B4398" t="str">
            <v>Contrato</v>
          </cell>
          <cell r="C4398">
            <v>1</v>
          </cell>
          <cell r="D4398">
            <v>414</v>
          </cell>
          <cell r="E4398">
            <v>41907</v>
          </cell>
          <cell r="F4398" t="str">
            <v>SUBDIRECCION ADMINISTRATIVA Y FINANCIERA</v>
          </cell>
          <cell r="G4398">
            <v>79883661</v>
          </cell>
          <cell r="H4398" t="str">
            <v>RONALD STIVE SANCHEZ POSADA</v>
          </cell>
          <cell r="I4398" t="str">
            <v>PAGO 9  DE 12 SEGÚN CERTIFICACION DEL SUPERVISOR (Desc.de la Base RF x Dependientes)</v>
          </cell>
          <cell r="J4398">
            <v>5015152</v>
          </cell>
          <cell r="K4398">
            <v>9.66</v>
          </cell>
          <cell r="O4398" t="str">
            <v>RECURSO 11</v>
          </cell>
          <cell r="V4398" t="str">
            <v>Desc. X Dependientes</v>
          </cell>
          <cell r="W4398" t="str">
            <v>Vigencia Presupuestal</v>
          </cell>
        </row>
        <row r="4399">
          <cell r="A4399">
            <v>439914</v>
          </cell>
          <cell r="B4399" t="str">
            <v>Contrato</v>
          </cell>
          <cell r="C4399">
            <v>387</v>
          </cell>
          <cell r="D4399">
            <v>235814</v>
          </cell>
          <cell r="E4399">
            <v>41907</v>
          </cell>
          <cell r="F4399" t="str">
            <v>SUBDIRECCION ADMINISTRATIVA Y FINANCIERA</v>
          </cell>
          <cell r="G4399">
            <v>80778307</v>
          </cell>
          <cell r="H4399" t="str">
            <v>JOSE LEONARDO LOPEZ</v>
          </cell>
          <cell r="I4399" t="str">
            <v>PAGO 2 DE 5 SEGÚN CERTIFICACION DEL SUPERVISOR</v>
          </cell>
          <cell r="J4399">
            <v>1600000</v>
          </cell>
          <cell r="K4399">
            <v>9.66</v>
          </cell>
          <cell r="O4399" t="str">
            <v>RECURSO 11</v>
          </cell>
          <cell r="V4399" t="str">
            <v>No tiene Dependientes</v>
          </cell>
          <cell r="W4399" t="str">
            <v>Vigencia Presupuestal</v>
          </cell>
        </row>
        <row r="4400">
          <cell r="A4400">
            <v>440014</v>
          </cell>
          <cell r="B4400" t="str">
            <v>Contrato</v>
          </cell>
          <cell r="C4400">
            <v>226</v>
          </cell>
          <cell r="D4400">
            <v>35314</v>
          </cell>
          <cell r="E4400">
            <v>41907</v>
          </cell>
          <cell r="F4400" t="str">
            <v>SUBDIRECCION ADMINISTRATIVA Y FINANCIERA</v>
          </cell>
          <cell r="G4400">
            <v>52545196</v>
          </cell>
          <cell r="H4400" t="str">
            <v>OLGA LUCIA LADINO HERRERA</v>
          </cell>
          <cell r="I4400" t="str">
            <v>PAGO 9 DE 12 SEGÚN CERTIFICACION DEL SUPERVISOR (Desc Base Rte Fte por Dependientes)</v>
          </cell>
          <cell r="J4400">
            <v>2654545</v>
          </cell>
          <cell r="K4400">
            <v>9.66</v>
          </cell>
          <cell r="O4400" t="str">
            <v>RECURSO 11</v>
          </cell>
          <cell r="V4400" t="str">
            <v>Desc. 10% Dependientes</v>
          </cell>
          <cell r="W4400" t="str">
            <v>Vigencia Presupuestal</v>
          </cell>
        </row>
        <row r="4401">
          <cell r="A4401">
            <v>440114</v>
          </cell>
          <cell r="B4401" t="str">
            <v>Contrato</v>
          </cell>
          <cell r="C4401">
            <v>177</v>
          </cell>
          <cell r="D4401">
            <v>28314</v>
          </cell>
          <cell r="E4401">
            <v>41907</v>
          </cell>
          <cell r="F4401" t="str">
            <v>SUBDIRECCION ADMINISTRATIVA Y FINANCIERA</v>
          </cell>
          <cell r="G4401">
            <v>35325209</v>
          </cell>
          <cell r="H4401" t="str">
            <v>LUZ ESMERALDA MANRIQUE DIAZ</v>
          </cell>
          <cell r="I4401" t="str">
            <v>PAGO 9 DE 12 SEGÚN CERTIFICACION DEL SUPERVISOR (PENSIONADA)</v>
          </cell>
          <cell r="J4401">
            <v>6000000</v>
          </cell>
          <cell r="K4401">
            <v>9.66</v>
          </cell>
          <cell r="O4401" t="str">
            <v>RECURSO 11</v>
          </cell>
          <cell r="V4401" t="str">
            <v>No tiene Dependientes</v>
          </cell>
          <cell r="W4401" t="str">
            <v>Vigencia Presupuestal</v>
          </cell>
        </row>
        <row r="4402">
          <cell r="A4402">
            <v>440214</v>
          </cell>
          <cell r="B4402" t="str">
            <v>Contrato</v>
          </cell>
          <cell r="C4402">
            <v>104</v>
          </cell>
          <cell r="D4402">
            <v>19014</v>
          </cell>
          <cell r="E4402">
            <v>41907</v>
          </cell>
          <cell r="F4402" t="str">
            <v>SUBDIRECCION ADMINISTRATIVA Y FINANCIERA</v>
          </cell>
          <cell r="G4402">
            <v>20568110</v>
          </cell>
          <cell r="H4402" t="str">
            <v>MARTHA ROSA BARRETO PERILLA</v>
          </cell>
          <cell r="I4402" t="str">
            <v>PAGO 9 DE 12 SEGÚN CERTIFICACION DEL SUPERVISOR - PENSIONADA (Desc.de la Base RF x Dependientes)</v>
          </cell>
          <cell r="J4402">
            <v>4759090</v>
          </cell>
          <cell r="K4402">
            <v>9.66</v>
          </cell>
          <cell r="O4402" t="str">
            <v>RECURSO 11</v>
          </cell>
          <cell r="V4402" t="str">
            <v>Desc. 10% Dependientes</v>
          </cell>
          <cell r="W4402" t="str">
            <v>Vigencia Presupuestal</v>
          </cell>
        </row>
        <row r="4403">
          <cell r="A4403">
            <v>440314</v>
          </cell>
          <cell r="B4403" t="str">
            <v>Contrato</v>
          </cell>
          <cell r="C4403">
            <v>10</v>
          </cell>
          <cell r="D4403">
            <v>125614</v>
          </cell>
          <cell r="E4403">
            <v>41907</v>
          </cell>
          <cell r="F4403" t="str">
            <v>SUBDIRECCION ADMINISTRATIVA Y FINANCIERA</v>
          </cell>
          <cell r="G4403">
            <v>56074876</v>
          </cell>
          <cell r="H4403" t="str">
            <v>BELLANIRIS AVILA BERMUDEZ</v>
          </cell>
          <cell r="I4403" t="str">
            <v>PAGO 9 DE 12 SEGÚN CERTIFICACION DEL SUPERVISOR (CESION DE CONTRATO) (Desc x dependientes)</v>
          </cell>
          <cell r="J4403">
            <v>6018182</v>
          </cell>
          <cell r="K4403">
            <v>9.66</v>
          </cell>
          <cell r="O4403" t="str">
            <v>RECURSO 11</v>
          </cell>
          <cell r="V4403" t="str">
            <v>Desc. X Dependientes</v>
          </cell>
          <cell r="W4403" t="str">
            <v>Vigencia Presupuestal</v>
          </cell>
        </row>
        <row r="4404">
          <cell r="A4404">
            <v>440414</v>
          </cell>
          <cell r="B4404" t="str">
            <v>Contrato</v>
          </cell>
          <cell r="C4404">
            <v>4</v>
          </cell>
          <cell r="D4404">
            <v>614</v>
          </cell>
          <cell r="E4404">
            <v>41907</v>
          </cell>
          <cell r="F4404" t="str">
            <v>SUBDIRECCION ADMINISTRATIVA Y FINANCIERA</v>
          </cell>
          <cell r="G4404">
            <v>51995430</v>
          </cell>
          <cell r="H4404" t="str">
            <v>LILIANA DEL PILAR BECERRA CANDIA</v>
          </cell>
          <cell r="I4404" t="str">
            <v>PAGO 9 DE 12  DESEMBOLSO SEGÚN CERTIFICACION DEL SUPERVISOR (DESC BASE RF DEPENDIENTES)</v>
          </cell>
          <cell r="J4404">
            <v>5015152</v>
          </cell>
          <cell r="K4404">
            <v>9.66</v>
          </cell>
          <cell r="O4404" t="str">
            <v>RECURSO 11</v>
          </cell>
          <cell r="V4404" t="str">
            <v>Desc. 10% Dependientes - Base RF $3,529,774 RF $388,275</v>
          </cell>
          <cell r="W4404" t="str">
            <v>Vigencia Presupuestal</v>
          </cell>
        </row>
        <row r="4405">
          <cell r="A4405">
            <v>440514</v>
          </cell>
          <cell r="B4405" t="str">
            <v>Contrato</v>
          </cell>
          <cell r="C4405">
            <v>371</v>
          </cell>
          <cell r="D4405">
            <v>223614</v>
          </cell>
          <cell r="E4405">
            <v>41907</v>
          </cell>
          <cell r="F4405" t="str">
            <v>SUBDIRECCION ADMINISTRATIVA Y FINANCIERA</v>
          </cell>
          <cell r="G4405">
            <v>2988852</v>
          </cell>
          <cell r="H4405" t="str">
            <v>JOSE VICENTE GARCIA AREVALO</v>
          </cell>
          <cell r="I4405" t="str">
            <v>PAGO 2 DE 5 SEGÚN CERTIFICACION DEL SUPERVISOR (Desc x dependientes)</v>
          </cell>
          <cell r="J4405">
            <v>5000000</v>
          </cell>
          <cell r="K4405">
            <v>9.66</v>
          </cell>
          <cell r="O4405" t="str">
            <v>RECURSO 11</v>
          </cell>
          <cell r="V4405" t="str">
            <v>Desc x Dependientes</v>
          </cell>
          <cell r="W4405" t="str">
            <v>Vigencia Presupuestal</v>
          </cell>
        </row>
        <row r="4406">
          <cell r="A4406">
            <v>440614</v>
          </cell>
          <cell r="B4406" t="str">
            <v>Contrato</v>
          </cell>
          <cell r="C4406">
            <v>128</v>
          </cell>
          <cell r="D4406">
            <v>21214</v>
          </cell>
          <cell r="E4406">
            <v>41907</v>
          </cell>
          <cell r="F4406" t="str">
            <v>SUBDIRECCION ADMINISTRATIVA Y FINANCIERA</v>
          </cell>
          <cell r="G4406">
            <v>79859642</v>
          </cell>
          <cell r="H4406" t="str">
            <v>CARLOS HERNAN USECHE JARAMILLO</v>
          </cell>
          <cell r="I4406" t="str">
            <v xml:space="preserve">PAGO 9 DE 12 DESEMBOLSO SEGÚN CERTIFICACION DEL SUPERVISOR (Desc.de la Base x Dependientes) </v>
          </cell>
          <cell r="J4406">
            <v>4759090</v>
          </cell>
          <cell r="K4406">
            <v>9.66</v>
          </cell>
          <cell r="O4406" t="str">
            <v>RECURSO 11</v>
          </cell>
          <cell r="V4406" t="str">
            <v>Desc. 10% Dependientes</v>
          </cell>
          <cell r="W4406" t="str">
            <v>Vigencia Presupuestal</v>
          </cell>
        </row>
        <row r="4407">
          <cell r="A4407">
            <v>440714</v>
          </cell>
          <cell r="B4407" t="str">
            <v>Contrato</v>
          </cell>
          <cell r="C4407">
            <v>262</v>
          </cell>
          <cell r="D4407">
            <v>37914</v>
          </cell>
          <cell r="E4407">
            <v>41907</v>
          </cell>
          <cell r="F4407" t="str">
            <v>SUBDIRECCION ADMINISTRATIVA Y FINANCIERA</v>
          </cell>
          <cell r="G4407">
            <v>80022525</v>
          </cell>
          <cell r="H4407" t="str">
            <v>CARLOS JULIO VANEGAS YUMAYUZA</v>
          </cell>
          <cell r="I4407" t="str">
            <v>PAGO 9 DE 12 SEGÚN CERTIFICACION DEL SUPERVISOR (Desc.de la Base x Dependientes) + (Desc Embargo $125,547)</v>
          </cell>
          <cell r="J4407">
            <v>1243733</v>
          </cell>
          <cell r="K4407">
            <v>9.66</v>
          </cell>
          <cell r="O4407" t="str">
            <v>RECURSO 11</v>
          </cell>
          <cell r="Q4407" t="str">
            <v>EMBARGO OF 1534</v>
          </cell>
          <cell r="R4407">
            <v>125547</v>
          </cell>
          <cell r="V4407" t="str">
            <v>Desc. X Dependientes</v>
          </cell>
          <cell r="W4407" t="str">
            <v>Vigencia Presupuestal</v>
          </cell>
        </row>
        <row r="4408">
          <cell r="A4408">
            <v>440814</v>
          </cell>
          <cell r="B4408" t="str">
            <v>Contrato</v>
          </cell>
          <cell r="C4408">
            <v>396</v>
          </cell>
          <cell r="D4408">
            <v>236614</v>
          </cell>
          <cell r="E4408">
            <v>41907</v>
          </cell>
          <cell r="F4408" t="str">
            <v>SUBDIRECCION ADMINISTRATIVA Y FINANCIERA</v>
          </cell>
          <cell r="G4408">
            <v>1030556883</v>
          </cell>
          <cell r="H4408" t="str">
            <v>YEFERSSON ALEXANDER MELO GARCIA</v>
          </cell>
          <cell r="I4408" t="str">
            <v>PAGO 2 DE 5 SEGÚN CERTIFICACION DEL SUPERVISOR</v>
          </cell>
          <cell r="J4408">
            <v>1575000</v>
          </cell>
          <cell r="K4408">
            <v>9.66</v>
          </cell>
          <cell r="O4408" t="str">
            <v>RECURSO 11</v>
          </cell>
          <cell r="V4408" t="str">
            <v>No tiene Dependientes</v>
          </cell>
          <cell r="W4408" t="str">
            <v>Vigencia Presupuestal</v>
          </cell>
        </row>
        <row r="4409">
          <cell r="A4409">
            <v>440914</v>
          </cell>
          <cell r="B4409" t="str">
            <v>Contrato</v>
          </cell>
          <cell r="C4409">
            <v>380</v>
          </cell>
          <cell r="D4409">
            <v>235614</v>
          </cell>
          <cell r="E4409">
            <v>41907</v>
          </cell>
          <cell r="F4409" t="str">
            <v>SUBDIRECCION ADMINISTRATIVA Y FINANCIERA</v>
          </cell>
          <cell r="G4409">
            <v>1014216096</v>
          </cell>
          <cell r="H4409" t="str">
            <v>MARIA ANDREA ROMERO MONTEJO</v>
          </cell>
          <cell r="I4409" t="str">
            <v>PAGO 2 DE 5 SEGÚN CERTIFICACION DEL SUPERVISOR</v>
          </cell>
          <cell r="J4409">
            <v>1575000</v>
          </cell>
          <cell r="K4409">
            <v>9.66</v>
          </cell>
          <cell r="O4409" t="str">
            <v>RECURSO 11</v>
          </cell>
          <cell r="V4409" t="str">
            <v>No tiene Dependientes</v>
          </cell>
          <cell r="W4409" t="str">
            <v>Vigencia Presupuestal</v>
          </cell>
        </row>
        <row r="4410">
          <cell r="A4410">
            <v>441014</v>
          </cell>
          <cell r="B4410" t="str">
            <v>Contrato</v>
          </cell>
          <cell r="C4410">
            <v>395</v>
          </cell>
          <cell r="D4410">
            <v>236514</v>
          </cell>
          <cell r="E4410">
            <v>41907</v>
          </cell>
          <cell r="F4410" t="str">
            <v>SUBDIRECCION ADMINISTRATIVA Y FINANCIERA</v>
          </cell>
          <cell r="G4410">
            <v>52544132</v>
          </cell>
          <cell r="H4410" t="str">
            <v>CLARA PAULINA MARTHA BASTIDAS</v>
          </cell>
          <cell r="I4410" t="str">
            <v>PAGO 2 DE 5 SEGÚN CERTIFICACION DEL SUPERVISOR (Desc.de la Base RF x Dependientes)</v>
          </cell>
          <cell r="J4410">
            <v>1575000</v>
          </cell>
          <cell r="K4410">
            <v>9.66</v>
          </cell>
          <cell r="O4410" t="str">
            <v>RECURSO 11</v>
          </cell>
          <cell r="V4410" t="str">
            <v>Desc. X Dependientes</v>
          </cell>
          <cell r="W4410" t="str">
            <v>Vigencia Presupuestal</v>
          </cell>
        </row>
        <row r="4411">
          <cell r="A4411">
            <v>441114</v>
          </cell>
          <cell r="B4411" t="str">
            <v>Contrato</v>
          </cell>
          <cell r="C4411">
            <v>388</v>
          </cell>
          <cell r="D4411">
            <v>235914</v>
          </cell>
          <cell r="E4411">
            <v>41907</v>
          </cell>
          <cell r="F4411" t="str">
            <v>SUBDIRECCION ADMINISTRATIVA Y FINANCIERA</v>
          </cell>
          <cell r="G4411">
            <v>80154185</v>
          </cell>
          <cell r="H4411" t="str">
            <v>JOHN RAUL APONTE CASTEBLANCO</v>
          </cell>
          <cell r="I4411" t="str">
            <v>PAGO 2 DE 5 SEGÚN CERTIFICACION DEL SUPERVISOR</v>
          </cell>
          <cell r="J4411">
            <v>1700000</v>
          </cell>
          <cell r="K4411">
            <v>9.66</v>
          </cell>
          <cell r="O4411" t="str">
            <v>RECURSO 11</v>
          </cell>
          <cell r="V4411" t="str">
            <v>No tiene Dependientes</v>
          </cell>
          <cell r="W4411" t="str">
            <v>Vigencia Presupuestal</v>
          </cell>
        </row>
        <row r="4412">
          <cell r="A4412">
            <v>441214</v>
          </cell>
          <cell r="B4412" t="str">
            <v>Contrato</v>
          </cell>
          <cell r="C4412">
            <v>391</v>
          </cell>
          <cell r="D4412">
            <v>236014</v>
          </cell>
          <cell r="E4412">
            <v>41907</v>
          </cell>
          <cell r="F4412" t="str">
            <v>SUBDIRECCION ADMINISTRATIVA Y FINANCIERA</v>
          </cell>
          <cell r="G4412">
            <v>80121924</v>
          </cell>
          <cell r="H4412" t="str">
            <v>JONATHAN JIMENEZ ALVARADO</v>
          </cell>
          <cell r="I4412" t="str">
            <v>PAGO 2 DE 5 SEGÚN CERTIFICACION DEL SUPERVISOR</v>
          </cell>
          <cell r="J4412">
            <v>1785000</v>
          </cell>
          <cell r="K4412">
            <v>9.66</v>
          </cell>
          <cell r="O4412" t="str">
            <v>RECURSO 11</v>
          </cell>
          <cell r="V4412" t="str">
            <v>No tiene Dependientes</v>
          </cell>
          <cell r="W4412" t="str">
            <v>Vigencia Presupuestal</v>
          </cell>
        </row>
        <row r="4413">
          <cell r="A4413">
            <v>441314</v>
          </cell>
          <cell r="B4413" t="str">
            <v>Contrato</v>
          </cell>
          <cell r="C4413">
            <v>381</v>
          </cell>
          <cell r="D4413">
            <v>234714</v>
          </cell>
          <cell r="E4413">
            <v>41907</v>
          </cell>
          <cell r="F4413" t="str">
            <v>SUBDIRECCION ADMINISTRATIVA Y FINANCIERA</v>
          </cell>
          <cell r="G4413">
            <v>80415684</v>
          </cell>
          <cell r="H4413" t="str">
            <v>LUIS HUMBERTO ESPINOSA FULA</v>
          </cell>
          <cell r="I4413" t="str">
            <v>PAGO 2 DE 5 SEGÚN CERTIFICACION DEL SUPERVISOR</v>
          </cell>
          <cell r="J4413">
            <v>1732214</v>
          </cell>
          <cell r="K4413">
            <v>9.66</v>
          </cell>
          <cell r="O4413" t="str">
            <v>RECURSO 11</v>
          </cell>
          <cell r="V4413" t="str">
            <v>No tiene Dependientes</v>
          </cell>
          <cell r="W4413" t="str">
            <v>Vigencia Presupuestal</v>
          </cell>
        </row>
        <row r="4414">
          <cell r="A4414">
            <v>441414</v>
          </cell>
          <cell r="B4414" t="str">
            <v>Contrato</v>
          </cell>
          <cell r="C4414">
            <v>389</v>
          </cell>
          <cell r="D4414">
            <v>236214</v>
          </cell>
          <cell r="E4414">
            <v>41907</v>
          </cell>
          <cell r="F4414" t="str">
            <v>SUBDIRECCION ADMINISTRATIVA Y FINANCIERA</v>
          </cell>
          <cell r="G4414">
            <v>1018453657</v>
          </cell>
          <cell r="H4414" t="str">
            <v>ANDRES FELIPE CABRERA RENDON</v>
          </cell>
          <cell r="I4414" t="str">
            <v>PAGO 2 DE 5 SEGÚN CERTIFICACION DEL SUPERVISOR (Desc.de la Base RF x Dependientes)</v>
          </cell>
          <cell r="J4414">
            <v>1662415</v>
          </cell>
          <cell r="K4414">
            <v>9.66</v>
          </cell>
          <cell r="O4414" t="str">
            <v>RECURSO 11</v>
          </cell>
          <cell r="V4414" t="str">
            <v>Desc. 10% Dependientes</v>
          </cell>
          <cell r="W4414" t="str">
            <v>Vigencia Presupuestal</v>
          </cell>
        </row>
        <row r="4415">
          <cell r="A4415">
            <v>441514</v>
          </cell>
          <cell r="B4415" t="str">
            <v>Contrato</v>
          </cell>
          <cell r="C4415">
            <v>382</v>
          </cell>
          <cell r="D4415">
            <v>234814</v>
          </cell>
          <cell r="E4415">
            <v>41907</v>
          </cell>
          <cell r="F4415" t="str">
            <v>SUBDIRECCION ADMINISTRATIVA Y FINANCIERA</v>
          </cell>
          <cell r="G4415">
            <v>79221739</v>
          </cell>
          <cell r="H4415" t="str">
            <v>JOSE MANUEL MORENO MORA</v>
          </cell>
          <cell r="I4415" t="str">
            <v>PAGO 2 DE 5 SEGÚN CERTIFICACION DEL SUPERVISOR (Desc.de la Base RF x Dependientes)</v>
          </cell>
          <cell r="J4415">
            <v>1852200</v>
          </cell>
          <cell r="K4415">
            <v>9.66</v>
          </cell>
          <cell r="O4415" t="str">
            <v>RECURSO 11</v>
          </cell>
          <cell r="V4415" t="str">
            <v>Desc. X Dependientes</v>
          </cell>
          <cell r="W4415" t="str">
            <v>Vigencia Presupuestal</v>
          </cell>
        </row>
        <row r="4416">
          <cell r="A4416">
            <v>441614</v>
          </cell>
          <cell r="B4416" t="str">
            <v>Contrato</v>
          </cell>
          <cell r="C4416">
            <v>384</v>
          </cell>
          <cell r="D4416">
            <v>235314</v>
          </cell>
          <cell r="E4416">
            <v>41907</v>
          </cell>
          <cell r="F4416" t="str">
            <v>SUBDIRECCION ADMINISTRATIVA Y FINANCIERA</v>
          </cell>
          <cell r="G4416">
            <v>51699085</v>
          </cell>
          <cell r="H4416" t="str">
            <v>SILVIA PILAR RODRIGUEZ SILVA</v>
          </cell>
          <cell r="I4416" t="str">
            <v>PAGO 2 DE 5 DESEMBOLSO SEGÚN CERTIFICACION DEL SUPERVISOR (Desc.de la Base RF x Dependientes)</v>
          </cell>
          <cell r="J4416">
            <v>2047500</v>
          </cell>
          <cell r="K4416">
            <v>9.66</v>
          </cell>
          <cell r="O4416" t="str">
            <v>RECURSO 11</v>
          </cell>
          <cell r="V4416" t="str">
            <v xml:space="preserve">Desc. 10% Dependientes </v>
          </cell>
          <cell r="W4416" t="str">
            <v>Vigencia Presupuestal</v>
          </cell>
        </row>
        <row r="4417">
          <cell r="A4417">
            <v>441714</v>
          </cell>
          <cell r="B4417" t="str">
            <v>Contrato</v>
          </cell>
          <cell r="C4417">
            <v>398</v>
          </cell>
          <cell r="D4417">
            <v>236914</v>
          </cell>
          <cell r="E4417">
            <v>41907</v>
          </cell>
          <cell r="F4417" t="str">
            <v>SUBDIRECCION ADMINISTRATIVA Y FINANCIERA</v>
          </cell>
          <cell r="G4417">
            <v>51709470</v>
          </cell>
          <cell r="H4417" t="str">
            <v>LUZ DERI ROJAS DE MENESES</v>
          </cell>
          <cell r="I4417" t="str">
            <v>PAGO 2 DE 5 DESEMBOLSO SEGÚN CERTIFICACION DEL SUPERVISOR (Desc.de la Base RF x Dependientes)</v>
          </cell>
          <cell r="J4417">
            <v>1575000</v>
          </cell>
          <cell r="K4417">
            <v>9.66</v>
          </cell>
          <cell r="O4417" t="str">
            <v>RECURSO 11</v>
          </cell>
          <cell r="V4417" t="str">
            <v>Desc. 10% Dependientes - Base RF $4,094,550 RF $287,562</v>
          </cell>
          <cell r="W4417" t="str">
            <v>Vigencia Presupuestal</v>
          </cell>
        </row>
        <row r="4418">
          <cell r="A4418">
            <v>441814</v>
          </cell>
          <cell r="B4418" t="str">
            <v>Contrato</v>
          </cell>
          <cell r="C4418">
            <v>270</v>
          </cell>
          <cell r="D4418">
            <v>38614</v>
          </cell>
          <cell r="E4418">
            <v>41907</v>
          </cell>
          <cell r="F4418" t="str">
            <v>SUBDIRECCION ADMINISTRATIVA Y FINANCIERA</v>
          </cell>
          <cell r="G4418">
            <v>1065607597</v>
          </cell>
          <cell r="H4418" t="str">
            <v>CAROLINA CARRASCAL LOZANO</v>
          </cell>
          <cell r="I4418" t="str">
            <v xml:space="preserve">PAGO 8 DE 11 SEGÚN CERTIFICACION DEL SUPERVISOR </v>
          </cell>
          <cell r="J4418">
            <v>2600000</v>
          </cell>
          <cell r="K4418">
            <v>9.66</v>
          </cell>
          <cell r="O4418" t="str">
            <v>RECURSO 11</v>
          </cell>
          <cell r="V4418" t="str">
            <v>No tiene Dependientes</v>
          </cell>
          <cell r="W4418" t="str">
            <v>Vigencia Presupuestal</v>
          </cell>
        </row>
        <row r="4419">
          <cell r="A4419">
            <v>441914</v>
          </cell>
          <cell r="B4419" t="str">
            <v>Contrato</v>
          </cell>
          <cell r="C4419">
            <v>176</v>
          </cell>
          <cell r="D4419">
            <v>28114</v>
          </cell>
          <cell r="E4419">
            <v>41907</v>
          </cell>
          <cell r="F4419" t="str">
            <v>SUBDIRECCION ADMINISTRATIVA Y FINANCIERA</v>
          </cell>
          <cell r="G4419">
            <v>6757664</v>
          </cell>
          <cell r="H4419" t="str">
            <v>BELISARIO NEIRA MUÑOZ</v>
          </cell>
          <cell r="I4419" t="str">
            <v>PAGO 9 DE 11 SEGÚN CERTIFICACION DEL SUPERVISOR (Desc de la Bse por Dependientes)-PENSIONADO</v>
          </cell>
          <cell r="J4419">
            <v>5000000</v>
          </cell>
          <cell r="K4419">
            <v>9.66</v>
          </cell>
          <cell r="O4419" t="str">
            <v>RECURSO 11</v>
          </cell>
          <cell r="V4419" t="str">
            <v>Desc. 10% Dependientes</v>
          </cell>
          <cell r="W4419" t="str">
            <v>Vigencia Presupuestal</v>
          </cell>
        </row>
        <row r="4420">
          <cell r="A4420">
            <v>442014</v>
          </cell>
          <cell r="B4420" t="str">
            <v>Contrato</v>
          </cell>
          <cell r="C4420">
            <v>383</v>
          </cell>
          <cell r="D4420">
            <v>234914</v>
          </cell>
          <cell r="E4420">
            <v>41907</v>
          </cell>
          <cell r="F4420" t="str">
            <v>SUBDIRECCION ADMINISTRATIVA Y FINANCIERA</v>
          </cell>
          <cell r="G4420">
            <v>10770944</v>
          </cell>
          <cell r="H4420" t="str">
            <v>LEVER CIRON ORTIZ MORALES</v>
          </cell>
          <cell r="I4420" t="str">
            <v>PAGO 2 DE 5 DESEMBOLSO SEGÚN CERTIFICACION DEL SUPERVISOR (Desc. Base RF x Dependientes)</v>
          </cell>
          <cell r="J4420">
            <v>1575000</v>
          </cell>
          <cell r="K4420">
            <v>9.66</v>
          </cell>
          <cell r="O4420" t="str">
            <v>RECURSO 11</v>
          </cell>
          <cell r="V4420" t="str">
            <v>Desc.x Dependientes</v>
          </cell>
          <cell r="W4420" t="str">
            <v>Vigencia Presupuestal</v>
          </cell>
        </row>
        <row r="4421">
          <cell r="A4421">
            <v>442114</v>
          </cell>
          <cell r="B4421" t="str">
            <v>Contrato</v>
          </cell>
          <cell r="C4421">
            <v>394</v>
          </cell>
          <cell r="D4421">
            <v>236814</v>
          </cell>
          <cell r="E4421">
            <v>41907</v>
          </cell>
          <cell r="F4421" t="str">
            <v>SUBDIRECCION ADMINISTRATIVA Y FINANCIERA</v>
          </cell>
          <cell r="G4421">
            <v>79888249</v>
          </cell>
          <cell r="H4421" t="str">
            <v>YOHON JAIRO RODRIGUEZ CHIZABA</v>
          </cell>
          <cell r="I4421" t="str">
            <v>PAGO 2 DE 5 DESEMBOLSO SEGÚN CERTIFICACION DEL SUPERVISOR (Desc. Base RF x Dependientes)</v>
          </cell>
          <cell r="J4421">
            <v>1837500</v>
          </cell>
          <cell r="K4421">
            <v>9.66</v>
          </cell>
          <cell r="O4421" t="str">
            <v>RECURSO 11</v>
          </cell>
          <cell r="V4421" t="str">
            <v>Desc.x Dependientes</v>
          </cell>
          <cell r="W4421" t="str">
            <v>Vigencia Presupuestal</v>
          </cell>
        </row>
        <row r="4422">
          <cell r="A4422">
            <v>442214</v>
          </cell>
          <cell r="B4422" t="str">
            <v>Contrato</v>
          </cell>
          <cell r="C4422">
            <v>385</v>
          </cell>
          <cell r="D4422">
            <v>235114</v>
          </cell>
          <cell r="E4422">
            <v>41907</v>
          </cell>
          <cell r="F4422" t="str">
            <v>SUBDIRECCION ADMINISTRATIVA Y FINANCIERA</v>
          </cell>
          <cell r="G4422">
            <v>53080337</v>
          </cell>
          <cell r="H4422" t="str">
            <v>BRIGITTE DELGADO GARCIA</v>
          </cell>
          <cell r="I4422" t="str">
            <v>PAGO 2 DE 5 SEGÚN CERTIFICACION DEL SUPERVISOR (Desc Base Rte Fte por Dependientes)</v>
          </cell>
          <cell r="J4422">
            <v>1700000</v>
          </cell>
          <cell r="K4422">
            <v>9.66</v>
          </cell>
          <cell r="O4422" t="str">
            <v>RECURSO 11</v>
          </cell>
          <cell r="V4422" t="str">
            <v>Desc. 10% Dependientes</v>
          </cell>
          <cell r="W4422" t="str">
            <v>Vigencia Presupuestal</v>
          </cell>
        </row>
        <row r="4423">
          <cell r="A4423">
            <v>442314</v>
          </cell>
          <cell r="B4423" t="str">
            <v>Contrato</v>
          </cell>
          <cell r="C4423">
            <v>222</v>
          </cell>
          <cell r="D4423">
            <v>32714</v>
          </cell>
          <cell r="E4423">
            <v>41907</v>
          </cell>
          <cell r="F4423" t="str">
            <v>SUBDIRECCION ADMINISTRATIVA Y FINANCIERA</v>
          </cell>
          <cell r="G4423">
            <v>79626003</v>
          </cell>
          <cell r="H4423" t="str">
            <v>CARLOS ERNESTO FUENTES TASCON</v>
          </cell>
          <cell r="I4423" t="str">
            <v>PAGO 9 DE 12 SEGÚN CERTIFICACION DEL SUPERVISOR</v>
          </cell>
          <cell r="J4423">
            <v>1800000</v>
          </cell>
          <cell r="K4423">
            <v>9.66</v>
          </cell>
          <cell r="O4423" t="str">
            <v>RECURSO 11</v>
          </cell>
          <cell r="V4423" t="str">
            <v>No tiene Dependientes a Cargo</v>
          </cell>
          <cell r="W4423" t="str">
            <v>Vigencia Presupuestal</v>
          </cell>
        </row>
        <row r="4424">
          <cell r="A4424">
            <v>442414</v>
          </cell>
          <cell r="B4424" t="str">
            <v>Contrato</v>
          </cell>
          <cell r="C4424">
            <v>9</v>
          </cell>
          <cell r="D4424">
            <v>1014</v>
          </cell>
          <cell r="E4424">
            <v>41907</v>
          </cell>
          <cell r="F4424" t="str">
            <v>SUBDIRECCION ADMINISTRATIVA Y FINANCIERA</v>
          </cell>
          <cell r="G4424">
            <v>79797240</v>
          </cell>
          <cell r="H4424" t="str">
            <v>JONATHAN FELIPE RODRIGUEZ MARTINEZ</v>
          </cell>
          <cell r="I4424" t="str">
            <v>PAGO 9 DE 12 SEGÚN CERTIFICACION DEL SUPERVISOR</v>
          </cell>
          <cell r="J4424">
            <v>1805455</v>
          </cell>
          <cell r="K4424">
            <v>9.66</v>
          </cell>
          <cell r="O4424" t="str">
            <v>RECURSO 11</v>
          </cell>
          <cell r="V4424" t="str">
            <v>No tiene Dependientes</v>
          </cell>
          <cell r="W4424" t="str">
            <v>Vigencia Presupuestal</v>
          </cell>
        </row>
        <row r="4425">
          <cell r="A4425">
            <v>442514</v>
          </cell>
          <cell r="B4425" t="str">
            <v>Contrato</v>
          </cell>
          <cell r="C4425">
            <v>8</v>
          </cell>
          <cell r="D4425">
            <v>914</v>
          </cell>
          <cell r="E4425">
            <v>41907</v>
          </cell>
          <cell r="F4425" t="str">
            <v>SUBDIRECCION ADMINISTRATIVA Y FINANCIERA</v>
          </cell>
          <cell r="G4425">
            <v>80458697</v>
          </cell>
          <cell r="H4425" t="str">
            <v>MELCO CIFUENTES MAHECHA</v>
          </cell>
          <cell r="I4425" t="str">
            <v>PAGO 9 DE 12 SEGÚN CERTIFICACION DEL SUPERVISOR ( DESC BASE RF DEPENDIENTES)</v>
          </cell>
          <cell r="J4425">
            <v>1805455</v>
          </cell>
          <cell r="K4425">
            <v>9.66</v>
          </cell>
          <cell r="O4425" t="str">
            <v>RECURSO 11</v>
          </cell>
          <cell r="V4425" t="str">
            <v>Desc. 10% Dependientes - Base RF $3,529,774 RF $388,275</v>
          </cell>
          <cell r="W4425" t="str">
            <v>Vigencia Presupuestal</v>
          </cell>
        </row>
        <row r="4426">
          <cell r="A4426">
            <v>442614</v>
          </cell>
          <cell r="B4426" t="str">
            <v>Contrato</v>
          </cell>
          <cell r="C4426">
            <v>6</v>
          </cell>
          <cell r="D4426">
            <v>1414</v>
          </cell>
          <cell r="E4426">
            <v>41907</v>
          </cell>
          <cell r="F4426" t="str">
            <v>SUBDIRECCION ADMINISTRATIVA Y FINANCIERA</v>
          </cell>
          <cell r="G4426">
            <v>1033722027</v>
          </cell>
          <cell r="H4426" t="str">
            <v>ANDERSON STEEVEN PINZON VARGAS</v>
          </cell>
          <cell r="I4426" t="str">
            <v>PAGO 9 DE 12 SEGÚN CERTIFICACION DEL SUPERVISOR</v>
          </cell>
          <cell r="J4426">
            <v>1805455</v>
          </cell>
          <cell r="K4426">
            <v>9.66</v>
          </cell>
          <cell r="O4426" t="str">
            <v>RECURSO 11</v>
          </cell>
          <cell r="V4426" t="str">
            <v>No tiene Dependientes</v>
          </cell>
          <cell r="W4426" t="str">
            <v>Vigencia Presupuestal</v>
          </cell>
        </row>
        <row r="4427">
          <cell r="A4427">
            <v>442714</v>
          </cell>
          <cell r="B4427" t="str">
            <v>Contrato</v>
          </cell>
          <cell r="C4427">
            <v>397</v>
          </cell>
          <cell r="D4427">
            <v>236714</v>
          </cell>
          <cell r="E4427">
            <v>41907</v>
          </cell>
          <cell r="F4427" t="str">
            <v>SUBDIRECCION ADMINISTRATIVA Y FINANCIERA</v>
          </cell>
          <cell r="G4427">
            <v>51845216</v>
          </cell>
          <cell r="H4427" t="str">
            <v>CLAUDIA PATRICIA FORERO TELLEZ</v>
          </cell>
          <cell r="I4427" t="str">
            <v>PAGO 2 DE 5 DESEMBOLSO SEGÚN CERTIFICACION DEL SUPERVISOR</v>
          </cell>
          <cell r="J4427">
            <v>1575000</v>
          </cell>
          <cell r="K4427">
            <v>9.66</v>
          </cell>
          <cell r="O4427" t="str">
            <v>RECURSO 11</v>
          </cell>
          <cell r="V4427" t="str">
            <v>No tiene Dependientes</v>
          </cell>
          <cell r="W4427" t="str">
            <v>Vigencia Presupuestal</v>
          </cell>
        </row>
        <row r="4428">
          <cell r="A4428">
            <v>442814</v>
          </cell>
          <cell r="B4428" t="str">
            <v>Contrato</v>
          </cell>
          <cell r="C4428">
            <v>393</v>
          </cell>
          <cell r="D4428">
            <v>236414</v>
          </cell>
          <cell r="E4428">
            <v>41907</v>
          </cell>
          <cell r="F4428" t="str">
            <v>SUBDIRECCION ADMINISTRATIVA Y FINANCIERA</v>
          </cell>
          <cell r="G4428">
            <v>23560773</v>
          </cell>
          <cell r="H4428" t="str">
            <v>NELLY AMANDA BUITRAGO RUIZ</v>
          </cell>
          <cell r="I4428" t="str">
            <v>PAGO 2 DE 5 SEGÚN CERTIFICACION DEL SUPERVISOR - (Beneficio Tributario Prepagada 25-Ago/2014) PENSIONADA</v>
          </cell>
          <cell r="J4428">
            <v>4500000</v>
          </cell>
          <cell r="K4428">
            <v>9.66</v>
          </cell>
          <cell r="O4428" t="str">
            <v>RECURSO 11</v>
          </cell>
          <cell r="V4428" t="str">
            <v>No tiene Dependientes + Prepagada 25 Ago/2014</v>
          </cell>
          <cell r="W4428" t="str">
            <v>Vigencia Presupuestal</v>
          </cell>
        </row>
        <row r="4429">
          <cell r="A4429">
            <v>442914</v>
          </cell>
          <cell r="B4429" t="str">
            <v>Contrato</v>
          </cell>
          <cell r="C4429">
            <v>11</v>
          </cell>
          <cell r="D4429">
            <v>514</v>
          </cell>
          <cell r="E4429">
            <v>41907</v>
          </cell>
          <cell r="F4429" t="str">
            <v>SUBDIRECCION ADMINISTRATIVA Y FINANCIERA</v>
          </cell>
          <cell r="G4429">
            <v>37828595</v>
          </cell>
          <cell r="H4429" t="str">
            <v xml:space="preserve">MARIA TERESA COTE DE ABRIL </v>
          </cell>
          <cell r="I4429" t="str">
            <v>PAGO 9 DE 12 SEGÚN CERTIFICACION DEL SUPERVISOR (INT.VIVIENDA $638,012) PENSIONADA</v>
          </cell>
          <cell r="J4429">
            <v>4513636</v>
          </cell>
          <cell r="K4429">
            <v>9.66</v>
          </cell>
          <cell r="O4429" t="str">
            <v>RECURSO 11</v>
          </cell>
          <cell r="V4429" t="str">
            <v>Int. Vivienda 7.656.139,39/12 $638,012 -No tiene Dependientes</v>
          </cell>
          <cell r="W4429" t="str">
            <v>Vigencia Presupuestal</v>
          </cell>
        </row>
        <row r="4430">
          <cell r="A4430">
            <v>443014</v>
          </cell>
          <cell r="B4430" t="str">
            <v>Contrato</v>
          </cell>
          <cell r="C4430">
            <v>34</v>
          </cell>
          <cell r="D4430">
            <v>4614</v>
          </cell>
          <cell r="E4430">
            <v>41907</v>
          </cell>
          <cell r="F4430" t="str">
            <v>SUBDIRECCION ADMINISTRATIVA Y FINANCIERA</v>
          </cell>
          <cell r="G4430">
            <v>1032368586</v>
          </cell>
          <cell r="H4430" t="str">
            <v>ANDRES FERNANDO MENDOZA CHUNZA</v>
          </cell>
          <cell r="I4430" t="str">
            <v>PAGO 9 DE 12 SEGÚN CERTIFICACION DEL SUPERVISOR</v>
          </cell>
          <cell r="J4430">
            <v>1805455</v>
          </cell>
          <cell r="K4430">
            <v>9.66</v>
          </cell>
          <cell r="O4430" t="str">
            <v>RECURSO 11</v>
          </cell>
          <cell r="V4430" t="str">
            <v>No tiene Dependientes</v>
          </cell>
          <cell r="W4430" t="str">
            <v>Vigencia Presupuestal</v>
          </cell>
        </row>
        <row r="4431">
          <cell r="A4431">
            <v>443114</v>
          </cell>
          <cell r="B4431" t="str">
            <v>Contrato</v>
          </cell>
          <cell r="C4431">
            <v>12</v>
          </cell>
          <cell r="D4431">
            <v>814</v>
          </cell>
          <cell r="E4431">
            <v>41907</v>
          </cell>
          <cell r="F4431" t="str">
            <v>SUBDIRECCION ADMINISTRATIVA Y FINANCIERA</v>
          </cell>
          <cell r="G4431">
            <v>40610737</v>
          </cell>
          <cell r="H4431" t="str">
            <v>CAROLINA POLANCO HOLGUIN</v>
          </cell>
          <cell r="I4431" t="str">
            <v>PAGO 9 DE 12 SEGÚN CERTIFICACION DEL SUPERVISOR ( DESC BASE RF DEPENDIENTES)</v>
          </cell>
          <cell r="J4431">
            <v>3009091</v>
          </cell>
          <cell r="K4431">
            <v>9.66</v>
          </cell>
          <cell r="O4431" t="str">
            <v>RECURSO 11</v>
          </cell>
          <cell r="V4431" t="str">
            <v xml:space="preserve">Desc. 10% Dependientes </v>
          </cell>
          <cell r="W4431" t="str">
            <v>Vigencia Presupuestal</v>
          </cell>
        </row>
        <row r="4432">
          <cell r="A4432">
            <v>443214</v>
          </cell>
          <cell r="B4432" t="str">
            <v>Contrato</v>
          </cell>
          <cell r="C4432">
            <v>390</v>
          </cell>
          <cell r="D4432">
            <v>236114</v>
          </cell>
          <cell r="E4432">
            <v>41907</v>
          </cell>
          <cell r="F4432" t="str">
            <v>SUBDIRECCION ADMINISTRATIVA Y FINANCIERA</v>
          </cell>
          <cell r="G4432">
            <v>1010207237</v>
          </cell>
          <cell r="H4432" t="str">
            <v>NANCY KATHERIN ARIAS GAITAN</v>
          </cell>
          <cell r="I4432" t="str">
            <v>PAGO 2 DE 5 SEGÚN CERTIFICACION DEL SUPERVISOR</v>
          </cell>
          <cell r="J4432">
            <v>1700000</v>
          </cell>
          <cell r="K4432">
            <v>9.66</v>
          </cell>
          <cell r="O4432" t="str">
            <v>RECURSO 11</v>
          </cell>
          <cell r="V4432" t="str">
            <v>No tiene Dependientes</v>
          </cell>
          <cell r="W4432" t="str">
            <v>Vigencia Presupuestal</v>
          </cell>
        </row>
        <row r="4433">
          <cell r="A4433">
            <v>443314</v>
          </cell>
          <cell r="B4433" t="str">
            <v>Contrato</v>
          </cell>
          <cell r="C4433">
            <v>427</v>
          </cell>
          <cell r="D4433">
            <v>246914</v>
          </cell>
          <cell r="E4433">
            <v>41907</v>
          </cell>
          <cell r="F4433" t="str">
            <v>SUBDIRECCION ADMINISTRATIVA Y FINANCIERA</v>
          </cell>
          <cell r="G4433">
            <v>79791975</v>
          </cell>
          <cell r="H4433" t="str">
            <v>CARLOS ALBERTO SUAREZ</v>
          </cell>
          <cell r="I4433" t="str">
            <v>PAGO 2 DE 5 SEGÚN CERTIFICACION DEL SUPERVISOR</v>
          </cell>
          <cell r="J4433">
            <v>2500000</v>
          </cell>
          <cell r="K4433">
            <v>9.66</v>
          </cell>
          <cell r="O4433" t="str">
            <v>RECURSO 11</v>
          </cell>
          <cell r="V4433" t="str">
            <v>No tiene Dependientes</v>
          </cell>
          <cell r="W4433" t="str">
            <v>Vigencia Presupuestal</v>
          </cell>
        </row>
        <row r="4434">
          <cell r="A4434">
            <v>443414</v>
          </cell>
          <cell r="B4434" t="str">
            <v>Contrato</v>
          </cell>
          <cell r="C4434">
            <v>99</v>
          </cell>
          <cell r="D4434">
            <v>18114</v>
          </cell>
          <cell r="E4434">
            <v>41908</v>
          </cell>
          <cell r="F4434" t="str">
            <v>DIRECCION DE CAMBIO CLIMATICO</v>
          </cell>
          <cell r="G4434">
            <v>1016022479</v>
          </cell>
          <cell r="H4434" t="str">
            <v>ANGIE CAROLINA CORTES SALGADO</v>
          </cell>
          <cell r="I4434" t="str">
            <v>PAGO 9 DE 12 SEGÚN CERTIFICACION DEL SUPERVISOR (Desc. Base RF x Dependientes)</v>
          </cell>
          <cell r="J4434">
            <v>2200000</v>
          </cell>
          <cell r="K4434">
            <v>9.66</v>
          </cell>
          <cell r="O4434" t="str">
            <v>RECURSO 11</v>
          </cell>
          <cell r="V4434" t="str">
            <v>Desc.x Dependientes</v>
          </cell>
          <cell r="W4434" t="str">
            <v>Vigencia Presupuestal</v>
          </cell>
        </row>
        <row r="4435">
          <cell r="A4435">
            <v>443514</v>
          </cell>
          <cell r="B4435" t="str">
            <v>Contrato</v>
          </cell>
          <cell r="C4435">
            <v>67</v>
          </cell>
          <cell r="D4435">
            <v>14214</v>
          </cell>
          <cell r="E4435">
            <v>41908</v>
          </cell>
          <cell r="F4435" t="str">
            <v>TALENTO HUMANO ACTIVO Y NO ACTIVO</v>
          </cell>
          <cell r="G4435">
            <v>52748159</v>
          </cell>
          <cell r="H4435" t="str">
            <v>NOHORA ANGELICA MOLINA MOLINA</v>
          </cell>
          <cell r="I4435" t="str">
            <v>PAGO 9 DE 12 SEGÚN CERTIFICACION DEL SUPERVISOR</v>
          </cell>
          <cell r="J4435">
            <v>3300000</v>
          </cell>
          <cell r="K4435">
            <v>9.66</v>
          </cell>
          <cell r="O4435" t="str">
            <v>RECURSO 11</v>
          </cell>
          <cell r="V4435" t="str">
            <v>No tiene Dependientes</v>
          </cell>
          <cell r="W4435" t="str">
            <v>Vigencia Presupuestal</v>
          </cell>
        </row>
        <row r="4436">
          <cell r="A4436">
            <v>443614</v>
          </cell>
          <cell r="B4436" t="str">
            <v>Contrato</v>
          </cell>
          <cell r="C4436">
            <v>71</v>
          </cell>
          <cell r="D4436">
            <v>15314</v>
          </cell>
          <cell r="E4436">
            <v>41908</v>
          </cell>
          <cell r="F4436" t="str">
            <v>TALENTO HUMANO ACTIVO Y NO ACTIVO</v>
          </cell>
          <cell r="G4436">
            <v>13346567</v>
          </cell>
          <cell r="H4436" t="str">
            <v>MANUEL FRANCISCO PARADA CARVAJAL</v>
          </cell>
          <cell r="I4436" t="str">
            <v>PAGO 9 DE 12 SEGÚN CERTIFICACION DEL SUPERVISOR (Desc.de la Base RF x Dependientes)-PENSIONADO</v>
          </cell>
          <cell r="J4436">
            <v>3600000</v>
          </cell>
          <cell r="K4436">
            <v>9.66</v>
          </cell>
          <cell r="O4436" t="str">
            <v>RECURSO 11</v>
          </cell>
          <cell r="V4436" t="str">
            <v>Desc. 10% Dependientes - Base RF $4,094,550 RF $287,562</v>
          </cell>
          <cell r="W4436" t="str">
            <v>Vigencia Presupuestal</v>
          </cell>
        </row>
        <row r="4437">
          <cell r="A4437">
            <v>443714</v>
          </cell>
          <cell r="B4437" t="str">
            <v>Contrato</v>
          </cell>
          <cell r="C4437">
            <v>111</v>
          </cell>
          <cell r="D4437">
            <v>19314</v>
          </cell>
          <cell r="E4437">
            <v>41908</v>
          </cell>
          <cell r="F4437" t="str">
            <v>DIRECCION DE CAMBIO CLIMATICO</v>
          </cell>
          <cell r="G4437">
            <v>1032413304</v>
          </cell>
          <cell r="H4437" t="str">
            <v>LAURA MARIA ARANGURE NIÑO</v>
          </cell>
          <cell r="I4437" t="str">
            <v>PAGO 8 DE 12 SEGÚN CERTIFICACION DEL SUPERVISOR (Beneficio Prepagada Colsanitas 06/AGO/2014)</v>
          </cell>
          <cell r="J4437">
            <v>3600000</v>
          </cell>
          <cell r="K4437">
            <v>9.66</v>
          </cell>
          <cell r="O4437" t="str">
            <v>RECURSO 11</v>
          </cell>
          <cell r="V4437" t="str">
            <v>No tiene Dependientes + Prepagada  Colsanitas 06 Ago 2014</v>
          </cell>
          <cell r="W4437" t="str">
            <v>Vigencia Presupuestal</v>
          </cell>
        </row>
        <row r="4438">
          <cell r="A4438">
            <v>443814</v>
          </cell>
          <cell r="B4438" t="str">
            <v>Contrato</v>
          </cell>
          <cell r="C4438">
            <v>54</v>
          </cell>
          <cell r="D4438">
            <v>8314</v>
          </cell>
          <cell r="E4438">
            <v>41908</v>
          </cell>
          <cell r="F4438" t="str">
            <v>DIRECCION DE BOSQUES, BIODIVERSIDAD Y SERVICIOS ECOSISTEMICOS</v>
          </cell>
          <cell r="G4438">
            <v>52268579</v>
          </cell>
          <cell r="H4438" t="str">
            <v>GIOVANNA DEL CARMEN FERNANDEZ ORJUELA</v>
          </cell>
          <cell r="I4438" t="str">
            <v>PAGO 9 DE 12 SEGÚN CERTIFICACION DEL SUPERVISOR (Desc.de la Base RF x Dependientes)</v>
          </cell>
          <cell r="J4438">
            <v>5627256</v>
          </cell>
          <cell r="K4438">
            <v>9.66</v>
          </cell>
          <cell r="O4438" t="str">
            <v>RECURSO 11</v>
          </cell>
          <cell r="V4438" t="str">
            <v>Desc. 10% Dependientes</v>
          </cell>
          <cell r="W4438" t="str">
            <v>Vigencia Presupuestal</v>
          </cell>
        </row>
        <row r="4439">
          <cell r="A4439">
            <v>443914</v>
          </cell>
          <cell r="B4439" t="str">
            <v>Contrato</v>
          </cell>
          <cell r="C4439">
            <v>68</v>
          </cell>
          <cell r="D4439">
            <v>14014</v>
          </cell>
          <cell r="E4439">
            <v>41908</v>
          </cell>
          <cell r="F4439" t="str">
            <v>TALENTO HUMANO ACTIVO Y NO ACTIVO</v>
          </cell>
          <cell r="G4439">
            <v>1024472818</v>
          </cell>
          <cell r="H4439" t="str">
            <v>JENIFER LADY CAMARGO PARRA</v>
          </cell>
          <cell r="I4439" t="str">
            <v>PAGO 9 DE 12 SEGÚN CERTIFICACION DEL SUPERVISOR (Desc.de la Base RF x Dependientes)</v>
          </cell>
          <cell r="J4439">
            <v>1800000</v>
          </cell>
          <cell r="K4439">
            <v>9.66</v>
          </cell>
          <cell r="O4439" t="str">
            <v>RECURSO 11</v>
          </cell>
          <cell r="V4439" t="str">
            <v>Desc. 10% Dependientes - Base RF $4,094,550 RF $287,562</v>
          </cell>
          <cell r="W4439" t="str">
            <v>Vigencia Presupuestal</v>
          </cell>
        </row>
        <row r="4440">
          <cell r="A4440">
            <v>444014</v>
          </cell>
          <cell r="B4440" t="str">
            <v>Contrato</v>
          </cell>
          <cell r="C4440">
            <v>196</v>
          </cell>
          <cell r="D4440">
            <v>29714</v>
          </cell>
          <cell r="E4440">
            <v>41908</v>
          </cell>
          <cell r="F4440" t="str">
            <v>DIRECCION DE ORDENAMIENTO AMBIENTAL Y COORDINACION DEL SINA</v>
          </cell>
          <cell r="G4440">
            <v>79946823</v>
          </cell>
          <cell r="H4440" t="str">
            <v>ANDRES MEJIA PIZANO</v>
          </cell>
          <cell r="I4440" t="str">
            <v xml:space="preserve">OCTAVO DESEMBOLSO SEGÚN CERTIFICACION DEL SUPERVISOR </v>
          </cell>
          <cell r="J4440">
            <v>5500000</v>
          </cell>
          <cell r="K4440">
            <v>9.66</v>
          </cell>
          <cell r="O4440" t="str">
            <v>RECURSO 11</v>
          </cell>
          <cell r="V4440" t="str">
            <v>No tiene Dependientes</v>
          </cell>
          <cell r="W4440" t="str">
            <v>Vigencia Presupuestal</v>
          </cell>
        </row>
        <row r="4441">
          <cell r="A4441">
            <v>444114</v>
          </cell>
          <cell r="B4441" t="str">
            <v>Contrato</v>
          </cell>
          <cell r="C4441">
            <v>94</v>
          </cell>
          <cell r="D4441">
            <v>17514</v>
          </cell>
          <cell r="E4441">
            <v>41908</v>
          </cell>
          <cell r="F4441" t="str">
            <v>DIRECCION DE CAMBIO CLIMATICO</v>
          </cell>
          <cell r="G4441">
            <v>42124986</v>
          </cell>
          <cell r="H4441" t="str">
            <v>KATHERINE ARCILA BURGOS</v>
          </cell>
          <cell r="I4441" t="str">
            <v>PAGO 9 DE 11 SEGÚN CERTIFICACION DEL SUPERVISOR</v>
          </cell>
          <cell r="J4441">
            <v>6000000</v>
          </cell>
          <cell r="K4441">
            <v>9.66</v>
          </cell>
          <cell r="O4441" t="str">
            <v>RECURSO 11</v>
          </cell>
          <cell r="V4441" t="str">
            <v>No tiene Dependientes</v>
          </cell>
          <cell r="W4441" t="str">
            <v>Vigencia Presupuestal</v>
          </cell>
        </row>
        <row r="4442">
          <cell r="A4442">
            <v>444214</v>
          </cell>
          <cell r="B4442" t="str">
            <v>Contrato</v>
          </cell>
          <cell r="C4442">
            <v>135</v>
          </cell>
          <cell r="D4442">
            <v>24514</v>
          </cell>
          <cell r="E4442">
            <v>41908</v>
          </cell>
          <cell r="F4442" t="str">
            <v>DIRECCION DE BOSQUES, BIODIVERSIDAD Y SERVICIOS ECOSISTEMICOS</v>
          </cell>
          <cell r="G4442">
            <v>52411563</v>
          </cell>
          <cell r="H4442" t="str">
            <v>MARIA STELLA SACHICA ALVAREZ</v>
          </cell>
          <cell r="I4442" t="str">
            <v>PAGO 8 DE 12 SEGÚN CERTIFICACION DEL SUPERVISOR</v>
          </cell>
          <cell r="J4442">
            <v>7703805</v>
          </cell>
          <cell r="K4442">
            <v>9.66</v>
          </cell>
          <cell r="O4442" t="str">
            <v>RECURSO 11</v>
          </cell>
          <cell r="V4442" t="str">
            <v>No tiene Dependientes a Cargo</v>
          </cell>
          <cell r="W4442" t="str">
            <v>Vigencia Presupuestal</v>
          </cell>
        </row>
        <row r="4443">
          <cell r="A4443">
            <v>444314</v>
          </cell>
          <cell r="B4443" t="str">
            <v>Contrato</v>
          </cell>
          <cell r="C4443">
            <v>250</v>
          </cell>
          <cell r="D4443">
            <v>36214</v>
          </cell>
          <cell r="E4443">
            <v>41908</v>
          </cell>
          <cell r="F4443" t="str">
            <v>DIRECCION DE BOSQUES, BIODIVERSIDAD Y SERVICIOS ECOSISTEMICOS</v>
          </cell>
          <cell r="G4443">
            <v>79314746</v>
          </cell>
          <cell r="H4443" t="str">
            <v>LEONARDO MOLINA SUAREZ</v>
          </cell>
          <cell r="I4443" t="str">
            <v>PAGO 9 DE 12 SEGÚN CERTIFICACION DEL SUPERVISOR (Desc.de la Base RF x Dependientes)</v>
          </cell>
          <cell r="J4443">
            <v>6634615</v>
          </cell>
          <cell r="K4443">
            <v>9.66</v>
          </cell>
          <cell r="O4443" t="str">
            <v>RECURSO 11</v>
          </cell>
          <cell r="V4443" t="str">
            <v>Desc. 10% Dependientes</v>
          </cell>
          <cell r="W4443" t="str">
            <v>Vigencia Presupuestal</v>
          </cell>
        </row>
        <row r="4444">
          <cell r="A4444">
            <v>444414</v>
          </cell>
          <cell r="B4444" t="str">
            <v>Contrato</v>
          </cell>
          <cell r="C4444">
            <v>89</v>
          </cell>
          <cell r="D4444">
            <v>18614</v>
          </cell>
          <cell r="E4444">
            <v>41908</v>
          </cell>
          <cell r="F4444" t="str">
            <v>DIRECCION DE BOSQUES, BIODIVERSIDAD Y SERVICIOS ECOSISTEMICOS</v>
          </cell>
          <cell r="G4444">
            <v>52258642</v>
          </cell>
          <cell r="H4444" t="str">
            <v>EUGENIA MENDEZ REYEZ</v>
          </cell>
          <cell r="I4444" t="str">
            <v>FRA 36 PAGO 9 DE 12 SEGÚN CERTIFICACION DEL SUPERVISOR (DESC BASE POR DEPENDIENTES)</v>
          </cell>
          <cell r="J4444">
            <v>10000000</v>
          </cell>
          <cell r="K4444">
            <v>9.66</v>
          </cell>
          <cell r="M4444">
            <v>16</v>
          </cell>
          <cell r="O4444" t="str">
            <v>RECURSO 11</v>
          </cell>
          <cell r="V4444" t="str">
            <v>Desc. X Dependientes</v>
          </cell>
          <cell r="W4444" t="str">
            <v>Vigencia Presupuestal</v>
          </cell>
        </row>
        <row r="4445">
          <cell r="A4445">
            <v>444514</v>
          </cell>
          <cell r="B4445" t="str">
            <v>Contrato</v>
          </cell>
          <cell r="C4445">
            <v>125</v>
          </cell>
          <cell r="D4445">
            <v>20714</v>
          </cell>
          <cell r="E4445">
            <v>41908</v>
          </cell>
          <cell r="F4445" t="str">
            <v>DIRECCION DE BOSQUES, BIODIVERSIDAD Y SERVICIOS ECOSISTEMICOS</v>
          </cell>
          <cell r="G4445">
            <v>52909876</v>
          </cell>
          <cell r="H4445" t="str">
            <v>LUZ STELLA CARRERO MORALES</v>
          </cell>
          <cell r="I4445" t="str">
            <v>PAGO 9 DE 12 SEGÚN CERTIFICACION DEL SUPERVISOR (Desc.de la Base RF x Dependientes)</v>
          </cell>
          <cell r="J4445">
            <v>4334473</v>
          </cell>
          <cell r="K4445">
            <v>9.66</v>
          </cell>
          <cell r="O4445" t="str">
            <v>RECURSO 11</v>
          </cell>
          <cell r="V4445" t="str">
            <v>Desc. 10% Dependientes</v>
          </cell>
          <cell r="W4445" t="str">
            <v>Vigencia Presupuestal</v>
          </cell>
        </row>
        <row r="4446">
          <cell r="A4446">
            <v>444614</v>
          </cell>
          <cell r="B4446" t="str">
            <v>Contrato</v>
          </cell>
          <cell r="C4446">
            <v>212</v>
          </cell>
          <cell r="D4446">
            <v>31214</v>
          </cell>
          <cell r="E4446">
            <v>41908</v>
          </cell>
          <cell r="F4446" t="str">
            <v>DIRECCION DE BOSQUES, BIODIVERSIDAD Y SERVICIOS ECOSISTEMICOS</v>
          </cell>
          <cell r="G4446">
            <v>80544407</v>
          </cell>
          <cell r="H4446" t="str">
            <v>ANDRES FERNANDO FRANCO FANDIÑO</v>
          </cell>
          <cell r="I4446" t="str">
            <v>PAGO 9 DE 12 SEGÚN CERTIFICACION DEL SUPERVISOR (Desc.de la Base RF x Dependientes)</v>
          </cell>
          <cell r="J4446">
            <v>5214196</v>
          </cell>
          <cell r="K4446">
            <v>9.66</v>
          </cell>
          <cell r="O4446" t="str">
            <v>RECURSO 11</v>
          </cell>
          <cell r="V4446" t="str">
            <v xml:space="preserve">Desc. x Dependientes </v>
          </cell>
          <cell r="W4446" t="str">
            <v>Vigencia Presupuestal</v>
          </cell>
        </row>
        <row r="4447">
          <cell r="A4447">
            <v>444714</v>
          </cell>
          <cell r="B4447" t="str">
            <v>Contrato</v>
          </cell>
          <cell r="C4447">
            <v>287</v>
          </cell>
          <cell r="D4447">
            <v>39714</v>
          </cell>
          <cell r="E4447">
            <v>41908</v>
          </cell>
          <cell r="F4447" t="str">
            <v>DIRECCION DE BOSQUES, BIODIVERSIDAD Y SERVICIOS ECOSISTEMICOS</v>
          </cell>
          <cell r="G4447">
            <v>26431577</v>
          </cell>
          <cell r="H4447" t="str">
            <v>AZALIA INES PARRA CUELLAR</v>
          </cell>
          <cell r="I4447" t="str">
            <v>NOVENO DESEMBOLSO SEGÚN CERTIFICACION DEL SUPERVISOR</v>
          </cell>
          <cell r="J4447">
            <v>2755917</v>
          </cell>
          <cell r="K4447">
            <v>9.66</v>
          </cell>
          <cell r="O4447" t="str">
            <v>RECURSO 11</v>
          </cell>
          <cell r="V4447" t="str">
            <v>No tiene Dependientes a Cargo</v>
          </cell>
          <cell r="W4447" t="str">
            <v>Vigencia Presupuestal</v>
          </cell>
        </row>
        <row r="4448">
          <cell r="A4448">
            <v>444814</v>
          </cell>
          <cell r="B4448" t="str">
            <v>Contrato</v>
          </cell>
          <cell r="C4448">
            <v>44</v>
          </cell>
          <cell r="D4448">
            <v>7314</v>
          </cell>
          <cell r="E4448">
            <v>41908</v>
          </cell>
          <cell r="F4448" t="str">
            <v>DIRECCION DE BOSQUES, BIODIVERSIDAD Y SERVICIOS ECOSISTEMICOS</v>
          </cell>
          <cell r="G4448">
            <v>52217561</v>
          </cell>
          <cell r="H4448" t="str">
            <v>LEDYS FARLEY PARRA CUELLAR</v>
          </cell>
          <cell r="I4448" t="str">
            <v>PAGO 9 DE 12 SEGÚN CERTIFICACION DEL SUPERVISOR (Beneficio Prepagada 22 Sep /2014)</v>
          </cell>
          <cell r="J4448">
            <v>3062130</v>
          </cell>
          <cell r="K4448">
            <v>9.66</v>
          </cell>
          <cell r="O4448" t="str">
            <v>RECURSO 11</v>
          </cell>
          <cell r="V4448" t="str">
            <v>No tiene Dependientes + Prepagada22 sep/214</v>
          </cell>
          <cell r="W4448" t="str">
            <v>Vigencia Presupuestal</v>
          </cell>
        </row>
        <row r="4449">
          <cell r="A4449">
            <v>444914</v>
          </cell>
          <cell r="B4449" t="str">
            <v>Contrato</v>
          </cell>
          <cell r="C4449">
            <v>178</v>
          </cell>
          <cell r="D4449">
            <v>28414</v>
          </cell>
          <cell r="E4449">
            <v>41908</v>
          </cell>
          <cell r="F4449" t="str">
            <v>DIRECCION DE BOSQUES, BIODIVERSIDAD Y SERVICIOS ECOSISTEMICOS</v>
          </cell>
          <cell r="G4449">
            <v>19342385</v>
          </cell>
          <cell r="H4449" t="str">
            <v>RICARDO LINARES PRIETO</v>
          </cell>
          <cell r="I4449" t="str">
            <v xml:space="preserve">FRA 0058 PAGO 9 DE 12 SEGÚN CERTIFICACION DEL SUPERVISOR  (Desc Base Rte Fte por Dependientes) </v>
          </cell>
          <cell r="J4449">
            <v>8451479</v>
          </cell>
          <cell r="K4449">
            <v>9.66</v>
          </cell>
          <cell r="M4449">
            <v>16</v>
          </cell>
          <cell r="O4449" t="str">
            <v>RECURSO 11</v>
          </cell>
          <cell r="V4449" t="str">
            <v>Desc. X Dependientes</v>
          </cell>
          <cell r="W4449" t="str">
            <v>Vigencia Presupuestal</v>
          </cell>
        </row>
        <row r="4450">
          <cell r="A4450">
            <v>445014</v>
          </cell>
          <cell r="B4450" t="str">
            <v>Contrato</v>
          </cell>
          <cell r="C4450">
            <v>229</v>
          </cell>
          <cell r="D4450">
            <v>33614</v>
          </cell>
          <cell r="E4450">
            <v>41908</v>
          </cell>
          <cell r="F4450" t="str">
            <v>DIRECCION DE BOSQUES, BIODIVERSIDAD Y SERVICIOS ECOSISTEMICOS</v>
          </cell>
          <cell r="G4450">
            <v>63506593</v>
          </cell>
          <cell r="H4450" t="str">
            <v>NOHORA YOLANDA ARDILA GONZALEZ</v>
          </cell>
          <cell r="I4450" t="str">
            <v>PAGO 9 DE 12 SEGÚN CERTIFICACION DEL SUPERVISOR - (Desc Base Rte Fte por Dependientes)</v>
          </cell>
          <cell r="J4450">
            <v>4438072</v>
          </cell>
          <cell r="K4450">
            <v>9.66</v>
          </cell>
          <cell r="O4450" t="str">
            <v>RECURSO 11</v>
          </cell>
          <cell r="V4450" t="str">
            <v xml:space="preserve">Desc. X Dependientes </v>
          </cell>
          <cell r="W4450" t="str">
            <v>Vigencia Presupuestal</v>
          </cell>
        </row>
        <row r="4451">
          <cell r="A4451">
            <v>445114</v>
          </cell>
          <cell r="B4451" t="str">
            <v>Factura</v>
          </cell>
          <cell r="C4451">
            <v>5331244</v>
          </cell>
          <cell r="D4451">
            <v>286714</v>
          </cell>
          <cell r="E4451">
            <v>41908</v>
          </cell>
          <cell r="F4451" t="str">
            <v>SUBDIRECCION ADMINISTRATIVA Y FINANCIERA</v>
          </cell>
          <cell r="G4451">
            <v>8301225661</v>
          </cell>
          <cell r="H4451" t="str">
            <v>COLOMBIA TELECOMUNICACIONES S.A ESP</v>
          </cell>
          <cell r="I4451" t="str">
            <v>PAGO FRA 5331244 CTA CLIENTE 8604974 CAMBIO DE SIMCARD CEL 3168762872</v>
          </cell>
          <cell r="J4451">
            <v>5000</v>
          </cell>
          <cell r="N4451" t="str">
            <v>RECURSO 2-10</v>
          </cell>
          <cell r="W4451" t="str">
            <v>Vigencia Presupuestal</v>
          </cell>
        </row>
        <row r="4452">
          <cell r="A4452">
            <v>445214</v>
          </cell>
          <cell r="B4452" t="str">
            <v>Contrato</v>
          </cell>
          <cell r="C4452">
            <v>463</v>
          </cell>
          <cell r="D4452">
            <v>265214</v>
          </cell>
          <cell r="E4452">
            <v>41908</v>
          </cell>
          <cell r="F4452" t="str">
            <v>DESPACHO VICEMINISTRO DE AMBIENTE Y DESARROLLO SOSTENIBLE</v>
          </cell>
          <cell r="G4452">
            <v>9776948</v>
          </cell>
          <cell r="H4452" t="str">
            <v>ORLANDO BENIGNO MEJIA OSSMAN</v>
          </cell>
          <cell r="I4452" t="str">
            <v xml:space="preserve">FRA 0036 PAGO 1 DE 2 SEGÚN CERTIFICACION DEL SUPERVISOR  (Desc Base Rte Fte por Dependientes) </v>
          </cell>
          <cell r="J4452">
            <v>7000000</v>
          </cell>
          <cell r="K4452">
            <v>9.66</v>
          </cell>
          <cell r="M4452">
            <v>16</v>
          </cell>
          <cell r="O4452" t="str">
            <v>RECURSO 11</v>
          </cell>
          <cell r="V4452" t="str">
            <v>Desc. X Dependientes</v>
          </cell>
          <cell r="W4452" t="str">
            <v>Vigencia Presupuestal</v>
          </cell>
        </row>
        <row r="4453">
          <cell r="A4453">
            <v>445314</v>
          </cell>
          <cell r="B4453" t="str">
            <v>Contrato</v>
          </cell>
          <cell r="C4453">
            <v>141</v>
          </cell>
          <cell r="D4453">
            <v>24214</v>
          </cell>
          <cell r="E4453">
            <v>41908</v>
          </cell>
          <cell r="F4453" t="str">
            <v>DIRECCION DE BOSQUES, BIODIVERSIDAD Y SERVICIOS ECOSISTEMICOS</v>
          </cell>
          <cell r="G4453">
            <v>7184973</v>
          </cell>
          <cell r="H4453" t="str">
            <v>WINSTON WILCHES ALVAREZ</v>
          </cell>
          <cell r="I4453" t="str">
            <v>PAGO 9 DE 12 SEGÚN CERTIFICACION DEL SUPERVISOR  ( DESC BASE RF DEPENDIENTES)</v>
          </cell>
          <cell r="J4453">
            <v>3349582</v>
          </cell>
          <cell r="K4453">
            <v>9.66</v>
          </cell>
          <cell r="O4453" t="str">
            <v>RECURSO 11</v>
          </cell>
          <cell r="V4453" t="str">
            <v>Desc. X Dependientes</v>
          </cell>
          <cell r="W4453" t="str">
            <v>Vigencia Presupuestal</v>
          </cell>
        </row>
        <row r="4454">
          <cell r="A4454">
            <v>445414</v>
          </cell>
          <cell r="B4454" t="str">
            <v>Contrato</v>
          </cell>
          <cell r="C4454">
            <v>373</v>
          </cell>
          <cell r="D4454">
            <v>224214</v>
          </cell>
          <cell r="E4454">
            <v>41908</v>
          </cell>
          <cell r="F4454" t="str">
            <v>DIRECCION DE BOSQUES, BIODIVERSIDAD Y SERVICIOS ECOSISTEMICOS</v>
          </cell>
          <cell r="G4454">
            <v>38141608</v>
          </cell>
          <cell r="H4454" t="str">
            <v>LILIAN ROCIO MONDRAGON GOMEZ</v>
          </cell>
          <cell r="I4454" t="str">
            <v>PAGO 2 DE 5 SEGÚN CERTIFICACION DEL SUPERVISOR</v>
          </cell>
          <cell r="J4454">
            <v>3000000</v>
          </cell>
          <cell r="K4454">
            <v>9.66</v>
          </cell>
          <cell r="O4454" t="str">
            <v>RECURSO 11</v>
          </cell>
          <cell r="V4454" t="str">
            <v>No tiene Dependientes</v>
          </cell>
          <cell r="W4454" t="str">
            <v>Vigencia Presupuestal</v>
          </cell>
        </row>
        <row r="4455">
          <cell r="A4455">
            <v>445514</v>
          </cell>
          <cell r="B4455" t="str">
            <v>Contrato</v>
          </cell>
          <cell r="C4455">
            <v>76</v>
          </cell>
          <cell r="D4455">
            <v>14914</v>
          </cell>
          <cell r="E4455">
            <v>41908</v>
          </cell>
          <cell r="F4455" t="str">
            <v>DIRECCION DE GENTION INTEGRAL DEL RECURSO HIDRICO</v>
          </cell>
          <cell r="G4455">
            <v>1057918195</v>
          </cell>
          <cell r="H4455" t="str">
            <v>LIZBETH GISELLA RAMIREZ RAMIREZ</v>
          </cell>
          <cell r="I4455" t="str">
            <v>PAGO 9 DE 12 DESEMBOLSO SEGÚN CERTIFICACION DEL SUPERVISOR</v>
          </cell>
          <cell r="J4455">
            <v>4220000</v>
          </cell>
          <cell r="K4455">
            <v>9.66</v>
          </cell>
          <cell r="O4455" t="str">
            <v>RECURSO 11</v>
          </cell>
          <cell r="V4455" t="str">
            <v>No tiene Dependientes</v>
          </cell>
          <cell r="W4455" t="str">
            <v>Vigencia Presupuestal</v>
          </cell>
        </row>
        <row r="4456">
          <cell r="A4456">
            <v>445614</v>
          </cell>
          <cell r="B4456" t="str">
            <v>Contrato</v>
          </cell>
          <cell r="C4456">
            <v>386</v>
          </cell>
          <cell r="D4456">
            <v>235014</v>
          </cell>
          <cell r="E4456">
            <v>41908</v>
          </cell>
          <cell r="F4456" t="str">
            <v>DIRECCION DE GENTION INTEGRAL DEL RECURSO HIDRICO</v>
          </cell>
          <cell r="G4456">
            <v>17304849</v>
          </cell>
          <cell r="H4456" t="str">
            <v>LUIS ENRIQUE BERNAL VARGAS</v>
          </cell>
          <cell r="I4456" t="str">
            <v>PAGO 2 DE 5 SEGÚN CERTIFICACION DEL SUPERVISOR (Desc Base Rte Fte por Dependientes)</v>
          </cell>
          <cell r="J4456">
            <v>11000000</v>
          </cell>
          <cell r="K4456">
            <v>9.66</v>
          </cell>
          <cell r="O4456" t="str">
            <v>RECURSO 11</v>
          </cell>
          <cell r="V4456" t="str">
            <v xml:space="preserve">Desc. X Dependientes </v>
          </cell>
          <cell r="W4456" t="str">
            <v>Vigencia Presupuestal</v>
          </cell>
        </row>
        <row r="4457">
          <cell r="A4457">
            <v>445714</v>
          </cell>
          <cell r="B4457" t="str">
            <v>Contrato</v>
          </cell>
          <cell r="C4457">
            <v>189</v>
          </cell>
          <cell r="D4457">
            <v>234014</v>
          </cell>
          <cell r="E4457">
            <v>41908</v>
          </cell>
          <cell r="F4457" t="str">
            <v>SECRETARIA GENERAL</v>
          </cell>
          <cell r="G4457">
            <v>1014210296</v>
          </cell>
          <cell r="H4457" t="str">
            <v>CAMILA KATHERINE ROJAS</v>
          </cell>
          <cell r="I4457" t="str">
            <v>PAGO 2 DE 5 SEGÚN CERTIFICACION DEL SUPERVISOR</v>
          </cell>
          <cell r="J4457">
            <v>2000000</v>
          </cell>
          <cell r="K4457">
            <v>9.66</v>
          </cell>
          <cell r="O4457" t="str">
            <v>RECURSO 11</v>
          </cell>
          <cell r="V4457" t="str">
            <v>No tiene Dependientes</v>
          </cell>
          <cell r="W4457" t="str">
            <v>Vigencia Presupuestal</v>
          </cell>
        </row>
        <row r="4458">
          <cell r="A4458">
            <v>445814</v>
          </cell>
          <cell r="B4458" t="str">
            <v>Contrato</v>
          </cell>
          <cell r="C4458">
            <v>36</v>
          </cell>
          <cell r="D4458">
            <v>4414</v>
          </cell>
          <cell r="E4458">
            <v>41908</v>
          </cell>
          <cell r="F4458" t="str">
            <v>SECRETARIA GENERAL</v>
          </cell>
          <cell r="G4458">
            <v>1094900821</v>
          </cell>
          <cell r="H4458" t="str">
            <v>PABLO ESTEBAN QUIÑONES OSORIO</v>
          </cell>
          <cell r="I4458" t="str">
            <v>PAGO 9 DE 12 SEGÚN CERTIFICACION DEL SUPERVISOR</v>
          </cell>
          <cell r="J4458">
            <v>3519553</v>
          </cell>
          <cell r="K4458">
            <v>9.66</v>
          </cell>
          <cell r="O4458" t="str">
            <v>RECURSO 11</v>
          </cell>
          <cell r="V4458" t="str">
            <v>No tiene Dependientes</v>
          </cell>
          <cell r="W4458" t="str">
            <v>Vigencia Presupuestal</v>
          </cell>
        </row>
        <row r="4459">
          <cell r="A4459">
            <v>445914</v>
          </cell>
          <cell r="B4459" t="str">
            <v>Contrato</v>
          </cell>
          <cell r="C4459">
            <v>134</v>
          </cell>
          <cell r="D4459">
            <v>24414</v>
          </cell>
          <cell r="E4459">
            <v>41908</v>
          </cell>
          <cell r="F4459" t="str">
            <v>DIRECCION DE BOSQUES, BIODIVERSIDAD Y SERVICIOS ECOSISTEMICOS</v>
          </cell>
          <cell r="G4459">
            <v>38070121</v>
          </cell>
          <cell r="H4459" t="str">
            <v>TANIA ROCIO OSPINA DELGADO</v>
          </cell>
          <cell r="I4459" t="str">
            <v>PAGO 9 DE 12 SEGÚN CERTIFICACION DEL SUPERVISOR</v>
          </cell>
          <cell r="J4459">
            <v>5166052</v>
          </cell>
          <cell r="K4459">
            <v>9.66</v>
          </cell>
          <cell r="O4459" t="str">
            <v>RECURSO 11</v>
          </cell>
          <cell r="V4459" t="str">
            <v>No tiene Dependientes a Cargo</v>
          </cell>
          <cell r="W4459" t="str">
            <v>Vigencia Presupuestal</v>
          </cell>
        </row>
        <row r="4460">
          <cell r="A4460">
            <v>446014</v>
          </cell>
          <cell r="B4460" t="str">
            <v>Contrato</v>
          </cell>
          <cell r="C4460">
            <v>91</v>
          </cell>
          <cell r="D4460">
            <v>18814</v>
          </cell>
          <cell r="E4460">
            <v>41908</v>
          </cell>
          <cell r="F4460" t="str">
            <v>DIRECCION DE BOSQUES, BIODIVERSIDAD Y SERVICIOS ECOSISTEMICOS</v>
          </cell>
          <cell r="G4460">
            <v>33376130</v>
          </cell>
          <cell r="H4460" t="str">
            <v>GINA CAROLINA AVELLA CASTIBLANCO</v>
          </cell>
          <cell r="I4460" t="str">
            <v>PAGO 9 DE 12 DESEMBOLSO SEGÚN CERTIFICACION DEL SUPERVISOR</v>
          </cell>
          <cell r="J4460">
            <v>5000000</v>
          </cell>
          <cell r="K4460">
            <v>9.66</v>
          </cell>
          <cell r="O4460" t="str">
            <v>RECURSO 11</v>
          </cell>
          <cell r="V4460" t="str">
            <v>No tiene Dependientes a Cargo</v>
          </cell>
          <cell r="W4460" t="str">
            <v>Vigencia Presupuestal</v>
          </cell>
        </row>
        <row r="4461">
          <cell r="A4461">
            <v>446114</v>
          </cell>
          <cell r="B4461" t="str">
            <v>Contrato</v>
          </cell>
          <cell r="C4461">
            <v>461</v>
          </cell>
          <cell r="D4461">
            <v>264214</v>
          </cell>
          <cell r="E4461">
            <v>41908</v>
          </cell>
          <cell r="F4461" t="str">
            <v>DIRECCION DE ORDENAMIENTO AMBIENTAL Y COORDINACION DEL SINA</v>
          </cell>
          <cell r="G4461">
            <v>80075951</v>
          </cell>
          <cell r="H4461" t="str">
            <v>JOSUE SANCHEZ HUERTAS</v>
          </cell>
          <cell r="I4461" t="str">
            <v>PAGO 1 DE 4 SEGÚN CERTIFICACION DEL SUPERVISOR</v>
          </cell>
          <cell r="J4461">
            <v>3600000</v>
          </cell>
          <cell r="K4461">
            <v>9.66</v>
          </cell>
          <cell r="O4461" t="str">
            <v>RECURSO 11</v>
          </cell>
          <cell r="V4461" t="str">
            <v>No tiene Dependientes a Cargo</v>
          </cell>
          <cell r="W4461" t="str">
            <v>Vigencia Presupuestal</v>
          </cell>
        </row>
        <row r="4462">
          <cell r="A4462">
            <v>446214</v>
          </cell>
          <cell r="B4462" t="str">
            <v>Contrato</v>
          </cell>
          <cell r="C4462">
            <v>58</v>
          </cell>
          <cell r="D4462">
            <v>12914</v>
          </cell>
          <cell r="E4462">
            <v>41908</v>
          </cell>
          <cell r="F4462" t="str">
            <v>DIRECCION DE ASUNTOS AMBIENTALES, SECTORIAL Y URBANA</v>
          </cell>
          <cell r="G4462">
            <v>35250839</v>
          </cell>
          <cell r="H4462" t="str">
            <v>HEIDDY JOHANNA LAITON MORALES</v>
          </cell>
          <cell r="I4462" t="str">
            <v>PAGO 9 DE 12 DESEMBOLSO SEGUN CERTIFICACION DEL SUPERVISOR (Desc.de la Base x Dependientes)</v>
          </cell>
          <cell r="J4462">
            <v>3868182</v>
          </cell>
          <cell r="K4462">
            <v>9.66</v>
          </cell>
          <cell r="O4462" t="str">
            <v>RECURSO 11</v>
          </cell>
          <cell r="V4462" t="str">
            <v xml:space="preserve">Desc. 10% Dependientes </v>
          </cell>
          <cell r="W4462" t="str">
            <v>Vigencia Presupuestal</v>
          </cell>
        </row>
        <row r="4463">
          <cell r="A4463">
            <v>446314</v>
          </cell>
          <cell r="B4463" t="str">
            <v>Contrato</v>
          </cell>
          <cell r="C4463">
            <v>240</v>
          </cell>
          <cell r="D4463">
            <v>34314</v>
          </cell>
          <cell r="E4463">
            <v>41908</v>
          </cell>
          <cell r="F4463" t="str">
            <v>DIRECCION DE BOSQUES, BIODIVERSIDAD Y SERVICIOS ECOSISTEMICOS</v>
          </cell>
          <cell r="G4463">
            <v>1010172281</v>
          </cell>
          <cell r="H4463" t="str">
            <v>ESTEFANIA ARDILA ROBLES</v>
          </cell>
          <cell r="I4463" t="str">
            <v>PAGO 9 DE 12 SEGÚN CERTIFICACION DEL SUPERVISOR</v>
          </cell>
          <cell r="J4463">
            <v>5000000</v>
          </cell>
          <cell r="K4463">
            <v>9.66</v>
          </cell>
          <cell r="O4463" t="str">
            <v>RECURSO 11</v>
          </cell>
          <cell r="V4463" t="str">
            <v>No tiene Dependientes a Cargo</v>
          </cell>
          <cell r="W4463" t="str">
            <v>Vigencia Presupuestal</v>
          </cell>
        </row>
        <row r="4464">
          <cell r="A4464">
            <v>446414</v>
          </cell>
          <cell r="B4464" t="str">
            <v>Contrato</v>
          </cell>
          <cell r="C4464">
            <v>410</v>
          </cell>
          <cell r="D4464">
            <v>240414</v>
          </cell>
          <cell r="E4464">
            <v>41908</v>
          </cell>
          <cell r="F4464" t="str">
            <v>DIRECCION DE ORDENAMIENTO AMBIENTAL Y COORDINACION DEL SINA</v>
          </cell>
          <cell r="G4464">
            <v>51704327</v>
          </cell>
          <cell r="H4464" t="str">
            <v>SONIA CRISTINA FONSECA GONZALEZ</v>
          </cell>
          <cell r="I4464" t="str">
            <v>PAGO 2 DE 5 SEGÚN CERTIFICACION DEL SUPERVISOR</v>
          </cell>
          <cell r="J4464">
            <v>8000000</v>
          </cell>
          <cell r="K4464">
            <v>9.66</v>
          </cell>
          <cell r="O4464" t="str">
            <v>RECURSO 11</v>
          </cell>
          <cell r="V4464" t="str">
            <v>No tiene Dependientes a Cargo</v>
          </cell>
          <cell r="W4464" t="str">
            <v>Vigencia Presupuestal</v>
          </cell>
        </row>
        <row r="4465">
          <cell r="A4465">
            <v>446514</v>
          </cell>
          <cell r="B4465" t="str">
            <v>Contrato</v>
          </cell>
          <cell r="C4465">
            <v>169</v>
          </cell>
          <cell r="D4465">
            <v>26914</v>
          </cell>
          <cell r="E4465">
            <v>41908</v>
          </cell>
          <cell r="F4465" t="str">
            <v>DIRECCION DE ASUNTOS AMBIENTALES, SECTORIAL Y URBANA</v>
          </cell>
          <cell r="G4465">
            <v>10317177</v>
          </cell>
          <cell r="H4465" t="str">
            <v>DIMER YASMANI SOTELO ZEMANATE</v>
          </cell>
          <cell r="I4465" t="str">
            <v>PAGO 9 DE 10 SEGÚN CERTIFICACION DEL SUPERVISOR</v>
          </cell>
          <cell r="J4465">
            <v>4000000</v>
          </cell>
          <cell r="K4465">
            <v>9.66</v>
          </cell>
          <cell r="O4465" t="str">
            <v>RECURSO 11</v>
          </cell>
          <cell r="V4465" t="str">
            <v>No tiene Dependientes</v>
          </cell>
          <cell r="W4465" t="str">
            <v>Vigencia Presupuestal</v>
          </cell>
        </row>
        <row r="4466">
          <cell r="A4466">
            <v>446614</v>
          </cell>
          <cell r="B4466" t="str">
            <v>Contrato</v>
          </cell>
          <cell r="C4466">
            <v>292</v>
          </cell>
          <cell r="D4466">
            <v>40014</v>
          </cell>
          <cell r="E4466">
            <v>41908</v>
          </cell>
          <cell r="F4466" t="str">
            <v>SECRETARIA GENERAL</v>
          </cell>
          <cell r="G4466">
            <v>9005838484</v>
          </cell>
          <cell r="H4466" t="str">
            <v>IDGL SAS</v>
          </cell>
          <cell r="I4466" t="str">
            <v>PAGO FRA 369 PAGO 8 DE 11 SEGÚN CERTIFICACION DEL SUPERVISOR (REG. COMUN)</v>
          </cell>
          <cell r="J4466">
            <v>11000000</v>
          </cell>
          <cell r="K4466">
            <v>9.66</v>
          </cell>
          <cell r="L4466">
            <v>11</v>
          </cell>
          <cell r="M4466">
            <v>16</v>
          </cell>
          <cell r="O4466" t="str">
            <v>RECURSO 11</v>
          </cell>
          <cell r="W4466" t="str">
            <v>Vigencia Presupuestal</v>
          </cell>
        </row>
        <row r="4467">
          <cell r="A4467">
            <v>446714</v>
          </cell>
          <cell r="B4467" t="str">
            <v>Convenio</v>
          </cell>
          <cell r="C4467">
            <v>220</v>
          </cell>
          <cell r="D4467">
            <v>32914</v>
          </cell>
          <cell r="E4467">
            <v>41908</v>
          </cell>
          <cell r="F4467" t="str">
            <v>DIRECCION DE BOSQUES, BIODIVERSIDAD Y SERVICIOS ECOSISTEMICOS</v>
          </cell>
          <cell r="G4467">
            <v>8999990633</v>
          </cell>
          <cell r="H4467" t="str">
            <v>UNIVERSIDAD NACIONAL DE COLOMBIA</v>
          </cell>
          <cell r="I4467" t="str">
            <v>FRA 2063-000284 PAGO 4 DE 4 SEGÚN CERTIFICACION DEL SUPERVISOR</v>
          </cell>
          <cell r="J4467">
            <v>67800000</v>
          </cell>
          <cell r="O4467" t="str">
            <v>RECURSO 11</v>
          </cell>
          <cell r="W4467" t="str">
            <v>Vigencia Presupuestal</v>
          </cell>
        </row>
        <row r="4468">
          <cell r="A4468">
            <v>446814</v>
          </cell>
          <cell r="B4468" t="str">
            <v>Convenio</v>
          </cell>
          <cell r="C4468">
            <v>257</v>
          </cell>
          <cell r="D4468">
            <v>37214</v>
          </cell>
          <cell r="E4468">
            <v>41908</v>
          </cell>
          <cell r="F4468" t="str">
            <v>DIRECCION DE BOSQUES, BIODIVERSIDAD Y SERVICIOS ECOSISTEMICOS</v>
          </cell>
          <cell r="G4468">
            <v>8600611103</v>
          </cell>
          <cell r="H4468" t="str">
            <v>INSTITUTO AMAZONICO DE INVESTIGACIONES CIENTIFICAS SINCHI</v>
          </cell>
          <cell r="I4468" t="str">
            <v>PAGO 3 DE 4 SEGÚN CERTIFICACION DEL SUPERVISOR</v>
          </cell>
          <cell r="J4468">
            <v>120000000</v>
          </cell>
          <cell r="O4468" t="str">
            <v>RECURSO 11</v>
          </cell>
          <cell r="W4468" t="str">
            <v>Vigencia Presupuestal</v>
          </cell>
        </row>
        <row r="4469">
          <cell r="A4469">
            <v>446914</v>
          </cell>
          <cell r="B4469" t="str">
            <v>Contrato</v>
          </cell>
          <cell r="C4469">
            <v>282</v>
          </cell>
          <cell r="D4469">
            <v>39414</v>
          </cell>
          <cell r="E4469">
            <v>41908</v>
          </cell>
          <cell r="F4469" t="str">
            <v>DIRECCION DE BOSQUES, BIODIVERSIDAD Y SERVICIOS ECOSISTEMICOS</v>
          </cell>
          <cell r="G4469">
            <v>8999990049</v>
          </cell>
          <cell r="H4469" t="str">
            <v>INSTITUTO GEOGRAFICO AGUSTIN CODAZZI</v>
          </cell>
          <cell r="I4469" t="str">
            <v>PAGO FRA 76-2315 TERCER DESEMBOLSO SEGÚN CERTIFICACION DEL SUPERVISOR (ENTIDAD PUBLICA - GRANDES CONTRIBUYENTES - N/A RTE FUENTE)</v>
          </cell>
          <cell r="J4469">
            <v>20000000</v>
          </cell>
          <cell r="M4469">
            <v>16</v>
          </cell>
          <cell r="O4469" t="str">
            <v>RECURSO 11</v>
          </cell>
          <cell r="W4469" t="str">
            <v>Vigencia Presupuestal</v>
          </cell>
        </row>
        <row r="4470">
          <cell r="A4470">
            <v>447014</v>
          </cell>
          <cell r="B4470" t="str">
            <v>Convenio</v>
          </cell>
          <cell r="C4470">
            <v>160</v>
          </cell>
          <cell r="D4470">
            <v>25814</v>
          </cell>
          <cell r="E4470">
            <v>41908</v>
          </cell>
          <cell r="F4470" t="str">
            <v>SUBDIRECCION DE EDUCACION Y PARTICIPACION</v>
          </cell>
          <cell r="G4470">
            <v>8908030052</v>
          </cell>
          <cell r="H4470" t="str">
            <v>CORPOCALDAS - CORPORACION AUTONOMA REGIONAL DE CALDAS</v>
          </cell>
          <cell r="I4470" t="str">
            <v>PAGO 3 DE 4 SEGÚN CERTIFICACION DEL SUPERVISOR</v>
          </cell>
          <cell r="J4470">
            <v>40000000</v>
          </cell>
          <cell r="O4470" t="str">
            <v>RECURSO 11</v>
          </cell>
          <cell r="W4470" t="str">
            <v>Vigencia Presupuestal</v>
          </cell>
        </row>
        <row r="4471">
          <cell r="A4471">
            <v>447114</v>
          </cell>
          <cell r="B4471" t="str">
            <v>Anulada</v>
          </cell>
          <cell r="C4471">
            <v>299</v>
          </cell>
          <cell r="D4471">
            <v>13414</v>
          </cell>
          <cell r="E4471">
            <v>41908</v>
          </cell>
          <cell r="F4471" t="str">
            <v>DIRECCION DE GENTION INTEGRAL DEL RECURSO HIDRICO</v>
          </cell>
          <cell r="G4471">
            <v>8910006270</v>
          </cell>
          <cell r="H4471" t="str">
            <v>CVS - CORPORACION AUTONOMA REGIONAL DE LOS VALLES DEL SINU Y SAN JORGE</v>
          </cell>
          <cell r="I4471" t="str">
            <v>ANULADA ---- PAGO 2 DE 4 SEGÚN CERTIFICACION DEL SUPERVISOR</v>
          </cell>
          <cell r="J4471">
            <v>298400000</v>
          </cell>
          <cell r="O4471" t="str">
            <v>RECURSO 11</v>
          </cell>
          <cell r="W4471" t="str">
            <v>Vigencia Presupuestal</v>
          </cell>
        </row>
        <row r="4472">
          <cell r="A4472">
            <v>447214</v>
          </cell>
          <cell r="B4472" t="str">
            <v>Contrato</v>
          </cell>
          <cell r="C4472">
            <v>92</v>
          </cell>
          <cell r="D4472">
            <v>17214</v>
          </cell>
          <cell r="E4472">
            <v>41908</v>
          </cell>
          <cell r="F4472" t="str">
            <v>DIRECCION DE BOSQUES, BIODIVERSIDAD Y SERVICIOS ECOSISTEMICOS</v>
          </cell>
          <cell r="G4472">
            <v>21032764</v>
          </cell>
          <cell r="H4472" t="str">
            <v>LENNY HAEL GUERRERO URREGO</v>
          </cell>
          <cell r="I4472" t="str">
            <v>PAGO 9 DE 12 SEGÚN CERTIFICACION DEL SUPERVISOR</v>
          </cell>
          <cell r="J4472">
            <v>4971181</v>
          </cell>
          <cell r="K4472">
            <v>9.66</v>
          </cell>
          <cell r="O4472" t="str">
            <v>RECURSO 11</v>
          </cell>
          <cell r="V4472" t="str">
            <v>No tiene Dependientes a Cargo</v>
          </cell>
          <cell r="W4472" t="str">
            <v>Vigencia Presupuestal</v>
          </cell>
        </row>
        <row r="4473">
          <cell r="A4473">
            <v>447314</v>
          </cell>
          <cell r="B4473" t="str">
            <v>Contrato</v>
          </cell>
          <cell r="C4473">
            <v>288</v>
          </cell>
          <cell r="D4473">
            <v>39914</v>
          </cell>
          <cell r="E4473">
            <v>41908</v>
          </cell>
          <cell r="F4473" t="str">
            <v>SUBDIRECCION DE EDUCACION Y PARTICIPACION</v>
          </cell>
          <cell r="G4473">
            <v>52185841</v>
          </cell>
          <cell r="H4473" t="str">
            <v>ANDREA MILENA OVALLE PINZON</v>
          </cell>
          <cell r="I4473" t="str">
            <v>PAGO 9 DE 12 SEGÚN CERTIFICACION DEL SUPERVISOR (Desc Base Rte Fte por Dependientes)</v>
          </cell>
          <cell r="J4473">
            <v>3500000</v>
          </cell>
          <cell r="K4473">
            <v>9.66</v>
          </cell>
          <cell r="O4473" t="str">
            <v>RECURSO 11</v>
          </cell>
          <cell r="V4473" t="str">
            <v>Desc. 10% Dependientes</v>
          </cell>
          <cell r="W4473" t="str">
            <v>Vigencia Presupuestal</v>
          </cell>
        </row>
        <row r="4474">
          <cell r="A4474">
            <v>447414</v>
          </cell>
          <cell r="B4474" t="str">
            <v>Contrato</v>
          </cell>
          <cell r="C4474">
            <v>102</v>
          </cell>
          <cell r="D4474">
            <v>18414</v>
          </cell>
          <cell r="E4474">
            <v>41908</v>
          </cell>
          <cell r="F4474" t="str">
            <v>SUBDIRECCION DE EDUCACION Y PARTICIPACION</v>
          </cell>
          <cell r="G4474">
            <v>1032392064</v>
          </cell>
          <cell r="H4474" t="str">
            <v>DORA JACQUELINE ORJUELA CALDERON</v>
          </cell>
          <cell r="I4474" t="str">
            <v>PAGO 9 DE 12 SEGÚN CERTIFICACION DEL SUPERVISOR</v>
          </cell>
          <cell r="J4474">
            <v>3000000</v>
          </cell>
          <cell r="K4474">
            <v>9.66</v>
          </cell>
          <cell r="O4474" t="str">
            <v>RECURSO 11</v>
          </cell>
          <cell r="V4474" t="str">
            <v>No tiene Dependientes</v>
          </cell>
          <cell r="W4474" t="str">
            <v>Vigencia Presupuestal</v>
          </cell>
        </row>
        <row r="4475">
          <cell r="A4475">
            <v>447514</v>
          </cell>
          <cell r="B4475" t="str">
            <v>Contrato</v>
          </cell>
          <cell r="C4475">
            <v>451</v>
          </cell>
          <cell r="D4475">
            <v>262214</v>
          </cell>
          <cell r="E4475">
            <v>41908</v>
          </cell>
          <cell r="F4475" t="str">
            <v>OFICINA ASESORA JURIDICA</v>
          </cell>
          <cell r="G4475">
            <v>53000314</v>
          </cell>
          <cell r="H4475" t="str">
            <v>SYLVIA HELENA GARCIA GARCIA</v>
          </cell>
          <cell r="I4475" t="str">
            <v>PAGO 1 DE 4 SEGÚN CERTIFICACION DEL SUPERVISOR</v>
          </cell>
          <cell r="J4475">
            <v>4000000</v>
          </cell>
          <cell r="K4475">
            <v>9.66</v>
          </cell>
          <cell r="O4475" t="str">
            <v>RECURSO 11</v>
          </cell>
          <cell r="V4475" t="str">
            <v>No tiene Dependientes</v>
          </cell>
          <cell r="W4475" t="str">
            <v>Vigencia Presupuestal</v>
          </cell>
        </row>
        <row r="4476">
          <cell r="A4476">
            <v>447614</v>
          </cell>
          <cell r="B4476" t="str">
            <v>Contrato</v>
          </cell>
          <cell r="C4476">
            <v>433</v>
          </cell>
          <cell r="D4476">
            <v>248914</v>
          </cell>
          <cell r="E4476">
            <v>41908</v>
          </cell>
          <cell r="F4476" t="str">
            <v>OFICINA ASESORA JURIDICA</v>
          </cell>
          <cell r="G4476">
            <v>52758625</v>
          </cell>
          <cell r="H4476" t="str">
            <v>BLANCA MILENA GORDILLO LUGO</v>
          </cell>
          <cell r="I4476" t="str">
            <v>PAGO 2 DE 5 SEGÚN CERTIFICACION DEL SUPERVISOR</v>
          </cell>
          <cell r="J4476">
            <v>1690000</v>
          </cell>
          <cell r="K4476">
            <v>9.66</v>
          </cell>
          <cell r="O4476" t="str">
            <v>RECURSO 11</v>
          </cell>
          <cell r="V4476" t="str">
            <v>No tiene Dependientes</v>
          </cell>
          <cell r="W4476" t="str">
            <v>Vigencia Presupuestal</v>
          </cell>
        </row>
        <row r="4477">
          <cell r="A4477">
            <v>447714</v>
          </cell>
          <cell r="B4477" t="str">
            <v>Contrato</v>
          </cell>
          <cell r="C4477">
            <v>423</v>
          </cell>
          <cell r="D4477">
            <v>246614</v>
          </cell>
          <cell r="E4477">
            <v>41908</v>
          </cell>
          <cell r="F4477" t="str">
            <v>OFICINA ASESORA DE PLANEACION</v>
          </cell>
          <cell r="G4477">
            <v>51985836</v>
          </cell>
          <cell r="H4477" t="str">
            <v>MAGDA ROCIO GONZALEZ RODRIGUEZ</v>
          </cell>
          <cell r="I4477" t="str">
            <v>PAGO 1 DE 4 SEGÚN CERTIFICACION DEL SUPERVISOR (Desc. Base RF x Dependientes)</v>
          </cell>
          <cell r="J4477">
            <v>4500000</v>
          </cell>
          <cell r="K4477">
            <v>9.66</v>
          </cell>
          <cell r="O4477" t="str">
            <v>RECURSO 11</v>
          </cell>
          <cell r="V4477" t="str">
            <v>Desc. 10% Dependientes - Base RF $3,529,774 RF $388,275</v>
          </cell>
          <cell r="W4477" t="str">
            <v>Vigencia Presupuestal</v>
          </cell>
        </row>
        <row r="4478">
          <cell r="A4478">
            <v>447814</v>
          </cell>
          <cell r="B4478" t="str">
            <v>Contrato</v>
          </cell>
          <cell r="C4478">
            <v>21</v>
          </cell>
          <cell r="D4478">
            <v>2814</v>
          </cell>
          <cell r="E4478">
            <v>41908</v>
          </cell>
          <cell r="F4478" t="str">
            <v>OFICINA ASESORA DE PLANEACION</v>
          </cell>
          <cell r="G4478">
            <v>80350493</v>
          </cell>
          <cell r="H4478" t="str">
            <v>HECTOR CAMELO PAEZ</v>
          </cell>
          <cell r="I4478" t="str">
            <v>PAGO 9 DE 12 SEGÚN CERTIFICACION DEL SUPERVISOR</v>
          </cell>
          <cell r="J4478">
            <v>5000000</v>
          </cell>
          <cell r="K4478">
            <v>9.66</v>
          </cell>
          <cell r="O4478" t="str">
            <v>RECURSO 11</v>
          </cell>
          <cell r="V4478" t="str">
            <v>No tiene Dependientes</v>
          </cell>
          <cell r="W4478" t="str">
            <v>Vigencia Presupuestal</v>
          </cell>
        </row>
        <row r="4479">
          <cell r="A4479">
            <v>447914</v>
          </cell>
          <cell r="B4479" t="str">
            <v>Contrato</v>
          </cell>
          <cell r="C4479">
            <v>81</v>
          </cell>
          <cell r="D4479">
            <v>14414</v>
          </cell>
          <cell r="E4479">
            <v>41908</v>
          </cell>
          <cell r="F4479" t="str">
            <v>OFICINA ASESORA JURIDICA</v>
          </cell>
          <cell r="G4479">
            <v>51838162</v>
          </cell>
          <cell r="H4479" t="str">
            <v>LILIAN BIBIANA ROJAS MEJIA</v>
          </cell>
          <cell r="I4479" t="str">
            <v>PAGO 9 DE 12 SEGÚN CERTIFICACION DEL SUPERVISOR (Desc Base Rte Fte por Dependientes)</v>
          </cell>
          <cell r="J4479">
            <v>7814492</v>
          </cell>
          <cell r="K4479">
            <v>9.66</v>
          </cell>
          <cell r="O4479" t="str">
            <v>RECURSO 11</v>
          </cell>
          <cell r="V4479" t="str">
            <v>Desc.x Dependientes</v>
          </cell>
          <cell r="W4479" t="str">
            <v>Vigencia Presupuestal</v>
          </cell>
        </row>
        <row r="4480">
          <cell r="A4480">
            <v>448014</v>
          </cell>
          <cell r="B4480" t="str">
            <v>Contrato</v>
          </cell>
          <cell r="C4480">
            <v>470</v>
          </cell>
          <cell r="D4480">
            <v>270614</v>
          </cell>
          <cell r="E4480">
            <v>41908</v>
          </cell>
          <cell r="F4480" t="str">
            <v>SUBDIRECCION DE EDUCACION Y PARTICIPACION</v>
          </cell>
          <cell r="G4480">
            <v>53038369</v>
          </cell>
          <cell r="H4480" t="str">
            <v>DIANA MARCELA MENDOZA OSPINA</v>
          </cell>
          <cell r="I4480" t="str">
            <v>PRIMER DESEMBOLSO SEGÚN CERTIFICACION DEL SUPERVISOR</v>
          </cell>
          <cell r="J4480">
            <v>3827667</v>
          </cell>
          <cell r="K4480">
            <v>9.66</v>
          </cell>
          <cell r="O4480" t="str">
            <v>RECURSO 11</v>
          </cell>
          <cell r="V4480" t="str">
            <v>No tiene Dependientes</v>
          </cell>
          <cell r="W4480" t="str">
            <v>Vigencia Presupuestal</v>
          </cell>
        </row>
        <row r="4481">
          <cell r="A4481">
            <v>448114</v>
          </cell>
          <cell r="B4481" t="str">
            <v>Contrato</v>
          </cell>
          <cell r="C4481">
            <v>254</v>
          </cell>
          <cell r="D4481">
            <v>38714</v>
          </cell>
          <cell r="E4481">
            <v>41908</v>
          </cell>
          <cell r="F4481" t="str">
            <v>DIRECCION DE ASUNTOS MARINOS, COSTEROS Y RECURSOS ACUATICOS</v>
          </cell>
          <cell r="G4481">
            <v>42867515</v>
          </cell>
          <cell r="H4481" t="str">
            <v>BLANCA OLIVA POSADA POSADA</v>
          </cell>
          <cell r="I4481" t="str">
            <v>PAGO 8 DE 9 SEGÚN CERTIFICACION DEL SUPERVISOR - PENSIONADA</v>
          </cell>
          <cell r="J4481">
            <v>9500000</v>
          </cell>
          <cell r="K4481">
            <v>9.66</v>
          </cell>
          <cell r="O4481" t="str">
            <v>RECURSO 11</v>
          </cell>
          <cell r="V4481" t="str">
            <v>No tiene Dependientes</v>
          </cell>
          <cell r="W4481" t="str">
            <v>Vigencia Presupuestal</v>
          </cell>
        </row>
        <row r="4482">
          <cell r="A4482">
            <v>448214</v>
          </cell>
          <cell r="B4482" t="str">
            <v>Contrato</v>
          </cell>
          <cell r="C4482">
            <v>468</v>
          </cell>
          <cell r="D4482">
            <v>270414</v>
          </cell>
          <cell r="E4482">
            <v>41908</v>
          </cell>
          <cell r="F4482" t="str">
            <v>DIRECCION DE ASUNTOS MARINOS, COSTEROS Y RECURSOS ACUATICOS</v>
          </cell>
          <cell r="G4482">
            <v>1094881514</v>
          </cell>
          <cell r="H4482" t="str">
            <v>JULIANA ALEJANDRA MEDINA HOYOS</v>
          </cell>
          <cell r="I4482" t="str">
            <v>PAGO 1 DE 4 SEGÚN CERTIFICACION DEL SUPERVISOR</v>
          </cell>
          <cell r="J4482">
            <v>2200000</v>
          </cell>
          <cell r="K4482">
            <v>9.66</v>
          </cell>
          <cell r="O4482" t="str">
            <v>RECURSO 11</v>
          </cell>
          <cell r="V4482" t="str">
            <v>No tiene Dependientes</v>
          </cell>
          <cell r="W4482" t="str">
            <v>Vigencia Presupuestal</v>
          </cell>
        </row>
        <row r="4483">
          <cell r="A4483">
            <v>448314</v>
          </cell>
          <cell r="B4483" t="str">
            <v>Contrato</v>
          </cell>
          <cell r="C4483">
            <v>152</v>
          </cell>
          <cell r="D4483">
            <v>25114</v>
          </cell>
          <cell r="E4483">
            <v>41908</v>
          </cell>
          <cell r="F4483" t="str">
            <v>OFICINA ASESORA JURIDICA</v>
          </cell>
          <cell r="G4483">
            <v>52818031</v>
          </cell>
          <cell r="H4483" t="str">
            <v>SANDRA CAROLINA SIMANCAS CARDENAS</v>
          </cell>
          <cell r="I4483" t="str">
            <v>NOVENO DESEMBOLSO SEGÚN CERTIFICACION DEL SUPERVISOR</v>
          </cell>
          <cell r="J4483">
            <v>4000000</v>
          </cell>
          <cell r="K4483">
            <v>9.66</v>
          </cell>
          <cell r="O4483" t="str">
            <v>RECURSO 11</v>
          </cell>
          <cell r="V4483" t="str">
            <v>No tiene Dependientes a Cargo</v>
          </cell>
          <cell r="W4483" t="str">
            <v>Vigencia Presupuestal</v>
          </cell>
        </row>
        <row r="4484">
          <cell r="A4484">
            <v>448414</v>
          </cell>
          <cell r="B4484" t="str">
            <v>Contrato</v>
          </cell>
          <cell r="C4484">
            <v>206</v>
          </cell>
          <cell r="D4484">
            <v>31414</v>
          </cell>
          <cell r="E4484">
            <v>41908</v>
          </cell>
          <cell r="F4484" t="str">
            <v>OFICINA ASESORA JURIDICA</v>
          </cell>
          <cell r="G4484">
            <v>79948885</v>
          </cell>
          <cell r="H4484" t="str">
            <v>ANDRES GOMEZ REY</v>
          </cell>
          <cell r="I4484" t="str">
            <v>PAGO 9 DE 12 SEGÚN CERTIFICACION DEL SUPERVISOR (Desc Base Rte Fte por Dependientes)</v>
          </cell>
          <cell r="J4484">
            <v>7000000</v>
          </cell>
          <cell r="K4484">
            <v>9.66</v>
          </cell>
          <cell r="O4484" t="str">
            <v>RECURSO 11</v>
          </cell>
          <cell r="V4484" t="str">
            <v>Desc. 10% Dependientes</v>
          </cell>
          <cell r="W4484" t="str">
            <v>Vigencia Presupuestal</v>
          </cell>
        </row>
        <row r="4485">
          <cell r="A4485">
            <v>448514</v>
          </cell>
          <cell r="B4485" t="str">
            <v>Contrato</v>
          </cell>
          <cell r="C4485">
            <v>187</v>
          </cell>
          <cell r="D4485">
            <v>27614</v>
          </cell>
          <cell r="E4485">
            <v>41908</v>
          </cell>
          <cell r="F4485" t="str">
            <v>OFICINA ASESORA JURIDICA</v>
          </cell>
          <cell r="G4485">
            <v>1014200539</v>
          </cell>
          <cell r="H4485" t="str">
            <v>LAURA ANGELICA RUBIO MONCADA</v>
          </cell>
          <cell r="I4485" t="str">
            <v>NOVENO DESEMBOLSO SEGÚN CERTIFICACION DEL SUPERVISOR</v>
          </cell>
          <cell r="J4485">
            <v>1700000</v>
          </cell>
          <cell r="K4485">
            <v>9.66</v>
          </cell>
          <cell r="O4485" t="str">
            <v>RECURSO 11</v>
          </cell>
          <cell r="V4485" t="str">
            <v>No tiene Dependientes a Cargo</v>
          </cell>
          <cell r="W4485" t="str">
            <v>Vigencia Presupuestal</v>
          </cell>
        </row>
        <row r="4486">
          <cell r="A4486">
            <v>448614</v>
          </cell>
          <cell r="B4486" t="str">
            <v>Contrato</v>
          </cell>
          <cell r="C4486">
            <v>13</v>
          </cell>
          <cell r="D4486">
            <v>1614</v>
          </cell>
          <cell r="E4486">
            <v>41908</v>
          </cell>
          <cell r="F4486" t="str">
            <v>SECRETARIA GENERAL</v>
          </cell>
          <cell r="G4486">
            <v>51938927</v>
          </cell>
          <cell r="H4486" t="str">
            <v>LIDIA PATRICIA TOVAR SALAMANCA</v>
          </cell>
          <cell r="I4486" t="str">
            <v>PAGO 9 DE 12 SEGÚN CERTIFICACION DEL SUPERVISOR (Desc.de la Base RF x Dependientes)</v>
          </cell>
          <cell r="J4486">
            <v>3519553</v>
          </cell>
          <cell r="K4486">
            <v>9.66</v>
          </cell>
          <cell r="O4486" t="str">
            <v>RECURSO 11</v>
          </cell>
          <cell r="V4486" t="str">
            <v>Desc. X Dependientes</v>
          </cell>
          <cell r="W4486" t="str">
            <v>Vigencia Presupuestal</v>
          </cell>
        </row>
        <row r="4487">
          <cell r="A4487">
            <v>448714</v>
          </cell>
          <cell r="B4487" t="str">
            <v>Contrato</v>
          </cell>
          <cell r="C4487">
            <v>77</v>
          </cell>
          <cell r="D4487">
            <v>15014</v>
          </cell>
          <cell r="E4487">
            <v>41908</v>
          </cell>
          <cell r="F4487" t="str">
            <v>TALENTO HUMANO ACTIVO Y NO ACTIVO</v>
          </cell>
          <cell r="G4487">
            <v>20735657</v>
          </cell>
          <cell r="H4487" t="str">
            <v>MARTHA NYDIA LOZANO PORTELA</v>
          </cell>
          <cell r="I4487" t="str">
            <v>PAGO 9 DE 12 SEGÚN CERTIFICACION DEL SUPERVISOR (Desc. Base RF x Dependientes)-PENSIONADA</v>
          </cell>
          <cell r="J4487">
            <v>6026000</v>
          </cell>
          <cell r="K4487">
            <v>9.66</v>
          </cell>
          <cell r="O4487" t="str">
            <v>RECURSO 11</v>
          </cell>
          <cell r="V4487" t="str">
            <v>Desc. X Dependientes</v>
          </cell>
          <cell r="W4487" t="str">
            <v>Vigencia Presupuestal</v>
          </cell>
        </row>
        <row r="4488">
          <cell r="A4488">
            <v>448814</v>
          </cell>
          <cell r="B4488" t="str">
            <v>Contrato</v>
          </cell>
          <cell r="C4488">
            <v>266</v>
          </cell>
          <cell r="D4488">
            <v>38914</v>
          </cell>
          <cell r="E4488">
            <v>41908</v>
          </cell>
          <cell r="F4488" t="str">
            <v>DIRECCION DE BOSQUES, BIODIVERSIDAD Y SERVICIOS ECOSISTEMICOS</v>
          </cell>
          <cell r="G4488">
            <v>79984170</v>
          </cell>
          <cell r="H4488" t="str">
            <v>FREDY ALEXANDER NIÑO MORALES</v>
          </cell>
          <cell r="I4488" t="str">
            <v>PAGO 9 DE 12 SEGÚN CERTIFICACION DEL SUPERVISOR -  AJUS RTE FTE S/TOTAL CUENTAS RECIBIDAS EN EL MES OP 416114 DEL 04 SEP /2014</v>
          </cell>
          <cell r="J4488">
            <v>3062130</v>
          </cell>
          <cell r="K4488">
            <v>9.66</v>
          </cell>
          <cell r="O4488" t="str">
            <v>RECURSO 11</v>
          </cell>
          <cell r="V4488" t="str">
            <v>No tiene Dependientes</v>
          </cell>
          <cell r="W4488" t="str">
            <v>Vigencia Presupuestal</v>
          </cell>
        </row>
        <row r="4489">
          <cell r="A4489">
            <v>448914</v>
          </cell>
          <cell r="B4489" t="str">
            <v>Contrato</v>
          </cell>
          <cell r="C4489">
            <v>143</v>
          </cell>
          <cell r="D4489">
            <v>22614</v>
          </cell>
          <cell r="E4489">
            <v>41908</v>
          </cell>
          <cell r="F4489" t="str">
            <v>DIRECCION DE BOSQUES, BIODIVERSIDAD Y SERVICIOS ECOSISTEMICOS</v>
          </cell>
          <cell r="G4489">
            <v>53016588</v>
          </cell>
          <cell r="H4489" t="str">
            <v>ASTRID MILENA CARO ROA</v>
          </cell>
          <cell r="I4489" t="str">
            <v>PAGO 9 DE 12 SEGÚN CERTIFICACION DEL SUPERVISOR</v>
          </cell>
          <cell r="J4489">
            <v>2982709</v>
          </cell>
          <cell r="K4489">
            <v>9.66</v>
          </cell>
          <cell r="O4489" t="str">
            <v>RECURSO 11</v>
          </cell>
          <cell r="V4489" t="str">
            <v>No tiene Dependientes - Firma del Contrato 30 Oct/13-Afiliación ARL 18 Nov/13- Pago Novedad ARL Dic/2013</v>
          </cell>
          <cell r="W4489" t="str">
            <v>Vigencia Presupuestal</v>
          </cell>
        </row>
        <row r="4490">
          <cell r="A4490">
            <v>449014</v>
          </cell>
          <cell r="B4490" t="str">
            <v>Contrato</v>
          </cell>
          <cell r="C4490">
            <v>199</v>
          </cell>
          <cell r="D4490">
            <v>30614</v>
          </cell>
          <cell r="E4490">
            <v>41908</v>
          </cell>
          <cell r="F4490" t="str">
            <v>DIRECCION DE BOSQUES, BIODIVERSIDAD Y SERVICIOS ECOSISTEMICOS</v>
          </cell>
          <cell r="G4490">
            <v>1032365212</v>
          </cell>
          <cell r="H4490" t="str">
            <v>ALEXANDRA MELO ARDILA</v>
          </cell>
          <cell r="I4490" t="str">
            <v>PAGO 9 DE 12 SEGÚN CERTIFICACION DEL SUPERVISOR</v>
          </cell>
          <cell r="J4490">
            <v>5303610</v>
          </cell>
          <cell r="K4490">
            <v>9.66</v>
          </cell>
          <cell r="O4490" t="str">
            <v>RECURSO 11</v>
          </cell>
          <cell r="V4490" t="str">
            <v>No tiene Dependientes</v>
          </cell>
          <cell r="W4490" t="str">
            <v>Vigencia Presupuestal</v>
          </cell>
        </row>
        <row r="4491">
          <cell r="A4491">
            <v>449114</v>
          </cell>
          <cell r="B4491" t="str">
            <v>Contrato</v>
          </cell>
          <cell r="C4491">
            <v>368</v>
          </cell>
          <cell r="D4491">
            <v>221914</v>
          </cell>
          <cell r="E4491">
            <v>41908</v>
          </cell>
          <cell r="F4491" t="str">
            <v>DESPACHO VICEMINISTRO DE AMBIENTE Y DESARROLLO SOSTENIBLE</v>
          </cell>
          <cell r="G4491">
            <v>1018416839</v>
          </cell>
          <cell r="H4491" t="str">
            <v>JESSETH DAHANE TRIANA VEGA</v>
          </cell>
          <cell r="I4491" t="str">
            <v>PAGO 3 DE 5 SEGÚN CERTIFICACION DEL SUPERVISOR</v>
          </cell>
          <cell r="J4491">
            <v>3470769.25</v>
          </cell>
          <cell r="K4491">
            <v>9.66</v>
          </cell>
          <cell r="O4491" t="str">
            <v>RECURSO 11</v>
          </cell>
          <cell r="V4491" t="str">
            <v>No tiene Dependientes</v>
          </cell>
          <cell r="W4491" t="str">
            <v>Vigencia Presupuestal</v>
          </cell>
        </row>
        <row r="4492">
          <cell r="A4492">
            <v>449214</v>
          </cell>
          <cell r="B4492" t="str">
            <v>Contrato</v>
          </cell>
          <cell r="C4492">
            <v>448</v>
          </cell>
          <cell r="D4492">
            <v>254714</v>
          </cell>
          <cell r="E4492">
            <v>41908</v>
          </cell>
          <cell r="F4492" t="str">
            <v>DESPACHO VICEMINISTRO DE AMBIENTE Y DESARROLLO SOSTENIBLE</v>
          </cell>
          <cell r="G4492">
            <v>52702303</v>
          </cell>
          <cell r="H4492" t="str">
            <v>ANDREA DEL PILAR TORRES LATORRE</v>
          </cell>
          <cell r="I4492" t="str">
            <v>PAGO 1 DE 4 SEGÚN CERTIFICACION DEL SUPERVISOR</v>
          </cell>
          <cell r="J4492">
            <v>3375000</v>
          </cell>
          <cell r="K4492">
            <v>9.66</v>
          </cell>
          <cell r="O4492" t="str">
            <v>RECURSO 11</v>
          </cell>
          <cell r="V4492" t="str">
            <v>No tiene Dependientes</v>
          </cell>
          <cell r="W4492" t="str">
            <v>Vigencia Presupuestal</v>
          </cell>
        </row>
        <row r="4493">
          <cell r="A4493">
            <v>449314</v>
          </cell>
          <cell r="B4493" t="str">
            <v>Contrato</v>
          </cell>
          <cell r="C4493">
            <v>137</v>
          </cell>
          <cell r="D4493">
            <v>25014</v>
          </cell>
          <cell r="E4493">
            <v>41908</v>
          </cell>
          <cell r="F4493" t="str">
            <v>DIRECCION DE BOSQUES, BIODIVERSIDAD YSERVICIOS ECOSISTEMICOS</v>
          </cell>
          <cell r="G4493">
            <v>79866324</v>
          </cell>
          <cell r="H4493" t="str">
            <v>MANUEL DAVID CORTES PARDO</v>
          </cell>
          <cell r="I4493" t="str">
            <v>PAGO 8 DE 12 SEGÚN CERTIFICACION DEL SUPERVISOR (Desc. Base RF x Dependientes)</v>
          </cell>
          <cell r="J4493">
            <v>5166052</v>
          </cell>
          <cell r="K4493">
            <v>9.66</v>
          </cell>
          <cell r="O4493" t="str">
            <v>RECURSO 11</v>
          </cell>
          <cell r="V4493" t="str">
            <v xml:space="preserve">Desc. X Dependientes </v>
          </cell>
          <cell r="W4493" t="str">
            <v>Vigencia Presupuestal</v>
          </cell>
        </row>
        <row r="4494">
          <cell r="A4494">
            <v>449414</v>
          </cell>
          <cell r="B4494" t="str">
            <v>Contrato</v>
          </cell>
          <cell r="C4494">
            <v>252</v>
          </cell>
          <cell r="D4494">
            <v>135314</v>
          </cell>
          <cell r="E4494">
            <v>41908</v>
          </cell>
          <cell r="F4494" t="str">
            <v>DIRECCION DE BOSQUES, BIODIVERSIDAD Y SERVICIOS ECOSISTEMICOS</v>
          </cell>
          <cell r="G4494">
            <v>79841202</v>
          </cell>
          <cell r="H4494" t="str">
            <v>JAVIER AUGUSTO GONZALEZ VEGA</v>
          </cell>
          <cell r="I4494" t="str">
            <v>PAGO 6 DE 9 SEGÚN CERTIFICACION DEL SUPERVISOR</v>
          </cell>
          <cell r="J4494">
            <v>2723254</v>
          </cell>
          <cell r="K4494">
            <v>9.66</v>
          </cell>
          <cell r="O4494" t="str">
            <v>RECURSO 11</v>
          </cell>
          <cell r="V4494" t="str">
            <v xml:space="preserve">Desc. x Dependientes </v>
          </cell>
          <cell r="W4494" t="str">
            <v>Vigencia Presupuestal</v>
          </cell>
        </row>
        <row r="4495">
          <cell r="A4495">
            <v>449514</v>
          </cell>
          <cell r="B4495" t="str">
            <v>Contrato</v>
          </cell>
          <cell r="C4495">
            <v>237</v>
          </cell>
          <cell r="D4495">
            <v>34214</v>
          </cell>
          <cell r="E4495">
            <v>41908</v>
          </cell>
          <cell r="F4495" t="str">
            <v>DIRECCION DE BOSQUES, BIODIVERSIDAD Y SERVICIOS ECOSISTEMICOS</v>
          </cell>
          <cell r="G4495">
            <v>1015431834</v>
          </cell>
          <cell r="H4495" t="str">
            <v>LIDA ANDREA VALBUENA MUÑOZ</v>
          </cell>
          <cell r="I4495" t="str">
            <v>PAGO 8 DE 12 SEGÚN CERTIFICACION DEL SUPERVISOR</v>
          </cell>
          <cell r="J4495">
            <v>2723254</v>
          </cell>
          <cell r="K4495">
            <v>9.66</v>
          </cell>
          <cell r="O4495" t="str">
            <v>RECURSO 11</v>
          </cell>
          <cell r="V4495" t="str">
            <v>No tiene Dependientes a Cargo</v>
          </cell>
          <cell r="W4495" t="str">
            <v>Vigencia Presupuestal</v>
          </cell>
        </row>
        <row r="4496">
          <cell r="A4496">
            <v>449614</v>
          </cell>
          <cell r="B4496" t="str">
            <v>Contrato</v>
          </cell>
          <cell r="C4496">
            <v>249</v>
          </cell>
          <cell r="D4496">
            <v>36314</v>
          </cell>
          <cell r="E4496">
            <v>41908</v>
          </cell>
          <cell r="F4496" t="str">
            <v>DIRECCION DE BOSQUES, BIODIVERSIDAD Y SERVICIOS ECOSISTEMICOS</v>
          </cell>
          <cell r="G4496">
            <v>52771733</v>
          </cell>
          <cell r="H4496" t="str">
            <v>MARIA ALEXANDRA GARZON PATIÑO</v>
          </cell>
          <cell r="I4496" t="str">
            <v>PAGO 9 DE 12 SEGÚN CERTIFICACION DEL SUPERVISOR (Desc. Base RF x Dependientes)</v>
          </cell>
          <cell r="J4496">
            <v>2723254</v>
          </cell>
          <cell r="K4496">
            <v>9.66</v>
          </cell>
          <cell r="O4496" t="str">
            <v>RECURSO 11</v>
          </cell>
          <cell r="V4496" t="str">
            <v>Desc.x Dependientes</v>
          </cell>
          <cell r="W4496" t="str">
            <v>Vigencia Presupuestal</v>
          </cell>
        </row>
        <row r="4497">
          <cell r="A4497">
            <v>449714</v>
          </cell>
          <cell r="B4497" t="str">
            <v>Contrato</v>
          </cell>
          <cell r="C4497">
            <v>236</v>
          </cell>
          <cell r="D4497">
            <v>33914</v>
          </cell>
          <cell r="E4497">
            <v>41908</v>
          </cell>
          <cell r="F4497" t="str">
            <v>DIRECCION DE BOSQUES, BIODIVERSIDAD Y SERVICIOS ECOSISTEMICOS</v>
          </cell>
          <cell r="G4497">
            <v>1019036153</v>
          </cell>
          <cell r="H4497" t="str">
            <v>ANDRES FELIPE MIRANDA DIAZ</v>
          </cell>
          <cell r="I4497" t="str">
            <v>PAGO 9 DE 12 SEGÚN CERTIFICACION DEL SUPERVISOR</v>
          </cell>
          <cell r="J4497">
            <v>2723254</v>
          </cell>
          <cell r="K4497">
            <v>9.66</v>
          </cell>
          <cell r="O4497" t="str">
            <v>RECURSO 11</v>
          </cell>
          <cell r="V4497" t="str">
            <v>No tiene Dependientes</v>
          </cell>
          <cell r="W4497" t="str">
            <v>Vigencia Presupuestal</v>
          </cell>
        </row>
        <row r="4498">
          <cell r="A4498">
            <v>449814</v>
          </cell>
          <cell r="B4498" t="str">
            <v>Contrato</v>
          </cell>
          <cell r="C4498">
            <v>201</v>
          </cell>
          <cell r="D4498">
            <v>30114</v>
          </cell>
          <cell r="E4498">
            <v>41908</v>
          </cell>
          <cell r="F4498" t="str">
            <v>DIRECCION DE BOSQUES, BIODIVERSIDAD Y SERVICIOS ECOSISTEMICOS</v>
          </cell>
          <cell r="G4498">
            <v>1019029489</v>
          </cell>
          <cell r="H4498" t="str">
            <v>IVAN ANDRES ROJAS SARMIENTO</v>
          </cell>
          <cell r="I4498" t="str">
            <v>PAGO 9 DE 12 SEGÚN CERTIFICACION DEL SUPERVISOR</v>
          </cell>
          <cell r="J4498">
            <v>3062130</v>
          </cell>
          <cell r="K4498">
            <v>9.66</v>
          </cell>
          <cell r="O4498" t="str">
            <v>RECURSO 11</v>
          </cell>
          <cell r="V4498" t="str">
            <v>No tiene Dependientes a Cargo</v>
          </cell>
          <cell r="W4498" t="str">
            <v>Vigencia Presupuestal</v>
          </cell>
        </row>
        <row r="4499">
          <cell r="A4499">
            <v>449914</v>
          </cell>
          <cell r="B4499" t="str">
            <v>Contrato</v>
          </cell>
          <cell r="C4499">
            <v>144</v>
          </cell>
          <cell r="D4499">
            <v>23014</v>
          </cell>
          <cell r="E4499">
            <v>41908</v>
          </cell>
          <cell r="F4499" t="str">
            <v>DIRECCION DE BOSQUES, BIODIVERSIDAD Y SERVICIOS ECOSISTEMICOS</v>
          </cell>
          <cell r="G4499">
            <v>1023863075</v>
          </cell>
          <cell r="H4499" t="str">
            <v>DAVID FERNANDO URREGO HERNANDEZ</v>
          </cell>
          <cell r="I4499" t="str">
            <v>PAGO 9 DE 12 SEGÚN CERTIFICACION DEL SUPERVISOR</v>
          </cell>
          <cell r="J4499">
            <v>2982709</v>
          </cell>
          <cell r="K4499">
            <v>9.66</v>
          </cell>
          <cell r="O4499" t="str">
            <v>RECURSO 11</v>
          </cell>
          <cell r="V4499" t="str">
            <v>No tiene Dependientes a Cargo</v>
          </cell>
          <cell r="W4499" t="str">
            <v>Vigencia Presupuestal</v>
          </cell>
        </row>
        <row r="4500">
          <cell r="A4500">
            <v>450014</v>
          </cell>
          <cell r="B4500" t="str">
            <v>Contrato</v>
          </cell>
          <cell r="C4500">
            <v>231</v>
          </cell>
          <cell r="D4500">
            <v>35014</v>
          </cell>
          <cell r="E4500">
            <v>41908</v>
          </cell>
          <cell r="F4500" t="str">
            <v>OFICINA DE TECNOLOGIAS, INFORMACION Y COMUNICACIONES TIC</v>
          </cell>
          <cell r="G4500">
            <v>1019062803</v>
          </cell>
          <cell r="H4500" t="str">
            <v>CAMILO ANDRES PULIDO RODRIGUEZ</v>
          </cell>
          <cell r="I4500" t="str">
            <v>PAGO 9 DE 12 SEGÚN CERTIFICACION DEL SUPERVISOR</v>
          </cell>
          <cell r="J4500">
            <v>3500000</v>
          </cell>
          <cell r="K4500">
            <v>9.66</v>
          </cell>
          <cell r="O4500" t="str">
            <v>RECURSO 11</v>
          </cell>
          <cell r="V4500" t="str">
            <v>No tiene Dependientes</v>
          </cell>
          <cell r="W4500" t="str">
            <v>Vigencia Presupuestal</v>
          </cell>
        </row>
        <row r="4501">
          <cell r="A4501">
            <v>450114</v>
          </cell>
          <cell r="B4501" t="str">
            <v>Contrato</v>
          </cell>
          <cell r="C4501">
            <v>195</v>
          </cell>
          <cell r="D4501">
            <v>29414</v>
          </cell>
          <cell r="E4501">
            <v>41908</v>
          </cell>
          <cell r="F4501" t="str">
            <v>DIRECCION DE ORDENAMIENTO AMBIENTAL Y COORDINACION DEL SINA</v>
          </cell>
          <cell r="G4501">
            <v>80083703</v>
          </cell>
          <cell r="H4501" t="str">
            <v>NICOLAI CIONTESCU CAMARGO</v>
          </cell>
          <cell r="I4501" t="str">
            <v>PAGO 8 DE 10 SEGÚN CERTIFICACION DEL SUPERVISOR (Desc. Base RF x Dependientes) AJUS RTE FTE S/TOTAL CUENTAS RECIBIDAS EN EL MES OP 434314 DEL 25 SEP /2014 RF $863,531</v>
          </cell>
          <cell r="J4501">
            <v>5500000</v>
          </cell>
          <cell r="K4501">
            <v>9.66</v>
          </cell>
          <cell r="O4501" t="str">
            <v>RECURSO 11</v>
          </cell>
          <cell r="V4501" t="str">
            <v xml:space="preserve">Desc. 10% Dependientes </v>
          </cell>
          <cell r="W4501" t="str">
            <v>Vigencia Presupuestal</v>
          </cell>
        </row>
        <row r="4502">
          <cell r="A4502">
            <v>450214</v>
          </cell>
          <cell r="B4502" t="str">
            <v>Contrato</v>
          </cell>
          <cell r="C4502">
            <v>57</v>
          </cell>
          <cell r="D4502">
            <v>12714</v>
          </cell>
          <cell r="E4502">
            <v>41908</v>
          </cell>
          <cell r="F4502" t="str">
            <v>DIRECCION DE GENTION INTEGRAL DEL RECURSO HIDRICO</v>
          </cell>
          <cell r="G4502">
            <v>1010166732</v>
          </cell>
          <cell r="H4502" t="str">
            <v>ADRIANA CARRIAZO BAQUERO</v>
          </cell>
          <cell r="I4502" t="str">
            <v>PAGO 9 DE 12 DESEMBOLSO SEGÚN CERTIFICACION DEL SUPERVISOR</v>
          </cell>
          <cell r="J4502">
            <v>2660000</v>
          </cell>
          <cell r="K4502">
            <v>9.66</v>
          </cell>
          <cell r="O4502" t="str">
            <v>RECURSO 11</v>
          </cell>
          <cell r="V4502" t="str">
            <v>No tiene Dependientes</v>
          </cell>
          <cell r="W4502" t="str">
            <v>Vigencia Presupuestal</v>
          </cell>
        </row>
        <row r="4503">
          <cell r="A4503">
            <v>450314</v>
          </cell>
          <cell r="B4503" t="str">
            <v>Contrato</v>
          </cell>
          <cell r="C4503">
            <v>272</v>
          </cell>
          <cell r="D4503">
            <v>38514</v>
          </cell>
          <cell r="E4503">
            <v>41908</v>
          </cell>
          <cell r="F4503" t="str">
            <v>DIRECCION DE BOSQUES, BIODIVERSIDAD YSERVICIOS ECOSISTEMICOS</v>
          </cell>
          <cell r="G4503">
            <v>52779622</v>
          </cell>
          <cell r="H4503" t="str">
            <v>NATALIA ESPERANZA CORDOBA CAMACHO</v>
          </cell>
          <cell r="I4503" t="str">
            <v>PAGO 6, 7, 8 Y 9 DE 12 SEGÚN CERTIFICACION DEL SUPERVISOR  (DESC X DEPENDIENTES + RETENCION CONTINGENTE AFC DAVIVIENDA $493,500 )</v>
          </cell>
          <cell r="J4503">
            <v>15258600</v>
          </cell>
          <cell r="K4503">
            <v>9.66</v>
          </cell>
          <cell r="O4503" t="str">
            <v>RECURSO 11</v>
          </cell>
          <cell r="Q4503" t="str">
            <v>AFC DAVIVIENDA</v>
          </cell>
          <cell r="R4503">
            <v>2350000</v>
          </cell>
          <cell r="V4503" t="str">
            <v>Desc. X Dependientes + AFC DAVIVIENDA</v>
          </cell>
          <cell r="W4503" t="str">
            <v>Vigencia Presupuestal</v>
          </cell>
        </row>
        <row r="4504">
          <cell r="A4504">
            <v>450414</v>
          </cell>
          <cell r="B4504" t="str">
            <v>Contrato</v>
          </cell>
          <cell r="C4504">
            <v>479</v>
          </cell>
          <cell r="D4504">
            <v>276014</v>
          </cell>
          <cell r="E4504">
            <v>41908</v>
          </cell>
          <cell r="F4504" t="str">
            <v>DESPACHO VICEMINISTRO DE AMBIENTE Y DESARROLLO SOSTENIBLE</v>
          </cell>
          <cell r="G4504">
            <v>21082326</v>
          </cell>
          <cell r="H4504" t="str">
            <v>ZULLY YELITZA HERNANDEZ BUSTOS</v>
          </cell>
          <cell r="I4504" t="str">
            <v>FRA 082 PAGO 1 DE 2 SEGÚN CERTIFICACION DEL SUPERVISOR (Desc de la Bse por Dependientes)</v>
          </cell>
          <cell r="J4504">
            <v>6750000</v>
          </cell>
          <cell r="K4504">
            <v>9.66</v>
          </cell>
          <cell r="M4504">
            <v>16</v>
          </cell>
          <cell r="O4504" t="str">
            <v>RECURSO 11</v>
          </cell>
          <cell r="V4504" t="str">
            <v>Desc. 10% Dependientes</v>
          </cell>
          <cell r="W4504" t="str">
            <v>Vigencia Presupuestal</v>
          </cell>
        </row>
        <row r="4505">
          <cell r="A4505">
            <v>450514</v>
          </cell>
          <cell r="B4505" t="str">
            <v>Contrato</v>
          </cell>
          <cell r="C4505">
            <v>97</v>
          </cell>
          <cell r="D4505">
            <v>17914</v>
          </cell>
          <cell r="E4505">
            <v>41908</v>
          </cell>
          <cell r="F4505" t="str">
            <v>DIRECCION DE ASUNTOS MARINOS, COSTEROS Y RECURSOS ACUATICOS</v>
          </cell>
          <cell r="G4505">
            <v>79799400</v>
          </cell>
          <cell r="H4505" t="str">
            <v>ABEL BARRERA HURTADO</v>
          </cell>
          <cell r="I4505" t="str">
            <v>PAGO 9 DE 12 SEGÚN CERTIFICACION DEL SUPERVISOR</v>
          </cell>
          <cell r="J4505">
            <v>6580000</v>
          </cell>
          <cell r="K4505">
            <v>9.66</v>
          </cell>
          <cell r="O4505" t="str">
            <v>RECURSO 11</v>
          </cell>
          <cell r="V4505" t="str">
            <v>No tiene Dependientes</v>
          </cell>
          <cell r="W4505" t="str">
            <v>Vigencia Presupuestal</v>
          </cell>
        </row>
        <row r="4506">
          <cell r="A4506">
            <v>450614</v>
          </cell>
          <cell r="B4506" t="str">
            <v>Contrato</v>
          </cell>
          <cell r="C4506">
            <v>96</v>
          </cell>
          <cell r="D4506">
            <v>17714</v>
          </cell>
          <cell r="E4506">
            <v>41908</v>
          </cell>
          <cell r="F4506" t="str">
            <v>DIRECCION DE ASUNTOS MARINOS, COSTEROS Y RECURSOS ACUATICOS</v>
          </cell>
          <cell r="G4506">
            <v>52794345</v>
          </cell>
          <cell r="H4506" t="str">
            <v>PAOLA ANDREA BAUTISTA DUARTE</v>
          </cell>
          <cell r="I4506" t="str">
            <v xml:space="preserve">NOVENO DESEMBOLSO SEGÚN CERTIFICACION DEL SUPERVISOR </v>
          </cell>
          <cell r="J4506">
            <v>5400000</v>
          </cell>
          <cell r="K4506">
            <v>9.66</v>
          </cell>
          <cell r="O4506" t="str">
            <v>RECURSO 11</v>
          </cell>
          <cell r="V4506" t="str">
            <v>No tiene Dependientes</v>
          </cell>
          <cell r="W4506" t="str">
            <v>Vigencia Presupuestal</v>
          </cell>
        </row>
        <row r="4507">
          <cell r="A4507">
            <v>450714</v>
          </cell>
          <cell r="B4507" t="str">
            <v>Contrato</v>
          </cell>
          <cell r="C4507">
            <v>155</v>
          </cell>
          <cell r="D4507">
            <v>25414</v>
          </cell>
          <cell r="E4507">
            <v>41908</v>
          </cell>
          <cell r="F4507" t="str">
            <v>DESPACHO VICEMINISTRA DE AMBIENTE Y DESARROLLO SOSTENIBLE</v>
          </cell>
          <cell r="G4507">
            <v>1140832065</v>
          </cell>
          <cell r="H4507" t="str">
            <v>JENNIFER DARLEEN CHAIN GRANADOS</v>
          </cell>
          <cell r="I4507" t="str">
            <v>NOVENO DESEMBOLSO SEGÚN CERTIFICACION DEL SUPERVISOR</v>
          </cell>
          <cell r="J4507">
            <v>2660000</v>
          </cell>
          <cell r="K4507">
            <v>9.66</v>
          </cell>
          <cell r="O4507" t="str">
            <v>RECURSO 11</v>
          </cell>
          <cell r="V4507" t="str">
            <v>No tiene Dependientes</v>
          </cell>
          <cell r="W4507" t="str">
            <v>Vigencia Presupuestal</v>
          </cell>
        </row>
        <row r="4508">
          <cell r="A4508">
            <v>450814</v>
          </cell>
          <cell r="B4508" t="str">
            <v>Contrato</v>
          </cell>
          <cell r="C4508">
            <v>453</v>
          </cell>
          <cell r="D4508">
            <v>258714</v>
          </cell>
          <cell r="E4508">
            <v>41908</v>
          </cell>
          <cell r="F4508" t="str">
            <v>DIRECCION DE BOSQUES, BIODIVERSIDAD Y SERVICIOS ECOSISTEMICOS</v>
          </cell>
          <cell r="G4508">
            <v>1032430257</v>
          </cell>
          <cell r="H4508" t="str">
            <v>YURI KATHERINE ROA BUITRAGO</v>
          </cell>
          <cell r="I4508" t="str">
            <v>PAGO 1 DE 4 SEGÚN CERTIFICACION DEL SUPERVISOR</v>
          </cell>
          <cell r="J4508">
            <v>2800000</v>
          </cell>
          <cell r="K4508">
            <v>9.66</v>
          </cell>
          <cell r="O4508" t="str">
            <v>RECURSO 11</v>
          </cell>
          <cell r="V4508" t="str">
            <v>No tiene Dependientes</v>
          </cell>
          <cell r="W4508" t="str">
            <v>Vigencia Presupuestal</v>
          </cell>
        </row>
        <row r="4509">
          <cell r="A4509">
            <v>450914</v>
          </cell>
          <cell r="B4509" t="str">
            <v>Contrato</v>
          </cell>
          <cell r="C4509">
            <v>193</v>
          </cell>
          <cell r="D4509">
            <v>249914</v>
          </cell>
          <cell r="E4509">
            <v>41908</v>
          </cell>
          <cell r="F4509" t="str">
            <v>DIRECCION DE ORDENAMIENTO AMBIENTAL Y COORDINACION DEL SINA</v>
          </cell>
          <cell r="G4509">
            <v>80027406</v>
          </cell>
          <cell r="H4509" t="str">
            <v>DAVID ANDRES ESTRADA CARDONA</v>
          </cell>
          <cell r="I4509" t="str">
            <v>PAGO 8 DE 11 SEGÚN CERTIFICACION DEL SUPERVISOR</v>
          </cell>
          <cell r="J4509">
            <v>4500000</v>
          </cell>
          <cell r="K4509">
            <v>9.66</v>
          </cell>
          <cell r="O4509" t="str">
            <v>RECURSO 11</v>
          </cell>
          <cell r="V4509" t="str">
            <v>No tiene Dependientes</v>
          </cell>
          <cell r="W4509" t="str">
            <v>Vigencia Presupuestal</v>
          </cell>
        </row>
        <row r="4510">
          <cell r="A4510">
            <v>451014</v>
          </cell>
          <cell r="B4510" t="str">
            <v>Contrato</v>
          </cell>
          <cell r="C4510">
            <v>264</v>
          </cell>
          <cell r="D4510">
            <v>37614</v>
          </cell>
          <cell r="E4510">
            <v>41911</v>
          </cell>
          <cell r="F4510" t="str">
            <v>DIRECCION DE BOSQUES, BIODIVERSIDAD Y SERVICIOS ECOSISTEMICOS</v>
          </cell>
          <cell r="G4510">
            <v>79699715</v>
          </cell>
          <cell r="H4510" t="str">
            <v>MARCEL CORZO GARCIA</v>
          </cell>
          <cell r="I4510" t="str">
            <v>PAGO 9 DE 12 SEGÚN CERTIFICACION DEL SUPERVISOR (Desc.de la Base RF x Dependientes)</v>
          </cell>
          <cell r="J4510">
            <v>6124260</v>
          </cell>
          <cell r="K4510">
            <v>9.66</v>
          </cell>
          <cell r="O4510" t="str">
            <v>RECURSO 11</v>
          </cell>
          <cell r="V4510" t="str">
            <v>Desc.x Dependientes</v>
          </cell>
          <cell r="W4510" t="str">
            <v>Vigencia Presupuestal</v>
          </cell>
        </row>
        <row r="4511">
          <cell r="A4511">
            <v>451114</v>
          </cell>
          <cell r="B4511" t="str">
            <v>Contrato</v>
          </cell>
          <cell r="C4511">
            <v>434</v>
          </cell>
          <cell r="D4511">
            <v>248714</v>
          </cell>
          <cell r="E4511">
            <v>41911</v>
          </cell>
          <cell r="F4511" t="str">
            <v>OFICINA ASESORA JURIDICA</v>
          </cell>
          <cell r="G4511">
            <v>1032366573</v>
          </cell>
          <cell r="H4511" t="str">
            <v>KAREN XIMENA MAHECHA PEREZ</v>
          </cell>
          <cell r="I4511" t="str">
            <v>SEGUNDO DESEMBOLSO SEGÚN CERTIFICACION DEL SUPERVISOR</v>
          </cell>
          <cell r="J4511">
            <v>1800000</v>
          </cell>
          <cell r="K4511">
            <v>9.66</v>
          </cell>
          <cell r="O4511" t="str">
            <v>RECURSO 11</v>
          </cell>
          <cell r="V4511" t="str">
            <v>No tiene Dependientes</v>
          </cell>
          <cell r="W4511" t="str">
            <v>Vigencia Presupuestal</v>
          </cell>
        </row>
        <row r="4512">
          <cell r="A4512">
            <v>451214</v>
          </cell>
          <cell r="B4512" t="str">
            <v>Contrato</v>
          </cell>
          <cell r="C4512">
            <v>82</v>
          </cell>
          <cell r="D4512">
            <v>14614</v>
          </cell>
          <cell r="E4512">
            <v>41911</v>
          </cell>
          <cell r="F4512" t="str">
            <v>OFICINA ASESORA JURIDICA</v>
          </cell>
          <cell r="G4512">
            <v>40043339</v>
          </cell>
          <cell r="H4512" t="str">
            <v>SANDRA PATRICIA ALFONSO PALACIOS</v>
          </cell>
          <cell r="I4512" t="str">
            <v>NOVENO DESEMBOLSO SEGÚN CERTIFICACION DEL SUPERVISOR (Desc Base Rte Fte por Dependientes)</v>
          </cell>
          <cell r="J4512">
            <v>3500000</v>
          </cell>
          <cell r="K4512">
            <v>9.66</v>
          </cell>
          <cell r="O4512" t="str">
            <v>RECURSO 11</v>
          </cell>
          <cell r="V4512" t="str">
            <v>Desc. 10% Dependientes RF $129,456</v>
          </cell>
          <cell r="W4512" t="str">
            <v>Vigencia Presupuestal</v>
          </cell>
        </row>
        <row r="4513">
          <cell r="A4513">
            <v>451314</v>
          </cell>
          <cell r="B4513" t="str">
            <v>Contrato</v>
          </cell>
          <cell r="C4513">
            <v>255</v>
          </cell>
          <cell r="D4513">
            <v>36914</v>
          </cell>
          <cell r="E4513">
            <v>41911</v>
          </cell>
          <cell r="F4513" t="str">
            <v>GRUPO CONTRATOS</v>
          </cell>
          <cell r="G4513">
            <v>53176793</v>
          </cell>
          <cell r="H4513" t="str">
            <v>MARIA JIMENA MAESTRE PIÑERES</v>
          </cell>
          <cell r="I4513" t="str">
            <v>PAGO 8 DE 11 SEGÚN CERTIFICACION DEL SUPERVISOR</v>
          </cell>
          <cell r="J4513">
            <v>7000000</v>
          </cell>
          <cell r="K4513">
            <v>9.66</v>
          </cell>
          <cell r="O4513" t="str">
            <v>RECURSO 11</v>
          </cell>
          <cell r="V4513" t="str">
            <v>No tiene Dependientes</v>
          </cell>
          <cell r="W4513" t="str">
            <v>Vigencia Presupuestal</v>
          </cell>
        </row>
        <row r="4514">
          <cell r="A4514">
            <v>451414</v>
          </cell>
          <cell r="B4514" t="str">
            <v>Contrato</v>
          </cell>
          <cell r="C4514">
            <v>140</v>
          </cell>
          <cell r="D4514">
            <v>23914</v>
          </cell>
          <cell r="E4514">
            <v>41911</v>
          </cell>
          <cell r="F4514" t="str">
            <v>DIRECCION DE BOSQUES, BIODIVERSIDAD YSERVICIOS ECOSISTEMICOS</v>
          </cell>
          <cell r="G4514">
            <v>1032380732</v>
          </cell>
          <cell r="H4514" t="str">
            <v>LAURA MANUELA LOPEZ GUTIERREZ</v>
          </cell>
          <cell r="I4514" t="str">
            <v>PAGO 9 DE 12 SEGÚN CERTIFICACION DEL SUPERVISOR</v>
          </cell>
          <cell r="J4514">
            <v>3349582</v>
          </cell>
          <cell r="K4514">
            <v>9.66</v>
          </cell>
          <cell r="O4514" t="str">
            <v>RECURSO 11</v>
          </cell>
          <cell r="V4514" t="str">
            <v>No tiene Dependientes a Cargo</v>
          </cell>
          <cell r="W4514" t="str">
            <v>Vigencia Presupuestal</v>
          </cell>
        </row>
        <row r="4515">
          <cell r="A4515">
            <v>451514</v>
          </cell>
          <cell r="B4515" t="str">
            <v>Contrato</v>
          </cell>
          <cell r="C4515">
            <v>268</v>
          </cell>
          <cell r="D4515">
            <v>38414</v>
          </cell>
          <cell r="E4515">
            <v>41911</v>
          </cell>
          <cell r="F4515" t="str">
            <v>OFICINA DE TECNOLOGIAS, INFORMACION Y COMUNICACIONES TIC</v>
          </cell>
          <cell r="G4515">
            <v>80794818</v>
          </cell>
          <cell r="H4515" t="str">
            <v>RODRIGO ANTONIO CUBILLOS SANCHEZ</v>
          </cell>
          <cell r="I4515" t="str">
            <v xml:space="preserve">PAGO 9/12 DESEMBOLSO SEGÚN CERTIFICACION DEL SUPERVISOR </v>
          </cell>
          <cell r="J4515">
            <v>3500000</v>
          </cell>
          <cell r="K4515">
            <v>9.66</v>
          </cell>
          <cell r="O4515" t="str">
            <v>RECURSO 11</v>
          </cell>
          <cell r="V4515" t="str">
            <v xml:space="preserve">No tiene Dependientes </v>
          </cell>
          <cell r="W4515" t="str">
            <v>Vigencia Presupuestal</v>
          </cell>
        </row>
        <row r="4516">
          <cell r="A4516">
            <v>451614</v>
          </cell>
          <cell r="B4516" t="str">
            <v>Contrato</v>
          </cell>
          <cell r="C4516">
            <v>280</v>
          </cell>
          <cell r="D4516">
            <v>39114</v>
          </cell>
          <cell r="E4516">
            <v>41911</v>
          </cell>
          <cell r="F4516" t="str">
            <v>OFICINA DE TECNOLOGIAS, INFORMACION Y COMUNICACIONES TIC</v>
          </cell>
          <cell r="G4516">
            <v>80778973</v>
          </cell>
          <cell r="H4516" t="str">
            <v>FABIO FELIPE BELTRAN PINTO</v>
          </cell>
          <cell r="I4516" t="str">
            <v>PAGO 9 DE 12 DESEMBOLSO SEGÚN CERTIFICACION DEL SUPERVISOR (Desc Base Rte Fte por Dependientes+ Prepagada 12 Sept/2014)</v>
          </cell>
          <cell r="J4516">
            <v>4500000</v>
          </cell>
          <cell r="K4516">
            <v>9.66</v>
          </cell>
          <cell r="O4516" t="str">
            <v>RECURSO 11</v>
          </cell>
          <cell r="V4516" t="str">
            <v>Desc. X Dependientes + Prepagada 12 SEP/2014</v>
          </cell>
          <cell r="W4516" t="str">
            <v>Vigencia Presupuestal</v>
          </cell>
        </row>
        <row r="4517">
          <cell r="A4517">
            <v>451714</v>
          </cell>
          <cell r="B4517" t="str">
            <v>Contrato</v>
          </cell>
          <cell r="C4517">
            <v>50</v>
          </cell>
          <cell r="D4517">
            <v>7914</v>
          </cell>
          <cell r="E4517">
            <v>41911</v>
          </cell>
          <cell r="F4517" t="str">
            <v>DIRECCION DE ASUNTOS AMBIENTALES, SECTORIAL Y URBANA</v>
          </cell>
          <cell r="G4517">
            <v>63459707</v>
          </cell>
          <cell r="H4517" t="str">
            <v>RUTH MARGARITA OCHOA RAMIREZ</v>
          </cell>
          <cell r="I4517" t="str">
            <v>NOVENO DESEMBOLSO SEGÚN CERTIFICACION DEL SUPERVISOR (Desc.de la Base RF x Dependientes)</v>
          </cell>
          <cell r="J4517">
            <v>4781212</v>
          </cell>
          <cell r="K4517">
            <v>9.66</v>
          </cell>
          <cell r="O4517" t="str">
            <v>RECURSO 11</v>
          </cell>
          <cell r="V4517" t="str">
            <v>Desc.x Dependientes</v>
          </cell>
          <cell r="W4517" t="str">
            <v>Vigencia Presupuestal</v>
          </cell>
        </row>
        <row r="4518">
          <cell r="A4518">
            <v>451814</v>
          </cell>
          <cell r="B4518" t="str">
            <v>Contrato</v>
          </cell>
          <cell r="C4518">
            <v>354</v>
          </cell>
          <cell r="D4518">
            <v>204614</v>
          </cell>
          <cell r="E4518">
            <v>41911</v>
          </cell>
          <cell r="F4518" t="str">
            <v>OFICINA ASESORA DE PLANEACION</v>
          </cell>
          <cell r="G4518">
            <v>79062119</v>
          </cell>
          <cell r="H4518" t="str">
            <v>LUIS IDINAEL LONDOÑO PARGA</v>
          </cell>
          <cell r="I4518" t="str">
            <v>PAGO 4 DE 7 SEGÚN CERTIFICACION DEL SUPERVISOR (Desc x dependientes)</v>
          </cell>
          <cell r="J4518">
            <v>8125000</v>
          </cell>
          <cell r="K4518">
            <v>9.66</v>
          </cell>
          <cell r="O4518" t="str">
            <v>RECURSO 11</v>
          </cell>
          <cell r="V4518" t="str">
            <v>Desc. 10% Dependientes</v>
          </cell>
          <cell r="W4518" t="str">
            <v>Vigencia Presupuestal</v>
          </cell>
        </row>
        <row r="4519">
          <cell r="A4519">
            <v>451914</v>
          </cell>
          <cell r="B4519" t="str">
            <v>Contrato</v>
          </cell>
          <cell r="C4519">
            <v>360</v>
          </cell>
          <cell r="D4519">
            <v>214714</v>
          </cell>
          <cell r="E4519">
            <v>41911</v>
          </cell>
          <cell r="F4519" t="str">
            <v>OFICINA ASESORA DE PLANEACION</v>
          </cell>
          <cell r="G4519">
            <v>1049611291</v>
          </cell>
          <cell r="H4519" t="str">
            <v>RODULFO EXNEYDER VELASCO BURGOS</v>
          </cell>
          <cell r="I4519" t="str">
            <v>PAGO 3 DE 6 SEGÚN CERTIFICACION DEL SUPERVISOR (Desc x dependientes)</v>
          </cell>
          <cell r="J4519">
            <v>5133333</v>
          </cell>
          <cell r="K4519">
            <v>9.66</v>
          </cell>
          <cell r="O4519" t="str">
            <v>RECURSO 11</v>
          </cell>
          <cell r="V4519" t="str">
            <v>Desc. 10% Dependientes</v>
          </cell>
          <cell r="W4519" t="str">
            <v>Vigencia Presupuestal</v>
          </cell>
        </row>
        <row r="4520">
          <cell r="A4520">
            <v>452014</v>
          </cell>
          <cell r="B4520" t="str">
            <v>Contrato</v>
          </cell>
          <cell r="C4520">
            <v>123</v>
          </cell>
          <cell r="D4520">
            <v>20414</v>
          </cell>
          <cell r="E4520">
            <v>41911</v>
          </cell>
          <cell r="F4520" t="str">
            <v>DIRECCION DE BOSQUES, BIODIVERSIDAD Y SERVICIOS ECOSISTEMICOS</v>
          </cell>
          <cell r="G4520">
            <v>52887997</v>
          </cell>
          <cell r="H4520" t="str">
            <v>INGRID REVOLLO CASTAÑEDA</v>
          </cell>
          <cell r="I4520" t="str">
            <v>PAGO 9 DE 12 SEGÚN CERTIFICACION DEL SUPERVISOR (Desc Base Rte Fte por Dependientes)</v>
          </cell>
          <cell r="J4520">
            <v>5659690</v>
          </cell>
          <cell r="K4520">
            <v>9.66</v>
          </cell>
          <cell r="O4520" t="str">
            <v>RECURSO 11</v>
          </cell>
          <cell r="V4520" t="str">
            <v>Desc. 10% Dependientes RF $129,456</v>
          </cell>
          <cell r="W4520" t="str">
            <v>Vigencia Presupuestal</v>
          </cell>
        </row>
        <row r="4521">
          <cell r="A4521">
            <v>452114</v>
          </cell>
          <cell r="B4521" t="str">
            <v>Contrato</v>
          </cell>
          <cell r="C4521">
            <v>353</v>
          </cell>
          <cell r="D4521">
            <v>204514</v>
          </cell>
          <cell r="E4521">
            <v>41911</v>
          </cell>
          <cell r="F4521" t="str">
            <v>OFICINA ASESORA DE PLANEACION</v>
          </cell>
          <cell r="G4521">
            <v>53905320</v>
          </cell>
          <cell r="H4521" t="str">
            <v>JENNY ADRIANA RODRIGUEZ FRANCO</v>
          </cell>
          <cell r="I4521" t="str">
            <v>PAGO 4 DE 7 SEGÚN CERTIFICACION DEL SUPERVISOR (DESC X DEPENDIENTES)</v>
          </cell>
          <cell r="J4521">
            <v>5958333</v>
          </cell>
          <cell r="K4521">
            <v>9.66</v>
          </cell>
          <cell r="O4521" t="str">
            <v>RECURSO 11</v>
          </cell>
          <cell r="V4521" t="str">
            <v>Desc. X Dependientes</v>
          </cell>
          <cell r="W4521" t="str">
            <v>Vigencia Presupuestal</v>
          </cell>
        </row>
        <row r="4522">
          <cell r="A4522">
            <v>452214</v>
          </cell>
          <cell r="B4522" t="str">
            <v>Contrato</v>
          </cell>
          <cell r="C4522">
            <v>101</v>
          </cell>
          <cell r="D4522">
            <v>18314</v>
          </cell>
          <cell r="E4522">
            <v>41911</v>
          </cell>
          <cell r="F4522" t="str">
            <v>DIRECCION DE BOSQUES, BIODIVERSIDAD Y SERVICIOS ECOSISTEMICOS</v>
          </cell>
          <cell r="G4522">
            <v>80031924</v>
          </cell>
          <cell r="H4522" t="str">
            <v>TELLY DE JESUS MONTH PARRA</v>
          </cell>
          <cell r="I4522" t="str">
            <v>NOVENO DESEMBOLSO SEGÚN CERTIFICACION DEL SUPERVISOR</v>
          </cell>
          <cell r="J4522">
            <v>5613905</v>
          </cell>
          <cell r="K4522">
            <v>9.66</v>
          </cell>
          <cell r="O4522" t="str">
            <v>RECURSO 11</v>
          </cell>
          <cell r="V4522" t="str">
            <v>No tiene Dependientes a Cargo</v>
          </cell>
          <cell r="W4522" t="str">
            <v>Vigencia Presupuestal</v>
          </cell>
        </row>
        <row r="4523">
          <cell r="A4523">
            <v>452314</v>
          </cell>
          <cell r="B4523" t="str">
            <v>Contrato</v>
          </cell>
          <cell r="C4523">
            <v>109</v>
          </cell>
          <cell r="D4523">
            <v>20214</v>
          </cell>
          <cell r="E4523">
            <v>41911</v>
          </cell>
          <cell r="F4523" t="str">
            <v>OFICINA ASESORA DE PLANEACION</v>
          </cell>
          <cell r="G4523">
            <v>80111519</v>
          </cell>
          <cell r="H4523" t="str">
            <v>DIEGO ALEJANDRO MORENO BARCO</v>
          </cell>
          <cell r="I4523" t="str">
            <v>NOVENO DESEMBOLSO SEGÚN CERTIFICACION DEL SUPERVISOR (Desc de la Bse por Dependientes)</v>
          </cell>
          <cell r="J4523">
            <v>4000000</v>
          </cell>
          <cell r="K4523">
            <v>9.66</v>
          </cell>
          <cell r="O4523" t="str">
            <v>RECURSO 11</v>
          </cell>
          <cell r="V4523" t="str">
            <v>Desc. 10% Dependientes</v>
          </cell>
          <cell r="W4523" t="str">
            <v>Vigencia Presupuestal</v>
          </cell>
        </row>
        <row r="4524">
          <cell r="A4524">
            <v>452414</v>
          </cell>
          <cell r="B4524" t="str">
            <v>Contrato</v>
          </cell>
          <cell r="C4524">
            <v>454</v>
          </cell>
          <cell r="D4524">
            <v>259814</v>
          </cell>
          <cell r="E4524">
            <v>41911</v>
          </cell>
          <cell r="F4524" t="str">
            <v>DESPACHO VICEMINISTRO DE AMBIENTE Y DESARROLLO SOSTENIBLE</v>
          </cell>
          <cell r="G4524">
            <v>79690098</v>
          </cell>
          <cell r="H4524" t="str">
            <v>JOHYNNER MURILLO VERGARA</v>
          </cell>
          <cell r="I4524" t="str">
            <v>PAGO 1 DE 4 SEGÚN CERTIFICACION DEL SUPERVISOR (Desc de la Bse por Dependientes)</v>
          </cell>
          <cell r="J4524">
            <v>4000000</v>
          </cell>
          <cell r="K4524">
            <v>9.66</v>
          </cell>
          <cell r="O4524" t="str">
            <v>RECURSO 11</v>
          </cell>
          <cell r="V4524" t="str">
            <v>Desc. 10% Dependientes</v>
          </cell>
          <cell r="W4524" t="str">
            <v>Vigencia Presupuestal</v>
          </cell>
        </row>
        <row r="4525">
          <cell r="A4525">
            <v>452514</v>
          </cell>
          <cell r="B4525" t="str">
            <v>Contrato</v>
          </cell>
          <cell r="C4525">
            <v>161</v>
          </cell>
          <cell r="D4525">
            <v>25914</v>
          </cell>
          <cell r="E4525">
            <v>41911</v>
          </cell>
          <cell r="F4525" t="str">
            <v>OFICINA ASESORA DE PLANEACION</v>
          </cell>
          <cell r="G4525">
            <v>6775088</v>
          </cell>
          <cell r="H4525" t="str">
            <v>JOSE MIGUEL GARAY BARRERA</v>
          </cell>
          <cell r="I4525" t="str">
            <v>PAGO 8 DE 8 SEGÚN CERTIFICACION DEL SUPERVISOR (Desc. Base RF x Dependientes)</v>
          </cell>
          <cell r="J4525">
            <v>7000000</v>
          </cell>
          <cell r="K4525">
            <v>9.66</v>
          </cell>
          <cell r="O4525" t="str">
            <v>RECURSO 11</v>
          </cell>
          <cell r="V4525" t="str">
            <v>Desc. x Dependientes</v>
          </cell>
          <cell r="W4525" t="str">
            <v>Vigencia Presupuestal</v>
          </cell>
        </row>
        <row r="4526">
          <cell r="A4526">
            <v>452614</v>
          </cell>
          <cell r="B4526" t="str">
            <v>Contrato</v>
          </cell>
          <cell r="C4526">
            <v>100</v>
          </cell>
          <cell r="D4526">
            <v>18214</v>
          </cell>
          <cell r="E4526">
            <v>41911</v>
          </cell>
          <cell r="F4526" t="str">
            <v>DIRECCION DE BOSQUES, BIODIVERSIDAD Y SERVICIOS ECOSISTEMICOS</v>
          </cell>
          <cell r="G4526">
            <v>6768778</v>
          </cell>
          <cell r="H4526" t="str">
            <v>SAMUEL LOZANO BARON</v>
          </cell>
          <cell r="I4526" t="str">
            <v>FRA 11 PAGO 9 DE 12 SEGÚN CERTIFICACION DEL SUPERVISOR (Desc.de la Base RF x Dependientes+Benefic.x Int. Vivienda/2013+ Beneficio AFC) N/A RETENCION MINIMA ART 384</v>
          </cell>
          <cell r="J4526">
            <v>8502514</v>
          </cell>
          <cell r="K4526">
            <v>9.66</v>
          </cell>
          <cell r="M4526">
            <v>16</v>
          </cell>
          <cell r="O4526" t="str">
            <v>RECURSO 11</v>
          </cell>
          <cell r="Q4526" t="str">
            <v>AFC DAVIVIENDA</v>
          </cell>
          <cell r="R4526">
            <v>700000</v>
          </cell>
          <cell r="V4526" t="str">
            <v xml:space="preserve">Presento AFC+Beneficio Int. Vivienda $10,729,620/12meses $894,135- Desc. 10% Dependientes </v>
          </cell>
          <cell r="W4526" t="str">
            <v>Vigencia Presupuestal</v>
          </cell>
        </row>
        <row r="4527">
          <cell r="A4527">
            <v>452714</v>
          </cell>
          <cell r="B4527" t="str">
            <v>Contrato</v>
          </cell>
          <cell r="C4527">
            <v>20</v>
          </cell>
          <cell r="D4527">
            <v>2714</v>
          </cell>
          <cell r="E4527">
            <v>41911</v>
          </cell>
          <cell r="F4527" t="str">
            <v>OFICINA ASESORA DE PLANEACION</v>
          </cell>
          <cell r="G4527">
            <v>51881783</v>
          </cell>
          <cell r="H4527" t="str">
            <v>IRMA GARDEAZABAL JARAMILLO</v>
          </cell>
          <cell r="I4527" t="str">
            <v>NOVENO DESEMBOLSO SEGÚN CERTIFICACION DEL SUPERVISOR (Desc.de la Base RF x Dependientes)</v>
          </cell>
          <cell r="J4527">
            <v>7000000</v>
          </cell>
          <cell r="K4527">
            <v>9.66</v>
          </cell>
          <cell r="O4527" t="str">
            <v>RECURSO 11</v>
          </cell>
          <cell r="V4527" t="str">
            <v>Desc. 10% Dependientes - Base RF $4,094,550 RF $287,562</v>
          </cell>
          <cell r="W4527" t="str">
            <v>Vigencia Presupuestal</v>
          </cell>
        </row>
        <row r="4528">
          <cell r="A4528">
            <v>452814</v>
          </cell>
          <cell r="B4528" t="str">
            <v>Contrato</v>
          </cell>
          <cell r="C4528">
            <v>106</v>
          </cell>
          <cell r="D4528">
            <v>19214</v>
          </cell>
          <cell r="E4528">
            <v>41911</v>
          </cell>
          <cell r="F4528" t="str">
            <v>OFICINA ASESORA DE PLANEACION</v>
          </cell>
          <cell r="G4528">
            <v>1032383639</v>
          </cell>
          <cell r="H4528" t="str">
            <v>CARLOS EDUARDO ORTEGA PEÑA</v>
          </cell>
          <cell r="I4528" t="str">
            <v>PAGO 9 DE 12 SEGÚN CERTIFICACION DEL SUPERVISOR</v>
          </cell>
          <cell r="J4528">
            <v>3320000</v>
          </cell>
          <cell r="K4528">
            <v>9.66</v>
          </cell>
          <cell r="O4528" t="str">
            <v>RECURSO 11</v>
          </cell>
          <cell r="V4528" t="str">
            <v>No tiene Dependientes</v>
          </cell>
          <cell r="W4528" t="str">
            <v>Vigencia Presupuestal</v>
          </cell>
        </row>
        <row r="4529">
          <cell r="A4529">
            <v>452914</v>
          </cell>
          <cell r="B4529" t="str">
            <v>Contrato</v>
          </cell>
          <cell r="C4529">
            <v>98</v>
          </cell>
          <cell r="D4529">
            <v>18014</v>
          </cell>
          <cell r="E4529">
            <v>41911</v>
          </cell>
          <cell r="F4529" t="str">
            <v>OFICINA DE ASUNTOS INTERNACIONALES</v>
          </cell>
          <cell r="G4529">
            <v>52437472</v>
          </cell>
          <cell r="H4529" t="str">
            <v>VIVIANA ANGELICA CASTRO PORRAS</v>
          </cell>
          <cell r="I4529" t="str">
            <v>PAGO 9 DE 12 SEGÚN CERTIFICACION DEL SUPERVISOR (Desc de la Bse por Dependientes + AFC FNA Beneficio $161,516)</v>
          </cell>
          <cell r="J4529">
            <v>6580000</v>
          </cell>
          <cell r="K4529">
            <v>9.66</v>
          </cell>
          <cell r="O4529" t="str">
            <v>RECURSO 11</v>
          </cell>
          <cell r="Q4529" t="str">
            <v>AFC FNA</v>
          </cell>
          <cell r="R4529">
            <v>1300000</v>
          </cell>
          <cell r="V4529" t="str">
            <v xml:space="preserve">AFC FNA 29/09/2014 $1,300,000 + Desc. X Dependientes </v>
          </cell>
          <cell r="W4529" t="str">
            <v>Vigencia Presupuestal</v>
          </cell>
        </row>
        <row r="4530">
          <cell r="A4530">
            <v>453014</v>
          </cell>
          <cell r="B4530" t="str">
            <v>Contrato</v>
          </cell>
          <cell r="C4530">
            <v>224</v>
          </cell>
          <cell r="D4530">
            <v>224614</v>
          </cell>
          <cell r="E4530">
            <v>41911</v>
          </cell>
          <cell r="F4530" t="str">
            <v>DIRECCION DE ORDENAMIENTO AMBIENTAL Y COORDINACION DEL SINA</v>
          </cell>
          <cell r="G4530">
            <v>40040854</v>
          </cell>
          <cell r="H4530" t="str">
            <v>DIANA MARCELA OCHOA PARRA</v>
          </cell>
          <cell r="I4530" t="str">
            <v>OCTAVO DESEMBOLSO SEGÚN CERTIFICACION DEL SUPERVISOR (DESC BASE POR DEPENDIENTES)</v>
          </cell>
          <cell r="J4530">
            <v>6600000</v>
          </cell>
          <cell r="K4530">
            <v>9.66</v>
          </cell>
          <cell r="O4530" t="str">
            <v>RECURSO 11</v>
          </cell>
          <cell r="V4530" t="str">
            <v>Desc. 10% Dependientes - Base RF $3,529,774 RF $388,275</v>
          </cell>
          <cell r="W4530" t="str">
            <v>Vigencia Presupuestal</v>
          </cell>
        </row>
        <row r="4531">
          <cell r="A4531">
            <v>453114</v>
          </cell>
          <cell r="B4531" t="str">
            <v>Contrato</v>
          </cell>
          <cell r="C4531">
            <v>246</v>
          </cell>
          <cell r="D4531">
            <v>35914</v>
          </cell>
          <cell r="E4531">
            <v>41911</v>
          </cell>
          <cell r="F4531" t="str">
            <v>DIRECCION DE BOSQUES, BIODIVERSIDAD Y SERVICIOS ECOSISTEMICOS</v>
          </cell>
          <cell r="G4531">
            <v>80433842</v>
          </cell>
          <cell r="H4531" t="str">
            <v>MANUEL ANTONIO ZAMBRANO GUERRERO</v>
          </cell>
          <cell r="I4531" t="str">
            <v>NOVENO DESEMBOLSO SEGÚN CERTIFICACION DEL SUPERVISOR (Desc. De la Base Por Dependientes)</v>
          </cell>
          <cell r="J4531">
            <v>3438759</v>
          </cell>
          <cell r="K4531">
            <v>9.66</v>
          </cell>
          <cell r="O4531" t="str">
            <v>RECURSO 11</v>
          </cell>
          <cell r="V4531" t="str">
            <v>Desc. 10% Dependientes - Base RF $4,094,550 RF $287,562</v>
          </cell>
          <cell r="W4531" t="str">
            <v>Vigencia Presupuestal</v>
          </cell>
        </row>
        <row r="4532">
          <cell r="A4532">
            <v>453214</v>
          </cell>
          <cell r="B4532" t="str">
            <v>Contrato</v>
          </cell>
          <cell r="C4532">
            <v>145</v>
          </cell>
          <cell r="D4532">
            <v>23114</v>
          </cell>
          <cell r="E4532">
            <v>41911</v>
          </cell>
          <cell r="F4532" t="str">
            <v>DIRECCION DE BOSQUES, BIODIVERSIDAD YSERVICIOS ECOSISTEMICOS</v>
          </cell>
          <cell r="G4532">
            <v>53074556</v>
          </cell>
          <cell r="H4532" t="str">
            <v>NATHALIA ANDREA RAMIREZ MORAN</v>
          </cell>
          <cell r="I4532" t="str">
            <v>PAGO 9 DE 12 SEGÚN CERTIFICACION DEL SUPERVISOR</v>
          </cell>
          <cell r="J4532">
            <v>2982709</v>
          </cell>
          <cell r="K4532">
            <v>9.66</v>
          </cell>
          <cell r="O4532" t="str">
            <v>RECURSO 11</v>
          </cell>
          <cell r="V4532" t="str">
            <v>No tiene Dependientes</v>
          </cell>
          <cell r="W4532" t="str">
            <v>Vigencia Presupuestal</v>
          </cell>
        </row>
        <row r="4533">
          <cell r="A4533">
            <v>453314</v>
          </cell>
          <cell r="B4533" t="str">
            <v>Contrato</v>
          </cell>
          <cell r="C4533">
            <v>75</v>
          </cell>
          <cell r="D4533">
            <v>15114</v>
          </cell>
          <cell r="E4533">
            <v>41911</v>
          </cell>
          <cell r="F4533" t="str">
            <v>OFICINA ASESORA DE PLANEACION</v>
          </cell>
          <cell r="G4533">
            <v>88213055</v>
          </cell>
          <cell r="H4533" t="str">
            <v>JOSE EDUARDO PATIÑO SANTAFE</v>
          </cell>
          <cell r="I4533" t="str">
            <v>PAGO 9 DE 12 SEGÚN CERTIFICACION DEL SUPERVISOR (Desc x Dependientes+ Int.Vivienda $542.465+ Retencion Contingente AFC AV Villas $85,669)</v>
          </cell>
          <cell r="J4533">
            <v>5900000</v>
          </cell>
          <cell r="K4533">
            <v>9.66</v>
          </cell>
          <cell r="O4533" t="str">
            <v>RECURSO 11</v>
          </cell>
          <cell r="Q4533" t="str">
            <v>AFC AV VILLAS</v>
          </cell>
          <cell r="R4533">
            <v>900000</v>
          </cell>
          <cell r="V4533" t="str">
            <v>Desc X Dependientes+ Int.Vivienda $542.465+AFC Av Villas)</v>
          </cell>
          <cell r="W4533" t="str">
            <v>Vigencia Presupuestal</v>
          </cell>
        </row>
        <row r="4534">
          <cell r="A4534">
            <v>453414</v>
          </cell>
          <cell r="B4534" t="str">
            <v>Contrato</v>
          </cell>
          <cell r="C4534">
            <v>234</v>
          </cell>
          <cell r="D4534">
            <v>34414</v>
          </cell>
          <cell r="E4534">
            <v>41911</v>
          </cell>
          <cell r="F4534" t="str">
            <v>DIRECCION DE BOSQUES, BIODIVERSIDAD YSERVICIOS ECOSISTEMICOS</v>
          </cell>
          <cell r="G4534">
            <v>52714435</v>
          </cell>
          <cell r="H4534" t="str">
            <v>JOHANNA ALEXANDRA RUIZ HERNANDEZ</v>
          </cell>
          <cell r="I4534" t="str">
            <v xml:space="preserve">PAGO 8 DE 12 SEGÚN CERTIFICACION DEL SUPERVISOR </v>
          </cell>
          <cell r="J4534">
            <v>4438072</v>
          </cell>
          <cell r="K4534">
            <v>9.66</v>
          </cell>
          <cell r="O4534" t="str">
            <v>RECURSO 11</v>
          </cell>
          <cell r="V4534" t="str">
            <v>No tiene desc x dependientes</v>
          </cell>
          <cell r="W4534" t="str">
            <v>Vigencia Presupuestal</v>
          </cell>
        </row>
        <row r="4535">
          <cell r="A4535">
            <v>453514</v>
          </cell>
          <cell r="B4535" t="str">
            <v>Contrato</v>
          </cell>
          <cell r="C4535">
            <v>107</v>
          </cell>
          <cell r="D4535">
            <v>19414</v>
          </cell>
          <cell r="E4535">
            <v>41911</v>
          </cell>
          <cell r="F4535" t="str">
            <v>OFICINA ASESORA DE PLANEACION</v>
          </cell>
          <cell r="G4535">
            <v>42111704</v>
          </cell>
          <cell r="H4535" t="str">
            <v>LUZ ANGELA QUINTERO AGUDELO</v>
          </cell>
          <cell r="I4535" t="str">
            <v>PAGO 9 DE 12 SEGÚN CERTIFICACION DEL SUPERVISOR (Desc Base Rte Fte por Dependientes + Prepagada Compensar 09 Sept/2014)</v>
          </cell>
          <cell r="J4535">
            <v>7000000</v>
          </cell>
          <cell r="K4535">
            <v>9.66</v>
          </cell>
          <cell r="O4535" t="str">
            <v>RECURSO 11</v>
          </cell>
          <cell r="V4535" t="str">
            <v>Desc. 10% Dependientes + Prepagada Compensar 09 Sept/2014</v>
          </cell>
          <cell r="W4535" t="str">
            <v>Vigencia Presupuestal</v>
          </cell>
        </row>
        <row r="4536">
          <cell r="A4536">
            <v>453614</v>
          </cell>
          <cell r="B4536" t="str">
            <v>Contrato</v>
          </cell>
          <cell r="C4536">
            <v>3</v>
          </cell>
          <cell r="D4536">
            <v>1314</v>
          </cell>
          <cell r="E4536">
            <v>41911</v>
          </cell>
          <cell r="F4536" t="str">
            <v>OFICINA ASESORA DE PLANEACION</v>
          </cell>
          <cell r="G4536">
            <v>39778512</v>
          </cell>
          <cell r="H4536" t="str">
            <v>BEATRIZ RINCON NIETO</v>
          </cell>
          <cell r="I4536" t="str">
            <v>NOVENO DESEMBOLSO SEGÚN CERTIFICACION DEL SUPERVISOR (Desc.de la Base RF x Dependientes)</v>
          </cell>
          <cell r="J4536">
            <v>6018181</v>
          </cell>
          <cell r="K4536">
            <v>9.66</v>
          </cell>
          <cell r="O4536" t="str">
            <v>RECURSO 11</v>
          </cell>
          <cell r="V4536" t="str">
            <v>Desc. 10% Dependientes - Base RF $3,529,774 RF $388,275</v>
          </cell>
          <cell r="W4536" t="str">
            <v>Vigencia Presupuestal</v>
          </cell>
        </row>
        <row r="4537">
          <cell r="A4537">
            <v>453714</v>
          </cell>
          <cell r="B4537" t="str">
            <v>Contrato</v>
          </cell>
          <cell r="C4537">
            <v>108</v>
          </cell>
          <cell r="D4537">
            <v>19814</v>
          </cell>
          <cell r="E4537">
            <v>41911</v>
          </cell>
          <cell r="F4537" t="str">
            <v>OFICINA ASESORA DE PLANEACION</v>
          </cell>
          <cell r="G4537">
            <v>39800954</v>
          </cell>
          <cell r="H4537" t="str">
            <v>DINEIDA ORTIZ ROJAS</v>
          </cell>
          <cell r="I4537" t="str">
            <v>NOVENO DESEMBOLSO SEGÚN CERTIFICACION DEL SUPERVISOR - PENSIONADA</v>
          </cell>
          <cell r="J4537">
            <v>3300000</v>
          </cell>
          <cell r="K4537">
            <v>9.66</v>
          </cell>
          <cell r="O4537" t="str">
            <v>RECURSO 11</v>
          </cell>
          <cell r="V4537" t="str">
            <v>No tiene Dependientes</v>
          </cell>
          <cell r="W4537" t="str">
            <v>Vigencia Presupuestal</v>
          </cell>
        </row>
        <row r="4538">
          <cell r="A4538">
            <v>453814</v>
          </cell>
          <cell r="B4538" t="str">
            <v>Contrato</v>
          </cell>
          <cell r="C4538">
            <v>459</v>
          </cell>
          <cell r="D4538">
            <v>263814</v>
          </cell>
          <cell r="E4538">
            <v>41911</v>
          </cell>
          <cell r="F4538" t="str">
            <v>DIRECCION DE CAMBIO CLIMATICO</v>
          </cell>
          <cell r="G4538">
            <v>52396293</v>
          </cell>
          <cell r="H4538" t="str">
            <v>MARIA YINETH GARZON QUIMBAY</v>
          </cell>
          <cell r="I4538" t="str">
            <v>PAGO 1 DE 4 SEGÚN CERTIFICACION DEL SUPERVISOR (Desc Base Rte Fte por Dependientes)</v>
          </cell>
          <cell r="J4538">
            <v>4550000</v>
          </cell>
          <cell r="K4538">
            <v>9.66</v>
          </cell>
          <cell r="O4538" t="str">
            <v>RECURSO 11</v>
          </cell>
          <cell r="V4538" t="str">
            <v>Desc.x Dependientes</v>
          </cell>
          <cell r="W4538" t="str">
            <v>Vigencia Presupuestal</v>
          </cell>
        </row>
        <row r="4539">
          <cell r="A4539">
            <v>453914</v>
          </cell>
          <cell r="B4539" t="str">
            <v>Contrato</v>
          </cell>
          <cell r="C4539">
            <v>436</v>
          </cell>
          <cell r="D4539">
            <v>249714</v>
          </cell>
          <cell r="E4539">
            <v>41911</v>
          </cell>
          <cell r="F4539" t="str">
            <v>OFICINA ASESORA JURIDICA</v>
          </cell>
          <cell r="G4539">
            <v>1020725064</v>
          </cell>
          <cell r="H4539" t="str">
            <v>PAOLA ANDREA GALVEZ GALLEGO</v>
          </cell>
          <cell r="I4539" t="str">
            <v>PAGO 1 DE 4 SEGÚN CERTIFICACION DEL SUPERVISOR</v>
          </cell>
          <cell r="J4539">
            <v>1700000</v>
          </cell>
          <cell r="K4539">
            <v>9.66</v>
          </cell>
          <cell r="O4539" t="str">
            <v>RECURSO 11</v>
          </cell>
          <cell r="V4539" t="str">
            <v>Desc. X Dependientes</v>
          </cell>
          <cell r="W4539" t="str">
            <v>Vigencia Presupuestal</v>
          </cell>
        </row>
        <row r="4540">
          <cell r="A4540">
            <v>454014</v>
          </cell>
          <cell r="B4540" t="str">
            <v>Contrato</v>
          </cell>
          <cell r="C4540">
            <v>90</v>
          </cell>
          <cell r="D4540">
            <v>18714</v>
          </cell>
          <cell r="E4540">
            <v>41911</v>
          </cell>
          <cell r="F4540" t="str">
            <v>SUBDIRECCION DE EDUCACION Y PARTICIPACION</v>
          </cell>
          <cell r="G4540">
            <v>38222274</v>
          </cell>
          <cell r="H4540" t="str">
            <v>MARIA MERCEDES CALLEJAS</v>
          </cell>
          <cell r="I4540" t="str">
            <v>PAGO 9 DE 11 SEGÚN CERTIFICACION DEL SUPERVISOR (PENSIONADA)</v>
          </cell>
          <cell r="J4540">
            <v>5000000</v>
          </cell>
          <cell r="K4540">
            <v>9.66</v>
          </cell>
          <cell r="O4540" t="str">
            <v>RECURSO 11</v>
          </cell>
          <cell r="V4540" t="str">
            <v>No tiene Dependientes</v>
          </cell>
          <cell r="W4540" t="str">
            <v>Vigencia Presupuestal</v>
          </cell>
        </row>
        <row r="4541">
          <cell r="A4541">
            <v>454114</v>
          </cell>
          <cell r="B4541" t="str">
            <v>Contrato</v>
          </cell>
          <cell r="C4541">
            <v>426</v>
          </cell>
          <cell r="D4541">
            <v>246814</v>
          </cell>
          <cell r="E4541">
            <v>41911</v>
          </cell>
          <cell r="F4541" t="str">
            <v>SUBDIRECCION ADMINISTRATIVA Y FINANCIERA</v>
          </cell>
          <cell r="G4541">
            <v>80255548</v>
          </cell>
          <cell r="H4541" t="str">
            <v>MAURICIO ALEJANDRO ERAZO</v>
          </cell>
          <cell r="I4541" t="str">
            <v>PAGO 2 DE 5 SEGÚN CERTIFICACION DEL SUPERVISOR (Desc Base Rte Fte por Dependientes)</v>
          </cell>
          <cell r="J4541">
            <v>1100000</v>
          </cell>
          <cell r="K4541">
            <v>9.66</v>
          </cell>
          <cell r="O4541" t="str">
            <v>RECURSO 11</v>
          </cell>
          <cell r="V4541" t="str">
            <v>Desc. X Dependientes</v>
          </cell>
          <cell r="W4541" t="str">
            <v>Vigencia Presupuestal</v>
          </cell>
        </row>
        <row r="4542">
          <cell r="A4542">
            <v>454214</v>
          </cell>
          <cell r="B4542" t="str">
            <v>Contrato</v>
          </cell>
          <cell r="C4542">
            <v>136</v>
          </cell>
          <cell r="D4542">
            <v>24814</v>
          </cell>
          <cell r="E4542">
            <v>41911</v>
          </cell>
          <cell r="F4542" t="str">
            <v>DIRECCION DE BOSQUES, BIODIVERSIDAD Y SERVICIOS ECOSISTEMICOS</v>
          </cell>
          <cell r="G4542">
            <v>52994360</v>
          </cell>
          <cell r="H4542" t="str">
            <v>MONICA BORRAS ULLOA</v>
          </cell>
          <cell r="I4542" t="str">
            <v>PAGO 9 DE 12 SEGÚN CERTIFICACION DEL SUPERVISOR</v>
          </cell>
          <cell r="J4542">
            <v>5000000</v>
          </cell>
          <cell r="K4542">
            <v>9.66</v>
          </cell>
          <cell r="O4542" t="str">
            <v>RECURSO 11</v>
          </cell>
          <cell r="V4542" t="str">
            <v>No tiene Dependientes a Cargo</v>
          </cell>
          <cell r="W4542" t="str">
            <v>Vigencia Presupuestal</v>
          </cell>
        </row>
        <row r="4543">
          <cell r="A4543">
            <v>454314</v>
          </cell>
          <cell r="B4543" t="str">
            <v>Contrato</v>
          </cell>
          <cell r="C4543">
            <v>202</v>
          </cell>
          <cell r="D4543">
            <v>30214</v>
          </cell>
          <cell r="E4543">
            <v>41911</v>
          </cell>
          <cell r="F4543" t="str">
            <v>DIRECCION DE ASUNTOS MARINOS, COSTEROS Y RECURSOS ACUATICOS</v>
          </cell>
          <cell r="G4543">
            <v>18009973</v>
          </cell>
          <cell r="H4543" t="str">
            <v>LINCON CALVIN BENT LLERENA</v>
          </cell>
          <cell r="I4543" t="str">
            <v>PAGO 8 DE 10 SEGÚN CERTIFICACION DEL SUPERVISOR ( Desc de Base Rte Fte por Dependientes)</v>
          </cell>
          <cell r="J4543">
            <v>5500000</v>
          </cell>
          <cell r="K4543">
            <v>9.66</v>
          </cell>
          <cell r="O4543" t="str">
            <v>RECURSO 11</v>
          </cell>
          <cell r="V4543" t="str">
            <v>Desc. X Dependientes</v>
          </cell>
          <cell r="W4543" t="str">
            <v>Vigencia Presupuestal</v>
          </cell>
        </row>
        <row r="4544">
          <cell r="A4544">
            <v>454414</v>
          </cell>
          <cell r="B4544" t="str">
            <v>Contrato</v>
          </cell>
          <cell r="C4544">
            <v>217</v>
          </cell>
          <cell r="D4544">
            <v>30514</v>
          </cell>
          <cell r="E4544">
            <v>41911</v>
          </cell>
          <cell r="F4544" t="str">
            <v>DIRECCION DE ASUNTOS MARINOS, COSTEROS Y RECURSOS ACUATICOS</v>
          </cell>
          <cell r="G4544">
            <v>56078300</v>
          </cell>
          <cell r="H4544" t="str">
            <v>SANDRA MILENA ACOSTA GONZALEZ</v>
          </cell>
          <cell r="I4544" t="str">
            <v>PAGO 9 DE 10 SEGÚN CERTIFICACION DEL SUPERVISOR (Desc Base Rte Fte por Dependientes)</v>
          </cell>
          <cell r="J4544">
            <v>5700000</v>
          </cell>
          <cell r="K4544">
            <v>9.66</v>
          </cell>
          <cell r="O4544" t="str">
            <v>RECURSO 11</v>
          </cell>
          <cell r="V4544" t="str">
            <v>Desc. 10% Dependientes</v>
          </cell>
          <cell r="W4544" t="str">
            <v>Vigencia Presupuestal</v>
          </cell>
        </row>
        <row r="4545">
          <cell r="A4545">
            <v>454514</v>
          </cell>
          <cell r="B4545" t="str">
            <v>Contrato</v>
          </cell>
          <cell r="C4545">
            <v>152</v>
          </cell>
          <cell r="D4545">
            <v>9314</v>
          </cell>
          <cell r="E4545">
            <v>41911</v>
          </cell>
          <cell r="F4545" t="str">
            <v>SERVICIOS ADMINISTRATIVOS, ATENCIONA AL USUARIO, ARCHIVO Y CORRESPONDENCIA</v>
          </cell>
          <cell r="G4545">
            <v>8605273892</v>
          </cell>
          <cell r="H4545" t="str">
            <v>MOTOS EL CONDOR LTDA</v>
          </cell>
          <cell r="I4545" t="str">
            <v>PAGO SALDO 10 DE 12 FRA 7097 SEGÚN CERTIFICACION DEL SUPERVISOR IVA $45,172 (REG.COMUN)</v>
          </cell>
          <cell r="J4545">
            <v>372200</v>
          </cell>
          <cell r="K4545">
            <v>9.66</v>
          </cell>
          <cell r="L4545">
            <v>4</v>
          </cell>
          <cell r="M4545">
            <v>16</v>
          </cell>
          <cell r="N4545" t="str">
            <v>RECURSO 2-10</v>
          </cell>
          <cell r="W4545" t="str">
            <v>Vigencia Presupuestal</v>
          </cell>
        </row>
        <row r="4546">
          <cell r="A4546">
            <v>454614</v>
          </cell>
          <cell r="B4546" t="str">
            <v>Contrato</v>
          </cell>
          <cell r="C4546">
            <v>452</v>
          </cell>
          <cell r="D4546">
            <v>258614</v>
          </cell>
          <cell r="E4546">
            <v>41911</v>
          </cell>
          <cell r="F4546" t="str">
            <v>DIRECCION DE BOSQUES, BIODIVERSIDAD Y SERVICIOS ECOSISTEMICOS</v>
          </cell>
          <cell r="G4546">
            <v>37754017</v>
          </cell>
          <cell r="H4546" t="str">
            <v>CLAUDIA JULIANA PATIÑO NIÑO</v>
          </cell>
          <cell r="I4546" t="str">
            <v>PAGO 1 DE 4 SEGÚN CERTIFICACION DEL SUPERVISOR (Desc.de la Base RF x Dependientes)</v>
          </cell>
          <cell r="J4546">
            <v>2800000</v>
          </cell>
          <cell r="K4546">
            <v>9.66</v>
          </cell>
          <cell r="O4546" t="str">
            <v>RECURSO 11</v>
          </cell>
          <cell r="V4546" t="str">
            <v>Desc. 10% Dependientes</v>
          </cell>
          <cell r="W4546" t="str">
            <v>Vigencia Presupuestal</v>
          </cell>
        </row>
        <row r="4547">
          <cell r="A4547">
            <v>454714</v>
          </cell>
          <cell r="B4547" t="str">
            <v>Contrato</v>
          </cell>
          <cell r="C4547">
            <v>51</v>
          </cell>
          <cell r="D4547">
            <v>8014</v>
          </cell>
          <cell r="E4547">
            <v>41911</v>
          </cell>
          <cell r="F4547" t="str">
            <v>DIRECCION DE ASUNTOS AMBIENTALES, SECTORIAL Y URBANA</v>
          </cell>
          <cell r="G4547">
            <v>34602626</v>
          </cell>
          <cell r="H4547" t="str">
            <v>ASTRID ELIANA REYES PEÑA</v>
          </cell>
          <cell r="I4547" t="str">
            <v>PAGO 9 DE 11 SEGÚN CERTIFICACION DEL SUPERVISOR</v>
          </cell>
          <cell r="J4547">
            <v>7000000</v>
          </cell>
          <cell r="K4547">
            <v>9.66</v>
          </cell>
          <cell r="O4547" t="str">
            <v>RECURSO 11</v>
          </cell>
          <cell r="V4547" t="str">
            <v>No tiene Dependientes</v>
          </cell>
          <cell r="W4547" t="str">
            <v>Vigencia Presupuestal</v>
          </cell>
        </row>
        <row r="4548">
          <cell r="A4548">
            <v>454814</v>
          </cell>
          <cell r="B4548" t="str">
            <v>Contrato</v>
          </cell>
          <cell r="C4548">
            <v>280</v>
          </cell>
          <cell r="D4548">
            <v>196014</v>
          </cell>
          <cell r="E4548">
            <v>41911</v>
          </cell>
          <cell r="F4548" t="str">
            <v>SERVICIOS ADMINISTRATIVOS, ATENCIONA AL USUARIO, ARCHIVO Y CORRESPONDENCIA</v>
          </cell>
          <cell r="G4548">
            <v>8300350374</v>
          </cell>
          <cell r="H4548" t="str">
            <v>EMINSER - EMPRESA DE SERVICIOS INTEGRALES S.A.S</v>
          </cell>
          <cell r="I4548" t="str">
            <v>PAGO PARCIAL No.11 FRA 0265 SEGÚN CERTIFICACION DEL SUPERVISOR  (REG. COMUN) - IVA $1,428,063 (RTE FTE 2% SERVICIO DE ASEO) LOS DOCUMENTOS ORIGINALES ESTAN EN LA OP 454814 DE LA MISMA FECHA</v>
          </cell>
          <cell r="J4548">
            <v>4781328</v>
          </cell>
          <cell r="N4548" t="str">
            <v>RECURSO 2-10</v>
          </cell>
          <cell r="W4548" t="str">
            <v>Vigencia Presupuestal</v>
          </cell>
        </row>
        <row r="4549">
          <cell r="A4549">
            <v>454914</v>
          </cell>
          <cell r="B4549" t="str">
            <v>Contrato</v>
          </cell>
          <cell r="C4549">
            <v>280</v>
          </cell>
          <cell r="D4549">
            <v>228714</v>
          </cell>
          <cell r="E4549">
            <v>41911</v>
          </cell>
          <cell r="F4549" t="str">
            <v>SERVICIOS ADMINISTRATIVOS, ATENCIONA AL USUARIO, ARCHIVO Y CORRESPONDENCIA</v>
          </cell>
          <cell r="G4549">
            <v>8300350374</v>
          </cell>
          <cell r="H4549" t="str">
            <v>EMINSER - EMPRESA DE SERVICIOS INTEGRALES S.A.S</v>
          </cell>
          <cell r="I4549" t="str">
            <v>PAGO SALDO No.11 FRA 0265 SEGÚN CERTIFICACION DEL SUPERVISOR  (REG. COMUN) - IVA $1,428,063 (RTE FTE 2% SERVICIO DE ASEO)  - PAGO PARCIAL OP 454814</v>
          </cell>
          <cell r="J4549">
            <v>26037274</v>
          </cell>
          <cell r="K4549">
            <v>9.66</v>
          </cell>
          <cell r="L4549">
            <v>2</v>
          </cell>
          <cell r="M4549">
            <v>16</v>
          </cell>
          <cell r="N4549" t="str">
            <v>RECURSO 2-10</v>
          </cell>
          <cell r="W4549" t="str">
            <v>Vigencia Presupuestal</v>
          </cell>
        </row>
        <row r="4550">
          <cell r="A4550">
            <v>455014</v>
          </cell>
          <cell r="B4550" t="str">
            <v>Contrato</v>
          </cell>
          <cell r="C4550">
            <v>293</v>
          </cell>
          <cell r="D4550">
            <v>197314</v>
          </cell>
          <cell r="E4550">
            <v>41911</v>
          </cell>
          <cell r="F4550" t="str">
            <v>SERVICIOS ADMINISTRATIVOS, ATENCIONA AL USUARIO, ARCHIVO Y CORRESPONDENCIA</v>
          </cell>
          <cell r="G4550">
            <v>8300231782</v>
          </cell>
          <cell r="H4550" t="str">
            <v>GRAN IMAGEN E.U</v>
          </cell>
          <cell r="I4550" t="str">
            <v>FRA 4733 PAGO 10 DE 11 SEGÚN CERTIFICACION DEL SUPERVISOR (IVA $4,415,244) RTE FTE 4% SERV.DECLARANTES</v>
          </cell>
          <cell r="J4550">
            <v>32010521</v>
          </cell>
          <cell r="K4550">
            <v>9.66</v>
          </cell>
          <cell r="L4550">
            <v>4</v>
          </cell>
          <cell r="M4550">
            <v>16</v>
          </cell>
          <cell r="N4550" t="str">
            <v>RECURSO 2-10</v>
          </cell>
          <cell r="W4550" t="str">
            <v>Vigencia Presupuestal</v>
          </cell>
        </row>
        <row r="4551">
          <cell r="A4551">
            <v>455114</v>
          </cell>
          <cell r="B4551" t="str">
            <v>Contrato</v>
          </cell>
          <cell r="C4551">
            <v>337</v>
          </cell>
          <cell r="D4551">
            <v>9914</v>
          </cell>
          <cell r="E4551">
            <v>41911</v>
          </cell>
          <cell r="F4551" t="str">
            <v>SUBDIRECCION ADMINISTRATIVA Y FINANCIERA</v>
          </cell>
          <cell r="G4551">
            <v>8300562831</v>
          </cell>
          <cell r="H4551" t="str">
            <v>COMPAÑÍA DE VIGILANCIA  VER LTDA</v>
          </cell>
          <cell r="I4551" t="str">
            <v>PAGO PARCIAL FRA 12727 NOVENO DESEMBOLSO SEGÚN CERTIFICACION DEL SUPERVISOR - REG. COMUN (RTE FTE SER,.VIGILANCIA) IVA $710,415</v>
          </cell>
          <cell r="J4551">
            <v>35</v>
          </cell>
          <cell r="N4551" t="str">
            <v>RECURSO 2-10</v>
          </cell>
          <cell r="W4551" t="str">
            <v>Vigencia Presupuestal</v>
          </cell>
        </row>
        <row r="4552">
          <cell r="A4552">
            <v>455214</v>
          </cell>
          <cell r="B4552" t="str">
            <v>Contrato</v>
          </cell>
          <cell r="C4552">
            <v>337</v>
          </cell>
          <cell r="D4552">
            <v>232914</v>
          </cell>
          <cell r="E4552">
            <v>41911</v>
          </cell>
          <cell r="F4552" t="str">
            <v>SUBDIRECCION ADMINISTRATIVA Y FINANCIERA</v>
          </cell>
          <cell r="G4552">
            <v>8300562831</v>
          </cell>
          <cell r="H4552" t="str">
            <v>COMPAÑÍA DE VIGILANCIA  VER LTDA</v>
          </cell>
          <cell r="I4552" t="str">
            <v>PAGO SALDO FRA 12727 NOVENO DESEMBOLSO SEGÚN CERTIFICACION DEL SUPERVISOR - REG. COMUN (RTE FTE SER,.VIGILANCIA) IVA $710,415</v>
          </cell>
          <cell r="J4552">
            <v>45111309</v>
          </cell>
          <cell r="K4552">
            <v>13.8</v>
          </cell>
          <cell r="L4552">
            <v>2</v>
          </cell>
          <cell r="M4552">
            <v>1.6</v>
          </cell>
          <cell r="N4552" t="str">
            <v>RECURSO 2-10</v>
          </cell>
          <cell r="W4552" t="str">
            <v>Vigencia Presupuestal</v>
          </cell>
        </row>
        <row r="4553">
          <cell r="A4553">
            <v>455314</v>
          </cell>
          <cell r="B4553" t="str">
            <v>Contrato</v>
          </cell>
          <cell r="C4553">
            <v>170</v>
          </cell>
          <cell r="D4553">
            <v>27014</v>
          </cell>
          <cell r="E4553">
            <v>41911</v>
          </cell>
          <cell r="F4553" t="str">
            <v>DIRECCION GESTION INTEGRAL DEL RECURSO HIDRICO</v>
          </cell>
          <cell r="G4553">
            <v>11343210</v>
          </cell>
          <cell r="H4553" t="str">
            <v>MAURICIO BAYONA PULIDO</v>
          </cell>
          <cell r="I4553" t="str">
            <v>PAGO FRA 132 TERCER DESEMBOLSO SEGÚN CERTIFICACION DEL SUPERVISOR (DESC x dependientes)</v>
          </cell>
          <cell r="J4553">
            <v>15530175</v>
          </cell>
          <cell r="K4553">
            <v>9.66</v>
          </cell>
          <cell r="M4553">
            <v>16</v>
          </cell>
          <cell r="O4553" t="str">
            <v>RECURSO 11</v>
          </cell>
          <cell r="V4553" t="str">
            <v>Desc.x Dependientes</v>
          </cell>
          <cell r="W4553" t="str">
            <v>Vigencia Presupuestal</v>
          </cell>
        </row>
        <row r="4554">
          <cell r="A4554">
            <v>455414</v>
          </cell>
          <cell r="B4554" t="str">
            <v>Contrato</v>
          </cell>
          <cell r="C4554">
            <v>392</v>
          </cell>
          <cell r="D4554">
            <v>236314</v>
          </cell>
          <cell r="E4554">
            <v>41911</v>
          </cell>
          <cell r="F4554" t="str">
            <v>SUBDIRECCION ADMINISTRATIVA Y FINANCIERA</v>
          </cell>
          <cell r="G4554">
            <v>41658292</v>
          </cell>
          <cell r="H4554" t="str">
            <v>CARMEN LILIA GUIO MARTINEZ</v>
          </cell>
          <cell r="I4554" t="str">
            <v>SEGUNDO PAGO SEGÚN CERTIFICACION DEL SUPERVISOR - PENSIONADA</v>
          </cell>
          <cell r="J4554">
            <v>4500000</v>
          </cell>
          <cell r="K4554">
            <v>9.66</v>
          </cell>
          <cell r="O4554" t="str">
            <v>RECURSO 11</v>
          </cell>
          <cell r="V4554" t="str">
            <v>No tiene Dependientes</v>
          </cell>
          <cell r="W4554" t="str">
            <v>Vigencia Presupuestal</v>
          </cell>
        </row>
        <row r="4555">
          <cell r="A4555">
            <v>455514</v>
          </cell>
          <cell r="B4555" t="str">
            <v>Contrato</v>
          </cell>
          <cell r="C4555">
            <v>444</v>
          </cell>
          <cell r="D4555">
            <v>253714</v>
          </cell>
          <cell r="E4555">
            <v>41911</v>
          </cell>
          <cell r="F4555" t="str">
            <v>OFICINA DE TECNOLOGIAS, INFORMACION Y COMUNICACIONES TIC</v>
          </cell>
          <cell r="G4555">
            <v>53080263</v>
          </cell>
          <cell r="H4555" t="str">
            <v>DIANA PAOLA VELASQUEZ MARTINEZ</v>
          </cell>
          <cell r="I4555" t="str">
            <v>PAGO 1 DE 4 SEGÚN CERTIFICACION DEL SUPERVISOR</v>
          </cell>
          <cell r="J4555">
            <v>3800000</v>
          </cell>
          <cell r="K4555">
            <v>9.66</v>
          </cell>
          <cell r="O4555" t="str">
            <v>RECURSO 11</v>
          </cell>
          <cell r="V4555" t="str">
            <v>No tiene Dependientes</v>
          </cell>
          <cell r="W4555" t="str">
            <v>Vigencia Presupuestal</v>
          </cell>
        </row>
        <row r="4556">
          <cell r="A4556">
            <v>455614</v>
          </cell>
          <cell r="B4556" t="str">
            <v>Contrato</v>
          </cell>
          <cell r="C4556">
            <v>214</v>
          </cell>
          <cell r="D4556">
            <v>30814</v>
          </cell>
          <cell r="E4556">
            <v>41911</v>
          </cell>
          <cell r="F4556" t="str">
            <v>DIRECCION DE ORDENAMIENTO AMBIENTAL Y COORDINACION DEL SINA</v>
          </cell>
          <cell r="G4556">
            <v>79297849</v>
          </cell>
          <cell r="H4556" t="str">
            <v>KLAUS HERBERT SCHUTZA PAEZ</v>
          </cell>
          <cell r="I4556" t="str">
            <v>PAGO 7 Y 8 DE 11 SEGÚN CERTIFICACION DEL SUPERVISOR (Desc. Base RF x Dependientes)</v>
          </cell>
          <cell r="J4556">
            <v>16000000</v>
          </cell>
          <cell r="K4556">
            <v>9.66</v>
          </cell>
          <cell r="O4556" t="str">
            <v>RECURSO 11</v>
          </cell>
          <cell r="V4556" t="str">
            <v xml:space="preserve">Desc. X Dependientes </v>
          </cell>
          <cell r="W4556" t="str">
            <v>Vigencia Presupuestal</v>
          </cell>
        </row>
        <row r="4557">
          <cell r="A4557">
            <v>455714</v>
          </cell>
          <cell r="B4557" t="str">
            <v>Contrato</v>
          </cell>
          <cell r="C4557">
            <v>120</v>
          </cell>
          <cell r="D4557">
            <v>20614</v>
          </cell>
          <cell r="E4557">
            <v>41911</v>
          </cell>
          <cell r="F4557" t="str">
            <v>DIRECCION DE BOSQUES, BIODIVERSIDAD Y SERVICIOS ECOSISTEMICOS</v>
          </cell>
          <cell r="G4557">
            <v>52429474</v>
          </cell>
          <cell r="H4557" t="str">
            <v>MARIA NATALIA PATIÑO GUTIERREZ</v>
          </cell>
          <cell r="I4557" t="str">
            <v xml:space="preserve">PAGO 8 DE 12 SEGÚN CERTIFICACION DEL SUPERVISOR  </v>
          </cell>
          <cell r="J4557">
            <v>4359600</v>
          </cell>
          <cell r="K4557">
            <v>9.66</v>
          </cell>
          <cell r="O4557" t="str">
            <v>RECURSO 11</v>
          </cell>
          <cell r="V4557" t="str">
            <v>No tiene Dependientes</v>
          </cell>
          <cell r="W4557" t="str">
            <v>Vigencia Presupuestal</v>
          </cell>
        </row>
        <row r="4558">
          <cell r="A4558">
            <v>455814</v>
          </cell>
          <cell r="B4558" t="str">
            <v>Contrato</v>
          </cell>
          <cell r="C4558">
            <v>55</v>
          </cell>
          <cell r="D4558">
            <v>240514</v>
          </cell>
          <cell r="E4558">
            <v>41911</v>
          </cell>
          <cell r="F4558" t="str">
            <v>DESPACHO MINISTRO DE AMBIENTE Y DESARROLLO SOSTENIBLE</v>
          </cell>
          <cell r="G4558">
            <v>52416225</v>
          </cell>
          <cell r="H4558" t="str">
            <v>ANA CRISTINA SANCHEZ THORIN</v>
          </cell>
          <cell r="I4558" t="str">
            <v>PAGO SALDO 9 DE 12 SEGÚN CERTIFICACION DEL SUPERVISOR - Beneficio AFC Bancolombia $506,272</v>
          </cell>
          <cell r="J4558">
            <v>13400000</v>
          </cell>
          <cell r="K4558">
            <v>9.66</v>
          </cell>
          <cell r="O4558" t="str">
            <v>RECURSO 11</v>
          </cell>
          <cell r="Q4558" t="str">
            <v>AFC BANCOLOMBIA</v>
          </cell>
          <cell r="R4558">
            <v>2500000</v>
          </cell>
          <cell r="V4558" t="str">
            <v>No tiene Dependientes +  Beneficio AFC $506,272</v>
          </cell>
          <cell r="W4558" t="str">
            <v>Vigencia Presupuestal</v>
          </cell>
        </row>
        <row r="4559">
          <cell r="A4559">
            <v>455914</v>
          </cell>
          <cell r="B4559" t="str">
            <v>Contrato</v>
          </cell>
          <cell r="C4559">
            <v>441</v>
          </cell>
          <cell r="D4559">
            <v>253914</v>
          </cell>
          <cell r="E4559">
            <v>41911</v>
          </cell>
          <cell r="F4559" t="str">
            <v>OFICINA DE TECNOLOGIAS, INFORMACION Y COMUNICACIONES TIC</v>
          </cell>
          <cell r="G4559">
            <v>1070593074</v>
          </cell>
          <cell r="H4559" t="str">
            <v>JORGE BEDUIT TORRES SANCHEZ</v>
          </cell>
          <cell r="I4559" t="str">
            <v>PAGO 1 DE 4 SEGÚN CERTIFICACION DEL SUPERVISOR</v>
          </cell>
          <cell r="J4559">
            <v>3167000</v>
          </cell>
          <cell r="K4559">
            <v>9.66</v>
          </cell>
          <cell r="O4559" t="str">
            <v>RECURSO 11</v>
          </cell>
          <cell r="V4559" t="str">
            <v>No tiene Dependientes</v>
          </cell>
          <cell r="W4559" t="str">
            <v>Vigencia Presupuestal</v>
          </cell>
        </row>
        <row r="4560">
          <cell r="A4560">
            <v>456014</v>
          </cell>
          <cell r="B4560" t="str">
            <v>Contrato</v>
          </cell>
          <cell r="C4560">
            <v>437</v>
          </cell>
          <cell r="D4560">
            <v>249814</v>
          </cell>
          <cell r="E4560">
            <v>41911</v>
          </cell>
          <cell r="F4560" t="str">
            <v>OFICINA DE TECNOLOGIAS, INFORMACION Y COMUNICACIONES TIC</v>
          </cell>
          <cell r="G4560">
            <v>52271543</v>
          </cell>
          <cell r="H4560" t="str">
            <v>MARTHA CECILIA BOHORQUEZ ISAZA</v>
          </cell>
          <cell r="I4560" t="str">
            <v>SEGUNDO PAGO SEGÚN CERTIFICACION DEL SUPERVISOR</v>
          </cell>
          <cell r="J4560">
            <v>5000000</v>
          </cell>
          <cell r="K4560">
            <v>9.66</v>
          </cell>
          <cell r="O4560" t="str">
            <v>RECURSO 11</v>
          </cell>
          <cell r="V4560" t="str">
            <v>No tiene Dependientes</v>
          </cell>
          <cell r="W4560" t="str">
            <v>Vigencia Presupuestal</v>
          </cell>
        </row>
        <row r="4561">
          <cell r="A4561">
            <v>456114</v>
          </cell>
          <cell r="B4561" t="str">
            <v>Contrato</v>
          </cell>
          <cell r="C4561">
            <v>458</v>
          </cell>
          <cell r="D4561">
            <v>263714</v>
          </cell>
          <cell r="E4561">
            <v>41911</v>
          </cell>
          <cell r="F4561" t="str">
            <v>OFICINA DE TECNOLOGIAS, INFORMACION Y COMUNICACIONES TIC</v>
          </cell>
          <cell r="G4561">
            <v>52538575</v>
          </cell>
          <cell r="H4561" t="str">
            <v>MARITZABEL MUÑOZ CARRERO</v>
          </cell>
          <cell r="I4561" t="str">
            <v>PAGO 1 DE 4 SEGÚN CERTIFICACION DEL SUPERVISOR (Desc.de la Base RF x Dependientes)</v>
          </cell>
          <cell r="J4561">
            <v>1473300</v>
          </cell>
          <cell r="K4561">
            <v>9.66</v>
          </cell>
          <cell r="O4561" t="str">
            <v>RECURSO 11</v>
          </cell>
          <cell r="V4561" t="str">
            <v>Desc. 10% Dependientes</v>
          </cell>
          <cell r="W4561" t="str">
            <v>Vigencia Presupuestal</v>
          </cell>
        </row>
        <row r="4562">
          <cell r="A4562">
            <v>456214</v>
          </cell>
          <cell r="B4562" t="str">
            <v>Contrato</v>
          </cell>
          <cell r="C4562">
            <v>131</v>
          </cell>
          <cell r="D4562">
            <v>23514</v>
          </cell>
          <cell r="E4562">
            <v>41911</v>
          </cell>
          <cell r="F4562" t="str">
            <v>DIRECCION DE CAMBIO CLIMATICO</v>
          </cell>
          <cell r="G4562">
            <v>52515167</v>
          </cell>
          <cell r="H4562" t="str">
            <v>ASTRID EUGENIA CRUZ JIMENEZ</v>
          </cell>
          <cell r="I4562" t="str">
            <v>PAGO 9 DE 11 SEGÚN CERTIFICACION DEL SUPERVISOR - Int Vivienda Davivienda $201,182</v>
          </cell>
          <cell r="J4562">
            <v>6000000</v>
          </cell>
          <cell r="K4562">
            <v>9.66</v>
          </cell>
          <cell r="O4562" t="str">
            <v>RECURSO 11</v>
          </cell>
          <cell r="V4562" t="str">
            <v>Int Vivienda Davivienda $2414187,36/12= $201,182 -No tiene Dependientes a Cargo</v>
          </cell>
          <cell r="W4562" t="str">
            <v>Vigencia Presupuestal</v>
          </cell>
        </row>
        <row r="4563">
          <cell r="A4563">
            <v>456314</v>
          </cell>
          <cell r="B4563" t="str">
            <v>Contrato</v>
          </cell>
          <cell r="C4563">
            <v>238</v>
          </cell>
          <cell r="D4563">
            <v>34614</v>
          </cell>
          <cell r="E4563">
            <v>41911</v>
          </cell>
          <cell r="F4563" t="str">
            <v>SUBDIRECCION ADMINISTRATIVA Y FINANCIERA</v>
          </cell>
          <cell r="G4563">
            <v>1074129339</v>
          </cell>
          <cell r="H4563" t="str">
            <v>ANGELICA MARIA RICAURTE GOMEZ</v>
          </cell>
          <cell r="I4563" t="str">
            <v>PAGO 9 DE 12 SEGÚN CERTIFICACION DEL SUPERVISOR</v>
          </cell>
          <cell r="J4563">
            <v>4181818</v>
          </cell>
          <cell r="K4563">
            <v>9.66</v>
          </cell>
          <cell r="O4563" t="str">
            <v>RECURSO 11</v>
          </cell>
          <cell r="V4563" t="str">
            <v>No tiene Dependientes</v>
          </cell>
          <cell r="W4563" t="str">
            <v>Vigencia Presupuestal</v>
          </cell>
        </row>
        <row r="4564">
          <cell r="A4564">
            <v>456414</v>
          </cell>
          <cell r="B4564" t="str">
            <v>Contrato</v>
          </cell>
          <cell r="C4564">
            <v>443</v>
          </cell>
          <cell r="D4564">
            <v>253814</v>
          </cell>
          <cell r="E4564">
            <v>41911</v>
          </cell>
          <cell r="F4564" t="str">
            <v>OFICINA DE TECNOLOGIAS, INFORMACION Y COMUNICACIONES TIC</v>
          </cell>
          <cell r="G4564">
            <v>1018423768</v>
          </cell>
          <cell r="H4564" t="str">
            <v>JHON JAIRO PANQUEVA RODRIGUEZ</v>
          </cell>
          <cell r="I4564" t="str">
            <v>PAGO 1 DE 4 SEGÚN CERTIFICACION DEL SUPERVISOR</v>
          </cell>
          <cell r="J4564">
            <v>4434000</v>
          </cell>
          <cell r="K4564">
            <v>9.66</v>
          </cell>
          <cell r="O4564" t="str">
            <v>RECURSO 11</v>
          </cell>
          <cell r="V4564" t="str">
            <v>No tiene Dependientes</v>
          </cell>
          <cell r="W4564" t="str">
            <v>Vigencia Presupuestal</v>
          </cell>
        </row>
        <row r="4565">
          <cell r="A4565">
            <v>456514</v>
          </cell>
          <cell r="B4565" t="str">
            <v>Contrato</v>
          </cell>
          <cell r="C4565">
            <v>79</v>
          </cell>
          <cell r="D4565">
            <v>14714</v>
          </cell>
          <cell r="E4565">
            <v>41911</v>
          </cell>
          <cell r="F4565" t="str">
            <v>DIRECCION DE GENTION INTEGRAL DEL RECURSO HIDRICO</v>
          </cell>
          <cell r="G4565">
            <v>1018421457</v>
          </cell>
          <cell r="H4565" t="str">
            <v>JUAN SEBASTIAN HERNANDEZ SUAREZ</v>
          </cell>
          <cell r="I4565" t="str">
            <v>PAGO 9 DE 12 DESEMBOLSO SEGÚN CERTIFICACION DEL SUPERVISOR</v>
          </cell>
          <cell r="J4565">
            <v>4220000</v>
          </cell>
          <cell r="K4565">
            <v>9.66</v>
          </cell>
          <cell r="O4565" t="str">
            <v>RECURSO 11</v>
          </cell>
          <cell r="V4565" t="str">
            <v>No tiene Dependientes a Cargo</v>
          </cell>
          <cell r="W4565" t="str">
            <v>Vigencia Presupuestal</v>
          </cell>
        </row>
        <row r="4566">
          <cell r="A4566">
            <v>456614</v>
          </cell>
          <cell r="B4566" t="str">
            <v>Contrato</v>
          </cell>
          <cell r="C4566">
            <v>442</v>
          </cell>
          <cell r="D4566">
            <v>255714</v>
          </cell>
          <cell r="E4566">
            <v>41911</v>
          </cell>
          <cell r="F4566" t="str">
            <v>OFICINA DE TECNOLOGIAS, INFORMACION Y COMUNICACIONES TIC</v>
          </cell>
          <cell r="G4566">
            <v>1015395042</v>
          </cell>
          <cell r="H4566" t="str">
            <v>MARIA NATALIA PENAGOS CAÑON</v>
          </cell>
          <cell r="I4566" t="str">
            <v>PAGO 1 DE 4 SEGÚN CERTIFICACION DEL SUPERVISOR</v>
          </cell>
          <cell r="J4566">
            <v>3167000</v>
          </cell>
          <cell r="K4566">
            <v>9.66</v>
          </cell>
          <cell r="O4566" t="str">
            <v>RECURSO 11</v>
          </cell>
          <cell r="V4566" t="str">
            <v>No tiene Dependientes</v>
          </cell>
          <cell r="W4566" t="str">
            <v>Vigencia Presupuestal</v>
          </cell>
        </row>
        <row r="4567">
          <cell r="A4567">
            <v>456714</v>
          </cell>
          <cell r="B4567" t="str">
            <v>Anulada</v>
          </cell>
          <cell r="C4567">
            <v>440</v>
          </cell>
          <cell r="D4567">
            <v>250814</v>
          </cell>
          <cell r="E4567">
            <v>41911</v>
          </cell>
          <cell r="F4567" t="str">
            <v>SUBDIRECCION ADMINISTRATIVA Y FINANCIERA</v>
          </cell>
          <cell r="G4567">
            <v>1079262664</v>
          </cell>
          <cell r="H4567" t="str">
            <v>LAURA VIVIANA HERNANDEZ MARROQUIN</v>
          </cell>
          <cell r="I4567" t="str">
            <v>ANULADA ---- PAGO 1 Y 2 SEGÚN CERTIFICACION DEL SUPERVISOR (DESC  X DEPENDIENTES)</v>
          </cell>
          <cell r="J4567">
            <v>1850000</v>
          </cell>
          <cell r="K4567">
            <v>9.66</v>
          </cell>
          <cell r="O4567" t="str">
            <v>RECURSO 11</v>
          </cell>
          <cell r="V4567" t="str">
            <v>Desc. X Dependientes</v>
          </cell>
          <cell r="W4567" t="str">
            <v>Vigencia Presupuestal</v>
          </cell>
        </row>
        <row r="4568">
          <cell r="A4568">
            <v>456814</v>
          </cell>
          <cell r="B4568" t="str">
            <v>Anulada</v>
          </cell>
          <cell r="C4568" t="str">
            <v>8320-3-33222</v>
          </cell>
          <cell r="D4568">
            <v>289314</v>
          </cell>
          <cell r="E4568">
            <v>41911</v>
          </cell>
          <cell r="F4568" t="str">
            <v>TALENTO HUMANO ACTIVO Y NO ACTIVO</v>
          </cell>
          <cell r="G4568">
            <v>8999992844</v>
          </cell>
          <cell r="H4568" t="str">
            <v>FONDO NACIONAL DEL AHORRO</v>
          </cell>
          <cell r="I4568" t="str">
            <v>ANULADA ----- APORTES FNA CESANTIAS PERIODO SEPTIEMBRE/2014</v>
          </cell>
          <cell r="J4568">
            <v>116983034</v>
          </cell>
          <cell r="N4568" t="str">
            <v>RECURSO 1-10</v>
          </cell>
          <cell r="W4568" t="str">
            <v>Vigencia Presupuestal</v>
          </cell>
        </row>
        <row r="4569">
          <cell r="A4569">
            <v>456914</v>
          </cell>
          <cell r="B4569" t="str">
            <v>Oficio</v>
          </cell>
          <cell r="C4569" t="str">
            <v>8320-3-33222</v>
          </cell>
          <cell r="D4569">
            <v>289314</v>
          </cell>
          <cell r="E4569">
            <v>41911</v>
          </cell>
          <cell r="F4569" t="str">
            <v>TALENTO HUMANO ACTIVO Y NO ACTIVO</v>
          </cell>
          <cell r="G4569">
            <v>8999992844</v>
          </cell>
          <cell r="H4569" t="str">
            <v>FONDO NACIONAL DEL AHORRO</v>
          </cell>
          <cell r="I4569" t="str">
            <v>APORTES FNA CESANTIAS PERIODO SEPTIEMBRE/2014</v>
          </cell>
          <cell r="J4569">
            <v>29798582.280000001</v>
          </cell>
          <cell r="N4569" t="str">
            <v>RECURSO 1-10</v>
          </cell>
          <cell r="W4569" t="str">
            <v>Vigencia Presupuestal</v>
          </cell>
        </row>
        <row r="4570">
          <cell r="A4570">
            <v>457014</v>
          </cell>
          <cell r="B4570" t="str">
            <v>Anulada</v>
          </cell>
          <cell r="C4570">
            <v>440</v>
          </cell>
          <cell r="D4570">
            <v>250814</v>
          </cell>
          <cell r="E4570">
            <v>41911</v>
          </cell>
          <cell r="F4570" t="str">
            <v>SUBDIRECCION ADMINISTRATIVA Y FINANCIERA</v>
          </cell>
          <cell r="G4570">
            <v>1079262664</v>
          </cell>
          <cell r="H4570" t="str">
            <v>LAURA VIVIANA HERNANDEZ MARROQUIN</v>
          </cell>
          <cell r="I4570" t="str">
            <v>ANULADA ----- PAGO 1 Y 2 SEGÚN CERTIFICACION DEL SUPERVISOR (DESC  X DEPENDIENTES)</v>
          </cell>
          <cell r="J4570">
            <v>1850000</v>
          </cell>
          <cell r="K4570">
            <v>9.66</v>
          </cell>
          <cell r="O4570" t="str">
            <v>RECURSO 11</v>
          </cell>
          <cell r="V4570" t="str">
            <v>Desc. X Dependientes</v>
          </cell>
          <cell r="W4570" t="str">
            <v>Vigencia Presupuestal</v>
          </cell>
        </row>
        <row r="4571">
          <cell r="A4571">
            <v>457114</v>
          </cell>
          <cell r="B4571" t="str">
            <v>Contrato</v>
          </cell>
          <cell r="C4571">
            <v>469</v>
          </cell>
          <cell r="D4571">
            <v>270514</v>
          </cell>
          <cell r="E4571">
            <v>41911</v>
          </cell>
          <cell r="F4571" t="str">
            <v>DIRECCION DE ASUNTOS MARINOS, COSTEROS Y RECURSOS ACUATICOS</v>
          </cell>
          <cell r="G4571">
            <v>52045292</v>
          </cell>
          <cell r="H4571" t="str">
            <v>CLAUDIA TERESA CACERES DOMINGUEZ</v>
          </cell>
          <cell r="I4571" t="str">
            <v>PAGO 1 DE 4 SEGÚN CERTIFICACION DEL SUPERVISOR (Desc Base Rte Fte por Dependientes + Beneficio AFC DAVIVIENDA $28,500)</v>
          </cell>
          <cell r="J4571">
            <v>5206660</v>
          </cell>
          <cell r="K4571">
            <v>9.66</v>
          </cell>
          <cell r="O4571" t="str">
            <v>RECURSO 11</v>
          </cell>
          <cell r="Q4571" t="str">
            <v>AFC DAVIVIENDA</v>
          </cell>
          <cell r="R4571">
            <v>200000</v>
          </cell>
          <cell r="V4571" t="str">
            <v xml:space="preserve">Presento AFC+ Desc. 10% Dependientes </v>
          </cell>
          <cell r="W4571" t="str">
            <v>Vigencia Presupuestal</v>
          </cell>
        </row>
        <row r="4572">
          <cell r="A4572">
            <v>457214</v>
          </cell>
          <cell r="B4572" t="str">
            <v>Contrato</v>
          </cell>
          <cell r="C4572">
            <v>186</v>
          </cell>
          <cell r="D4572">
            <v>28814</v>
          </cell>
          <cell r="E4572">
            <v>41911</v>
          </cell>
          <cell r="F4572" t="str">
            <v>OFICINA DE ASUNTOS INTERNACIONALES</v>
          </cell>
          <cell r="G4572">
            <v>1019035820</v>
          </cell>
          <cell r="H4572" t="str">
            <v>LAURA JULIANA ARCINIEGAS ROJAS</v>
          </cell>
          <cell r="I4572" t="str">
            <v>NOVENO DESEMBOLSO SEGÚN CERTIFICACION DEL SUPERVISOR</v>
          </cell>
          <cell r="J4572">
            <v>3500000</v>
          </cell>
          <cell r="K4572">
            <v>9.66</v>
          </cell>
          <cell r="O4572" t="str">
            <v>RECURSO 11</v>
          </cell>
          <cell r="V4572" t="str">
            <v>No tiene Dependientes a Cargo</v>
          </cell>
          <cell r="W4572" t="str">
            <v>Vigencia Presupuestal</v>
          </cell>
        </row>
        <row r="4573">
          <cell r="A4573">
            <v>457314</v>
          </cell>
          <cell r="B4573" t="str">
            <v>Anulada</v>
          </cell>
          <cell r="C4573">
            <v>207</v>
          </cell>
          <cell r="D4573">
            <v>31314</v>
          </cell>
          <cell r="E4573">
            <v>41911</v>
          </cell>
          <cell r="F4573" t="str">
            <v>DIRECCION DE GENTION INTEGRAL DEL RECURSO HIDRICO</v>
          </cell>
          <cell r="G4573">
            <v>10527523</v>
          </cell>
          <cell r="H4573" t="str">
            <v>GUSTAVO WILCHES CHAUX</v>
          </cell>
          <cell r="I4573" t="str">
            <v>ANULADA ----- FRA XXX PAGO 9 DE 11 SEGÚN CERTIFICACION DEL SUPERVISOR (PENSIONADO) - MEDICINA PREPAGADA</v>
          </cell>
          <cell r="J4573">
            <v>10000000</v>
          </cell>
          <cell r="K4573">
            <v>9.66</v>
          </cell>
          <cell r="M4573">
            <v>16</v>
          </cell>
          <cell r="O4573" t="str">
            <v>RECURSO 11</v>
          </cell>
          <cell r="V4573" t="str">
            <v>No tiene Dependientes</v>
          </cell>
          <cell r="W4573" t="str">
            <v>Vigencia Presupuestal</v>
          </cell>
        </row>
        <row r="4574">
          <cell r="A4574">
            <v>457414</v>
          </cell>
          <cell r="B4574" t="str">
            <v>Anulada</v>
          </cell>
          <cell r="C4574">
            <v>235</v>
          </cell>
          <cell r="D4574">
            <v>34014</v>
          </cell>
          <cell r="E4574">
            <v>41911</v>
          </cell>
          <cell r="F4574" t="str">
            <v>OFICINA DE ASUNTOS INTERNACIONALES</v>
          </cell>
          <cell r="G4574">
            <v>80821039</v>
          </cell>
          <cell r="H4574" t="str">
            <v>FABIAN NAVARRETE LE BAS</v>
          </cell>
          <cell r="I4574" t="str">
            <v>ANULADA ---- PAGO FRA 19 PAGO 9 DE 12 SEGÚN CERTIFICACION DEL SUPERVISOR - (DESC.DE LA BASE RF X DEPENDIENTES) (BASE $8,620,690 IVA $1,379,310)</v>
          </cell>
          <cell r="J4574">
            <v>10000000</v>
          </cell>
          <cell r="K4574">
            <v>9.66</v>
          </cell>
          <cell r="M4574">
            <v>16</v>
          </cell>
          <cell r="O4574" t="str">
            <v>RECURSO 11</v>
          </cell>
          <cell r="V4574" t="str">
            <v>Desc.x Dependientes</v>
          </cell>
          <cell r="W4574" t="str">
            <v>Vigencia Presupuestal</v>
          </cell>
        </row>
        <row r="4575">
          <cell r="A4575">
            <v>457514</v>
          </cell>
          <cell r="B4575" t="str">
            <v>Contrato</v>
          </cell>
          <cell r="C4575">
            <v>142</v>
          </cell>
          <cell r="D4575">
            <v>24314</v>
          </cell>
          <cell r="E4575">
            <v>41911</v>
          </cell>
          <cell r="F4575" t="str">
            <v>DIRECCION DE BOSQUES, BIODIVERSIDAD Y SERVICIOS ECOSISTEMICOS</v>
          </cell>
          <cell r="G4575">
            <v>51993845</v>
          </cell>
          <cell r="H4575" t="str">
            <v xml:space="preserve">EMILCE MORA JAIME </v>
          </cell>
          <cell r="I4575" t="str">
            <v>PAGO 9 DE 12 SEGÚN CERTIFICACION DEL SUPERVISOR</v>
          </cell>
          <cell r="J4575">
            <v>6000000</v>
          </cell>
          <cell r="K4575">
            <v>9.66</v>
          </cell>
          <cell r="O4575" t="str">
            <v>RECURSO 11</v>
          </cell>
          <cell r="V4575" t="str">
            <v>No tiene Dependientes a Cargo</v>
          </cell>
          <cell r="W4575" t="str">
            <v>Vigencia Presupuestal</v>
          </cell>
        </row>
        <row r="4576">
          <cell r="A4576">
            <v>457614</v>
          </cell>
          <cell r="B4576" t="str">
            <v>Contrato</v>
          </cell>
          <cell r="C4576">
            <v>124</v>
          </cell>
          <cell r="D4576">
            <v>24014</v>
          </cell>
          <cell r="E4576">
            <v>41911</v>
          </cell>
          <cell r="F4576" t="str">
            <v>DIRECCION DE BOSQUES, BIODIVERSIDAD Y SERVICIOS ECOSISTEMICOS</v>
          </cell>
          <cell r="G4576">
            <v>1018407749</v>
          </cell>
          <cell r="H4576" t="str">
            <v>WILLIAN GILBERTO PINTO MUÑOZ</v>
          </cell>
          <cell r="I4576" t="str">
            <v>PAGO 8 DE 12 SEGÚN CERTIFICACION DEL SUPERVISOR  - AJU RTE FTE S/TOTAL CUENTAS RECIBIDAS EN EL MES OP 413814 DEL 05 SEP /2014 RF $477,764</v>
          </cell>
          <cell r="J4576">
            <v>3656052</v>
          </cell>
          <cell r="K4576">
            <v>9.66</v>
          </cell>
          <cell r="O4576" t="str">
            <v>RECURSO 11</v>
          </cell>
          <cell r="V4576" t="str">
            <v>No tiene Dependientes</v>
          </cell>
          <cell r="W4576" t="str">
            <v>Vigencia Presupuestal</v>
          </cell>
        </row>
        <row r="4577">
          <cell r="A4577">
            <v>457714</v>
          </cell>
          <cell r="B4577" t="str">
            <v>Contrato</v>
          </cell>
          <cell r="C4577">
            <v>207</v>
          </cell>
          <cell r="D4577">
            <v>31314</v>
          </cell>
          <cell r="E4577">
            <v>41911</v>
          </cell>
          <cell r="F4577" t="str">
            <v>DIRECCION DE GENTION INTEGRAL DEL RECURSO HIDRICO</v>
          </cell>
          <cell r="G4577">
            <v>10527523</v>
          </cell>
          <cell r="H4577" t="str">
            <v>GUSTAVO WILCHES CHAUX</v>
          </cell>
          <cell r="I4577" t="str">
            <v>FRA 326 PAGO 9 DE 11 SEGÚN CERTIFICACION DEL SUPERVISOR (PENSIONADO) - MEDICINA PREPAGADA COOMEVA</v>
          </cell>
          <cell r="J4577">
            <v>10000000</v>
          </cell>
          <cell r="K4577">
            <v>9.66</v>
          </cell>
          <cell r="M4577">
            <v>16</v>
          </cell>
          <cell r="O4577" t="str">
            <v>RECURSO 11</v>
          </cell>
          <cell r="V4577" t="str">
            <v>Med.Prepagada Coomeva - No tiene Dependientes</v>
          </cell>
          <cell r="W4577" t="str">
            <v>Vigencia Presupuestal</v>
          </cell>
        </row>
        <row r="4578">
          <cell r="A4578">
            <v>457814</v>
          </cell>
          <cell r="B4578" t="str">
            <v>Contrato</v>
          </cell>
          <cell r="C4578">
            <v>235</v>
          </cell>
          <cell r="D4578">
            <v>34114</v>
          </cell>
          <cell r="E4578">
            <v>41911</v>
          </cell>
          <cell r="F4578" t="str">
            <v>OFICINA DE ASUNTOS INTERNACIONALES</v>
          </cell>
          <cell r="G4578">
            <v>80821039</v>
          </cell>
          <cell r="H4578" t="str">
            <v>FABIAN NAVARRETE LE BAS</v>
          </cell>
          <cell r="I4578" t="str">
            <v>PAGO FRA 19 PAGO 9 DE 12 SEGÚN CERTIFICACION DEL SUPERVISOR - (DESC.DE LA BASE RF X DEPENDIENTES) (BASE $8,620,690 IVA $1,379,310) (AJU RTE FTE S/CTAS RECIBIDAS EN EL MES OP 416514 DEL 05 SEP/2014 RF$1,640,923)</v>
          </cell>
          <cell r="J4578">
            <v>10000000</v>
          </cell>
          <cell r="K4578">
            <v>9.66</v>
          </cell>
          <cell r="M4578">
            <v>16</v>
          </cell>
          <cell r="O4578" t="str">
            <v>RECURSO 11</v>
          </cell>
          <cell r="V4578" t="str">
            <v>Desc.x Dependientes</v>
          </cell>
          <cell r="W4578" t="str">
            <v>Vigencia Presupuestal</v>
          </cell>
        </row>
        <row r="4579">
          <cell r="A4579">
            <v>457914</v>
          </cell>
          <cell r="B4579" t="str">
            <v>Contrato</v>
          </cell>
          <cell r="C4579">
            <v>294</v>
          </cell>
          <cell r="D4579">
            <v>41714</v>
          </cell>
          <cell r="E4579">
            <v>41911</v>
          </cell>
          <cell r="F4579" t="str">
            <v>DESPACHO VICEMINISTRO DE AMBIENTE Y DESARROLLO SOSTENIBLE</v>
          </cell>
          <cell r="G4579">
            <v>79695197</v>
          </cell>
          <cell r="H4579" t="str">
            <v>PEDRO JOSE FERNANDEZ AYALA</v>
          </cell>
          <cell r="I4579" t="str">
            <v>PAGO 8 DE 10 SEGÚN CERTIFICACION DEL SUPERVISOR (Desc. Base RF x Dependientes)</v>
          </cell>
          <cell r="J4579">
            <v>9000000</v>
          </cell>
          <cell r="K4579">
            <v>9.66</v>
          </cell>
          <cell r="O4579" t="str">
            <v>RECURSO 11</v>
          </cell>
          <cell r="V4579" t="str">
            <v>Desc.x Dependientes</v>
          </cell>
          <cell r="W4579" t="str">
            <v>Vigencia Presupuestal</v>
          </cell>
        </row>
        <row r="4580">
          <cell r="A4580">
            <v>458014</v>
          </cell>
          <cell r="B4580" t="str">
            <v>Contrato</v>
          </cell>
          <cell r="C4580">
            <v>245</v>
          </cell>
          <cell r="D4580">
            <v>35714</v>
          </cell>
          <cell r="E4580">
            <v>41911</v>
          </cell>
          <cell r="F4580" t="str">
            <v>DIRECCION DE BOSQUES, BIODIVERSIDAD Y SERVICIOS ECOSISTEMICOS</v>
          </cell>
          <cell r="G4580">
            <v>63395913</v>
          </cell>
          <cell r="H4580" t="str">
            <v>YUDY ALEXANDRA AVILA PARRA</v>
          </cell>
          <cell r="I4580" t="str">
            <v>SEPTIMO DESEMBOLSO SEGÚN CERTIFICACION DEL SUPERVISOR</v>
          </cell>
          <cell r="J4580">
            <v>4359600</v>
          </cell>
          <cell r="K4580">
            <v>9.66</v>
          </cell>
          <cell r="O4580" t="str">
            <v>RECURSO 11</v>
          </cell>
          <cell r="V4580" t="str">
            <v>No tiene Dependientes</v>
          </cell>
          <cell r="W4580" t="str">
            <v>Vigencia Presupuestal</v>
          </cell>
        </row>
        <row r="4581">
          <cell r="A4581">
            <v>458114</v>
          </cell>
          <cell r="B4581" t="str">
            <v>Contrato</v>
          </cell>
          <cell r="C4581">
            <v>440</v>
          </cell>
          <cell r="D4581">
            <v>250814</v>
          </cell>
          <cell r="E4581">
            <v>41911</v>
          </cell>
          <cell r="F4581" t="str">
            <v>SUBDIRECCION ADMINISTRATIVA Y FINANCIERA</v>
          </cell>
          <cell r="G4581">
            <v>1079262664</v>
          </cell>
          <cell r="H4581" t="str">
            <v>LAURA VIVIANA HERNANDEZ MARROQUIN</v>
          </cell>
          <cell r="I4581" t="str">
            <v>PAGO 1 Y 2 SEGÚN CERTIFICACION DEL SUPERVISOR (DESC  X DEPENDIENTES)</v>
          </cell>
          <cell r="J4581">
            <v>350000</v>
          </cell>
          <cell r="K4581">
            <v>9.66</v>
          </cell>
          <cell r="O4581" t="str">
            <v>RECURSO 11</v>
          </cell>
          <cell r="V4581" t="str">
            <v>Desc. X Dependientes</v>
          </cell>
          <cell r="W4581" t="str">
            <v>Vigencia Presupuestal</v>
          </cell>
        </row>
        <row r="4582">
          <cell r="A4582">
            <v>458214</v>
          </cell>
          <cell r="B4582" t="str">
            <v>Contrato</v>
          </cell>
          <cell r="C4582">
            <v>440</v>
          </cell>
          <cell r="D4582">
            <v>250814</v>
          </cell>
          <cell r="E4582">
            <v>41911</v>
          </cell>
          <cell r="F4582" t="str">
            <v>SUBDIRECCION ADMINISTRATIVA Y FINANCIERA</v>
          </cell>
          <cell r="G4582">
            <v>1079262664</v>
          </cell>
          <cell r="H4582" t="str">
            <v>LAURA VIVIANA HERNANDEZ MARROQUIN</v>
          </cell>
          <cell r="I4582" t="str">
            <v>PAGO 1 Y 2 SEGÚN CERTIFICACION DEL SUPERVISOR (DESC  X DEPENDIENTES)</v>
          </cell>
          <cell r="J4582">
            <v>1500000</v>
          </cell>
          <cell r="K4582">
            <v>9.66</v>
          </cell>
          <cell r="O4582" t="str">
            <v>RECURSO 11</v>
          </cell>
          <cell r="V4582" t="str">
            <v>Desc. X Dependientes</v>
          </cell>
          <cell r="W4582" t="str">
            <v>Vigencia Presupuestal</v>
          </cell>
        </row>
        <row r="4583">
          <cell r="A4583">
            <v>458314</v>
          </cell>
          <cell r="B4583" t="str">
            <v>Contrato</v>
          </cell>
          <cell r="C4583">
            <v>228</v>
          </cell>
          <cell r="D4583">
            <v>224514</v>
          </cell>
          <cell r="E4583">
            <v>41912</v>
          </cell>
          <cell r="F4583" t="str">
            <v>DIRECCION DE ORDENAMIENTO AMBIENTAL Y COORDINACION DEL SINA</v>
          </cell>
          <cell r="G4583">
            <v>71875120</v>
          </cell>
          <cell r="H4583" t="str">
            <v>JOSE DIDIER ZAPATA SUAREZ</v>
          </cell>
          <cell r="I4583" t="str">
            <v>PAGO 8 DE 9 SEGÚN CERTIFICACION DEL SUPERVISOR (AJU RTE FTE S/CTAS RECIBIDAS EN EL MES OP 417514 DEL 10 SEP/2014 $1,219,558)</v>
          </cell>
          <cell r="J4583">
            <v>6600000</v>
          </cell>
          <cell r="K4583">
            <v>9.66</v>
          </cell>
          <cell r="O4583" t="str">
            <v>RECURSO 11</v>
          </cell>
          <cell r="V4583" t="str">
            <v>No tiene Dependientes a Cargo</v>
          </cell>
          <cell r="W4583" t="str">
            <v>Vigencia Presupuestal</v>
          </cell>
        </row>
        <row r="4584">
          <cell r="A4584">
            <v>458414</v>
          </cell>
          <cell r="B4584" t="str">
            <v>Contrato</v>
          </cell>
          <cell r="C4584">
            <v>182</v>
          </cell>
          <cell r="D4584">
            <v>28914</v>
          </cell>
          <cell r="E4584">
            <v>41912</v>
          </cell>
          <cell r="F4584" t="str">
            <v>OFICINA DE ASUNTOS INTERNACIONALES</v>
          </cell>
          <cell r="G4584">
            <v>79968625</v>
          </cell>
          <cell r="H4584" t="str">
            <v>IVAN DARIO VALENCIA RODRIGUEZ</v>
          </cell>
          <cell r="I4584" t="str">
            <v>PAGO 9 DE 12 SEGÚN CERTIFICACION DEL SUPERVISOR (Beneficio Prepagada 10/SEP/2014+ Int Vivienda 2013 $864,942)</v>
          </cell>
          <cell r="J4584">
            <v>7826087</v>
          </cell>
          <cell r="K4584">
            <v>9.66</v>
          </cell>
          <cell r="O4584" t="str">
            <v>RECURSO 11</v>
          </cell>
          <cell r="V4584" t="str">
            <v>Int. Vivienda 2013 $10,379,300/12= $864,942 Prepagada 10/SEP/2014 - No tiene Dependientes</v>
          </cell>
          <cell r="W4584" t="str">
            <v>Vigencia Presupuestal</v>
          </cell>
        </row>
        <row r="4585">
          <cell r="A4585">
            <v>458514</v>
          </cell>
          <cell r="B4585" t="str">
            <v>Contrato</v>
          </cell>
          <cell r="C4585">
            <v>243</v>
          </cell>
          <cell r="D4585">
            <v>35414</v>
          </cell>
          <cell r="E4585">
            <v>41912</v>
          </cell>
          <cell r="F4585" t="str">
            <v>DIRECCION DE BOSQUES, BIODIVERSIDAD Y SERVICIOS ECOSISTEMICOS</v>
          </cell>
          <cell r="G4585">
            <v>80769799</v>
          </cell>
          <cell r="H4585" t="str">
            <v>DEVIS REYES GONZALEZ</v>
          </cell>
          <cell r="I4585" t="str">
            <v>PAGO 7 DE 12 SEGÚN CERTIFICACION DEL SUPERVISOR (Desc de la Base x Dependientes)</v>
          </cell>
          <cell r="J4585">
            <v>4359600</v>
          </cell>
          <cell r="K4585">
            <v>9.66</v>
          </cell>
          <cell r="O4585" t="str">
            <v>RECURSO 11</v>
          </cell>
          <cell r="V4585" t="str">
            <v>Desc de la Base x Dependientes</v>
          </cell>
          <cell r="W4585" t="str">
            <v>Vigencia Presupuestal</v>
          </cell>
        </row>
        <row r="4586">
          <cell r="A4586">
            <v>458614</v>
          </cell>
          <cell r="B4586" t="str">
            <v>Contrato</v>
          </cell>
          <cell r="C4586">
            <v>248</v>
          </cell>
          <cell r="D4586">
            <v>36614</v>
          </cell>
          <cell r="E4586">
            <v>41912</v>
          </cell>
          <cell r="F4586" t="str">
            <v>DIRECCION DE BOSQUES, BIODIVERSIDAD Y SERVICIOS ECOSISTEMICOS</v>
          </cell>
          <cell r="G4586">
            <v>65778539</v>
          </cell>
          <cell r="H4586" t="str">
            <v>LEDY NOHEMY TRUJILLO ORTIZ</v>
          </cell>
          <cell r="I4586" t="str">
            <v>PAGO 9 DE 12 SEGÚN CERTIFICACION DEL SUPERVISOR (AJU RTE FTE S/CTAS RECIBIDAS EN EL MES OP 415114 DEL 5 SEP/2014 $856,705)</v>
          </cell>
          <cell r="J4586">
            <v>5100000</v>
          </cell>
          <cell r="K4586">
            <v>9.66</v>
          </cell>
          <cell r="O4586" t="str">
            <v>RECURSO 11</v>
          </cell>
          <cell r="V4586" t="str">
            <v>No tiene Dependientes a Cargo</v>
          </cell>
          <cell r="W4586" t="str">
            <v>Vigencia Presupuestal</v>
          </cell>
        </row>
        <row r="4587">
          <cell r="A4587">
            <v>458714</v>
          </cell>
          <cell r="B4587" t="str">
            <v>Contrato</v>
          </cell>
          <cell r="C4587">
            <v>151</v>
          </cell>
          <cell r="D4587">
            <v>24914</v>
          </cell>
          <cell r="E4587">
            <v>41912</v>
          </cell>
          <cell r="F4587" t="str">
            <v>DIRECCION DE ASUNTOS AMBIENTALES, SECTORIAL Y URBANA</v>
          </cell>
          <cell r="G4587">
            <v>66947078</v>
          </cell>
          <cell r="H4587" t="str">
            <v>ANA MARIA OCAMPO GOMEZ</v>
          </cell>
          <cell r="I4587" t="str">
            <v>FRA 9 PAGO 7 DE 11 SEGÚN CERTIFICACION DEL SUPERVISOR</v>
          </cell>
          <cell r="J4587">
            <v>10000000</v>
          </cell>
          <cell r="K4587">
            <v>9.66</v>
          </cell>
          <cell r="M4587">
            <v>16</v>
          </cell>
          <cell r="O4587" t="str">
            <v>RECURSO 11</v>
          </cell>
          <cell r="V4587" t="str">
            <v xml:space="preserve">No tiene Dependientes </v>
          </cell>
          <cell r="W4587" t="str">
            <v>Vigencia Presupuestal</v>
          </cell>
        </row>
        <row r="4588">
          <cell r="A4588">
            <v>458814</v>
          </cell>
          <cell r="B4588" t="str">
            <v>Contrato</v>
          </cell>
          <cell r="C4588">
            <v>73</v>
          </cell>
          <cell r="D4588">
            <v>15514</v>
          </cell>
          <cell r="E4588">
            <v>41912</v>
          </cell>
          <cell r="F4588" t="str">
            <v>DIRECCION DE ASUNTOS AMBIENTALES, SECTORIAL Y URBANA</v>
          </cell>
          <cell r="G4588">
            <v>53152846</v>
          </cell>
          <cell r="H4588" t="str">
            <v>YUDY LIZETH CANTOR CANTOR</v>
          </cell>
          <cell r="I4588" t="str">
            <v>PAGO 8 DE 11 SEGÚN CERTIFICACION DEL SUPERVISOR</v>
          </cell>
          <cell r="J4588">
            <v>6600000</v>
          </cell>
          <cell r="K4588">
            <v>9.66</v>
          </cell>
          <cell r="O4588" t="str">
            <v>RECURSO 11</v>
          </cell>
          <cell r="V4588" t="str">
            <v>No tiene Dependientes</v>
          </cell>
          <cell r="W4588" t="str">
            <v>Vigencia Presupuestal</v>
          </cell>
        </row>
        <row r="4589">
          <cell r="A4589">
            <v>458914</v>
          </cell>
          <cell r="B4589" t="str">
            <v>Contrato</v>
          </cell>
          <cell r="C4589">
            <v>133</v>
          </cell>
          <cell r="D4589">
            <v>24114</v>
          </cell>
          <cell r="E4589">
            <v>41912</v>
          </cell>
          <cell r="F4589" t="str">
            <v>DIRECCION DE ASUNTOS AMBIENTALES, SECTORIAL Y URBANA</v>
          </cell>
          <cell r="G4589">
            <v>5946720</v>
          </cell>
          <cell r="H4589" t="str">
            <v>LUIS ERNESTO LOMBANA ARROYAVE</v>
          </cell>
          <cell r="I4589" t="str">
            <v>PAGO 8 DE 12 SEGÚN CERTIFICACION DEL SUPERVISOR</v>
          </cell>
          <cell r="J4589">
            <v>6500000</v>
          </cell>
          <cell r="K4589">
            <v>9.66</v>
          </cell>
          <cell r="O4589" t="str">
            <v>RECURSO 11</v>
          </cell>
          <cell r="V4589" t="str">
            <v>No tiene Dependientes</v>
          </cell>
          <cell r="W4589" t="str">
            <v>Vigencia Presupuestal</v>
          </cell>
        </row>
        <row r="4590">
          <cell r="A4590">
            <v>459014</v>
          </cell>
          <cell r="B4590" t="str">
            <v>Convenio</v>
          </cell>
          <cell r="C4590">
            <v>429</v>
          </cell>
          <cell r="D4590">
            <v>249514</v>
          </cell>
          <cell r="E4590">
            <v>41912</v>
          </cell>
          <cell r="F4590" t="str">
            <v>SUBDIRECCION DE EDUCACION Y PARTICIPACION</v>
          </cell>
          <cell r="G4590">
            <v>8380000096</v>
          </cell>
          <cell r="H4590" t="str">
            <v>CDA - CORPORACION PARA EL DESARROLLO SOSTENIBLE DEL NORTE Y EL ORIENTE AMAZONICO.</v>
          </cell>
          <cell r="I4590" t="str">
            <v xml:space="preserve">PAGO 1 DE 3 FRA 432 SEGÚN CERTIFICACION DEL SUPERVISOR </v>
          </cell>
          <cell r="J4590">
            <v>80000000</v>
          </cell>
          <cell r="O4590" t="str">
            <v>RECURSO 11</v>
          </cell>
          <cell r="W4590" t="str">
            <v>Vigencia Presupuestal</v>
          </cell>
        </row>
        <row r="4591">
          <cell r="A4591">
            <v>459114</v>
          </cell>
          <cell r="B4591" t="str">
            <v>Convenio</v>
          </cell>
          <cell r="C4591">
            <v>374</v>
          </cell>
          <cell r="D4591">
            <v>228614</v>
          </cell>
          <cell r="E4591">
            <v>41912</v>
          </cell>
          <cell r="F4591" t="str">
            <v>SUBDIRECCION DE EDUCACION Y PARTICIPACION</v>
          </cell>
          <cell r="G4591">
            <v>8604037212</v>
          </cell>
          <cell r="H4591" t="str">
            <v xml:space="preserve">UDCA - UNIVERSIDAD DE CIENCIAS APLICADAS Y AMBIENTALES </v>
          </cell>
          <cell r="I4591" t="str">
            <v>PAGO 1 DE 3 FRA 177635 SEGÚN CERTIFICACION DEL SUPERVISOR (ENT.S/ANIMO LUCRO REG.ESPECIAL N/A RTE FTE-N/A RTE IVA-SOLO SE APLICA RTE ICA 9,66)</v>
          </cell>
          <cell r="J4591">
            <v>26000000</v>
          </cell>
          <cell r="K4591">
            <v>9.66</v>
          </cell>
          <cell r="O4591" t="str">
            <v>RECURSO 11</v>
          </cell>
          <cell r="W4591" t="str">
            <v>Vigencia Presupuestal</v>
          </cell>
        </row>
        <row r="4592">
          <cell r="A4592">
            <v>459214</v>
          </cell>
          <cell r="B4592" t="str">
            <v>Convenio</v>
          </cell>
          <cell r="C4592">
            <v>420</v>
          </cell>
          <cell r="D4592">
            <v>246414</v>
          </cell>
          <cell r="E4592">
            <v>41912</v>
          </cell>
          <cell r="F4592" t="str">
            <v>DIRECCION DE GENTION INTEGRAL DEL RECURSO HIDRICO</v>
          </cell>
          <cell r="G4592">
            <v>8600611103</v>
          </cell>
          <cell r="H4592" t="str">
            <v>SINCHI - INSTITUTO AMAZONICO DE INVESTIGACIONES CIENTIFICAS</v>
          </cell>
          <cell r="I4592" t="str">
            <v xml:space="preserve">PAGO 1 DE 4 CTA CBO SEGÚN CERTIFICACION DEL SUPERVISOR </v>
          </cell>
          <cell r="J4592">
            <v>138000000</v>
          </cell>
          <cell r="O4592" t="str">
            <v>RECURSO 15</v>
          </cell>
          <cell r="W4592" t="str">
            <v>Vigencia Presupuestal</v>
          </cell>
        </row>
        <row r="4593">
          <cell r="A4593">
            <v>459314</v>
          </cell>
          <cell r="B4593" t="str">
            <v>Contrato</v>
          </cell>
          <cell r="C4593">
            <v>372</v>
          </cell>
          <cell r="D4593">
            <v>223914</v>
          </cell>
          <cell r="E4593">
            <v>41912</v>
          </cell>
          <cell r="F4593" t="str">
            <v>DIRECCION DE BOSQUES, BIODIVERSIDAD Y SERVICIOS ECOSISTEMICOS</v>
          </cell>
          <cell r="G4593">
            <v>8999990633</v>
          </cell>
          <cell r="H4593" t="str">
            <v xml:space="preserve">UNIVERSIDAD NACIONAL DE COLOMBIA </v>
          </cell>
          <cell r="I4593" t="str">
            <v xml:space="preserve">PAGO 1 DE 5 FRA 2017-0000491 SEGÚN CERTIFICACION DEL SUPERVISOR </v>
          </cell>
          <cell r="J4593">
            <v>22500000</v>
          </cell>
          <cell r="O4593" t="str">
            <v>RECURSO 11</v>
          </cell>
          <cell r="W4593" t="str">
            <v>Vigencia Presupuestal</v>
          </cell>
        </row>
        <row r="4594">
          <cell r="A4594">
            <v>459414</v>
          </cell>
          <cell r="B4594" t="str">
            <v>Convenio</v>
          </cell>
          <cell r="C4594">
            <v>432</v>
          </cell>
          <cell r="D4594">
            <v>248814</v>
          </cell>
          <cell r="E4594">
            <v>41912</v>
          </cell>
          <cell r="F4594" t="str">
            <v>DIRECCION DE BOSQUES, BIODIVERSIDAD Y SERVICIOS ECOSISTEMICOS</v>
          </cell>
          <cell r="G4594">
            <v>8600611103</v>
          </cell>
          <cell r="H4594" t="str">
            <v>SINCHI - INSTITUTO AMAZONICO DE INVESTIGACIONES CIENTIFICAS</v>
          </cell>
          <cell r="I4594" t="str">
            <v xml:space="preserve">PAGO 1 DE 3 CTA CBO SEGÚN CERTIFICACION DEL SUPERVISOR </v>
          </cell>
          <cell r="J4594">
            <v>56710000</v>
          </cell>
          <cell r="O4594" t="str">
            <v>RECURSO 11</v>
          </cell>
          <cell r="W4594" t="str">
            <v>Vigencia Presupuestal</v>
          </cell>
        </row>
        <row r="4595">
          <cell r="A4595">
            <v>459514</v>
          </cell>
          <cell r="B4595" t="str">
            <v>Convenio</v>
          </cell>
          <cell r="C4595">
            <v>435</v>
          </cell>
          <cell r="D4595">
            <v>249014</v>
          </cell>
          <cell r="E4595">
            <v>41912</v>
          </cell>
          <cell r="F4595" t="str">
            <v>DIRECCION DE BOSQUES, BIODIVERSIDAD Y SERVICIOS ECOSISTEMICOS</v>
          </cell>
          <cell r="G4595">
            <v>8909800408</v>
          </cell>
          <cell r="H4595" t="str">
            <v>UNIVERSIDAD DE ANTIOQUIA</v>
          </cell>
          <cell r="I4595" t="str">
            <v xml:space="preserve">PAGO 1 DE 3 FRA 193418 SEGÚN CERTIFICACION DEL SUPERVISOR </v>
          </cell>
          <cell r="J4595">
            <v>16000000</v>
          </cell>
          <cell r="O4595" t="str">
            <v>RECURSO 11</v>
          </cell>
          <cell r="W4595" t="str">
            <v>Vigencia Presupuestal</v>
          </cell>
        </row>
        <row r="4596">
          <cell r="A4596">
            <v>459614</v>
          </cell>
          <cell r="B4596" t="str">
            <v>Convenio</v>
          </cell>
          <cell r="C4596">
            <v>302</v>
          </cell>
          <cell r="D4596">
            <v>13614</v>
          </cell>
          <cell r="E4596">
            <v>41912</v>
          </cell>
          <cell r="F4596" t="str">
            <v>DIRECCION DE GENTION INTEGRAL DEL RECURSO HIDRICO</v>
          </cell>
          <cell r="G4596">
            <v>8040002920</v>
          </cell>
          <cell r="H4596" t="str">
            <v>CAS - CORPORACION AUTONOMA REGIONAL DE SANTANDER</v>
          </cell>
          <cell r="I4596" t="str">
            <v>PAGO 3 DE 4 SEGÚN CERTIFICACION DEL SUPERVISOR</v>
          </cell>
          <cell r="J4596">
            <v>84000000</v>
          </cell>
          <cell r="O4596" t="str">
            <v>RECURSO 11</v>
          </cell>
          <cell r="W4596" t="str">
            <v>Vigencia Presupuestal</v>
          </cell>
        </row>
        <row r="4597">
          <cell r="A4597">
            <v>459714</v>
          </cell>
          <cell r="B4597" t="str">
            <v>Convenio</v>
          </cell>
          <cell r="C4597">
            <v>190</v>
          </cell>
          <cell r="D4597">
            <v>28614</v>
          </cell>
          <cell r="E4597">
            <v>41912</v>
          </cell>
          <cell r="F4597" t="str">
            <v>DIRECCION DE ASUNTOS MARINOS, COSTEROS Y RECURSOS ACUATICOS</v>
          </cell>
          <cell r="G4597">
            <v>8002500620</v>
          </cell>
          <cell r="H4597" t="str">
            <v>INST.INVEST.MARINAS Y COSTERAS JOSE BENITO VIVES - INVEMAR</v>
          </cell>
          <cell r="I4597" t="str">
            <v>PAGO 4 DE 6 FRA 533  SEGUN CERTIFICACION DEL SUPERVISOR+</v>
          </cell>
          <cell r="J4597">
            <v>48000000</v>
          </cell>
          <cell r="O4597" t="str">
            <v>RECURSO 11</v>
          </cell>
          <cell r="W4597" t="str">
            <v>Vigencia Presupuestal</v>
          </cell>
        </row>
        <row r="4598">
          <cell r="A4598">
            <v>459814</v>
          </cell>
          <cell r="B4598" t="str">
            <v>Convenio</v>
          </cell>
          <cell r="C4598">
            <v>400</v>
          </cell>
          <cell r="D4598">
            <v>240614</v>
          </cell>
          <cell r="E4598">
            <v>41912</v>
          </cell>
          <cell r="F4598" t="str">
            <v>DIRECCION DE GENTION INTEGRAL DEL RECURSO HIDRICO</v>
          </cell>
          <cell r="G4598">
            <v>9002195695</v>
          </cell>
          <cell r="H4598" t="str">
            <v>FULECOL - FUNDACION SIN ANIMO DE LUCRO ECOLOGICA</v>
          </cell>
          <cell r="I4598" t="str">
            <v>PAGO 1 DE 4 FRA 10332 SEGUN CERTIFICACION DEL SUPERVISOR (REG.COMUN - ENT S/ANIMO LUCRO N/A RF- SOLO SE APLICA RICA Y RIVA)</v>
          </cell>
          <cell r="J4598">
            <v>59160000</v>
          </cell>
          <cell r="K4598">
            <v>9.66</v>
          </cell>
          <cell r="M4598">
            <v>16</v>
          </cell>
          <cell r="O4598" t="str">
            <v>RECURSO 11</v>
          </cell>
          <cell r="W4598" t="str">
            <v>Vigencia Presupuestal</v>
          </cell>
        </row>
        <row r="4599">
          <cell r="A4599">
            <v>459914</v>
          </cell>
          <cell r="B4599" t="str">
            <v>Contrato</v>
          </cell>
          <cell r="C4599">
            <v>363</v>
          </cell>
          <cell r="D4599">
            <v>216914</v>
          </cell>
          <cell r="E4599">
            <v>41912</v>
          </cell>
          <cell r="F4599" t="str">
            <v>DIRECCION DE GENTION INTEGRAL DEL RECURSO HIDRICO</v>
          </cell>
          <cell r="G4599">
            <v>9007484972</v>
          </cell>
          <cell r="H4599" t="str">
            <v>CONSULTEC, SL - SUCURSAL COLOMBIA</v>
          </cell>
          <cell r="I4599" t="str">
            <v>FRA 02 PAGO 2 DE 5 SEGÚN CERTIFICACION DEL SUPERVISOR (REG.COMUN)</v>
          </cell>
          <cell r="J4599">
            <v>79784800</v>
          </cell>
          <cell r="K4599">
            <v>6.9</v>
          </cell>
          <cell r="L4599">
            <v>11</v>
          </cell>
          <cell r="M4599">
            <v>16</v>
          </cell>
          <cell r="O4599" t="str">
            <v>RECURSO 11</v>
          </cell>
          <cell r="W4599" t="str">
            <v>Vigencia Presupuestal</v>
          </cell>
        </row>
        <row r="4600">
          <cell r="A4600">
            <v>460014</v>
          </cell>
          <cell r="B4600" t="str">
            <v>Contrato</v>
          </cell>
          <cell r="C4600">
            <v>417</v>
          </cell>
          <cell r="D4600">
            <v>244114</v>
          </cell>
          <cell r="E4600">
            <v>41912</v>
          </cell>
          <cell r="F4600" t="str">
            <v>DIRECCION DE GENTION INTEGRAL DEL RECURSO HIDRICO</v>
          </cell>
          <cell r="G4600">
            <v>9007575732</v>
          </cell>
          <cell r="H4600" t="str">
            <v xml:space="preserve">UNION TEMPORAL MINDSHARE-MEC 2014 </v>
          </cell>
          <cell r="I4600" t="str">
            <v>PAGO 1 DE 4 FRA 1 SEGÚN CERTIFICACION DEL SUPERVISOR</v>
          </cell>
          <cell r="J4600">
            <v>70000000</v>
          </cell>
          <cell r="K4600">
            <v>9.66</v>
          </cell>
          <cell r="L4600">
            <v>11</v>
          </cell>
          <cell r="M4600">
            <v>16</v>
          </cell>
          <cell r="O4600" t="str">
            <v>RECURSO 11</v>
          </cell>
          <cell r="W4600" t="str">
            <v>Vigencia Presupuestal</v>
          </cell>
        </row>
        <row r="4601">
          <cell r="A4601">
            <v>460114</v>
          </cell>
          <cell r="B4601" t="str">
            <v>Contrato</v>
          </cell>
          <cell r="C4601">
            <v>377</v>
          </cell>
          <cell r="D4601">
            <v>232514</v>
          </cell>
          <cell r="E4601">
            <v>41912</v>
          </cell>
          <cell r="F4601" t="str">
            <v>DIRECCION DE ASUNTOS AMBIENTALES, SECTORIAL Y URBANA</v>
          </cell>
          <cell r="G4601">
            <v>8600019861</v>
          </cell>
          <cell r="H4601" t="str">
            <v>INGENIEROS CONSULTORES CIVILES Y ELECTRICOS S.A</v>
          </cell>
          <cell r="I4601" t="str">
            <v>FRA 19614 PAGO 2 DE 4 SEGÚN CERTIFICACION DEL SUPERVISOR (GC N/A RTE IVA SOLO SE APLICA RTE FTE Y RTE ICA)</v>
          </cell>
          <cell r="J4601">
            <v>149917291</v>
          </cell>
          <cell r="K4601">
            <v>6.9</v>
          </cell>
          <cell r="L4601">
            <v>11</v>
          </cell>
          <cell r="M4601">
            <v>16</v>
          </cell>
          <cell r="O4601" t="str">
            <v>RECURSO 11</v>
          </cell>
          <cell r="W4601" t="str">
            <v>Vigencia Presupuestal</v>
          </cell>
        </row>
        <row r="4602">
          <cell r="A4602">
            <v>460214</v>
          </cell>
          <cell r="B4602" t="str">
            <v>Convenio</v>
          </cell>
          <cell r="C4602">
            <v>190</v>
          </cell>
          <cell r="D4602">
            <v>28614</v>
          </cell>
          <cell r="E4602">
            <v>41912</v>
          </cell>
          <cell r="F4602" t="str">
            <v>DIRECCION DE ASUNTOS MARINOS, COSTEROS Y RECURSOS ACUATICOS</v>
          </cell>
          <cell r="G4602">
            <v>8002500620</v>
          </cell>
          <cell r="H4602" t="str">
            <v>INST.INVEST.MARINAS Y COSTERAS JOSE BENITO VIVES - INVEMAR</v>
          </cell>
          <cell r="I4602" t="str">
            <v>PAGO 5 DE 6 FRA 533  SEGUN CERTIFICACION DEL SUPERVISOR+</v>
          </cell>
          <cell r="J4602">
            <v>316600000</v>
          </cell>
          <cell r="O4602" t="str">
            <v>RECURSO 11</v>
          </cell>
          <cell r="W4602" t="str">
            <v>Vigencia Presupuestal</v>
          </cell>
        </row>
        <row r="4603">
          <cell r="A4603">
            <v>460314</v>
          </cell>
          <cell r="B4603" t="str">
            <v>Convenio</v>
          </cell>
          <cell r="C4603">
            <v>430</v>
          </cell>
          <cell r="D4603">
            <v>247614</v>
          </cell>
          <cell r="E4603">
            <v>41912</v>
          </cell>
          <cell r="F4603" t="str">
            <v>DIRECCION DE ASUNTOS MARINOS, COSTEROS Y RECURSOS ACUATICOS</v>
          </cell>
          <cell r="G4603">
            <v>8912223222</v>
          </cell>
          <cell r="H4603" t="str">
            <v>CORPONARIÑO - CORPORACION AUTONOMA REGIONAL DE NARIÑO</v>
          </cell>
          <cell r="I4603" t="str">
            <v>PAGO 1 DE 3 CTA CBO  SEGUN CERTIFICACION DEL SUPERVISOR</v>
          </cell>
          <cell r="J4603">
            <v>75000000</v>
          </cell>
          <cell r="O4603" t="str">
            <v>RECURSO 11</v>
          </cell>
          <cell r="W4603" t="str">
            <v>Vigencia Presupuestal</v>
          </cell>
        </row>
        <row r="4604">
          <cell r="A4604">
            <v>460414</v>
          </cell>
          <cell r="B4604" t="str">
            <v>Comisión</v>
          </cell>
          <cell r="C4604" t="str">
            <v>2014-1-0700</v>
          </cell>
          <cell r="D4604">
            <v>250614</v>
          </cell>
          <cell r="E4604">
            <v>41913</v>
          </cell>
          <cell r="F4604" t="str">
            <v>SERVICIOS ADMINISTRATIVOS, ATENCIONA AL USUARIO, ARCHIVO Y CORRESPONDENCIA</v>
          </cell>
          <cell r="G4604">
            <v>34602626</v>
          </cell>
          <cell r="H4604" t="str">
            <v>ASTRID ELIANA REYES PEÑA</v>
          </cell>
          <cell r="I4604" t="str">
            <v>COMISION A POPAYAN DEL 25-29 DE AGOSTO DE 2014</v>
          </cell>
          <cell r="J4604">
            <v>1334828</v>
          </cell>
          <cell r="L4604">
            <v>10</v>
          </cell>
          <cell r="O4604" t="str">
            <v>RECURSO 11</v>
          </cell>
          <cell r="W4604" t="str">
            <v>Vigencia Presupuestal</v>
          </cell>
        </row>
        <row r="4605">
          <cell r="A4605">
            <v>460514</v>
          </cell>
          <cell r="B4605" t="str">
            <v>Comisión</v>
          </cell>
          <cell r="C4605" t="str">
            <v>2014-1-0742</v>
          </cell>
          <cell r="D4605">
            <v>266614</v>
          </cell>
          <cell r="E4605">
            <v>41913</v>
          </cell>
          <cell r="F4605" t="str">
            <v>SERVICIOS ADMINISTRATIVOS, ATENCIONA AL USUARIO, ARCHIVO Y CORRESPONDENCIA</v>
          </cell>
          <cell r="G4605">
            <v>35462977</v>
          </cell>
          <cell r="H4605" t="str">
            <v>MARIA CONSTANZA RAMIREZ SILVA</v>
          </cell>
          <cell r="I4605" t="str">
            <v>COMISION A PASTO DEL 11-13 DE SEPTIEMBRE DE 2014</v>
          </cell>
          <cell r="J4605">
            <v>760238</v>
          </cell>
          <cell r="L4605">
            <v>10</v>
          </cell>
          <cell r="O4605" t="str">
            <v>RECURSO 11</v>
          </cell>
          <cell r="W4605" t="str">
            <v>Vigencia Presupuestal</v>
          </cell>
        </row>
        <row r="4606">
          <cell r="A4606">
            <v>460614</v>
          </cell>
          <cell r="B4606" t="str">
            <v>Comisión</v>
          </cell>
          <cell r="C4606" t="str">
            <v>2014-1-0746</v>
          </cell>
          <cell r="D4606">
            <v>266014</v>
          </cell>
          <cell r="E4606">
            <v>41913</v>
          </cell>
          <cell r="F4606" t="str">
            <v>SERVICIOS ADMINISTRATIVOS, ATENCIONA AL USUARIO, ARCHIVO Y CORRESPONDENCIA</v>
          </cell>
          <cell r="G4606">
            <v>80027406</v>
          </cell>
          <cell r="H4606" t="str">
            <v>DAVID  ESTRADA CARDONA</v>
          </cell>
          <cell r="I4606" t="str">
            <v>COMISION A FLORENCIA DEL 9-13 DE SEPTIEMBRE DE 2014</v>
          </cell>
          <cell r="J4606">
            <v>991470</v>
          </cell>
          <cell r="L4606">
            <v>10</v>
          </cell>
          <cell r="O4606" t="str">
            <v>RECURSO 11</v>
          </cell>
          <cell r="W4606" t="str">
            <v>Vigencia Presupuestal</v>
          </cell>
        </row>
        <row r="4607">
          <cell r="A4607">
            <v>460714</v>
          </cell>
          <cell r="B4607" t="str">
            <v>Comisión</v>
          </cell>
          <cell r="C4607" t="str">
            <v>2014-1-0782</v>
          </cell>
          <cell r="D4607">
            <v>277814</v>
          </cell>
          <cell r="E4607">
            <v>41913</v>
          </cell>
          <cell r="F4607" t="str">
            <v>SERVICIOS ADMINISTRATIVOS, ATENCIONA AL USUARIO, ARCHIVO Y CORRESPONDENCIA</v>
          </cell>
          <cell r="G4607">
            <v>40043339</v>
          </cell>
          <cell r="H4607" t="str">
            <v>SANDRA ALFONSO PALACIOS</v>
          </cell>
          <cell r="I4607" t="str">
            <v>COMISION A DUITAMA EL 16 DE SEPTIEMBRE DE 2014</v>
          </cell>
          <cell r="J4607">
            <v>148375</v>
          </cell>
          <cell r="L4607">
            <v>10</v>
          </cell>
          <cell r="O4607" t="str">
            <v>RECURSO 11</v>
          </cell>
          <cell r="W4607" t="str">
            <v>Vigencia Presupuestal</v>
          </cell>
        </row>
        <row r="4608">
          <cell r="A4608">
            <v>460814</v>
          </cell>
          <cell r="B4608" t="str">
            <v>Comisión</v>
          </cell>
          <cell r="C4608" t="str">
            <v>2014-1-0726</v>
          </cell>
          <cell r="D4608">
            <v>260114</v>
          </cell>
          <cell r="E4608">
            <v>41913</v>
          </cell>
          <cell r="F4608" t="str">
            <v>SERVICIOS ADMINISTRATIVOS, ATENCIONA AL USUARIO, ARCHIVO Y CORRESPONDENCIA</v>
          </cell>
          <cell r="G4608">
            <v>52258551</v>
          </cell>
          <cell r="H4608" t="str">
            <v>MARIA CLAUDIA ORJUELA MARQUEZ</v>
          </cell>
          <cell r="I4608" t="str">
            <v>COMISION A CALI DEL 11-12 DE SEPTIEMBRE DE 2014</v>
          </cell>
          <cell r="J4608">
            <v>386112</v>
          </cell>
          <cell r="L4608">
            <v>10</v>
          </cell>
          <cell r="O4608" t="str">
            <v>RECURSO 11</v>
          </cell>
          <cell r="W4608" t="str">
            <v>Vigencia Presupuestal</v>
          </cell>
        </row>
        <row r="4609">
          <cell r="A4609">
            <v>460914</v>
          </cell>
          <cell r="B4609" t="str">
            <v>Comisión</v>
          </cell>
          <cell r="C4609" t="str">
            <v>2014-1-0731</v>
          </cell>
          <cell r="D4609">
            <v>261314</v>
          </cell>
          <cell r="E4609">
            <v>41913</v>
          </cell>
          <cell r="F4609" t="str">
            <v>SERVICIOS ADMINISTRATIVOS, ATENCIONA AL USUARIO, ARCHIVO Y CORRESPONDENCIA</v>
          </cell>
          <cell r="G4609">
            <v>79297849</v>
          </cell>
          <cell r="H4609" t="str">
            <v>KLAUS HERBERT SCHUTZE PAEZ</v>
          </cell>
          <cell r="I4609" t="str">
            <v>COMISION A IPIALES DEL 17-19 DE SEPTIEMBRE DE 2014</v>
          </cell>
          <cell r="J4609">
            <v>728238</v>
          </cell>
          <cell r="L4609">
            <v>10</v>
          </cell>
          <cell r="O4609" t="str">
            <v>RECURSO 11</v>
          </cell>
          <cell r="W4609" t="str">
            <v>Vigencia Presupuestal</v>
          </cell>
        </row>
        <row r="4610">
          <cell r="A4610">
            <v>461014</v>
          </cell>
          <cell r="B4610" t="str">
            <v>Comisión</v>
          </cell>
          <cell r="C4610" t="str">
            <v>2014-1-0752</v>
          </cell>
          <cell r="D4610">
            <v>268114</v>
          </cell>
          <cell r="E4610">
            <v>41913</v>
          </cell>
          <cell r="F4610" t="str">
            <v>SERVICIOS ADMINISTRATIVOS, ATENCIONA AL USUARIO, ARCHIVO Y CORRESPONDENCIA</v>
          </cell>
          <cell r="G4610">
            <v>63395913</v>
          </cell>
          <cell r="H4610" t="str">
            <v>YUDY ALEXANDRA AVILA PARRA</v>
          </cell>
          <cell r="I4610" t="str">
            <v>COMISION A BARRANCABERMEJA DEL 16-18 DE SEPTIEMBRE DE 2014</v>
          </cell>
          <cell r="J4610">
            <v>415261</v>
          </cell>
          <cell r="L4610">
            <v>10</v>
          </cell>
          <cell r="O4610" t="str">
            <v>RECURSO 11</v>
          </cell>
          <cell r="W4610" t="str">
            <v>Vigencia Presupuestal</v>
          </cell>
        </row>
        <row r="4611">
          <cell r="A4611">
            <v>461114</v>
          </cell>
          <cell r="B4611" t="str">
            <v>Comisión</v>
          </cell>
          <cell r="C4611" t="str">
            <v>2014-1-0755</v>
          </cell>
          <cell r="D4611">
            <v>271314</v>
          </cell>
          <cell r="E4611">
            <v>41913</v>
          </cell>
          <cell r="F4611" t="str">
            <v>SERVICIOS ADMINISTRATIVOS, ATENCIONA AL USUARIO, ARCHIVO Y CORRESPONDENCIA</v>
          </cell>
          <cell r="G4611">
            <v>42867515</v>
          </cell>
          <cell r="H4611" t="str">
            <v>BLANCA OLIVIA POSADA POSADA</v>
          </cell>
          <cell r="I4611" t="str">
            <v>COMISION A SAN ANDRES DEL 15-17 DE SEPTIEMBRE DE 2014</v>
          </cell>
          <cell r="J4611">
            <v>880875</v>
          </cell>
          <cell r="L4611">
            <v>10</v>
          </cell>
          <cell r="O4611" t="str">
            <v>RECURSO 11</v>
          </cell>
          <cell r="W4611" t="str">
            <v>Vigencia Presupuestal</v>
          </cell>
        </row>
        <row r="4612">
          <cell r="A4612">
            <v>461214</v>
          </cell>
        </row>
        <row r="4613">
          <cell r="A4613">
            <v>461314</v>
          </cell>
          <cell r="B4613" t="str">
            <v>Comisión</v>
          </cell>
          <cell r="C4613" t="str">
            <v>2014-1-0757</v>
          </cell>
          <cell r="D4613">
            <v>271414</v>
          </cell>
          <cell r="E4613">
            <v>41913</v>
          </cell>
          <cell r="F4613" t="str">
            <v>SERVICIOS ADMINISTRATIVOS, ATENCIONA AL USUARIO, ARCHIVO Y CORRESPONDENCIA</v>
          </cell>
          <cell r="G4613">
            <v>80075951</v>
          </cell>
          <cell r="H4613" t="str">
            <v>JOSUE SANCHEZ HUERTAS</v>
          </cell>
          <cell r="I4613" t="str">
            <v>COMISION A IPIALES DEL 17-19 DE SEPTIEMBRE DE 2014</v>
          </cell>
          <cell r="J4613">
            <v>531877</v>
          </cell>
          <cell r="L4613">
            <v>10</v>
          </cell>
          <cell r="O4613" t="str">
            <v>RECURSO 11</v>
          </cell>
          <cell r="W4613" t="str">
            <v>Vigencia Presupuestal</v>
          </cell>
        </row>
        <row r="4614">
          <cell r="A4614">
            <v>461414</v>
          </cell>
          <cell r="B4614" t="str">
            <v>Comisión</v>
          </cell>
          <cell r="C4614" t="str">
            <v>2014-1-0763</v>
          </cell>
          <cell r="D4614">
            <v>272214</v>
          </cell>
          <cell r="E4614">
            <v>41913</v>
          </cell>
          <cell r="F4614" t="str">
            <v>SERVICIOS ADMINISTRATIVOS, ATENCIONA AL USUARIO, ARCHIVO Y CORRESPONDENCIA</v>
          </cell>
          <cell r="G4614">
            <v>43633984</v>
          </cell>
          <cell r="H4614" t="str">
            <v>DIANA ESTELLA PABON GARCIA</v>
          </cell>
          <cell r="I4614" t="str">
            <v>COMISION A CALI DEL 15-18 DE SEPTIEMBRE DE 2014</v>
          </cell>
          <cell r="J4614">
            <v>1019533</v>
          </cell>
          <cell r="L4614">
            <v>10</v>
          </cell>
          <cell r="O4614" t="str">
            <v>RECURSO 11</v>
          </cell>
          <cell r="W4614" t="str">
            <v>Vigencia Presupuestal</v>
          </cell>
        </row>
        <row r="4615">
          <cell r="A4615">
            <v>461514</v>
          </cell>
          <cell r="B4615" t="str">
            <v>Anulada</v>
          </cell>
          <cell r="C4615" t="str">
            <v>2014-1-0765</v>
          </cell>
          <cell r="D4615">
            <v>272314</v>
          </cell>
          <cell r="E4615">
            <v>41913</v>
          </cell>
          <cell r="F4615" t="str">
            <v>SERVICIOS ADMINISTRATIVOS, ATENCIONA AL USUARIO, ARCHIVO Y CORRESPONDENCIA</v>
          </cell>
          <cell r="G4615">
            <v>40022236</v>
          </cell>
          <cell r="H4615" t="str">
            <v>ANA ELVIA OCHOA JIMENEZ</v>
          </cell>
          <cell r="I4615" t="str">
            <v>ANULADO -------COMISION A CALI DEL 15-18 DE SEPTIEMBRE DE 2014</v>
          </cell>
          <cell r="J4615">
            <v>1019533</v>
          </cell>
          <cell r="L4615">
            <v>10</v>
          </cell>
          <cell r="O4615" t="str">
            <v>RECURSO 11</v>
          </cell>
          <cell r="W4615" t="str">
            <v>Vigencia Presupuestal</v>
          </cell>
        </row>
        <row r="4616">
          <cell r="A4616">
            <v>461614</v>
          </cell>
          <cell r="B4616" t="str">
            <v>Comisión</v>
          </cell>
          <cell r="C4616" t="str">
            <v>2014-1-0769</v>
          </cell>
          <cell r="D4616">
            <v>275414</v>
          </cell>
          <cell r="E4616">
            <v>41913</v>
          </cell>
          <cell r="F4616" t="str">
            <v>SERVICIOS ADMINISTRATIVOS, ATENCIONA AL USUARIO, ARCHIVO Y CORRESPONDENCIA</v>
          </cell>
          <cell r="G4616">
            <v>33376130</v>
          </cell>
          <cell r="H4616" t="str">
            <v>GINA CAROLINA AVELLA CASTIBLANCO</v>
          </cell>
          <cell r="I4616" t="str">
            <v>COMISION A COVEÑAS DEL 14-16 DE SEPTIEMBRE DE 2014</v>
          </cell>
          <cell r="J4616">
            <v>515261</v>
          </cell>
          <cell r="L4616">
            <v>10</v>
          </cell>
          <cell r="O4616" t="str">
            <v>RECURSO 11</v>
          </cell>
          <cell r="W4616" t="str">
            <v>Vigencia Presupuestal</v>
          </cell>
        </row>
        <row r="4617">
          <cell r="A4617">
            <v>461714</v>
          </cell>
          <cell r="B4617" t="str">
            <v>Comisión</v>
          </cell>
          <cell r="C4617" t="str">
            <v>2014-1-0770</v>
          </cell>
          <cell r="D4617">
            <v>275214</v>
          </cell>
          <cell r="E4617">
            <v>41913</v>
          </cell>
          <cell r="F4617" t="str">
            <v>SERVICIOS ADMINISTRATIVOS, ATENCIONA AL USUARIO, ARCHIVO Y CORRESPONDENCIA</v>
          </cell>
          <cell r="G4617">
            <v>52416225</v>
          </cell>
          <cell r="H4617" t="str">
            <v>ANA CRISTINA SANCHEZ THORIN</v>
          </cell>
          <cell r="I4617" t="str">
            <v>COMISION A CARTAGENA DEL 15-16 DE SEPTIEMBRE DE 2014</v>
          </cell>
          <cell r="J4617">
            <v>622418</v>
          </cell>
          <cell r="L4617">
            <v>10</v>
          </cell>
          <cell r="O4617" t="str">
            <v>RECURSO 11</v>
          </cell>
          <cell r="W4617" t="str">
            <v>Vigencia Presupuestal</v>
          </cell>
        </row>
        <row r="4618">
          <cell r="A4618">
            <v>461814</v>
          </cell>
          <cell r="B4618" t="str">
            <v>Comisión</v>
          </cell>
          <cell r="C4618" t="str">
            <v>2014-1-0774</v>
          </cell>
          <cell r="D4618">
            <v>278614</v>
          </cell>
          <cell r="E4618">
            <v>41913</v>
          </cell>
          <cell r="F4618" t="str">
            <v>SERVICIOS ADMINISTRATIVOS, ATENCIONA AL USUARIO, ARCHIVO Y CORRESPONDENCIA</v>
          </cell>
          <cell r="G4618">
            <v>52085976</v>
          </cell>
          <cell r="H4618" t="str">
            <v>TANIA FERNANDA SANTOS SANTOS</v>
          </cell>
          <cell r="I4618" t="str">
            <v>COMISION A CUCUTA DEL 18-19 DE SEPTIEMBRE DE 2014</v>
          </cell>
          <cell r="J4618">
            <v>436943</v>
          </cell>
          <cell r="L4618">
            <v>10</v>
          </cell>
          <cell r="O4618" t="str">
            <v>RECURSO 11</v>
          </cell>
          <cell r="W4618" t="str">
            <v>Vigencia Presupuestal</v>
          </cell>
        </row>
        <row r="4619">
          <cell r="A4619">
            <v>461914</v>
          </cell>
          <cell r="B4619" t="str">
            <v>Comisión</v>
          </cell>
          <cell r="C4619" t="str">
            <v>2014-1-0778</v>
          </cell>
          <cell r="D4619">
            <v>278514</v>
          </cell>
          <cell r="E4619">
            <v>41913</v>
          </cell>
          <cell r="F4619" t="str">
            <v>SERVICIOS ADMINISTRATIVOS, ATENCIONA AL USUARIO, ARCHIVO Y CORRESPONDENCIA</v>
          </cell>
          <cell r="G4619">
            <v>43201723</v>
          </cell>
          <cell r="H4619" t="str">
            <v>ESNEDY HERNANDEZ ATILANO</v>
          </cell>
          <cell r="I4619" t="str">
            <v>COMISION A BOGOTA EL 18 DE SEPTIEMBRE DE 2014</v>
          </cell>
          <cell r="J4619">
            <v>68375</v>
          </cell>
          <cell r="L4619">
            <v>10</v>
          </cell>
          <cell r="O4619" t="str">
            <v>RECURSO 11</v>
          </cell>
          <cell r="W4619" t="str">
            <v>Vigencia Presupuestal</v>
          </cell>
        </row>
        <row r="4620">
          <cell r="A4620">
            <v>462014</v>
          </cell>
          <cell r="B4620" t="str">
            <v>Comisión</v>
          </cell>
          <cell r="C4620" t="str">
            <v>2014-1-0783</v>
          </cell>
          <cell r="D4620">
            <v>279014</v>
          </cell>
          <cell r="E4620">
            <v>41913</v>
          </cell>
          <cell r="F4620" t="str">
            <v>SERVICIOS ADMINISTRATIVOS, ATENCIONA AL USUARIO, ARCHIVO Y CORRESPONDENCIA</v>
          </cell>
          <cell r="G4620">
            <v>78034306</v>
          </cell>
          <cell r="H4620" t="str">
            <v>JUAN CARVAJAL COGOLLO</v>
          </cell>
          <cell r="I4620" t="str">
            <v>COMISION A ARMENIA DEL 18-19 DE SEPTIEMBRE DE 2014</v>
          </cell>
          <cell r="J4620">
            <v>457443</v>
          </cell>
          <cell r="L4620">
            <v>10</v>
          </cell>
          <cell r="O4620" t="str">
            <v>RECURSO 11</v>
          </cell>
          <cell r="W4620" t="str">
            <v>Vigencia Presupuestal</v>
          </cell>
        </row>
        <row r="4621">
          <cell r="A4621">
            <v>462114</v>
          </cell>
          <cell r="B4621" t="str">
            <v>Comisión</v>
          </cell>
          <cell r="C4621" t="str">
            <v>2014-1-0784</v>
          </cell>
          <cell r="D4621">
            <v>278914</v>
          </cell>
          <cell r="E4621">
            <v>41913</v>
          </cell>
          <cell r="F4621" t="str">
            <v>SERVICIOS ADMINISTRATIVOS, ATENCIONA AL USUARIO, ARCHIVO Y CORRESPONDENCIA</v>
          </cell>
          <cell r="G4621">
            <v>79153840</v>
          </cell>
          <cell r="H4621" t="str">
            <v>JAVIER CORREAL PIZARRO</v>
          </cell>
          <cell r="I4621" t="str">
            <v>COMISION A ARMENIA DEL 18-19 DE SEPTIEMBRE DE 2014</v>
          </cell>
          <cell r="J4621">
            <v>457443</v>
          </cell>
          <cell r="L4621">
            <v>11</v>
          </cell>
          <cell r="O4621" t="str">
            <v>RECURSO 11</v>
          </cell>
          <cell r="W4621" t="str">
            <v>Vigencia Presupuestal</v>
          </cell>
        </row>
        <row r="4622">
          <cell r="A4622">
            <v>462214</v>
          </cell>
          <cell r="B4622" t="str">
            <v>Comisión</v>
          </cell>
          <cell r="C4622" t="str">
            <v>2014-1-0787</v>
          </cell>
          <cell r="D4622">
            <v>283414</v>
          </cell>
          <cell r="E4622">
            <v>41913</v>
          </cell>
          <cell r="F4622" t="str">
            <v>SERVICIOS ADMINISTRATIVOS, ATENCIONA AL USUARIO, ARCHIVO Y CORRESPONDENCIA</v>
          </cell>
          <cell r="G4622">
            <v>52378773</v>
          </cell>
          <cell r="H4622" t="str">
            <v>CARMEN RODRIGUEZ MEDINA</v>
          </cell>
          <cell r="I4622" t="str">
            <v>COMISION A MEDELLIN DEL 20-21 DE SEPTIEMBRE DE 2014</v>
          </cell>
          <cell r="J4622">
            <v>436943</v>
          </cell>
          <cell r="L4622">
            <v>10</v>
          </cell>
          <cell r="O4622" t="str">
            <v>RECURSO 11</v>
          </cell>
          <cell r="W4622" t="str">
            <v>Vigencia Presupuestal</v>
          </cell>
        </row>
        <row r="4623">
          <cell r="A4623">
            <v>462314</v>
          </cell>
          <cell r="B4623" t="str">
            <v>Factura</v>
          </cell>
          <cell r="C4623">
            <v>4432483918</v>
          </cell>
          <cell r="D4623">
            <v>290414</v>
          </cell>
          <cell r="E4623">
            <v>41913</v>
          </cell>
          <cell r="F4623" t="str">
            <v>SERVICIOS ADMINISTRATIVOS, ATENCIONA AL USUARIO, ARCHIVO Y CORRESPONDENCIA</v>
          </cell>
          <cell r="G4623">
            <v>8001539937</v>
          </cell>
          <cell r="H4623" t="str">
            <v>COMUNICACIÓN CELULAR S.A - COMCEL S.A</v>
          </cell>
          <cell r="I4623" t="str">
            <v>PAGO FRA 4432483918 CEL 3118990094 DEL 22 AGO/2014 AL 21 SEP/2014</v>
          </cell>
          <cell r="J4623">
            <v>326153.21999999997</v>
          </cell>
          <cell r="N4623" t="str">
            <v>RECURSO 2-10</v>
          </cell>
          <cell r="W4623" t="str">
            <v>Vigencia Presupuestal</v>
          </cell>
        </row>
        <row r="4624">
          <cell r="A4624">
            <v>462414</v>
          </cell>
        </row>
        <row r="4625">
          <cell r="A4625">
            <v>462514</v>
          </cell>
          <cell r="B4625" t="str">
            <v>Comisión</v>
          </cell>
          <cell r="C4625">
            <v>20141846</v>
          </cell>
          <cell r="D4625">
            <v>255214</v>
          </cell>
          <cell r="E4625">
            <v>41914</v>
          </cell>
          <cell r="F4625" t="str">
            <v>SERVICIOS ADMINISTRATIVOS, ATENCIONA AL USUARIO, ARCHIVO Y CORRESPONDENCIA</v>
          </cell>
          <cell r="G4625">
            <v>80008830</v>
          </cell>
          <cell r="H4625" t="str">
            <v>DAVID ROMAN CHAVERRA</v>
          </cell>
          <cell r="I4625" t="str">
            <v>COMISION A HATO NUEVO DEL 28 AL 29 DE AGOSTO DE 2014</v>
          </cell>
          <cell r="J4625">
            <v>389938</v>
          </cell>
          <cell r="O4625" t="str">
            <v>RECURSO 11</v>
          </cell>
          <cell r="W4625" t="str">
            <v>Vigencia Presupuestal</v>
          </cell>
        </row>
        <row r="4626">
          <cell r="A4626">
            <v>462614</v>
          </cell>
          <cell r="B4626" t="str">
            <v>Comisión</v>
          </cell>
          <cell r="C4626">
            <v>20141866</v>
          </cell>
          <cell r="D4626">
            <v>259314</v>
          </cell>
          <cell r="E4626">
            <v>41914</v>
          </cell>
          <cell r="F4626" t="str">
            <v>SERVICIOS ADMINISTRATIVOS, ATENCIONA AL USUARIO, ARCHIVO Y CORRESPONDENCIA</v>
          </cell>
          <cell r="G4626">
            <v>51832156</v>
          </cell>
          <cell r="H4626" t="str">
            <v>LUZ ADRIANA JIMENEZ PATIÑO</v>
          </cell>
          <cell r="I4626" t="str">
            <v>COMISION A PAIPA DEL 2 AL 5 DE SEPTIEMBRE DE 2014</v>
          </cell>
          <cell r="J4626">
            <v>683753</v>
          </cell>
          <cell r="O4626" t="str">
            <v>RECURSO 11</v>
          </cell>
          <cell r="W4626" t="str">
            <v>Vigencia Presupuestal</v>
          </cell>
        </row>
        <row r="4627">
          <cell r="A4627">
            <v>462714</v>
          </cell>
          <cell r="B4627" t="str">
            <v>Comisión</v>
          </cell>
          <cell r="C4627">
            <v>20141921</v>
          </cell>
          <cell r="D4627">
            <v>264514</v>
          </cell>
          <cell r="E4627">
            <v>41914</v>
          </cell>
          <cell r="F4627" t="str">
            <v>SERVICIOS ADMINISTRATIVOS, ATENCIONA AL USUARIO, ARCHIVO Y CORRESPONDENCIA</v>
          </cell>
          <cell r="G4627">
            <v>23248957</v>
          </cell>
          <cell r="H4627" t="str">
            <v>ELIZABETH INES TAYLOR JAY</v>
          </cell>
          <cell r="I4627" t="str">
            <v>COMISION A GOLFO DE MORROSQUILLO EL 6 DE SEPTIEMBRE DE 2014</v>
          </cell>
          <cell r="J4627">
            <v>208068</v>
          </cell>
          <cell r="O4627" t="str">
            <v>RECURSO 11</v>
          </cell>
          <cell r="W4627" t="str">
            <v>Vigencia Presupuestal</v>
          </cell>
        </row>
        <row r="4628">
          <cell r="A4628">
            <v>462814</v>
          </cell>
          <cell r="B4628" t="str">
            <v>Comisión</v>
          </cell>
          <cell r="C4628">
            <v>20141935</v>
          </cell>
          <cell r="D4628">
            <v>264814</v>
          </cell>
          <cell r="E4628">
            <v>41914</v>
          </cell>
          <cell r="F4628" t="str">
            <v>SERVICIOS ADMINISTRATIVOS, ATENCIONA AL USUARIO, ARCHIVO Y CORRESPONDENCIA</v>
          </cell>
          <cell r="G4628">
            <v>19431106</v>
          </cell>
          <cell r="H4628" t="str">
            <v>JUAN CARLOS GUTIERREZ CASAS</v>
          </cell>
          <cell r="I4628" t="str">
            <v>COMISION PRORROGA A PASTO EL 6 DE SEPTIEMBRE DE 2014</v>
          </cell>
          <cell r="J4628">
            <v>237292</v>
          </cell>
          <cell r="O4628" t="str">
            <v>RECURSO 11</v>
          </cell>
          <cell r="W4628" t="str">
            <v>Vigencia Presupuestal</v>
          </cell>
        </row>
        <row r="4629">
          <cell r="A4629">
            <v>462914</v>
          </cell>
          <cell r="B4629" t="str">
            <v>Comisión</v>
          </cell>
          <cell r="C4629">
            <v>20141954</v>
          </cell>
          <cell r="D4629">
            <v>267314</v>
          </cell>
          <cell r="E4629">
            <v>41914</v>
          </cell>
          <cell r="F4629" t="str">
            <v>SERVICIOS ADMINISTRATIVOS, ATENCIONA AL USUARIO, ARCHIVO Y CORRESPONDENCIA</v>
          </cell>
          <cell r="G4629">
            <v>79487251</v>
          </cell>
          <cell r="H4629" t="str">
            <v>MAURICIO MOLANO CRUZ</v>
          </cell>
          <cell r="I4629" t="str">
            <v>COMISION A CARTAGENA DEL 10 AL 13 DE SEPTIEMBRE DE 2014</v>
          </cell>
          <cell r="J4629">
            <v>830522</v>
          </cell>
          <cell r="O4629" t="str">
            <v>RECURSO 11</v>
          </cell>
          <cell r="W4629" t="str">
            <v>Vigencia Presupuestal</v>
          </cell>
        </row>
        <row r="4630">
          <cell r="A4630">
            <v>463014</v>
          </cell>
          <cell r="B4630" t="str">
            <v>Comisión</v>
          </cell>
          <cell r="C4630">
            <v>20142001</v>
          </cell>
          <cell r="D4630">
            <v>269114</v>
          </cell>
          <cell r="E4630">
            <v>41914</v>
          </cell>
          <cell r="F4630" t="str">
            <v>SERVICIOS ADMINISTRATIVOS, ATENCIONA AL USUARIO, ARCHIVO Y CORRESPONDENCIA</v>
          </cell>
          <cell r="G4630">
            <v>79601548</v>
          </cell>
          <cell r="H4630" t="str">
            <v>JAIME EDUARDO SARMIENTO SOTO</v>
          </cell>
          <cell r="I4630" t="str">
            <v>COMISION A SANTA MARTA EL 11 DE SEPTIEMBRE DE 2014</v>
          </cell>
          <cell r="J4630">
            <v>208068</v>
          </cell>
          <cell r="O4630" t="str">
            <v>RECURSO 11</v>
          </cell>
          <cell r="W4630" t="str">
            <v>Vigencia Presupuestal</v>
          </cell>
        </row>
        <row r="4631">
          <cell r="A4631">
            <v>463114</v>
          </cell>
          <cell r="B4631" t="str">
            <v>Comisión</v>
          </cell>
          <cell r="C4631">
            <v>20142010</v>
          </cell>
          <cell r="D4631">
            <v>270814</v>
          </cell>
          <cell r="E4631">
            <v>41914</v>
          </cell>
          <cell r="F4631" t="str">
            <v>SERVICIOS ADMINISTRATIVOS, ATENCIONA AL USUARIO, ARCHIVO Y CORRESPONDENCIA</v>
          </cell>
          <cell r="G4631">
            <v>7550202</v>
          </cell>
          <cell r="H4631" t="str">
            <v>JORGE EDUARDO RAMIREZ HINCAPIE</v>
          </cell>
          <cell r="I4631" t="str">
            <v>COMISION A RIOHACHA DEL 11 AL 12 DE SEPTIEMBRE DE 2014</v>
          </cell>
          <cell r="J4631">
            <v>293037</v>
          </cell>
          <cell r="O4631" t="str">
            <v>RECURSO 11</v>
          </cell>
          <cell r="W4631" t="str">
            <v>Vigencia Presupuestal</v>
          </cell>
        </row>
        <row r="4632">
          <cell r="A4632">
            <v>463214</v>
          </cell>
          <cell r="B4632" t="str">
            <v>Comisión</v>
          </cell>
          <cell r="C4632">
            <v>20142011</v>
          </cell>
          <cell r="D4632">
            <v>271014</v>
          </cell>
          <cell r="E4632">
            <v>41914</v>
          </cell>
          <cell r="F4632" t="str">
            <v>SERVICIOS ADMINISTRATIVOS, ATENCIONA AL USUARIO, ARCHIVO Y CORRESPONDENCIA</v>
          </cell>
          <cell r="G4632">
            <v>20876010</v>
          </cell>
          <cell r="H4632" t="str">
            <v>HEIDY ALONSO TRIANA</v>
          </cell>
          <cell r="I4632" t="str">
            <v>COMISION A RIOHACHA EL 12 DE SEPTIEMBRE DE 2014</v>
          </cell>
          <cell r="J4632">
            <v>160054</v>
          </cell>
          <cell r="O4632" t="str">
            <v>RECURSO 11</v>
          </cell>
          <cell r="W4632" t="str">
            <v>Vigencia Presupuestal</v>
          </cell>
        </row>
        <row r="4633">
          <cell r="A4633">
            <v>463314</v>
          </cell>
          <cell r="B4633" t="str">
            <v>Comisión</v>
          </cell>
          <cell r="C4633">
            <v>20142031</v>
          </cell>
          <cell r="D4633">
            <v>272714</v>
          </cell>
          <cell r="E4633">
            <v>41914</v>
          </cell>
          <cell r="F4633" t="str">
            <v>SERVICIOS ADMINISTRATIVOS, ATENCIONA AL USUARIO, ARCHIVO Y CORRESPONDENCIA</v>
          </cell>
          <cell r="G4633">
            <v>52058048</v>
          </cell>
          <cell r="H4633" t="str">
            <v>LINA MARIA TORO TAMAYO</v>
          </cell>
          <cell r="I4633" t="str">
            <v>COMISION A CALI EL 15 DE SEPTIEMBRE DE 2014</v>
          </cell>
          <cell r="J4633">
            <v>306068</v>
          </cell>
          <cell r="N4633" t="str">
            <v>RECURSO 2-10</v>
          </cell>
          <cell r="W4633" t="str">
            <v>Vigencia Presupuestal</v>
          </cell>
        </row>
        <row r="4634">
          <cell r="A4634">
            <v>463414</v>
          </cell>
          <cell r="B4634" t="str">
            <v>Comisión</v>
          </cell>
          <cell r="C4634">
            <v>20142042</v>
          </cell>
          <cell r="D4634">
            <v>272914</v>
          </cell>
          <cell r="E4634">
            <v>41914</v>
          </cell>
          <cell r="F4634" t="str">
            <v>SERVICIOS ADMINISTRATIVOS, ATENCIONA AL USUARIO, ARCHIVO Y CORRESPONDENCIA</v>
          </cell>
          <cell r="G4634">
            <v>80034920</v>
          </cell>
          <cell r="H4634" t="str">
            <v>DIEGO FERNANDO MOLANO VARGAS</v>
          </cell>
          <cell r="I4634" t="str">
            <v>COMISION A TUNJA DEL 16 AL 17 DE SEPTIEMBRE DE 2014</v>
          </cell>
          <cell r="J4634">
            <v>331037</v>
          </cell>
          <cell r="O4634" t="str">
            <v>RECURSO 11</v>
          </cell>
          <cell r="W4634" t="str">
            <v>Vigencia Presupuestal</v>
          </cell>
        </row>
        <row r="4635">
          <cell r="A4635">
            <v>463514</v>
          </cell>
          <cell r="B4635" t="str">
            <v>Comisión</v>
          </cell>
          <cell r="C4635">
            <v>20142059</v>
          </cell>
          <cell r="D4635">
            <v>274214</v>
          </cell>
          <cell r="E4635">
            <v>41914</v>
          </cell>
          <cell r="F4635" t="str">
            <v>SERVICIOS ADMINISTRATIVOS, ATENCIONA AL USUARIO, ARCHIVO Y CORRESPONDENCIA</v>
          </cell>
          <cell r="G4635">
            <v>39701805</v>
          </cell>
          <cell r="H4635" t="str">
            <v>MARTHA EDDY ARTEAGA DIAZ</v>
          </cell>
          <cell r="I4635" t="str">
            <v>COMISION A MONTERIA DEL 14 AL 16 DE SEPTIEMBRE DE 2014</v>
          </cell>
          <cell r="J4635">
            <v>558395</v>
          </cell>
          <cell r="O4635" t="str">
            <v>RECURSO 11</v>
          </cell>
          <cell r="W4635" t="str">
            <v>Vigencia Presupuestal</v>
          </cell>
        </row>
        <row r="4636">
          <cell r="A4636">
            <v>463614</v>
          </cell>
          <cell r="B4636" t="str">
            <v>Comisión</v>
          </cell>
          <cell r="C4636">
            <v>20142067</v>
          </cell>
          <cell r="D4636">
            <v>277114</v>
          </cell>
          <cell r="E4636">
            <v>41914</v>
          </cell>
          <cell r="F4636" t="str">
            <v>SERVICIOS ADMINISTRATIVOS, ATENCIONA AL USUARIO, ARCHIVO Y CORRESPONDENCIA</v>
          </cell>
          <cell r="G4636">
            <v>79601548</v>
          </cell>
          <cell r="H4636" t="str">
            <v>JAIME EDUARDO SARMIENTO SOTO</v>
          </cell>
          <cell r="I4636" t="str">
            <v>COMISION A CARTAGENA EL 16 DE SEPTIEMBRE DE 2014</v>
          </cell>
          <cell r="J4636">
            <v>208068</v>
          </cell>
          <cell r="O4636" t="str">
            <v>RECURSO 11</v>
          </cell>
          <cell r="W4636" t="str">
            <v>Vigencia Presupuestal</v>
          </cell>
        </row>
        <row r="4637">
          <cell r="A4637">
            <v>463714</v>
          </cell>
          <cell r="B4637" t="str">
            <v>Comisión</v>
          </cell>
          <cell r="C4637">
            <v>20142069</v>
          </cell>
          <cell r="D4637">
            <v>277014</v>
          </cell>
          <cell r="E4637">
            <v>41914</v>
          </cell>
          <cell r="F4637" t="str">
            <v>SERVICIOS ADMINISTRATIVOS, ATENCIONA AL USUARIO, ARCHIVO Y CORRESPONDENCIA</v>
          </cell>
          <cell r="G4637">
            <v>19443595</v>
          </cell>
          <cell r="H4637" t="str">
            <v>SEBASTIAN PINEDA CAICEDO</v>
          </cell>
          <cell r="I4637" t="str">
            <v>COMISION A CALI DEL 16 AL 18 DE SEPTIEMBRE DE 2014</v>
          </cell>
          <cell r="J4637">
            <v>593230</v>
          </cell>
          <cell r="O4637" t="str">
            <v>RECURSO 11</v>
          </cell>
          <cell r="W4637" t="str">
            <v>Vigencia Presupuestal</v>
          </cell>
        </row>
        <row r="4638">
          <cell r="A4638">
            <v>463814</v>
          </cell>
          <cell r="B4638" t="str">
            <v>Comisión</v>
          </cell>
          <cell r="C4638">
            <v>20141753</v>
          </cell>
          <cell r="D4638">
            <v>245814</v>
          </cell>
          <cell r="E4638">
            <v>41914</v>
          </cell>
          <cell r="F4638" t="str">
            <v>SERVICIOS ADMINISTRATIVOS, ATENCIONA AL USUARIO, ARCHIVO Y CORRESPONDENCIA</v>
          </cell>
          <cell r="G4638">
            <v>10542906</v>
          </cell>
          <cell r="H4638" t="str">
            <v>OSCAR DARIO TOSSE LUNA</v>
          </cell>
          <cell r="I4638" t="str">
            <v>COMISION A PASTO DEL 3 AL 5 DE SEPTIEMBRE DE 2014</v>
          </cell>
          <cell r="J4638">
            <v>633230</v>
          </cell>
          <cell r="O4638" t="str">
            <v>RECURSO 11</v>
          </cell>
          <cell r="W4638" t="str">
            <v>Vigencia Presupuestal</v>
          </cell>
        </row>
        <row r="4639">
          <cell r="A4639">
            <v>463914</v>
          </cell>
          <cell r="B4639" t="str">
            <v>Comisión</v>
          </cell>
          <cell r="C4639">
            <v>20141914</v>
          </cell>
          <cell r="D4639">
            <v>262814</v>
          </cell>
          <cell r="E4639">
            <v>41914</v>
          </cell>
          <cell r="F4639" t="str">
            <v>SERVICIOS ADMINISTRATIVOS, ATENCIONA AL USUARIO, ARCHIVO Y CORRESPONDENCIA</v>
          </cell>
          <cell r="G4639">
            <v>51803496</v>
          </cell>
          <cell r="H4639" t="str">
            <v>CLAUDIA LUZ RODRIGUEZ</v>
          </cell>
          <cell r="I4639" t="str">
            <v>COMISION A CARTAGENA DEL 10 AL 11 DE SEPTIEMBRE DE 2014</v>
          </cell>
          <cell r="J4639">
            <v>355938</v>
          </cell>
          <cell r="O4639" t="str">
            <v>RECURSO 11</v>
          </cell>
          <cell r="W4639" t="str">
            <v>Vigencia Presupuestal</v>
          </cell>
        </row>
        <row r="4640">
          <cell r="A4640">
            <v>464014</v>
          </cell>
          <cell r="B4640" t="str">
            <v>Comisión</v>
          </cell>
          <cell r="C4640">
            <v>20141960</v>
          </cell>
          <cell r="D4640">
            <v>267614</v>
          </cell>
          <cell r="E4640">
            <v>41914</v>
          </cell>
          <cell r="F4640" t="str">
            <v>SERVICIOS ADMINISTRATIVOS, ATENCIONA AL USUARIO, ARCHIVO Y CORRESPONDENCIA</v>
          </cell>
          <cell r="G4640">
            <v>1130602055</v>
          </cell>
          <cell r="H4640" t="str">
            <v>ALVARO JOSE HENAO MERA</v>
          </cell>
          <cell r="I4640" t="str">
            <v>COMISION A IBAGUE DEL 17 AL 19 DE SEPTIEMBRE DE 2014</v>
          </cell>
          <cell r="J4640">
            <v>593230</v>
          </cell>
          <cell r="O4640" t="str">
            <v>RECURSO 11</v>
          </cell>
          <cell r="W4640" t="str">
            <v>Vigencia Presupuestal</v>
          </cell>
        </row>
        <row r="4641">
          <cell r="A4641">
            <v>464114</v>
          </cell>
          <cell r="B4641" t="str">
            <v>Comisión</v>
          </cell>
          <cell r="C4641">
            <v>20141999</v>
          </cell>
          <cell r="D4641">
            <v>269314</v>
          </cell>
          <cell r="E4641">
            <v>41914</v>
          </cell>
          <cell r="F4641" t="str">
            <v>SERVICIOS ADMINISTRATIVOS, ATENCIONA AL USUARIO, ARCHIVO Y CORRESPONDENCIA</v>
          </cell>
          <cell r="G4641">
            <v>52409234</v>
          </cell>
          <cell r="H4641" t="str">
            <v>MARCELA GALVIS HERNANDEZ</v>
          </cell>
          <cell r="I4641" t="str">
            <v>COMISION A PASTO DEL 10-12 DE SEPTIEMBRE DE 2014</v>
          </cell>
          <cell r="J4641">
            <v>674230</v>
          </cell>
          <cell r="O4641" t="str">
            <v>RECURSO 11</v>
          </cell>
          <cell r="W4641" t="str">
            <v>Vigencia Presupuestal</v>
          </cell>
        </row>
        <row r="4642">
          <cell r="A4642">
            <v>464214</v>
          </cell>
          <cell r="B4642" t="str">
            <v>Comisión</v>
          </cell>
          <cell r="C4642">
            <v>20142008</v>
          </cell>
          <cell r="D4642">
            <v>271114</v>
          </cell>
          <cell r="E4642">
            <v>41914</v>
          </cell>
          <cell r="F4642" t="str">
            <v>SERVICIOS ADMINISTRATIVOS, ATENCIONA AL USUARIO, ARCHIVO Y CORRESPONDENCIA</v>
          </cell>
          <cell r="G4642">
            <v>19449382</v>
          </cell>
          <cell r="H4642" t="str">
            <v>JORGE ALEJO MARIÑO GONZALEZ</v>
          </cell>
          <cell r="I4642" t="str">
            <v>COMISION A CALI DEL 15 AL 18 DE SEPTIEMBRE DE 2014</v>
          </cell>
          <cell r="J4642">
            <v>623545</v>
          </cell>
          <cell r="O4642" t="str">
            <v>RECURSO 11</v>
          </cell>
          <cell r="W4642" t="str">
            <v>Vigencia Presupuestal</v>
          </cell>
        </row>
        <row r="4643">
          <cell r="A4643">
            <v>464314</v>
          </cell>
          <cell r="B4643" t="str">
            <v>Comisión</v>
          </cell>
          <cell r="C4643">
            <v>20142009</v>
          </cell>
          <cell r="D4643">
            <v>271214</v>
          </cell>
          <cell r="E4643">
            <v>41914</v>
          </cell>
          <cell r="F4643" t="str">
            <v>SERVICIOS ADMINISTRATIVOS, ATENCIONA AL USUARIO, ARCHIVO Y CORRESPONDENCIA</v>
          </cell>
          <cell r="G4643">
            <v>1010160438</v>
          </cell>
          <cell r="H4643" t="str">
            <v>EDWIN GIOVANNY ORTIZ RODRIGUEZ</v>
          </cell>
          <cell r="I4643" t="str">
            <v>COMISION A CALI DEL 15 AL 18 DE SEPTIEMBRE DE 2014</v>
          </cell>
          <cell r="J4643">
            <v>731753</v>
          </cell>
          <cell r="O4643" t="str">
            <v>RECURSO 11</v>
          </cell>
          <cell r="W4643" t="str">
            <v>Vigencia Presupuestal</v>
          </cell>
        </row>
        <row r="4644">
          <cell r="A4644">
            <v>464414</v>
          </cell>
          <cell r="B4644" t="str">
            <v>Comisión</v>
          </cell>
          <cell r="C4644">
            <v>20142032</v>
          </cell>
          <cell r="D4644">
            <v>273614</v>
          </cell>
          <cell r="E4644">
            <v>41914</v>
          </cell>
          <cell r="F4644" t="str">
            <v>SERVICIOS ADMINISTRATIVOS, ATENCIONA AL USUARIO, ARCHIVO Y CORRESPONDENCIA</v>
          </cell>
          <cell r="G4644">
            <v>79411773</v>
          </cell>
          <cell r="H4644" t="str">
            <v>LUIS ALFONSO SIERRA CASTRO</v>
          </cell>
          <cell r="I4644" t="str">
            <v>COMISION A VALLEDUPAR  DEL 15 AL 16 DE SEPTIEBRE DE 2014</v>
          </cell>
          <cell r="J4644">
            <v>355938</v>
          </cell>
          <cell r="O4644" t="str">
            <v>RECURSO 11</v>
          </cell>
          <cell r="W4644" t="str">
            <v>Vigencia Presupuestal</v>
          </cell>
        </row>
        <row r="4645">
          <cell r="A4645">
            <v>464514</v>
          </cell>
          <cell r="B4645" t="str">
            <v>Comisión</v>
          </cell>
          <cell r="C4645">
            <v>20142033</v>
          </cell>
          <cell r="D4645">
            <v>274914</v>
          </cell>
          <cell r="E4645">
            <v>41914</v>
          </cell>
          <cell r="F4645" t="str">
            <v>SERVICIOS ADMINISTRATIVOS, ATENCIONA AL USUARIO, ARCHIVO Y CORRESPONDENCIA</v>
          </cell>
          <cell r="G4645">
            <v>79316997</v>
          </cell>
          <cell r="H4645" t="str">
            <v>JAIRO ORLANDO HOMEZ SANCHEZ</v>
          </cell>
          <cell r="I4645" t="str">
            <v>COMISION A IBAGUE DEL 15 AL 16 DE SEPTIEMBRE DE 2014</v>
          </cell>
          <cell r="J4645">
            <v>355938</v>
          </cell>
          <cell r="O4645" t="str">
            <v>RECURSO 11</v>
          </cell>
          <cell r="W4645" t="str">
            <v>Vigencia Presupuestal</v>
          </cell>
        </row>
        <row r="4646">
          <cell r="A4646">
            <v>464614</v>
          </cell>
          <cell r="B4646" t="str">
            <v>Comisión</v>
          </cell>
          <cell r="C4646">
            <v>20142037</v>
          </cell>
          <cell r="D4646">
            <v>273414</v>
          </cell>
          <cell r="E4646">
            <v>41914</v>
          </cell>
          <cell r="F4646" t="str">
            <v>SERVICIOS ADMINISTRATIVOS, ATENCIONA AL USUARIO, ARCHIVO Y CORRESPONDENCIA</v>
          </cell>
          <cell r="G4646">
            <v>89001741</v>
          </cell>
          <cell r="H4646" t="str">
            <v>GUSTAVO GUARIN MEDINA</v>
          </cell>
          <cell r="I4646" t="str">
            <v>COMISION A CALI DEL 15 AL 18 DE SEPTIEMBRE DE 2014</v>
          </cell>
          <cell r="J4646">
            <v>783753</v>
          </cell>
          <cell r="O4646" t="str">
            <v>RECURSO 11</v>
          </cell>
          <cell r="W4646" t="str">
            <v>Vigencia Presupuestal</v>
          </cell>
        </row>
        <row r="4647">
          <cell r="A4647">
            <v>464714</v>
          </cell>
          <cell r="B4647" t="str">
            <v>Comisión</v>
          </cell>
          <cell r="C4647">
            <v>20142039</v>
          </cell>
          <cell r="D4647">
            <v>273314</v>
          </cell>
          <cell r="E4647">
            <v>41914</v>
          </cell>
          <cell r="F4647" t="str">
            <v>SERVICIOS ADMINISTRATIVOS, ATENCIONA AL USUARIO, ARCHIVO Y CORRESPONDENCIA</v>
          </cell>
          <cell r="G4647">
            <v>19431106</v>
          </cell>
          <cell r="H4647" t="str">
            <v>JUAN  CARLOS GUTIERREZ CASAS</v>
          </cell>
          <cell r="I4647" t="str">
            <v>COMISION A CALI DEL 15 AL 18 DE SEPTIEMBRE DE 2014</v>
          </cell>
          <cell r="J4647">
            <v>830522</v>
          </cell>
          <cell r="O4647" t="str">
            <v>RECURSO 11</v>
          </cell>
          <cell r="W4647" t="str">
            <v>Vigencia Presupuestal</v>
          </cell>
        </row>
        <row r="4648">
          <cell r="A4648">
            <v>464814</v>
          </cell>
          <cell r="B4648" t="str">
            <v>Comisión</v>
          </cell>
          <cell r="C4648">
            <v>20142040</v>
          </cell>
          <cell r="D4648">
            <v>273114</v>
          </cell>
          <cell r="E4648">
            <v>41914</v>
          </cell>
          <cell r="F4648" t="str">
            <v>SERVICIOS ADMINISTRATIVOS, ATENCIONA AL USUARIO, ARCHIVO Y CORRESPONDENCIA</v>
          </cell>
          <cell r="G4648">
            <v>35455050</v>
          </cell>
          <cell r="H4648" t="str">
            <v>SILVIA ALICIA POMBO CARRILLO</v>
          </cell>
          <cell r="I4648" t="str">
            <v>COMISION A CALI DEL 15 AL 18 DE SEPTIEMBRE DE 2014</v>
          </cell>
          <cell r="J4648">
            <v>1456476</v>
          </cell>
          <cell r="O4648" t="str">
            <v>RECURSO 11</v>
          </cell>
          <cell r="W4648" t="str">
            <v>Vigencia Presupuestal</v>
          </cell>
        </row>
        <row r="4649">
          <cell r="A4649">
            <v>464914</v>
          </cell>
          <cell r="B4649" t="str">
            <v>Comisión</v>
          </cell>
          <cell r="C4649">
            <v>20142041</v>
          </cell>
          <cell r="D4649">
            <v>274514</v>
          </cell>
          <cell r="E4649">
            <v>41914</v>
          </cell>
          <cell r="F4649" t="str">
            <v>SERVICIOS ADMINISTRATIVOS, ATENCIONA AL USUARIO, ARCHIVO Y CORRESPONDENCIA</v>
          </cell>
          <cell r="G4649">
            <v>71610890</v>
          </cell>
          <cell r="H4649" t="str">
            <v>LUIS ALFONSO ESCOBAR TRUJILLO</v>
          </cell>
          <cell r="I4649" t="str">
            <v>COMISION A CALI DEL 15 AL 16 DE SEPTIEMBRE DE 2014</v>
          </cell>
          <cell r="J4649">
            <v>624204</v>
          </cell>
          <cell r="O4649" t="str">
            <v>RECURSO 11</v>
          </cell>
          <cell r="W4649" t="str">
            <v>Vigencia Presupuestal</v>
          </cell>
        </row>
        <row r="4650">
          <cell r="A4650">
            <v>465014</v>
          </cell>
          <cell r="B4650" t="str">
            <v>Comisión</v>
          </cell>
          <cell r="C4650">
            <v>20142044</v>
          </cell>
          <cell r="D4650">
            <v>272814</v>
          </cell>
          <cell r="E4650">
            <v>41914</v>
          </cell>
          <cell r="F4650" t="str">
            <v>SERVICIOS ADMINISTRATIVOS, ATENCIONA AL USUARIO, ARCHIVO Y CORRESPONDENCIA</v>
          </cell>
          <cell r="G4650">
            <v>19334916</v>
          </cell>
          <cell r="H4650" t="str">
            <v>JORGE HUMBERTO BOHORQUES BENJUMEA</v>
          </cell>
          <cell r="I4650" t="str">
            <v>COMISION A TUNJA DEL 16 AL 17 DE SEPTIEMBRE DE 2014</v>
          </cell>
          <cell r="J4650">
            <v>327037</v>
          </cell>
          <cell r="O4650" t="str">
            <v>RECURSO 11</v>
          </cell>
          <cell r="W4650" t="str">
            <v>Vigencia Presupuestal</v>
          </cell>
        </row>
        <row r="4651">
          <cell r="A4651">
            <v>465114</v>
          </cell>
          <cell r="B4651" t="str">
            <v>Comisión</v>
          </cell>
          <cell r="C4651">
            <v>20142045</v>
          </cell>
          <cell r="D4651">
            <v>273814</v>
          </cell>
          <cell r="E4651">
            <v>41914</v>
          </cell>
          <cell r="F4651" t="str">
            <v>SERVICIOS ADMINISTRATIVOS, ATENCIONA AL USUARIO, ARCHIVO Y CORRESPONDENCIA</v>
          </cell>
          <cell r="G4651">
            <v>33366449</v>
          </cell>
          <cell r="H4651" t="str">
            <v>ANDREA DEL PILAR GAYON MUÑOZ</v>
          </cell>
          <cell r="I4651" t="str">
            <v>COMISION A CALI DEL 16 AL 18 DE SEPTIEMBRE DE 2014</v>
          </cell>
          <cell r="J4651">
            <v>488395</v>
          </cell>
          <cell r="O4651" t="str">
            <v>RECURSO 11</v>
          </cell>
          <cell r="W4651" t="str">
            <v>Vigencia Presupuestal</v>
          </cell>
        </row>
        <row r="4652">
          <cell r="A4652">
            <v>465214</v>
          </cell>
          <cell r="B4652" t="str">
            <v>Comisión</v>
          </cell>
          <cell r="C4652">
            <v>20142046</v>
          </cell>
          <cell r="D4652">
            <v>273914</v>
          </cell>
          <cell r="E4652">
            <v>41914</v>
          </cell>
          <cell r="F4652" t="str">
            <v>SERVICIOS ADMINISTRATIVOS, ATENCIONA AL USUARIO, ARCHIVO Y CORRESPONDENCIA</v>
          </cell>
          <cell r="G4652">
            <v>79537633</v>
          </cell>
          <cell r="H4652" t="str">
            <v>NESTOR ROBERTO GARZON CADENA</v>
          </cell>
          <cell r="I4652" t="str">
            <v>COMISION A CALI DEL 16 AL 17 DE SEPTIEMBRE DE 2014</v>
          </cell>
          <cell r="J4652">
            <v>355938</v>
          </cell>
          <cell r="O4652" t="str">
            <v>RECURSO 11</v>
          </cell>
          <cell r="W4652" t="str">
            <v>Vigencia Presupuestal</v>
          </cell>
        </row>
        <row r="4653">
          <cell r="A4653">
            <v>465314</v>
          </cell>
          <cell r="B4653" t="str">
            <v>Comisión</v>
          </cell>
          <cell r="C4653">
            <v>20142048</v>
          </cell>
          <cell r="D4653">
            <v>274014</v>
          </cell>
          <cell r="E4653">
            <v>41914</v>
          </cell>
          <cell r="F4653" t="str">
            <v>SERVICIOS ADMINISTRATIVOS, ATENCIONA AL USUARIO, ARCHIVO Y CORRESPONDENCIA</v>
          </cell>
          <cell r="G4653">
            <v>79411773</v>
          </cell>
          <cell r="H4653" t="str">
            <v>LUIS ALFONSO SIERRA CASTRO</v>
          </cell>
          <cell r="I4653" t="str">
            <v>COMISION A VILLAVICENCIO DEL 17 AL 19 DE SEPTIEBRE DE 2014</v>
          </cell>
          <cell r="J4653">
            <v>593230</v>
          </cell>
          <cell r="O4653" t="str">
            <v>RECURSO 11</v>
          </cell>
          <cell r="W4653" t="str">
            <v>Vigencia Presupuestal</v>
          </cell>
        </row>
        <row r="4654">
          <cell r="A4654">
            <v>465414</v>
          </cell>
          <cell r="B4654" t="str">
            <v>Comisión</v>
          </cell>
          <cell r="C4654">
            <v>20142061</v>
          </cell>
          <cell r="D4654">
            <v>274414</v>
          </cell>
          <cell r="E4654">
            <v>41914</v>
          </cell>
          <cell r="F4654" t="str">
            <v>SERVICIOS ADMINISTRATIVOS, ATENCIONA AL USUARIO, ARCHIVO Y CORRESPONDENCIA</v>
          </cell>
          <cell r="G4654">
            <v>79723173</v>
          </cell>
          <cell r="H4654" t="str">
            <v>NELSON MAURICIO ANILLO RINCON</v>
          </cell>
          <cell r="I4654" t="str">
            <v>COMISION A COVEÑAS DEL 14 AL 16 DE SEPTIEMBRE DE 2014</v>
          </cell>
          <cell r="J4654">
            <v>558395</v>
          </cell>
          <cell r="O4654" t="str">
            <v>RECURSO 11</v>
          </cell>
          <cell r="W4654" t="str">
            <v>Vigencia Presupuestal</v>
          </cell>
        </row>
        <row r="4655">
          <cell r="A4655">
            <v>465514</v>
          </cell>
          <cell r="B4655" t="str">
            <v>Comisión</v>
          </cell>
          <cell r="C4655">
            <v>20142062</v>
          </cell>
          <cell r="D4655">
            <v>274614</v>
          </cell>
          <cell r="E4655">
            <v>41914</v>
          </cell>
          <cell r="F4655" t="str">
            <v>SERVICIOS ADMINISTRATIVOS, ATENCIONA AL USUARIO, ARCHIVO Y CORRESPONDENCIA</v>
          </cell>
          <cell r="G4655">
            <v>52269310</v>
          </cell>
          <cell r="H4655" t="str">
            <v>EVELYN PAOLA MORENO NIETO</v>
          </cell>
          <cell r="I4655" t="str">
            <v>COMISION A MONTERIA DEL 14 AL 16 DE SEPTIEMBRE EDE 2014</v>
          </cell>
          <cell r="J4655">
            <v>558395</v>
          </cell>
          <cell r="O4655" t="str">
            <v>RECURSO 11</v>
          </cell>
          <cell r="W4655" t="str">
            <v>Vigencia Presupuestal</v>
          </cell>
        </row>
        <row r="4656">
          <cell r="A4656">
            <v>465614</v>
          </cell>
          <cell r="B4656" t="str">
            <v>Comisión</v>
          </cell>
          <cell r="C4656">
            <v>20142063</v>
          </cell>
          <cell r="D4656">
            <v>274814</v>
          </cell>
          <cell r="E4656">
            <v>41914</v>
          </cell>
          <cell r="F4656" t="str">
            <v>SERVICIOS ADMINISTRATIVOS, ATENCIONA AL USUARIO, ARCHIVO Y CORRESPONDENCIA</v>
          </cell>
          <cell r="G4656">
            <v>42148243</v>
          </cell>
          <cell r="H4656" t="str">
            <v>JULIANA BEJARANO GARCIA</v>
          </cell>
          <cell r="I4656" t="str">
            <v>COMISION A CARTAGENA DEL 15 AL 16 DE SEPTIEMBRE DE 2014</v>
          </cell>
          <cell r="J4656">
            <v>624204</v>
          </cell>
          <cell r="O4656" t="str">
            <v>RECURSO 11</v>
          </cell>
          <cell r="W4656" t="str">
            <v>Vigencia Presupuestal</v>
          </cell>
        </row>
        <row r="4657">
          <cell r="A4657">
            <v>465714</v>
          </cell>
          <cell r="B4657" t="str">
            <v>Comisión</v>
          </cell>
          <cell r="C4657">
            <v>20142079</v>
          </cell>
          <cell r="D4657">
            <v>277914</v>
          </cell>
          <cell r="E4657">
            <v>41914</v>
          </cell>
          <cell r="F4657" t="str">
            <v>SERVICIOS ADMINISTRATIVOS, ATENCIONA AL USUARIO, ARCHIVO Y CORRESPONDENCIA</v>
          </cell>
          <cell r="G4657">
            <v>52968844</v>
          </cell>
          <cell r="H4657" t="str">
            <v>MARITZA FLORIAN BUITRAGO</v>
          </cell>
          <cell r="I4657" t="str">
            <v>COMISION A MONTERIA DEL 16 AL 17 DE SEPTIEMBRE DE 2014</v>
          </cell>
          <cell r="J4657">
            <v>293037</v>
          </cell>
          <cell r="O4657" t="str">
            <v>RECURSO 11</v>
          </cell>
          <cell r="W4657" t="str">
            <v>Vigencia Presupuestal</v>
          </cell>
        </row>
        <row r="4658">
          <cell r="A4658">
            <v>465814</v>
          </cell>
          <cell r="B4658" t="str">
            <v>Comisión</v>
          </cell>
          <cell r="C4658">
            <v>20142081</v>
          </cell>
          <cell r="D4658">
            <v>277514</v>
          </cell>
          <cell r="E4658">
            <v>41914</v>
          </cell>
          <cell r="F4658" t="str">
            <v>SERVICIOS ADMINISTRATIVOS, ATENCIONA AL USUARIO, ARCHIVO Y CORRESPONDENCIA</v>
          </cell>
          <cell r="G4658">
            <v>39688819</v>
          </cell>
          <cell r="H4658" t="str">
            <v>MARCELA MONCADA BARRERA</v>
          </cell>
          <cell r="I4658" t="str">
            <v>COMISION A TUNJA EL 16 DE SEPTIEMBRE DE 2014</v>
          </cell>
          <cell r="J4658">
            <v>198054</v>
          </cell>
          <cell r="O4658" t="str">
            <v>RECURSO 11</v>
          </cell>
          <cell r="W4658" t="str">
            <v>Vigencia Presupuestal</v>
          </cell>
        </row>
        <row r="4659">
          <cell r="A4659">
            <v>465914</v>
          </cell>
          <cell r="B4659" t="str">
            <v>Oficio</v>
          </cell>
          <cell r="C4659" t="str">
            <v>8320-3-33222</v>
          </cell>
          <cell r="D4659">
            <v>289314</v>
          </cell>
          <cell r="E4659">
            <v>41914</v>
          </cell>
          <cell r="F4659" t="str">
            <v>TALENTO HUMANO ACTIVO Y NO ACTIVO</v>
          </cell>
          <cell r="G4659">
            <v>8999992844</v>
          </cell>
          <cell r="H4659" t="str">
            <v>FONDO NACIONAL DEL AHORRO</v>
          </cell>
          <cell r="I4659" t="str">
            <v>APORTE SALDO FNA CESANTIAS PERIODO SEPTIEMBRE/2014</v>
          </cell>
          <cell r="J4659">
            <v>87184451.719999999</v>
          </cell>
          <cell r="N4659" t="str">
            <v>RECURSO 1-10</v>
          </cell>
          <cell r="W4659" t="str">
            <v>Vigencia Presupuestal</v>
          </cell>
        </row>
        <row r="4660">
          <cell r="A4660">
            <v>466014</v>
          </cell>
          <cell r="B4660" t="str">
            <v>Resolución</v>
          </cell>
          <cell r="C4660">
            <v>1391</v>
          </cell>
          <cell r="D4660">
            <v>293214</v>
          </cell>
          <cell r="E4660">
            <v>41914</v>
          </cell>
          <cell r="F4660" t="str">
            <v>TALENTO HUMANO ACTIVO Y NO ACTIVO</v>
          </cell>
          <cell r="G4660">
            <v>8905005299</v>
          </cell>
          <cell r="H4660" t="str">
            <v>EMPRESA DE ACUEDUCTO Y ALCANTARILLADO DE CUCUTA SA EPS</v>
          </cell>
          <cell r="I4660" t="str">
            <v>RECONOCIEMIENTO Y PAGO DE CUOTAS PARTES PENSIONALES</v>
          </cell>
          <cell r="J4660">
            <v>9270678</v>
          </cell>
          <cell r="N4660" t="str">
            <v>RECURSO 3-10</v>
          </cell>
          <cell r="W4660" t="str">
            <v>Vigencia Presupuestal</v>
          </cell>
        </row>
        <row r="4661">
          <cell r="A4661">
            <v>466114</v>
          </cell>
          <cell r="B4661" t="str">
            <v>Oficio</v>
          </cell>
          <cell r="C4661" t="str">
            <v>8314-3-33921</v>
          </cell>
          <cell r="D4661">
            <v>295214</v>
          </cell>
          <cell r="E4661">
            <v>41914</v>
          </cell>
          <cell r="F4661" t="str">
            <v>SUBDIRECCION ADMINISTRATIVA Y FINANCIERA</v>
          </cell>
          <cell r="G4661">
            <v>8301153951</v>
          </cell>
          <cell r="H4661" t="str">
            <v>MINISTERIO DE AMBIENTE Y DESARROLLO SOSTENIBLE</v>
          </cell>
          <cell r="I4661" t="str">
            <v>GASTOS PERICIALES DEFINIDOS POR LE JUZGADO 3RO ADMIVO DE IBAGUE, EN EL MARCO DE UNA ACCION POPULAR SEGÚN RADICADO No. 2009-00068 DE FECHA 31 ENE/2014</v>
          </cell>
          <cell r="J4661">
            <v>42074000</v>
          </cell>
          <cell r="N4661" t="str">
            <v>RECURSO 2-10</v>
          </cell>
          <cell r="W4661" t="str">
            <v>Vigencia Presupuestal</v>
          </cell>
        </row>
        <row r="4662">
          <cell r="A4662">
            <v>466214</v>
          </cell>
          <cell r="B4662" t="str">
            <v>Oficio</v>
          </cell>
          <cell r="C4662" t="str">
            <v>8320-3-33734</v>
          </cell>
          <cell r="D4662">
            <v>291514</v>
          </cell>
          <cell r="E4662">
            <v>41915</v>
          </cell>
          <cell r="F4662" t="str">
            <v>TALENTO HUMANO ACTIVO Y NO ACTIVO</v>
          </cell>
          <cell r="G4662" t="str">
            <v>900.156.264-2</v>
          </cell>
          <cell r="H4662" t="str">
            <v>NUEVA EPS</v>
          </cell>
          <cell r="I4662" t="str">
            <v>PAGO SEGURIDAD SOCIAL SEPTIEMBRE 2014</v>
          </cell>
          <cell r="J4662">
            <v>6798489</v>
          </cell>
        </row>
        <row r="4663">
          <cell r="A4663">
            <v>466314</v>
          </cell>
          <cell r="B4663" t="str">
            <v>Oficio</v>
          </cell>
          <cell r="C4663" t="str">
            <v>8320-3-33734</v>
          </cell>
          <cell r="D4663">
            <v>290714</v>
          </cell>
          <cell r="E4663">
            <v>41915</v>
          </cell>
          <cell r="F4663" t="str">
            <v>TALENTO HUMANO ACTIVO Y NO ACTIVO</v>
          </cell>
          <cell r="G4663" t="str">
            <v>830.113.831-0</v>
          </cell>
          <cell r="H4663" t="str">
            <v>ALIANSALUD EPS - Colmena</v>
          </cell>
          <cell r="I4663" t="str">
            <v>PAGO SEGURIDAD SOCIAL SEPTIEMBRE 2014</v>
          </cell>
          <cell r="J4663">
            <v>10281001</v>
          </cell>
        </row>
        <row r="4664">
          <cell r="A4664">
            <v>466414</v>
          </cell>
          <cell r="B4664" t="str">
            <v>Oficio</v>
          </cell>
          <cell r="C4664" t="str">
            <v>8320-3-33734</v>
          </cell>
          <cell r="D4664">
            <v>291814</v>
          </cell>
          <cell r="E4664">
            <v>41915</v>
          </cell>
          <cell r="F4664" t="str">
            <v>TALENTO HUMANO ACTIVO Y NO ACTIVO</v>
          </cell>
          <cell r="G4664" t="str">
            <v>800,251,440-6</v>
          </cell>
          <cell r="H4664" t="str">
            <v>SANITAS EPS</v>
          </cell>
          <cell r="I4664" t="str">
            <v>PAGO SEGURIDAD SOCIAL SEPTIEMBRE 2014</v>
          </cell>
          <cell r="J4664">
            <v>23252718</v>
          </cell>
        </row>
        <row r="4665">
          <cell r="A4665">
            <v>466514</v>
          </cell>
          <cell r="B4665" t="str">
            <v>Oficio</v>
          </cell>
          <cell r="C4665" t="str">
            <v>8320-3-33734</v>
          </cell>
          <cell r="D4665">
            <v>290814</v>
          </cell>
          <cell r="E4665">
            <v>41915</v>
          </cell>
          <cell r="F4665" t="str">
            <v>TALENTO HUMANO ACTIVO Y NO ACTIVO</v>
          </cell>
          <cell r="G4665" t="str">
            <v>800,140,949-6</v>
          </cell>
          <cell r="H4665" t="str">
            <v>CAFESALUD EPS</v>
          </cell>
          <cell r="I4665" t="str">
            <v>PAGO SEGURIDAD SOCIAL SEPTIEMBRE 2014</v>
          </cell>
          <cell r="J4665">
            <v>4515060</v>
          </cell>
        </row>
        <row r="4666">
          <cell r="A4666">
            <v>466614</v>
          </cell>
          <cell r="B4666" t="str">
            <v>Oficio</v>
          </cell>
          <cell r="C4666" t="str">
            <v>8320-3-33734</v>
          </cell>
          <cell r="D4666">
            <v>291314</v>
          </cell>
          <cell r="E4666">
            <v>41915</v>
          </cell>
          <cell r="F4666" t="str">
            <v>TALENTO HUMANO ACTIVO Y NO ACTIVO</v>
          </cell>
          <cell r="G4666" t="str">
            <v>900.047.282-8</v>
          </cell>
          <cell r="H4666" t="str">
            <v>UNISALUD -  FOSYGA</v>
          </cell>
          <cell r="I4666" t="str">
            <v>PAGO SEGURIDAD SOCIAL SEPTIEMBRE 2014</v>
          </cell>
          <cell r="J4666">
            <v>720075</v>
          </cell>
        </row>
        <row r="4667">
          <cell r="A4667">
            <v>466714</v>
          </cell>
          <cell r="B4667" t="str">
            <v>Oficio</v>
          </cell>
          <cell r="C4667" t="str">
            <v>8320-3-33734</v>
          </cell>
          <cell r="D4667">
            <v>290914</v>
          </cell>
          <cell r="E4667">
            <v>41915</v>
          </cell>
          <cell r="F4667" t="str">
            <v>TALENTO HUMANO ACTIVO Y NO ACTIVO</v>
          </cell>
          <cell r="G4667" t="str">
            <v>860,066,942-7</v>
          </cell>
          <cell r="H4667" t="str">
            <v>COMPENSAR EPS</v>
          </cell>
          <cell r="I4667" t="str">
            <v>PAGO SEGURIDAD SOCIAL SEPTIEMBRE 2014</v>
          </cell>
          <cell r="J4667">
            <v>28656446</v>
          </cell>
        </row>
        <row r="4668">
          <cell r="A4668">
            <v>466814</v>
          </cell>
          <cell r="B4668" t="str">
            <v>Oficio</v>
          </cell>
          <cell r="C4668" t="str">
            <v>8320-3-33734</v>
          </cell>
          <cell r="D4668">
            <v>291714</v>
          </cell>
          <cell r="E4668">
            <v>41915</v>
          </cell>
          <cell r="F4668" t="str">
            <v>TALENTO HUMANO ACTIVO Y NO ACTIVO</v>
          </cell>
          <cell r="G4668" t="str">
            <v>800.250.119-1</v>
          </cell>
          <cell r="H4668" t="str">
            <v xml:space="preserve">SALUDCOOP </v>
          </cell>
          <cell r="I4668" t="str">
            <v>PAGO SEGURIDAD SOCIAL SEPTIEMBRE 2014</v>
          </cell>
          <cell r="J4668">
            <v>7243319</v>
          </cell>
        </row>
        <row r="4669">
          <cell r="A4669">
            <v>466914</v>
          </cell>
          <cell r="B4669" t="str">
            <v>Oficio</v>
          </cell>
          <cell r="C4669" t="str">
            <v>8320-3-33734</v>
          </cell>
          <cell r="D4669">
            <v>291914</v>
          </cell>
          <cell r="E4669">
            <v>41915</v>
          </cell>
          <cell r="F4669" t="str">
            <v>TALENTO HUMANO ACTIVO Y NO ACTIVO</v>
          </cell>
          <cell r="G4669" t="str">
            <v>800.088.702-2</v>
          </cell>
          <cell r="H4669" t="str">
            <v>SUSALUD EPS -SURA</v>
          </cell>
          <cell r="I4669" t="str">
            <v>PAGO SEGURIDAD SOCIAL SEPTIEMBRE 2014</v>
          </cell>
          <cell r="J4669">
            <v>6284574</v>
          </cell>
        </row>
        <row r="4670">
          <cell r="A4670">
            <v>467014</v>
          </cell>
          <cell r="B4670" t="str">
            <v>Oficio</v>
          </cell>
          <cell r="C4670" t="str">
            <v>8320-3-33734</v>
          </cell>
          <cell r="D4670">
            <v>291214</v>
          </cell>
          <cell r="E4670">
            <v>41915</v>
          </cell>
          <cell r="F4670" t="str">
            <v>TALENTO HUMANO ACTIVO Y NO ACTIVO</v>
          </cell>
          <cell r="G4670" t="str">
            <v>830.003.564-7</v>
          </cell>
          <cell r="H4670" t="str">
            <v>FAMISANAR EPS</v>
          </cell>
          <cell r="I4670" t="str">
            <v>PAGO SEGURIDAD SOCIAL SEPTIEMBRE 2014</v>
          </cell>
          <cell r="J4670">
            <v>12641488</v>
          </cell>
        </row>
        <row r="4671">
          <cell r="A4671">
            <v>467114</v>
          </cell>
          <cell r="B4671" t="str">
            <v>Oficio</v>
          </cell>
          <cell r="C4671" t="str">
            <v>8320-3-33734</v>
          </cell>
          <cell r="D4671">
            <v>291114</v>
          </cell>
          <cell r="E4671">
            <v>41915</v>
          </cell>
          <cell r="F4671" t="str">
            <v>TALENTO HUMANO ACTIVO Y NO ACTIVO</v>
          </cell>
          <cell r="G4671" t="str">
            <v>830.009.783-0</v>
          </cell>
          <cell r="H4671" t="str">
            <v>CRUZ BLANCA E.P.S. S.A.</v>
          </cell>
          <cell r="I4671" t="str">
            <v>PAGO SEGURIDAD SOCIAL SEPTIEMBRE 2014</v>
          </cell>
          <cell r="J4671">
            <v>1417217</v>
          </cell>
        </row>
        <row r="4672">
          <cell r="A4672">
            <v>467214</v>
          </cell>
          <cell r="B4672" t="str">
            <v>Oficio</v>
          </cell>
          <cell r="C4672" t="str">
            <v>8320-3-33734</v>
          </cell>
          <cell r="D4672">
            <v>291014</v>
          </cell>
          <cell r="E4672">
            <v>41915</v>
          </cell>
          <cell r="F4672" t="str">
            <v>TALENTO HUMANO ACTIVO Y NO ACTIVO</v>
          </cell>
          <cell r="G4672" t="str">
            <v>805.000.427-1</v>
          </cell>
          <cell r="H4672" t="str">
            <v>COOMEVA E.P.S.</v>
          </cell>
          <cell r="I4672" t="str">
            <v>PAGO SEGURIDAD SOCIAL SEPTIEMBRE 2014</v>
          </cell>
          <cell r="J4672">
            <v>7849275</v>
          </cell>
        </row>
        <row r="4673">
          <cell r="A4673">
            <v>467314</v>
          </cell>
          <cell r="B4673" t="str">
            <v>Oficio</v>
          </cell>
          <cell r="C4673" t="str">
            <v>8320-3-33734</v>
          </cell>
          <cell r="D4673">
            <v>291614</v>
          </cell>
          <cell r="E4673">
            <v>41915</v>
          </cell>
          <cell r="F4673" t="str">
            <v>TALENTO HUMANO ACTIVO Y NO ACTIVO</v>
          </cell>
          <cell r="G4673" t="str">
            <v>800.130.907-4</v>
          </cell>
          <cell r="H4673" t="str">
            <v>SALUD TOTAL  EPS</v>
          </cell>
          <cell r="I4673" t="str">
            <v>PAGO SEGURIDAD SOCIAL SEPTIEMBRE 2014</v>
          </cell>
          <cell r="J4673">
            <v>2726782</v>
          </cell>
        </row>
        <row r="4674">
          <cell r="A4674">
            <v>467414</v>
          </cell>
          <cell r="B4674" t="str">
            <v>Oficio</v>
          </cell>
          <cell r="C4674" t="str">
            <v>8320-3-33734</v>
          </cell>
          <cell r="D4674">
            <v>291414</v>
          </cell>
          <cell r="E4674">
            <v>41915</v>
          </cell>
          <cell r="F4674" t="str">
            <v>TALENTO HUMANO ACTIVO Y NO ACTIVO</v>
          </cell>
          <cell r="G4674" t="str">
            <v>900.074.992.3</v>
          </cell>
          <cell r="H4674" t="str">
            <v>GOLDEN GROUP EPS</v>
          </cell>
          <cell r="I4674" t="str">
            <v>PAGO SEGURIDAD SOCIAL SEPTIEMBRE 2014</v>
          </cell>
          <cell r="J4674">
            <v>117440</v>
          </cell>
        </row>
        <row r="4675">
          <cell r="A4675">
            <v>467514</v>
          </cell>
          <cell r="B4675" t="str">
            <v>Oficio</v>
          </cell>
          <cell r="C4675" t="str">
            <v>8320-3-33734</v>
          </cell>
          <cell r="D4675">
            <v>290614</v>
          </cell>
          <cell r="E4675">
            <v>41915</v>
          </cell>
          <cell r="F4675" t="str">
            <v>TALENTO HUMANO ACTIVO Y NO ACTIVO</v>
          </cell>
          <cell r="G4675" t="str">
            <v>900,336,004-7</v>
          </cell>
          <cell r="H4675" t="str">
            <v>I.S.S PENS - COLPENSIONES</v>
          </cell>
          <cell r="I4675" t="str">
            <v>PAGO SEGURIDAD SOCIAL SEPTIEMBRE 2014</v>
          </cell>
          <cell r="J4675">
            <v>70457137</v>
          </cell>
        </row>
        <row r="4676">
          <cell r="A4676">
            <v>467614</v>
          </cell>
          <cell r="B4676" t="str">
            <v>Oficio</v>
          </cell>
          <cell r="C4676" t="str">
            <v>8320-3-33734</v>
          </cell>
          <cell r="D4676">
            <v>292114</v>
          </cell>
          <cell r="E4676">
            <v>41915</v>
          </cell>
          <cell r="F4676" t="str">
            <v>TALENTO HUMANO ACTIVO Y NO ACTIVO</v>
          </cell>
          <cell r="G4676" t="str">
            <v>800.224.808-8</v>
          </cell>
          <cell r="H4676" t="str">
            <v>PORVENIR PENSIONES Y CESANTIAS</v>
          </cell>
          <cell r="I4676" t="str">
            <v>PAGO SEGURIDAD SOCIAL SEPTIEMBRE 2014</v>
          </cell>
          <cell r="J4676">
            <v>36576054</v>
          </cell>
        </row>
        <row r="4677">
          <cell r="A4677">
            <v>467714</v>
          </cell>
          <cell r="B4677" t="str">
            <v>Oficio</v>
          </cell>
          <cell r="C4677" t="str">
            <v>8320-3-33734</v>
          </cell>
          <cell r="D4677">
            <v>292014</v>
          </cell>
          <cell r="E4677">
            <v>41915</v>
          </cell>
          <cell r="F4677" t="str">
            <v>TALENTO HUMANO ACTIVO Y NO ACTIVO</v>
          </cell>
          <cell r="G4677" t="str">
            <v>800.227.940-6</v>
          </cell>
          <cell r="H4677" t="str">
            <v>COLFONDOS PENSIONES Y CESANTIAS</v>
          </cell>
          <cell r="I4677" t="str">
            <v>PAGO SEGURIDAD SOCIAL SEPTIEMBRE 2014</v>
          </cell>
          <cell r="J4677">
            <v>9192547</v>
          </cell>
        </row>
        <row r="4678">
          <cell r="A4678">
            <v>467814</v>
          </cell>
          <cell r="B4678" t="str">
            <v>Oficio</v>
          </cell>
          <cell r="C4678" t="str">
            <v>8320-3-33734</v>
          </cell>
          <cell r="D4678">
            <v>292214</v>
          </cell>
          <cell r="E4678">
            <v>41915</v>
          </cell>
          <cell r="F4678" t="str">
            <v>TALENTO HUMANO ACTIVO Y NO ACTIVO</v>
          </cell>
          <cell r="G4678" t="str">
            <v>800.229.739-0</v>
          </cell>
          <cell r="H4678" t="str">
            <v>PROTECCION PENSION Y CESANTIAS</v>
          </cell>
          <cell r="I4678" t="str">
            <v>PAGO SEGURIDAD SOCIAL SEPTIEMBRE 2014</v>
          </cell>
          <cell r="J4678">
            <v>30601711</v>
          </cell>
        </row>
        <row r="4679">
          <cell r="A4679">
            <v>467914</v>
          </cell>
          <cell r="B4679" t="str">
            <v>Oficio</v>
          </cell>
          <cell r="C4679" t="str">
            <v>8320-3-33734</v>
          </cell>
          <cell r="D4679">
            <v>292314</v>
          </cell>
          <cell r="E4679">
            <v>41915</v>
          </cell>
          <cell r="F4679" t="str">
            <v>TALENTO HUMANO ACTIVO Y NO ACTIVO</v>
          </cell>
          <cell r="G4679" t="str">
            <v>800.253.055-2</v>
          </cell>
          <cell r="H4679" t="str">
            <v>SKANDIA PENSIONES Y CESANTIAS</v>
          </cell>
          <cell r="I4679" t="str">
            <v>PAGO SEGURIDAD SOCIAL SEPTIEMBRE 2014</v>
          </cell>
          <cell r="J4679">
            <v>11317449</v>
          </cell>
        </row>
        <row r="4680">
          <cell r="A4680">
            <v>468014</v>
          </cell>
          <cell r="B4680" t="str">
            <v>Oficio</v>
          </cell>
          <cell r="C4680" t="str">
            <v>8320-3-33734</v>
          </cell>
          <cell r="D4680">
            <v>292414</v>
          </cell>
          <cell r="E4680">
            <v>41915</v>
          </cell>
          <cell r="F4680" t="str">
            <v>TALENTO HUMANO ACTIVO Y NO ACTIVO</v>
          </cell>
          <cell r="G4680" t="str">
            <v>860.011.153-6</v>
          </cell>
          <cell r="H4680" t="str">
            <v>POSITIVA CIA DE SEGUROS - ARP</v>
          </cell>
          <cell r="I4680" t="str">
            <v>PAGO SEGURIDAD SOCIAL SEPTIEMBRE 2014</v>
          </cell>
          <cell r="J4680">
            <v>6596594</v>
          </cell>
        </row>
        <row r="4681">
          <cell r="A4681">
            <v>468114</v>
          </cell>
          <cell r="B4681" t="str">
            <v>Oficio</v>
          </cell>
          <cell r="C4681" t="str">
            <v>8320-3-33734</v>
          </cell>
          <cell r="D4681">
            <v>292514</v>
          </cell>
          <cell r="E4681">
            <v>41915</v>
          </cell>
          <cell r="F4681" t="str">
            <v>TALENTO HUMANO ACTIVO Y NO ACTIVO</v>
          </cell>
          <cell r="G4681" t="str">
            <v>860,007,336-1</v>
          </cell>
          <cell r="H4681" t="str">
            <v>CCF COLSUBSIDIO</v>
          </cell>
          <cell r="I4681" t="str">
            <v>PAGO SEGURIDAD SOCIAL SEPTIEMBRE 2014</v>
          </cell>
          <cell r="J4681">
            <v>56205500</v>
          </cell>
        </row>
        <row r="4682">
          <cell r="A4682">
            <v>468214</v>
          </cell>
          <cell r="B4682" t="str">
            <v>Oficio</v>
          </cell>
          <cell r="C4682" t="str">
            <v>8320-3-33734</v>
          </cell>
          <cell r="D4682">
            <v>292914</v>
          </cell>
          <cell r="E4682">
            <v>41915</v>
          </cell>
          <cell r="F4682" t="str">
            <v>TALENTO HUMANO ACTIVO Y NO ACTIVO</v>
          </cell>
          <cell r="G4682" t="str">
            <v>899.999.034-1</v>
          </cell>
          <cell r="H4682" t="str">
            <v>SENA</v>
          </cell>
          <cell r="I4682" t="str">
            <v>PAGO SEGURIDAD SOCIAL SEPTIEMBRE 2014</v>
          </cell>
          <cell r="J4682">
            <v>7022500</v>
          </cell>
        </row>
        <row r="4683">
          <cell r="A4683">
            <v>468314</v>
          </cell>
          <cell r="B4683" t="str">
            <v>Oficio</v>
          </cell>
          <cell r="C4683" t="str">
            <v>8320-3-33734</v>
          </cell>
          <cell r="D4683">
            <v>292814</v>
          </cell>
          <cell r="E4683">
            <v>41915</v>
          </cell>
          <cell r="F4683" t="str">
            <v>TALENTO HUMANO ACTIVO Y NO ACTIVO</v>
          </cell>
          <cell r="G4683" t="str">
            <v>899.999.239-2</v>
          </cell>
          <cell r="H4683" t="str">
            <v>ICBF</v>
          </cell>
          <cell r="I4683" t="str">
            <v>PAGO SEGURIDAD SOCIAL SEPTIEMBRE 2014</v>
          </cell>
          <cell r="J4683">
            <v>42150600</v>
          </cell>
        </row>
        <row r="4684">
          <cell r="A4684">
            <v>468414</v>
          </cell>
          <cell r="B4684" t="str">
            <v>Oficio</v>
          </cell>
          <cell r="C4684" t="str">
            <v>8320-3-33734</v>
          </cell>
          <cell r="D4684">
            <v>292614</v>
          </cell>
          <cell r="E4684">
            <v>41915</v>
          </cell>
          <cell r="F4684" t="str">
            <v>TALENTO HUMANO ACTIVO Y NO ACTIVO</v>
          </cell>
          <cell r="G4684" t="str">
            <v>899.999.054-7</v>
          </cell>
          <cell r="H4684" t="str">
            <v>ESAP</v>
          </cell>
          <cell r="I4684" t="str">
            <v>PAGO SEGURIDAD SOCIAL SEPTIEMBRE 2014</v>
          </cell>
          <cell r="J4684">
            <v>7022500</v>
          </cell>
        </row>
        <row r="4685">
          <cell r="A4685">
            <v>468514</v>
          </cell>
          <cell r="B4685" t="str">
            <v>Oficio</v>
          </cell>
          <cell r="C4685" t="str">
            <v>8320-3-33734</v>
          </cell>
          <cell r="D4685">
            <v>292714</v>
          </cell>
          <cell r="E4685">
            <v>41915</v>
          </cell>
          <cell r="F4685" t="str">
            <v>TALENTO HUMANO ACTIVO Y NO ACTIVO</v>
          </cell>
          <cell r="G4685" t="str">
            <v>899.999.001-7</v>
          </cell>
          <cell r="H4685" t="str">
            <v>ESCUELAS E INSTITUTOS</v>
          </cell>
          <cell r="I4685" t="str">
            <v>PAGO SEGURIDAD SOCIAL SEPTIEMBRE 2014</v>
          </cell>
          <cell r="J4685">
            <v>14050100</v>
          </cell>
        </row>
        <row r="4686">
          <cell r="A4686">
            <v>468614</v>
          </cell>
          <cell r="B4686" t="str">
            <v>Oficio</v>
          </cell>
          <cell r="C4686" t="str">
            <v>8000-3-33841</v>
          </cell>
          <cell r="D4686">
            <v>294914</v>
          </cell>
          <cell r="E4686">
            <v>41915</v>
          </cell>
          <cell r="F4686" t="str">
            <v>SUBDIRECCION ADMINISTRATIVA Y FINANCIERA</v>
          </cell>
          <cell r="G4686">
            <v>8301153951</v>
          </cell>
          <cell r="H4686" t="str">
            <v>MINISTERIO DE AMBIENTE Y DESARROLLO SOSTENIBLE</v>
          </cell>
          <cell r="I4686" t="str">
            <v>REEMBOLSO CAJA MENOR 214 - CONS 6414 - DESPACHO MINISTRO</v>
          </cell>
          <cell r="J4686">
            <v>7279556</v>
          </cell>
          <cell r="N4686" t="str">
            <v>RECURSO 2-10</v>
          </cell>
          <cell r="W4686" t="str">
            <v>Vigencia Presupuestal</v>
          </cell>
        </row>
        <row r="4687">
          <cell r="A4687">
            <v>468714</v>
          </cell>
          <cell r="B4687" t="str">
            <v>Resolución</v>
          </cell>
          <cell r="C4687">
            <v>1606</v>
          </cell>
          <cell r="D4687">
            <v>293114</v>
          </cell>
          <cell r="E4687">
            <v>41915</v>
          </cell>
          <cell r="F4687" t="str">
            <v>SUBDIRECCION ADMINISTRATIVA Y FINANCIERA</v>
          </cell>
          <cell r="G4687">
            <v>52548288</v>
          </cell>
          <cell r="H4687" t="str">
            <v>ANDREA RAMIREZ MARTINEZ</v>
          </cell>
          <cell r="I4687" t="str">
            <v>PAGO PARCIAL COMISION INTERNACIONAL A SEUL-COREA DEL 3 AL 7 OCTUBRE 2014</v>
          </cell>
          <cell r="J4687">
            <v>5095440</v>
          </cell>
          <cell r="O4687" t="str">
            <v>RECURSO 11</v>
          </cell>
          <cell r="W4687" t="str">
            <v>Vigencia Presupuestal</v>
          </cell>
        </row>
        <row r="4688">
          <cell r="A4688">
            <v>468814</v>
          </cell>
          <cell r="B4688" t="str">
            <v>Comisión</v>
          </cell>
          <cell r="C4688">
            <v>20141952</v>
          </cell>
          <cell r="D4688">
            <v>267214</v>
          </cell>
          <cell r="E4688">
            <v>41918</v>
          </cell>
          <cell r="F4688" t="str">
            <v>SERVICIOS ADMINISTRATIVOS, ATENCIONA AL USUARIO, ARCHIVO Y CORRESPONDENCIA</v>
          </cell>
          <cell r="G4688">
            <v>79273340</v>
          </cell>
          <cell r="H4688" t="str">
            <v>OSCAR HERNAN MANRIQUE BETANCOURT</v>
          </cell>
          <cell r="I4688" t="str">
            <v>COMISION A BARRANCABERMEJA DEL 17 AL 19 DE SEPTIEMBRE E 2014</v>
          </cell>
          <cell r="J4688">
            <v>558395</v>
          </cell>
          <cell r="O4688" t="str">
            <v>RECURSO 11</v>
          </cell>
          <cell r="W4688" t="str">
            <v>Vigencia Presupuestal</v>
          </cell>
        </row>
        <row r="4689">
          <cell r="A4689">
            <v>468914</v>
          </cell>
          <cell r="B4689" t="str">
            <v>Comisión</v>
          </cell>
          <cell r="C4689">
            <v>20141955</v>
          </cell>
          <cell r="D4689">
            <v>267114</v>
          </cell>
          <cell r="E4689">
            <v>41918</v>
          </cell>
          <cell r="F4689" t="str">
            <v>SERVICIOS ADMINISTRATIVOS, ATENCIONA AL USUARIO, ARCHIVO Y CORRESPONDENCIA</v>
          </cell>
          <cell r="G4689">
            <v>43220679</v>
          </cell>
          <cell r="H4689" t="str">
            <v>NATALIA GARCES CUARTAS</v>
          </cell>
          <cell r="I4689" t="str">
            <v>COMISION A BARRANCABERMEJA DEL 17 AL 19 DE SEPTIEMBRE DE 2014</v>
          </cell>
          <cell r="J4689">
            <v>558395</v>
          </cell>
          <cell r="O4689" t="str">
            <v>RECURSO 11</v>
          </cell>
          <cell r="W4689" t="str">
            <v>Vigencia Presupuestal</v>
          </cell>
        </row>
        <row r="4690">
          <cell r="A4690">
            <v>469014</v>
          </cell>
          <cell r="B4690" t="str">
            <v>Comisión</v>
          </cell>
          <cell r="C4690">
            <v>20141957</v>
          </cell>
          <cell r="D4690">
            <v>267814</v>
          </cell>
          <cell r="E4690">
            <v>41918</v>
          </cell>
          <cell r="F4690" t="str">
            <v>SERVICIOS ADMINISTRATIVOS, ATENCIONA AL USUARIO, ARCHIVO Y CORRESPONDENCIA</v>
          </cell>
          <cell r="G4690">
            <v>79781725</v>
          </cell>
          <cell r="H4690" t="str">
            <v>ANDRES EDUARDO VELASQUEZ VARGAS</v>
          </cell>
          <cell r="I4690" t="str">
            <v>COMISION A IBAGUE DEL 17 AL 19 DE SEPTIEMBRE DE 2014</v>
          </cell>
          <cell r="J4690">
            <v>850268</v>
          </cell>
          <cell r="O4690" t="str">
            <v>RECURSO 11</v>
          </cell>
          <cell r="W4690" t="str">
            <v>Vigencia Presupuestal</v>
          </cell>
        </row>
        <row r="4691">
          <cell r="A4691">
            <v>469114</v>
          </cell>
          <cell r="B4691" t="str">
            <v>Comisión</v>
          </cell>
          <cell r="C4691">
            <v>20141959</v>
          </cell>
          <cell r="D4691">
            <v>267914</v>
          </cell>
          <cell r="E4691">
            <v>41918</v>
          </cell>
          <cell r="F4691" t="str">
            <v>SERVICIOS ADMINISTRATIVOS, ATENCIONA AL USUARIO, ARCHIVO Y CORRESPONDENCIA</v>
          </cell>
          <cell r="G4691">
            <v>41779802</v>
          </cell>
          <cell r="H4691" t="str">
            <v>CLAUDIA FERNANDA CARVAJAL MIRANDA</v>
          </cell>
          <cell r="I4691" t="str">
            <v>COMISION A IBAGUE DEL 17 AL 19 DE SEPTIEMBRE DE 2014</v>
          </cell>
          <cell r="J4691">
            <v>593230</v>
          </cell>
          <cell r="O4691" t="str">
            <v>RECURSO 11</v>
          </cell>
          <cell r="W4691" t="str">
            <v>Vigencia Presupuestal</v>
          </cell>
        </row>
        <row r="4692">
          <cell r="A4692">
            <v>469214</v>
          </cell>
          <cell r="B4692" t="str">
            <v>Comisión</v>
          </cell>
          <cell r="C4692">
            <v>20141965</v>
          </cell>
          <cell r="D4692">
            <v>265914</v>
          </cell>
          <cell r="E4692">
            <v>41918</v>
          </cell>
          <cell r="F4692" t="str">
            <v>SERVICIOS ADMINISTRATIVOS, ATENCIONA AL USUARIO, ARCHIVO Y CORRESPONDENCIA</v>
          </cell>
          <cell r="G4692">
            <v>46667625</v>
          </cell>
          <cell r="H4692" t="str">
            <v>EMMA JUDITH SALAMANCA GUAUQUE</v>
          </cell>
          <cell r="I4692" t="str">
            <v>COMISION A TUNJA EL 9 DE SEPTIEMBRE DE 2014</v>
          </cell>
          <cell r="J4692">
            <v>148646</v>
          </cell>
          <cell r="O4692" t="str">
            <v>RECURSO 11</v>
          </cell>
          <cell r="W4692" t="str">
            <v>Vigencia Presupuestal</v>
          </cell>
        </row>
        <row r="4693">
          <cell r="A4693">
            <v>469314</v>
          </cell>
          <cell r="B4693" t="str">
            <v>Comisión</v>
          </cell>
          <cell r="C4693">
            <v>20141974</v>
          </cell>
          <cell r="D4693">
            <v>268814</v>
          </cell>
          <cell r="E4693">
            <v>41918</v>
          </cell>
          <cell r="F4693" t="str">
            <v>SERVICIOS ADMINISTRATIVOS, ATENCIONA AL USUARIO, ARCHIVO Y CORRESPONDENCIA</v>
          </cell>
          <cell r="G4693">
            <v>19392504</v>
          </cell>
          <cell r="H4693" t="str">
            <v xml:space="preserve">LUIS FERNANDO OSPINA REYES </v>
          </cell>
          <cell r="I4693" t="str">
            <v>COMISION A MONTERIA EL 10 DE SEPTIEMBRE DE 2014</v>
          </cell>
          <cell r="J4693">
            <v>195054</v>
          </cell>
          <cell r="O4693" t="str">
            <v>RECURSO 11</v>
          </cell>
          <cell r="W4693" t="str">
            <v>Vigencia Presupuestal</v>
          </cell>
        </row>
        <row r="4694">
          <cell r="A4694">
            <v>469414</v>
          </cell>
          <cell r="B4694" t="str">
            <v>Comisión</v>
          </cell>
          <cell r="C4694">
            <v>20141981</v>
          </cell>
          <cell r="D4694">
            <v>270314</v>
          </cell>
          <cell r="E4694">
            <v>41918</v>
          </cell>
          <cell r="F4694" t="str">
            <v>SERVICIOS ADMINISTRATIVOS, ATENCIONA AL USUARIO, ARCHIVO Y CORRESPONDENCIA</v>
          </cell>
          <cell r="G4694">
            <v>52821816</v>
          </cell>
          <cell r="H4694" t="str">
            <v>MARTHA LUCIA RODRIGUEZ LOZANO</v>
          </cell>
          <cell r="I4694" t="str">
            <v>COMISION A RIOHACHA EL 22 DE SEPTIEMBRE DE 2014</v>
          </cell>
          <cell r="J4694">
            <v>160054</v>
          </cell>
          <cell r="N4694" t="str">
            <v>RECURSO 2-10</v>
          </cell>
          <cell r="W4694" t="str">
            <v>Vigencia Presupuestal</v>
          </cell>
        </row>
        <row r="4695">
          <cell r="A4695">
            <v>469514</v>
          </cell>
          <cell r="B4695" t="str">
            <v>Comisión</v>
          </cell>
          <cell r="C4695">
            <v>20141985</v>
          </cell>
          <cell r="D4695">
            <v>269814</v>
          </cell>
          <cell r="E4695">
            <v>41918</v>
          </cell>
          <cell r="F4695" t="str">
            <v>SERVICIOS ADMINISTRATIVOS, ATENCIONA AL USUARIO, ARCHIVO Y CORRESPONDENCIA</v>
          </cell>
          <cell r="G4695">
            <v>89001741</v>
          </cell>
          <cell r="H4695" t="str">
            <v xml:space="preserve">GUSTAVO GUARIN MEDINA </v>
          </cell>
          <cell r="I4695" t="str">
            <v>COMISION A BUCARAMANGA DEL 23 AL 26 DE SEPTIEMBRE DE 2014</v>
          </cell>
          <cell r="J4695">
            <v>763753</v>
          </cell>
          <cell r="O4695" t="str">
            <v>RECURSO 11</v>
          </cell>
          <cell r="W4695" t="str">
            <v>Vigencia Presupuestal</v>
          </cell>
        </row>
        <row r="4696">
          <cell r="A4696">
            <v>469614</v>
          </cell>
          <cell r="B4696" t="str">
            <v>Comisión</v>
          </cell>
          <cell r="C4696">
            <v>20141997</v>
          </cell>
          <cell r="D4696">
            <v>269514</v>
          </cell>
          <cell r="E4696">
            <v>41918</v>
          </cell>
          <cell r="F4696" t="str">
            <v>SERVICIOS ADMINISTRATIVOS, ATENCIONA AL USUARIO, ARCHIVO Y CORRESPONDENCIA</v>
          </cell>
          <cell r="G4696">
            <v>60250256</v>
          </cell>
          <cell r="H4696" t="str">
            <v>CLAUDIA ADALGIZA ARIAS CUADROS</v>
          </cell>
          <cell r="I4696" t="str">
            <v>COMISION A CUCUTA DEL 11 AL 12 DE SEPTIEMBRE DE 2014</v>
          </cell>
          <cell r="J4696">
            <v>480161</v>
          </cell>
          <cell r="O4696" t="str">
            <v>RECURSO 11</v>
          </cell>
          <cell r="W4696" t="str">
            <v>Vigencia Presupuestal</v>
          </cell>
        </row>
        <row r="4697">
          <cell r="A4697">
            <v>469714</v>
          </cell>
          <cell r="B4697" t="str">
            <v>Comisión</v>
          </cell>
          <cell r="C4697">
            <v>20142007</v>
          </cell>
          <cell r="D4697">
            <v>270914</v>
          </cell>
          <cell r="E4697">
            <v>41918</v>
          </cell>
          <cell r="F4697" t="str">
            <v>SERVICIOS ADMINISTRATIVOS, ATENCIONA AL USUARIO, ARCHIVO Y CORRESPONDENCIA</v>
          </cell>
          <cell r="G4697">
            <v>46667625</v>
          </cell>
          <cell r="H4697" t="str">
            <v>EMMA JUDITH SALAMANCA GUAUQUE</v>
          </cell>
          <cell r="I4697" t="str">
            <v>COMISION A UBALA EL 12 DE SEPTIEMBRE DE 2014</v>
          </cell>
          <cell r="J4697">
            <v>118646</v>
          </cell>
          <cell r="O4697" t="str">
            <v>RECURSO 11</v>
          </cell>
          <cell r="W4697" t="str">
            <v>Vigencia Presupuestal</v>
          </cell>
        </row>
        <row r="4698">
          <cell r="A4698">
            <v>469814</v>
          </cell>
          <cell r="B4698" t="str">
            <v>Comisión</v>
          </cell>
          <cell r="C4698">
            <v>20142015</v>
          </cell>
          <cell r="D4698">
            <v>273714</v>
          </cell>
          <cell r="E4698">
            <v>41918</v>
          </cell>
          <cell r="F4698" t="str">
            <v>SERVICIOS ADMINISTRATIVOS, ATENCIONA AL USUARIO, ARCHIVO Y CORRESPONDENCIA</v>
          </cell>
          <cell r="G4698">
            <v>46667625</v>
          </cell>
          <cell r="H4698" t="str">
            <v>EMMA JUDITH SALAMANCA GUAUQUE</v>
          </cell>
          <cell r="I4698" t="str">
            <v>COMISION A CALI DEL 15-18 DE SEPTIEMBRE DE 2014</v>
          </cell>
          <cell r="J4698">
            <v>930522</v>
          </cell>
          <cell r="O4698" t="str">
            <v>RECURSO 11</v>
          </cell>
          <cell r="W4698" t="str">
            <v>Vigencia Presupuestal</v>
          </cell>
        </row>
        <row r="4699">
          <cell r="A4699">
            <v>469914</v>
          </cell>
          <cell r="B4699" t="str">
            <v>Comisión</v>
          </cell>
          <cell r="C4699">
            <v>20142016</v>
          </cell>
          <cell r="D4699">
            <v>275314</v>
          </cell>
          <cell r="E4699">
            <v>41918</v>
          </cell>
          <cell r="F4699" t="str">
            <v>SERVICIOS ADMINISTRATIVOS, ATENCIONA AL USUARIO, ARCHIVO Y CORRESPONDENCIA</v>
          </cell>
          <cell r="G4699">
            <v>60250256</v>
          </cell>
          <cell r="H4699" t="str">
            <v xml:space="preserve">CLAUDIA ADALGIZA ARIAS CUADROS </v>
          </cell>
          <cell r="I4699" t="str">
            <v>COMISION A BUCARAMANGA DEL 23-25 DE SEPTIEMBRE DE 2014</v>
          </cell>
          <cell r="J4699">
            <v>800268</v>
          </cell>
          <cell r="O4699" t="str">
            <v>RECURSO 11</v>
          </cell>
          <cell r="W4699" t="str">
            <v>Vigencia Presupuestal</v>
          </cell>
        </row>
        <row r="4700">
          <cell r="A4700">
            <v>470014</v>
          </cell>
          <cell r="B4700" t="str">
            <v>Comisión</v>
          </cell>
          <cell r="C4700">
            <v>20142034</v>
          </cell>
          <cell r="D4700">
            <v>274714</v>
          </cell>
          <cell r="E4700">
            <v>41918</v>
          </cell>
          <cell r="F4700" t="str">
            <v>SERVICIOS ADMINISTRATIVOS, ATENCIONA AL USUARIO, ARCHIVO Y CORRESPONDENCIA</v>
          </cell>
          <cell r="G4700">
            <v>71684421</v>
          </cell>
          <cell r="H4700" t="str">
            <v>DORIAN ALBERTO MUÑOZ RODAS</v>
          </cell>
          <cell r="I4700" t="str">
            <v>COMISION A CALI DEL 15-16 DE SEPTIEMBRE DE 2014</v>
          </cell>
          <cell r="J4700">
            <v>580161</v>
          </cell>
          <cell r="O4700" t="str">
            <v>RECURSO 11</v>
          </cell>
          <cell r="W4700" t="str">
            <v>Vigencia Presupuestal</v>
          </cell>
        </row>
        <row r="4701">
          <cell r="A4701">
            <v>470114</v>
          </cell>
          <cell r="B4701" t="str">
            <v>Comisión</v>
          </cell>
          <cell r="C4701">
            <v>20142036</v>
          </cell>
          <cell r="D4701">
            <v>273514</v>
          </cell>
          <cell r="E4701">
            <v>41918</v>
          </cell>
          <cell r="F4701" t="str">
            <v>SERVICIOS ADMINISTRATIVOS, ATENCIONA AL USUARIO, ARCHIVO Y CORRESPONDENCIA</v>
          </cell>
          <cell r="G4701">
            <v>79756241</v>
          </cell>
          <cell r="H4701" t="str">
            <v>HENRY LEONARDO GOMEZ</v>
          </cell>
          <cell r="I4701" t="str">
            <v>COMISION A BARRANQUILLA DEL 15 AL 16 DE SEPTIEMBRE DE 2014 (GASTOS DE VIAJE)</v>
          </cell>
          <cell r="J4701">
            <v>96000</v>
          </cell>
          <cell r="O4701" t="str">
            <v>RECURSO 11</v>
          </cell>
          <cell r="W4701" t="str">
            <v>Vigencia Presupuestal</v>
          </cell>
        </row>
        <row r="4702">
          <cell r="A4702">
            <v>470214</v>
          </cell>
          <cell r="B4702" t="str">
            <v>Comisión</v>
          </cell>
          <cell r="C4702">
            <v>20142038</v>
          </cell>
          <cell r="D4702">
            <v>273214</v>
          </cell>
          <cell r="E4702">
            <v>41918</v>
          </cell>
          <cell r="F4702" t="str">
            <v>SERVICIOS ADMINISTRATIVOS, ATENCIONA AL USUARIO, ARCHIVO Y CORRESPONDENCIA</v>
          </cell>
          <cell r="G4702">
            <v>60250256</v>
          </cell>
          <cell r="H4702" t="str">
            <v>CLAUDIA  ADALGIZA ARIAS CUADROS</v>
          </cell>
          <cell r="I4702" t="str">
            <v>COMISION A MEDELLIN DEL 15 AL 18 DE SEPTIEMBRE DE 2014</v>
          </cell>
          <cell r="J4702">
            <v>1218375</v>
          </cell>
          <cell r="O4702" t="str">
            <v>RECURSO 11</v>
          </cell>
          <cell r="W4702" t="str">
            <v>Vigencia Presupuestal</v>
          </cell>
        </row>
        <row r="4703">
          <cell r="A4703">
            <v>470314</v>
          </cell>
          <cell r="B4703" t="str">
            <v>Comisión</v>
          </cell>
          <cell r="C4703">
            <v>20142049</v>
          </cell>
          <cell r="D4703">
            <v>274314</v>
          </cell>
          <cell r="E4703">
            <v>41918</v>
          </cell>
          <cell r="F4703" t="str">
            <v>SERVICIOS ADMINISTRATIVOS, ATENCIONA AL USUARIO, ARCHIVO Y CORRESPONDENCIA</v>
          </cell>
          <cell r="G4703">
            <v>79753480</v>
          </cell>
          <cell r="H4703" t="str">
            <v>MAURICIO ALDEMAR ARANZAZU OSPINA</v>
          </cell>
          <cell r="I4703" t="str">
            <v>COMISION A IBAGUE DEL 17-19 DE SEPTIEMBRE DE 2014</v>
          </cell>
          <cell r="J4703">
            <v>538395</v>
          </cell>
          <cell r="O4703" t="str">
            <v>RECURSO 11</v>
          </cell>
          <cell r="W4703" t="str">
            <v>Vigencia Presupuestal</v>
          </cell>
        </row>
        <row r="4704">
          <cell r="A4704">
            <v>470414</v>
          </cell>
          <cell r="B4704" t="str">
            <v>Comisión</v>
          </cell>
          <cell r="C4704">
            <v>20142050</v>
          </cell>
          <cell r="D4704">
            <v>274114</v>
          </cell>
          <cell r="E4704">
            <v>41918</v>
          </cell>
          <cell r="F4704" t="str">
            <v>SERVICIOS ADMINISTRATIVOS, ATENCIONA AL USUARIO, ARCHIVO Y CORRESPONDENCIA</v>
          </cell>
          <cell r="G4704">
            <v>42015837</v>
          </cell>
          <cell r="H4704" t="str">
            <v>CLAUDIA MILENA ALVAREZ LONDOÑO</v>
          </cell>
          <cell r="I4704" t="str">
            <v>COMISION A IBAGUE DEL 17-19 DE SEPTIEMBRE DE 2014</v>
          </cell>
          <cell r="J4704">
            <v>488395</v>
          </cell>
          <cell r="O4704" t="str">
            <v>RECURSO 11</v>
          </cell>
          <cell r="W4704" t="str">
            <v>Vigencia Presupuestal</v>
          </cell>
        </row>
        <row r="4705">
          <cell r="A4705">
            <v>470514</v>
          </cell>
          <cell r="B4705" t="str">
            <v>Comisión</v>
          </cell>
          <cell r="C4705">
            <v>20142054</v>
          </cell>
          <cell r="D4705">
            <v>275114</v>
          </cell>
          <cell r="E4705">
            <v>41918</v>
          </cell>
          <cell r="F4705" t="str">
            <v>SERVICIOS ADMINISTRATIVOS, ATENCIONA AL USUARIO, ARCHIVO Y CORRESPONDENCIA</v>
          </cell>
          <cell r="G4705">
            <v>79470202</v>
          </cell>
          <cell r="H4705" t="str">
            <v>OMAR ARIEL GUEVARA MANCERA</v>
          </cell>
          <cell r="I4705" t="str">
            <v>COMISION A BUCARAMANGA DEL 23 AL 26 DE SEPTIEMBRE DE 2014</v>
          </cell>
          <cell r="J4705">
            <v>1120375</v>
          </cell>
          <cell r="O4705" t="str">
            <v>RECURSO 11</v>
          </cell>
          <cell r="W4705" t="str">
            <v>Vigencia Presupuestal</v>
          </cell>
        </row>
        <row r="4706">
          <cell r="A4706">
            <v>470614</v>
          </cell>
          <cell r="B4706" t="str">
            <v>Comisión</v>
          </cell>
          <cell r="C4706">
            <v>20142068</v>
          </cell>
          <cell r="D4706">
            <v>277314</v>
          </cell>
          <cell r="E4706">
            <v>41918</v>
          </cell>
          <cell r="F4706" t="str">
            <v>SERVICIOS ADMINISTRATIVOS, ATENCIONA AL USUARIO, ARCHIVO Y CORRESPONDENCIA</v>
          </cell>
          <cell r="G4706">
            <v>79870933</v>
          </cell>
          <cell r="H4706" t="str">
            <v xml:space="preserve">RODRIGO SUAREZ CASTAÑO </v>
          </cell>
          <cell r="I4706" t="str">
            <v>COMISION A SAN ANDRES EL 16 DE SEPTIEMBRE DE 2014</v>
          </cell>
          <cell r="J4706">
            <v>208068</v>
          </cell>
          <cell r="O4706" t="str">
            <v>RECURSO 11</v>
          </cell>
          <cell r="W4706" t="str">
            <v>Vigencia Presupuestal</v>
          </cell>
        </row>
        <row r="4707">
          <cell r="A4707">
            <v>470714</v>
          </cell>
          <cell r="B4707" t="str">
            <v>Comisión</v>
          </cell>
          <cell r="C4707">
            <v>20142070</v>
          </cell>
          <cell r="D4707">
            <v>276914</v>
          </cell>
          <cell r="E4707">
            <v>41918</v>
          </cell>
          <cell r="F4707" t="str">
            <v>SERVICIOS ADMINISTRATIVOS, ATENCIONA AL USUARIO, ARCHIVO Y CORRESPONDENCIA</v>
          </cell>
          <cell r="G4707">
            <v>11520000</v>
          </cell>
          <cell r="H4707" t="str">
            <v>NEIDER EDUARDO ABELLO ALDANA</v>
          </cell>
          <cell r="I4707" t="str">
            <v>COMISION A CALI EL 17 DE SEPTIEMBRE DE 2014</v>
          </cell>
          <cell r="J4707">
            <v>256054</v>
          </cell>
          <cell r="O4707" t="str">
            <v>RECURSO 11</v>
          </cell>
          <cell r="W4707" t="str">
            <v>Vigencia Presupuestal</v>
          </cell>
        </row>
        <row r="4708">
          <cell r="A4708">
            <v>470814</v>
          </cell>
          <cell r="B4708" t="str">
            <v>Comisión</v>
          </cell>
          <cell r="C4708">
            <v>20142071</v>
          </cell>
          <cell r="D4708">
            <v>278714</v>
          </cell>
          <cell r="E4708">
            <v>41918</v>
          </cell>
          <cell r="F4708" t="str">
            <v>SERVICIOS ADMINISTRATIVOS, ATENCIONA AL USUARIO, ARCHIVO Y CORRESPONDENCIA</v>
          </cell>
          <cell r="G4708">
            <v>7550202</v>
          </cell>
          <cell r="H4708" t="str">
            <v>JORGE EDUARDO RAMIREZ HINCAPIE</v>
          </cell>
          <cell r="I4708" t="str">
            <v>COMISION A SAN ANDRES DEL 17 AL 19 DE SEPTIEMBRE DE 2014</v>
          </cell>
          <cell r="J4708">
            <v>488395</v>
          </cell>
          <cell r="O4708" t="str">
            <v>RECURSO 11</v>
          </cell>
          <cell r="W4708" t="str">
            <v>Vigencia Presupuestal</v>
          </cell>
        </row>
        <row r="4709">
          <cell r="A4709">
            <v>470914</v>
          </cell>
          <cell r="B4709" t="str">
            <v>Comisión</v>
          </cell>
          <cell r="C4709">
            <v>20142083</v>
          </cell>
          <cell r="D4709">
            <v>277714</v>
          </cell>
          <cell r="E4709">
            <v>41918</v>
          </cell>
          <cell r="F4709" t="str">
            <v>SERVICIOS ADMINISTRATIVOS, ATENCIONA AL USUARIO, ARCHIVO Y CORRESPONDENCIA</v>
          </cell>
          <cell r="G4709">
            <v>1020720575</v>
          </cell>
          <cell r="H4709" t="str">
            <v>NATALIA JIMENEZ CONTENTO</v>
          </cell>
          <cell r="I4709" t="str">
            <v>COMISION A SANTA MARTA EL 18 DE SEPTIEMBRE DE 2014</v>
          </cell>
          <cell r="J4709">
            <v>133541</v>
          </cell>
          <cell r="O4709" t="str">
            <v>RECURSO 11</v>
          </cell>
          <cell r="W4709" t="str">
            <v>Vigencia Presupuestal</v>
          </cell>
        </row>
        <row r="4710">
          <cell r="A4710">
            <v>471014</v>
          </cell>
          <cell r="B4710" t="str">
            <v>Comisión</v>
          </cell>
          <cell r="C4710">
            <v>20142088</v>
          </cell>
          <cell r="D4710">
            <v>279114</v>
          </cell>
          <cell r="E4710">
            <v>41918</v>
          </cell>
          <cell r="F4710" t="str">
            <v>SERVICIOS ADMINISTRATIVOS, ATENCIONA AL USUARIO, ARCHIVO Y CORRESPONDENCIA</v>
          </cell>
          <cell r="G4710">
            <v>80041156</v>
          </cell>
          <cell r="H4710" t="str">
            <v>RICARDO JOSE MENDOZA MOGOLLON</v>
          </cell>
          <cell r="I4710" t="str">
            <v>COMISION A ARMENIA EL 18 DE SEPTIEMBRE DE 2014</v>
          </cell>
          <cell r="J4710">
            <v>132679</v>
          </cell>
          <cell r="O4710" t="str">
            <v>RECURSO 11</v>
          </cell>
          <cell r="W4710" t="str">
            <v>Vigencia Presupuestal</v>
          </cell>
        </row>
        <row r="4711">
          <cell r="A4711">
            <v>471114</v>
          </cell>
          <cell r="B4711" t="str">
            <v>Comisión</v>
          </cell>
          <cell r="C4711">
            <v>20142093</v>
          </cell>
          <cell r="D4711">
            <v>281414</v>
          </cell>
          <cell r="E4711">
            <v>41918</v>
          </cell>
          <cell r="F4711" t="str">
            <v>SERVICIOS ADMINISTRATIVOS, ATENCIONA AL USUARIO, ARCHIVO Y CORRESPONDENCIA</v>
          </cell>
          <cell r="G4711">
            <v>52157164</v>
          </cell>
          <cell r="H4711" t="str">
            <v>CLAUDIA PATRICIA PINEDA GONZALEZ</v>
          </cell>
          <cell r="I4711" t="str">
            <v>COMISION A CUCUTA  DEL 18 AL 19 DE SPTIEMBRE DE 2014</v>
          </cell>
          <cell r="J4711">
            <v>624204</v>
          </cell>
          <cell r="O4711" t="str">
            <v>RECURSO 11</v>
          </cell>
          <cell r="W4711" t="str">
            <v>Vigencia Presupuestal</v>
          </cell>
        </row>
        <row r="4712">
          <cell r="A4712">
            <v>471214</v>
          </cell>
          <cell r="B4712" t="str">
            <v>Comisión</v>
          </cell>
          <cell r="C4712">
            <v>20142100</v>
          </cell>
          <cell r="D4712">
            <v>281814</v>
          </cell>
          <cell r="E4712">
            <v>41918</v>
          </cell>
          <cell r="F4712" t="str">
            <v>SERVICIOS ADMINISTRATIVOS, ATENCIONA AL USUARIO, ARCHIVO Y CORRESPONDENCIA</v>
          </cell>
          <cell r="G4712">
            <v>75003373</v>
          </cell>
          <cell r="H4712" t="str">
            <v>LUIS ALBERTO GIRALDOFERNANDEZ</v>
          </cell>
          <cell r="I4712" t="str">
            <v>COMISION A BUCARAMANGA EL 19 DE SEPTIEMBRE DE 2014</v>
          </cell>
          <cell r="J4712">
            <v>208068</v>
          </cell>
          <cell r="N4712" t="str">
            <v>RECURSO 2-10</v>
          </cell>
          <cell r="W4712" t="str">
            <v>Vigencia Presupuestal</v>
          </cell>
        </row>
        <row r="4713">
          <cell r="A4713">
            <v>471314</v>
          </cell>
          <cell r="B4713" t="str">
            <v>Comisión</v>
          </cell>
          <cell r="C4713">
            <v>20142109</v>
          </cell>
          <cell r="D4713">
            <v>283714</v>
          </cell>
          <cell r="E4713">
            <v>41918</v>
          </cell>
          <cell r="F4713" t="str">
            <v>SERVICIOS ADMINISTRATIVOS, ATENCIONA AL USUARIO, ARCHIVO Y CORRESPONDENCIA</v>
          </cell>
          <cell r="G4713">
            <v>52157164</v>
          </cell>
          <cell r="H4713" t="str">
            <v>CLAUDIA PATRICIA PINEDA GONZALEZ</v>
          </cell>
          <cell r="I4713" t="str">
            <v>COMISION A MEDELLIN DEL 20 AL 21 DE SEPTIEMBRE DE 2014</v>
          </cell>
          <cell r="J4713">
            <v>624204</v>
          </cell>
          <cell r="O4713" t="str">
            <v>RECURSO 11</v>
          </cell>
          <cell r="W4713" t="str">
            <v>Vigencia Presupuestal</v>
          </cell>
        </row>
        <row r="4714">
          <cell r="A4714">
            <v>471414</v>
          </cell>
          <cell r="B4714" t="str">
            <v>Comisión</v>
          </cell>
          <cell r="C4714">
            <v>20142114</v>
          </cell>
          <cell r="D4714">
            <v>283314</v>
          </cell>
          <cell r="E4714">
            <v>41918</v>
          </cell>
          <cell r="F4714" t="str">
            <v>SERVICIOS ADMINISTRATIVOS, ATENCIONA AL USUARIO, ARCHIVO Y CORRESPONDENCIA</v>
          </cell>
          <cell r="G4714">
            <v>39610361</v>
          </cell>
          <cell r="H4714" t="str">
            <v>FANNY CORTES CANTOR</v>
          </cell>
          <cell r="I4714" t="str">
            <v>COMISION A VALLEDUPAR DEL 20 AL 21 DE SEPTIEMBRE DE 2014</v>
          </cell>
          <cell r="J4714">
            <v>259623</v>
          </cell>
          <cell r="O4714" t="str">
            <v>RECURSO 11</v>
          </cell>
          <cell r="W4714" t="str">
            <v>Vigencia Presupuestal</v>
          </cell>
        </row>
        <row r="4715">
          <cell r="A4715">
            <v>471514</v>
          </cell>
          <cell r="B4715" t="str">
            <v>Comisión</v>
          </cell>
          <cell r="C4715">
            <v>20142129</v>
          </cell>
          <cell r="D4715">
            <v>285714</v>
          </cell>
          <cell r="E4715">
            <v>41918</v>
          </cell>
          <cell r="F4715" t="str">
            <v>SERVICIOS ADMINISTRATIVOS, ATENCIONA AL USUARIO, ARCHIVO Y CORRESPONDENCIA</v>
          </cell>
          <cell r="G4715">
            <v>19443595</v>
          </cell>
          <cell r="H4715" t="str">
            <v>SEBASTIAN PINEDA CAICEDO</v>
          </cell>
          <cell r="I4715" t="str">
            <v>COMISION A BUCARAMANGA DEL 24 AL 26 DE SEPTIEMBRE DE 2014</v>
          </cell>
          <cell r="J4715">
            <v>593230</v>
          </cell>
          <cell r="O4715" t="str">
            <v>RECURSO 11</v>
          </cell>
          <cell r="W4715" t="str">
            <v>Vigencia Presupuestal</v>
          </cell>
        </row>
        <row r="4716">
          <cell r="A4716">
            <v>471614</v>
          </cell>
          <cell r="B4716" t="str">
            <v>Comisión</v>
          </cell>
          <cell r="C4716">
            <v>20142131</v>
          </cell>
          <cell r="D4716">
            <v>286014</v>
          </cell>
          <cell r="E4716">
            <v>41918</v>
          </cell>
          <cell r="F4716" t="str">
            <v>SERVICIOS ADMINISTRATIVOS, ATENCIONA AL USUARIO, ARCHIVO Y CORRESPONDENCIA</v>
          </cell>
          <cell r="G4716">
            <v>19431106</v>
          </cell>
          <cell r="H4716" t="str">
            <v>JUAN CARLOS GUTIERREZ CASAS</v>
          </cell>
          <cell r="I4716" t="str">
            <v>COMISION A MAGANGUE DEL 24 AL 26 DE SEPTIEMBRE DE 2014</v>
          </cell>
          <cell r="J4716">
            <v>643400</v>
          </cell>
          <cell r="O4716" t="str">
            <v>RECURSO 11</v>
          </cell>
          <cell r="W4716" t="str">
            <v>Vigencia Presupuestal</v>
          </cell>
        </row>
        <row r="4717">
          <cell r="A4717">
            <v>471714</v>
          </cell>
          <cell r="B4717" t="str">
            <v>Comisión</v>
          </cell>
          <cell r="C4717">
            <v>20142132</v>
          </cell>
          <cell r="D4717">
            <v>285814</v>
          </cell>
          <cell r="E4717">
            <v>41918</v>
          </cell>
          <cell r="F4717" t="str">
            <v>SERVICIOS ADMINISTRATIVOS, ATENCIONA AL USUARIO, ARCHIVO Y CORRESPONDENCIA</v>
          </cell>
          <cell r="G4717">
            <v>75003373</v>
          </cell>
          <cell r="H4717" t="str">
            <v>LUIS ALBERTO GIRALDO FERNANDEZ</v>
          </cell>
          <cell r="I4717" t="str">
            <v>COMISION A BUCARAMANGA DEL 24 AL 25 DE SEPTIEMBRE DE 2014</v>
          </cell>
          <cell r="J4717">
            <v>688204</v>
          </cell>
          <cell r="O4717" t="str">
            <v>RECURSO 11</v>
          </cell>
          <cell r="W4717" t="str">
            <v>Vigencia Presupuestal</v>
          </cell>
        </row>
        <row r="4718">
          <cell r="A4718">
            <v>471814</v>
          </cell>
          <cell r="B4718" t="str">
            <v>Comisión</v>
          </cell>
          <cell r="C4718">
            <v>20142157</v>
          </cell>
          <cell r="D4718">
            <v>287214</v>
          </cell>
          <cell r="E4718">
            <v>41918</v>
          </cell>
          <cell r="F4718" t="str">
            <v>SERVICIOS ADMINISTRATIVOS, ATENCIONA AL USUARIO, ARCHIVO Y CORRESPONDENCIA</v>
          </cell>
          <cell r="G4718">
            <v>79411773</v>
          </cell>
          <cell r="H4718" t="str">
            <v>LUIS ALFONSO SIERRA CASTRO</v>
          </cell>
          <cell r="I4718" t="str">
            <v>COMISION A NEIVA DEL 25 AL 26 DE SEPTIEMBRE DE 2014</v>
          </cell>
          <cell r="J4718">
            <v>355938</v>
          </cell>
          <cell r="O4718" t="str">
            <v>RECURSO 11</v>
          </cell>
          <cell r="W4718" t="str">
            <v>Vigencia Presupuestal</v>
          </cell>
        </row>
        <row r="4719">
          <cell r="A4719">
            <v>471914</v>
          </cell>
          <cell r="B4719" t="str">
            <v>Comisión</v>
          </cell>
          <cell r="C4719">
            <v>20142164</v>
          </cell>
          <cell r="D4719">
            <v>287914</v>
          </cell>
          <cell r="E4719">
            <v>41918</v>
          </cell>
          <cell r="F4719" t="str">
            <v>SERVICIOS ADMINISTRATIVOS, ATENCIONA AL USUARIO, ARCHIVO Y CORRESPONDENCIA</v>
          </cell>
          <cell r="G4719">
            <v>60250256</v>
          </cell>
          <cell r="H4719" t="str">
            <v>CLAUDIA ADALGIZA ARIAS CUADROS</v>
          </cell>
          <cell r="I4719" t="str">
            <v>COMISION A CUCUTA DEL 29 AL 30 DE SEPTIEMBRE DE 2014</v>
          </cell>
          <cell r="J4719">
            <v>480161</v>
          </cell>
          <cell r="O4719" t="str">
            <v>RECURSO 11</v>
          </cell>
          <cell r="W4719" t="str">
            <v>Vigencia Presupuestal</v>
          </cell>
        </row>
        <row r="4720">
          <cell r="A4720">
            <v>472014</v>
          </cell>
          <cell r="B4720" t="str">
            <v>Comisión</v>
          </cell>
          <cell r="C4720">
            <v>20142165</v>
          </cell>
          <cell r="D4720">
            <v>288014</v>
          </cell>
          <cell r="E4720">
            <v>41918</v>
          </cell>
          <cell r="F4720" t="str">
            <v>SERVICIOS ADMINISTRATIVOS, ATENCIONA AL USUARIO, ARCHIVO Y CORRESPONDENCIA</v>
          </cell>
          <cell r="G4720">
            <v>35455050</v>
          </cell>
          <cell r="H4720" t="str">
            <v>SILVIA ALICIA POMBO CARRILLO</v>
          </cell>
          <cell r="I4720" t="str">
            <v>COMISION A CALI EL 26 DE SEPTIEMBRE DE 2014</v>
          </cell>
          <cell r="J4720">
            <v>208068</v>
          </cell>
          <cell r="O4720" t="str">
            <v>RECURSO 11</v>
          </cell>
          <cell r="W4720" t="str">
            <v>Vigencia Presupuestal</v>
          </cell>
        </row>
        <row r="4721">
          <cell r="A4721">
            <v>472114</v>
          </cell>
          <cell r="B4721" t="str">
            <v>Comisión</v>
          </cell>
          <cell r="C4721">
            <v>20142169</v>
          </cell>
          <cell r="D4721">
            <v>288414</v>
          </cell>
          <cell r="E4721">
            <v>41918</v>
          </cell>
          <cell r="F4721" t="str">
            <v>SERVICIOS ADMINISTRATIVOS, ATENCIONA AL USUARIO, ARCHIVO Y CORRESPONDENCIA</v>
          </cell>
          <cell r="G4721">
            <v>79411773</v>
          </cell>
          <cell r="H4721" t="str">
            <v>LUIS ALFONSO SIERRA CASTRO</v>
          </cell>
          <cell r="I4721" t="str">
            <v>COMISION A VALLEDUPAR DEL 28 AL 29 DE SEPTIEMBRE DE 2014</v>
          </cell>
          <cell r="J4721">
            <v>355938</v>
          </cell>
          <cell r="O4721" t="str">
            <v>RECURSO 11</v>
          </cell>
          <cell r="W4721" t="str">
            <v>Vigencia Presupuestal</v>
          </cell>
        </row>
        <row r="4722">
          <cell r="A4722">
            <v>472214</v>
          </cell>
          <cell r="B4722" t="str">
            <v>Comisión</v>
          </cell>
          <cell r="C4722" t="str">
            <v>2014-1-0749</v>
          </cell>
          <cell r="D4722">
            <v>268214</v>
          </cell>
          <cell r="E4722">
            <v>41918</v>
          </cell>
          <cell r="F4722" t="str">
            <v>SERVICIOS ADMINISTRATIVOS, ATENCIONA AL USUARIO, ARCHIVO Y CORRESPONDENCIA</v>
          </cell>
          <cell r="G4722">
            <v>80769799</v>
          </cell>
          <cell r="H4722" t="str">
            <v>DEVIS REYES GONZALEZ</v>
          </cell>
          <cell r="I4722" t="str">
            <v>COMISION A BARBACOAS-NARIÑO DEL 15-17 DE SEPTIEMBRE DE 2014</v>
          </cell>
          <cell r="J4722">
            <v>479461</v>
          </cell>
          <cell r="L4722">
            <v>10</v>
          </cell>
          <cell r="O4722" t="str">
            <v>RECURSO 11</v>
          </cell>
          <cell r="W4722" t="str">
            <v>Vigencia Presupuestal</v>
          </cell>
        </row>
        <row r="4723">
          <cell r="A4723">
            <v>472314</v>
          </cell>
          <cell r="B4723" t="str">
            <v>Comisión</v>
          </cell>
          <cell r="C4723" t="str">
            <v>2014-1-0780</v>
          </cell>
          <cell r="D4723">
            <v>278214</v>
          </cell>
          <cell r="E4723">
            <v>41918</v>
          </cell>
          <cell r="F4723" t="str">
            <v>SERVICIOS ADMINISTRATIVOS, ATENCIONA AL USUARIO, ARCHIVO Y CORRESPONDENCIA</v>
          </cell>
          <cell r="G4723">
            <v>1010172281</v>
          </cell>
          <cell r="H4723" t="str">
            <v>ESTEFANIA ARDILA ROBLES</v>
          </cell>
          <cell r="I4723" t="str">
            <v>COMISION A CALI DEL 17-18 DE SEPTIEMBRE DE 2014</v>
          </cell>
          <cell r="J4723">
            <v>347157</v>
          </cell>
          <cell r="L4723">
            <v>10</v>
          </cell>
          <cell r="O4723" t="str">
            <v>RECURSO 11</v>
          </cell>
          <cell r="W4723" t="str">
            <v>Vigencia Presupuestal</v>
          </cell>
        </row>
        <row r="4724">
          <cell r="A4724">
            <v>472414</v>
          </cell>
          <cell r="B4724" t="str">
            <v>Comisión</v>
          </cell>
          <cell r="C4724" t="str">
            <v>2014-1-0788</v>
          </cell>
          <cell r="D4724">
            <v>282914</v>
          </cell>
          <cell r="E4724">
            <v>41918</v>
          </cell>
          <cell r="F4724" t="str">
            <v>SERVICIOS ADMINISTRATIVOS, ATENCIONA AL USUARIO, ARCHIVO Y CORRESPONDENCIA</v>
          </cell>
          <cell r="G4724">
            <v>1057918195</v>
          </cell>
          <cell r="H4724" t="str">
            <v>LIZBETH GISELLA RAMIREZ RAMIREZ</v>
          </cell>
          <cell r="I4724" t="str">
            <v>COMISION A MEDELLIN DEL 23-16 DE SEPTIEMBRE DE 2014</v>
          </cell>
          <cell r="J4724">
            <v>581365</v>
          </cell>
          <cell r="L4724">
            <v>10</v>
          </cell>
          <cell r="O4724" t="str">
            <v>RECURSO 11</v>
          </cell>
          <cell r="W4724" t="str">
            <v>Vigencia Presupuestal</v>
          </cell>
        </row>
        <row r="4725">
          <cell r="A4725">
            <v>472514</v>
          </cell>
          <cell r="B4725" t="str">
            <v>Comisión</v>
          </cell>
          <cell r="C4725" t="str">
            <v>2014-1-0798</v>
          </cell>
          <cell r="D4725">
            <v>285414</v>
          </cell>
          <cell r="E4725">
            <v>41918</v>
          </cell>
          <cell r="F4725" t="str">
            <v>SERVICIOS ADMINISTRATIVOS, ATENCIONA AL USUARIO, ARCHIVO Y CORRESPONDENCIA</v>
          </cell>
          <cell r="G4725">
            <v>66947078</v>
          </cell>
          <cell r="H4725" t="str">
            <v>ANA MARIA OCAMPO GOMEZ</v>
          </cell>
          <cell r="I4725" t="str">
            <v>COMISION A PEREIRA EL 24 DE SEPTIEMBRE DE 2014</v>
          </cell>
          <cell r="J4725">
            <v>176175</v>
          </cell>
          <cell r="L4725">
            <v>11</v>
          </cell>
          <cell r="O4725" t="str">
            <v>RECURSO 11</v>
          </cell>
          <cell r="W4725" t="str">
            <v>Vigencia Presupuestal</v>
          </cell>
        </row>
        <row r="4726">
          <cell r="A4726">
            <v>472614</v>
          </cell>
          <cell r="B4726" t="str">
            <v>Oficio</v>
          </cell>
          <cell r="C4726" t="str">
            <v>8310-3-33845</v>
          </cell>
          <cell r="D4726">
            <v>295514</v>
          </cell>
          <cell r="E4726">
            <v>41918</v>
          </cell>
          <cell r="F4726" t="str">
            <v>SUBDIRECCION ADMINISTRATIVA Y FINANCIERA</v>
          </cell>
          <cell r="G4726">
            <v>8301153951</v>
          </cell>
          <cell r="H4726" t="str">
            <v>MINISTERIO DE AMBIENTE Y DESARROLLO SOSTENIBLE</v>
          </cell>
          <cell r="I4726" t="str">
            <v>REEMBOLSO CAJA MENOR 314 - CONSECUTIVO 6314 - VIATICOS</v>
          </cell>
          <cell r="J4726">
            <v>18259217</v>
          </cell>
          <cell r="O4726" t="str">
            <v>RECURSO 11</v>
          </cell>
          <cell r="W4726" t="str">
            <v>Vigencia Presupuestal</v>
          </cell>
        </row>
        <row r="4727">
          <cell r="A4727">
            <v>472714</v>
          </cell>
          <cell r="B4727" t="str">
            <v>Comisión</v>
          </cell>
          <cell r="C4727" t="str">
            <v>2014-1-0765</v>
          </cell>
          <cell r="D4727">
            <v>272314</v>
          </cell>
          <cell r="E4727">
            <v>41920</v>
          </cell>
          <cell r="F4727" t="str">
            <v>SERVICIOS ADMINISTRATIVOS, ATENCIONA AL USUARIO, ARCHIVO Y CORRESPONDENCIA</v>
          </cell>
          <cell r="G4727">
            <v>40022236</v>
          </cell>
          <cell r="H4727" t="str">
            <v>ANA ELVIA OCHOA JIMENEZ</v>
          </cell>
          <cell r="I4727" t="str">
            <v>COMISION A CALI DEL 15-18 DE SEPTIEMBRE DE 2014</v>
          </cell>
          <cell r="J4727">
            <v>1019533</v>
          </cell>
          <cell r="L4727">
            <v>10</v>
          </cell>
          <cell r="O4727" t="str">
            <v>RECURSO 11</v>
          </cell>
          <cell r="W4727" t="str">
            <v>Vigencia Presupuestal</v>
          </cell>
        </row>
        <row r="4728">
          <cell r="A4728">
            <v>472814</v>
          </cell>
          <cell r="B4728" t="str">
            <v>Convenio</v>
          </cell>
          <cell r="C4728">
            <v>466</v>
          </cell>
          <cell r="D4728">
            <v>267414</v>
          </cell>
          <cell r="E4728">
            <v>41920</v>
          </cell>
          <cell r="F4728" t="str">
            <v>DIRECCION DE ASUNTOS MARINOS, COSTEROS Y RECURSOS ACUATICOS</v>
          </cell>
          <cell r="G4728">
            <v>8000910121</v>
          </cell>
          <cell r="H4728" t="str">
            <v>EMBAJADA DEL REINO DE LOS PAISES BAJOS</v>
          </cell>
          <cell r="I4728" t="str">
            <v>UNICO DESEMBOLSO SEGÚN CERTIFICACION DEL SUPERVISOR (ENTIDAD EXTTRANJERA DE DERECHO PUBLICO)</v>
          </cell>
          <cell r="J4728">
            <v>1050000000</v>
          </cell>
          <cell r="O4728" t="str">
            <v>RECURSO 11</v>
          </cell>
          <cell r="W4728" t="str">
            <v>Vigencia Presupuestal</v>
          </cell>
        </row>
        <row r="4729">
          <cell r="A4729">
            <v>472914</v>
          </cell>
          <cell r="B4729" t="str">
            <v>Convenio</v>
          </cell>
          <cell r="C4729">
            <v>204</v>
          </cell>
          <cell r="D4729">
            <v>30014</v>
          </cell>
          <cell r="E4729">
            <v>41920</v>
          </cell>
          <cell r="F4729" t="str">
            <v>DIRECCION DE ASUNTOS MARINOS, COSTEROS Y RECURSOS ACUATICOS</v>
          </cell>
          <cell r="G4729">
            <v>8605141875</v>
          </cell>
          <cell r="H4729" t="str">
            <v>CAEM - CORPORACION AMBIENTAL EMPRESARIAL</v>
          </cell>
          <cell r="I4729" t="str">
            <v>PAGO PARCIAL FRA 7476 PAGO 3 DE 4 SEGÚN CERTIFICACION DEL SUPERVISOR (ENT SIN ANIMO DE LUCRO-NO CONTRIBUY.ICA-N/A RTE IVA)</v>
          </cell>
          <cell r="J4729">
            <v>100000000</v>
          </cell>
          <cell r="O4729" t="str">
            <v>RECURSO 11</v>
          </cell>
          <cell r="W4729" t="str">
            <v>Vigencia Presupuestal</v>
          </cell>
        </row>
        <row r="4730">
          <cell r="A4730">
            <v>473014</v>
          </cell>
          <cell r="B4730" t="str">
            <v>Convenio</v>
          </cell>
          <cell r="C4730">
            <v>157</v>
          </cell>
          <cell r="D4730">
            <v>26014</v>
          </cell>
          <cell r="E4730">
            <v>41920</v>
          </cell>
          <cell r="F4730" t="str">
            <v>ASUNTOS AMBIENTALES SECTORIAL Y URBANA</v>
          </cell>
          <cell r="G4730">
            <v>8300272757</v>
          </cell>
          <cell r="H4730" t="str">
            <v>ASOCARS - ASOCIACION DE CORPORACIONES AUTONOMAS REGIONALES Y DE DESARROLLO SOSTENIBLE</v>
          </cell>
          <cell r="I4730" t="str">
            <v>PAGO 3 DE 4 CTA CBO 63 SEGÚN CERTIFICACION DEL SUPERVISOR</v>
          </cell>
          <cell r="J4730">
            <v>159337500</v>
          </cell>
          <cell r="O4730" t="str">
            <v>RECURSO 11</v>
          </cell>
          <cell r="W4730" t="str">
            <v>Vigencia Presupuestal</v>
          </cell>
        </row>
        <row r="4731">
          <cell r="A4731">
            <v>473114</v>
          </cell>
          <cell r="B4731" t="str">
            <v>Convenio</v>
          </cell>
          <cell r="C4731">
            <v>204</v>
          </cell>
          <cell r="D4731">
            <v>224014</v>
          </cell>
          <cell r="E4731">
            <v>41920</v>
          </cell>
          <cell r="F4731" t="str">
            <v>DIRECCION DE ASUNTOS MARINOS, COSTEROS Y RECURSOS ACUATICOS</v>
          </cell>
          <cell r="G4731">
            <v>8605141875</v>
          </cell>
          <cell r="H4731" t="str">
            <v>CAEM - CORPORACION AMBIENTAL EMPRESARIAL</v>
          </cell>
          <cell r="I4731" t="str">
            <v>FRA SALDO 7476 PAGO 3 DE 4 SEGÚN CERTIFICACION DEL SUPERVISOR - LOS SOPORTES ORIGINALES REPOSAN EN LA OP 472914 DE LA MISMA FECHA (ENT SIN ANIMO DE LUCRO-NO CONTRIBUY.ICA-N/A RTE IVA)</v>
          </cell>
          <cell r="J4731">
            <v>20000000</v>
          </cell>
          <cell r="O4731" t="str">
            <v>RECURSO 11</v>
          </cell>
          <cell r="W4731" t="str">
            <v>Vigencia Presupuestal</v>
          </cell>
        </row>
        <row r="4732">
          <cell r="A4732">
            <v>473214</v>
          </cell>
          <cell r="B4732" t="str">
            <v>Convenio</v>
          </cell>
          <cell r="C4732">
            <v>419</v>
          </cell>
          <cell r="D4732">
            <v>246314</v>
          </cell>
          <cell r="E4732">
            <v>41920</v>
          </cell>
          <cell r="F4732" t="str">
            <v>DIRECCION DE GENTION INTEGRAL DEL RECURSO HIDRICO</v>
          </cell>
          <cell r="G4732">
            <v>8180001568</v>
          </cell>
          <cell r="H4732" t="str">
            <v>INST.INVEST.AMBIENTALES DEL PACIFICO JOHN VON NEUMAN</v>
          </cell>
          <cell r="I4732" t="str">
            <v xml:space="preserve">PAGO 1 DE 4 CTA CBO SEGÚN CERTIFICACION DEL SUPERVISOR </v>
          </cell>
          <cell r="J4732">
            <v>138000000</v>
          </cell>
          <cell r="O4732" t="str">
            <v>RECURSO 15</v>
          </cell>
          <cell r="W4732" t="str">
            <v>Vigencia Presupuestal</v>
          </cell>
        </row>
        <row r="4733">
          <cell r="A4733">
            <v>473314</v>
          </cell>
          <cell r="B4733" t="str">
            <v>Convenio</v>
          </cell>
          <cell r="C4733">
            <v>421</v>
          </cell>
          <cell r="D4733">
            <v>246514</v>
          </cell>
          <cell r="E4733">
            <v>41920</v>
          </cell>
          <cell r="F4733" t="str">
            <v>DIRECCION DE GENTION INTEGRAL DEL RECURSO HIDRICO</v>
          </cell>
          <cell r="G4733">
            <v>8200001422</v>
          </cell>
          <cell r="H4733" t="str">
            <v>INST.INVEST.RECURSO BIOLOGICO ALEXANDER VON HUMBOLDT</v>
          </cell>
          <cell r="I4733" t="str">
            <v xml:space="preserve">PAGO 1 DE 4 CTA CBO SEGÚN CERTIFICACION DEL SUPERVISOR </v>
          </cell>
          <cell r="J4733">
            <v>138000000</v>
          </cell>
          <cell r="O4733" t="str">
            <v>RECURSO 15</v>
          </cell>
          <cell r="W4733" t="str">
            <v>Vigencia Presupuestal</v>
          </cell>
        </row>
        <row r="4734">
          <cell r="A4734">
            <v>473414</v>
          </cell>
          <cell r="B4734" t="str">
            <v>Factura</v>
          </cell>
          <cell r="C4734" t="str">
            <v>374821187-8</v>
          </cell>
          <cell r="D4734">
            <v>298414</v>
          </cell>
          <cell r="E4734">
            <v>41920</v>
          </cell>
          <cell r="F4734" t="str">
            <v>SUBDIRECCION ADMINISTRATIVA Y FINANCIERA</v>
          </cell>
          <cell r="G4734">
            <v>8300372480</v>
          </cell>
          <cell r="H4734" t="str">
            <v>CODENSA S.A ESP</v>
          </cell>
          <cell r="I4734" t="str">
            <v>PAGO FRA. 374821187-8 SERVICIO PUBLICO-ENERGIA CUENTA No.0760782-7 PERIODO 02 SEP/2014 AL 02 OCT/2014</v>
          </cell>
          <cell r="J4734">
            <v>21937120</v>
          </cell>
          <cell r="N4734" t="str">
            <v>RECURSO 2-10</v>
          </cell>
          <cell r="W4734" t="str">
            <v>Vigencia Presupuestal</v>
          </cell>
        </row>
        <row r="4735">
          <cell r="A4735">
            <v>473514</v>
          </cell>
          <cell r="B4735" t="str">
            <v>Comisión</v>
          </cell>
          <cell r="C4735" t="str">
            <v>2014-1-0759</v>
          </cell>
          <cell r="D4735">
            <v>271514</v>
          </cell>
          <cell r="E4735">
            <v>41920</v>
          </cell>
          <cell r="F4735" t="str">
            <v>SERVICIOS ADMINISTRATIVOS, ATENCIONA AL USUARIO, ARCHIVO Y CORRESPONDENCIA</v>
          </cell>
          <cell r="G4735">
            <v>80075951</v>
          </cell>
          <cell r="H4735" t="str">
            <v>JOSUE SANCHEZ HUERTAS</v>
          </cell>
          <cell r="I4735" t="str">
            <v>COMISION A IPIALES-PASTO DEL 24-26 DE SEPTIEMBRE DE 2014</v>
          </cell>
          <cell r="J4735">
            <v>536877</v>
          </cell>
          <cell r="L4735">
            <v>10</v>
          </cell>
          <cell r="O4735" t="str">
            <v>RECURSO 11</v>
          </cell>
          <cell r="W4735" t="str">
            <v>Vigencia Presupuestal</v>
          </cell>
        </row>
        <row r="4736">
          <cell r="A4736">
            <v>473614</v>
          </cell>
          <cell r="B4736" t="str">
            <v>Comisión</v>
          </cell>
          <cell r="C4736" t="str">
            <v>2014-1-0781</v>
          </cell>
          <cell r="D4736">
            <v>278014</v>
          </cell>
          <cell r="E4736">
            <v>41920</v>
          </cell>
          <cell r="F4736" t="str">
            <v>SERVICIOS ADMINISTRATIVOS, ATENCIONA AL USUARIO, ARCHIVO Y CORRESPONDENCIA</v>
          </cell>
          <cell r="G4736">
            <v>19342385</v>
          </cell>
          <cell r="H4736" t="str">
            <v>RICARDO LINARES PRIETO</v>
          </cell>
          <cell r="I4736" t="str">
            <v>COMISION A SAN GIL DEL 17-19 DE SEPTIEMBRE DE 2014</v>
          </cell>
          <cell r="J4736">
            <v>808238</v>
          </cell>
          <cell r="L4736">
            <v>11</v>
          </cell>
          <cell r="O4736" t="str">
            <v>RECURSO 11</v>
          </cell>
          <cell r="W4736" t="str">
            <v>Vigencia Presupuestal</v>
          </cell>
        </row>
        <row r="4737">
          <cell r="A4737">
            <v>473714</v>
          </cell>
          <cell r="B4737" t="str">
            <v>Comisión</v>
          </cell>
          <cell r="C4737">
            <v>20141980</v>
          </cell>
          <cell r="D4737">
            <v>269614</v>
          </cell>
          <cell r="E4737">
            <v>41920</v>
          </cell>
          <cell r="F4737" t="str">
            <v>SERVICIOS ADMINISTRATIVOS, ATENCIONA AL USUARIO, ARCHIVO Y CORRESPONDENCIA</v>
          </cell>
          <cell r="G4737">
            <v>52960594</v>
          </cell>
          <cell r="H4737" t="str">
            <v>ADRIANA MARCELA SINNING DURAN</v>
          </cell>
          <cell r="I4737" t="str">
            <v>COMISION A CUCUTA DEL 22 AL 23 DE SEPTIEMBRE DE 2014</v>
          </cell>
          <cell r="J4737">
            <v>293037</v>
          </cell>
          <cell r="O4737" t="str">
            <v>RECURSO 11</v>
          </cell>
          <cell r="W4737" t="str">
            <v>Vigencia Presupuestal</v>
          </cell>
        </row>
        <row r="4738">
          <cell r="A4738">
            <v>473814</v>
          </cell>
          <cell r="B4738" t="str">
            <v>Comisión</v>
          </cell>
          <cell r="C4738">
            <v>20141983</v>
          </cell>
          <cell r="D4738">
            <v>269714</v>
          </cell>
          <cell r="E4738">
            <v>41920</v>
          </cell>
          <cell r="F4738" t="str">
            <v>SERVICIOS ADMINISTRATIVOS, ATENCIONA AL USUARIO, ARCHIVO Y CORRESPONDENCIA</v>
          </cell>
          <cell r="G4738">
            <v>79756241</v>
          </cell>
          <cell r="H4738" t="str">
            <v>HENRY LEONARDO GOMEZ</v>
          </cell>
          <cell r="I4738" t="str">
            <v>COMISION A CUCUTA DEL 22 AL 23 DE SEPTIEMBRE DE 2014</v>
          </cell>
          <cell r="J4738">
            <v>293037</v>
          </cell>
          <cell r="O4738" t="str">
            <v>RECURSO 11</v>
          </cell>
          <cell r="W4738" t="str">
            <v>Vigencia Presupuestal</v>
          </cell>
        </row>
        <row r="4739">
          <cell r="A4739">
            <v>473914</v>
          </cell>
          <cell r="B4739" t="str">
            <v>Comisión</v>
          </cell>
          <cell r="C4739">
            <v>20141986</v>
          </cell>
          <cell r="D4739">
            <v>269914</v>
          </cell>
          <cell r="E4739">
            <v>41920</v>
          </cell>
          <cell r="F4739" t="str">
            <v>SERVICIOS ADMINISTRATIVOS, ATENCIONA AL USUARIO, ARCHIVO Y CORRESPONDENCIA</v>
          </cell>
          <cell r="G4739">
            <v>46667625</v>
          </cell>
          <cell r="H4739" t="str">
            <v>EMMA JUDITH SALAMANCA GUAUQUE</v>
          </cell>
          <cell r="I4739" t="str">
            <v>COMISION A BUCARAMANGA DEL 23 AL 26 DE  SEPTIEMBRE DE 2014</v>
          </cell>
          <cell r="J4739">
            <v>910522</v>
          </cell>
          <cell r="O4739" t="str">
            <v>RECURSO 11</v>
          </cell>
          <cell r="W4739" t="str">
            <v>Vigencia Presupuestal</v>
          </cell>
        </row>
        <row r="4740">
          <cell r="A4740">
            <v>474014</v>
          </cell>
          <cell r="B4740" t="str">
            <v>Comisión</v>
          </cell>
          <cell r="C4740">
            <v>20142047</v>
          </cell>
          <cell r="D4740">
            <v>272614</v>
          </cell>
          <cell r="E4740">
            <v>41920</v>
          </cell>
          <cell r="F4740" t="str">
            <v>SERVICIOS ADMINISTRATIVOS, ATENCIONA AL USUARIO, ARCHIVO Y CORRESPONDENCIA</v>
          </cell>
          <cell r="G4740">
            <v>51803496</v>
          </cell>
          <cell r="H4740" t="str">
            <v>CLAUDIA LUZ RODRIGUEZ</v>
          </cell>
          <cell r="I4740" t="str">
            <v>COMISION A MEDELLIN DEL 17 AL 18 DE SEPTIEMBRE DE 2014</v>
          </cell>
          <cell r="J4740">
            <v>355938</v>
          </cell>
          <cell r="O4740" t="str">
            <v>RECURSO 11</v>
          </cell>
          <cell r="W4740" t="str">
            <v>Vigencia Presupuestal</v>
          </cell>
        </row>
        <row r="4741">
          <cell r="A4741">
            <v>474114</v>
          </cell>
          <cell r="B4741" t="str">
            <v>Comisión</v>
          </cell>
          <cell r="C4741">
            <v>20142076</v>
          </cell>
          <cell r="D4741">
            <v>277614</v>
          </cell>
          <cell r="E4741">
            <v>41920</v>
          </cell>
          <cell r="F4741" t="str">
            <v>SERVICIOS ADMINISTRATIVOS, ATENCIONA AL USUARIO, ARCHIVO Y CORRESPONDENCIA</v>
          </cell>
          <cell r="G4741">
            <v>46667625</v>
          </cell>
          <cell r="H4741" t="str">
            <v>EMMA JUDITH SALAMANCA GUAUQUE</v>
          </cell>
          <cell r="I4741" t="str">
            <v>COMISION A TUNJA EL 22 DE SEPTIEMBRE DE 2014</v>
          </cell>
          <cell r="J4741">
            <v>118646</v>
          </cell>
          <cell r="O4741" t="str">
            <v>RECURSO 11</v>
          </cell>
          <cell r="W4741" t="str">
            <v>Vigencia Presupuestal</v>
          </cell>
        </row>
        <row r="4742">
          <cell r="A4742">
            <v>474214</v>
          </cell>
          <cell r="B4742" t="str">
            <v>Comisión</v>
          </cell>
          <cell r="C4742">
            <v>20142099</v>
          </cell>
          <cell r="D4742">
            <v>282014</v>
          </cell>
          <cell r="E4742">
            <v>41920</v>
          </cell>
          <cell r="F4742" t="str">
            <v>SERVICIOS ADMINISTRATIVOS, ATENCIONA AL USUARIO, ARCHIVO Y CORRESPONDENCIA</v>
          </cell>
          <cell r="G4742">
            <v>71610890</v>
          </cell>
          <cell r="H4742" t="str">
            <v>LUIS ALFONSO ESCOBAR TRUJILLO</v>
          </cell>
          <cell r="I4742" t="str">
            <v>COMISION A PUERTO ASIS EL 19 DE SEPTIEMBRE DE 2014</v>
          </cell>
          <cell r="J4742">
            <v>208068</v>
          </cell>
          <cell r="O4742" t="str">
            <v>RECURSO 11</v>
          </cell>
          <cell r="W4742" t="str">
            <v>Vigencia Presupuestal</v>
          </cell>
        </row>
        <row r="4743">
          <cell r="A4743">
            <v>474314</v>
          </cell>
          <cell r="B4743" t="str">
            <v>Comisión</v>
          </cell>
          <cell r="C4743">
            <v>20142108</v>
          </cell>
          <cell r="D4743">
            <v>283014</v>
          </cell>
          <cell r="E4743">
            <v>41920</v>
          </cell>
          <cell r="F4743" t="str">
            <v>SERVICIOS ADMINISTRATIVOS, ATENCIONA AL USUARIO, ARCHIVO Y CORRESPONDENCIA</v>
          </cell>
          <cell r="G4743">
            <v>30323765</v>
          </cell>
          <cell r="H4743" t="str">
            <v>DORIS LILIANA OTALVARO HOYOS</v>
          </cell>
          <cell r="I4743" t="str">
            <v>COMISION A MEDELLIN DEL 22 AL 25 DE SEPTIEMBRE DE 2014</v>
          </cell>
          <cell r="J4743">
            <v>683753</v>
          </cell>
          <cell r="O4743" t="str">
            <v>RECURSO 11</v>
          </cell>
          <cell r="W4743" t="str">
            <v>Vigencia Presupuestal</v>
          </cell>
        </row>
        <row r="4744">
          <cell r="A4744">
            <v>474414</v>
          </cell>
          <cell r="B4744" t="str">
            <v>Comisión</v>
          </cell>
          <cell r="C4744">
            <v>20142122</v>
          </cell>
          <cell r="D4744">
            <v>284714</v>
          </cell>
          <cell r="E4744">
            <v>41920</v>
          </cell>
          <cell r="F4744" t="str">
            <v>SERVICIOS ADMINISTRATIVOS, ATENCIONA AL USUARIO, ARCHIVO Y CORRESPONDENCIA</v>
          </cell>
          <cell r="G4744">
            <v>12962513</v>
          </cell>
          <cell r="H4744" t="str">
            <v>ADALBERTO JAIME MORA RAMOS</v>
          </cell>
          <cell r="I4744" t="str">
            <v>COMISION A MAGANGUE DEL 22 DE SEPTIEMBRE AL 3 DE OCTUBRE DE 2014</v>
          </cell>
          <cell r="J4744">
            <v>2336617</v>
          </cell>
          <cell r="O4744" t="str">
            <v>RECURSO 11</v>
          </cell>
          <cell r="W4744" t="str">
            <v>Vigencia Presupuestal</v>
          </cell>
        </row>
        <row r="4745">
          <cell r="A4745">
            <v>474514</v>
          </cell>
          <cell r="B4745" t="str">
            <v>Anulada</v>
          </cell>
          <cell r="C4745">
            <v>20142123</v>
          </cell>
          <cell r="D4745">
            <v>284614</v>
          </cell>
          <cell r="E4745">
            <v>41920</v>
          </cell>
          <cell r="F4745" t="str">
            <v>SERVICIOS ADMINISTRATIVOS, ATENCIONA AL USUARIO, ARCHIVO Y CORRESPONDENCIA</v>
          </cell>
          <cell r="G4745">
            <v>19419581</v>
          </cell>
          <cell r="H4745" t="str">
            <v>JAIRO ALONSO LOZADA ALVAREZ</v>
          </cell>
          <cell r="I4745" t="str">
            <v>ANULADA----------COMISION A MAGANGUE DEL 22 DE SEPTIEMBRE AL 3 DE OCTUBRE DE 2014</v>
          </cell>
          <cell r="J4745">
            <v>2818858</v>
          </cell>
          <cell r="O4745" t="str">
            <v>RECURSO 11</v>
          </cell>
          <cell r="W4745" t="str">
            <v>Vigencia Presupuestal</v>
          </cell>
        </row>
        <row r="4746">
          <cell r="A4746">
            <v>474614</v>
          </cell>
          <cell r="B4746" t="str">
            <v>Comisión</v>
          </cell>
          <cell r="C4746">
            <v>20142130</v>
          </cell>
          <cell r="D4746">
            <v>285914</v>
          </cell>
          <cell r="E4746">
            <v>41920</v>
          </cell>
          <cell r="F4746" t="str">
            <v>SERVICIOS ADMINISTRATIVOS, ATENCIONA AL USUARIO, ARCHIVO Y CORRESPONDENCIA</v>
          </cell>
          <cell r="G4746">
            <v>35455050</v>
          </cell>
          <cell r="H4746" t="str">
            <v>SILVIA ALICIA POMBO CARRILLO</v>
          </cell>
          <cell r="I4746" t="str">
            <v>COMISION A CARTAGENA EL 24 DE SEPTIEMBRE DE 2014</v>
          </cell>
          <cell r="J4746">
            <v>208068</v>
          </cell>
          <cell r="O4746" t="str">
            <v>RECURSO 11</v>
          </cell>
          <cell r="W4746" t="str">
            <v>Vigencia Presupuestal</v>
          </cell>
        </row>
        <row r="4747">
          <cell r="A4747">
            <v>474714</v>
          </cell>
          <cell r="B4747" t="str">
            <v>Anulada</v>
          </cell>
          <cell r="C4747">
            <v>20142148</v>
          </cell>
          <cell r="D4747">
            <v>286914</v>
          </cell>
          <cell r="E4747">
            <v>41920</v>
          </cell>
          <cell r="F4747" t="str">
            <v>SERVICIOS ADMINISTRATIVOS, ATENCIONA AL USUARIO, ARCHIVO Y CORRESPONDENCIA</v>
          </cell>
          <cell r="G4747">
            <v>51641851</v>
          </cell>
          <cell r="H4747" t="str">
            <v>ADRIANA DIAZ ARTEAGA</v>
          </cell>
          <cell r="I4747" t="str">
            <v>ANULADA----------COMISION A BUCARAMANGA EL 25 DE SEPTIEMBRE DE 2014</v>
          </cell>
          <cell r="J4747">
            <v>118648</v>
          </cell>
          <cell r="O4747" t="str">
            <v>RECURSO 11</v>
          </cell>
          <cell r="W4747" t="str">
            <v>Vigencia Presupuestal</v>
          </cell>
        </row>
        <row r="4748">
          <cell r="A4748">
            <v>474814</v>
          </cell>
          <cell r="B4748" t="str">
            <v>Comisión</v>
          </cell>
          <cell r="C4748">
            <v>20142160</v>
          </cell>
          <cell r="D4748">
            <v>289014</v>
          </cell>
          <cell r="E4748">
            <v>41920</v>
          </cell>
          <cell r="F4748" t="str">
            <v>SERVICIOS ADMINISTRATIVOS, ATENCIONA AL USUARIO, ARCHIVO Y CORRESPONDENCIA</v>
          </cell>
          <cell r="G4748">
            <v>79470202</v>
          </cell>
          <cell r="H4748" t="str">
            <v>OMAR ARIEL GUEVARA MANCERA</v>
          </cell>
          <cell r="I4748" t="str">
            <v>COMISION A BUCARAMANGA DEL 28 AL 30 DE SEPTIEMBRE DE 2014</v>
          </cell>
          <cell r="J4748">
            <v>800268</v>
          </cell>
          <cell r="O4748" t="str">
            <v>RECURSO 11</v>
          </cell>
          <cell r="W4748" t="str">
            <v>Vigencia Presupuestal</v>
          </cell>
        </row>
        <row r="4749">
          <cell r="A4749">
            <v>474914</v>
          </cell>
          <cell r="B4749" t="str">
            <v>Comisión</v>
          </cell>
          <cell r="C4749">
            <v>20142166</v>
          </cell>
          <cell r="D4749">
            <v>288114</v>
          </cell>
          <cell r="E4749">
            <v>41920</v>
          </cell>
          <cell r="F4749" t="str">
            <v>SERVICIOS ADMINISTRATIVOS, ATENCIONA AL USUARIO, ARCHIVO Y CORRESPONDENCIA</v>
          </cell>
          <cell r="G4749">
            <v>79411773</v>
          </cell>
          <cell r="H4749" t="str">
            <v>LUIS ALFONSO SIERRA CASTRO</v>
          </cell>
          <cell r="I4749" t="str">
            <v>COMISION A RIOHACHA DEL 1 AL 3 DE OCTUBRE DE 2014</v>
          </cell>
          <cell r="J4749">
            <v>593230</v>
          </cell>
          <cell r="O4749" t="str">
            <v>RECURSO 11</v>
          </cell>
          <cell r="W4749" t="str">
            <v>Vigencia Presupuestal</v>
          </cell>
        </row>
        <row r="4750">
          <cell r="A4750">
            <v>475014</v>
          </cell>
          <cell r="B4750" t="str">
            <v>Comisión</v>
          </cell>
          <cell r="C4750">
            <v>20142168</v>
          </cell>
          <cell r="D4750">
            <v>288314</v>
          </cell>
          <cell r="E4750">
            <v>41920</v>
          </cell>
          <cell r="F4750" t="str">
            <v>SERVICIOS ADMINISTRATIVOS, ATENCIONA AL USUARIO, ARCHIVO Y CORRESPONDENCIA</v>
          </cell>
          <cell r="G4750">
            <v>79149043</v>
          </cell>
          <cell r="H4750" t="str">
            <v>ERNESTO ROMERO TOBON</v>
          </cell>
          <cell r="I4750" t="str">
            <v>COMISION A TUMACO DEL 29 DE SEPTIEMBRE AL 1 DE OCTUBRE DE 2014</v>
          </cell>
          <cell r="J4750">
            <v>800268</v>
          </cell>
          <cell r="O4750" t="str">
            <v>RECURSO 11</v>
          </cell>
          <cell r="W4750" t="str">
            <v>Vigencia Presupuestal</v>
          </cell>
        </row>
        <row r="4751">
          <cell r="A4751">
            <v>475114</v>
          </cell>
          <cell r="B4751" t="str">
            <v>Comisión</v>
          </cell>
          <cell r="C4751">
            <v>20142170</v>
          </cell>
          <cell r="D4751">
            <v>289814</v>
          </cell>
          <cell r="E4751">
            <v>41920</v>
          </cell>
          <cell r="F4751" t="str">
            <v>SERVICIOS ADMINISTRATIVOS, ATENCIONA AL USUARIO, ARCHIVO Y CORRESPONDENCIA</v>
          </cell>
          <cell r="G4751">
            <v>79778817</v>
          </cell>
          <cell r="H4751" t="str">
            <v>PABLO ABBA VIEIRA SAMPER</v>
          </cell>
          <cell r="I4751" t="str">
            <v>COMISION A CARTAGENA EL 29 DE SEPTIEMBRE</v>
          </cell>
          <cell r="J4751">
            <v>208068</v>
          </cell>
          <cell r="O4751" t="str">
            <v>RECURSO 11</v>
          </cell>
          <cell r="W4751" t="str">
            <v>Vigencia Presupuestal</v>
          </cell>
        </row>
        <row r="4752">
          <cell r="A4752">
            <v>475214</v>
          </cell>
          <cell r="B4752" t="str">
            <v>Comisión</v>
          </cell>
          <cell r="C4752">
            <v>20142188</v>
          </cell>
          <cell r="D4752">
            <v>293614</v>
          </cell>
          <cell r="E4752">
            <v>41920</v>
          </cell>
          <cell r="F4752" t="str">
            <v>SERVICIOS ADMINISTRATIVOS, ATENCIONA AL USUARIO, ARCHIVO Y CORRESPONDENCIA</v>
          </cell>
          <cell r="G4752">
            <v>51832156</v>
          </cell>
          <cell r="H4752" t="str">
            <v>LUZ ADRIANA JIMENEZ PATIÑO</v>
          </cell>
          <cell r="I4752" t="str">
            <v>COMISION A MANIZALES DEL 1 AL 2 DE OCTUBRE DE 2014</v>
          </cell>
          <cell r="J4752">
            <v>293037</v>
          </cell>
          <cell r="O4752" t="str">
            <v>RECURSO 11</v>
          </cell>
          <cell r="W4752" t="str">
            <v>Vigencia Presupuestal</v>
          </cell>
        </row>
        <row r="4753">
          <cell r="A4753">
            <v>475314</v>
          </cell>
          <cell r="B4753" t="str">
            <v>Comisión</v>
          </cell>
          <cell r="C4753">
            <v>20142192</v>
          </cell>
          <cell r="D4753">
            <v>293414</v>
          </cell>
          <cell r="E4753">
            <v>41920</v>
          </cell>
          <cell r="F4753" t="str">
            <v>SERVICIOS ADMINISTRATIVOS, ATENCIONA AL USUARIO, ARCHIVO Y CORRESPONDENCIA</v>
          </cell>
          <cell r="G4753">
            <v>39688819</v>
          </cell>
          <cell r="H4753" t="str">
            <v>MARCELA MONCADA BARRERA</v>
          </cell>
          <cell r="I4753" t="str">
            <v>COMISION A MANIZALES DEL 1 AL 2 DE OCTUBER DE 2014</v>
          </cell>
          <cell r="J4753">
            <v>495161</v>
          </cell>
          <cell r="O4753" t="str">
            <v>RECURSO 11</v>
          </cell>
          <cell r="W4753" t="str">
            <v>Vigencia Presupuestal</v>
          </cell>
        </row>
        <row r="4754">
          <cell r="A4754">
            <v>475414</v>
          </cell>
          <cell r="B4754" t="str">
            <v>Comisión</v>
          </cell>
          <cell r="C4754">
            <v>20142194</v>
          </cell>
          <cell r="D4754">
            <v>294514</v>
          </cell>
          <cell r="E4754">
            <v>41920</v>
          </cell>
          <cell r="F4754" t="str">
            <v>SERVICIOS ADMINISTRATIVOS, ATENCIONA AL USUARIO, ARCHIVO Y CORRESPONDENCIA</v>
          </cell>
          <cell r="G4754">
            <v>7550202</v>
          </cell>
          <cell r="H4754" t="str">
            <v>JORGE EDUARDO RAMIREZ HINCAPIE</v>
          </cell>
          <cell r="I4754" t="str">
            <v>COMISION PRORROGA A PASTO  EL 1 DE OCTUBRE DE 2014</v>
          </cell>
          <cell r="J4754">
            <v>275358</v>
          </cell>
          <cell r="O4754" t="str">
            <v>RECURSO 11</v>
          </cell>
          <cell r="W4754" t="str">
            <v>Vigencia Presupuestal</v>
          </cell>
        </row>
        <row r="4755">
          <cell r="A4755">
            <v>475514</v>
          </cell>
          <cell r="B4755" t="str">
            <v>Comisión</v>
          </cell>
          <cell r="C4755">
            <v>20142215</v>
          </cell>
          <cell r="D4755">
            <v>295914</v>
          </cell>
          <cell r="E4755">
            <v>41920</v>
          </cell>
          <cell r="F4755" t="str">
            <v>SERVICIOS ADMINISTRATIVOS, ATENCIONA AL USUARIO, ARCHIVO Y CORRESPONDENCIA</v>
          </cell>
          <cell r="G4755">
            <v>79778817</v>
          </cell>
          <cell r="H4755" t="str">
            <v>PABLO ABBA VIEIRA SAMPER</v>
          </cell>
          <cell r="I4755" t="str">
            <v>COMISION A COVEÑAS DEL 3 AL 4 DE OCTUBRE DE 2014</v>
          </cell>
          <cell r="J4755">
            <v>624204</v>
          </cell>
          <cell r="O4755" t="str">
            <v>RECURSO 11</v>
          </cell>
          <cell r="W4755" t="str">
            <v>Vigencia Presupuestal</v>
          </cell>
        </row>
        <row r="4756">
          <cell r="A4756">
            <v>475614</v>
          </cell>
          <cell r="B4756" t="str">
            <v>Resolución</v>
          </cell>
          <cell r="C4756">
            <v>1578</v>
          </cell>
          <cell r="D4756">
            <v>287314</v>
          </cell>
          <cell r="E4756">
            <v>41921</v>
          </cell>
          <cell r="F4756" t="str">
            <v>SUBDIRECCION ADMINISTRATIVA Y FINANCIERA</v>
          </cell>
          <cell r="G4756">
            <v>67010029</v>
          </cell>
          <cell r="H4756" t="str">
            <v>CAROLINA VILLAFAÑE PALAU</v>
          </cell>
          <cell r="I4756" t="str">
            <v>PAGO TOTAL COMISION INTERNACIONAL PYEONG CHANG - REPUBLICA DE COREA DEL 27 SEPT AL 05 OCTUBRE/2014</v>
          </cell>
          <cell r="J4756">
            <v>5466798</v>
          </cell>
          <cell r="O4756" t="str">
            <v>RECURSO 11</v>
          </cell>
          <cell r="W4756" t="str">
            <v>Vigencia Presupuestal</v>
          </cell>
        </row>
        <row r="4757">
          <cell r="A4757">
            <v>475714</v>
          </cell>
          <cell r="B4757" t="str">
            <v>Contrato</v>
          </cell>
          <cell r="C4757">
            <v>338</v>
          </cell>
          <cell r="D4757">
            <v>148614</v>
          </cell>
          <cell r="E4757">
            <v>41921</v>
          </cell>
          <cell r="F4757" t="str">
            <v>TALENTO HUMANO ACTIVO Y NO ACTIVO</v>
          </cell>
          <cell r="G4757">
            <v>8001267857</v>
          </cell>
          <cell r="H4757" t="str">
            <v>EMERMEDICA</v>
          </cell>
          <cell r="I4757" t="str">
            <v>FRA 170649-169912 PAGO 3 Y 4 DE 8 SEGÚN CERTIFICACION DEL SUPERVISOR (RTE FTE SERVICIOS EN GENERAL DECLARANTE DE RENTA)</v>
          </cell>
          <cell r="J4757">
            <v>14443800</v>
          </cell>
          <cell r="K4757">
            <v>9.66</v>
          </cell>
          <cell r="L4757">
            <v>4</v>
          </cell>
          <cell r="M4757">
            <v>5</v>
          </cell>
          <cell r="N4757" t="str">
            <v>RECURSO 2-10</v>
          </cell>
          <cell r="V4757" t="str">
            <v>Se aplican todos los Impuestos Fte, Iva e Ica  ya que el provvedor no da Aclaración sobre el tipo de regimen al q pertenece</v>
          </cell>
          <cell r="W4757" t="str">
            <v>Vigencia Presupuestal</v>
          </cell>
        </row>
        <row r="4758">
          <cell r="A4758">
            <v>475814</v>
          </cell>
          <cell r="B4758" t="str">
            <v>Convenio</v>
          </cell>
          <cell r="C4758">
            <v>166</v>
          </cell>
          <cell r="D4758">
            <v>26514</v>
          </cell>
          <cell r="E4758">
            <v>41921</v>
          </cell>
          <cell r="F4758" t="str">
            <v>ASUNTOS MARINOS Y COSTEROS</v>
          </cell>
          <cell r="G4758">
            <v>9000297474</v>
          </cell>
          <cell r="H4758" t="str">
            <v>ORFA -ORGANIZACIÓN DE LA COMUNIDAD  RAIZAL CON RESIDENCIA FUERA DEL ARCHIPIELAGO</v>
          </cell>
          <cell r="I4758" t="str">
            <v>TERCER PAGO AL CONVENIO SEGÚN CERTIFICACION DEL SUPERVISOR</v>
          </cell>
          <cell r="J4758">
            <v>36000000</v>
          </cell>
          <cell r="O4758" t="str">
            <v>RECURSO 11</v>
          </cell>
          <cell r="W4758" t="str">
            <v>Vigencia Presupuestal</v>
          </cell>
        </row>
        <row r="4759">
          <cell r="A4759">
            <v>475914</v>
          </cell>
          <cell r="B4759" t="str">
            <v>Convenio</v>
          </cell>
          <cell r="C4759">
            <v>298</v>
          </cell>
          <cell r="D4759">
            <v>41814</v>
          </cell>
          <cell r="E4759">
            <v>41921</v>
          </cell>
          <cell r="F4759" t="str">
            <v>DIRECCION DE BOSQUES, BIODIVERSIDAD Y SERVICIOS ECOSISTEMICOS</v>
          </cell>
          <cell r="G4759">
            <v>8999990633</v>
          </cell>
          <cell r="H4759" t="str">
            <v>UNIVERSIDAD NACIONAL DE COLOMBIA</v>
          </cell>
          <cell r="I4759" t="str">
            <v>FACTURA 2072-000150 TERCER PAGO AL CONVENIO SEGÚN CERTIFICACION DEL SUPERVISOR</v>
          </cell>
          <cell r="J4759">
            <v>70000000</v>
          </cell>
          <cell r="O4759" t="str">
            <v>RECURSO 11</v>
          </cell>
          <cell r="W4759" t="str">
            <v>Vigencia Presupuestal</v>
          </cell>
        </row>
        <row r="4760">
          <cell r="A4760">
            <v>476014</v>
          </cell>
          <cell r="B4760" t="str">
            <v>Comisión</v>
          </cell>
          <cell r="C4760">
            <v>20142123</v>
          </cell>
          <cell r="D4760">
            <v>284614</v>
          </cell>
          <cell r="E4760">
            <v>41921</v>
          </cell>
          <cell r="F4760" t="str">
            <v>SERVICIOS ADMINISTRATIVOS, ATENCIONA AL USUARIO, ARCHIVO Y CORRESPONDENCIA</v>
          </cell>
          <cell r="G4760">
            <v>19419581</v>
          </cell>
          <cell r="H4760" t="str">
            <v>JAIRO ALONSO LOZADA ALVAREZ</v>
          </cell>
          <cell r="I4760" t="str">
            <v>COMISION A MAGANGUE DEL 22 DE SEPTIEMBRE AL 3 DE OCTUBRE DE 2014</v>
          </cell>
          <cell r="J4760">
            <v>2828658</v>
          </cell>
          <cell r="O4760" t="str">
            <v>RECURSO 11</v>
          </cell>
          <cell r="W4760" t="str">
            <v>Vigencia Presupuestal</v>
          </cell>
        </row>
        <row r="4761">
          <cell r="A4761">
            <v>476114</v>
          </cell>
          <cell r="B4761" t="str">
            <v>Comisión</v>
          </cell>
          <cell r="C4761">
            <v>20142148</v>
          </cell>
          <cell r="D4761">
            <v>286914</v>
          </cell>
          <cell r="E4761">
            <v>41922</v>
          </cell>
          <cell r="F4761" t="str">
            <v>SERVICIOS ADMINISTRATIVOS, ATENCIONA AL USUARIO, ARCHIVO Y CORRESPONDENCIA</v>
          </cell>
          <cell r="G4761">
            <v>51641851</v>
          </cell>
          <cell r="H4761" t="str">
            <v>ADRIANA DIAZ ARTEAGA</v>
          </cell>
          <cell r="I4761" t="str">
            <v>COMISION A BUCARAMANGA EL 25 DE SEPTIEMBRE DE 2014</v>
          </cell>
          <cell r="J4761">
            <v>118646</v>
          </cell>
          <cell r="O4761" t="str">
            <v>RECURSO 11</v>
          </cell>
          <cell r="W4761" t="str">
            <v>Vigencia Presupuestal</v>
          </cell>
        </row>
        <row r="4762">
          <cell r="A4762">
            <v>476214</v>
          </cell>
          <cell r="B4762" t="str">
            <v>Factura</v>
          </cell>
          <cell r="C4762">
            <v>2665573</v>
          </cell>
          <cell r="D4762">
            <v>298914</v>
          </cell>
          <cell r="E4762">
            <v>41922</v>
          </cell>
          <cell r="F4762" t="str">
            <v>SERVICIOS ADMINISTRATIVOS, ATENCIONA AL USUARIO, ARCHIVO Y CORRESPONDENCIA</v>
          </cell>
          <cell r="G4762">
            <v>8300160461</v>
          </cell>
          <cell r="H4762" t="str">
            <v>AVANTEL SAS</v>
          </cell>
          <cell r="I4762" t="str">
            <v>PAGO SERVICIO PUBLICO DE AVANTEL FRA. FCM-2665573, PERIODO FACTURADO DEL 1-30 DE SEPTIEMBRE DE 2014</v>
          </cell>
          <cell r="J4762">
            <v>2094000</v>
          </cell>
          <cell r="N4762" t="str">
            <v>RECURSO 2-10</v>
          </cell>
          <cell r="W4762" t="str">
            <v>Vigencia Presupuestal</v>
          </cell>
        </row>
        <row r="4763">
          <cell r="A4763">
            <v>476314</v>
          </cell>
          <cell r="B4763" t="str">
            <v>Resolucion</v>
          </cell>
          <cell r="C4763">
            <v>1488</v>
          </cell>
          <cell r="D4763">
            <v>272014</v>
          </cell>
          <cell r="E4763">
            <v>41922</v>
          </cell>
          <cell r="F4763" t="str">
            <v>SUBDIRECCION ADMINISTRATIVA Y FINANCIERA</v>
          </cell>
          <cell r="G4763">
            <v>23248957</v>
          </cell>
          <cell r="H4763" t="str">
            <v>ELIZABETH INES TAYLOR JAY</v>
          </cell>
          <cell r="I4763" t="str">
            <v>PAGO SALDO COMISION INTERNACIONAL A PORTOROZ-ESLOVENIA DEL 14 AL 18 SEPTIEMBRE 2014</v>
          </cell>
          <cell r="J4763">
            <v>2880799</v>
          </cell>
          <cell r="O4763" t="str">
            <v>RECURSO 11</v>
          </cell>
          <cell r="W4763" t="str">
            <v>Vigencia Presupuestal</v>
          </cell>
        </row>
        <row r="4764">
          <cell r="A4764">
            <v>476414</v>
          </cell>
          <cell r="B4764" t="str">
            <v>Oficio</v>
          </cell>
          <cell r="C4764" t="str">
            <v>8320-3-35169</v>
          </cell>
          <cell r="D4764">
            <v>300714</v>
          </cell>
          <cell r="E4764">
            <v>41926</v>
          </cell>
          <cell r="F4764" t="str">
            <v>SUBDIRECCION ADMINISTRATIVA Y FINANCIERA</v>
          </cell>
          <cell r="G4764">
            <v>8301153951</v>
          </cell>
          <cell r="H4764" t="str">
            <v>MINISTERIO DE AMBIENTE Y DESARROLLO SOSTENIBLE</v>
          </cell>
          <cell r="I4764" t="str">
            <v>NOMINA FUNCIONARIOS SEPTIEMBRE 2014</v>
          </cell>
          <cell r="J4764">
            <v>1388449973</v>
          </cell>
          <cell r="N4764" t="str">
            <v>RECURSO 1-10</v>
          </cell>
          <cell r="Q4764" t="str">
            <v>DEDUCCIONES</v>
          </cell>
          <cell r="R4764">
            <v>266111334</v>
          </cell>
          <cell r="W4764" t="str">
            <v>Vigencia Presupuestal</v>
          </cell>
        </row>
        <row r="4765">
          <cell r="A4765">
            <v>476514</v>
          </cell>
          <cell r="B4765" t="str">
            <v>Contrato</v>
          </cell>
          <cell r="C4765">
            <v>121</v>
          </cell>
          <cell r="D4765">
            <v>20814</v>
          </cell>
          <cell r="E4765">
            <v>41926</v>
          </cell>
          <cell r="F4765" t="str">
            <v>DIRECCION DE BOSQUES, BIODIVERSIDAD Y SERVICIOS ECOSISTEMICOS</v>
          </cell>
          <cell r="G4765">
            <v>80111644</v>
          </cell>
          <cell r="H4765" t="str">
            <v>JAVIER EDUARDO ROJAS CALA</v>
          </cell>
          <cell r="I4765" t="str">
            <v>PAGO 9 DE 12 SEGÚN CERTIFICACION DEL SUPERVISOR</v>
          </cell>
          <cell r="J4765">
            <v>4359600</v>
          </cell>
          <cell r="K4765">
            <v>9.66</v>
          </cell>
          <cell r="O4765" t="str">
            <v>RECURSO 11</v>
          </cell>
          <cell r="V4765" t="str">
            <v>No tiene Dependientes</v>
          </cell>
          <cell r="W4765" t="str">
            <v>Vigencia Presupuestal</v>
          </cell>
        </row>
        <row r="4766">
          <cell r="A4766">
            <v>476614</v>
          </cell>
          <cell r="B4766" t="str">
            <v>Contrato</v>
          </cell>
          <cell r="C4766">
            <v>275</v>
          </cell>
          <cell r="D4766">
            <v>38314</v>
          </cell>
          <cell r="E4766">
            <v>41926</v>
          </cell>
          <cell r="F4766" t="str">
            <v>DIRECCION DE BOSQUES, BIODIVERSIDAD Y SERVICIOS ECOSISTEMICOS</v>
          </cell>
          <cell r="G4766">
            <v>80116715</v>
          </cell>
          <cell r="H4766" t="str">
            <v>WILSON ALEXANDER GUTIERREZ VANEGAS</v>
          </cell>
          <cell r="I4766" t="str">
            <v>PAGO 8 Y 9  DE 12 SEGÚN CERTIFICACION DEL SUPERVISOR (Desc Base por Dependientes)</v>
          </cell>
          <cell r="J4766">
            <v>5511834</v>
          </cell>
          <cell r="K4766">
            <v>9.66</v>
          </cell>
          <cell r="O4766" t="str">
            <v>RECURSO 11</v>
          </cell>
          <cell r="V4766" t="str">
            <v>Desc.x Dependientes</v>
          </cell>
          <cell r="W4766" t="str">
            <v>Vigencia Presupuestal</v>
          </cell>
        </row>
        <row r="4767">
          <cell r="A4767">
            <v>476714</v>
          </cell>
          <cell r="B4767" t="str">
            <v>Contrato</v>
          </cell>
          <cell r="C4767">
            <v>110</v>
          </cell>
          <cell r="D4767">
            <v>21814</v>
          </cell>
          <cell r="E4767">
            <v>41926</v>
          </cell>
          <cell r="F4767" t="str">
            <v>DIRECCION DE CAMBIO CLIMATICO</v>
          </cell>
          <cell r="G4767">
            <v>53125079</v>
          </cell>
          <cell r="H4767" t="str">
            <v>DIANA CATALINA QUINTERO PINZON</v>
          </cell>
          <cell r="I4767" t="str">
            <v>PAGO 9 DE 12 SEGÚN CERTIFICACION DEL SUPERVISOR</v>
          </cell>
          <cell r="J4767">
            <v>4090909</v>
          </cell>
          <cell r="K4767">
            <v>9.66</v>
          </cell>
          <cell r="O4767" t="str">
            <v>RECURSO 11</v>
          </cell>
          <cell r="V4767" t="str">
            <v>No tiene Dependientes</v>
          </cell>
          <cell r="W4767" t="str">
            <v>Vigencia Presupuestal</v>
          </cell>
        </row>
        <row r="4768">
          <cell r="A4768">
            <v>476814</v>
          </cell>
          <cell r="B4768" t="str">
            <v>Contrato</v>
          </cell>
          <cell r="C4768">
            <v>56</v>
          </cell>
          <cell r="D4768">
            <v>13114</v>
          </cell>
          <cell r="E4768">
            <v>41926</v>
          </cell>
          <cell r="F4768" t="str">
            <v>DIRECCION DE ORDENAMIENTO AMBIENTAL Y COORDINACION DEL SINA</v>
          </cell>
          <cell r="G4768">
            <v>34545710</v>
          </cell>
          <cell r="H4768" t="str">
            <v>MARIA  CECILIA CONCHA ALBAN</v>
          </cell>
          <cell r="I4768" t="str">
            <v>PAGO 9 DE 11 FRA. 6 SEGÚN CERTIFICACION DEL SUPERVISOR (Desc.de la Base RF x Dependientes)</v>
          </cell>
          <cell r="J4768">
            <v>8000000</v>
          </cell>
          <cell r="K4768">
            <v>9.66</v>
          </cell>
          <cell r="M4768">
            <v>16</v>
          </cell>
          <cell r="O4768" t="str">
            <v>RECURSO 11</v>
          </cell>
          <cell r="V4768" t="str">
            <v>Desc.x Dependientes</v>
          </cell>
          <cell r="W4768" t="str">
            <v>Vigencia Presupuestal</v>
          </cell>
        </row>
        <row r="4769">
          <cell r="A4769">
            <v>476914</v>
          </cell>
          <cell r="B4769" t="str">
            <v>Contrato</v>
          </cell>
          <cell r="C4769">
            <v>112</v>
          </cell>
          <cell r="D4769">
            <v>19614</v>
          </cell>
          <cell r="E4769">
            <v>41926</v>
          </cell>
          <cell r="F4769" t="str">
            <v>DIRECCION DE CAMBIO CLIMATICO</v>
          </cell>
          <cell r="G4769">
            <v>1020727432</v>
          </cell>
          <cell r="H4769" t="str">
            <v>DIANA CAMILA RODRIGUEZ VARGAS</v>
          </cell>
          <cell r="I4769" t="str">
            <v>PAGO 9 DE 12 SEGÚN CERTIFICACION DEL SUPERVISOR</v>
          </cell>
          <cell r="J4769">
            <v>3500000</v>
          </cell>
          <cell r="K4769">
            <v>9.66</v>
          </cell>
          <cell r="O4769" t="str">
            <v>RECURSO 11</v>
          </cell>
          <cell r="V4769" t="str">
            <v>No tiene Dependientes</v>
          </cell>
          <cell r="W4769" t="str">
            <v>Vigencia Presupuestal</v>
          </cell>
        </row>
        <row r="4770">
          <cell r="A4770">
            <v>477014</v>
          </cell>
          <cell r="B4770" t="str">
            <v>Contrato</v>
          </cell>
          <cell r="C4770">
            <v>153</v>
          </cell>
          <cell r="D4770">
            <v>24714</v>
          </cell>
          <cell r="E4770">
            <v>41926</v>
          </cell>
          <cell r="F4770" t="str">
            <v>DIRECCION DE ASUNTOS AMBIENTALES, SECTORIAL Y URBANA</v>
          </cell>
          <cell r="G4770">
            <v>52410498</v>
          </cell>
          <cell r="H4770" t="str">
            <v>CAROLINA GONZALEZ BARRETO</v>
          </cell>
          <cell r="I4770" t="str">
            <v xml:space="preserve">PAGO 9 DE 12 SEGÚN CERTIFICACION DEL SUPERVISOR (Desc. Base RF x Dependientes) </v>
          </cell>
          <cell r="J4770">
            <v>8000000</v>
          </cell>
          <cell r="K4770">
            <v>9.66</v>
          </cell>
          <cell r="O4770" t="str">
            <v>RECURSO 11</v>
          </cell>
          <cell r="V4770" t="str">
            <v>Desc.x Dependientes+AFC 25 JUN 2014 $800,000)</v>
          </cell>
          <cell r="W4770" t="str">
            <v>Vigencia Presupuestal</v>
          </cell>
        </row>
        <row r="4771">
          <cell r="A4771">
            <v>477114</v>
          </cell>
          <cell r="B4771" t="str">
            <v>Contrato</v>
          </cell>
          <cell r="C4771">
            <v>53</v>
          </cell>
          <cell r="D4771">
            <v>8214</v>
          </cell>
          <cell r="E4771">
            <v>41926</v>
          </cell>
          <cell r="F4771" t="str">
            <v>DIRECCION DE ASUNTOS AMBIENTALES, SECTORIAL Y URBANA</v>
          </cell>
          <cell r="G4771">
            <v>341036</v>
          </cell>
          <cell r="H4771" t="str">
            <v>GREGORIO RODRIGUEZ</v>
          </cell>
          <cell r="I4771" t="str">
            <v>PAGO 7 DE 11 DESEMBOLSO SEGÚN CERTIFICACION DEL SUPERVISOR (Desc.de la Base RF x Dependientes)</v>
          </cell>
          <cell r="J4771">
            <v>8000000</v>
          </cell>
          <cell r="K4771">
            <v>9.66</v>
          </cell>
          <cell r="O4771" t="str">
            <v>RECURSO 11</v>
          </cell>
          <cell r="V4771" t="str">
            <v>Desc. X Dependientes</v>
          </cell>
          <cell r="W4771" t="str">
            <v>Vigencia Presupuestal</v>
          </cell>
        </row>
        <row r="4772">
          <cell r="A4772">
            <v>477214</v>
          </cell>
          <cell r="B4772" t="str">
            <v>Contrato</v>
          </cell>
          <cell r="C4772">
            <v>173</v>
          </cell>
          <cell r="D4772">
            <v>27314</v>
          </cell>
          <cell r="E4772">
            <v>41926</v>
          </cell>
          <cell r="F4772" t="str">
            <v>DIRECCION DE CAMBIO CLIMATICO</v>
          </cell>
          <cell r="G4772">
            <v>49777207</v>
          </cell>
          <cell r="H4772" t="str">
            <v>MARIA LOURDES ZIMMERMANN</v>
          </cell>
          <cell r="I4772" t="str">
            <v>PAGO 7 Y 8 DE 11 SEGÚN CERTIFICACION DEL SUPERVISOR (Desc.de la Base RF x Dependientes)</v>
          </cell>
          <cell r="J4772">
            <v>10800000</v>
          </cell>
          <cell r="K4772">
            <v>9.66</v>
          </cell>
          <cell r="O4772" t="str">
            <v>RECURSO 11</v>
          </cell>
          <cell r="V4772" t="str">
            <v>Desc.x Dependientes</v>
          </cell>
          <cell r="W4772" t="str">
            <v>Vigencia Presupuestal</v>
          </cell>
        </row>
        <row r="4773">
          <cell r="A4773">
            <v>477314</v>
          </cell>
          <cell r="B4773" t="str">
            <v>Contrato</v>
          </cell>
          <cell r="C4773">
            <v>113</v>
          </cell>
          <cell r="D4773">
            <v>19514</v>
          </cell>
          <cell r="E4773">
            <v>41926</v>
          </cell>
          <cell r="F4773" t="str">
            <v>DIRECCION DE CAMBIO CLIMATICO</v>
          </cell>
          <cell r="G4773">
            <v>52430539</v>
          </cell>
          <cell r="H4773" t="str">
            <v>JOSEFINA HELENA SANCHEZ CUERVO</v>
          </cell>
          <cell r="I4773" t="str">
            <v>PAGO 9 DE 12 SEGÚN CERTIFICACION DEL SUPERVISOR (Desc. Base RF x Dependientes)-OTRO SI - ADICION</v>
          </cell>
          <cell r="J4773">
            <v>3500000</v>
          </cell>
          <cell r="K4773">
            <v>9.66</v>
          </cell>
          <cell r="O4773" t="str">
            <v>RECURSO 11</v>
          </cell>
          <cell r="V4773" t="str">
            <v>Desc.x Dependientes</v>
          </cell>
          <cell r="W4773" t="str">
            <v>Vigencia Presupuestal</v>
          </cell>
        </row>
        <row r="4774">
          <cell r="A4774">
            <v>477414</v>
          </cell>
          <cell r="B4774" t="str">
            <v>Contrato</v>
          </cell>
          <cell r="C4774">
            <v>80</v>
          </cell>
          <cell r="D4774">
            <v>14314</v>
          </cell>
          <cell r="E4774">
            <v>41926</v>
          </cell>
          <cell r="F4774" t="str">
            <v>DIRECCION DE ASUNTOS AMBIENTALES, SECTORIAL Y URBANA</v>
          </cell>
          <cell r="G4774">
            <v>18490857</v>
          </cell>
          <cell r="H4774" t="str">
            <v>CARLOS ANTONIO BELLO QUINTERO</v>
          </cell>
          <cell r="I4774" t="str">
            <v>PAGO 9 DE 11 FRA 0142 SEGÚN CERTIFICACION DEL SUPERVISOR (Desc. Base RF x Dependientes)</v>
          </cell>
          <cell r="J4774">
            <v>8000000</v>
          </cell>
          <cell r="K4774">
            <v>9.66</v>
          </cell>
          <cell r="M4774">
            <v>16</v>
          </cell>
          <cell r="O4774" t="str">
            <v>RECURSO 11</v>
          </cell>
          <cell r="V4774" t="str">
            <v>Desc.x Dependientes</v>
          </cell>
          <cell r="W4774" t="str">
            <v>Vigencia Presupuestal</v>
          </cell>
        </row>
        <row r="4775">
          <cell r="A4775">
            <v>477514</v>
          </cell>
          <cell r="B4775" t="str">
            <v>Contrato</v>
          </cell>
          <cell r="C4775">
            <v>140</v>
          </cell>
          <cell r="D4775">
            <v>9214</v>
          </cell>
          <cell r="E4775">
            <v>41926</v>
          </cell>
          <cell r="F4775" t="str">
            <v>SERVICIOS ADMINISTRATIVOS, ATENCIONA AL USUARIO, ARCHIVO Y CORRESPONDENCIA</v>
          </cell>
          <cell r="G4775">
            <v>8604038353</v>
          </cell>
          <cell r="H4775" t="str">
            <v>MANTENIMIENTO DE ELEVADORES SAS</v>
          </cell>
          <cell r="I4775" t="str">
            <v>FRA 5464 PAGO 16 SEGÚN CERTIFICACION DEL SUPERVISOR (REGIMEN COMUN) IVA $50,435 (RTE FTE SERVICIOS EN GENERAL DECLARANTE DE RENTA)</v>
          </cell>
          <cell r="J4775">
            <v>365650</v>
          </cell>
          <cell r="K4775">
            <v>9.66</v>
          </cell>
          <cell r="L4775">
            <v>4</v>
          </cell>
          <cell r="M4775">
            <v>16</v>
          </cell>
          <cell r="N4775" t="str">
            <v>RECURSO 2-10</v>
          </cell>
          <cell r="W4775" t="str">
            <v>Vigencia Presupuestal</v>
          </cell>
        </row>
        <row r="4776">
          <cell r="A4776">
            <v>477614</v>
          </cell>
          <cell r="B4776" t="str">
            <v>Contrato</v>
          </cell>
          <cell r="C4776">
            <v>140</v>
          </cell>
          <cell r="D4776">
            <v>9214</v>
          </cell>
          <cell r="E4776">
            <v>41926</v>
          </cell>
          <cell r="F4776" t="str">
            <v>SERVICIOS ADMINISTRATIVOS, ATENCIONA AL USUARIO, ARCHIVO Y CORRESPONDENCIA</v>
          </cell>
          <cell r="G4776">
            <v>8604038353</v>
          </cell>
          <cell r="H4776" t="str">
            <v>MANTENIMIENTO DE ELEVADORES SAS</v>
          </cell>
          <cell r="I4776" t="str">
            <v>FRA 5491 PAGO 17 SEGÚN CERTIFICACION DEL SUPERVISOR (REGIMEN COMUN) IVA $50,435 (RTE FTE SERVICIOS EN GENERAL DECLARANTE DE RENTA)</v>
          </cell>
          <cell r="J4776">
            <v>365650</v>
          </cell>
          <cell r="K4776">
            <v>9.66</v>
          </cell>
          <cell r="L4776">
            <v>4</v>
          </cell>
          <cell r="M4776">
            <v>16</v>
          </cell>
          <cell r="N4776" t="str">
            <v>RECURSO 2-10</v>
          </cell>
          <cell r="W4776" t="str">
            <v>Vigencia Presupuestal</v>
          </cell>
        </row>
        <row r="4777">
          <cell r="A4777">
            <v>477714</v>
          </cell>
          <cell r="B4777" t="str">
            <v>Contrato</v>
          </cell>
          <cell r="C4777">
            <v>192</v>
          </cell>
          <cell r="D4777">
            <v>9414</v>
          </cell>
          <cell r="E4777">
            <v>41926</v>
          </cell>
          <cell r="F4777" t="str">
            <v>SERVICIOS ADMINISTRATIVOS, ATENCIONA AL USUARIO, ARCHIVO Y CORRESPONDENCIA</v>
          </cell>
          <cell r="G4777">
            <v>650053527</v>
          </cell>
          <cell r="H4777" t="str">
            <v xml:space="preserve">ULISES EUGENIO MARTINEZ MORA - SERVICENTRO ESSO </v>
          </cell>
          <cell r="I4777" t="str">
            <v>PAGO FRA 5542 DECIMO DESEMBOLSO PARCIAL SEGÚN CERTIFICACION DEL SUPERVISOR - SUMINISTRO COMBUSTIBLES - margen de comercializacion $148,953 - LOS SOPORTES ORIGINALES REPOSAN EN LA OP 477814 DE LA MISMA FECHA</v>
          </cell>
          <cell r="J4777">
            <v>10308232</v>
          </cell>
          <cell r="K4777">
            <v>13.8</v>
          </cell>
          <cell r="L4777">
            <v>0.1</v>
          </cell>
          <cell r="N4777" t="str">
            <v>RECURSO 2-10</v>
          </cell>
          <cell r="T4777" t="str">
            <v>si</v>
          </cell>
          <cell r="U4777">
            <v>148953</v>
          </cell>
          <cell r="W4777" t="str">
            <v>Vigencia Presupuestal</v>
          </cell>
        </row>
        <row r="4778">
          <cell r="A4778">
            <v>477814</v>
          </cell>
          <cell r="B4778" t="str">
            <v>Contrato</v>
          </cell>
          <cell r="C4778">
            <v>192</v>
          </cell>
          <cell r="D4778">
            <v>9414</v>
          </cell>
          <cell r="E4778">
            <v>41926</v>
          </cell>
          <cell r="F4778" t="str">
            <v>SERVICIOS ADMINISTRATIVOS, ATENCIONA AL USUARIO, ARCHIVO Y CORRESPONDENCIA</v>
          </cell>
          <cell r="G4778">
            <v>650053527</v>
          </cell>
          <cell r="H4778" t="str">
            <v xml:space="preserve">ULISES EUGENIO MARTINEZ MORA - SERVICENTRO ESSO </v>
          </cell>
          <cell r="I4778" t="str">
            <v>PAGO FRA 3525 DECIMO DESEMBOLSO SEGÚN CERTIFICACION DEL SUPERVISOR - SER. MANTENIMIENTO VEHICULO - IVA $55,586</v>
          </cell>
          <cell r="J4778">
            <v>399499</v>
          </cell>
          <cell r="K4778">
            <v>9.66</v>
          </cell>
          <cell r="L4778">
            <v>6</v>
          </cell>
          <cell r="M4778">
            <v>16</v>
          </cell>
          <cell r="N4778" t="str">
            <v>RECURSO 2-10</v>
          </cell>
          <cell r="V4778" t="str">
            <v>CIIU 4520 Mantenimiento y reparación de vehículos automotores</v>
          </cell>
          <cell r="W4778" t="str">
            <v>Vigencia Presupuestal</v>
          </cell>
        </row>
        <row r="4779">
          <cell r="A4779">
            <v>477914</v>
          </cell>
          <cell r="B4779" t="str">
            <v>Contrato</v>
          </cell>
          <cell r="C4779">
            <v>337</v>
          </cell>
          <cell r="D4779">
            <v>232914</v>
          </cell>
          <cell r="E4779">
            <v>41926</v>
          </cell>
          <cell r="F4779" t="str">
            <v>SUBDIRECCION ADMINISTRATIVA Y FINANCIERA</v>
          </cell>
          <cell r="G4779">
            <v>8300562831</v>
          </cell>
          <cell r="H4779" t="str">
            <v>COMPAÑÍA DE VIGILANCIA  VER LTDA</v>
          </cell>
          <cell r="I4779" t="str">
            <v>PAGO FRA 12742 DECIMO DESEMBOLSO SEGÚN CERTIFICACION DEL SUPERVISOR - REG. COMUN (RTE FTE SER,.VIGILANCIA) IVA $710,415</v>
          </cell>
          <cell r="J4779">
            <v>45111309</v>
          </cell>
          <cell r="K4779">
            <v>13.8</v>
          </cell>
          <cell r="L4779">
            <v>2</v>
          </cell>
          <cell r="M4779">
            <v>1.6</v>
          </cell>
          <cell r="N4779" t="str">
            <v>RECURSO 2-10</v>
          </cell>
          <cell r="W4779" t="str">
            <v>Vigencia Presupuestal</v>
          </cell>
        </row>
        <row r="4780">
          <cell r="A4780">
            <v>478014</v>
          </cell>
          <cell r="B4780" t="str">
            <v>Resolucion</v>
          </cell>
          <cell r="C4780">
            <v>1618</v>
          </cell>
          <cell r="D4780">
            <v>300114</v>
          </cell>
          <cell r="E4780">
            <v>41926</v>
          </cell>
          <cell r="F4780" t="str">
            <v>TALENTO HUMANO ACTIVO Y NO ACTIVO</v>
          </cell>
          <cell r="G4780">
            <v>8600346679</v>
          </cell>
          <cell r="H4780" t="str">
            <v>FUNDACION UNIVERSIDAD AUTONOMA DE COLOMBIA</v>
          </cell>
          <cell r="I4780" t="str">
            <v>RECONOCIMIENTO Y PAGO DE AUXILIO EDUCATIVO PARA HIJOS DE FUNCIONARIOS  "ANGELICA MARIA GARCIA CASTILLO" - FUNCIONARIO NANCY CASTILLO SANABRIA</v>
          </cell>
          <cell r="J4780">
            <v>1538585</v>
          </cell>
          <cell r="N4780" t="str">
            <v>RECURSO 2-10</v>
          </cell>
          <cell r="W4780" t="str">
            <v>Vigencia Presupuestal</v>
          </cell>
        </row>
        <row r="4781">
          <cell r="A4781">
            <v>478114</v>
          </cell>
          <cell r="B4781" t="str">
            <v>Oficio</v>
          </cell>
          <cell r="C4781" t="str">
            <v>8314-3-35312</v>
          </cell>
          <cell r="D4781">
            <v>301814</v>
          </cell>
          <cell r="E4781">
            <v>41926</v>
          </cell>
          <cell r="F4781" t="str">
            <v>SUBDIRECCION ADMINISTRATIVA Y FINANCIERA</v>
          </cell>
          <cell r="G4781">
            <v>8600111536</v>
          </cell>
          <cell r="H4781" t="str">
            <v>POSITIVA COMPAÑÍA DE SEGUROS S.A.</v>
          </cell>
          <cell r="I4781" t="str">
            <v>PAGO DE AFILIACION AL SISTEMA GENERAL DE RIESGOS LABORALES MES DE OCTUBRE DE 2014 - CONDUCTORES</v>
          </cell>
          <cell r="J4781">
            <v>155000</v>
          </cell>
          <cell r="O4781" t="str">
            <v>RECURSO 11</v>
          </cell>
          <cell r="W4781" t="str">
            <v>Vigencia Presupuestal</v>
          </cell>
        </row>
        <row r="4782">
          <cell r="A4782">
            <v>478214</v>
          </cell>
          <cell r="B4782" t="str">
            <v>Oficio</v>
          </cell>
          <cell r="C4782" t="str">
            <v>8300-2-5232</v>
          </cell>
          <cell r="D4782">
            <v>188614</v>
          </cell>
          <cell r="E4782">
            <v>41926</v>
          </cell>
          <cell r="F4782" t="str">
            <v>OFICINA DE ASUNTOS INTERNACIONALES</v>
          </cell>
          <cell r="G4782">
            <v>34117</v>
          </cell>
          <cell r="H4782" t="str">
            <v xml:space="preserve">PROGRAMA DE NACIONES UNIDAS </v>
          </cell>
          <cell r="I4782" t="str">
            <v>PAGO CONVENIO PROTOCOLO DE MONTREAL RELATIVO A LAS SUSTANCIAS QUE AGOTAN LA CAPA DE OZONO</v>
          </cell>
          <cell r="J4782">
            <v>24290200</v>
          </cell>
          <cell r="O4782" t="str">
            <v>RECURSO 11</v>
          </cell>
          <cell r="W4782" t="str">
            <v>Vigencia Presupuestal</v>
          </cell>
        </row>
        <row r="4783">
          <cell r="A4783">
            <v>478314</v>
          </cell>
          <cell r="B4783" t="str">
            <v>Comisión</v>
          </cell>
          <cell r="C4783" t="str">
            <v>2014-1-0792</v>
          </cell>
          <cell r="D4783">
            <v>285214</v>
          </cell>
          <cell r="E4783">
            <v>41927</v>
          </cell>
          <cell r="F4783" t="str">
            <v>SERVICIOS ADMINISTRATIVOS, ATENCIONA AL USUARIO, ARCHIVO Y CORRESPONDENCIA</v>
          </cell>
          <cell r="G4783">
            <v>341036</v>
          </cell>
          <cell r="H4783" t="str">
            <v>GREGORIO RODRIGUEZ</v>
          </cell>
          <cell r="I4783" t="str">
            <v>COMISION A MEDELLIN DEL 23-26 DE SEPTIEMBRE DE 2014</v>
          </cell>
          <cell r="J4783">
            <v>1119533</v>
          </cell>
          <cell r="L4783">
            <v>10</v>
          </cell>
          <cell r="O4783" t="str">
            <v>RECURSO 11</v>
          </cell>
          <cell r="W4783" t="str">
            <v>Vigencia Presupuestal</v>
          </cell>
        </row>
        <row r="4784">
          <cell r="A4784">
            <v>478414</v>
          </cell>
          <cell r="B4784" t="str">
            <v>Comisión</v>
          </cell>
          <cell r="C4784" t="str">
            <v>2014-1-0793</v>
          </cell>
          <cell r="D4784">
            <v>286314</v>
          </cell>
          <cell r="E4784">
            <v>41927</v>
          </cell>
          <cell r="F4784" t="str">
            <v>SERVICIOS ADMINISTRATIVOS, ATENCIONA AL USUARIO, ARCHIVO Y CORRESPONDENCIA</v>
          </cell>
          <cell r="G4784">
            <v>78034306</v>
          </cell>
          <cell r="H4784" t="str">
            <v>JUAN CARVAJAL COGOLLO</v>
          </cell>
          <cell r="I4784" t="str">
            <v>COMISION A YOPAL EL 26 DE SEPTIEMBRE DE 2014</v>
          </cell>
          <cell r="J4784">
            <v>145648</v>
          </cell>
          <cell r="L4784">
            <v>10</v>
          </cell>
          <cell r="O4784" t="str">
            <v>RECURSO 11</v>
          </cell>
          <cell r="W4784" t="str">
            <v>Vigencia Presupuestal</v>
          </cell>
        </row>
        <row r="4785">
          <cell r="A4785">
            <v>478514</v>
          </cell>
          <cell r="B4785" t="str">
            <v>Comisión</v>
          </cell>
          <cell r="C4785" t="str">
            <v>2014-1-0796</v>
          </cell>
          <cell r="D4785">
            <v>286414</v>
          </cell>
          <cell r="E4785">
            <v>41927</v>
          </cell>
          <cell r="F4785" t="str">
            <v>SERVICIOS ADMINISTRATIVOS, ATENCIONA AL USUARIO, ARCHIVO Y CORRESPONDENCIA</v>
          </cell>
          <cell r="G4785">
            <v>78034306</v>
          </cell>
          <cell r="H4785" t="str">
            <v>JUAN CARVAJAL COGOLLO</v>
          </cell>
          <cell r="I4785" t="str">
            <v>COMISION A BARRANQUILLA DEL 6-8 DE OCTUBRE DE 2014</v>
          </cell>
          <cell r="J4785">
            <v>728238</v>
          </cell>
          <cell r="L4785">
            <v>10</v>
          </cell>
          <cell r="O4785" t="str">
            <v>RECURSO 11</v>
          </cell>
          <cell r="W4785" t="str">
            <v>Vigencia Presupuestal</v>
          </cell>
        </row>
        <row r="4786">
          <cell r="A4786">
            <v>478614</v>
          </cell>
          <cell r="B4786" t="str">
            <v>Comisión</v>
          </cell>
          <cell r="C4786" t="str">
            <v>2014-1-0820</v>
          </cell>
          <cell r="D4786">
            <v>289714</v>
          </cell>
          <cell r="E4786">
            <v>41927</v>
          </cell>
          <cell r="F4786" t="str">
            <v>SERVICIOS ADMINISTRATIVOS, ATENCIONA AL USUARIO, ARCHIVO Y CORRESPONDENCIA</v>
          </cell>
          <cell r="G4786">
            <v>52085976</v>
          </cell>
          <cell r="H4786" t="str">
            <v>TANIA FERNANDA SANTOS SANTOS</v>
          </cell>
          <cell r="I4786" t="str">
            <v>COMISION A CARTAGENA DEL 30 DE SEPTIEMBRE AL 01 DE OCTUBRE DE 2014</v>
          </cell>
          <cell r="J4786">
            <v>436943</v>
          </cell>
          <cell r="L4786">
            <v>10</v>
          </cell>
          <cell r="O4786" t="str">
            <v>RECURSO 11</v>
          </cell>
          <cell r="W4786" t="str">
            <v>Vigencia Presupuestal</v>
          </cell>
        </row>
        <row r="4787">
          <cell r="A4787">
            <v>478714</v>
          </cell>
          <cell r="B4787" t="str">
            <v>Contrato</v>
          </cell>
          <cell r="C4787">
            <v>333</v>
          </cell>
          <cell r="D4787">
            <v>129614</v>
          </cell>
          <cell r="E4787">
            <v>41927</v>
          </cell>
          <cell r="F4787" t="str">
            <v>SUBDIRECCION ADMINISTRATIVA Y FINANCIERA</v>
          </cell>
          <cell r="G4787">
            <v>8604500222</v>
          </cell>
          <cell r="H4787" t="str">
            <v>ESCOBAR OSPINA Y CIA LTDA - VIAJES CALITOUR</v>
          </cell>
          <cell r="I4787" t="str">
            <v>PAGO SALDO FACTURAS VARIAS SEGUN CERTIFICACION DEL SUPERVISOR (REC 11 INVERSION Y REC 2-10 FUNCIONAM) LOS SOPORTES ORIGINALES REPOSAN EN LA OP 478914</v>
          </cell>
          <cell r="J4787">
            <v>166344</v>
          </cell>
          <cell r="K4787">
            <v>9.66</v>
          </cell>
          <cell r="L4787">
            <v>4</v>
          </cell>
          <cell r="M4787">
            <v>16</v>
          </cell>
          <cell r="N4787" t="str">
            <v>RECURSO 2-10</v>
          </cell>
          <cell r="W4787" t="str">
            <v>Vigencia Presupuestal</v>
          </cell>
        </row>
        <row r="4788">
          <cell r="A4788">
            <v>478814</v>
          </cell>
          <cell r="B4788" t="str">
            <v>Contrato</v>
          </cell>
          <cell r="C4788">
            <v>333</v>
          </cell>
          <cell r="D4788">
            <v>129614</v>
          </cell>
          <cell r="E4788">
            <v>41927</v>
          </cell>
          <cell r="F4788" t="str">
            <v>SUBDIRECCION ADMINISTRATIVA Y FINANCIERA</v>
          </cell>
          <cell r="G4788">
            <v>8604500222</v>
          </cell>
          <cell r="H4788" t="str">
            <v>ESCOBAR OSPINA Y CIA LTDA - VIAJES CALITOUR</v>
          </cell>
          <cell r="I4788" t="str">
            <v>PAGO SALDO FACTURAS VARIAS SEGUN CERTIFICACION DEL SUPERVISOR (REC 11 INVERSION Y REC 2-10 FUNCIONAM) LOS SOPORTES ORIGINALES REPOSAN EN LA OP 478914</v>
          </cell>
          <cell r="J4788">
            <v>5190592</v>
          </cell>
          <cell r="K4788">
            <v>9.66</v>
          </cell>
          <cell r="L4788">
            <v>4</v>
          </cell>
          <cell r="M4788">
            <v>16</v>
          </cell>
          <cell r="O4788" t="str">
            <v>RECURSO 11</v>
          </cell>
          <cell r="W4788" t="str">
            <v>Vigencia Presupuestal</v>
          </cell>
        </row>
        <row r="4789">
          <cell r="A4789">
            <v>478914</v>
          </cell>
          <cell r="B4789" t="str">
            <v>Contrato</v>
          </cell>
          <cell r="C4789">
            <v>333</v>
          </cell>
          <cell r="D4789">
            <v>234214</v>
          </cell>
          <cell r="E4789">
            <v>41927</v>
          </cell>
          <cell r="F4789" t="str">
            <v>SUBDIRECCION ADMINISTRATIVA Y FINANCIERA</v>
          </cell>
          <cell r="G4789">
            <v>8604500222</v>
          </cell>
          <cell r="H4789" t="str">
            <v>ESCOBAR OSPINA Y CIA LTDA - VIAJES CALITOUR</v>
          </cell>
          <cell r="I4789" t="str">
            <v>PAGO SALDO FACTURAS VARIAS SEGUN CERTIFICACION DEL SUPERVISOR (REC 11 INVERSION Y REC 2-10 FUNCIONAM) LOS SOPORTES ORIGINALES REPOSAN EN LA OP 478914</v>
          </cell>
          <cell r="J4789">
            <v>11271012</v>
          </cell>
          <cell r="K4789">
            <v>9.66</v>
          </cell>
          <cell r="L4789">
            <v>4</v>
          </cell>
          <cell r="M4789">
            <v>16</v>
          </cell>
          <cell r="O4789" t="str">
            <v>RECURSO 11</v>
          </cell>
          <cell r="W4789" t="str">
            <v>Vigencia Presupuestal</v>
          </cell>
        </row>
        <row r="4790">
          <cell r="A4790">
            <v>479014</v>
          </cell>
          <cell r="B4790" t="str">
            <v>Contrato</v>
          </cell>
          <cell r="C4790">
            <v>333</v>
          </cell>
          <cell r="D4790">
            <v>129614</v>
          </cell>
          <cell r="E4790">
            <v>41927</v>
          </cell>
          <cell r="F4790" t="str">
            <v>SUBDIRECCION ADMINISTRATIVA Y FINANCIERA</v>
          </cell>
          <cell r="G4790">
            <v>8604500222</v>
          </cell>
          <cell r="H4790" t="str">
            <v>ESCOBAR OSPINA Y CIA LTDA - VIAJES CALITOUR</v>
          </cell>
          <cell r="I4790" t="str">
            <v>PAGO SALDO FACTURAS VARIAS SEGUN CERTIFICACION DEL SUPERVISOR (REC 11 INVERSION) LOS SOPORTES ORIGINALES REPOSAN EN LA OP 479114</v>
          </cell>
          <cell r="J4790">
            <v>24790787</v>
          </cell>
          <cell r="K4790">
            <v>9.66</v>
          </cell>
          <cell r="L4790">
            <v>4</v>
          </cell>
          <cell r="M4790">
            <v>16</v>
          </cell>
          <cell r="O4790" t="str">
            <v>RECURSO 11</v>
          </cell>
          <cell r="W4790" t="str">
            <v>Vigencia Presupuestal</v>
          </cell>
        </row>
        <row r="4791">
          <cell r="A4791">
            <v>479114</v>
          </cell>
          <cell r="B4791" t="str">
            <v>Contrato</v>
          </cell>
          <cell r="C4791">
            <v>333</v>
          </cell>
          <cell r="D4791">
            <v>234214</v>
          </cell>
          <cell r="E4791">
            <v>41927</v>
          </cell>
          <cell r="F4791" t="str">
            <v>SUBDIRECCION ADMINISTRATIVA Y FINANCIERA</v>
          </cell>
          <cell r="G4791">
            <v>8604500222</v>
          </cell>
          <cell r="H4791" t="str">
            <v>ESCOBAR OSPINA Y CIA LTDA - VIAJES CALITOUR</v>
          </cell>
          <cell r="I4791" t="str">
            <v>PAGO SALDO FACTURAS VARIAS SEGUN CERTIFICACION DEL SUPERVISOR (REC 11 INVERSION) LOS SOPORTES ORIGINALES REPOSAN EN LA OP 479114</v>
          </cell>
          <cell r="J4791">
            <v>38726346</v>
          </cell>
          <cell r="K4791">
            <v>9.66</v>
          </cell>
          <cell r="L4791">
            <v>4</v>
          </cell>
          <cell r="M4791">
            <v>16</v>
          </cell>
          <cell r="O4791" t="str">
            <v>RECURSO 11</v>
          </cell>
          <cell r="W4791" t="str">
            <v>Vigencia Presupuestal</v>
          </cell>
        </row>
        <row r="4792">
          <cell r="A4792">
            <v>479214</v>
          </cell>
          <cell r="B4792" t="str">
            <v>Contrato</v>
          </cell>
          <cell r="C4792">
            <v>333</v>
          </cell>
          <cell r="D4792">
            <v>129614</v>
          </cell>
          <cell r="E4792">
            <v>41927</v>
          </cell>
          <cell r="F4792" t="str">
            <v>SUBDIRECCION ADMINISTRATIVA Y FINANCIERA</v>
          </cell>
          <cell r="G4792">
            <v>8604500222</v>
          </cell>
          <cell r="H4792" t="str">
            <v>ESCOBAR OSPINA Y CIA LTDA - VIAJES CALITOUR</v>
          </cell>
          <cell r="I4792" t="str">
            <v>PAGO SALDO FACTURAS VARIAS SEGUN CERTIFICACION DEL SUPERVISOR (REC 11 INVERSION) LOS SOPORTES ORIGINALES REPOSAN EN LA OP 479314</v>
          </cell>
          <cell r="J4792">
            <v>12429775</v>
          </cell>
          <cell r="K4792">
            <v>9.66</v>
          </cell>
          <cell r="L4792">
            <v>4</v>
          </cell>
          <cell r="M4792">
            <v>16</v>
          </cell>
          <cell r="O4792" t="str">
            <v>RECURSO 11</v>
          </cell>
          <cell r="W4792" t="str">
            <v>Vigencia Presupuestal</v>
          </cell>
        </row>
        <row r="4793">
          <cell r="A4793">
            <v>479314</v>
          </cell>
          <cell r="B4793" t="str">
            <v>Contrato</v>
          </cell>
          <cell r="C4793">
            <v>333</v>
          </cell>
          <cell r="D4793">
            <v>234214</v>
          </cell>
          <cell r="E4793">
            <v>41927</v>
          </cell>
          <cell r="F4793" t="str">
            <v>SUBDIRECCION ADMINISTRATIVA Y FINANCIERA</v>
          </cell>
          <cell r="G4793">
            <v>8604500222</v>
          </cell>
          <cell r="H4793" t="str">
            <v>ESCOBAR OSPINA Y CIA LTDA - VIAJES CALITOUR</v>
          </cell>
          <cell r="I4793" t="str">
            <v>PAGO SALDO FACTURAS VARIAS SEGUN CERTIFICACION DEL SUPERVISOR (REC 11 INVERSION) LOS SOPORTES ORIGINALES REPOSAN EN LA OP 479314</v>
          </cell>
          <cell r="J4793">
            <v>29924062</v>
          </cell>
          <cell r="K4793">
            <v>9.66</v>
          </cell>
          <cell r="L4793">
            <v>4</v>
          </cell>
          <cell r="M4793">
            <v>16</v>
          </cell>
          <cell r="O4793" t="str">
            <v>RECURSO 11</v>
          </cell>
          <cell r="W4793" t="str">
            <v>Vigencia Presupuestal</v>
          </cell>
        </row>
        <row r="4794">
          <cell r="A4794">
            <v>479414</v>
          </cell>
          <cell r="B4794" t="str">
            <v>Comisión</v>
          </cell>
          <cell r="C4794" t="str">
            <v>2014-1-0797</v>
          </cell>
          <cell r="D4794">
            <v>285514</v>
          </cell>
          <cell r="E4794">
            <v>41928</v>
          </cell>
          <cell r="F4794" t="str">
            <v>SERVICIOS ADMINISTRATIVOS, ATENCIONA AL USUARIO, ARCHIVO Y CORRESPONDENCIA</v>
          </cell>
          <cell r="G4794">
            <v>65778539</v>
          </cell>
          <cell r="H4794" t="str">
            <v>LEDY NOHEMY TRUJILLO ORTIZ</v>
          </cell>
          <cell r="I4794" t="str">
            <v>COMISION A VILLAVICENCIO DEL 25-26 DE SEPTIEMBRE DE 2014</v>
          </cell>
          <cell r="J4794">
            <v>249157</v>
          </cell>
          <cell r="L4794">
            <v>10</v>
          </cell>
          <cell r="O4794" t="str">
            <v>RECURSO 11</v>
          </cell>
          <cell r="W4794" t="str">
            <v>Vigencia Presupuestal</v>
          </cell>
        </row>
        <row r="4795">
          <cell r="A4795">
            <v>479514</v>
          </cell>
          <cell r="B4795" t="str">
            <v>Comisión</v>
          </cell>
          <cell r="C4795" t="str">
            <v>2014-1-0795</v>
          </cell>
          <cell r="D4795">
            <v>286214</v>
          </cell>
          <cell r="E4795">
            <v>41928</v>
          </cell>
          <cell r="F4795" t="str">
            <v>SERVICIOS ADMINISTRATIVOS, ATENCIONA AL USUARIO, ARCHIVO Y CORRESPONDENCIA</v>
          </cell>
          <cell r="G4795">
            <v>10527523</v>
          </cell>
          <cell r="H4795" t="str">
            <v>GUSTAVO WILCHES CHAUZ</v>
          </cell>
          <cell r="I4795" t="str">
            <v>COMISION A POPAYAN EL 01 DE OCTUBRE DE 2014</v>
          </cell>
          <cell r="J4795">
            <v>176175</v>
          </cell>
          <cell r="L4795">
            <v>10</v>
          </cell>
          <cell r="O4795" t="str">
            <v>RECURSO 11</v>
          </cell>
          <cell r="W4795" t="str">
            <v>Vigencia Presupuestal</v>
          </cell>
        </row>
        <row r="4796">
          <cell r="A4796">
            <v>479614</v>
          </cell>
          <cell r="B4796" t="str">
            <v>Comisión</v>
          </cell>
          <cell r="C4796" t="str">
            <v>2014-1-0805</v>
          </cell>
          <cell r="D4796">
            <v>288614</v>
          </cell>
          <cell r="E4796">
            <v>41928</v>
          </cell>
          <cell r="F4796" t="str">
            <v>SERVICIOS ADMINISTRATIVOS, ATENCIONA AL USUARIO, ARCHIVO Y CORRESPONDENCIA</v>
          </cell>
          <cell r="G4796">
            <v>74180161</v>
          </cell>
          <cell r="H4796" t="str">
            <v>ANDRES BALCAZAR</v>
          </cell>
          <cell r="I4796" t="str">
            <v>COMISION A CALI DEL 30 DE SEPTIEMBRE AL 01 DE OCTUBRE DE 2014</v>
          </cell>
          <cell r="J4796">
            <v>436943</v>
          </cell>
          <cell r="L4796">
            <v>10</v>
          </cell>
          <cell r="O4796" t="str">
            <v>RECURSO 11</v>
          </cell>
          <cell r="W4796" t="str">
            <v>Vigencia Presupuestal</v>
          </cell>
        </row>
        <row r="4797">
          <cell r="A4797">
            <v>479714</v>
          </cell>
          <cell r="B4797" t="str">
            <v>Comisión</v>
          </cell>
          <cell r="C4797" t="str">
            <v>2014-1-0814</v>
          </cell>
          <cell r="D4797">
            <v>287714</v>
          </cell>
          <cell r="E4797">
            <v>41928</v>
          </cell>
          <cell r="F4797" t="str">
            <v>SERVICIOS ADMINISTRATIVOS, ATENCIONA AL USUARIO, ARCHIVO Y CORRESPONDENCIA</v>
          </cell>
          <cell r="G4797">
            <v>35462977</v>
          </cell>
          <cell r="H4797" t="str">
            <v>MARIA CONSTANZA RAMIREZ SILVA</v>
          </cell>
          <cell r="I4797" t="str">
            <v>COMISION A PUERTO INIRIDA DEL 2-4 DE OCTUBRE DE 2014</v>
          </cell>
          <cell r="J4797">
            <v>0</v>
          </cell>
          <cell r="O4797" t="str">
            <v>RECURSO 11</v>
          </cell>
          <cell r="W4797" t="str">
            <v>Vigencia Presupuestal</v>
          </cell>
        </row>
        <row r="4798">
          <cell r="A4798">
            <v>479814</v>
          </cell>
          <cell r="B4798" t="str">
            <v>Comisión</v>
          </cell>
          <cell r="C4798" t="str">
            <v>2014-1-0824</v>
          </cell>
          <cell r="D4798">
            <v>289914</v>
          </cell>
          <cell r="E4798">
            <v>41928</v>
          </cell>
          <cell r="F4798" t="str">
            <v>SERVICIOS ADMINISTRATIVOS, ATENCIONA AL USUARIO, ARCHIVO Y CORRESPONDENCIA</v>
          </cell>
          <cell r="G4798">
            <v>10527523</v>
          </cell>
          <cell r="H4798" t="str">
            <v>GUSTAVO WILCHES CHAUZ</v>
          </cell>
          <cell r="I4798" t="str">
            <v>COMISION A TOTA DEL 29-30 DE SEPTIEMBRE DE 2014</v>
          </cell>
          <cell r="J4798">
            <v>528525</v>
          </cell>
          <cell r="L4798">
            <v>10</v>
          </cell>
          <cell r="O4798" t="str">
            <v>RECURSO 11</v>
          </cell>
          <cell r="W4798" t="str">
            <v>Vigencia Presupuestal</v>
          </cell>
        </row>
        <row r="4799">
          <cell r="A4799">
            <v>479914</v>
          </cell>
          <cell r="B4799" t="str">
            <v>Anulada</v>
          </cell>
          <cell r="C4799" t="str">
            <v>2014-1-0836</v>
          </cell>
          <cell r="D4799">
            <v>297714</v>
          </cell>
          <cell r="E4799">
            <v>41928</v>
          </cell>
          <cell r="F4799" t="str">
            <v>SERVICIOS ADMINISTRATIVOS, ATENCIONA AL USUARIO, ARCHIVO Y CORRESPONDENCIA</v>
          </cell>
          <cell r="G4799">
            <v>74180161</v>
          </cell>
          <cell r="H4799" t="str">
            <v>ANDRES BALCAZAR</v>
          </cell>
          <cell r="I4799" t="str">
            <v>ANULADO --------- COMISION A RIONEGRO EL 8 DE OCTUBRE DE 2014</v>
          </cell>
          <cell r="J4799">
            <v>145648</v>
          </cell>
          <cell r="L4799">
            <v>10</v>
          </cell>
          <cell r="O4799" t="str">
            <v>RECURSO 11</v>
          </cell>
          <cell r="W4799" t="str">
            <v>Vigencia Presupuestal</v>
          </cell>
        </row>
        <row r="4800">
          <cell r="A4800">
            <v>480014</v>
          </cell>
          <cell r="B4800" t="str">
            <v>Comisión</v>
          </cell>
          <cell r="C4800">
            <v>20141882</v>
          </cell>
          <cell r="D4800">
            <v>260714</v>
          </cell>
          <cell r="E4800">
            <v>41928</v>
          </cell>
          <cell r="F4800" t="str">
            <v>SERVICIOS ADMINISTRATIVOS, ATENCIONA AL USUARIO, ARCHIVO Y CORRESPONDENCIA</v>
          </cell>
          <cell r="G4800">
            <v>13617899</v>
          </cell>
          <cell r="H4800" t="str">
            <v>HAROLD RENE GAMBA HURTADO</v>
          </cell>
          <cell r="I4800" t="str">
            <v>COMISION A SILVIA- CAUCA DEL 28 DE SEPTIEMBRE AL 1 DE OCTUBRE DE 2014</v>
          </cell>
          <cell r="J4800">
            <v>844522</v>
          </cell>
          <cell r="M4800" t="str">
            <v>RECURSO 11</v>
          </cell>
          <cell r="U4800" t="str">
            <v>Vigencia Presupuestal</v>
          </cell>
          <cell r="V4800" t="str">
            <v>No deduce Salud</v>
          </cell>
        </row>
        <row r="4801">
          <cell r="A4801">
            <v>480114</v>
          </cell>
          <cell r="B4801" t="str">
            <v>Comisión</v>
          </cell>
          <cell r="C4801">
            <v>20141885</v>
          </cell>
          <cell r="D4801">
            <v>260814</v>
          </cell>
          <cell r="E4801">
            <v>41928</v>
          </cell>
          <cell r="F4801" t="str">
            <v>SERVICIOS ADMINISTRATIVOS, ATENCIONA AL USUARIO, ARCHIVO Y CORRESPONDENCIA</v>
          </cell>
          <cell r="G4801">
            <v>13617899</v>
          </cell>
          <cell r="H4801" t="str">
            <v>HAROLD RENE GAMBA HURTADO</v>
          </cell>
          <cell r="I4801" t="str">
            <v>COMISION A PUERTO INIRIDA DEL 2 AL 4 DE OCTUBRE DE 2014</v>
          </cell>
          <cell r="J4801">
            <v>0</v>
          </cell>
          <cell r="M4801" t="str">
            <v>RECURSO 11</v>
          </cell>
          <cell r="U4801" t="str">
            <v>Vigencia Presupuestal</v>
          </cell>
          <cell r="V4801" t="str">
            <v>No deduce Salud</v>
          </cell>
        </row>
        <row r="4802">
          <cell r="A4802">
            <v>480214</v>
          </cell>
          <cell r="B4802" t="str">
            <v>Comisión</v>
          </cell>
          <cell r="C4802">
            <v>20142084</v>
          </cell>
          <cell r="D4802">
            <v>278314</v>
          </cell>
          <cell r="E4802">
            <v>41928</v>
          </cell>
          <cell r="F4802" t="str">
            <v>SERVICIOS ADMINISTRATIVOS, ATENCIONA AL USUARIO, ARCHIVO Y CORRESPONDENCIA</v>
          </cell>
          <cell r="G4802">
            <v>71709059</v>
          </cell>
          <cell r="H4802" t="str">
            <v>CARLOS ARTURO ALVAREZ M.</v>
          </cell>
          <cell r="I4802" t="str">
            <v>COMISION A SANTA MARTA EL 17 DE SEPTIEMBRE DE 2014</v>
          </cell>
          <cell r="J4802">
            <v>198646</v>
          </cell>
          <cell r="M4802" t="str">
            <v>RECURSO 11</v>
          </cell>
          <cell r="U4802" t="str">
            <v>Vigencia Presupuestal</v>
          </cell>
          <cell r="V4802" t="str">
            <v>No deduce Salud</v>
          </cell>
        </row>
        <row r="4803">
          <cell r="A4803">
            <v>480314</v>
          </cell>
          <cell r="B4803" t="str">
            <v>Comisión</v>
          </cell>
          <cell r="C4803">
            <v>20142064</v>
          </cell>
          <cell r="D4803">
            <v>275014</v>
          </cell>
          <cell r="E4803">
            <v>41928</v>
          </cell>
          <cell r="F4803" t="str">
            <v>SERVICIOS ADMINISTRATIVOS, ATENCIONA AL USUARIO, ARCHIVO Y CORRESPONDENCIA</v>
          </cell>
          <cell r="G4803">
            <v>79149043</v>
          </cell>
          <cell r="H4803" t="str">
            <v>ERNESTO ROMERO TOBON</v>
          </cell>
          <cell r="I4803" t="str">
            <v>COMISION A COVEÑAS DEL 14 AL 16 DE SEPTIEMBRE DE 2014</v>
          </cell>
          <cell r="J4803">
            <v>870268</v>
          </cell>
          <cell r="M4803" t="str">
            <v>RECURSO 11</v>
          </cell>
          <cell r="U4803" t="str">
            <v>Vigencia Presupuestal</v>
          </cell>
          <cell r="V4803" t="str">
            <v>No deduce Salud</v>
          </cell>
        </row>
        <row r="4804">
          <cell r="A4804">
            <v>480414</v>
          </cell>
          <cell r="B4804" t="str">
            <v>Comisión</v>
          </cell>
          <cell r="C4804">
            <v>20142090</v>
          </cell>
          <cell r="D4804">
            <v>279214</v>
          </cell>
          <cell r="E4804">
            <v>41928</v>
          </cell>
          <cell r="F4804" t="str">
            <v>SERVICIOS ADMINISTRATIVOS, ATENCIONA AL USUARIO, ARCHIVO Y CORRESPONDENCIA</v>
          </cell>
          <cell r="G4804">
            <v>52214641</v>
          </cell>
          <cell r="H4804" t="str">
            <v>ZULEYMA CAROLINA MARTINEZ SANCHEZ</v>
          </cell>
          <cell r="I4804" t="str">
            <v>COMISION A CUCUTA DEL 21 AL 22 DE SEPTIEMBRE DE 2014</v>
          </cell>
          <cell r="J4804">
            <v>293037</v>
          </cell>
          <cell r="M4804" t="str">
            <v>RECURSO 11</v>
          </cell>
          <cell r="U4804" t="str">
            <v>Vigencia Presupuestal</v>
          </cell>
          <cell r="V4804" t="str">
            <v>No deduce Salud</v>
          </cell>
        </row>
        <row r="4805">
          <cell r="A4805">
            <v>480514</v>
          </cell>
          <cell r="B4805" t="str">
            <v>Comisión</v>
          </cell>
          <cell r="C4805">
            <v>20142091</v>
          </cell>
          <cell r="D4805">
            <v>279314</v>
          </cell>
          <cell r="E4805">
            <v>41928</v>
          </cell>
          <cell r="F4805" t="str">
            <v>SERVICIOS ADMINISTRATIVOS, ATENCIONA AL USUARIO, ARCHIVO Y CORRESPONDENCIA</v>
          </cell>
          <cell r="G4805">
            <v>91423177</v>
          </cell>
          <cell r="H4805" t="str">
            <v>LUIS FRANCISCO CAMARGO FAJARDO</v>
          </cell>
          <cell r="I4805" t="str">
            <v>COMISION A SINCELEJO DEL 23 AL 25 DE SEPTIEMBRE DE 2014</v>
          </cell>
          <cell r="J4805">
            <v>488395</v>
          </cell>
          <cell r="M4805" t="str">
            <v>RECURSO 11</v>
          </cell>
          <cell r="U4805" t="str">
            <v>Vigencia Presupuestal</v>
          </cell>
        </row>
        <row r="4806">
          <cell r="A4806">
            <v>480614</v>
          </cell>
          <cell r="B4806" t="str">
            <v>Comisión</v>
          </cell>
          <cell r="C4806">
            <v>20142107</v>
          </cell>
          <cell r="D4806">
            <v>283114</v>
          </cell>
          <cell r="E4806">
            <v>41928</v>
          </cell>
          <cell r="F4806" t="str">
            <v>SERVICIOS ADMINISTRATIVOS, ATENCIONA AL USUARIO, ARCHIVO Y CORRESPONDENCIA</v>
          </cell>
          <cell r="G4806">
            <v>79149043</v>
          </cell>
          <cell r="H4806" t="str">
            <v>ERNESTO ROMERO TOBON</v>
          </cell>
          <cell r="I4806" t="str">
            <v>COMISION A TUMACO DEL 19 AL 21 DE SEPTIEMBRE DE 2014</v>
          </cell>
          <cell r="J4806">
            <v>800268</v>
          </cell>
          <cell r="M4806" t="str">
            <v>RECURSO 11</v>
          </cell>
          <cell r="U4806" t="str">
            <v>Vigencia Presupuestal</v>
          </cell>
        </row>
        <row r="4807">
          <cell r="A4807">
            <v>480714</v>
          </cell>
          <cell r="B4807" t="str">
            <v>Comisión</v>
          </cell>
          <cell r="C4807">
            <v>20142124</v>
          </cell>
          <cell r="D4807">
            <v>284914</v>
          </cell>
          <cell r="E4807">
            <v>41928</v>
          </cell>
          <cell r="F4807" t="str">
            <v>SERVICIOS ADMINISTRATIVOS, ATENCIONA AL USUARIO, ARCHIVO Y CORRESPONDENCIA</v>
          </cell>
          <cell r="G4807">
            <v>52693473</v>
          </cell>
          <cell r="H4807" t="str">
            <v>ADRIANA CAROLINA CORTES CARDONA</v>
          </cell>
          <cell r="I4807" t="str">
            <v>COMISION A MEDELLIN DEL 22 AL 23 DE SEPTIEMBRE DE 2014</v>
          </cell>
          <cell r="J4807">
            <v>393037</v>
          </cell>
          <cell r="M4807" t="str">
            <v>RECURSO 11</v>
          </cell>
          <cell r="U4807" t="str">
            <v>Vigencia Presupuestal</v>
          </cell>
        </row>
        <row r="4808">
          <cell r="A4808">
            <v>480814</v>
          </cell>
          <cell r="B4808" t="str">
            <v>Comisión</v>
          </cell>
          <cell r="C4808">
            <v>20142138</v>
          </cell>
          <cell r="D4808">
            <v>286614</v>
          </cell>
          <cell r="E4808">
            <v>41928</v>
          </cell>
          <cell r="F4808" t="str">
            <v>SERVICIOS ADMINISTRATIVOS, ATENCIONA AL USUARIO, ARCHIVO Y CORRESPONDENCIA</v>
          </cell>
          <cell r="G4808">
            <v>51963949</v>
          </cell>
          <cell r="H4808" t="str">
            <v>EDNA MARGARITA OSORIO GOMEZ</v>
          </cell>
          <cell r="I4808" t="str">
            <v>COMISION A BARRANQUILLA DEL 6 AL 7 DE OCTUBRE DE 2014</v>
          </cell>
          <cell r="J4808">
            <v>293037</v>
          </cell>
          <cell r="M4808" t="str">
            <v>RECURSO 11</v>
          </cell>
          <cell r="U4808" t="str">
            <v>Vigencia Presupuestal</v>
          </cell>
        </row>
        <row r="4809">
          <cell r="A4809">
            <v>480914</v>
          </cell>
          <cell r="B4809" t="str">
            <v>Comisión</v>
          </cell>
          <cell r="C4809">
            <v>20142143</v>
          </cell>
          <cell r="D4809">
            <v>286114</v>
          </cell>
          <cell r="E4809">
            <v>41928</v>
          </cell>
          <cell r="F4809" t="str">
            <v>SERVICIOS ADMINISTRATIVOS, ATENCIONA AL USUARIO, ARCHIVO Y CORRESPONDENCIA</v>
          </cell>
          <cell r="G4809">
            <v>23248957</v>
          </cell>
          <cell r="H4809" t="str">
            <v xml:space="preserve">ELIZABETH INES TAYLOR JAY </v>
          </cell>
          <cell r="I4809" t="str">
            <v>COMISION A SAN ANDRES Y PROVIDENCIA DEL 24 AL 26 DE SEPTIEMBRE DE 2014</v>
          </cell>
          <cell r="J4809">
            <v>1040340</v>
          </cell>
          <cell r="M4809" t="str">
            <v>RECURSO 11</v>
          </cell>
          <cell r="U4809" t="str">
            <v>Vigencia Presupuestal</v>
          </cell>
        </row>
        <row r="4810">
          <cell r="A4810">
            <v>481014</v>
          </cell>
          <cell r="B4810" t="str">
            <v>Comisión</v>
          </cell>
          <cell r="C4810">
            <v>20142147</v>
          </cell>
          <cell r="D4810">
            <v>287114</v>
          </cell>
          <cell r="E4810">
            <v>41928</v>
          </cell>
          <cell r="F4810" t="str">
            <v>SERVICIOS ADMINISTRATIVOS, ATENCIONA AL USUARIO, ARCHIVO Y CORRESPONDENCIA</v>
          </cell>
          <cell r="G4810">
            <v>43726242</v>
          </cell>
          <cell r="H4810" t="str">
            <v>MAGDALI HOLGUIN SANTA</v>
          </cell>
          <cell r="I4810" t="str">
            <v>COMISION A BUCARAMANGA EL 25 DE SEPTIEMBRE DE 2014</v>
          </cell>
          <cell r="J4810">
            <v>177679</v>
          </cell>
          <cell r="M4810" t="str">
            <v>RECURSO 11</v>
          </cell>
          <cell r="U4810" t="str">
            <v>Vigencia Presupuestal</v>
          </cell>
        </row>
        <row r="4811">
          <cell r="A4811">
            <v>481114</v>
          </cell>
          <cell r="B4811" t="str">
            <v>Comisión</v>
          </cell>
          <cell r="C4811">
            <v>20142149</v>
          </cell>
          <cell r="D4811">
            <v>287014</v>
          </cell>
          <cell r="E4811">
            <v>41928</v>
          </cell>
          <cell r="F4811" t="str">
            <v>SERVICIOS ADMINISTRATIVOS, ATENCIONA AL USUARIO, ARCHIVO Y CORRESPONDENCIA</v>
          </cell>
          <cell r="G4811">
            <v>80041156</v>
          </cell>
          <cell r="H4811" t="str">
            <v>RICARDO JOSE MENDOZA MOGOLLON</v>
          </cell>
          <cell r="I4811" t="str">
            <v>COMISION A BUCARAMANGA EL 25 DE SEPTIEMBRE DE 2014</v>
          </cell>
          <cell r="J4811">
            <v>97679</v>
          </cell>
          <cell r="M4811" t="str">
            <v>RECURSO 11</v>
          </cell>
          <cell r="U4811" t="str">
            <v>Vigencia Presupuestal</v>
          </cell>
        </row>
        <row r="4812">
          <cell r="A4812">
            <v>481214</v>
          </cell>
          <cell r="B4812" t="str">
            <v>Comisión</v>
          </cell>
          <cell r="C4812">
            <v>20142167</v>
          </cell>
          <cell r="D4812">
            <v>288214</v>
          </cell>
          <cell r="E4812">
            <v>41928</v>
          </cell>
          <cell r="F4812" t="str">
            <v>SERVICIOS ADMINISTRATIVOS, ATENCIONA AL USUARIO, ARCHIVO Y CORRESPONDENCIA</v>
          </cell>
          <cell r="G4812">
            <v>52384555</v>
          </cell>
          <cell r="H4812" t="str">
            <v>MARIA CAROLINA RODRIGUEZ ACERO</v>
          </cell>
          <cell r="I4812" t="str">
            <v>COMISION A PASTO DEL 1 AL 3 DE OCTUBRE DE 2014</v>
          </cell>
          <cell r="J4812">
            <v>628395</v>
          </cell>
          <cell r="M4812" t="str">
            <v>RECURSO 11</v>
          </cell>
          <cell r="U4812" t="str">
            <v>Vigencia Presupuestal</v>
          </cell>
        </row>
        <row r="4813">
          <cell r="A4813">
            <v>481314</v>
          </cell>
          <cell r="B4813" t="str">
            <v>Comisión</v>
          </cell>
          <cell r="C4813">
            <v>20142184</v>
          </cell>
          <cell r="D4813">
            <v>289414</v>
          </cell>
          <cell r="E4813">
            <v>41928</v>
          </cell>
          <cell r="F4813" t="str">
            <v>SERVICIOS ADMINISTRATIVOS, ATENCIONA AL USUARIO, ARCHIVO Y CORRESPONDENCIA</v>
          </cell>
          <cell r="G4813">
            <v>79870933</v>
          </cell>
          <cell r="H4813" t="str">
            <v>RODRIGO SUAREZ CASTAÑO</v>
          </cell>
          <cell r="I4813" t="str">
            <v>COMISION A CARTAGENA WL 29 DE SEPTIEMBRE DE 2014</v>
          </cell>
          <cell r="J4813">
            <v>208068</v>
          </cell>
          <cell r="M4813" t="str">
            <v>RECURSO 11</v>
          </cell>
          <cell r="U4813" t="str">
            <v>Vigencia Presupuestal</v>
          </cell>
        </row>
        <row r="4814">
          <cell r="A4814">
            <v>481414</v>
          </cell>
          <cell r="B4814" t="str">
            <v>Comisión</v>
          </cell>
          <cell r="C4814">
            <v>20142186</v>
          </cell>
          <cell r="D4814">
            <v>290114</v>
          </cell>
          <cell r="E4814">
            <v>41928</v>
          </cell>
          <cell r="F4814" t="str">
            <v>SERVICIOS ADMINISTRATIVOS, ATENCIONA AL USUARIO, ARCHIVO Y CORRESPONDENCIA</v>
          </cell>
          <cell r="G4814">
            <v>52157164</v>
          </cell>
          <cell r="H4814" t="str">
            <v>CLAUDIA PATRICIA PINEDA GONZALEZ</v>
          </cell>
          <cell r="I4814" t="str">
            <v>COMISION A TOTA DEL 29 AL 30 DE SEPTIEMBRE DE 2014</v>
          </cell>
          <cell r="J4814">
            <v>624204</v>
          </cell>
          <cell r="M4814" t="str">
            <v>RECURSO 11</v>
          </cell>
          <cell r="U4814" t="str">
            <v>Vigencia Presupuestal</v>
          </cell>
        </row>
        <row r="4815">
          <cell r="A4815">
            <v>481514</v>
          </cell>
          <cell r="B4815" t="str">
            <v>Comisión</v>
          </cell>
          <cell r="C4815">
            <v>20142190</v>
          </cell>
          <cell r="D4815">
            <v>293814</v>
          </cell>
          <cell r="E4815">
            <v>41928</v>
          </cell>
          <cell r="F4815" t="str">
            <v>SERVICIOS ADMINISTRATIVOS, ATENCIONA AL USUARIO, ARCHIVO Y CORRESPONDENCIA</v>
          </cell>
          <cell r="G4815">
            <v>52354355</v>
          </cell>
          <cell r="H4815" t="str">
            <v>INGRID VANESSA CORTES MARTINEZ</v>
          </cell>
          <cell r="I4815" t="str">
            <v>COMISION A PASTO DEL 1 AL 2 DE OCTUBRE DE 2014</v>
          </cell>
          <cell r="J4815">
            <v>357037</v>
          </cell>
          <cell r="M4815" t="str">
            <v>RECURSO 11</v>
          </cell>
          <cell r="U4815" t="str">
            <v>Vigencia Presupuestal</v>
          </cell>
        </row>
        <row r="4816">
          <cell r="A4816">
            <v>481614</v>
          </cell>
          <cell r="B4816" t="str">
            <v>Comisión</v>
          </cell>
          <cell r="C4816">
            <v>20142195</v>
          </cell>
          <cell r="D4816">
            <v>294414</v>
          </cell>
          <cell r="E4816">
            <v>41928</v>
          </cell>
          <cell r="F4816" t="str">
            <v>SERVICIOS ADMINISTRATIVOS, ATENCIONA AL USUARIO, ARCHIVO Y CORRESPONDENCIA</v>
          </cell>
          <cell r="G4816">
            <v>52157164</v>
          </cell>
          <cell r="H4816" t="str">
            <v>CLAUDIA PATRICIA PINEDA GONZALEZ</v>
          </cell>
          <cell r="I4816" t="str">
            <v>COMISION A VILLAVICENCIO EL 3 DE OCTUBRE DE 2014</v>
          </cell>
          <cell r="J4816">
            <v>208068</v>
          </cell>
          <cell r="M4816" t="str">
            <v>RECURSO 11</v>
          </cell>
          <cell r="U4816" t="str">
            <v>Vigencia Presupuestal</v>
          </cell>
        </row>
        <row r="4817">
          <cell r="A4817">
            <v>481714</v>
          </cell>
          <cell r="B4817" t="str">
            <v>Comisión</v>
          </cell>
          <cell r="C4817">
            <v>20142201</v>
          </cell>
          <cell r="D4817">
            <v>294214</v>
          </cell>
          <cell r="E4817">
            <v>41928</v>
          </cell>
          <cell r="F4817" t="str">
            <v>SERVICIOS ADMINISTRATIVOS, ATENCIONA AL USUARIO, ARCHIVO Y CORRESPONDENCIA</v>
          </cell>
          <cell r="G4817">
            <v>52082759</v>
          </cell>
          <cell r="H4817" t="str">
            <v>ALBA LUCIA MONTENEGRO SALCEDO</v>
          </cell>
          <cell r="I4817" t="str">
            <v>COMISION A CHOACHI EL 4 DE OCTUBRE DE 2014</v>
          </cell>
          <cell r="J4817">
            <v>86541</v>
          </cell>
          <cell r="M4817" t="str">
            <v>RECURSO 11</v>
          </cell>
          <cell r="U4817" t="str">
            <v>Vigencia Presupuestal</v>
          </cell>
        </row>
        <row r="4818">
          <cell r="A4818">
            <v>481814</v>
          </cell>
          <cell r="B4818" t="str">
            <v>Comisión</v>
          </cell>
          <cell r="C4818">
            <v>20142204</v>
          </cell>
          <cell r="D4818">
            <v>294014</v>
          </cell>
          <cell r="E4818">
            <v>41928</v>
          </cell>
          <cell r="F4818" t="str">
            <v>SERVICIOS ADMINISTRATIVOS, ATENCIONA AL USUARIO, ARCHIVO Y CORRESPONDENCIA</v>
          </cell>
          <cell r="G4818">
            <v>52968844</v>
          </cell>
          <cell r="H4818" t="str">
            <v>MARITZA FLORIAN</v>
          </cell>
          <cell r="I4818" t="str">
            <v>COMISION A IBAGUE DEL 1 AL 2 DE OCTUBRE DE 2014</v>
          </cell>
          <cell r="J4818">
            <v>313037</v>
          </cell>
          <cell r="M4818" t="str">
            <v>RECURSO 11</v>
          </cell>
          <cell r="U4818" t="str">
            <v>Vigencia Presupuestal</v>
          </cell>
        </row>
        <row r="4819">
          <cell r="A4819">
            <v>481914</v>
          </cell>
          <cell r="B4819" t="str">
            <v>Comisión</v>
          </cell>
          <cell r="C4819">
            <v>20142219</v>
          </cell>
          <cell r="D4819">
            <v>295714</v>
          </cell>
          <cell r="E4819">
            <v>41928</v>
          </cell>
          <cell r="F4819" t="str">
            <v>SERVICIOS ADMINISTRATIVOS, ATENCIONA AL USUARIO, ARCHIVO Y CORRESPONDENCIA</v>
          </cell>
          <cell r="G4819">
            <v>79781725</v>
          </cell>
          <cell r="H4819" t="str">
            <v>ANDRES EDUARDO VELASQUEZ VARGAS</v>
          </cell>
          <cell r="I4819" t="str">
            <v>COMISION A CHOACHI EL 4 DE OCTUBRE DE 2014</v>
          </cell>
          <cell r="J4819">
            <v>160054</v>
          </cell>
          <cell r="M4819" t="str">
            <v>RECURSO 11</v>
          </cell>
          <cell r="U4819" t="str">
            <v>Vigencia Presupuestal</v>
          </cell>
        </row>
        <row r="4820">
          <cell r="A4820">
            <v>482014</v>
          </cell>
          <cell r="B4820" t="str">
            <v>Comisión</v>
          </cell>
          <cell r="C4820">
            <v>20142233</v>
          </cell>
          <cell r="D4820">
            <v>296714</v>
          </cell>
          <cell r="E4820">
            <v>41928</v>
          </cell>
          <cell r="F4820" t="str">
            <v>SERVICIOS ADMINISTRATIVOS, ATENCIONA AL USUARIO, ARCHIVO Y CORRESPONDENCIA</v>
          </cell>
          <cell r="G4820">
            <v>41732216</v>
          </cell>
          <cell r="H4820" t="str">
            <v>MERY ASUNCION TONCEL GAVIRIA</v>
          </cell>
          <cell r="I4820" t="str">
            <v>COMISION A PEREIRA DEL 6 AL 7 DE OCTUBRE DE 2014</v>
          </cell>
          <cell r="J4820">
            <v>355938</v>
          </cell>
          <cell r="M4820" t="str">
            <v>RECURSO 11</v>
          </cell>
          <cell r="U4820" t="str">
            <v>Vigencia Presupuestal</v>
          </cell>
        </row>
        <row r="4821">
          <cell r="A4821">
            <v>482114</v>
          </cell>
          <cell r="B4821" t="str">
            <v>Comisión</v>
          </cell>
          <cell r="C4821">
            <v>20142235</v>
          </cell>
          <cell r="D4821">
            <v>296914</v>
          </cell>
          <cell r="E4821">
            <v>41928</v>
          </cell>
          <cell r="F4821" t="str">
            <v>SERVICIOS ADMINISTRATIVOS, ATENCIONA AL USUARIO, ARCHIVO Y CORRESPONDENCIA</v>
          </cell>
          <cell r="G4821">
            <v>79366558</v>
          </cell>
          <cell r="H4821" t="str">
            <v>GUILLERMO PRIETO PALACIOS</v>
          </cell>
          <cell r="I4821" t="str">
            <v>COMISION A CALI DEL 7 AL 10 DE OCTUBRE DE 2014</v>
          </cell>
          <cell r="J4821">
            <v>683753</v>
          </cell>
          <cell r="M4821" t="str">
            <v>RECURSO 11</v>
          </cell>
          <cell r="U4821" t="str">
            <v>Vigencia Presupuestal</v>
          </cell>
        </row>
        <row r="4822">
          <cell r="A4822">
            <v>482214</v>
          </cell>
          <cell r="B4822" t="str">
            <v>Comisión</v>
          </cell>
          <cell r="C4822">
            <v>20142275</v>
          </cell>
          <cell r="D4822">
            <v>299314</v>
          </cell>
          <cell r="E4822">
            <v>41928</v>
          </cell>
          <cell r="F4822" t="str">
            <v>SERVICIOS ADMINISTRATIVOS, ATENCIONA AL USUARIO, ARCHIVO Y CORRESPONDENCIA</v>
          </cell>
          <cell r="G4822">
            <v>52384555</v>
          </cell>
          <cell r="H4822" t="str">
            <v>MARIA CAROLINA RODRIGUEZ ACERO</v>
          </cell>
          <cell r="I4822" t="str">
            <v>COMISION A VILLA DE LEYVA DEL 11 AL 13 DE OCTUBRE DE 2014</v>
          </cell>
          <cell r="J4822">
            <v>488395</v>
          </cell>
          <cell r="M4822" t="str">
            <v>RECURSO 11</v>
          </cell>
          <cell r="U4822" t="str">
            <v>Vigencia Presupuestal</v>
          </cell>
        </row>
        <row r="4823">
          <cell r="A4823">
            <v>482314</v>
          </cell>
          <cell r="B4823" t="str">
            <v>Contrato</v>
          </cell>
          <cell r="C4823">
            <v>233</v>
          </cell>
          <cell r="D4823">
            <v>34514</v>
          </cell>
          <cell r="E4823">
            <v>41928</v>
          </cell>
          <cell r="F4823" t="str">
            <v>DIRECCION DE BOSQUES, BIODIVERSIDAD Y SERVICIOS ECOSISTEMICOS</v>
          </cell>
          <cell r="G4823">
            <v>80244702</v>
          </cell>
          <cell r="H4823" t="str">
            <v>FRANCISCO BELTRAN CARRASCO</v>
          </cell>
          <cell r="I4823" t="str">
            <v>PAGO 9 DE 12 SEGÚN CERTIFICACION DEL SUPERVISOR</v>
          </cell>
          <cell r="J4823">
            <v>6634615</v>
          </cell>
          <cell r="K4823">
            <v>9.66</v>
          </cell>
          <cell r="O4823" t="str">
            <v>RECURSO 11</v>
          </cell>
          <cell r="V4823" t="str">
            <v>No tiene Dependientes a Cargo</v>
          </cell>
          <cell r="W4823" t="str">
            <v>Vigencia Presupuestal</v>
          </cell>
        </row>
        <row r="4824">
          <cell r="A4824">
            <v>482414</v>
          </cell>
          <cell r="B4824" t="str">
            <v>Resolución</v>
          </cell>
          <cell r="C4824">
            <v>1650</v>
          </cell>
          <cell r="D4824">
            <v>303614</v>
          </cell>
          <cell r="E4824">
            <v>41928</v>
          </cell>
          <cell r="F4824" t="str">
            <v>TALENTO HUMANO ACTIVO Y NO ACTIVO</v>
          </cell>
          <cell r="G4824">
            <v>51692626</v>
          </cell>
          <cell r="H4824" t="str">
            <v>MARIA TERESA PARDO CAMACHO</v>
          </cell>
          <cell r="I4824" t="str">
            <v>RECONOCIMIENTO Y PAGO PRESTACIONES SOCIALES (RTE FTE $3,911,000 + EPS SANITAS $ 79,199 + COLPENSIONES $79,199 + FSP $19,800)</v>
          </cell>
          <cell r="J4824">
            <v>21547936</v>
          </cell>
          <cell r="N4824" t="str">
            <v>RECURSO 1-10</v>
          </cell>
          <cell r="Q4824" t="str">
            <v>APORTES SEGURIDAD SOCIAL</v>
          </cell>
          <cell r="R4824">
            <v>178198</v>
          </cell>
          <cell r="W4824" t="str">
            <v>Vigencia Presupuestal</v>
          </cell>
        </row>
        <row r="4825">
          <cell r="A4825">
            <v>482514</v>
          </cell>
          <cell r="B4825" t="str">
            <v>Factura</v>
          </cell>
          <cell r="C4825">
            <v>65022608</v>
          </cell>
          <cell r="D4825">
            <v>304914</v>
          </cell>
          <cell r="E4825">
            <v>41929</v>
          </cell>
          <cell r="F4825" t="str">
            <v>SERVICIOS ADMINISTRATIVOS, ATENCIONA AL USUARIO, ARCHIVO Y CORRESPONDENCIA</v>
          </cell>
          <cell r="G4825">
            <v>8301225661</v>
          </cell>
          <cell r="H4825" t="str">
            <v>COLOMBIA TELECOMUNICACIONES S.A ESP</v>
          </cell>
          <cell r="I4825" t="str">
            <v>PAGO SERVICIO PUBLICO DE TELEFONIA CELULAR FRA 65022608 CTA CLIENTE 8604974 PERIODO DEL 06 DE SEP AL 05 OCT/2014</v>
          </cell>
          <cell r="J4825">
            <v>3826958</v>
          </cell>
          <cell r="N4825" t="str">
            <v>RECURSO 2-10</v>
          </cell>
          <cell r="W4825" t="str">
            <v>Vigencia Presupuestal</v>
          </cell>
        </row>
        <row r="4826">
          <cell r="A4826">
            <v>482614</v>
          </cell>
          <cell r="B4826" t="str">
            <v>Factura</v>
          </cell>
          <cell r="C4826">
            <v>374541118</v>
          </cell>
          <cell r="D4826">
            <v>305014</v>
          </cell>
          <cell r="E4826">
            <v>41929</v>
          </cell>
          <cell r="F4826" t="str">
            <v>SERVICIOS ADMINISTRATIVOS, ATENCIONA AL USUARIO, ARCHIVO Y CORRESPONDENCIA</v>
          </cell>
          <cell r="G4826">
            <v>8300538004</v>
          </cell>
          <cell r="H4826" t="str">
            <v>TELMEX COLOMBIA S.A</v>
          </cell>
          <cell r="I4826" t="str">
            <v xml:space="preserve">PAGO FRA 374541118 SERVICIO TELEVISION DEL 2 OCT/2014 AL 01 NOV/2014 </v>
          </cell>
          <cell r="J4826">
            <v>53400</v>
          </cell>
          <cell r="N4826" t="str">
            <v>RECURSO 2-10</v>
          </cell>
          <cell r="W4826" t="str">
            <v>Vigencia Presupuestal</v>
          </cell>
        </row>
        <row r="4827">
          <cell r="A4827">
            <v>482714</v>
          </cell>
          <cell r="B4827" t="str">
            <v>Convenio</v>
          </cell>
          <cell r="C4827">
            <v>472</v>
          </cell>
          <cell r="D4827">
            <v>271714</v>
          </cell>
          <cell r="E4827">
            <v>41929</v>
          </cell>
          <cell r="F4827" t="str">
            <v>DIRECCION DE ASUNTOS AMBIENTALES, SECTORIAL Y URBANA</v>
          </cell>
          <cell r="G4827">
            <v>8180001568</v>
          </cell>
          <cell r="H4827" t="str">
            <v>INST.INVEST.AMBIENTALES DEL PACIFICO JOHN VON NEUMAN</v>
          </cell>
          <cell r="I4827" t="str">
            <v xml:space="preserve">PAGO 1 DE 4 CTA CBO SEGÚN CERTIFICACION DEL SUPERVISOR </v>
          </cell>
          <cell r="J4827">
            <v>41100000</v>
          </cell>
          <cell r="O4827" t="str">
            <v>RECURSO 11</v>
          </cell>
          <cell r="W4827" t="str">
            <v>Vigencia Presupuestal</v>
          </cell>
        </row>
        <row r="4828">
          <cell r="A4828">
            <v>482814</v>
          </cell>
          <cell r="B4828" t="str">
            <v>Convenio</v>
          </cell>
          <cell r="C4828">
            <v>299</v>
          </cell>
          <cell r="D4828">
            <v>13414</v>
          </cell>
          <cell r="E4828">
            <v>41929</v>
          </cell>
          <cell r="F4828" t="str">
            <v>DIRECCION DE GENTION INTEGRAL DEL RECURSO HIDRICO</v>
          </cell>
          <cell r="G4828">
            <v>8910006270</v>
          </cell>
          <cell r="H4828" t="str">
            <v>CVS - CORPORACION AUTONOMA REGIONAL DE LOS VALLES DEL SINU Y SAN JORGE</v>
          </cell>
          <cell r="I4828" t="str">
            <v>PAGO 2 DE 4 CTA CBO SEGÚN CERTIFICACION DEL SUPERVISOR</v>
          </cell>
          <cell r="J4828">
            <v>298400000</v>
          </cell>
          <cell r="O4828" t="str">
            <v>RECURSO 11</v>
          </cell>
          <cell r="W4828" t="str">
            <v>Vigencia Presupuestal</v>
          </cell>
        </row>
        <row r="4829">
          <cell r="A4829">
            <v>482914</v>
          </cell>
          <cell r="B4829" t="str">
            <v>Contrato</v>
          </cell>
          <cell r="C4829">
            <v>331</v>
          </cell>
          <cell r="D4829">
            <v>125514</v>
          </cell>
          <cell r="E4829">
            <v>41929</v>
          </cell>
          <cell r="F4829" t="str">
            <v>SUBDIRECCION ADMINISTRATIVA Y FINANCIERA</v>
          </cell>
          <cell r="G4829">
            <v>80147591</v>
          </cell>
          <cell r="H4829" t="str">
            <v>NESTOR ALEXI VARGAS OBANDO - MCN INGENIERIA</v>
          </cell>
          <cell r="I4829" t="str">
            <v>QUINTO DESEMBOLSO SEGÚN CERTIFICACION DEL SUPERVISOR (RT FTE SER,GRALES NO DECLAR.6%)</v>
          </cell>
          <cell r="J4829">
            <v>357000</v>
          </cell>
          <cell r="K4829">
            <v>6.9</v>
          </cell>
          <cell r="L4829">
            <v>6</v>
          </cell>
          <cell r="N4829" t="str">
            <v>RECURSO 2-10</v>
          </cell>
          <cell r="V4829" t="str">
            <v>Se aplica Rte Fte + Rte Ica -S/Base sin Beneficio de SS - no es Cto de Prest, Ser. Es Orden de W xa Mtto con utilizacion de Insumos</v>
          </cell>
          <cell r="W4829" t="str">
            <v>Vigencia Presupuestal</v>
          </cell>
        </row>
        <row r="4830">
          <cell r="A4830">
            <v>483014</v>
          </cell>
          <cell r="B4830" t="str">
            <v>Contrato</v>
          </cell>
          <cell r="C4830">
            <v>331</v>
          </cell>
          <cell r="D4830">
            <v>125514</v>
          </cell>
          <cell r="E4830">
            <v>41929</v>
          </cell>
          <cell r="F4830" t="str">
            <v>SUBDIRECCION ADMINISTRATIVA Y FINANCIERA</v>
          </cell>
          <cell r="G4830">
            <v>80147591</v>
          </cell>
          <cell r="H4830" t="str">
            <v>NESTOR ALEXI VARGAS OBANDO - MCN INGENIERIA</v>
          </cell>
          <cell r="I4830" t="str">
            <v>CUARTO DESEMBOLSO SEGÚN CERTIFICACION DEL SUPERVISOR (RT FTE SER,GRALES NO DECLAR.6%)</v>
          </cell>
          <cell r="J4830">
            <v>357000</v>
          </cell>
          <cell r="K4830">
            <v>6.9</v>
          </cell>
          <cell r="L4830">
            <v>6</v>
          </cell>
          <cell r="N4830" t="str">
            <v>RECURSO 2-10</v>
          </cell>
          <cell r="V4830" t="str">
            <v>Se aplica Rte Fte + Rte Ica -S/Base sin Beneficio de SS - no es Cto de Prest, Ser. Es Orden de W xa Mtto con utilizacion de Insumos</v>
          </cell>
          <cell r="W4830" t="str">
            <v>Vigencia Presupuestal</v>
          </cell>
        </row>
        <row r="4831">
          <cell r="A4831">
            <v>483114</v>
          </cell>
          <cell r="B4831" t="str">
            <v>Convenio</v>
          </cell>
          <cell r="C4831">
            <v>438</v>
          </cell>
          <cell r="D4831">
            <v>250914</v>
          </cell>
          <cell r="E4831">
            <v>41929</v>
          </cell>
          <cell r="F4831" t="str">
            <v>SUBDIRECCION DE EDUCACION Y PARTICIPACION</v>
          </cell>
          <cell r="G4831">
            <v>8301266453</v>
          </cell>
          <cell r="H4831" t="str">
            <v xml:space="preserve">BISA - BUSINESS INTELLIGENCE SOFTWARE ASSESSOR CORPORATION LTDA </v>
          </cell>
          <cell r="I4831" t="str">
            <v>FRA 184 PAGO 1 DE 4 SEGÚN CERTIFICACION DEL SUPERVISOR  (REG COMUN)</v>
          </cell>
          <cell r="J4831">
            <v>23610000</v>
          </cell>
          <cell r="K4831">
            <v>9.66</v>
          </cell>
          <cell r="L4831">
            <v>11</v>
          </cell>
          <cell r="M4831">
            <v>16</v>
          </cell>
          <cell r="O4831" t="str">
            <v>RECURSO 11</v>
          </cell>
          <cell r="V4831" t="str">
            <v>CIIU 6201 - Actividades de desarrollo de sistemasinformáticos (planificación, análisis,diseño, programación,pruebas) 9,66</v>
          </cell>
          <cell r="W4831" t="str">
            <v>Vigencia Presupuestal</v>
          </cell>
        </row>
        <row r="4832">
          <cell r="A4832">
            <v>483214</v>
          </cell>
          <cell r="B4832" t="str">
            <v>Oficio</v>
          </cell>
          <cell r="C4832" t="str">
            <v>8320-3-35851</v>
          </cell>
          <cell r="D4832">
            <v>305414</v>
          </cell>
          <cell r="E4832">
            <v>41932</v>
          </cell>
          <cell r="F4832" t="str">
            <v>TALENTO HUMANO ACTIVO Y NO ACTIVO</v>
          </cell>
          <cell r="G4832">
            <v>8301153951</v>
          </cell>
          <cell r="H4832" t="str">
            <v>MINISTERIO DE AMBIENTE Y DESARROLLO SOSTENIBLE</v>
          </cell>
          <cell r="I4832" t="str">
            <v>MESADA PENSIONAL CORRESPONDIENTE AL MES DE OCTUBRE DE 2014</v>
          </cell>
          <cell r="J4832">
            <v>944210685</v>
          </cell>
          <cell r="N4832" t="str">
            <v>RECURSO 3-10</v>
          </cell>
          <cell r="Q4832" t="str">
            <v>DEDUCCIONES GENERALES</v>
          </cell>
          <cell r="R4832">
            <v>226121584</v>
          </cell>
          <cell r="W4832" t="str">
            <v>Vigencia Presupuestal</v>
          </cell>
        </row>
        <row r="4833">
          <cell r="A4833">
            <v>483314</v>
          </cell>
          <cell r="B4833" t="str">
            <v>Comisión</v>
          </cell>
          <cell r="C4833" t="str">
            <v>2014-1-0836</v>
          </cell>
          <cell r="D4833">
            <v>297714</v>
          </cell>
          <cell r="E4833">
            <v>41932</v>
          </cell>
          <cell r="F4833" t="str">
            <v>SERVICIOS ADMINISTRATIVOS, ATENCIONA AL USUARIO, ARCHIVO Y CORRESPONDENCIA</v>
          </cell>
          <cell r="G4833">
            <v>74180161</v>
          </cell>
          <cell r="H4833" t="str">
            <v>ANDRES BALCAZAR</v>
          </cell>
          <cell r="I4833" t="str">
            <v>COMISION A RIONEGRO EL 8 DE OCTUBRE DE 2014</v>
          </cell>
          <cell r="J4833">
            <v>145648</v>
          </cell>
          <cell r="L4833">
            <v>10</v>
          </cell>
          <cell r="O4833" t="str">
            <v>RECURSO 11</v>
          </cell>
          <cell r="W4833" t="str">
            <v>Vigencia Presupuestal</v>
          </cell>
        </row>
        <row r="4834">
          <cell r="A4834">
            <v>483414</v>
          </cell>
          <cell r="B4834" t="str">
            <v>Oficio</v>
          </cell>
          <cell r="E4834">
            <v>41932</v>
          </cell>
          <cell r="F4834" t="str">
            <v>SUBDIRECCION ADMINISTRATIVA Y FINANCIERA</v>
          </cell>
          <cell r="G4834">
            <v>8301159511</v>
          </cell>
          <cell r="H4834" t="str">
            <v>MINISTERIO DE AMBIENTE Y DESARROLLO SOSTENIBLE</v>
          </cell>
          <cell r="I4834" t="str">
            <v>RADICACION CAJA MENOR 314 - CONS 6914 -  VIATICOS</v>
          </cell>
          <cell r="J4834">
            <v>17950539</v>
          </cell>
        </row>
        <row r="4835">
          <cell r="A4835">
            <v>483514</v>
          </cell>
          <cell r="B4835" t="str">
            <v>Contrato</v>
          </cell>
          <cell r="C4835">
            <v>333</v>
          </cell>
          <cell r="D4835">
            <v>129614</v>
          </cell>
          <cell r="E4835">
            <v>41932</v>
          </cell>
          <cell r="F4835" t="str">
            <v>SUBDIRECCION ADMINISTRATIVA Y FINANCIERA</v>
          </cell>
          <cell r="G4835">
            <v>8604500222</v>
          </cell>
          <cell r="H4835" t="str">
            <v>ESCOBAR OSPINA Y CIA LTDA - VIAJES CALITOUR</v>
          </cell>
          <cell r="I4835" t="str">
            <v xml:space="preserve">PAGO FACTURAS VARIAS SEGUN CERTIFICACION DEL SUPERVISOR </v>
          </cell>
          <cell r="J4835">
            <v>12498842</v>
          </cell>
          <cell r="K4835">
            <v>9.66</v>
          </cell>
          <cell r="L4835">
            <v>4</v>
          </cell>
          <cell r="M4835">
            <v>16</v>
          </cell>
          <cell r="O4835" t="str">
            <v>RECURSO 11</v>
          </cell>
          <cell r="W4835" t="str">
            <v>Vigencia Presupuestal</v>
          </cell>
        </row>
        <row r="4836">
          <cell r="A4836">
            <v>483614</v>
          </cell>
          <cell r="B4836" t="str">
            <v>Contrato</v>
          </cell>
          <cell r="C4836">
            <v>333</v>
          </cell>
          <cell r="D4836">
            <v>234214</v>
          </cell>
          <cell r="E4836">
            <v>41932</v>
          </cell>
          <cell r="F4836" t="str">
            <v>SUBDIRECCION ADMINISTRATIVA Y FINANCIERA</v>
          </cell>
          <cell r="G4836">
            <v>8604500222</v>
          </cell>
          <cell r="H4836" t="str">
            <v>ESCOBAR OSPINA Y CIA LTDA - VIAJES CALITOUR</v>
          </cell>
          <cell r="I4836" t="str">
            <v xml:space="preserve">PAGO FACTURAS VARIAS SEGUN CERTIFICACION DEL SUPERVISOR </v>
          </cell>
          <cell r="J4836">
            <v>36246498</v>
          </cell>
          <cell r="K4836">
            <v>9.66</v>
          </cell>
          <cell r="L4836">
            <v>4</v>
          </cell>
          <cell r="M4836">
            <v>16</v>
          </cell>
          <cell r="O4836" t="str">
            <v>RECURSO 11</v>
          </cell>
          <cell r="W4836" t="str">
            <v>Vigencia Presupuestal</v>
          </cell>
        </row>
        <row r="4837">
          <cell r="A4837">
            <v>483714</v>
          </cell>
          <cell r="B4837" t="str">
            <v>Oficio</v>
          </cell>
          <cell r="E4837">
            <v>41932</v>
          </cell>
          <cell r="F4837" t="str">
            <v>SUBDIRECCION ADMINISTRATIVA Y FINANCIERA</v>
          </cell>
          <cell r="G4837">
            <v>8301159511</v>
          </cell>
          <cell r="H4837" t="str">
            <v>MINISTERIO DE AMBIENTE Y DESARROLLO SOSTENIBLE</v>
          </cell>
          <cell r="I4837" t="str">
            <v>RADICACION CAJA MENOR 214 - CONS 7014 -  DESPACHO</v>
          </cell>
          <cell r="J4837">
            <v>7169714</v>
          </cell>
        </row>
        <row r="4838">
          <cell r="A4838">
            <v>483814</v>
          </cell>
          <cell r="B4838" t="str">
            <v>Contrato</v>
          </cell>
          <cell r="C4838">
            <v>331</v>
          </cell>
          <cell r="D4838">
            <v>125514</v>
          </cell>
          <cell r="E4838">
            <v>41933</v>
          </cell>
          <cell r="F4838" t="str">
            <v>SUBDIRECCION ADMINISTRATIVA Y FINANCIERA</v>
          </cell>
          <cell r="G4838">
            <v>80147591</v>
          </cell>
          <cell r="H4838" t="str">
            <v>NESTOR ALEXI VARGAS OBANDO - MCN INGENIERIA</v>
          </cell>
          <cell r="I4838" t="str">
            <v>TERCER DESEMBOLSO SEGÚN CERTIFICACION DEL SUPERVISOR (RT FTE SER,GRALES NO DECLAR.6%)</v>
          </cell>
          <cell r="J4838">
            <v>357000</v>
          </cell>
          <cell r="K4838">
            <v>6.9</v>
          </cell>
          <cell r="L4838">
            <v>6</v>
          </cell>
          <cell r="N4838" t="str">
            <v>RECURSO 2-10</v>
          </cell>
          <cell r="V4838" t="str">
            <v>Se aplica Rte Fte + Rte Ica -S/Base sin Beneficio de SS - no es Cto de Prest, Ser. Es Orden de W xa Mtto con utilizacion de Insumos</v>
          </cell>
          <cell r="W4838" t="str">
            <v>Vigencia Presupuestal</v>
          </cell>
        </row>
        <row r="4839">
          <cell r="A4839">
            <v>483914</v>
          </cell>
          <cell r="B4839" t="str">
            <v>Oficio</v>
          </cell>
          <cell r="C4839" t="str">
            <v>8000-3-36116</v>
          </cell>
          <cell r="D4839">
            <v>307314</v>
          </cell>
          <cell r="E4839">
            <v>41933</v>
          </cell>
          <cell r="F4839" t="str">
            <v>SUBDIRECCION ADMINISTRATIVA Y FINANCIERA</v>
          </cell>
          <cell r="G4839">
            <v>8301153951</v>
          </cell>
          <cell r="H4839" t="str">
            <v>MINISTERIO DE AMBIENTE Y DESARROLLO SOSTENIBLE</v>
          </cell>
          <cell r="I4839" t="str">
            <v>REEMBOLSO CAJA MENOR 214 CONSECUTIVO 7014-DESPACHO MINISTRO</v>
          </cell>
          <cell r="J4839">
            <v>7169714</v>
          </cell>
          <cell r="N4839" t="str">
            <v>RECURSO 2-10</v>
          </cell>
          <cell r="W4839" t="str">
            <v>Vigencia Presupuestal</v>
          </cell>
        </row>
        <row r="4840">
          <cell r="A4840">
            <v>484014</v>
          </cell>
          <cell r="B4840" t="str">
            <v>Oficio</v>
          </cell>
          <cell r="C4840" t="str">
            <v>8310-3-35219</v>
          </cell>
          <cell r="D4840">
            <v>307114</v>
          </cell>
          <cell r="E4840">
            <v>41933</v>
          </cell>
          <cell r="F4840" t="str">
            <v>SUBDIRECCION ADMINISTRATIVA Y FINANCIERA</v>
          </cell>
          <cell r="G4840">
            <v>8301153951</v>
          </cell>
          <cell r="H4840" t="str">
            <v>MINISTERIO DE AMBIENTE Y DESARROLLO SOSTENIBLE</v>
          </cell>
          <cell r="I4840" t="str">
            <v>REEMBOLSO CAJA MENOR 314 CONSECUTIVO 6914-VIATICOS</v>
          </cell>
          <cell r="J4840">
            <v>17950539</v>
          </cell>
          <cell r="O4840" t="str">
            <v>RECURSO 11</v>
          </cell>
          <cell r="W4840" t="str">
            <v>Vigencia Presupuestal</v>
          </cell>
        </row>
        <row r="4841">
          <cell r="A4841">
            <v>484114</v>
          </cell>
          <cell r="B4841" t="str">
            <v>Contrato</v>
          </cell>
          <cell r="C4841">
            <v>325</v>
          </cell>
          <cell r="D4841">
            <v>87014</v>
          </cell>
          <cell r="E4841">
            <v>41933</v>
          </cell>
          <cell r="F4841" t="str">
            <v>SERVICIOS ADMINISTRATIVOS, ATENCIONA AL USUARIO, ARCHIVO Y CORRESPONDENCIA</v>
          </cell>
          <cell r="G4841">
            <v>9007054939</v>
          </cell>
          <cell r="H4841" t="str">
            <v>UNION TEMPORAL ARRIENDO 2014</v>
          </cell>
          <cell r="I4841" t="str">
            <v>FRA 0007 PAGO 7 DE 10 SEGÚN CERTIFICACION DEL SUPERVISOR - IVA $556,065 (RTE FTE ARRENDAMIENTOS BIENES MUEBLES 4%)</v>
          </cell>
          <cell r="J4841">
            <v>35310098</v>
          </cell>
          <cell r="K4841">
            <v>9.66</v>
          </cell>
          <cell r="L4841">
            <v>4</v>
          </cell>
          <cell r="M4841">
            <v>16</v>
          </cell>
          <cell r="N4841" t="str">
            <v>RECURSO 2-10</v>
          </cell>
          <cell r="W4841" t="str">
            <v>Vigencia Presupuestal</v>
          </cell>
        </row>
        <row r="4842">
          <cell r="A4842">
            <v>484214</v>
          </cell>
          <cell r="B4842" t="str">
            <v>Contrato</v>
          </cell>
          <cell r="C4842">
            <v>378</v>
          </cell>
          <cell r="D4842">
            <v>233214</v>
          </cell>
          <cell r="E4842">
            <v>41933</v>
          </cell>
          <cell r="F4842" t="str">
            <v>SUBDIRECCION ADMINISTRATIVA Y FINANCIERA</v>
          </cell>
          <cell r="G4842">
            <v>8001058476</v>
          </cell>
          <cell r="H4842" t="str">
            <v>PROCOLDEXT LTDA</v>
          </cell>
          <cell r="I4842" t="str">
            <v>FRA 14340 UNICO DESEMBOLSO SEGÚN CERTIFICACION DEL SUPERVISOR (RTE FTE SER. GRALES DECLARANTES 4%)</v>
          </cell>
          <cell r="J4842">
            <v>2797920</v>
          </cell>
          <cell r="K4842">
            <v>9.66</v>
          </cell>
          <cell r="L4842">
            <v>4</v>
          </cell>
          <cell r="M4842">
            <v>16</v>
          </cell>
          <cell r="N4842" t="str">
            <v>RECURSO 2-10</v>
          </cell>
          <cell r="V4842" t="str">
            <v>CIIU 3312 - Mantenimiento y reparación especializado de maquinaria y equipo 9,66</v>
          </cell>
          <cell r="W4842" t="str">
            <v>Vigencia Presupuestal</v>
          </cell>
        </row>
        <row r="4843">
          <cell r="A4843">
            <v>484314</v>
          </cell>
          <cell r="B4843" t="str">
            <v>Contrato</v>
          </cell>
          <cell r="C4843">
            <v>154</v>
          </cell>
          <cell r="D4843">
            <v>25214</v>
          </cell>
          <cell r="E4843">
            <v>41933</v>
          </cell>
          <cell r="F4843" t="str">
            <v>OFICINA ASESORA JURIDICA</v>
          </cell>
          <cell r="G4843">
            <v>9005832525</v>
          </cell>
          <cell r="H4843" t="str">
            <v>VELEÑO ORREGO MARTINEZ DIAZ ABOGADOS  ASOCIADOS</v>
          </cell>
          <cell r="I4843" t="str">
            <v>FRA 83, SEPTIMO DESEMBOLSO SEGÚN CERTIFICACION DEL SUPERVISOR</v>
          </cell>
          <cell r="J4843">
            <v>8181818</v>
          </cell>
          <cell r="K4843">
            <v>9.66</v>
          </cell>
          <cell r="L4843">
            <v>11</v>
          </cell>
          <cell r="M4843">
            <v>16</v>
          </cell>
          <cell r="O4843" t="str">
            <v>RECURSO 11</v>
          </cell>
          <cell r="W4843" t="str">
            <v>Vigencia Presupuestal</v>
          </cell>
        </row>
        <row r="4844">
          <cell r="A4844">
            <v>484414</v>
          </cell>
          <cell r="B4844" t="str">
            <v>Contrato</v>
          </cell>
          <cell r="C4844">
            <v>244</v>
          </cell>
          <cell r="D4844">
            <v>137914</v>
          </cell>
          <cell r="E4844">
            <v>41933</v>
          </cell>
          <cell r="F4844" t="str">
            <v>SERVICIOS ADMINISTRATIVOS, ATENCIONA AL USUARIO, ARCHIVO Y CORRESPONDENCIA</v>
          </cell>
          <cell r="G4844">
            <v>8300011131</v>
          </cell>
          <cell r="H4844" t="str">
            <v>IMPRENTA NACIONAL DE COLOMBIA</v>
          </cell>
          <cell r="I4844" t="str">
            <v>FRA 79561 PAGO 19 SEGÚN CERTIFICACION DEL SUPERVISOR - ENTIDAD DEL ESTADO</v>
          </cell>
          <cell r="J4844">
            <v>5709000</v>
          </cell>
          <cell r="N4844" t="str">
            <v>RECURSO 2-10</v>
          </cell>
          <cell r="W4844" t="str">
            <v>Vigencia Presupuestal</v>
          </cell>
        </row>
        <row r="4845">
          <cell r="A4845">
            <v>484514</v>
          </cell>
          <cell r="B4845" t="str">
            <v>Contrato</v>
          </cell>
          <cell r="C4845">
            <v>242</v>
          </cell>
          <cell r="D4845">
            <v>35214</v>
          </cell>
          <cell r="E4845">
            <v>41934</v>
          </cell>
          <cell r="F4845" t="str">
            <v>DIRECCION DE BOSQUES, BIODIVERSIDAD YSERVICIOS ECOSISTEMICOS</v>
          </cell>
          <cell r="G4845">
            <v>52707803</v>
          </cell>
          <cell r="H4845" t="str">
            <v>LUZ ANDREA SILVA RESTREPO</v>
          </cell>
          <cell r="I4845" t="str">
            <v>NOVENO DESEMBOLSO SEGÚN CERTIFICACION DEL SUPERVISOR (Desc.de la Base x Dependientes)</v>
          </cell>
          <cell r="J4845">
            <v>4438072</v>
          </cell>
          <cell r="K4845">
            <v>9.66</v>
          </cell>
          <cell r="O4845" t="str">
            <v>RECURSO 11</v>
          </cell>
          <cell r="V4845" t="str">
            <v>Desc. 10% Dependientes - Base RF $ 4,094,538 RF $ 287,559</v>
          </cell>
          <cell r="W4845" t="str">
            <v>Vigencia Presupuestal</v>
          </cell>
        </row>
        <row r="4846">
          <cell r="A4846">
            <v>484614</v>
          </cell>
          <cell r="B4846" t="str">
            <v>Contrato</v>
          </cell>
          <cell r="C4846">
            <v>40</v>
          </cell>
          <cell r="D4846">
            <v>5114</v>
          </cell>
          <cell r="E4846">
            <v>41934</v>
          </cell>
          <cell r="F4846" t="str">
            <v>GRUPO DE COMUNICACIONES</v>
          </cell>
          <cell r="G4846">
            <v>80443180</v>
          </cell>
          <cell r="H4846" t="str">
            <v>DIEGO MAURICIO PINEDA ROMERO</v>
          </cell>
          <cell r="I4846" t="str">
            <v>PAGO 10 DE 12 SEGÚN CERTIFICACION DEL SUPERVISOR</v>
          </cell>
          <cell r="J4846">
            <v>4283286</v>
          </cell>
          <cell r="K4846">
            <v>9.66</v>
          </cell>
          <cell r="O4846" t="str">
            <v>RECURSO 11</v>
          </cell>
          <cell r="V4846" t="str">
            <v>No tiene Dependientes</v>
          </cell>
          <cell r="W4846" t="str">
            <v>Vigencia Presupuestal</v>
          </cell>
        </row>
        <row r="4847">
          <cell r="A4847">
            <v>484714</v>
          </cell>
          <cell r="B4847" t="str">
            <v>Contrato</v>
          </cell>
          <cell r="C4847">
            <v>41</v>
          </cell>
          <cell r="D4847">
            <v>5014</v>
          </cell>
          <cell r="E4847">
            <v>41934</v>
          </cell>
          <cell r="F4847" t="str">
            <v>GRUPO DE COMUNICACIONES</v>
          </cell>
          <cell r="G4847">
            <v>79690254</v>
          </cell>
          <cell r="H4847" t="str">
            <v>GABRIEL GONZALO CLAVIJO SERRANO</v>
          </cell>
          <cell r="I4847" t="str">
            <v>PAGO 10 DE 12 SEGÚN CERTIFICACION DEL SUPERVISOR (Desc.de la Base RF x Dependientes)</v>
          </cell>
          <cell r="J4847">
            <v>4283286</v>
          </cell>
          <cell r="K4847">
            <v>9.66</v>
          </cell>
          <cell r="O4847" t="str">
            <v>RECURSO 11</v>
          </cell>
          <cell r="V4847" t="str">
            <v>Desc. 10% Dependientes - Base RF $ 4,094,538 RF $ 287,559</v>
          </cell>
          <cell r="W4847" t="str">
            <v>Vigencia Presupuestal</v>
          </cell>
        </row>
        <row r="4848">
          <cell r="A4848">
            <v>484814</v>
          </cell>
          <cell r="B4848" t="str">
            <v>Contrato</v>
          </cell>
          <cell r="C4848">
            <v>39</v>
          </cell>
          <cell r="D4848">
            <v>5214</v>
          </cell>
          <cell r="E4848">
            <v>41934</v>
          </cell>
          <cell r="F4848" t="str">
            <v>GRUPO DE COMUNICACIONES</v>
          </cell>
          <cell r="G4848">
            <v>79949823</v>
          </cell>
          <cell r="H4848" t="str">
            <v>DIEGO ALEXANDER CUEVAS GALVIS</v>
          </cell>
          <cell r="I4848" t="str">
            <v>PAGO 10 DE 12 SEGÚN CERTIFICACION DEL SUPERVISOR (Desc.de la Base RF x Dependientes)</v>
          </cell>
          <cell r="J4848">
            <v>4119433</v>
          </cell>
          <cell r="K4848">
            <v>9.66</v>
          </cell>
          <cell r="O4848" t="str">
            <v>RECURSO 11</v>
          </cell>
          <cell r="V4848" t="str">
            <v>Desc. 10% Dependientes - Base RF $ 4,094,538 RF $ 287,559</v>
          </cell>
          <cell r="W4848" t="str">
            <v>Vigencia Presupuestal</v>
          </cell>
        </row>
        <row r="4849">
          <cell r="A4849">
            <v>484914</v>
          </cell>
          <cell r="B4849" t="str">
            <v>Contrato</v>
          </cell>
          <cell r="C4849">
            <v>37</v>
          </cell>
          <cell r="D4849">
            <v>4914</v>
          </cell>
          <cell r="E4849">
            <v>41934</v>
          </cell>
          <cell r="F4849" t="str">
            <v>GRUPO DE COMUNICACIONES</v>
          </cell>
          <cell r="G4849">
            <v>1032391719</v>
          </cell>
          <cell r="H4849" t="str">
            <v>JAIME ALBERTO SILVA RODRIGUEZ</v>
          </cell>
          <cell r="I4849" t="str">
            <v>DECIMO DESEMBOLSO SEGÚN CERTIFICACION DEL SUPERVISOR</v>
          </cell>
          <cell r="J4849">
            <v>4119433</v>
          </cell>
          <cell r="K4849">
            <v>9.66</v>
          </cell>
          <cell r="O4849" t="str">
            <v>RECURSO 11</v>
          </cell>
          <cell r="V4849" t="str">
            <v>No tiene Dependientes</v>
          </cell>
          <cell r="W4849" t="str">
            <v>Vigencia Presupuestal</v>
          </cell>
        </row>
        <row r="4850">
          <cell r="A4850">
            <v>485014</v>
          </cell>
          <cell r="B4850" t="str">
            <v>Contrato</v>
          </cell>
          <cell r="C4850">
            <v>22</v>
          </cell>
          <cell r="D4850">
            <v>3014</v>
          </cell>
          <cell r="E4850">
            <v>41934</v>
          </cell>
          <cell r="F4850" t="str">
            <v>GRUPO DE COMUNICACIONES</v>
          </cell>
          <cell r="G4850">
            <v>19370198</v>
          </cell>
          <cell r="H4850" t="str">
            <v>ANGEL GUSTAVO ZAPATA FERRO</v>
          </cell>
          <cell r="I4850" t="str">
            <v>DECIMO DESEMBOLSO SEGÚN CERTIFICACION DEL SUPERVISOR (Desc.de la Base RF x Dependientes)</v>
          </cell>
          <cell r="J4850">
            <v>3050847</v>
          </cell>
          <cell r="K4850">
            <v>9.66</v>
          </cell>
          <cell r="O4850" t="str">
            <v>RECURSO 11</v>
          </cell>
          <cell r="V4850" t="str">
            <v>Desc. 10% Dependientes - Base RF $4,094,550 RF $287,562</v>
          </cell>
          <cell r="W4850" t="str">
            <v>Vigencia Presupuestal</v>
          </cell>
        </row>
        <row r="4851">
          <cell r="A4851">
            <v>485114</v>
          </cell>
          <cell r="B4851" t="str">
            <v>Contrato</v>
          </cell>
          <cell r="C4851">
            <v>38</v>
          </cell>
          <cell r="D4851">
            <v>5314</v>
          </cell>
          <cell r="E4851">
            <v>41934</v>
          </cell>
          <cell r="F4851" t="str">
            <v>GRUPO DE COMUNICACIONES</v>
          </cell>
          <cell r="G4851">
            <v>79147965</v>
          </cell>
          <cell r="H4851" t="str">
            <v>JOSE ROBERTO ARANGO ROMERO</v>
          </cell>
          <cell r="I4851" t="str">
            <v>PAGO 10 DE 12 SEGÚN CERTIFICACION DEL SUPERVISOR (Desc.de la Base RF x Dependientes)</v>
          </cell>
          <cell r="J4851">
            <v>4283286</v>
          </cell>
          <cell r="K4851">
            <v>9.66</v>
          </cell>
          <cell r="O4851" t="str">
            <v>RECURSO 11</v>
          </cell>
          <cell r="V4851" t="str">
            <v>Desc. 10% Dependientes - Base RF $ 4,094,538 RF $ 287,559</v>
          </cell>
          <cell r="W4851" t="str">
            <v>Vigencia Presupuestal</v>
          </cell>
        </row>
        <row r="4852">
          <cell r="A4852">
            <v>485214</v>
          </cell>
          <cell r="B4852" t="str">
            <v>Contrato</v>
          </cell>
          <cell r="C4852">
            <v>230</v>
          </cell>
          <cell r="D4852">
            <v>35114</v>
          </cell>
          <cell r="E4852">
            <v>41934</v>
          </cell>
          <cell r="F4852" t="str">
            <v>DIRECCION DE BOSQUES, BIODIVERSIDAD Y SERVICIOS ECOSISTEMICOS</v>
          </cell>
          <cell r="G4852">
            <v>93238609</v>
          </cell>
          <cell r="H4852" t="str">
            <v>ALEXANDER IBAGON MONTES</v>
          </cell>
          <cell r="I4852" t="str">
            <v>PAGO 9 DE 12 SEGÚN CERTIFICACION DEL SUPERVISOR</v>
          </cell>
          <cell r="J4852">
            <v>4359600</v>
          </cell>
          <cell r="K4852">
            <v>9.66</v>
          </cell>
          <cell r="O4852" t="str">
            <v>RECURSO 11</v>
          </cell>
          <cell r="V4852" t="str">
            <v>No tiene Dependientes a Cargo</v>
          </cell>
          <cell r="W4852" t="str">
            <v>Vigencia Presupuestal</v>
          </cell>
        </row>
        <row r="4853">
          <cell r="A4853">
            <v>485314</v>
          </cell>
          <cell r="B4853" t="str">
            <v>Contrato</v>
          </cell>
          <cell r="C4853">
            <v>425</v>
          </cell>
          <cell r="D4853">
            <v>246714</v>
          </cell>
          <cell r="E4853">
            <v>41934</v>
          </cell>
          <cell r="F4853" t="str">
            <v>GRUPO CONTRATOS</v>
          </cell>
          <cell r="G4853">
            <v>1016021383</v>
          </cell>
          <cell r="H4853" t="str">
            <v>CAMILO EDUARDO PARDO SUAREZ</v>
          </cell>
          <cell r="I4853" t="str">
            <v>PAGO 3 DE 5 SEGÚN CERTIFICACION DEL SUPERVISOR</v>
          </cell>
          <cell r="J4853">
            <v>2000000</v>
          </cell>
          <cell r="K4853">
            <v>9.66</v>
          </cell>
          <cell r="O4853" t="str">
            <v>RECURSO 11</v>
          </cell>
          <cell r="V4853" t="str">
            <v>No tiene Dependientes</v>
          </cell>
          <cell r="W4853" t="str">
            <v>Vigencia Presupuestal</v>
          </cell>
        </row>
        <row r="4854">
          <cell r="A4854">
            <v>485414</v>
          </cell>
          <cell r="B4854" t="str">
            <v>Contrato</v>
          </cell>
          <cell r="C4854">
            <v>144</v>
          </cell>
          <cell r="D4854">
            <v>23014</v>
          </cell>
          <cell r="E4854">
            <v>41934</v>
          </cell>
          <cell r="F4854" t="str">
            <v>DIRECCION DE BOSQUES, BIODIVERSIDAD Y SERVICIOS ECOSISTEMICOS</v>
          </cell>
          <cell r="G4854">
            <v>1023863075</v>
          </cell>
          <cell r="H4854" t="str">
            <v>DAVID FERNANDO URREGO HERNANDEZ</v>
          </cell>
          <cell r="I4854" t="str">
            <v>PAGO 10 DE 12 SEGÚN CERTIFICACION DEL SUPERVISOR</v>
          </cell>
          <cell r="J4854">
            <v>2982709</v>
          </cell>
          <cell r="K4854">
            <v>9.66</v>
          </cell>
          <cell r="O4854" t="str">
            <v>RECURSO 11</v>
          </cell>
          <cell r="V4854" t="str">
            <v>No tiene Dependientes a Cargo</v>
          </cell>
          <cell r="W4854" t="str">
            <v>Vigencia Presupuestal</v>
          </cell>
        </row>
        <row r="4855">
          <cell r="A4855">
            <v>485514</v>
          </cell>
          <cell r="B4855" t="str">
            <v>Contrato</v>
          </cell>
          <cell r="C4855">
            <v>11</v>
          </cell>
          <cell r="D4855">
            <v>514</v>
          </cell>
          <cell r="E4855">
            <v>41934</v>
          </cell>
          <cell r="F4855" t="str">
            <v>SUBDIRECCION ADMINISTRATIVA Y FINANCIERA</v>
          </cell>
          <cell r="G4855">
            <v>37828595</v>
          </cell>
          <cell r="H4855" t="str">
            <v xml:space="preserve">MARIA TERESA COTE DE ABRIL </v>
          </cell>
          <cell r="I4855" t="str">
            <v>PAGO 10 DE 12 SEGÚN CERTIFICACION DEL SUPERVISOR (INT.VIVIENDA $638,012) PENSIONADA</v>
          </cell>
          <cell r="J4855">
            <v>4513636</v>
          </cell>
          <cell r="K4855">
            <v>9.66</v>
          </cell>
          <cell r="O4855" t="str">
            <v>RECURSO 11</v>
          </cell>
          <cell r="V4855" t="str">
            <v>Int. Vivienda 7.656.139,39/12 $638,012 -No tiene Dependientes</v>
          </cell>
          <cell r="W4855" t="str">
            <v>Vigencia Presupuestal</v>
          </cell>
        </row>
        <row r="4856">
          <cell r="A4856">
            <v>485614</v>
          </cell>
          <cell r="B4856" t="str">
            <v>Contrato</v>
          </cell>
          <cell r="C4856">
            <v>122</v>
          </cell>
          <cell r="D4856">
            <v>20914</v>
          </cell>
          <cell r="E4856">
            <v>41936</v>
          </cell>
          <cell r="F4856" t="str">
            <v>DIRECCION DE BOSQUES, BIODIVERSIDAD Y SERVICIOS ECOSISTEMICOS</v>
          </cell>
          <cell r="G4856">
            <v>82391606</v>
          </cell>
          <cell r="H4856" t="str">
            <v>RICARDO ALFREDO CHIQUILLO ARAQUE</v>
          </cell>
          <cell r="I4856" t="str">
            <v>PAGO 3-4-5-6 DE 12  SEGÚN CERTIFICACION DEL SUPERVISOR</v>
          </cell>
          <cell r="J4856">
            <v>17438400</v>
          </cell>
          <cell r="K4856">
            <v>9.66</v>
          </cell>
          <cell r="O4856" t="str">
            <v>RECURSO 11</v>
          </cell>
          <cell r="V4856" t="str">
            <v>No tiene Dependientes</v>
          </cell>
          <cell r="W4856" t="str">
            <v>Vigencia Presupuestal</v>
          </cell>
        </row>
        <row r="4857">
          <cell r="A4857">
            <v>485714</v>
          </cell>
          <cell r="B4857" t="str">
            <v>Contrato</v>
          </cell>
          <cell r="C4857">
            <v>194</v>
          </cell>
          <cell r="D4857">
            <v>29614</v>
          </cell>
          <cell r="E4857">
            <v>41934</v>
          </cell>
          <cell r="F4857" t="str">
            <v>DIRECCION DE ORDENAMIENTO AMBIENTAL Y COORDINACION DEL SINA</v>
          </cell>
          <cell r="G4857">
            <v>42123833</v>
          </cell>
          <cell r="H4857" t="str">
            <v>PAOLA ANDREA MORALES RAMIREZ</v>
          </cell>
          <cell r="I4857" t="str">
            <v>PAGO 9 DE 10 SEGÚN CERTIFICACION DEL SUPERVISOR</v>
          </cell>
          <cell r="J4857">
            <v>7200000</v>
          </cell>
          <cell r="K4857">
            <v>9.66</v>
          </cell>
          <cell r="O4857" t="str">
            <v>RECURSO 11</v>
          </cell>
          <cell r="V4857" t="str">
            <v>No tiene Dependientes a Cargo</v>
          </cell>
          <cell r="W4857" t="str">
            <v>Vigencia Presupuestal</v>
          </cell>
        </row>
        <row r="4858">
          <cell r="A4858">
            <v>485814</v>
          </cell>
          <cell r="B4858" t="str">
            <v>Contrato</v>
          </cell>
          <cell r="C4858">
            <v>203</v>
          </cell>
          <cell r="D4858">
            <v>29914</v>
          </cell>
          <cell r="E4858">
            <v>41934</v>
          </cell>
          <cell r="F4858" t="str">
            <v>DIRECCION DE ORDENAMIENTO AMBIENTAL Y COORDINACION DEL SINA</v>
          </cell>
          <cell r="G4858">
            <v>52694062</v>
          </cell>
          <cell r="H4858" t="str">
            <v>LILIANA RAMIREZ HERNANDEZ</v>
          </cell>
          <cell r="I4858" t="str">
            <v>NOVENO DESEMBOLSO SEGÚN CERTIFICACION DEL SUPERVISOR</v>
          </cell>
          <cell r="J4858">
            <v>5500000</v>
          </cell>
          <cell r="K4858">
            <v>9.66</v>
          </cell>
          <cell r="O4858" t="str">
            <v>RECURSO 11</v>
          </cell>
          <cell r="V4858" t="str">
            <v>No tiene Dependientes a Cargo</v>
          </cell>
          <cell r="W4858" t="str">
            <v>Vigencia Presupuestal</v>
          </cell>
        </row>
        <row r="4859">
          <cell r="A4859">
            <v>485914</v>
          </cell>
          <cell r="B4859" t="str">
            <v>Contrato</v>
          </cell>
          <cell r="C4859">
            <v>198</v>
          </cell>
          <cell r="D4859">
            <v>31714</v>
          </cell>
          <cell r="E4859">
            <v>41934</v>
          </cell>
          <cell r="F4859" t="str">
            <v>DIRECCION DE ORDENAMIENTO AMBIENTAL Y COORDINACION DEL SINA</v>
          </cell>
          <cell r="G4859">
            <v>42127326</v>
          </cell>
          <cell r="H4859" t="str">
            <v>DOROTEA CARDONA HERNANDEZ</v>
          </cell>
          <cell r="I4859" t="str">
            <v>PAGO 9 DE 10 SEGÚN CERTIFICACION DEL SUPERVISOR (Desc.de la Base RF x Dependientes+Prepagada 15/10/2014)</v>
          </cell>
          <cell r="J4859">
            <v>5500000</v>
          </cell>
          <cell r="K4859">
            <v>9.66</v>
          </cell>
          <cell r="O4859" t="str">
            <v>RECURSO 11</v>
          </cell>
          <cell r="V4859" t="str">
            <v>Desc.Prepagada Coomeva+Desc. 10% Dependientes</v>
          </cell>
          <cell r="W4859" t="str">
            <v>Vigencia Presupuestal</v>
          </cell>
        </row>
        <row r="4860">
          <cell r="A4860">
            <v>486014</v>
          </cell>
          <cell r="B4860" t="str">
            <v>Contrato</v>
          </cell>
          <cell r="C4860">
            <v>192</v>
          </cell>
          <cell r="D4860">
            <v>29314</v>
          </cell>
          <cell r="E4860">
            <v>41934</v>
          </cell>
          <cell r="F4860" t="str">
            <v>DIRECCION DE ORDENAMIENTO AMBIENTAL Y COORDINACION DEL SINA</v>
          </cell>
          <cell r="G4860">
            <v>91105686</v>
          </cell>
          <cell r="H4860" t="str">
            <v>OSCAR JAVIER ACEVEDO AMAYA</v>
          </cell>
          <cell r="I4860" t="str">
            <v>OCTAVO DESEMBOLSO SEGÚN CERTIFICACION DEL SUPERVISOR (Desc. Base RF x Dependientes)</v>
          </cell>
          <cell r="J4860">
            <v>5500000</v>
          </cell>
          <cell r="K4860">
            <v>9.66</v>
          </cell>
          <cell r="O4860" t="str">
            <v>RECURSO 11</v>
          </cell>
          <cell r="V4860" t="str">
            <v>Desc.x Dependientes</v>
          </cell>
          <cell r="W4860" t="str">
            <v>Vigencia Presupuestal</v>
          </cell>
        </row>
        <row r="4861">
          <cell r="A4861">
            <v>486114</v>
          </cell>
          <cell r="B4861" t="str">
            <v>Contrato</v>
          </cell>
          <cell r="C4861">
            <v>431</v>
          </cell>
          <cell r="D4861">
            <v>248614</v>
          </cell>
          <cell r="E4861">
            <v>41934</v>
          </cell>
          <cell r="F4861" t="str">
            <v>SUBDIRECCION DE EDUCACION Y PARTICIPACION</v>
          </cell>
          <cell r="G4861">
            <v>35462977</v>
          </cell>
          <cell r="H4861" t="str">
            <v>MARIA CONSTANZA RAMIREZ SILVA</v>
          </cell>
          <cell r="I4861" t="str">
            <v>PAGO 2 DE 4 SEGÚN CERTIFICACION DEL SUPERVISOR (Desc Base Rte Fte por Dependientes)</v>
          </cell>
          <cell r="J4861">
            <v>8000000</v>
          </cell>
          <cell r="K4861">
            <v>9.66</v>
          </cell>
          <cell r="O4861" t="str">
            <v>RECURSO 11</v>
          </cell>
          <cell r="V4861" t="str">
            <v>Desc. X Dependientes</v>
          </cell>
          <cell r="W4861" t="str">
            <v>Vigencia Presupuestal</v>
          </cell>
        </row>
        <row r="4862">
          <cell r="A4862">
            <v>486214</v>
          </cell>
          <cell r="B4862" t="str">
            <v>Contrato</v>
          </cell>
          <cell r="C4862">
            <v>172</v>
          </cell>
          <cell r="D4862">
            <v>26414</v>
          </cell>
          <cell r="E4862">
            <v>41934</v>
          </cell>
          <cell r="F4862" t="str">
            <v>GRUPO DE COMUNICACIONES</v>
          </cell>
          <cell r="G4862">
            <v>79589559</v>
          </cell>
          <cell r="H4862" t="str">
            <v>FERNANDO MURIEL PIEDRAHITA</v>
          </cell>
          <cell r="I4862" t="str">
            <v>PAGO 10 DE 12 SEGÚN CERTIFICACION DEL SUPERVISOR (Desc.de la Base RF x Dependientes)</v>
          </cell>
          <cell r="J4862">
            <v>4173913</v>
          </cell>
          <cell r="K4862">
            <v>9.66</v>
          </cell>
          <cell r="O4862" t="str">
            <v>RECURSO 11</v>
          </cell>
          <cell r="V4862" t="str">
            <v>Desc. 10% Dependientes</v>
          </cell>
          <cell r="W4862" t="str">
            <v>Vigencia Presupuestal</v>
          </cell>
        </row>
        <row r="4863">
          <cell r="A4863">
            <v>486314</v>
          </cell>
          <cell r="B4863" t="str">
            <v>Contrato</v>
          </cell>
          <cell r="C4863">
            <v>167</v>
          </cell>
          <cell r="D4863">
            <v>26614</v>
          </cell>
          <cell r="E4863">
            <v>41934</v>
          </cell>
          <cell r="F4863" t="str">
            <v>DIRECCION DE ORDENAMIENTO AMBIENTAL Y COORDINACION DEL SINA</v>
          </cell>
          <cell r="G4863">
            <v>53911075</v>
          </cell>
          <cell r="H4863" t="str">
            <v>DIANA MARCELA CLAVIJO TELLEZ</v>
          </cell>
          <cell r="I4863" t="str">
            <v>PAGO 9 DE 11 SEGÚN CERTIFICACION DEL SUPERVISOR</v>
          </cell>
          <cell r="J4863">
            <v>4500000</v>
          </cell>
          <cell r="K4863">
            <v>9.66</v>
          </cell>
          <cell r="O4863" t="str">
            <v>RECURSO 11</v>
          </cell>
          <cell r="V4863" t="str">
            <v>No tiene dependientes</v>
          </cell>
          <cell r="W4863" t="str">
            <v>Vigencia Presupuestal</v>
          </cell>
        </row>
        <row r="4864">
          <cell r="A4864">
            <v>486414</v>
          </cell>
          <cell r="B4864" t="str">
            <v>Contrato</v>
          </cell>
          <cell r="C4864">
            <v>171</v>
          </cell>
          <cell r="D4864">
            <v>26314</v>
          </cell>
          <cell r="E4864">
            <v>41934</v>
          </cell>
          <cell r="F4864" t="str">
            <v>DIRECCION DE ORDENAMIENTO AMBIENTAL Y COORDINACION DEL SINA</v>
          </cell>
          <cell r="G4864">
            <v>32503855</v>
          </cell>
          <cell r="H4864" t="str">
            <v>NORA ELENA MOLINA LINCE</v>
          </cell>
          <cell r="I4864" t="str">
            <v>PAGO 9 DE 11 SEGÚN CERTIFICACION DEL SUPERVISOR (Desc. Base RF x Dependientes) PENSIONADA</v>
          </cell>
          <cell r="J4864">
            <v>7000000</v>
          </cell>
          <cell r="K4864">
            <v>9.66</v>
          </cell>
          <cell r="O4864" t="str">
            <v>RECURSO 11</v>
          </cell>
          <cell r="V4864" t="str">
            <v>Desc. 10% Dependientes</v>
          </cell>
          <cell r="W4864" t="str">
            <v>Vigencia Presupuestal</v>
          </cell>
        </row>
        <row r="4865">
          <cell r="A4865">
            <v>486514</v>
          </cell>
          <cell r="B4865" t="str">
            <v>Contrato</v>
          </cell>
          <cell r="C4865">
            <v>408</v>
          </cell>
          <cell r="D4865">
            <v>241414</v>
          </cell>
          <cell r="E4865">
            <v>41934</v>
          </cell>
          <cell r="F4865" t="str">
            <v>SECRETARIA GENERAL</v>
          </cell>
          <cell r="G4865">
            <v>41684879</v>
          </cell>
          <cell r="H4865" t="str">
            <v>OFELIA DIAZ SABOGAL</v>
          </cell>
          <cell r="I4865" t="str">
            <v>TERCERO DESEMBOLSO SEGÚN CERTIFICACION DEL SUPERVISOR-PENSIONADA</v>
          </cell>
          <cell r="J4865">
            <v>2800000</v>
          </cell>
          <cell r="K4865">
            <v>9.66</v>
          </cell>
          <cell r="O4865" t="str">
            <v>RECURSO 11</v>
          </cell>
          <cell r="V4865" t="str">
            <v>No tiene Dependientes</v>
          </cell>
          <cell r="W4865" t="str">
            <v>Vigencia Presupuestal</v>
          </cell>
        </row>
        <row r="4866">
          <cell r="A4866">
            <v>486614</v>
          </cell>
          <cell r="B4866" t="str">
            <v>Contrato</v>
          </cell>
          <cell r="C4866">
            <v>179</v>
          </cell>
          <cell r="D4866">
            <v>28214</v>
          </cell>
          <cell r="E4866">
            <v>41934</v>
          </cell>
          <cell r="F4866" t="str">
            <v>DIRECCION DE ORDENAMIENTO AMBIENTAL Y COORDINACION DEL SINA</v>
          </cell>
          <cell r="G4866">
            <v>40022236</v>
          </cell>
          <cell r="H4866" t="str">
            <v>ANA ELVIA OCHOA JIMENEZ</v>
          </cell>
          <cell r="I4866" t="str">
            <v>PAGO 9/11 DESEMBOLSO SEGÚN CERTIFICACION DEL SUPERVISOR (Desc x dependientes)</v>
          </cell>
          <cell r="J4866">
            <v>8000000</v>
          </cell>
          <cell r="K4866">
            <v>9.66</v>
          </cell>
          <cell r="O4866" t="str">
            <v>RECURSO 11</v>
          </cell>
          <cell r="V4866" t="str">
            <v>Desc. 10% Dependientes</v>
          </cell>
          <cell r="W4866" t="str">
            <v>Vigencia Presupuestal</v>
          </cell>
        </row>
        <row r="4867">
          <cell r="A4867">
            <v>486714</v>
          </cell>
          <cell r="B4867" t="str">
            <v>Contrato</v>
          </cell>
          <cell r="C4867">
            <v>196</v>
          </cell>
          <cell r="D4867">
            <v>29714</v>
          </cell>
          <cell r="E4867">
            <v>41934</v>
          </cell>
          <cell r="F4867" t="str">
            <v>DIRECCION DE ORDENAMIENTO AMBIENTAL Y COORDINACION DEL SINA</v>
          </cell>
          <cell r="G4867">
            <v>79946823</v>
          </cell>
          <cell r="H4867" t="str">
            <v>ANDRES MEJIA PIZANO</v>
          </cell>
          <cell r="I4867" t="str">
            <v xml:space="preserve">NOVENO DESEMBOLSO SEGÚN CERTIFICACION DEL SUPERVISOR </v>
          </cell>
          <cell r="J4867">
            <v>5500000</v>
          </cell>
          <cell r="K4867">
            <v>9.66</v>
          </cell>
          <cell r="O4867" t="str">
            <v>RECURSO 11</v>
          </cell>
          <cell r="V4867" t="str">
            <v>No tiene Dependientes</v>
          </cell>
          <cell r="W4867" t="str">
            <v>Vigencia Presupuestal</v>
          </cell>
        </row>
        <row r="4868">
          <cell r="A4868">
            <v>486814</v>
          </cell>
          <cell r="B4868" t="str">
            <v>Contrato</v>
          </cell>
          <cell r="C4868">
            <v>252</v>
          </cell>
          <cell r="D4868">
            <v>135314</v>
          </cell>
          <cell r="E4868">
            <v>41934</v>
          </cell>
          <cell r="F4868" t="str">
            <v>DIRECCION DE BOSQUES, BIODIVERSIDAD Y SERVICIOS ECOSISTEMICOS</v>
          </cell>
          <cell r="G4868">
            <v>79841202</v>
          </cell>
          <cell r="H4868" t="str">
            <v>JAVIER AUGUSTO GONZALEZ VEGA</v>
          </cell>
          <cell r="I4868" t="str">
            <v>PAGO 7 DE 9 SEGÚN CERTIFICACION DEL SUPERVISOR</v>
          </cell>
          <cell r="J4868">
            <v>2723254</v>
          </cell>
          <cell r="K4868">
            <v>9.66</v>
          </cell>
          <cell r="O4868" t="str">
            <v>RECURSO 11</v>
          </cell>
          <cell r="V4868" t="str">
            <v xml:space="preserve">Desc. x Dependientes </v>
          </cell>
          <cell r="W4868" t="str">
            <v>Vigencia Presupuestal</v>
          </cell>
        </row>
        <row r="4869">
          <cell r="A4869">
            <v>486914</v>
          </cell>
          <cell r="B4869" t="str">
            <v>Contrato</v>
          </cell>
          <cell r="C4869">
            <v>236</v>
          </cell>
          <cell r="D4869">
            <v>33914</v>
          </cell>
          <cell r="E4869">
            <v>41934</v>
          </cell>
          <cell r="F4869" t="str">
            <v>DIRECCION DE BOSQUES, BIODIVERSIDAD Y SERVICIOS ECOSISTEMICOS</v>
          </cell>
          <cell r="G4869">
            <v>1019036153</v>
          </cell>
          <cell r="H4869" t="str">
            <v>ANDRES FELIPE MIRANDA DIAZ</v>
          </cell>
          <cell r="I4869" t="str">
            <v>PAGO 10 DE 12 SEGÚN CERTIFICACION DEL SUPERVISOR</v>
          </cell>
          <cell r="J4869">
            <v>2723254</v>
          </cell>
          <cell r="K4869">
            <v>9.66</v>
          </cell>
          <cell r="O4869" t="str">
            <v>RECURSO 11</v>
          </cell>
          <cell r="V4869" t="str">
            <v>No tiene Dependientes</v>
          </cell>
          <cell r="W4869" t="str">
            <v>Vigencia Presupuestal</v>
          </cell>
        </row>
        <row r="4870">
          <cell r="A4870">
            <v>487014</v>
          </cell>
          <cell r="B4870" t="str">
            <v>Contrato</v>
          </cell>
          <cell r="C4870">
            <v>237</v>
          </cell>
          <cell r="D4870">
            <v>34214</v>
          </cell>
          <cell r="E4870">
            <v>41934</v>
          </cell>
          <cell r="F4870" t="str">
            <v>DIRECCION DE BOSQUES, BIODIVERSIDAD Y SERVICIOS ECOSISTEMICOS</v>
          </cell>
          <cell r="G4870">
            <v>1015431834</v>
          </cell>
          <cell r="H4870" t="str">
            <v>LIDA ANDREA VALBUENA MUÑOZ</v>
          </cell>
          <cell r="I4870" t="str">
            <v>PAGO 10 DE 12 SEGÚN CERTIFICACION DEL SUPERVISOR</v>
          </cell>
          <cell r="J4870">
            <v>2723254</v>
          </cell>
          <cell r="K4870">
            <v>9.66</v>
          </cell>
          <cell r="O4870" t="str">
            <v>RECURSO 11</v>
          </cell>
          <cell r="V4870" t="str">
            <v>No tiene Dependientes a Cargo</v>
          </cell>
          <cell r="W4870" t="str">
            <v>Vigencia Presupuestal</v>
          </cell>
        </row>
        <row r="4871">
          <cell r="A4871">
            <v>487114</v>
          </cell>
          <cell r="B4871" t="str">
            <v>Contrato</v>
          </cell>
          <cell r="C4871">
            <v>249</v>
          </cell>
          <cell r="D4871">
            <v>36314</v>
          </cell>
          <cell r="E4871">
            <v>41934</v>
          </cell>
          <cell r="F4871" t="str">
            <v>DIRECCION DE BOSQUES, BIODIVERSIDAD Y SERVICIOS ECOSISTEMICOS</v>
          </cell>
          <cell r="G4871">
            <v>52771733</v>
          </cell>
          <cell r="H4871" t="str">
            <v>MARIA ALEXANDRA GARZON PATIÑO</v>
          </cell>
          <cell r="I4871" t="str">
            <v>PAGO 10 DE 12 SEGÚN CERTIFICACION DEL SUPERVISOR (Desc. Base RF x Dependientes)</v>
          </cell>
          <cell r="J4871">
            <v>2723254</v>
          </cell>
          <cell r="K4871">
            <v>9.66</v>
          </cell>
          <cell r="O4871" t="str">
            <v>RECURSO 11</v>
          </cell>
          <cell r="V4871" t="str">
            <v>Desc.x Dependientes</v>
          </cell>
          <cell r="W4871" t="str">
            <v>Vigencia Presupuestal</v>
          </cell>
        </row>
        <row r="4872">
          <cell r="A4872">
            <v>487214</v>
          </cell>
          <cell r="B4872" t="str">
            <v>Contrato</v>
          </cell>
          <cell r="C4872">
            <v>476</v>
          </cell>
          <cell r="D4872">
            <v>275614</v>
          </cell>
          <cell r="E4872">
            <v>41934</v>
          </cell>
          <cell r="F4872" t="str">
            <v>DIRECCION DE BOSQUES, BIODIVERSIDAD Y SERVICIOS ECOSISTEMICOS</v>
          </cell>
          <cell r="G4872">
            <v>8300944053</v>
          </cell>
          <cell r="H4872" t="str">
            <v xml:space="preserve">ONF ANDINA SUCURSAL COLOMBIA DE ONF INTERNATIONAL </v>
          </cell>
          <cell r="I4872" t="str">
            <v>FRA 547 PAGO 1 DE 3 SEGÚN CERTIFICACION DEL SUPERVISOR (NO APLICA NINGUNA RETENCION - APORTES AUNAR ESFUERZOS)</v>
          </cell>
          <cell r="J4872">
            <v>209660279</v>
          </cell>
          <cell r="O4872" t="str">
            <v>RECURSO 11</v>
          </cell>
          <cell r="V4872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4872" t="str">
            <v>Vigencia Presupuestal</v>
          </cell>
        </row>
        <row r="4873">
          <cell r="A4873">
            <v>487314</v>
          </cell>
          <cell r="B4873" t="str">
            <v>Contrato</v>
          </cell>
          <cell r="C4873">
            <v>385</v>
          </cell>
          <cell r="D4873">
            <v>235114</v>
          </cell>
          <cell r="E4873">
            <v>41935</v>
          </cell>
          <cell r="F4873" t="str">
            <v>SUBDIRECCION ADMINISTRATIVA Y FINANCIERA</v>
          </cell>
          <cell r="G4873">
            <v>53080337</v>
          </cell>
          <cell r="H4873" t="str">
            <v>BRIGITTE DELGADO GARCIA</v>
          </cell>
          <cell r="I4873" t="str">
            <v>PAGO 3 DE 5 SEGÚN CERTIFICACION DEL SUPERVISOR (Desc Base Rte Fte por Dependientes)</v>
          </cell>
          <cell r="J4873">
            <v>1700000</v>
          </cell>
          <cell r="K4873">
            <v>9.66</v>
          </cell>
          <cell r="O4873" t="str">
            <v>RECURSO 11</v>
          </cell>
          <cell r="V4873" t="str">
            <v>Desc. 10% Dependientes</v>
          </cell>
          <cell r="W4873" t="str">
            <v>Vigencia Presupuestal</v>
          </cell>
        </row>
        <row r="4874">
          <cell r="A4874">
            <v>487414</v>
          </cell>
          <cell r="B4874" t="str">
            <v>Contrato</v>
          </cell>
          <cell r="C4874">
            <v>383</v>
          </cell>
          <cell r="D4874">
            <v>234914</v>
          </cell>
          <cell r="E4874">
            <v>41935</v>
          </cell>
          <cell r="F4874" t="str">
            <v>SUBDIRECCION ADMINISTRATIVA Y FINANCIERA</v>
          </cell>
          <cell r="G4874">
            <v>10770944</v>
          </cell>
          <cell r="H4874" t="str">
            <v>LEVER CIRON ORTIZ MORALES</v>
          </cell>
          <cell r="I4874" t="str">
            <v>PAGO 3/5 DESEMBOLSO SEGÚN CERTIFICACION DEL SUPERVISOR (Desc. Base RF x Dependientes)</v>
          </cell>
          <cell r="J4874">
            <v>1575000</v>
          </cell>
          <cell r="K4874">
            <v>9.66</v>
          </cell>
          <cell r="O4874" t="str">
            <v>RECURSO 11</v>
          </cell>
          <cell r="V4874" t="str">
            <v>Desc.x Dependientes</v>
          </cell>
          <cell r="W4874" t="str">
            <v>Vigencia Presupuestal</v>
          </cell>
        </row>
        <row r="4875">
          <cell r="A4875">
            <v>487514</v>
          </cell>
          <cell r="B4875" t="str">
            <v>Contrato</v>
          </cell>
          <cell r="C4875">
            <v>45</v>
          </cell>
          <cell r="D4875">
            <v>7514</v>
          </cell>
          <cell r="E4875">
            <v>41935</v>
          </cell>
          <cell r="F4875" t="str">
            <v>DIRECCION DE BOSQUES, BIODIVERSIDAD YSERVICIOS ECOSISTEMICOS</v>
          </cell>
          <cell r="G4875">
            <v>91108705</v>
          </cell>
          <cell r="H4875" t="str">
            <v>HECTOR JAVIER GRISALES GOMEZ</v>
          </cell>
          <cell r="I4875" t="str">
            <v>DECIMO DESEMBOLSO SEGÚN CERTIFICACION DEL SUPERVISOR (Desc.de la Base RF x Dependientes)</v>
          </cell>
          <cell r="J4875">
            <v>6124260</v>
          </cell>
          <cell r="K4875">
            <v>9.66</v>
          </cell>
          <cell r="O4875" t="str">
            <v>RECURSO 11</v>
          </cell>
          <cell r="V4875" t="str">
            <v>Desc. 10% Dependientes - Base RF $ 4,094,538 RF $ 287,559</v>
          </cell>
          <cell r="W4875" t="str">
            <v>Vigencia Presupuestal</v>
          </cell>
        </row>
        <row r="4876">
          <cell r="A4876">
            <v>487614</v>
          </cell>
          <cell r="B4876" t="str">
            <v>Contrato</v>
          </cell>
          <cell r="C4876">
            <v>176</v>
          </cell>
          <cell r="D4876">
            <v>28114</v>
          </cell>
          <cell r="E4876">
            <v>41935</v>
          </cell>
          <cell r="F4876" t="str">
            <v>SUBDIRECCION ADMINISTRATIVA Y FINANCIERA</v>
          </cell>
          <cell r="G4876">
            <v>6757664</v>
          </cell>
          <cell r="H4876" t="str">
            <v>BELISARIO NEIRA MUÑOZ</v>
          </cell>
          <cell r="I4876" t="str">
            <v>DECIMO DESEMBOLSO SEGÚN CERTIFICACION DEL SUPERVISOR (Desc de la Bse por Dependientes)-PENSIONADO</v>
          </cell>
          <cell r="J4876">
            <v>5000000</v>
          </cell>
          <cell r="K4876">
            <v>9.66</v>
          </cell>
          <cell r="O4876" t="str">
            <v>RECURSO 11</v>
          </cell>
          <cell r="V4876" t="str">
            <v>Desc. 10% Dependientes</v>
          </cell>
          <cell r="W4876" t="str">
            <v>Vigencia Presupuestal</v>
          </cell>
        </row>
        <row r="4877">
          <cell r="A4877">
            <v>487714</v>
          </cell>
          <cell r="B4877" t="str">
            <v>Contrato</v>
          </cell>
          <cell r="C4877">
            <v>382</v>
          </cell>
          <cell r="D4877">
            <v>234814</v>
          </cell>
          <cell r="E4877">
            <v>41935</v>
          </cell>
          <cell r="F4877" t="str">
            <v>SUBDIRECCION ADMINISTRATIVA Y FINANCIERA</v>
          </cell>
          <cell r="G4877">
            <v>79221739</v>
          </cell>
          <cell r="H4877" t="str">
            <v>JOSE MANUEL MORENO MORA</v>
          </cell>
          <cell r="I4877" t="str">
            <v>PAGO 3 DE 5 SEGÚN CERTIFICACION DEL SUPERVISOR (Desc.de la Base RF x Dependientes)</v>
          </cell>
          <cell r="J4877">
            <v>1852200</v>
          </cell>
          <cell r="K4877">
            <v>9.66</v>
          </cell>
          <cell r="O4877" t="str">
            <v>RECURSO 11</v>
          </cell>
          <cell r="V4877" t="str">
            <v>Desc. X Dependientes</v>
          </cell>
          <cell r="W4877" t="str">
            <v>Vigencia Presupuestal</v>
          </cell>
        </row>
        <row r="4878">
          <cell r="A4878">
            <v>487814</v>
          </cell>
          <cell r="B4878" t="str">
            <v>Contrato</v>
          </cell>
          <cell r="C4878">
            <v>381</v>
          </cell>
          <cell r="D4878">
            <v>234714</v>
          </cell>
          <cell r="E4878">
            <v>41935</v>
          </cell>
          <cell r="F4878" t="str">
            <v>SUBDIRECCION ADMINISTRATIVA Y FINANCIERA</v>
          </cell>
          <cell r="G4878">
            <v>80415684</v>
          </cell>
          <cell r="H4878" t="str">
            <v>LUIS HUMBERTO ESPINOSA FULA</v>
          </cell>
          <cell r="I4878" t="str">
            <v>PAGO 3 DE 5 SEGÚN CERTIFICACION DEL SUPERVISOR</v>
          </cell>
          <cell r="J4878">
            <v>1732214</v>
          </cell>
          <cell r="K4878">
            <v>9.66</v>
          </cell>
          <cell r="O4878" t="str">
            <v>RECURSO 11</v>
          </cell>
          <cell r="V4878" t="str">
            <v>No tiene Dependientes</v>
          </cell>
          <cell r="W4878" t="str">
            <v>Vigencia Presupuestal</v>
          </cell>
        </row>
        <row r="4879">
          <cell r="A4879">
            <v>487914</v>
          </cell>
          <cell r="B4879" t="str">
            <v>Contrato</v>
          </cell>
          <cell r="C4879">
            <v>384</v>
          </cell>
          <cell r="D4879">
            <v>235314</v>
          </cell>
          <cell r="E4879">
            <v>41935</v>
          </cell>
          <cell r="F4879" t="str">
            <v>SUBDIRECCION ADMINISTRATIVA Y FINANCIERA</v>
          </cell>
          <cell r="G4879">
            <v>51699085</v>
          </cell>
          <cell r="H4879" t="str">
            <v>SILVIA PILAR RODRIGUEZ SILVA</v>
          </cell>
          <cell r="I4879" t="str">
            <v>PAGO 3 DE 5 DESEMBOLSO SEGÚN CERTIFICACION DEL SUPERVISOR (Desc.de la Base RF x Dependientes)</v>
          </cell>
          <cell r="J4879">
            <v>2047500</v>
          </cell>
          <cell r="K4879">
            <v>9.66</v>
          </cell>
          <cell r="O4879" t="str">
            <v>RECURSO 11</v>
          </cell>
          <cell r="V4879" t="str">
            <v xml:space="preserve">Desc. 10% Dependientes </v>
          </cell>
          <cell r="W4879" t="str">
            <v>Vigencia Presupuestal</v>
          </cell>
        </row>
        <row r="4880">
          <cell r="A4880">
            <v>488014</v>
          </cell>
          <cell r="B4880" t="str">
            <v>Contrato</v>
          </cell>
          <cell r="C4880">
            <v>226</v>
          </cell>
          <cell r="D4880">
            <v>35314</v>
          </cell>
          <cell r="E4880">
            <v>41935</v>
          </cell>
          <cell r="F4880" t="str">
            <v>SUBDIRECCION ADMINISTRATIVA Y FINANCIERA</v>
          </cell>
          <cell r="G4880">
            <v>52545196</v>
          </cell>
          <cell r="H4880" t="str">
            <v>OLGA LUCIA LADINO HERRERA</v>
          </cell>
          <cell r="I4880" t="str">
            <v>PAGO 10/12 DESEMBOLSO SEGÚN CERTIFICACION DEL SUPERVISOR (Desc Base Rte Fte por Dependientes)</v>
          </cell>
          <cell r="J4880">
            <v>2654545</v>
          </cell>
          <cell r="K4880">
            <v>9.66</v>
          </cell>
          <cell r="O4880" t="str">
            <v>RECURSO 11</v>
          </cell>
          <cell r="V4880" t="str">
            <v>Desc. 10% Dependientes</v>
          </cell>
          <cell r="W4880" t="str">
            <v>Vigencia Presupuestal</v>
          </cell>
        </row>
        <row r="4881">
          <cell r="A4881">
            <v>488114</v>
          </cell>
          <cell r="B4881" t="str">
            <v>Contrato</v>
          </cell>
          <cell r="C4881">
            <v>398</v>
          </cell>
          <cell r="D4881">
            <v>236914</v>
          </cell>
          <cell r="E4881">
            <v>41935</v>
          </cell>
          <cell r="F4881" t="str">
            <v>SUBDIRECCION ADMINISTRATIVA Y FINANCIERA</v>
          </cell>
          <cell r="G4881">
            <v>51709470</v>
          </cell>
          <cell r="H4881" t="str">
            <v>LUZ DERI ROJAS DE MENESES</v>
          </cell>
          <cell r="I4881" t="str">
            <v>PAGO 3/5 DESEMBOLSO SEGÚN CERTIFICACION DEL SUPERVISOR (Desc.de la Base RF x Dependientes)</v>
          </cell>
          <cell r="J4881">
            <v>1575000</v>
          </cell>
          <cell r="K4881">
            <v>9.66</v>
          </cell>
          <cell r="O4881" t="str">
            <v>RECURSO 11</v>
          </cell>
          <cell r="V4881" t="str">
            <v>Desc. 10% Dependientes - Base RF $4,094,550 RF $287,562</v>
          </cell>
          <cell r="W4881" t="str">
            <v>Vigencia Presupuestal</v>
          </cell>
        </row>
        <row r="4882">
          <cell r="A4882">
            <v>488214</v>
          </cell>
          <cell r="B4882" t="str">
            <v>Contrato</v>
          </cell>
          <cell r="C4882">
            <v>453</v>
          </cell>
          <cell r="D4882">
            <v>258714</v>
          </cell>
          <cell r="E4882">
            <v>41935</v>
          </cell>
          <cell r="F4882" t="str">
            <v>DIRECCION DE BOSQUES, BIODIVERSIDAD Y SERVICIOS ECOSISTEMICOS</v>
          </cell>
          <cell r="G4882">
            <v>1032430257</v>
          </cell>
          <cell r="H4882" t="str">
            <v>YURI KATHERINE ROA BUITRAGO</v>
          </cell>
          <cell r="I4882" t="str">
            <v>PAGO 2 DE 4 SEGÚN CERTIFICACION DEL SUPERVISOR</v>
          </cell>
          <cell r="J4882">
            <v>2800000</v>
          </cell>
          <cell r="K4882">
            <v>9.66</v>
          </cell>
          <cell r="O4882" t="str">
            <v>RECURSO 11</v>
          </cell>
          <cell r="V4882" t="str">
            <v>No tiene Dependientes</v>
          </cell>
          <cell r="W4882" t="str">
            <v>Vigencia Presupuestal</v>
          </cell>
        </row>
        <row r="4883">
          <cell r="A4883">
            <v>488314</v>
          </cell>
          <cell r="B4883" t="str">
            <v>Contrato</v>
          </cell>
          <cell r="C4883">
            <v>391</v>
          </cell>
          <cell r="D4883">
            <v>236014</v>
          </cell>
          <cell r="E4883">
            <v>41935</v>
          </cell>
          <cell r="F4883" t="str">
            <v>SUBDIRECCION ADMINISTRATIVA Y FINANCIERA</v>
          </cell>
          <cell r="G4883">
            <v>80121924</v>
          </cell>
          <cell r="H4883" t="str">
            <v>JONATHAN JIMENEZ ALVARADO</v>
          </cell>
          <cell r="I4883" t="str">
            <v>PAGO 3 DE 5 SEGÚN CERTIFICACION DEL SUPERVISOR</v>
          </cell>
          <cell r="J4883">
            <v>1785000</v>
          </cell>
          <cell r="K4883">
            <v>9.66</v>
          </cell>
          <cell r="O4883" t="str">
            <v>RECURSO 11</v>
          </cell>
          <cell r="V4883" t="str">
            <v>No tiene Dependientes</v>
          </cell>
          <cell r="W4883" t="str">
            <v>Vigencia Presupuestal</v>
          </cell>
        </row>
        <row r="4884">
          <cell r="A4884">
            <v>488414</v>
          </cell>
          <cell r="B4884" t="str">
            <v>Contrato</v>
          </cell>
          <cell r="C4884">
            <v>387</v>
          </cell>
          <cell r="D4884">
            <v>235814</v>
          </cell>
          <cell r="E4884">
            <v>41935</v>
          </cell>
          <cell r="F4884" t="str">
            <v>SUBDIRECCION ADMINISTRATIVA Y FINANCIERA</v>
          </cell>
          <cell r="G4884">
            <v>80778307</v>
          </cell>
          <cell r="H4884" t="str">
            <v>JOSE LEONARDO LOPEZ</v>
          </cell>
          <cell r="I4884" t="str">
            <v>PAGO 3 DE 5 SEGÚN CERTIFICACION DEL SUPERVISOR</v>
          </cell>
          <cell r="J4884">
            <v>1600000</v>
          </cell>
          <cell r="K4884">
            <v>9.66</v>
          </cell>
          <cell r="O4884" t="str">
            <v>RECURSO 11</v>
          </cell>
          <cell r="V4884" t="str">
            <v>No tiene Dependientes</v>
          </cell>
          <cell r="W4884" t="str">
            <v>Vigencia Presupuestal</v>
          </cell>
        </row>
        <row r="4885">
          <cell r="A4885">
            <v>488514</v>
          </cell>
          <cell r="B4885" t="str">
            <v>Contrato</v>
          </cell>
          <cell r="C4885">
            <v>104</v>
          </cell>
          <cell r="D4885">
            <v>19014</v>
          </cell>
          <cell r="E4885">
            <v>41935</v>
          </cell>
          <cell r="F4885" t="str">
            <v>SUBDIRECCION ADMINISTRATIVA Y FINANCIERA</v>
          </cell>
          <cell r="G4885">
            <v>20568110</v>
          </cell>
          <cell r="H4885" t="str">
            <v>MARTHA ROSA BARRETO PERILLA</v>
          </cell>
          <cell r="I4885" t="str">
            <v>PAGO 10/12 DESEMBOLSO SEGÚN CERTIFICACION DEL SUPERVISOR (Desc.de la Base RF x Dependientes) - PENSIONADA</v>
          </cell>
          <cell r="J4885">
            <v>4759090</v>
          </cell>
          <cell r="K4885">
            <v>9.66</v>
          </cell>
          <cell r="O4885" t="str">
            <v>RECURSO 11</v>
          </cell>
          <cell r="V4885" t="str">
            <v>Desc. 10% Dependientes - Base RF $ 4,094,538 RF $ 287,559</v>
          </cell>
          <cell r="W4885" t="str">
            <v>Vigencia Presupuestal</v>
          </cell>
        </row>
        <row r="4886">
          <cell r="A4886">
            <v>488614</v>
          </cell>
          <cell r="B4886" t="str">
            <v>Contrato</v>
          </cell>
          <cell r="C4886">
            <v>93</v>
          </cell>
          <cell r="D4886">
            <v>17414</v>
          </cell>
          <cell r="E4886">
            <v>41935</v>
          </cell>
          <cell r="F4886" t="str">
            <v>DIRECCION DE BOSQUES, BIODIVERSIDAD Y SERVICIOS ECOSISTEMICOS</v>
          </cell>
          <cell r="G4886">
            <v>1098678974</v>
          </cell>
          <cell r="H4886" t="str">
            <v>JOHANA MARTINEZ REYES</v>
          </cell>
          <cell r="I4886" t="str">
            <v>PAGO 10 DE12 DESEMBOLSO SEGÚN CERTIFICACION DEL SUPERVISOR</v>
          </cell>
          <cell r="J4886">
            <v>2875000</v>
          </cell>
          <cell r="K4886">
            <v>9.66</v>
          </cell>
          <cell r="O4886" t="str">
            <v>RECURSO 11</v>
          </cell>
          <cell r="V4886" t="str">
            <v>No tiene Dependientes</v>
          </cell>
          <cell r="W4886" t="str">
            <v>Vigencia Presupuestal</v>
          </cell>
        </row>
        <row r="4887">
          <cell r="A4887">
            <v>488714</v>
          </cell>
          <cell r="B4887" t="str">
            <v>Contrato</v>
          </cell>
          <cell r="C4887">
            <v>71</v>
          </cell>
          <cell r="D4887">
            <v>15314</v>
          </cell>
          <cell r="E4887">
            <v>41935</v>
          </cell>
          <cell r="F4887" t="str">
            <v>TALENTO HUMANO ACTIVO Y NO ACTIVO</v>
          </cell>
          <cell r="G4887">
            <v>13346567</v>
          </cell>
          <cell r="H4887" t="str">
            <v>MANUEL FRANCISCO PARADA CARVAJAL</v>
          </cell>
          <cell r="I4887" t="str">
            <v>PAGO 10 DE 12 SEGÚN CERTIFICACION DEL SUPERVISOR (Desc.de la Base RF x Dependientes)-PENSIONADO</v>
          </cell>
          <cell r="J4887">
            <v>3600000</v>
          </cell>
          <cell r="K4887">
            <v>9.66</v>
          </cell>
          <cell r="O4887" t="str">
            <v>RECURSO 11</v>
          </cell>
          <cell r="V4887" t="str">
            <v>Desc. 10% Dependientes - Base RF $4,094,550 RF $287,562</v>
          </cell>
          <cell r="W4887" t="str">
            <v>Vigencia Presupuestal</v>
          </cell>
        </row>
        <row r="4888">
          <cell r="A4888">
            <v>488814</v>
          </cell>
          <cell r="B4888" t="str">
            <v>Contrato</v>
          </cell>
          <cell r="C4888">
            <v>397</v>
          </cell>
          <cell r="D4888">
            <v>236714</v>
          </cell>
          <cell r="E4888">
            <v>41935</v>
          </cell>
          <cell r="F4888" t="str">
            <v>SUBDIRECCION ADMINISTRATIVA Y FINANCIERA</v>
          </cell>
          <cell r="G4888">
            <v>51845216</v>
          </cell>
          <cell r="H4888" t="str">
            <v>CLAUDIA PATRICIA FORERO TELLEZ</v>
          </cell>
          <cell r="I4888" t="str">
            <v>PAGO 3/5 DESEMBOLSO SEGÚN CERTIFICACION DEL SUPERVISOR</v>
          </cell>
          <cell r="J4888">
            <v>1575000</v>
          </cell>
          <cell r="K4888">
            <v>9.66</v>
          </cell>
          <cell r="O4888" t="str">
            <v>RECURSO 11</v>
          </cell>
          <cell r="V4888" t="str">
            <v>No tiene Dependientes</v>
          </cell>
          <cell r="W4888" t="str">
            <v>Vigencia Presupuestal</v>
          </cell>
        </row>
        <row r="4889">
          <cell r="A4889">
            <v>488914</v>
          </cell>
          <cell r="B4889" t="str">
            <v>Contrato</v>
          </cell>
          <cell r="C4889">
            <v>393</v>
          </cell>
          <cell r="D4889">
            <v>236414</v>
          </cell>
          <cell r="E4889">
            <v>41935</v>
          </cell>
          <cell r="F4889" t="str">
            <v>SUBDIRECCION ADMINISTRATIVA Y FINANCIERA</v>
          </cell>
          <cell r="G4889">
            <v>23560773</v>
          </cell>
          <cell r="H4889" t="str">
            <v>NELLY AMANDA BUITRAGO RUIZ</v>
          </cell>
          <cell r="I4889" t="str">
            <v>PAGO 3 DE 5 SEGÚN CERTIFICACION DEL SUPERVISOR - (Beneficio Tributario Prepagada 06-OCT/2014)+(DESC BASE X DEPENDIENTES) PENSIONADA</v>
          </cell>
          <cell r="J4889">
            <v>4500000</v>
          </cell>
          <cell r="K4889">
            <v>9.66</v>
          </cell>
          <cell r="O4889" t="str">
            <v>RECURSO 11</v>
          </cell>
          <cell r="V4889" t="str">
            <v>No tiene Dependientes + Prepagada 06 OCT/2014</v>
          </cell>
          <cell r="W4889" t="str">
            <v>Vigencia Presupuestal</v>
          </cell>
        </row>
        <row r="4890">
          <cell r="A4890">
            <v>489014</v>
          </cell>
          <cell r="B4890" t="str">
            <v>Contrato</v>
          </cell>
          <cell r="C4890">
            <v>70</v>
          </cell>
          <cell r="D4890">
            <v>15214</v>
          </cell>
          <cell r="E4890">
            <v>41936</v>
          </cell>
          <cell r="F4890" t="str">
            <v>DIRECCION DE GENTION INTEGRAL DEL RECURSO HIDRICO</v>
          </cell>
          <cell r="G4890">
            <v>51987138</v>
          </cell>
          <cell r="H4890" t="str">
            <v>LINDA IRENE GOMEZ FERNANDEZ</v>
          </cell>
          <cell r="I4890" t="str">
            <v xml:space="preserve">PAGO 7 DE 12 SEGÚN CERTIFICACION DEL SUPERVISOR (DESC X DEPENDIENTES) N/A RETENCION MINIMA ART 384 </v>
          </cell>
          <cell r="J4890">
            <v>10580000</v>
          </cell>
          <cell r="K4890">
            <v>9.66</v>
          </cell>
          <cell r="O4890" t="str">
            <v>RECURSO 11</v>
          </cell>
          <cell r="V4890" t="str">
            <v xml:space="preserve">Desc. 10% Dependientes </v>
          </cell>
          <cell r="W4890" t="str">
            <v>Vigencia Presupuestal</v>
          </cell>
        </row>
        <row r="4891">
          <cell r="A4891">
            <v>489114</v>
          </cell>
          <cell r="B4891" t="str">
            <v>Contrato</v>
          </cell>
          <cell r="C4891">
            <v>139</v>
          </cell>
          <cell r="D4891">
            <v>23814</v>
          </cell>
          <cell r="E4891">
            <v>41935</v>
          </cell>
          <cell r="F4891" t="str">
            <v>DIRECCION DE BOSQUES, BIODIVERSIDAD Y SERVICIOS ECOSISTEMICOS</v>
          </cell>
          <cell r="G4891">
            <v>40047300</v>
          </cell>
          <cell r="H4891" t="str">
            <v>MARIA FERNANDA RODRIGUEZ SANTAMARIA</v>
          </cell>
          <cell r="I4891" t="str">
            <v>PAGO 10 DE 12 SEGÚN CERTIFICACION DEL SUPERVISOR</v>
          </cell>
          <cell r="J4891">
            <v>3349582</v>
          </cell>
          <cell r="K4891">
            <v>9.66</v>
          </cell>
          <cell r="O4891" t="str">
            <v>RECURSO 11</v>
          </cell>
          <cell r="V4891" t="str">
            <v>No tiene Dependientes</v>
          </cell>
          <cell r="W4891" t="str">
            <v>Vigencia Presupuestal</v>
          </cell>
        </row>
        <row r="4892">
          <cell r="A4892">
            <v>489214</v>
          </cell>
          <cell r="B4892" t="str">
            <v>Contrato</v>
          </cell>
          <cell r="C4892">
            <v>373</v>
          </cell>
          <cell r="D4892">
            <v>224214</v>
          </cell>
          <cell r="E4892">
            <v>41935</v>
          </cell>
          <cell r="F4892" t="str">
            <v>DIRECCION DE BOSQUES, BIODIVERSIDAD Y SERVICIOS ECOSISTEMICOS</v>
          </cell>
          <cell r="G4892">
            <v>38141608</v>
          </cell>
          <cell r="H4892" t="str">
            <v>LILIAN ROCIO MONDRAGON GOMEZ</v>
          </cell>
          <cell r="I4892" t="str">
            <v>PAGO 3 DE 5 SEGÚN CERTIFICACION DEL SUPERVISOR</v>
          </cell>
          <cell r="J4892">
            <v>3000000</v>
          </cell>
          <cell r="K4892">
            <v>9.66</v>
          </cell>
          <cell r="O4892" t="str">
            <v>RECURSO 11</v>
          </cell>
          <cell r="V4892" t="str">
            <v>No tiene Dependientes</v>
          </cell>
          <cell r="W4892" t="str">
            <v>Vigencia Presupuestal</v>
          </cell>
        </row>
        <row r="4893">
          <cell r="A4893">
            <v>489314</v>
          </cell>
          <cell r="B4893" t="str">
            <v>Contrato</v>
          </cell>
          <cell r="C4893">
            <v>199</v>
          </cell>
          <cell r="D4893">
            <v>30614</v>
          </cell>
          <cell r="E4893">
            <v>41935</v>
          </cell>
          <cell r="F4893" t="str">
            <v>DIRECCION DE BOSQUES, BIODIVERSIDAD Y SERVICIOS ECOSISTEMICOS</v>
          </cell>
          <cell r="G4893">
            <v>1032365212</v>
          </cell>
          <cell r="H4893" t="str">
            <v>ALEXANDRA MELO ARDILA</v>
          </cell>
          <cell r="I4893" t="str">
            <v>PAGO 10 DE 12 SEGÚN CERTIFICACION DEL SUPERVISOR</v>
          </cell>
          <cell r="J4893">
            <v>5303610</v>
          </cell>
          <cell r="K4893">
            <v>9.66</v>
          </cell>
          <cell r="O4893" t="str">
            <v>RECURSO 11</v>
          </cell>
          <cell r="V4893" t="str">
            <v>No tiene Dependientes</v>
          </cell>
          <cell r="W4893" t="str">
            <v>Vigencia Presupuestal</v>
          </cell>
        </row>
        <row r="4894">
          <cell r="A4894">
            <v>489414</v>
          </cell>
          <cell r="B4894" t="str">
            <v>Contrato</v>
          </cell>
          <cell r="C4894">
            <v>395</v>
          </cell>
          <cell r="D4894">
            <v>236514</v>
          </cell>
          <cell r="E4894">
            <v>41935</v>
          </cell>
          <cell r="F4894" t="str">
            <v>SUBDIRECCION ADMINISTRATIVA Y FINANCIERA</v>
          </cell>
          <cell r="G4894">
            <v>52544132</v>
          </cell>
          <cell r="H4894" t="str">
            <v>CLARA PAULINA MARTHA BASTIDAS</v>
          </cell>
          <cell r="I4894" t="str">
            <v>PAGO 3 DE 5 SEGÚN CERTIFICACION DEL SUPERVISOR (Desc.de la Base RF x Dependientes)</v>
          </cell>
          <cell r="J4894">
            <v>1575000</v>
          </cell>
          <cell r="K4894">
            <v>9.66</v>
          </cell>
          <cell r="O4894" t="str">
            <v>RECURSO 11</v>
          </cell>
          <cell r="V4894" t="str">
            <v>Desc. X Dependientes</v>
          </cell>
          <cell r="W4894" t="str">
            <v>Vigencia Presupuestal</v>
          </cell>
        </row>
        <row r="4895">
          <cell r="A4895">
            <v>489514</v>
          </cell>
          <cell r="B4895" t="str">
            <v>Contrato</v>
          </cell>
          <cell r="C4895">
            <v>426</v>
          </cell>
          <cell r="D4895">
            <v>246814</v>
          </cell>
          <cell r="E4895">
            <v>41935</v>
          </cell>
          <cell r="F4895" t="str">
            <v>SUBDIRECCION ADMINISTRATIVA Y FINANCIERA</v>
          </cell>
          <cell r="G4895">
            <v>80255548</v>
          </cell>
          <cell r="H4895" t="str">
            <v>MAURICIO ALEJANDRO ERAZO</v>
          </cell>
          <cell r="I4895" t="str">
            <v>PAGO 3 DE 5 SEGÚN CERTIFICACION DEL SUPERVISOR (Desc Base Rte Fte por Dependientes)</v>
          </cell>
          <cell r="J4895">
            <v>1100000</v>
          </cell>
          <cell r="K4895">
            <v>9.66</v>
          </cell>
          <cell r="O4895" t="str">
            <v>RECURSO 11</v>
          </cell>
          <cell r="V4895" t="str">
            <v>Desc. X Dependientes</v>
          </cell>
          <cell r="W4895" t="str">
            <v>Vigencia Presupuestal</v>
          </cell>
        </row>
        <row r="4896">
          <cell r="A4896">
            <v>489614</v>
          </cell>
          <cell r="B4896" t="str">
            <v>Contrato</v>
          </cell>
          <cell r="C4896">
            <v>394</v>
          </cell>
          <cell r="D4896">
            <v>236814</v>
          </cell>
          <cell r="E4896">
            <v>41935</v>
          </cell>
          <cell r="F4896" t="str">
            <v>SUBDIRECCION ADMINISTRATIVA Y FINANCIERA</v>
          </cell>
          <cell r="G4896">
            <v>79888249</v>
          </cell>
          <cell r="H4896" t="str">
            <v>YOHON JAIRO RODRIGUEZ CHIZABA</v>
          </cell>
          <cell r="I4896" t="str">
            <v>PAGO 3 DE 5 DESEMBOLSO SEGÚN CERTIFICACION DEL SUPERVISOR (Desc. Base RF x Dependientes)</v>
          </cell>
          <cell r="J4896">
            <v>1837500</v>
          </cell>
          <cell r="K4896">
            <v>9.66</v>
          </cell>
          <cell r="O4896" t="str">
            <v>RECURSO 11</v>
          </cell>
          <cell r="V4896" t="str">
            <v>Desc.x Dependientes</v>
          </cell>
          <cell r="W4896" t="str">
            <v>Vigencia Presupuestal</v>
          </cell>
        </row>
        <row r="4897">
          <cell r="A4897">
            <v>489714</v>
          </cell>
          <cell r="B4897" t="str">
            <v>Contrato</v>
          </cell>
          <cell r="C4897">
            <v>380</v>
          </cell>
          <cell r="D4897">
            <v>235614</v>
          </cell>
          <cell r="E4897">
            <v>41935</v>
          </cell>
          <cell r="F4897" t="str">
            <v>SUBDIRECCION ADMINISTRATIVA Y FINANCIERA</v>
          </cell>
          <cell r="G4897">
            <v>1014216096</v>
          </cell>
          <cell r="H4897" t="str">
            <v>MARIA ANDREA ROMERO MONTEJO</v>
          </cell>
          <cell r="I4897" t="str">
            <v>PAGO 3 DE 5 SEGÚN CERTIFICACION DEL SUPERVISOR</v>
          </cell>
          <cell r="J4897">
            <v>1575000</v>
          </cell>
          <cell r="K4897">
            <v>9.66</v>
          </cell>
          <cell r="O4897" t="str">
            <v>RECURSO 11</v>
          </cell>
          <cell r="V4897" t="str">
            <v>No tiene Dependientes</v>
          </cell>
          <cell r="W4897" t="str">
            <v>Vigencia Presupuestal</v>
          </cell>
        </row>
        <row r="4898">
          <cell r="A4898">
            <v>489814</v>
          </cell>
          <cell r="B4898" t="str">
            <v>Contrato</v>
          </cell>
          <cell r="C4898">
            <v>255</v>
          </cell>
          <cell r="D4898">
            <v>36914</v>
          </cell>
          <cell r="E4898">
            <v>41935</v>
          </cell>
          <cell r="F4898" t="str">
            <v>GRUPO CONTRATOS</v>
          </cell>
          <cell r="G4898">
            <v>53176793</v>
          </cell>
          <cell r="H4898" t="str">
            <v>MARIA JIMENA MAESTRE PIÑERES</v>
          </cell>
          <cell r="I4898" t="str">
            <v>PAGO 9 DE 11 SEGÚN CERTIFICACION DEL SUPERVISOR (ACTA DE TERMINACION ANTICIPADA)</v>
          </cell>
          <cell r="J4898">
            <v>7000000</v>
          </cell>
          <cell r="K4898">
            <v>9.66</v>
          </cell>
          <cell r="O4898" t="str">
            <v>RECURSO 11</v>
          </cell>
          <cell r="V4898" t="str">
            <v>No tiene Dependientes</v>
          </cell>
          <cell r="W4898" t="str">
            <v>Vigencia Presupuestal</v>
          </cell>
        </row>
        <row r="4899">
          <cell r="A4899">
            <v>489914</v>
          </cell>
          <cell r="B4899" t="str">
            <v>Contrato</v>
          </cell>
          <cell r="C4899">
            <v>116</v>
          </cell>
          <cell r="D4899">
            <v>20014</v>
          </cell>
          <cell r="E4899">
            <v>41935</v>
          </cell>
          <cell r="F4899" t="str">
            <v>DESPACHO MINISTRO DE AMBIENTE Y DESARROLLO SOSTENIBLE</v>
          </cell>
          <cell r="G4899">
            <v>35472517</v>
          </cell>
          <cell r="H4899" t="str">
            <v>ROSA ESMERALDA HOYOS BAZURTO</v>
          </cell>
          <cell r="I4899" t="str">
            <v>DECIMO DESEMBOLSO SEGÚN CERTIFICACION DEL SUPERVISOR</v>
          </cell>
          <cell r="J4899">
            <v>2734820</v>
          </cell>
          <cell r="K4899">
            <v>9.66</v>
          </cell>
          <cell r="O4899" t="str">
            <v>RECURSO 11</v>
          </cell>
          <cell r="V4899" t="str">
            <v>No tiene Dependientes</v>
          </cell>
          <cell r="W4899" t="str">
            <v>Vigencia Presupuestal</v>
          </cell>
        </row>
        <row r="4900">
          <cell r="A4900">
            <v>490014</v>
          </cell>
          <cell r="B4900" t="str">
            <v>Contrato</v>
          </cell>
          <cell r="C4900">
            <v>115</v>
          </cell>
          <cell r="D4900">
            <v>19914</v>
          </cell>
          <cell r="E4900">
            <v>41935</v>
          </cell>
          <cell r="F4900" t="str">
            <v>DESPACHO MINISTRO DE AMBIENTE Y DESARROLLO SOSTENIBLE</v>
          </cell>
          <cell r="G4900">
            <v>22086663</v>
          </cell>
          <cell r="H4900" t="str">
            <v>GIRLEZA DEL SOCORRO GOMEZ SIERRA</v>
          </cell>
          <cell r="I4900" t="str">
            <v>DECIMO DESEMBOLSO SEGÚN CERTIFICACION DEL SUPERVISOR (PENSIONADA)</v>
          </cell>
          <cell r="J4900">
            <v>2734820</v>
          </cell>
          <cell r="K4900">
            <v>9.66</v>
          </cell>
          <cell r="O4900" t="str">
            <v>RECURSO 11</v>
          </cell>
          <cell r="V4900" t="str">
            <v>No tiene Dependientes</v>
          </cell>
          <cell r="W4900" t="str">
            <v>Vigencia Presupuestal</v>
          </cell>
        </row>
        <row r="4901">
          <cell r="A4901">
            <v>490114</v>
          </cell>
          <cell r="B4901" t="str">
            <v>Contrato</v>
          </cell>
          <cell r="C4901">
            <v>126</v>
          </cell>
          <cell r="D4901">
            <v>21114</v>
          </cell>
          <cell r="E4901">
            <v>41935</v>
          </cell>
          <cell r="F4901" t="str">
            <v>SUBDIRECCION ADMINISTRATIVA Y FINANCIERA</v>
          </cell>
          <cell r="G4901">
            <v>52390218</v>
          </cell>
          <cell r="H4901" t="str">
            <v>ROCIO RODRIGUEZ GRANADOS</v>
          </cell>
          <cell r="I4901" t="str">
            <v>PAGO 10 DE 11 SEGÚN CERTIFICACION DEL SUPERVISOR (Desc. Base RF x Dependientes)</v>
          </cell>
          <cell r="J4901">
            <v>4950000</v>
          </cell>
          <cell r="K4901">
            <v>9.66</v>
          </cell>
          <cell r="O4901" t="str">
            <v>RECURSO 11</v>
          </cell>
          <cell r="V4901" t="str">
            <v>Desc.x Dependientes</v>
          </cell>
          <cell r="W4901" t="str">
            <v>Vigencia Presupuestal</v>
          </cell>
        </row>
        <row r="4902">
          <cell r="A4902">
            <v>490214</v>
          </cell>
          <cell r="B4902" t="str">
            <v>Contrato</v>
          </cell>
          <cell r="C4902">
            <v>390</v>
          </cell>
          <cell r="D4902">
            <v>236114</v>
          </cell>
          <cell r="E4902">
            <v>41935</v>
          </cell>
          <cell r="F4902" t="str">
            <v>SUBDIRECCION ADMINISTRATIVA Y FINANCIERA</v>
          </cell>
          <cell r="G4902">
            <v>1010207237</v>
          </cell>
          <cell r="H4902" t="str">
            <v>NANCY KATHERIN ARIAS GAITAN</v>
          </cell>
          <cell r="I4902" t="str">
            <v>TERCER DESEMBOLSO SEGÚN CERTIFICACION DEL SUPERVISOR</v>
          </cell>
          <cell r="J4902">
            <v>1700000</v>
          </cell>
          <cell r="K4902">
            <v>9.66</v>
          </cell>
          <cell r="O4902" t="str">
            <v>RECURSO 11</v>
          </cell>
          <cell r="V4902" t="str">
            <v>No tiene Dependientes</v>
          </cell>
          <cell r="W4902" t="str">
            <v>Vigencia Presupuestal</v>
          </cell>
        </row>
        <row r="4903">
          <cell r="A4903">
            <v>490314</v>
          </cell>
          <cell r="B4903" t="str">
            <v>Contrato</v>
          </cell>
          <cell r="C4903">
            <v>388</v>
          </cell>
          <cell r="D4903">
            <v>235914</v>
          </cell>
          <cell r="E4903">
            <v>41935</v>
          </cell>
          <cell r="F4903" t="str">
            <v>SUBDIRECCION ADMINISTRATIVA Y FINANCIERA</v>
          </cell>
          <cell r="G4903">
            <v>80154185</v>
          </cell>
          <cell r="H4903" t="str">
            <v>JOHN RAUL APONTE CASTEBLANCO</v>
          </cell>
          <cell r="I4903" t="str">
            <v>PAGO 3 DE 5 SEGÚN CERTIFICACION DEL SUPERVISOR</v>
          </cell>
          <cell r="J4903">
            <v>1700000</v>
          </cell>
          <cell r="K4903">
            <v>9.66</v>
          </cell>
          <cell r="O4903" t="str">
            <v>RECURSO 11</v>
          </cell>
          <cell r="V4903" t="str">
            <v>No tiene Dependientes</v>
          </cell>
          <cell r="W4903" t="str">
            <v>Vigencia Presupuestal</v>
          </cell>
        </row>
        <row r="4904">
          <cell r="A4904">
            <v>490414</v>
          </cell>
          <cell r="B4904" t="str">
            <v>Contrato</v>
          </cell>
          <cell r="C4904">
            <v>440</v>
          </cell>
          <cell r="D4904">
            <v>250814</v>
          </cell>
          <cell r="E4904">
            <v>41935</v>
          </cell>
          <cell r="F4904" t="str">
            <v>SUBDIRECCION ADMINISTRATIVA Y FINANCIERA</v>
          </cell>
          <cell r="G4904">
            <v>1079262664</v>
          </cell>
          <cell r="H4904" t="str">
            <v>LAURA VIVIANA HERNANDEZ MARROQUIN</v>
          </cell>
          <cell r="I4904" t="str">
            <v>PAGO 3 SEGÚN CERTIFICACION DEL SUPERVISOR (DESC  X DEPENDIENTES)</v>
          </cell>
          <cell r="J4904">
            <v>1500000</v>
          </cell>
          <cell r="K4904">
            <v>9.66</v>
          </cell>
          <cell r="O4904" t="str">
            <v>RECURSO 11</v>
          </cell>
          <cell r="V4904" t="str">
            <v>Desc. X Dependientes</v>
          </cell>
          <cell r="W4904" t="str">
            <v>Vigencia Presupuestal</v>
          </cell>
        </row>
        <row r="4905">
          <cell r="A4905">
            <v>490514</v>
          </cell>
          <cell r="B4905" t="str">
            <v>Contrato</v>
          </cell>
          <cell r="C4905">
            <v>396</v>
          </cell>
          <cell r="D4905">
            <v>236614</v>
          </cell>
          <cell r="E4905">
            <v>41935</v>
          </cell>
          <cell r="F4905" t="str">
            <v>SUBDIRECCION ADMINISTRATIVA Y FINANCIERA</v>
          </cell>
          <cell r="G4905">
            <v>1030556883</v>
          </cell>
          <cell r="H4905" t="str">
            <v>YEFERSSON ALEXANDER MELO GARCIA</v>
          </cell>
          <cell r="I4905" t="str">
            <v>PAGO 3 DE 5 SEGÚN CERTIFICACION DEL SUPERVISOR</v>
          </cell>
          <cell r="J4905">
            <v>1575000</v>
          </cell>
          <cell r="K4905">
            <v>9.66</v>
          </cell>
          <cell r="O4905" t="str">
            <v>RECURSO 11</v>
          </cell>
          <cell r="V4905" t="str">
            <v>No tiene Dependientes</v>
          </cell>
          <cell r="W4905" t="str">
            <v>Vigencia Presupuestal</v>
          </cell>
        </row>
        <row r="4906">
          <cell r="A4906">
            <v>490614</v>
          </cell>
          <cell r="B4906" t="str">
            <v>Contrato</v>
          </cell>
          <cell r="C4906">
            <v>461</v>
          </cell>
          <cell r="D4906">
            <v>264214</v>
          </cell>
          <cell r="E4906">
            <v>41935</v>
          </cell>
          <cell r="F4906" t="str">
            <v>DIRECCION DE ORDENAMIENTO AMBIENTAL Y COORDINACION DEL SINA</v>
          </cell>
          <cell r="G4906">
            <v>80075951</v>
          </cell>
          <cell r="H4906" t="str">
            <v>JOSUE SANCHEZ HUERTAS</v>
          </cell>
          <cell r="I4906" t="str">
            <v>PAGO 2 DE 4 SEGÚN CERTIFICACION DEL SUPERVISOR</v>
          </cell>
          <cell r="J4906">
            <v>4000000</v>
          </cell>
          <cell r="K4906">
            <v>9.66</v>
          </cell>
          <cell r="O4906" t="str">
            <v>RECURSO 11</v>
          </cell>
          <cell r="V4906" t="str">
            <v>No tiene Dependientes a Cargo</v>
          </cell>
          <cell r="W4906" t="str">
            <v>Vigencia Presupuestal</v>
          </cell>
        </row>
        <row r="4907">
          <cell r="A4907">
            <v>490714</v>
          </cell>
          <cell r="B4907" t="str">
            <v>Contrato</v>
          </cell>
          <cell r="C4907">
            <v>1</v>
          </cell>
          <cell r="D4907">
            <v>414</v>
          </cell>
          <cell r="E4907">
            <v>41935</v>
          </cell>
          <cell r="F4907" t="str">
            <v>SUBDIRECCION ADMINISTRATIVA Y FINANCIERA</v>
          </cell>
          <cell r="G4907">
            <v>79883661</v>
          </cell>
          <cell r="H4907" t="str">
            <v>RONALD STIVE SANCHEZ POSADA</v>
          </cell>
          <cell r="I4907" t="str">
            <v>PAGO 10 DE 12 DESEMBOLSO SEGÚN CERTIFICACION DEL SUPERVISOR (Desc.de la Base RF x Dependientes)</v>
          </cell>
          <cell r="J4907">
            <v>5015152</v>
          </cell>
          <cell r="K4907">
            <v>9.66</v>
          </cell>
          <cell r="O4907" t="str">
            <v>RECURSO 11</v>
          </cell>
          <cell r="V4907" t="str">
            <v>Desc. 10% Dependientes - Base RF $4,094,550 RF $287,562</v>
          </cell>
          <cell r="W4907" t="str">
            <v>Vigencia Presupuestal</v>
          </cell>
        </row>
        <row r="4908">
          <cell r="A4908">
            <v>490814</v>
          </cell>
          <cell r="B4908" t="str">
            <v>Contrato</v>
          </cell>
          <cell r="C4908">
            <v>261</v>
          </cell>
          <cell r="D4908">
            <v>37114</v>
          </cell>
          <cell r="E4908">
            <v>41935</v>
          </cell>
          <cell r="F4908" t="str">
            <v>DIRECCION DE ORDENAMIENTO AMBIENTAL Y COORDINACION DEL SINA</v>
          </cell>
          <cell r="G4908">
            <v>51714629</v>
          </cell>
          <cell r="H4908" t="str">
            <v>MARIA TERESA PALACIOS LOZANO</v>
          </cell>
          <cell r="I4908" t="str">
            <v>FRA 062 PAGO 9 DE 11 SEGÚN CERTIFICACION DEL SUPERVISOR (Desc. Base RF x Dependientes)</v>
          </cell>
          <cell r="J4908">
            <v>7100000</v>
          </cell>
          <cell r="K4908">
            <v>9.66</v>
          </cell>
          <cell r="M4908">
            <v>16</v>
          </cell>
          <cell r="O4908" t="str">
            <v>RECURSO 11</v>
          </cell>
          <cell r="V4908" t="str">
            <v>Desc x Dependientes</v>
          </cell>
          <cell r="W4908" t="str">
            <v>Vigencia Presupuestal</v>
          </cell>
        </row>
        <row r="4909">
          <cell r="A4909">
            <v>490914</v>
          </cell>
          <cell r="B4909" t="str">
            <v>Contrato</v>
          </cell>
          <cell r="C4909">
            <v>134</v>
          </cell>
          <cell r="D4909">
            <v>24414</v>
          </cell>
          <cell r="E4909">
            <v>41935</v>
          </cell>
          <cell r="F4909" t="str">
            <v>DIRECCION DE BOSQUES, BIODIVERSIDAD Y SERVICIOS ECOSISTEMICOS</v>
          </cell>
          <cell r="G4909">
            <v>38070121</v>
          </cell>
          <cell r="H4909" t="str">
            <v>TANIA ROCIO OSPINA DELGADO</v>
          </cell>
          <cell r="I4909" t="str">
            <v>PAGO 10 DE 12 SEGÚN CERTIFICACION DEL SUPERVISOR</v>
          </cell>
          <cell r="J4909">
            <v>5166052</v>
          </cell>
          <cell r="K4909">
            <v>9.66</v>
          </cell>
          <cell r="O4909" t="str">
            <v>RECURSO 11</v>
          </cell>
          <cell r="V4909" t="str">
            <v>No tiene Dependientes a Cargo</v>
          </cell>
          <cell r="W4909" t="str">
            <v>Vigencia Presupuestal</v>
          </cell>
        </row>
        <row r="4910">
          <cell r="A4910">
            <v>491014</v>
          </cell>
          <cell r="B4910" t="str">
            <v>Contrato</v>
          </cell>
          <cell r="C4910">
            <v>67</v>
          </cell>
          <cell r="D4910">
            <v>14214</v>
          </cell>
          <cell r="E4910">
            <v>41935</v>
          </cell>
          <cell r="F4910" t="str">
            <v>TALENTO HUMANO ACTIVO Y NO ACTIVO</v>
          </cell>
          <cell r="G4910">
            <v>52748159</v>
          </cell>
          <cell r="H4910" t="str">
            <v>NOHORA ANGELICA MOLINA MOLINA</v>
          </cell>
          <cell r="I4910" t="str">
            <v>PAGO 10 DE 12 SEGÚN CERTIFICACION DEL SUPERVISOR</v>
          </cell>
          <cell r="J4910">
            <v>3300000</v>
          </cell>
          <cell r="K4910">
            <v>9.66</v>
          </cell>
          <cell r="O4910" t="str">
            <v>RECURSO 11</v>
          </cell>
          <cell r="V4910" t="str">
            <v>No tiene Dependientes</v>
          </cell>
          <cell r="W4910" t="str">
            <v>Vigencia Presupuestal</v>
          </cell>
        </row>
        <row r="4911">
          <cell r="A4911">
            <v>491114</v>
          </cell>
          <cell r="B4911" t="str">
            <v>Contrato</v>
          </cell>
          <cell r="C4911">
            <v>68</v>
          </cell>
          <cell r="D4911">
            <v>14014</v>
          </cell>
          <cell r="E4911">
            <v>41935</v>
          </cell>
          <cell r="F4911" t="str">
            <v>TALENTO HUMANO ACTIVO Y NO ACTIVO</v>
          </cell>
          <cell r="G4911">
            <v>1024472818</v>
          </cell>
          <cell r="H4911" t="str">
            <v>JENIFER LADY CAMARGO PARRA</v>
          </cell>
          <cell r="I4911" t="str">
            <v>PAGO 10 DE 12 SEGÚN CERTIFICACION DEL SUPERVISOR (Desc.de la Base RF x Dependientes)</v>
          </cell>
          <cell r="J4911">
            <v>1800000</v>
          </cell>
          <cell r="K4911">
            <v>9.66</v>
          </cell>
          <cell r="O4911" t="str">
            <v>RECURSO 11</v>
          </cell>
          <cell r="V4911" t="str">
            <v>Desc. 10% Dependientes - Base RF $4,094,550 RF $287,562</v>
          </cell>
          <cell r="W4911" t="str">
            <v>Vigencia Presupuestal</v>
          </cell>
        </row>
        <row r="4912">
          <cell r="A4912">
            <v>491214</v>
          </cell>
          <cell r="B4912" t="str">
            <v>Contrato</v>
          </cell>
          <cell r="C4912">
            <v>389</v>
          </cell>
          <cell r="D4912">
            <v>236214</v>
          </cell>
          <cell r="E4912">
            <v>41935</v>
          </cell>
          <cell r="F4912" t="str">
            <v>SUBDIRECCION ADMINISTRATIVA Y FINANCIERA</v>
          </cell>
          <cell r="G4912">
            <v>1018453657</v>
          </cell>
          <cell r="H4912" t="str">
            <v>ANDRES FELIPE CABRERA RENDON</v>
          </cell>
          <cell r="I4912" t="str">
            <v>PAGO 3 DE 5 SEGÚN CERTIFICACION DEL SUPERVISOR (Desc.de la Base RF x Dependientes)</v>
          </cell>
          <cell r="J4912">
            <v>1662415</v>
          </cell>
          <cell r="K4912">
            <v>9.66</v>
          </cell>
          <cell r="O4912" t="str">
            <v>RECURSO 11</v>
          </cell>
          <cell r="V4912" t="str">
            <v>Desc. 10% Dependientes</v>
          </cell>
          <cell r="W4912" t="str">
            <v>Vigencia Presupuestal</v>
          </cell>
        </row>
        <row r="4913">
          <cell r="A4913">
            <v>491314</v>
          </cell>
          <cell r="B4913" t="str">
            <v>Contrato</v>
          </cell>
          <cell r="C4913">
            <v>141</v>
          </cell>
          <cell r="D4913">
            <v>24214</v>
          </cell>
          <cell r="E4913">
            <v>41935</v>
          </cell>
          <cell r="F4913" t="str">
            <v>DIRECCION DE BOSQUES, BIODIVERSIDAD Y SERVICIOS ECOSISTEMICOS</v>
          </cell>
          <cell r="G4913">
            <v>7184973</v>
          </cell>
          <cell r="H4913" t="str">
            <v>WINSTON WILCHES ALVAREZ</v>
          </cell>
          <cell r="I4913" t="str">
            <v>PAGO 10 DE 12 SEGÚN CERTIFICACION DEL SUPERVISOR  ( DESC BASE RF DEPENDIENTES)</v>
          </cell>
          <cell r="J4913">
            <v>3349582</v>
          </cell>
          <cell r="K4913">
            <v>9.66</v>
          </cell>
          <cell r="O4913" t="str">
            <v>RECURSO 11</v>
          </cell>
          <cell r="V4913" t="str">
            <v>Desc. X Dependientes</v>
          </cell>
          <cell r="W4913" t="str">
            <v>Vigencia Presupuestal</v>
          </cell>
        </row>
        <row r="4914">
          <cell r="A4914">
            <v>491414</v>
          </cell>
          <cell r="B4914" t="str">
            <v>Contrato</v>
          </cell>
          <cell r="C4914">
            <v>427</v>
          </cell>
          <cell r="D4914">
            <v>246914</v>
          </cell>
          <cell r="E4914">
            <v>41935</v>
          </cell>
          <cell r="F4914" t="str">
            <v>SUBDIRECCION ADMINISTRATIVA Y FINANCIERA</v>
          </cell>
          <cell r="G4914">
            <v>79791975</v>
          </cell>
          <cell r="H4914" t="str">
            <v>CARLOS ALBERTO SUAREZ</v>
          </cell>
          <cell r="I4914" t="str">
            <v>PAGO 3 DE 5 SEGÚN CERTIFICACION DEL SUPERVISOR</v>
          </cell>
          <cell r="J4914">
            <v>2500000</v>
          </cell>
          <cell r="K4914">
            <v>9.66</v>
          </cell>
          <cell r="O4914" t="str">
            <v>RECURSO 11</v>
          </cell>
          <cell r="V4914" t="str">
            <v>No tiene Dependientes</v>
          </cell>
          <cell r="W4914" t="str">
            <v>Vigencia Presupuestal</v>
          </cell>
        </row>
        <row r="4915">
          <cell r="A4915">
            <v>491514</v>
          </cell>
          <cell r="B4915" t="str">
            <v>Contrato</v>
          </cell>
          <cell r="C4915">
            <v>183</v>
          </cell>
          <cell r="D4915">
            <v>28714</v>
          </cell>
          <cell r="E4915">
            <v>41935</v>
          </cell>
          <cell r="F4915" t="str">
            <v>SUBDIRECCION DE EDUCACION Y PARTICIPACION</v>
          </cell>
          <cell r="G4915">
            <v>52927596</v>
          </cell>
          <cell r="H4915" t="str">
            <v>SANDRA LILIANA ROJAS PAEZ</v>
          </cell>
          <cell r="I4915" t="str">
            <v>PAGO 10 DE 12  SEGÚN CERTIFICACION DEL SUPERVISOR</v>
          </cell>
          <cell r="J4915">
            <v>6500000</v>
          </cell>
          <cell r="K4915">
            <v>9.66</v>
          </cell>
          <cell r="O4915" t="str">
            <v>RECURSO 11</v>
          </cell>
          <cell r="V4915" t="str">
            <v>no tiene dependienes</v>
          </cell>
          <cell r="W4915" t="str">
            <v>Vigencia Presupuestal</v>
          </cell>
        </row>
        <row r="4916">
          <cell r="A4916">
            <v>491614</v>
          </cell>
          <cell r="B4916" t="str">
            <v>Contrato</v>
          </cell>
          <cell r="C4916">
            <v>411</v>
          </cell>
          <cell r="D4916">
            <v>243614</v>
          </cell>
          <cell r="E4916">
            <v>41935</v>
          </cell>
          <cell r="F4916" t="str">
            <v>DIRECCION DE ORDENAMIENTO AMBIENTAL Y COORDINACION DEL SINA</v>
          </cell>
          <cell r="G4916">
            <v>43633984</v>
          </cell>
          <cell r="H4916" t="str">
            <v>DIANA ESTELA PABON GARCIA</v>
          </cell>
          <cell r="I4916" t="str">
            <v>TERCER DESEMBOLSO SEGÚN CERTIFICACION DEL SUPERVISOR  (Desc.de la Base RF x Dependientes)</v>
          </cell>
          <cell r="J4916">
            <v>7000000</v>
          </cell>
          <cell r="K4916">
            <v>9.66</v>
          </cell>
          <cell r="O4916" t="str">
            <v>RECURSO 11</v>
          </cell>
          <cell r="V4916" t="str">
            <v>Desc. 10% Dependientes</v>
          </cell>
          <cell r="W4916" t="str">
            <v>Vigencia Presupuestal</v>
          </cell>
        </row>
        <row r="4917">
          <cell r="A4917">
            <v>491714</v>
          </cell>
          <cell r="B4917" t="str">
            <v>Contrato</v>
          </cell>
          <cell r="C4917">
            <v>212</v>
          </cell>
          <cell r="D4917">
            <v>31214</v>
          </cell>
          <cell r="E4917">
            <v>41935</v>
          </cell>
          <cell r="F4917" t="str">
            <v>DIRECCION DE BOSQUES, BIODIVERSIDAD Y SERVICIOS ECOSISTEMICOS</v>
          </cell>
          <cell r="G4917">
            <v>80544407</v>
          </cell>
          <cell r="H4917" t="str">
            <v>ANDRES FERNANDO FRANCO FANDIÑO</v>
          </cell>
          <cell r="I4917" t="str">
            <v>PAGO 10 DE 12 SEGÚN CERTIFICACION DEL SUPERVISOR (Desc.de la Base RF x Dependientes)</v>
          </cell>
          <cell r="J4917">
            <v>5214196</v>
          </cell>
          <cell r="K4917">
            <v>9.66</v>
          </cell>
          <cell r="O4917" t="str">
            <v>RECURSO 11</v>
          </cell>
          <cell r="V4917" t="str">
            <v xml:space="preserve">Desc. x Dependientes </v>
          </cell>
          <cell r="W4917" t="str">
            <v>Vigencia Presupuestal</v>
          </cell>
        </row>
        <row r="4918">
          <cell r="A4918">
            <v>491814</v>
          </cell>
          <cell r="B4918" t="str">
            <v>Contrato</v>
          </cell>
          <cell r="C4918">
            <v>135</v>
          </cell>
          <cell r="D4918">
            <v>24514</v>
          </cell>
          <cell r="E4918">
            <v>41935</v>
          </cell>
          <cell r="F4918" t="str">
            <v>DIRECCION DE BOSQUES, BIODIVERSIDAD Y SERVICIOS ECOSISTEMICOS</v>
          </cell>
          <cell r="G4918">
            <v>52411563</v>
          </cell>
          <cell r="H4918" t="str">
            <v>MARIA STELLA SACHICA ALVAREZ</v>
          </cell>
          <cell r="I4918" t="str">
            <v>PAGO 9 DE 12 SEGÚN CERTIFICACION DEL SUPERVISOR</v>
          </cell>
          <cell r="J4918">
            <v>7703805</v>
          </cell>
          <cell r="K4918">
            <v>9.66</v>
          </cell>
          <cell r="O4918" t="str">
            <v>RECURSO 11</v>
          </cell>
          <cell r="V4918" t="str">
            <v>No tiene Dependientes a Cargo</v>
          </cell>
          <cell r="W4918" t="str">
            <v>Vigencia Presupuestal</v>
          </cell>
        </row>
        <row r="4919">
          <cell r="A4919">
            <v>491914</v>
          </cell>
          <cell r="B4919" t="str">
            <v>Contrato</v>
          </cell>
          <cell r="C4919">
            <v>92</v>
          </cell>
          <cell r="D4919">
            <v>17214</v>
          </cell>
          <cell r="E4919">
            <v>41935</v>
          </cell>
          <cell r="F4919" t="str">
            <v>DIRECCION DE BOSQUES, BIODIVERSIDAD Y SERVICIOS ECOSISTEMICOS</v>
          </cell>
          <cell r="G4919">
            <v>21032764</v>
          </cell>
          <cell r="H4919" t="str">
            <v>LENNY HAEL GUERRERO URREGO</v>
          </cell>
          <cell r="I4919" t="str">
            <v>PAGO 10 DE 12 SEGÚN CERTIFICACION DEL SUPERVISOR (PREPAGADA COLMEDICA 16 OCT/2014)</v>
          </cell>
          <cell r="J4919">
            <v>4971181</v>
          </cell>
          <cell r="K4919">
            <v>9.66</v>
          </cell>
          <cell r="O4919" t="str">
            <v>RECURSO 11</v>
          </cell>
          <cell r="V4919" t="str">
            <v>Prepagada Colmedica 16 Oct/2014 - No tiene Dependientes</v>
          </cell>
          <cell r="W4919" t="str">
            <v>Vigencia Presupuestal</v>
          </cell>
        </row>
        <row r="4920">
          <cell r="A4920">
            <v>492014</v>
          </cell>
          <cell r="B4920" t="str">
            <v>Contrato</v>
          </cell>
          <cell r="C4920">
            <v>202</v>
          </cell>
          <cell r="D4920">
            <v>223814</v>
          </cell>
          <cell r="E4920">
            <v>41935</v>
          </cell>
          <cell r="F4920" t="str">
            <v>DIRECCION DE ASUNTOS MARINOS, COSTEROS Y RECURSOS ACUATICOS</v>
          </cell>
          <cell r="G4920">
            <v>18009973</v>
          </cell>
          <cell r="H4920" t="str">
            <v>LINCON CALVIN BENT LLERENA</v>
          </cell>
          <cell r="I4920" t="str">
            <v>PAGO 9 DE 10 SEGÚN CERTIFICACION DEL SUPERVISOR ( Desc de Base Rte Fte por Dependientes)</v>
          </cell>
          <cell r="J4920">
            <v>5500000</v>
          </cell>
          <cell r="K4920">
            <v>9.66</v>
          </cell>
          <cell r="O4920" t="str">
            <v>RECURSO 11</v>
          </cell>
          <cell r="V4920" t="str">
            <v>Desc. 10% Dependientes</v>
          </cell>
          <cell r="W4920" t="str">
            <v>Vigencia Presupuestal</v>
          </cell>
        </row>
        <row r="4921">
          <cell r="A4921">
            <v>492114</v>
          </cell>
          <cell r="B4921" t="str">
            <v>Contrato</v>
          </cell>
          <cell r="C4921">
            <v>470</v>
          </cell>
          <cell r="D4921">
            <v>270614</v>
          </cell>
          <cell r="E4921">
            <v>41935</v>
          </cell>
          <cell r="F4921" t="str">
            <v>SUBDIRECCION DE EDUCACION Y PARTICIPACION</v>
          </cell>
          <cell r="G4921">
            <v>53038369</v>
          </cell>
          <cell r="H4921" t="str">
            <v>DIANA MARCELA MENDOZA OSPINA</v>
          </cell>
          <cell r="I4921" t="str">
            <v>SEGUNDO DESEMBOLSO SEGÚN CERTIFICACION DEL SUPERVISOR</v>
          </cell>
          <cell r="J4921">
            <v>5850000</v>
          </cell>
          <cell r="K4921">
            <v>9.66</v>
          </cell>
          <cell r="O4921" t="str">
            <v>RECURSO 11</v>
          </cell>
          <cell r="V4921" t="str">
            <v>No tiene Dependientes</v>
          </cell>
          <cell r="W4921" t="str">
            <v>Vigencia Presupuestal</v>
          </cell>
        </row>
        <row r="4922">
          <cell r="A4922">
            <v>492214</v>
          </cell>
          <cell r="B4922" t="str">
            <v>Contrato</v>
          </cell>
          <cell r="C4922">
            <v>291</v>
          </cell>
          <cell r="D4922">
            <v>42014</v>
          </cell>
          <cell r="E4922">
            <v>41935</v>
          </cell>
          <cell r="F4922" t="str">
            <v>DIRECCION DE ORDENAMIENTO AMBIENTAL Y COORDINACION DEL SINA</v>
          </cell>
          <cell r="G4922">
            <v>80761251</v>
          </cell>
          <cell r="H4922" t="str">
            <v>NICOLAS NEIRA MANOTAS</v>
          </cell>
          <cell r="I4922" t="str">
            <v xml:space="preserve">PAGO 9/11 DESEMBOLSO SEGÚN CERTIFICACION DEL SUPERVISOR </v>
          </cell>
          <cell r="J4922">
            <v>7090000</v>
          </cell>
          <cell r="K4922">
            <v>9.66</v>
          </cell>
          <cell r="O4922" t="str">
            <v>RECURSO 11</v>
          </cell>
          <cell r="V4922" t="str">
            <v xml:space="preserve">No tiene Dependientes - Base RF $ 3.226.650, RF $128.583 </v>
          </cell>
          <cell r="W4922" t="str">
            <v>Vigencia Presupuestal</v>
          </cell>
        </row>
        <row r="4923">
          <cell r="A4923">
            <v>492314</v>
          </cell>
          <cell r="B4923" t="str">
            <v>Contrato</v>
          </cell>
          <cell r="C4923">
            <v>7</v>
          </cell>
          <cell r="D4923">
            <v>1514</v>
          </cell>
          <cell r="E4923">
            <v>41935</v>
          </cell>
          <cell r="F4923" t="str">
            <v>GRUPO CONTRATOS</v>
          </cell>
          <cell r="G4923">
            <v>1032431429</v>
          </cell>
          <cell r="H4923" t="str">
            <v>JUAN FRANCISCO CORREDOR ORDOÑEZ</v>
          </cell>
          <cell r="I4923" t="str">
            <v>DECIMO DESEMBOLSO SEGÚN CERTIFICACION DEL SUPERVISOR (Desc. Base RF x Dependientes)</v>
          </cell>
          <cell r="J4923">
            <v>2005636</v>
          </cell>
          <cell r="K4923">
            <v>9.66</v>
          </cell>
          <cell r="O4923" t="str">
            <v>RECURSO 11</v>
          </cell>
          <cell r="V4923" t="str">
            <v>Desc. 10% Dependientes - Base RF $3,529,774 RF $388,275</v>
          </cell>
          <cell r="W4923" t="str">
            <v>Vigencia Presupuestal</v>
          </cell>
        </row>
        <row r="4924">
          <cell r="A4924">
            <v>492414</v>
          </cell>
          <cell r="B4924" t="str">
            <v>Contrato</v>
          </cell>
          <cell r="C4924">
            <v>347</v>
          </cell>
          <cell r="D4924">
            <v>193814</v>
          </cell>
          <cell r="E4924">
            <v>41935</v>
          </cell>
          <cell r="F4924" t="str">
            <v>DIRECCION DE ASUNTOS AMBIENTALES, SECTORIAL Y URBANA</v>
          </cell>
          <cell r="G4924">
            <v>8110150839</v>
          </cell>
          <cell r="H4924" t="str">
            <v>CENTRO NACIONAL DE PRODUCCION MAS LIMPIA</v>
          </cell>
          <cell r="I4924" t="str">
            <v>FRA 3885 PAGO 3 DE 4 SEGÚN CERTIFICACION DEL SUPERVISOR (Se Liquida Rte IVA Unicamente, Reg.Especial Exentos de Rte Fte, Ubicados en Medellin Exentos de Rte ICA)</v>
          </cell>
          <cell r="J4924">
            <v>15981784</v>
          </cell>
          <cell r="M4924">
            <v>16</v>
          </cell>
          <cell r="O4924" t="str">
            <v>RECURSO 11</v>
          </cell>
          <cell r="V4924" t="str">
            <v>(Se Liquida Rte IVA Unicamente, Reg.Especial Exentos de Rte Fte, Ubicados en Medellin Exentos de Rte ICA)</v>
          </cell>
          <cell r="W4924" t="str">
            <v>Vigencia Presupuestal</v>
          </cell>
        </row>
        <row r="4925">
          <cell r="A4925">
            <v>492514</v>
          </cell>
          <cell r="B4925" t="str">
            <v>Contrato</v>
          </cell>
          <cell r="C4925">
            <v>52</v>
          </cell>
          <cell r="D4925">
            <v>8114</v>
          </cell>
          <cell r="E4925">
            <v>41935</v>
          </cell>
          <cell r="F4925" t="str">
            <v>DIRECCION DE ASUNTOS AMBIENTALES, SECTORIAL Y URBANA</v>
          </cell>
          <cell r="G4925">
            <v>64700784</v>
          </cell>
          <cell r="H4925" t="str">
            <v>ANDREA LUCIA ARANGO HERNANDEZ</v>
          </cell>
          <cell r="I4925" t="str">
            <v>PAGO 10 DE 12 SEGÚN CERTIFICACION DEL SUPERVISOR</v>
          </cell>
          <cell r="J4925">
            <v>6272727</v>
          </cell>
          <cell r="K4925">
            <v>9.66</v>
          </cell>
          <cell r="O4925" t="str">
            <v>RECURSO 11</v>
          </cell>
          <cell r="V4925" t="str">
            <v>No tiene Dependientes</v>
          </cell>
          <cell r="W4925" t="str">
            <v>Vigencia Presupuestal</v>
          </cell>
        </row>
        <row r="4926">
          <cell r="A4926">
            <v>492614</v>
          </cell>
          <cell r="B4926" t="str">
            <v>Contrato</v>
          </cell>
          <cell r="C4926">
            <v>10</v>
          </cell>
          <cell r="D4926">
            <v>125614</v>
          </cell>
          <cell r="E4926">
            <v>41935</v>
          </cell>
          <cell r="F4926" t="str">
            <v>SUBDIRECCION ADMINISTRATIVA Y FINANCIERA</v>
          </cell>
          <cell r="G4926">
            <v>56074876</v>
          </cell>
          <cell r="H4926" t="str">
            <v>BELLANIRIS AVILA BERMUDEZ</v>
          </cell>
          <cell r="I4926" t="str">
            <v>PAGO 10 DE 12 SEGÚN CERTIFICACION DEL SUPERVISOR (CESION DE CONTRATO) (Desc x dependientes)</v>
          </cell>
          <cell r="J4926">
            <v>4012120</v>
          </cell>
          <cell r="K4926">
            <v>9.66</v>
          </cell>
          <cell r="O4926" t="str">
            <v>RECURSO 11</v>
          </cell>
          <cell r="V4926" t="str">
            <v>Desc. X Dependientes</v>
          </cell>
          <cell r="W4926" t="str">
            <v>Vigencia Presupuestal</v>
          </cell>
        </row>
        <row r="4927">
          <cell r="A4927">
            <v>492714</v>
          </cell>
          <cell r="B4927" t="str">
            <v>Resolucion</v>
          </cell>
          <cell r="C4927">
            <v>1671</v>
          </cell>
          <cell r="D4927">
            <v>309114</v>
          </cell>
          <cell r="E4927">
            <v>41935</v>
          </cell>
          <cell r="F4927" t="str">
            <v>TALENTO HUMANO ACTIVO Y NO ACTIVO</v>
          </cell>
          <cell r="G4927">
            <v>11786172</v>
          </cell>
          <cell r="H4927" t="str">
            <v>JESUS ANTONIO PAZ PALACIOS</v>
          </cell>
          <cell r="I4927" t="str">
            <v xml:space="preserve">PAGO INTERESES POR REAJUSTE DE MESADA PENSIONAL </v>
          </cell>
          <cell r="J4927">
            <v>542257</v>
          </cell>
          <cell r="N4927" t="str">
            <v>RECURSO 3-10</v>
          </cell>
          <cell r="W4927" t="str">
            <v>Vigencia Presupuestal</v>
          </cell>
        </row>
        <row r="4928">
          <cell r="A4928">
            <v>492814</v>
          </cell>
          <cell r="B4928" t="str">
            <v>Oficio</v>
          </cell>
          <cell r="C4928" t="str">
            <v>8320-3-35851</v>
          </cell>
          <cell r="D4928">
            <v>312914</v>
          </cell>
          <cell r="E4928">
            <v>41935</v>
          </cell>
          <cell r="F4928" t="str">
            <v>TALENTO HUMANO ACTIVO Y NO ACTIVO</v>
          </cell>
          <cell r="G4928">
            <v>8301153951</v>
          </cell>
          <cell r="H4928" t="str">
            <v>MINISTERIO DE AMBIENTE Y DESARROLLO SOSTENIBLE</v>
          </cell>
          <cell r="I4928" t="str">
            <v>PAGO NOMINA ADICIONAL FUNCIONARIOS OCTUBRE/2014</v>
          </cell>
          <cell r="J4928">
            <v>10947866</v>
          </cell>
          <cell r="N4928" t="str">
            <v>RECURSO 1-10</v>
          </cell>
          <cell r="Q4928" t="str">
            <v>DEDUCCIONES</v>
          </cell>
          <cell r="R4928">
            <v>950220</v>
          </cell>
          <cell r="W4928" t="str">
            <v>Vigencia Presupuestal</v>
          </cell>
        </row>
        <row r="4929">
          <cell r="A4929">
            <v>492914</v>
          </cell>
          <cell r="B4929" t="str">
            <v>Contrato</v>
          </cell>
          <cell r="C4929">
            <v>550</v>
          </cell>
          <cell r="D4929">
            <v>8914</v>
          </cell>
          <cell r="E4929">
            <v>41935</v>
          </cell>
          <cell r="F4929" t="str">
            <v>OFICINA TECNOLOGIAS DE INFORMACION Y COMUNICACIÓN</v>
          </cell>
          <cell r="G4929">
            <v>8999991158</v>
          </cell>
          <cell r="H4929" t="str">
            <v>EMPRESA DE TELECOMUNICACIONES DE BOGOTA SA ESP</v>
          </cell>
          <cell r="I4929" t="str">
            <v>FRA 43922 PAGO 21 DE 25 PERIODO AGOSTO/14 SEGUN CERTIFICACION DEL SUPERVISOR. IVA $5,672,571</v>
          </cell>
          <cell r="J4929">
            <v>41126141</v>
          </cell>
          <cell r="M4929">
            <v>16</v>
          </cell>
          <cell r="N4929" t="str">
            <v>RECURSO 2-10</v>
          </cell>
          <cell r="W4929" t="str">
            <v>Vigencia Presupuestal</v>
          </cell>
        </row>
        <row r="4930">
          <cell r="A4930">
            <v>493014</v>
          </cell>
          <cell r="B4930" t="str">
            <v>Contrato</v>
          </cell>
          <cell r="C4930">
            <v>493</v>
          </cell>
          <cell r="D4930">
            <v>295414</v>
          </cell>
          <cell r="E4930">
            <v>41935</v>
          </cell>
          <cell r="F4930" t="str">
            <v>SERVICIOS ADMINISTRATIVOS, ATENCIONA AL USUARIO, ARCHIVO Y CORRESPONDENCIA</v>
          </cell>
          <cell r="G4930">
            <v>8600010227</v>
          </cell>
          <cell r="H4930" t="str">
            <v>CASA EDITORIAL EL TIEMPO S.A</v>
          </cell>
          <cell r="I4930" t="str">
            <v>FRA 5323061 UNICO DESEMBOLSO SEGÚN CERTIFICACION DEL SUPERVISOR  - (RTE IVA N/A - AUTORRETENEDOR POR RENTA)</v>
          </cell>
          <cell r="J4930">
            <v>728000</v>
          </cell>
          <cell r="K4930">
            <v>4.1399999999999997</v>
          </cell>
          <cell r="N4930" t="str">
            <v>RECURSO 2-10</v>
          </cell>
          <cell r="W4930" t="str">
            <v>Vigencia Presupuestal</v>
          </cell>
        </row>
        <row r="4931">
          <cell r="A4931">
            <v>493114</v>
          </cell>
          <cell r="B4931" t="str">
            <v>Contrato</v>
          </cell>
          <cell r="C4931">
            <v>290</v>
          </cell>
          <cell r="D4931">
            <v>41514</v>
          </cell>
          <cell r="E4931">
            <v>41935</v>
          </cell>
          <cell r="F4931" t="str">
            <v>OFICINA DE TECNOLOGIAS, INFORMACION Y COMUNICACIONES TIC</v>
          </cell>
          <cell r="G4931">
            <v>9003003694</v>
          </cell>
          <cell r="H4931" t="str">
            <v>CST CONSULTORIA EN SISTEMASY TECNOLOGIA S.A.S</v>
          </cell>
          <cell r="I4931" t="str">
            <v>FRA 111 PAGO 2 DE 2 SEGÚN CERTIFICACION DEL SUPERVISOR - regimen comun</v>
          </cell>
          <cell r="J4931">
            <v>12127800</v>
          </cell>
          <cell r="K4931">
            <v>6.9</v>
          </cell>
          <cell r="L4931">
            <v>11</v>
          </cell>
          <cell r="M4931">
            <v>16</v>
          </cell>
          <cell r="O4931" t="str">
            <v>RECURSO 11</v>
          </cell>
          <cell r="W4931" t="str">
            <v>Vigencia Presupuestal</v>
          </cell>
        </row>
        <row r="4932">
          <cell r="A4932">
            <v>493214</v>
          </cell>
          <cell r="B4932" t="str">
            <v>Factura</v>
          </cell>
          <cell r="C4932">
            <v>13673014</v>
          </cell>
          <cell r="D4932">
            <v>313214</v>
          </cell>
          <cell r="E4932">
            <v>41935</v>
          </cell>
          <cell r="F4932" t="str">
            <v>SERVICIOS ADMINISTRATIVOS, ATENCIONA AL USUARIO, ARCHIVO Y CORRESPONDENCIA</v>
          </cell>
          <cell r="G4932">
            <v>8301225661</v>
          </cell>
          <cell r="H4932" t="str">
            <v>COLOMBIA TELECOMUNICACIONES S.A ESP</v>
          </cell>
          <cell r="I4932" t="str">
            <v>PAGO SERVICIO PUBLICO TELEFONO LARGA DISTANCIA FRA 55808-00000013673014 PERIODO DEL 1 AL 30 SEP/2014 - COD.CLIENTE 800226366-0001</v>
          </cell>
          <cell r="J4932">
            <v>887997</v>
          </cell>
          <cell r="N4932" t="str">
            <v>RECURSO 2-10</v>
          </cell>
          <cell r="W4932" t="str">
            <v>Vigencia Presupuestal</v>
          </cell>
        </row>
        <row r="4933">
          <cell r="A4933">
            <v>493314</v>
          </cell>
          <cell r="B4933" t="str">
            <v>Contrato</v>
          </cell>
          <cell r="C4933">
            <v>375</v>
          </cell>
          <cell r="D4933">
            <v>232414</v>
          </cell>
          <cell r="E4933">
            <v>41935</v>
          </cell>
          <cell r="F4933" t="str">
            <v>OFICINA TECNOLOGIAS DE INFORMACION Y COMUNICACIÓN</v>
          </cell>
          <cell r="G4933">
            <v>9000923859</v>
          </cell>
          <cell r="H4933" t="str">
            <v>UNE EPM TELECOMUNICACIONES</v>
          </cell>
          <cell r="I4933" t="str">
            <v>FRA 263594 PAGO 2 DE 05 SERVICIO DE INTERNET MES SEPTIEMBRE 2014 IVA $2,275,848</v>
          </cell>
          <cell r="J4933">
            <v>16499900</v>
          </cell>
          <cell r="M4933">
            <v>16</v>
          </cell>
          <cell r="N4933" t="str">
            <v>RECURSO 2-10</v>
          </cell>
          <cell r="W4933" t="str">
            <v>Vigencia Presupuestal</v>
          </cell>
        </row>
        <row r="4934">
          <cell r="A4934">
            <v>493414</v>
          </cell>
          <cell r="B4934" t="str">
            <v>Contrato</v>
          </cell>
          <cell r="C4934">
            <v>130</v>
          </cell>
          <cell r="D4934">
            <v>22914</v>
          </cell>
          <cell r="E4934">
            <v>41935</v>
          </cell>
          <cell r="F4934" t="str">
            <v>GRUPO DE COMUNICACIONES</v>
          </cell>
          <cell r="G4934">
            <v>9000025836</v>
          </cell>
          <cell r="H4934" t="str">
            <v>RADIO Y TELEVISION NACIONAL DE COLOMBIA RTVC</v>
          </cell>
          <cell r="I4934" t="str">
            <v>PAGO PARCIAL FRA 12873 PAGO 9 DE 10 SEGÚN  CERTIFIACION DEL SUPERVISOR (ENTIDAD PUBLICA Y GRAND CONT) - EL IVA SE REGISTRA EN LA OP 494114 $39,315,283</v>
          </cell>
          <cell r="J4934">
            <v>4921712</v>
          </cell>
          <cell r="O4934" t="str">
            <v>RECURSO 11</v>
          </cell>
          <cell r="W4934" t="str">
            <v>Vigencia Presupuestal</v>
          </cell>
        </row>
        <row r="4935">
          <cell r="A4935">
            <v>493514</v>
          </cell>
          <cell r="B4935" t="str">
            <v>Contrato</v>
          </cell>
          <cell r="C4935">
            <v>130</v>
          </cell>
          <cell r="D4935">
            <v>235214</v>
          </cell>
          <cell r="E4935">
            <v>41935</v>
          </cell>
          <cell r="F4935" t="str">
            <v>GRUPO DE COMUNICACIONES</v>
          </cell>
          <cell r="G4935">
            <v>9000025836</v>
          </cell>
          <cell r="H4935" t="str">
            <v>RADIO Y TELEVISION NACIONAL DE COLOMBIA RTVC</v>
          </cell>
          <cell r="I4935" t="str">
            <v>PAGO SALDO FRA 12873 PAGO 9 DE 10 SEGÚN  CERTIFIACION DEL SUPERVISOR (ENTIDAD PUBLICA Y GRAND CONT) - EL IVA SE REGISTRA EN LA OP 493514 $39,315,283</v>
          </cell>
          <cell r="J4935">
            <v>280114093</v>
          </cell>
          <cell r="M4935">
            <v>16</v>
          </cell>
          <cell r="O4935" t="str">
            <v>RECURSO 11</v>
          </cell>
          <cell r="W4935" t="str">
            <v>Vigencia Presupuestal</v>
          </cell>
        </row>
        <row r="4936">
          <cell r="A4936">
            <v>493614</v>
          </cell>
          <cell r="B4936" t="str">
            <v>Contrato</v>
          </cell>
          <cell r="C4936">
            <v>464</v>
          </cell>
          <cell r="D4936">
            <v>265314</v>
          </cell>
          <cell r="E4936">
            <v>41935</v>
          </cell>
          <cell r="F4936" t="str">
            <v>DIRECCION DE ASUNTOS AMBIENTALES, SECTORIAL Y URBANA</v>
          </cell>
          <cell r="G4936">
            <v>8040070553</v>
          </cell>
          <cell r="H4936" t="str">
            <v>K2 INGENIERIA S.A.S</v>
          </cell>
          <cell r="I4936" t="str">
            <v xml:space="preserve">FRA 665 PAGO 1 DE 3 SEGÚN CERTIFICACION DEL SUPERVISOR </v>
          </cell>
          <cell r="J4936">
            <v>45000000</v>
          </cell>
          <cell r="K4936">
            <v>6.9</v>
          </cell>
          <cell r="L4936">
            <v>11</v>
          </cell>
          <cell r="M4936">
            <v>16</v>
          </cell>
          <cell r="O4936" t="str">
            <v>RECURSO 11</v>
          </cell>
          <cell r="V4936" t="str">
            <v>CIIU 71101</v>
          </cell>
          <cell r="W4936" t="str">
            <v>Vigencia Presupuestal</v>
          </cell>
        </row>
        <row r="4937">
          <cell r="A4937">
            <v>493714</v>
          </cell>
          <cell r="B4937" t="str">
            <v>Contrato</v>
          </cell>
          <cell r="C4937">
            <v>465</v>
          </cell>
          <cell r="D4937">
            <v>268514</v>
          </cell>
          <cell r="E4937">
            <v>41935</v>
          </cell>
          <cell r="F4937" t="str">
            <v>DIRECCION DE ASUNTOS AMBIENTALES, SECTORIAL Y URBANA</v>
          </cell>
          <cell r="G4937">
            <v>9000772557</v>
          </cell>
          <cell r="H4937" t="str">
            <v>DIANA WIESNER ARQUITECTURA Y PAISAJE EU</v>
          </cell>
          <cell r="I4937" t="str">
            <v xml:space="preserve">FRA 415 PAGO 1 DE 3 SEGÚN CERTIFICACION DEL SUPERVISOR </v>
          </cell>
          <cell r="J4937">
            <v>53921834</v>
          </cell>
          <cell r="K4937">
            <v>6.9</v>
          </cell>
          <cell r="L4937">
            <v>11</v>
          </cell>
          <cell r="M4937">
            <v>16</v>
          </cell>
          <cell r="O4937" t="str">
            <v>RECURSO 11</v>
          </cell>
          <cell r="V4937" t="str">
            <v>CIIU 71101</v>
          </cell>
          <cell r="W4937" t="str">
            <v>Vigencia Presupuestal</v>
          </cell>
        </row>
        <row r="4938">
          <cell r="A4938">
            <v>493814</v>
          </cell>
          <cell r="B4938" t="str">
            <v>Contrato</v>
          </cell>
          <cell r="C4938">
            <v>403</v>
          </cell>
          <cell r="D4938">
            <v>240814</v>
          </cell>
          <cell r="E4938">
            <v>41935</v>
          </cell>
          <cell r="F4938" t="str">
            <v>OFICINA TECNOLOGIAS DE INFORMACION Y COMUNICACIÓN</v>
          </cell>
          <cell r="G4938">
            <v>9004714140</v>
          </cell>
          <cell r="H4938" t="str">
            <v>ORIGIN IT SAS</v>
          </cell>
          <cell r="I4938" t="str">
            <v>FRA 212 UNICO PAGO SEGÚN CERTIFICACION DEL SUPERVISOR - EA 625 Y 627 (REG Comun -  RTE FTE 2,5 X COMPRAS DECLARANTES)</v>
          </cell>
          <cell r="J4938">
            <v>60200000</v>
          </cell>
          <cell r="K4938">
            <v>11.04</v>
          </cell>
          <cell r="L4938">
            <v>2.5</v>
          </cell>
          <cell r="M4938">
            <v>16</v>
          </cell>
          <cell r="O4938" t="str">
            <v>RECURSO 11</v>
          </cell>
          <cell r="V4938" t="str">
            <v>CIIU 4651 -11,04*1000</v>
          </cell>
          <cell r="W4938" t="str">
            <v>Vigencia Presupuestal</v>
          </cell>
        </row>
        <row r="4939">
          <cell r="A4939">
            <v>493914</v>
          </cell>
        </row>
        <row r="4940">
          <cell r="A4940">
            <v>494014</v>
          </cell>
        </row>
        <row r="4941">
          <cell r="A4941">
            <v>494114</v>
          </cell>
          <cell r="B4941" t="str">
            <v>Contrato</v>
          </cell>
          <cell r="C4941">
            <v>130</v>
          </cell>
          <cell r="D4941">
            <v>235214</v>
          </cell>
          <cell r="E4941">
            <v>41936</v>
          </cell>
          <cell r="F4941" t="str">
            <v>GRUPO DE COMUNICACIONES</v>
          </cell>
          <cell r="G4941">
            <v>9000025836</v>
          </cell>
          <cell r="H4941" t="str">
            <v>RADIO Y TELEVISION NACIONAL DE COLOMBIA RTVC</v>
          </cell>
          <cell r="I4941" t="str">
            <v>PAGO SALDO FRA 12873 PAGO 9 DE 10 SEGÚN  CERTIFIACION DEL SUPERVISOR (ENTIDAD PUBLICA Y GRAND CONT) - IVA $39,315,283</v>
          </cell>
          <cell r="J4941">
            <v>280114093</v>
          </cell>
          <cell r="M4941">
            <v>16</v>
          </cell>
          <cell r="O4941" t="str">
            <v>RECURSO 11</v>
          </cell>
          <cell r="W4941" t="str">
            <v>Vigencia Presupuestal</v>
          </cell>
        </row>
        <row r="4942">
          <cell r="A4942">
            <v>494214</v>
          </cell>
        </row>
        <row r="4943">
          <cell r="A4943">
            <v>494314</v>
          </cell>
        </row>
        <row r="4944">
          <cell r="A4944">
            <v>494414</v>
          </cell>
        </row>
        <row r="4945">
          <cell r="A4945">
            <v>494514</v>
          </cell>
        </row>
        <row r="4946">
          <cell r="A4946">
            <v>494614</v>
          </cell>
        </row>
        <row r="4947">
          <cell r="A4947">
            <v>494714</v>
          </cell>
        </row>
        <row r="4948">
          <cell r="A4948">
            <v>494814</v>
          </cell>
        </row>
        <row r="4949">
          <cell r="A4949">
            <v>494914</v>
          </cell>
        </row>
        <row r="4950">
          <cell r="A4950">
            <v>495014</v>
          </cell>
        </row>
        <row r="4951">
          <cell r="A4951">
            <v>495114</v>
          </cell>
        </row>
        <row r="4952">
          <cell r="A4952">
            <v>495214</v>
          </cell>
        </row>
        <row r="4953">
          <cell r="A4953">
            <v>495314</v>
          </cell>
        </row>
        <row r="4954">
          <cell r="A4954">
            <v>495414</v>
          </cell>
        </row>
        <row r="4955">
          <cell r="A4955">
            <v>495514</v>
          </cell>
        </row>
        <row r="4956">
          <cell r="A4956">
            <v>495614</v>
          </cell>
        </row>
        <row r="4957">
          <cell r="A4957">
            <v>495714</v>
          </cell>
        </row>
        <row r="4958">
          <cell r="A4958">
            <v>495814</v>
          </cell>
          <cell r="B4958" t="str">
            <v>Contrato</v>
          </cell>
          <cell r="C4958">
            <v>175</v>
          </cell>
          <cell r="D4958">
            <v>27914</v>
          </cell>
          <cell r="E4958">
            <v>41936</v>
          </cell>
          <cell r="F4958" t="str">
            <v>GRUPO DE COMUNICACIONES</v>
          </cell>
          <cell r="G4958">
            <v>79163299</v>
          </cell>
          <cell r="H4958" t="str">
            <v>LUIS HERNANDO MARROQUIN FRANCO</v>
          </cell>
          <cell r="I4958" t="str">
            <v>PAGO FRA 010 DECIMO DESEMBOLSO SEGÚN CERTIFICACION DEL SUPERVISOR (Desc de la Base x Dependientes)</v>
          </cell>
          <cell r="J4958">
            <v>11169380</v>
          </cell>
          <cell r="K4958">
            <v>9.66</v>
          </cell>
          <cell r="M4958">
            <v>16</v>
          </cell>
          <cell r="O4958" t="str">
            <v>RECURSO 11</v>
          </cell>
          <cell r="V4958" t="str">
            <v>Desc.x Dependientes</v>
          </cell>
          <cell r="W4958" t="str">
            <v>Vigencia Presupuestal</v>
          </cell>
        </row>
        <row r="4959">
          <cell r="A4959">
            <v>495914</v>
          </cell>
          <cell r="B4959" t="str">
            <v>Contrato</v>
          </cell>
          <cell r="C4959">
            <v>3</v>
          </cell>
          <cell r="D4959">
            <v>1314</v>
          </cell>
          <cell r="E4959">
            <v>41936</v>
          </cell>
          <cell r="F4959" t="str">
            <v>OFICINA ASESORA DE PLANEACION</v>
          </cell>
          <cell r="G4959">
            <v>39778512</v>
          </cell>
          <cell r="H4959" t="str">
            <v>BEATRIZ RINCON NIETO</v>
          </cell>
          <cell r="I4959" t="str">
            <v>DECIMO DESEMBOLSO SEGÚN CERTIFICACION DEL SUPERVISOR (Desc.de la Base RF x Dependientes)</v>
          </cell>
          <cell r="J4959">
            <v>6018181</v>
          </cell>
          <cell r="K4959">
            <v>9.66</v>
          </cell>
          <cell r="O4959" t="str">
            <v>RECURSO 11</v>
          </cell>
          <cell r="V4959" t="str">
            <v>Desc. 10% Dependientes - Base RF $3,529,774 RF $388,275</v>
          </cell>
          <cell r="W4959" t="str">
            <v>Vigencia Presupuestal</v>
          </cell>
        </row>
        <row r="4960">
          <cell r="A4960">
            <v>496014</v>
          </cell>
          <cell r="B4960" t="str">
            <v>Contrato</v>
          </cell>
          <cell r="C4960">
            <v>216</v>
          </cell>
          <cell r="D4960">
            <v>224414</v>
          </cell>
          <cell r="E4960">
            <v>41936</v>
          </cell>
          <cell r="F4960" t="str">
            <v>DIRECCION DE ORDENAMIENTO AMBIENTAL Y COORDINACION DEL SINA</v>
          </cell>
          <cell r="G4960">
            <v>16071055</v>
          </cell>
          <cell r="H4960" t="str">
            <v>DAVID FERNANDO ARIAS ARISTIZABAL</v>
          </cell>
          <cell r="I4960" t="str">
            <v>PAGO 7 DE 12 SEGÚN CERTIFICACION DEL SUPERVISOR</v>
          </cell>
          <cell r="J4960">
            <v>4290000</v>
          </cell>
          <cell r="K4960">
            <v>9.66</v>
          </cell>
          <cell r="O4960" t="str">
            <v>RECURSO 11</v>
          </cell>
          <cell r="V4960" t="str">
            <v>no tiene dependienes</v>
          </cell>
          <cell r="W4960" t="str">
            <v>Vigencia Presupuestal</v>
          </cell>
        </row>
        <row r="4961">
          <cell r="A4961">
            <v>496114</v>
          </cell>
          <cell r="B4961" t="str">
            <v>Contrato</v>
          </cell>
          <cell r="C4961">
            <v>216</v>
          </cell>
          <cell r="D4961">
            <v>224414</v>
          </cell>
          <cell r="E4961">
            <v>41936</v>
          </cell>
          <cell r="F4961" t="str">
            <v>DIRECCION DE ORDENAMIENTO AMBIENTAL Y COORDINACION DEL SINA</v>
          </cell>
          <cell r="G4961">
            <v>16071055</v>
          </cell>
          <cell r="H4961" t="str">
            <v>DAVID FERNANDO ARIAS ARISTIZABAL</v>
          </cell>
          <cell r="I4961" t="str">
            <v>PAGO 8 DE 12 SEGÚN CERTIFICACION DEL SUPERVISOR</v>
          </cell>
          <cell r="J4961">
            <v>6600000</v>
          </cell>
          <cell r="K4961">
            <v>9.66</v>
          </cell>
          <cell r="O4961" t="str">
            <v>RECURSO 11</v>
          </cell>
          <cell r="V4961" t="str">
            <v>no tiene dependienes</v>
          </cell>
          <cell r="W4961" t="str">
            <v>Vigencia Presupuestal</v>
          </cell>
        </row>
        <row r="4962">
          <cell r="A4962">
            <v>496214</v>
          </cell>
          <cell r="B4962" t="str">
            <v>Contrato</v>
          </cell>
          <cell r="C4962">
            <v>44</v>
          </cell>
          <cell r="D4962">
            <v>7314</v>
          </cell>
          <cell r="E4962">
            <v>41936</v>
          </cell>
          <cell r="F4962" t="str">
            <v>DIRECCION DE BOSQUES, BIODIVERSIDAD Y SERVICIOS ECOSISTEMICOS</v>
          </cell>
          <cell r="G4962">
            <v>52217561</v>
          </cell>
          <cell r="H4962" t="str">
            <v>LEDYS FARLEY PARRA CUELLAR</v>
          </cell>
          <cell r="I4962" t="str">
            <v>PAGO 10 DE 12 SEGÚN CERTIFICACION DEL SUPERVISOR (Beneficio Prepagada 20 OCT/2014)</v>
          </cell>
          <cell r="J4962">
            <v>3062130</v>
          </cell>
          <cell r="K4962">
            <v>9.66</v>
          </cell>
          <cell r="O4962" t="str">
            <v>RECURSO 11</v>
          </cell>
          <cell r="V4962" t="str">
            <v>No tiene Dependientes + Prepagada 20 OCT/214</v>
          </cell>
          <cell r="W4962" t="str">
            <v>Vigencia Presupuestal</v>
          </cell>
        </row>
        <row r="4963">
          <cell r="A4963">
            <v>496314</v>
          </cell>
          <cell r="B4963" t="str">
            <v>Contrato</v>
          </cell>
          <cell r="C4963">
            <v>287</v>
          </cell>
          <cell r="D4963">
            <v>39714</v>
          </cell>
          <cell r="E4963">
            <v>41936</v>
          </cell>
          <cell r="F4963" t="str">
            <v>DIRECCION DE BOSQUES, BIODIVERSIDAD Y SERVICIOS ECOSISTEMICOS</v>
          </cell>
          <cell r="G4963">
            <v>26431577</v>
          </cell>
          <cell r="H4963" t="str">
            <v>AZALIA INES PARRA CUELLAR</v>
          </cell>
          <cell r="I4963" t="str">
            <v>DECIMO DESEMBOLSO SEGÚN CERTIFICACION DEL SUPERVISOR</v>
          </cell>
          <cell r="J4963">
            <v>2755917</v>
          </cell>
          <cell r="K4963">
            <v>9.66</v>
          </cell>
          <cell r="O4963" t="str">
            <v>RECURSO 11</v>
          </cell>
          <cell r="V4963" t="str">
            <v>No tiene Dependientes a Cargo</v>
          </cell>
          <cell r="W4963" t="str">
            <v>Vigencia Presupuestal</v>
          </cell>
        </row>
        <row r="4964">
          <cell r="A4964">
            <v>496414</v>
          </cell>
          <cell r="B4964" t="str">
            <v>Contrato</v>
          </cell>
          <cell r="C4964">
            <v>48</v>
          </cell>
          <cell r="D4964">
            <v>7714</v>
          </cell>
          <cell r="E4964">
            <v>41936</v>
          </cell>
          <cell r="F4964" t="str">
            <v>DIRECCION DE BOSQUES, BIODIVERSIDAD YSERVICIOS ECOSISTEMICOS</v>
          </cell>
          <cell r="G4964">
            <v>80095795</v>
          </cell>
          <cell r="H4964" t="str">
            <v>DIEGO ANDRES RUIZ VILLEGAS</v>
          </cell>
          <cell r="I4964" t="str">
            <v>PAGO 10 DE 12 SEGÚN CERTIFICACION DEL SUPERVISOR</v>
          </cell>
          <cell r="J4964">
            <v>5177763</v>
          </cell>
          <cell r="K4964">
            <v>9.66</v>
          </cell>
          <cell r="O4964" t="str">
            <v>RECURSO 11</v>
          </cell>
          <cell r="V4964" t="str">
            <v>No tiene Dependientes</v>
          </cell>
          <cell r="W4964" t="str">
            <v>Vigencia Presupuestal</v>
          </cell>
        </row>
        <row r="4965">
          <cell r="A4965">
            <v>496514</v>
          </cell>
          <cell r="B4965" t="str">
            <v>Contrato</v>
          </cell>
          <cell r="C4965">
            <v>70</v>
          </cell>
          <cell r="D4965">
            <v>15214</v>
          </cell>
          <cell r="E4965">
            <v>41936</v>
          </cell>
          <cell r="F4965" t="str">
            <v>DIRECCION DE GENTION INTEGRAL DEL RECURSO HIDRICO</v>
          </cell>
          <cell r="G4965">
            <v>51987138</v>
          </cell>
          <cell r="H4965" t="str">
            <v>LINDA IRENE GOMEZ FERNANDEZ</v>
          </cell>
          <cell r="I4965" t="str">
            <v>PAGO 8 DE 12 SEGÚN CERTIFICACION DEL SUPERVISOR (DESC X DEPENDIENTES) - SE AJUSTA RTE FTE SOBRE EL TOTAL DE INGRESOS PERCIBIDOS EN EL MES OP 489014 DEL 23 OCT/2014</v>
          </cell>
          <cell r="J4965">
            <v>5290000</v>
          </cell>
          <cell r="K4965">
            <v>9.66</v>
          </cell>
          <cell r="O4965" t="str">
            <v>RECURSO 11</v>
          </cell>
          <cell r="V4965" t="str">
            <v xml:space="preserve">Desc. 10% Dependientes </v>
          </cell>
          <cell r="W4965" t="str">
            <v>Vigencia Presupuestal</v>
          </cell>
        </row>
        <row r="4966">
          <cell r="A4966">
            <v>496614</v>
          </cell>
          <cell r="B4966" t="str">
            <v>Contrato</v>
          </cell>
          <cell r="C4966">
            <v>275</v>
          </cell>
          <cell r="D4966">
            <v>38314</v>
          </cell>
          <cell r="E4966">
            <v>41936</v>
          </cell>
          <cell r="F4966" t="str">
            <v>DIRECCION DE BOSQUES, BIODIVERSIDAD Y SERVICIOS ECOSISTEMICOS</v>
          </cell>
          <cell r="G4966">
            <v>80116715</v>
          </cell>
          <cell r="H4966" t="str">
            <v>WILSON ALEXANDER GUTIERREZ VANEGAS</v>
          </cell>
          <cell r="I4966" t="str">
            <v>PAGO 10  DE 12 SEGÚN CERTIFICACION DEL SUPERVISOR (Desc Base por Dependientes)</v>
          </cell>
          <cell r="J4966">
            <v>2755921</v>
          </cell>
          <cell r="K4966">
            <v>9.66</v>
          </cell>
          <cell r="O4966" t="str">
            <v>RECURSO 11</v>
          </cell>
          <cell r="V4966" t="str">
            <v>Desc.x Dependientes</v>
          </cell>
          <cell r="W4966" t="str">
            <v>Vigencia Presupuestal</v>
          </cell>
        </row>
        <row r="4967">
          <cell r="A4967">
            <v>496714</v>
          </cell>
          <cell r="B4967" t="str">
            <v>Contrato</v>
          </cell>
          <cell r="C4967">
            <v>125</v>
          </cell>
          <cell r="D4967">
            <v>20714</v>
          </cell>
          <cell r="E4967">
            <v>41936</v>
          </cell>
          <cell r="F4967" t="str">
            <v>DIRECCION DE BOSQUES, BIODIVERSIDAD Y SERVICIOS ECOSISTEMICOS</v>
          </cell>
          <cell r="G4967">
            <v>52909876</v>
          </cell>
          <cell r="H4967" t="str">
            <v>LUZ STELLA CARRERO MORALES</v>
          </cell>
          <cell r="I4967" t="str">
            <v>PAGO 10 DE 12 SEGÚN CERTIFICACION DEL SUPERVISOR (Desc.de la Base RF x Dependientes)</v>
          </cell>
          <cell r="J4967">
            <v>4334473</v>
          </cell>
          <cell r="K4967">
            <v>9.66</v>
          </cell>
          <cell r="O4967" t="str">
            <v>RECURSO 11</v>
          </cell>
          <cell r="V4967" t="str">
            <v>Desc. 10% Dependientes</v>
          </cell>
          <cell r="W4967" t="str">
            <v>Vigencia Presupuestal</v>
          </cell>
        </row>
        <row r="4968">
          <cell r="A4968">
            <v>496814</v>
          </cell>
          <cell r="B4968" t="str">
            <v>Contrato</v>
          </cell>
          <cell r="C4968">
            <v>424</v>
          </cell>
          <cell r="D4968">
            <v>247714</v>
          </cell>
          <cell r="E4968">
            <v>41936</v>
          </cell>
          <cell r="F4968" t="str">
            <v>SUBDIRECCION ADMINISTRATIVA Y FINANCIERA</v>
          </cell>
          <cell r="G4968">
            <v>8301418595</v>
          </cell>
          <cell r="H4968" t="str">
            <v>KA S.A.</v>
          </cell>
          <cell r="I4968" t="str">
            <v>FRA 98 PRIMER DESEMBOLSO SEGÚN CERTIFICACION DEL SUPERVISOR</v>
          </cell>
          <cell r="J4968">
            <v>14876613</v>
          </cell>
          <cell r="K4968">
            <v>6.9</v>
          </cell>
          <cell r="L4968">
            <v>11</v>
          </cell>
          <cell r="M4968">
            <v>16</v>
          </cell>
          <cell r="N4968" t="str">
            <v>RECURSO 2-10</v>
          </cell>
          <cell r="V4968" t="str">
            <v>CIIU 4330</v>
          </cell>
          <cell r="W4968" t="str">
            <v>Vigencia Presupuestal</v>
          </cell>
        </row>
        <row r="4969">
          <cell r="A4969">
            <v>496914</v>
          </cell>
          <cell r="B4969" t="str">
            <v>Contrato</v>
          </cell>
          <cell r="C4969">
            <v>2</v>
          </cell>
          <cell r="D4969">
            <v>214</v>
          </cell>
          <cell r="E4969">
            <v>41936</v>
          </cell>
          <cell r="F4969" t="str">
            <v>DESPACHO MINISTRO DE AMBIENTE Y DESARROLLO SOSTENIBLE</v>
          </cell>
          <cell r="G4969">
            <v>80882158</v>
          </cell>
          <cell r="H4969" t="str">
            <v xml:space="preserve">HAYATO JOSE GARCIA CUESTA </v>
          </cell>
          <cell r="I4969" t="str">
            <v>PAGO 9 DE 12 SEGÚN CERTIFICACION DEL SUPERVISOR</v>
          </cell>
          <cell r="J4969">
            <v>3510606</v>
          </cell>
          <cell r="K4969">
            <v>9.66</v>
          </cell>
          <cell r="O4969" t="str">
            <v>RECURSO 11</v>
          </cell>
          <cell r="V4969" t="str">
            <v>No tiene Dependientes</v>
          </cell>
          <cell r="W4969" t="str">
            <v>Vigencia Presupuestal</v>
          </cell>
        </row>
        <row r="4970">
          <cell r="A4970">
            <v>497014</v>
          </cell>
        </row>
        <row r="4971">
          <cell r="A4971">
            <v>497114</v>
          </cell>
        </row>
        <row r="4972">
          <cell r="A4972">
            <v>497214</v>
          </cell>
        </row>
        <row r="4973">
          <cell r="A4973">
            <v>497314</v>
          </cell>
        </row>
        <row r="4974">
          <cell r="A4974">
            <v>497414</v>
          </cell>
        </row>
        <row r="4975">
          <cell r="A4975">
            <v>497514</v>
          </cell>
        </row>
        <row r="4976">
          <cell r="A4976">
            <v>497614</v>
          </cell>
        </row>
        <row r="4977">
          <cell r="A4977">
            <v>497714</v>
          </cell>
        </row>
        <row r="4978">
          <cell r="A4978">
            <v>497814</v>
          </cell>
        </row>
        <row r="4979">
          <cell r="A4979">
            <v>497914</v>
          </cell>
        </row>
        <row r="4980">
          <cell r="A4980">
            <v>498014</v>
          </cell>
        </row>
        <row r="4981">
          <cell r="A4981">
            <v>498114</v>
          </cell>
        </row>
        <row r="4982">
          <cell r="A4982">
            <v>498214</v>
          </cell>
        </row>
        <row r="4983">
          <cell r="A4983">
            <v>498314</v>
          </cell>
        </row>
        <row r="4984">
          <cell r="A4984">
            <v>498414</v>
          </cell>
        </row>
        <row r="4985">
          <cell r="A4985">
            <v>498514</v>
          </cell>
        </row>
        <row r="4986">
          <cell r="A4986">
            <v>498614</v>
          </cell>
        </row>
        <row r="4987">
          <cell r="A4987">
            <v>498714</v>
          </cell>
        </row>
        <row r="4988">
          <cell r="A4988">
            <v>498814</v>
          </cell>
        </row>
        <row r="4989">
          <cell r="A4989">
            <v>498914</v>
          </cell>
          <cell r="B4989" t="str">
            <v>Comisión</v>
          </cell>
          <cell r="C4989">
            <v>20142285</v>
          </cell>
          <cell r="D4989">
            <v>300614</v>
          </cell>
          <cell r="E4989">
            <v>41936</v>
          </cell>
          <cell r="F4989" t="str">
            <v>SERVICIOS ADMINISTRATIVOS, ATENCIONA AL USUARIO, ARCHIVO Y CORRESPONDENCIA</v>
          </cell>
          <cell r="G4989">
            <v>79778817</v>
          </cell>
          <cell r="H4989" t="str">
            <v>PABLO ABBA VIEIRA SAMPER</v>
          </cell>
          <cell r="I4989" t="str">
            <v>COMISION A RIOHACHA DEL 13 AL 14 OCTUBRE 2014</v>
          </cell>
          <cell r="J4989">
            <v>624204</v>
          </cell>
          <cell r="O4989" t="str">
            <v>RECURSO 11</v>
          </cell>
          <cell r="W4989" t="str">
            <v>Vigencia Presupuestal</v>
          </cell>
        </row>
        <row r="4990">
          <cell r="A4990">
            <v>499014</v>
          </cell>
        </row>
        <row r="4991">
          <cell r="A4991">
            <v>499114</v>
          </cell>
        </row>
        <row r="4992">
          <cell r="A4992">
            <v>499214</v>
          </cell>
        </row>
        <row r="4993">
          <cell r="A4993">
            <v>499314</v>
          </cell>
        </row>
        <row r="4994">
          <cell r="A4994">
            <v>499414</v>
          </cell>
        </row>
        <row r="4995">
          <cell r="A4995">
            <v>499514</v>
          </cell>
        </row>
        <row r="4996">
          <cell r="A4996">
            <v>499614</v>
          </cell>
        </row>
        <row r="4997">
          <cell r="A4997">
            <v>499714</v>
          </cell>
        </row>
        <row r="4998">
          <cell r="A4998">
            <v>499814</v>
          </cell>
        </row>
        <row r="4999">
          <cell r="A4999">
            <v>499914</v>
          </cell>
        </row>
        <row r="5000">
          <cell r="A5000">
            <v>500014</v>
          </cell>
        </row>
        <row r="5001">
          <cell r="A5001">
            <v>500114</v>
          </cell>
        </row>
        <row r="5002">
          <cell r="A5002">
            <v>500214</v>
          </cell>
          <cell r="B5002" t="str">
            <v>Contrato</v>
          </cell>
          <cell r="C5002">
            <v>352</v>
          </cell>
          <cell r="D5002">
            <v>197514</v>
          </cell>
          <cell r="E5002">
            <v>41939</v>
          </cell>
          <cell r="F5002" t="str">
            <v>SUBDIRECCION DE EDUCACION Y PARTICIPACION</v>
          </cell>
          <cell r="G5002">
            <v>9002950018</v>
          </cell>
          <cell r="H5002" t="str">
            <v>KREATRIBU GRAFICAS ESTRUCTURALES LTDA</v>
          </cell>
          <cell r="I5002" t="str">
            <v>FRA 1124 PAGO 2 DE 4 SEGÚN CERTIFICACION DEL SUPERVISOR - IVA $ 539,200 - (REG.COMUN) EA 1174</v>
          </cell>
          <cell r="J5002">
            <v>3909200</v>
          </cell>
          <cell r="K5002">
            <v>9.66</v>
          </cell>
          <cell r="L5002">
            <v>4</v>
          </cell>
          <cell r="M5002">
            <v>16</v>
          </cell>
          <cell r="O5002" t="str">
            <v>RECURSO 11</v>
          </cell>
          <cell r="W5002" t="str">
            <v>Vigencia Presupuestal</v>
          </cell>
        </row>
        <row r="5003">
          <cell r="A5003">
            <v>500314</v>
          </cell>
          <cell r="B5003" t="str">
            <v>Contrato</v>
          </cell>
          <cell r="C5003">
            <v>451</v>
          </cell>
          <cell r="D5003">
            <v>262214</v>
          </cell>
          <cell r="E5003">
            <v>41939</v>
          </cell>
          <cell r="F5003" t="str">
            <v>OFICINA ASESORA JURIDICA</v>
          </cell>
          <cell r="G5003">
            <v>53000314</v>
          </cell>
          <cell r="H5003" t="str">
            <v>SYLVIA HELENA GARCIA GARCIA</v>
          </cell>
          <cell r="I5003" t="str">
            <v>PAGO 2 DE 4 SEGÚN CERTIFICACION DEL SUPERVISOR</v>
          </cell>
          <cell r="J5003">
            <v>4000000</v>
          </cell>
          <cell r="K5003">
            <v>9.66</v>
          </cell>
          <cell r="O5003" t="str">
            <v>RECURSO 11</v>
          </cell>
          <cell r="V5003" t="str">
            <v>No tiene Dependientes</v>
          </cell>
          <cell r="W5003" t="str">
            <v>Vigencia Presupuestal</v>
          </cell>
        </row>
        <row r="5004">
          <cell r="A5004">
            <v>500414</v>
          </cell>
          <cell r="B5004" t="str">
            <v>Contrato</v>
          </cell>
          <cell r="C5004">
            <v>118</v>
          </cell>
          <cell r="D5004">
            <v>20314</v>
          </cell>
          <cell r="E5004">
            <v>41939</v>
          </cell>
          <cell r="F5004" t="str">
            <v>DIRECCION DE ASUNTOS AMBIENTALES, SECTORIAL Y URBANA</v>
          </cell>
          <cell r="G5004">
            <v>84080370</v>
          </cell>
          <cell r="H5004" t="str">
            <v>YONNY JAVIER ZARATE AMAYA</v>
          </cell>
          <cell r="I5004" t="str">
            <v>PAGO 9 DE 11 SEGÚN CERTIFICACION DEL SUPERVISOR (Desc.de la Base RF x Dependientes)</v>
          </cell>
          <cell r="J5004">
            <v>7000000</v>
          </cell>
          <cell r="K5004">
            <v>9.66</v>
          </cell>
          <cell r="O5004" t="str">
            <v>RECURSO 11</v>
          </cell>
          <cell r="V5004" t="str">
            <v xml:space="preserve">Desc. X Dependientes </v>
          </cell>
          <cell r="W5004" t="str">
            <v>Vigencia Presupuestal</v>
          </cell>
        </row>
        <row r="5005">
          <cell r="A5005">
            <v>500514</v>
          </cell>
          <cell r="B5005" t="str">
            <v>Contrato</v>
          </cell>
          <cell r="C5005">
            <v>54</v>
          </cell>
          <cell r="D5005">
            <v>8314</v>
          </cell>
          <cell r="E5005">
            <v>41939</v>
          </cell>
          <cell r="F5005" t="str">
            <v>DIRECCION DE BOSQUES, BIODIVERSIDAD Y SERVICIOS ECOSISTEMICOS</v>
          </cell>
          <cell r="G5005">
            <v>52268579</v>
          </cell>
          <cell r="H5005" t="str">
            <v>GIOVANNA DEL CARMEN FERNANDEZ ORJUELA</v>
          </cell>
          <cell r="I5005" t="str">
            <v>PAGO 10 DE 12 SEGÚN CERTIFICACION DEL SUPERVISOR (Desc.de la Base RF x Dependientes)</v>
          </cell>
          <cell r="J5005">
            <v>5627256</v>
          </cell>
          <cell r="K5005">
            <v>9.66</v>
          </cell>
          <cell r="O5005" t="str">
            <v>RECURSO 11</v>
          </cell>
          <cell r="V5005" t="str">
            <v>Desc. 10% Dependientes</v>
          </cell>
          <cell r="W5005" t="str">
            <v>Vigencia Presupuestal</v>
          </cell>
        </row>
        <row r="5006">
          <cell r="A5006">
            <v>500614</v>
          </cell>
          <cell r="B5006" t="str">
            <v>Contrato</v>
          </cell>
          <cell r="C5006">
            <v>187</v>
          </cell>
          <cell r="D5006">
            <v>27614</v>
          </cell>
          <cell r="E5006">
            <v>41939</v>
          </cell>
          <cell r="F5006" t="str">
            <v>OFICINA ASESORA JURIDICA</v>
          </cell>
          <cell r="G5006">
            <v>1014200539</v>
          </cell>
          <cell r="H5006" t="str">
            <v>LAURA ANGELICA RUBIO MONCADA</v>
          </cell>
          <cell r="I5006" t="str">
            <v>DECIMO DESEMBOLSO SEGÚN CERTIFICACION DEL SUPERVISOR</v>
          </cell>
          <cell r="J5006">
            <v>1700000</v>
          </cell>
          <cell r="K5006">
            <v>9.66</v>
          </cell>
          <cell r="O5006" t="str">
            <v>RECURSO 11</v>
          </cell>
          <cell r="V5006" t="str">
            <v>No tiene Dependientes a Cargo</v>
          </cell>
          <cell r="W5006" t="str">
            <v>Vigencia Presupuestal</v>
          </cell>
        </row>
        <row r="5007">
          <cell r="A5007">
            <v>500714</v>
          </cell>
          <cell r="B5007" t="str">
            <v>Contrato</v>
          </cell>
          <cell r="C5007">
            <v>436</v>
          </cell>
          <cell r="D5007">
            <v>249714</v>
          </cell>
          <cell r="E5007">
            <v>41939</v>
          </cell>
          <cell r="F5007" t="str">
            <v>OFICINA ASESORA JURIDICA</v>
          </cell>
          <cell r="G5007">
            <v>1020725064</v>
          </cell>
          <cell r="H5007" t="str">
            <v>PAOLA ANDREA GALVEZ GALLEGO</v>
          </cell>
          <cell r="I5007" t="str">
            <v>PAGO 2 DE 4 SEGÚN CERTIFICACION DEL SUPERVISOR</v>
          </cell>
          <cell r="J5007">
            <v>1700000</v>
          </cell>
          <cell r="K5007">
            <v>9.66</v>
          </cell>
          <cell r="O5007" t="str">
            <v>RECURSO 11</v>
          </cell>
          <cell r="V5007" t="str">
            <v>Desc. X Dependientes</v>
          </cell>
          <cell r="W5007" t="str">
            <v>Vigencia Presupuestal</v>
          </cell>
        </row>
        <row r="5008">
          <cell r="A5008">
            <v>500814</v>
          </cell>
          <cell r="B5008" t="str">
            <v>Contrato</v>
          </cell>
          <cell r="C5008">
            <v>360</v>
          </cell>
          <cell r="D5008">
            <v>214714</v>
          </cell>
          <cell r="E5008">
            <v>41939</v>
          </cell>
          <cell r="F5008" t="str">
            <v>OFICINA ASESORA DE PLANEACION</v>
          </cell>
          <cell r="G5008">
            <v>1049611291</v>
          </cell>
          <cell r="H5008" t="str">
            <v>RODULFO EXNEYDER VELASCO BURGOS</v>
          </cell>
          <cell r="I5008" t="str">
            <v>PAGO 4 DE 6 SEGÚN CERTIFICACION DEL SUPERVISOR (Desc x dependientes)</v>
          </cell>
          <cell r="J5008">
            <v>5133333</v>
          </cell>
          <cell r="K5008">
            <v>9.66</v>
          </cell>
          <cell r="O5008" t="str">
            <v>RECURSO 11</v>
          </cell>
          <cell r="V5008" t="str">
            <v>Desc. 10% Dependientes</v>
          </cell>
          <cell r="W5008" t="str">
            <v>Vigencia Presupuestal</v>
          </cell>
        </row>
        <row r="5009">
          <cell r="A5009">
            <v>500914</v>
          </cell>
          <cell r="B5009" t="str">
            <v>Contrato</v>
          </cell>
          <cell r="C5009">
            <v>353</v>
          </cell>
          <cell r="D5009">
            <v>204514</v>
          </cell>
          <cell r="E5009">
            <v>41939</v>
          </cell>
          <cell r="F5009" t="str">
            <v>OFICINA ASESORA DE PLANEACION</v>
          </cell>
          <cell r="G5009">
            <v>53905320</v>
          </cell>
          <cell r="H5009" t="str">
            <v>JENNY ADRIANA RODRIGUEZ FRANCO</v>
          </cell>
          <cell r="I5009" t="str">
            <v>PAGO 5 DE 7 SEGÚN CERTIFICACION DEL SUPERVISOR (DESC X DEPENDIENTES)</v>
          </cell>
          <cell r="J5009">
            <v>5958333</v>
          </cell>
          <cell r="K5009">
            <v>9.66</v>
          </cell>
          <cell r="O5009" t="str">
            <v>RECURSO 11</v>
          </cell>
          <cell r="V5009" t="str">
            <v>Desc. X Dependientes</v>
          </cell>
          <cell r="W5009" t="str">
            <v>Vigencia Presupuestal</v>
          </cell>
        </row>
        <row r="5010">
          <cell r="A5010">
            <v>501014</v>
          </cell>
          <cell r="B5010" t="str">
            <v>Contrato</v>
          </cell>
          <cell r="C5010">
            <v>98</v>
          </cell>
          <cell r="D5010">
            <v>18014</v>
          </cell>
          <cell r="E5010">
            <v>41940</v>
          </cell>
          <cell r="F5010" t="str">
            <v>OFICINA DE ASUNTOS INTERNACIONALES</v>
          </cell>
          <cell r="G5010">
            <v>52437472</v>
          </cell>
          <cell r="H5010" t="str">
            <v>VIVIANA ANGELICA CASTRO PORRAS</v>
          </cell>
          <cell r="I5010" t="str">
            <v>PAGO 10 DE 12 SEGÚN CERTIFICACION DEL SUPERVISOR (Desc de la Bse por Dependientes + AFC FNA Beneficio $161,516)</v>
          </cell>
          <cell r="J5010">
            <v>6580000</v>
          </cell>
          <cell r="K5010">
            <v>9.66</v>
          </cell>
          <cell r="O5010" t="str">
            <v>RECURSO 11</v>
          </cell>
          <cell r="Q5010" t="str">
            <v>AFC FNA</v>
          </cell>
          <cell r="R5010">
            <v>1300000</v>
          </cell>
          <cell r="V5010" t="str">
            <v xml:space="preserve">AFC FNA 30/10/2014 $1,300,000 + Desc. X Dependientes </v>
          </cell>
          <cell r="W5010" t="str">
            <v>Vigencia Presupuestal</v>
          </cell>
        </row>
        <row r="5011">
          <cell r="A5011">
            <v>501114</v>
          </cell>
          <cell r="B5011" t="str">
            <v>Contrato</v>
          </cell>
          <cell r="C5011">
            <v>20</v>
          </cell>
          <cell r="D5011">
            <v>2714</v>
          </cell>
          <cell r="E5011">
            <v>41939</v>
          </cell>
          <cell r="F5011" t="str">
            <v>OFICINA ASESORA DE PLANEACION</v>
          </cell>
          <cell r="G5011">
            <v>51881783</v>
          </cell>
          <cell r="H5011" t="str">
            <v>IRMA GARDEAZABAL JARAMILLO</v>
          </cell>
          <cell r="I5011" t="str">
            <v>DECIMO DESEMBOLSO SEGÚN CERTIFICACION DEL SUPERVISOR (Desc.de la Base RF x Dependientes)</v>
          </cell>
          <cell r="J5011">
            <v>7000000</v>
          </cell>
          <cell r="K5011">
            <v>9.66</v>
          </cell>
          <cell r="O5011" t="str">
            <v>RECURSO 11</v>
          </cell>
          <cell r="V5011" t="str">
            <v>Desc. 10% Dependientes - Base RF $4,094,550 RF $287,562</v>
          </cell>
          <cell r="W5011" t="str">
            <v>Vigencia Presupuestal</v>
          </cell>
        </row>
        <row r="5012">
          <cell r="A5012">
            <v>501214</v>
          </cell>
          <cell r="B5012" t="str">
            <v>Contrato</v>
          </cell>
          <cell r="C5012">
            <v>271</v>
          </cell>
          <cell r="D5012">
            <v>38014</v>
          </cell>
          <cell r="E5012">
            <v>41939</v>
          </cell>
          <cell r="F5012" t="str">
            <v>DIRECCION DE BOSQUES, BIODIVERSIDAD Y SERVICIOS ECOSISTEMICOS</v>
          </cell>
          <cell r="G5012">
            <v>80164442</v>
          </cell>
          <cell r="H5012" t="str">
            <v>JOHN JAIRO SANCHEZ CORREA</v>
          </cell>
          <cell r="I5012" t="str">
            <v>PAGO 10 DE 12 SEGÚN CERTIFICACION DEL SUPERVISOR (Desc. Base RF x Dependientes)</v>
          </cell>
          <cell r="J5012">
            <v>5103550</v>
          </cell>
          <cell r="K5012">
            <v>9.66</v>
          </cell>
          <cell r="O5012" t="str">
            <v>RECURSO 11</v>
          </cell>
          <cell r="V5012" t="str">
            <v>Desc. 10% Dependientes</v>
          </cell>
          <cell r="W5012" t="str">
            <v>Vigencia Presupuestal</v>
          </cell>
        </row>
        <row r="5013">
          <cell r="A5013">
            <v>501314</v>
          </cell>
          <cell r="B5013" t="str">
            <v>Contrato</v>
          </cell>
          <cell r="C5013">
            <v>266</v>
          </cell>
          <cell r="D5013">
            <v>38914</v>
          </cell>
          <cell r="E5013">
            <v>41939</v>
          </cell>
          <cell r="F5013" t="str">
            <v>DIRECCION DE BOSQUES, BIODIVERSIDAD Y SERVICIOS ECOSISTEMICOS</v>
          </cell>
          <cell r="G5013">
            <v>79984170</v>
          </cell>
          <cell r="H5013" t="str">
            <v>FREDY ALEXANDER NIÑO MORALES</v>
          </cell>
          <cell r="I5013" t="str">
            <v>PAGO 10 DE 12 SEGÚN CERTIFICACION DEL SUPERVISOR</v>
          </cell>
          <cell r="J5013">
            <v>3062130</v>
          </cell>
          <cell r="K5013">
            <v>9.66</v>
          </cell>
          <cell r="O5013" t="str">
            <v>RECURSO 11</v>
          </cell>
          <cell r="V5013" t="str">
            <v>No tiene Dependientes</v>
          </cell>
          <cell r="W5013" t="str">
            <v>Vigencia Presupuestal</v>
          </cell>
        </row>
        <row r="5014">
          <cell r="A5014">
            <v>501414</v>
          </cell>
          <cell r="B5014" t="str">
            <v>Contrato</v>
          </cell>
          <cell r="C5014">
            <v>109</v>
          </cell>
          <cell r="D5014">
            <v>20214</v>
          </cell>
          <cell r="E5014">
            <v>41939</v>
          </cell>
          <cell r="F5014" t="str">
            <v>OFICINA ASESORA DE PLANEACION</v>
          </cell>
          <cell r="G5014">
            <v>80111519</v>
          </cell>
          <cell r="H5014" t="str">
            <v>DIEGO ALEJANDRO MORENO BARCO</v>
          </cell>
          <cell r="I5014" t="str">
            <v>DECIMO DESEMBOLSO SEGÚN CERTIFICACION DEL SUPERVISOR (Desc de la Bse por Dependientes)</v>
          </cell>
          <cell r="J5014">
            <v>4000000</v>
          </cell>
          <cell r="K5014">
            <v>9.66</v>
          </cell>
          <cell r="O5014" t="str">
            <v>RECURSO 11</v>
          </cell>
          <cell r="V5014" t="str">
            <v>Desc. 10% Dependientes</v>
          </cell>
          <cell r="W5014" t="str">
            <v>Vigencia Presupuestal</v>
          </cell>
        </row>
        <row r="5015">
          <cell r="A5015">
            <v>501514</v>
          </cell>
          <cell r="B5015" t="str">
            <v>Contrato</v>
          </cell>
          <cell r="C5015">
            <v>108</v>
          </cell>
          <cell r="D5015">
            <v>19814</v>
          </cell>
          <cell r="E5015">
            <v>41939</v>
          </cell>
          <cell r="F5015" t="str">
            <v>OFICINA ASESORA DE PLANEACION</v>
          </cell>
          <cell r="G5015">
            <v>39800954</v>
          </cell>
          <cell r="H5015" t="str">
            <v>DINEIDA ORTIZ ROJAS</v>
          </cell>
          <cell r="I5015" t="str">
            <v>DECIMO DESEMBOLSO SEGÚN CERTIFICACION DEL SUPERVISOR - PENSIONADA</v>
          </cell>
          <cell r="J5015">
            <v>3300000</v>
          </cell>
          <cell r="K5015">
            <v>9.66</v>
          </cell>
          <cell r="O5015" t="str">
            <v>RECURSO 11</v>
          </cell>
          <cell r="V5015" t="str">
            <v>No tiene Dependientes</v>
          </cell>
          <cell r="W5015" t="str">
            <v>Vigencia Presupuestal</v>
          </cell>
        </row>
        <row r="5016">
          <cell r="A5016">
            <v>501614</v>
          </cell>
          <cell r="B5016" t="str">
            <v>Contrato</v>
          </cell>
          <cell r="C5016">
            <v>152</v>
          </cell>
          <cell r="D5016">
            <v>25114</v>
          </cell>
          <cell r="E5016">
            <v>41939</v>
          </cell>
          <cell r="F5016" t="str">
            <v>OFICINA ASESORA JURIDICA</v>
          </cell>
          <cell r="G5016">
            <v>52818031</v>
          </cell>
          <cell r="H5016" t="str">
            <v>SANDRA CAROLINA SIMANCAS CARDENAS</v>
          </cell>
          <cell r="I5016" t="str">
            <v>DECIMO DESEMBOLSO SEGÚN CERTIFICACION DEL SUPERVISOR</v>
          </cell>
          <cell r="J5016">
            <v>4000000</v>
          </cell>
          <cell r="K5016">
            <v>9.66</v>
          </cell>
          <cell r="O5016" t="str">
            <v>RECURSO 11</v>
          </cell>
          <cell r="V5016" t="str">
            <v>No tiene Dependientes a Cargo</v>
          </cell>
          <cell r="W5016" t="str">
            <v>Vigencia Presupuestal</v>
          </cell>
        </row>
        <row r="5017">
          <cell r="A5017">
            <v>501714</v>
          </cell>
          <cell r="B5017" t="str">
            <v>Anulada</v>
          </cell>
          <cell r="C5017">
            <v>1634</v>
          </cell>
          <cell r="D5017">
            <v>309214</v>
          </cell>
          <cell r="E5017">
            <v>41939</v>
          </cell>
          <cell r="F5017" t="str">
            <v>TALENTO HUMANO ACTIVO Y NO ACTIVO</v>
          </cell>
          <cell r="G5017">
            <v>8999990941</v>
          </cell>
          <cell r="H5017" t="str">
            <v>EMPRESA DE ACUEDUCTO Y LACANTARILLADO DE BOGOTA ESP</v>
          </cell>
          <cell r="I5017" t="str">
            <v xml:space="preserve">ANULADO ------- RECONOCIMIENTO Y PAGO CUOTAS PARTES PENSIONALES </v>
          </cell>
          <cell r="J5017">
            <v>1022622</v>
          </cell>
          <cell r="N5017" t="str">
            <v>RECURSO 3-10</v>
          </cell>
          <cell r="W5017" t="str">
            <v>Vigencia Presupuestal</v>
          </cell>
        </row>
        <row r="5018">
          <cell r="A5018">
            <v>501814</v>
          </cell>
          <cell r="B5018" t="str">
            <v>Resolucion</v>
          </cell>
          <cell r="C5018">
            <v>1683</v>
          </cell>
          <cell r="D5018">
            <v>309314</v>
          </cell>
          <cell r="E5018">
            <v>41939</v>
          </cell>
          <cell r="F5018" t="str">
            <v>TALENTO HUMANO ACTIVO Y NO ACTIVO</v>
          </cell>
          <cell r="G5018">
            <v>8999990823</v>
          </cell>
          <cell r="H5018" t="str">
            <v>EMPRESA DE ENERGIA DE BOGOTA SA ESP</v>
          </cell>
          <cell r="I5018" t="str">
            <v xml:space="preserve">RECONOCIMIENTO Y PAGO CUOTAS PARTES PENSIONALES </v>
          </cell>
          <cell r="J5018">
            <v>2590207</v>
          </cell>
          <cell r="N5018" t="str">
            <v>RECURSO 3-10</v>
          </cell>
          <cell r="W5018" t="str">
            <v>Vigencia Presupuestal</v>
          </cell>
        </row>
        <row r="5019">
          <cell r="A5019">
            <v>501914</v>
          </cell>
          <cell r="B5019" t="str">
            <v>Resolucion</v>
          </cell>
          <cell r="C5019">
            <v>1684</v>
          </cell>
          <cell r="D5019">
            <v>309414</v>
          </cell>
          <cell r="E5019">
            <v>41939</v>
          </cell>
          <cell r="F5019" t="str">
            <v>TALENTO HUMANO ACTIVO Y NO ACTIVO</v>
          </cell>
          <cell r="G5019">
            <v>800216278</v>
          </cell>
          <cell r="H5019" t="str">
            <v>PENSIONES DE ANTIOQUIA</v>
          </cell>
          <cell r="I5019" t="str">
            <v xml:space="preserve">RECONOCIMIENTO Y PAGO CUOTAS PARTES PENSIONALES </v>
          </cell>
          <cell r="J5019">
            <v>782955</v>
          </cell>
          <cell r="N5019" t="str">
            <v>RECURSO 3-10</v>
          </cell>
          <cell r="W5019" t="str">
            <v>Vigencia Presupuestal</v>
          </cell>
        </row>
        <row r="5020">
          <cell r="A5020">
            <v>502014</v>
          </cell>
          <cell r="B5020" t="str">
            <v>Resolucion</v>
          </cell>
          <cell r="C5020">
            <v>1685</v>
          </cell>
          <cell r="D5020">
            <v>309514</v>
          </cell>
          <cell r="E5020">
            <v>41939</v>
          </cell>
          <cell r="F5020" t="str">
            <v>TALENTO HUMANO ACTIVO Y NO ACTIVO</v>
          </cell>
          <cell r="G5020">
            <v>8600052167</v>
          </cell>
          <cell r="H5020" t="str">
            <v>BANCO REPUBLICA</v>
          </cell>
          <cell r="I5020" t="str">
            <v xml:space="preserve">RECONOCIMIENTO Y PAGO CUOTAS PARTES PENSIONALES </v>
          </cell>
          <cell r="J5020">
            <v>382193</v>
          </cell>
          <cell r="N5020" t="str">
            <v>RECURSO 3-10</v>
          </cell>
          <cell r="W5020" t="str">
            <v>Vigencia Presupuestal</v>
          </cell>
        </row>
        <row r="5021">
          <cell r="A5021">
            <v>502114</v>
          </cell>
          <cell r="B5021" t="str">
            <v>Resolucion</v>
          </cell>
          <cell r="C5021">
            <v>1686</v>
          </cell>
          <cell r="D5021">
            <v>309614</v>
          </cell>
          <cell r="E5021">
            <v>41939</v>
          </cell>
          <cell r="F5021" t="str">
            <v>TALENTO HUMANO ACTIVO Y NO ACTIVO</v>
          </cell>
          <cell r="G5021">
            <v>8903990106</v>
          </cell>
          <cell r="H5021" t="str">
            <v>UNIVERSIDAD DEL VALLE</v>
          </cell>
          <cell r="I5021" t="str">
            <v xml:space="preserve">RECONOCIMIENTO Y PAGO CUOTAS PARTES PENSIONALES </v>
          </cell>
          <cell r="J5021">
            <v>843188</v>
          </cell>
          <cell r="N5021" t="str">
            <v>RECURSO 3-10</v>
          </cell>
          <cell r="W5021" t="str">
            <v>Vigencia Presupuestal</v>
          </cell>
        </row>
        <row r="5022">
          <cell r="A5022">
            <v>502214</v>
          </cell>
          <cell r="B5022" t="str">
            <v>Resolucion</v>
          </cell>
          <cell r="C5022">
            <v>1687</v>
          </cell>
          <cell r="D5022">
            <v>309714</v>
          </cell>
          <cell r="E5022">
            <v>41939</v>
          </cell>
          <cell r="F5022" t="str">
            <v>TALENTO HUMANO ACTIVO Y NO ACTIVO</v>
          </cell>
          <cell r="G5022">
            <v>8902019006</v>
          </cell>
          <cell r="H5022" t="str">
            <v>MUNICIPIO DE BARRANCABERMEJA</v>
          </cell>
          <cell r="I5022" t="str">
            <v xml:space="preserve">RECONOCIMIENTO Y PAGO CUOTAS PARTES PENSIONALES </v>
          </cell>
          <cell r="J5022">
            <v>198798</v>
          </cell>
          <cell r="N5022" t="str">
            <v>RECURSO 3-10</v>
          </cell>
          <cell r="W5022" t="str">
            <v>Vigencia Presupuestal</v>
          </cell>
        </row>
        <row r="5023">
          <cell r="A5023">
            <v>502314</v>
          </cell>
          <cell r="B5023" t="str">
            <v>Resolucion</v>
          </cell>
          <cell r="C5023">
            <v>1688</v>
          </cell>
          <cell r="D5023">
            <v>309814</v>
          </cell>
          <cell r="E5023">
            <v>41939</v>
          </cell>
          <cell r="F5023" t="str">
            <v>TALENTO HUMANO ACTIVO Y NO ACTIVO</v>
          </cell>
          <cell r="G5023">
            <v>8999990862</v>
          </cell>
          <cell r="H5023" t="str">
            <v>SUPERINTENDENCIA DE SOCIEDADES</v>
          </cell>
          <cell r="I5023" t="str">
            <v xml:space="preserve">RECONOCIMIENTO Y PAGO CUOTAS PARTES PENSIONALES </v>
          </cell>
          <cell r="J5023">
            <v>276165</v>
          </cell>
          <cell r="N5023" t="str">
            <v>RECURSO 3-10</v>
          </cell>
          <cell r="W5023" t="str">
            <v>Vigencia Presupuestal</v>
          </cell>
        </row>
        <row r="5024">
          <cell r="A5024">
            <v>502414</v>
          </cell>
          <cell r="B5024" t="str">
            <v>Resolucion</v>
          </cell>
          <cell r="C5024">
            <v>1689</v>
          </cell>
          <cell r="D5024">
            <v>309914</v>
          </cell>
          <cell r="E5024">
            <v>41939</v>
          </cell>
          <cell r="F5024" t="str">
            <v>TALENTO HUMANO ACTIVO Y NO ACTIVO</v>
          </cell>
          <cell r="G5024">
            <v>900617999</v>
          </cell>
          <cell r="H5024" t="str">
            <v>CONSORCIO FPB 2013</v>
          </cell>
          <cell r="I5024" t="str">
            <v xml:space="preserve">RECONOCIMIENTO Y PAGO CUOTAS PARTES PENSIONALES </v>
          </cell>
          <cell r="J5024">
            <v>3960879</v>
          </cell>
          <cell r="N5024" t="str">
            <v>RECURSO 3-10</v>
          </cell>
          <cell r="W5024" t="str">
            <v>Vigencia Presupuestal</v>
          </cell>
        </row>
        <row r="5025">
          <cell r="A5025">
            <v>502514</v>
          </cell>
          <cell r="B5025" t="str">
            <v>Resolucion</v>
          </cell>
          <cell r="C5025">
            <v>1690</v>
          </cell>
          <cell r="D5025">
            <v>310014</v>
          </cell>
          <cell r="E5025">
            <v>41939</v>
          </cell>
          <cell r="F5025" t="str">
            <v>TALENTO HUMANO ACTIVO Y NO ACTIVO</v>
          </cell>
          <cell r="G5025">
            <v>8918004981</v>
          </cell>
          <cell r="H5025" t="str">
            <v>DEPARTAMENTO DE BOYACA</v>
          </cell>
          <cell r="I5025" t="str">
            <v xml:space="preserve">RECONOCIMIENTO Y PAGO CUOTAS PARTES PENSIONALES </v>
          </cell>
          <cell r="J5025">
            <v>1277888.7</v>
          </cell>
          <cell r="N5025" t="str">
            <v>RECURSO 3-10</v>
          </cell>
          <cell r="W5025" t="str">
            <v>Vigencia Presupuestal</v>
          </cell>
        </row>
        <row r="5026">
          <cell r="A5026">
            <v>502614</v>
          </cell>
          <cell r="B5026" t="str">
            <v>Resolucion</v>
          </cell>
          <cell r="C5026">
            <v>1691</v>
          </cell>
          <cell r="D5026">
            <v>310114</v>
          </cell>
          <cell r="E5026">
            <v>41939</v>
          </cell>
          <cell r="F5026" t="str">
            <v>TALENTO HUMANO ACTIVO Y NO ACTIVO</v>
          </cell>
          <cell r="G5026">
            <v>8999997347</v>
          </cell>
          <cell r="H5026" t="str">
            <v>PREVISORA SOCIAL DEL CONGRESO-PENSIONES</v>
          </cell>
          <cell r="I5026" t="str">
            <v xml:space="preserve">RECONOCIMIENTO Y PAGO CUOTAS PARTES PENSIONALES </v>
          </cell>
          <cell r="J5026">
            <v>2909363</v>
          </cell>
          <cell r="N5026" t="str">
            <v>RECURSO 3-10</v>
          </cell>
          <cell r="W5026" t="str">
            <v>Vigencia Presupuestal</v>
          </cell>
        </row>
        <row r="5027">
          <cell r="A5027">
            <v>502714</v>
          </cell>
          <cell r="B5027" t="str">
            <v>Resolucion</v>
          </cell>
          <cell r="C5027">
            <v>1692</v>
          </cell>
          <cell r="D5027">
            <v>310214</v>
          </cell>
          <cell r="E5027">
            <v>41939</v>
          </cell>
          <cell r="F5027" t="str">
            <v>TALENTO HUMANO ACTIVO Y NO ACTIVO</v>
          </cell>
          <cell r="G5027">
            <v>8999997347</v>
          </cell>
          <cell r="H5027" t="str">
            <v>PREVISORA SOCIAL DEL CONGRESO-PENSIONES</v>
          </cell>
          <cell r="I5027" t="str">
            <v xml:space="preserve">RECONOCIMIENTO Y PAGO CUOTAS PARTES PENSIONALES </v>
          </cell>
          <cell r="J5027">
            <v>2576235</v>
          </cell>
          <cell r="N5027" t="str">
            <v>RECURSO 3-10</v>
          </cell>
          <cell r="W5027" t="str">
            <v>Vigencia Presupuestal</v>
          </cell>
        </row>
        <row r="5028">
          <cell r="A5028">
            <v>502814</v>
          </cell>
          <cell r="B5028" t="str">
            <v>Resolucion</v>
          </cell>
          <cell r="C5028">
            <v>1693</v>
          </cell>
          <cell r="D5028">
            <v>310314</v>
          </cell>
          <cell r="E5028">
            <v>41939</v>
          </cell>
          <cell r="F5028" t="str">
            <v>TALENTO HUMANO ACTIVO Y NO ACTIVO</v>
          </cell>
          <cell r="G5028">
            <v>9004747274</v>
          </cell>
          <cell r="H5028" t="str">
            <v>MINISTERIO DE SALUD Y PROTECCION SOCIAL</v>
          </cell>
          <cell r="I5028" t="str">
            <v xml:space="preserve">RECONOCIMIENTO Y PAGO CUOTAS PARTES PENSIONALES </v>
          </cell>
          <cell r="J5028">
            <v>548758.47</v>
          </cell>
          <cell r="N5028" t="str">
            <v>RECURSO 3-10</v>
          </cell>
          <cell r="W5028" t="str">
            <v>Vigencia Presupuestal</v>
          </cell>
        </row>
        <row r="5029">
          <cell r="A5029">
            <v>502914</v>
          </cell>
          <cell r="B5029" t="str">
            <v>Resolucion</v>
          </cell>
          <cell r="C5029">
            <v>1694</v>
          </cell>
          <cell r="D5029">
            <v>310414</v>
          </cell>
          <cell r="E5029">
            <v>41939</v>
          </cell>
          <cell r="F5029" t="str">
            <v>TALENTO HUMANO ACTIVO Y NO ACTIVO</v>
          </cell>
          <cell r="G5029">
            <v>9004747274</v>
          </cell>
          <cell r="H5029" t="str">
            <v>MINISTERIO DE SALUD Y PROTECCION SOCIAL</v>
          </cell>
          <cell r="I5029" t="str">
            <v xml:space="preserve">RECONOCIMIENTO Y PAGO CUOTAS PARTES PENSIONALES </v>
          </cell>
          <cell r="J5029">
            <v>94483649.040000007</v>
          </cell>
          <cell r="N5029" t="str">
            <v>RECURSO 3-10</v>
          </cell>
          <cell r="W5029" t="str">
            <v>Vigencia Presupuestal</v>
          </cell>
        </row>
        <row r="5030">
          <cell r="A5030">
            <v>503014</v>
          </cell>
          <cell r="B5030" t="str">
            <v>Resolucion</v>
          </cell>
          <cell r="C5030">
            <v>1695</v>
          </cell>
          <cell r="D5030">
            <v>310514</v>
          </cell>
          <cell r="E5030">
            <v>41939</v>
          </cell>
          <cell r="F5030" t="str">
            <v>TALENTO HUMANO ACTIVO Y NO ACTIVO</v>
          </cell>
          <cell r="G5030">
            <v>900617999</v>
          </cell>
          <cell r="H5030" t="str">
            <v>CONSORCIO FPB 2013</v>
          </cell>
          <cell r="I5030" t="str">
            <v xml:space="preserve">RECONOCIMIENTO Y PAGO CUOTAS PARTES PENSIONALES </v>
          </cell>
          <cell r="J5030">
            <v>3960879</v>
          </cell>
          <cell r="N5030" t="str">
            <v>RECURSO 3-10</v>
          </cell>
          <cell r="W5030" t="str">
            <v>Vigencia Presupuestal</v>
          </cell>
        </row>
        <row r="5031">
          <cell r="A5031">
            <v>503114</v>
          </cell>
          <cell r="B5031" t="str">
            <v>Resolucion</v>
          </cell>
          <cell r="C5031">
            <v>1696</v>
          </cell>
          <cell r="D5031">
            <v>310614</v>
          </cell>
          <cell r="E5031">
            <v>41939</v>
          </cell>
          <cell r="F5031" t="str">
            <v>TALENTO HUMANO ACTIVO Y NO ACTIVO</v>
          </cell>
          <cell r="G5031">
            <v>900373913</v>
          </cell>
          <cell r="H5031" t="str">
            <v>UNIDAD ADMINISTRATIVA ESPECIAL DE GESTION PENSIONAL Y CONTRIBUCIONES PARAFISCALES DE LA PROTECCION SOCIAL - UGPP</v>
          </cell>
          <cell r="I5031" t="str">
            <v xml:space="preserve">RECONOCIMIENTO Y PAGO CUOTAS PARTES PENSIONALES </v>
          </cell>
          <cell r="J5031">
            <v>1449136.92</v>
          </cell>
          <cell r="N5031" t="str">
            <v>RECURSO 3-10</v>
          </cell>
          <cell r="W5031" t="str">
            <v>Vigencia Presupuestal</v>
          </cell>
        </row>
        <row r="5032">
          <cell r="A5032">
            <v>503214</v>
          </cell>
          <cell r="B5032" t="str">
            <v>Contrato</v>
          </cell>
          <cell r="C5032">
            <v>75</v>
          </cell>
          <cell r="D5032">
            <v>15114</v>
          </cell>
          <cell r="E5032">
            <v>41939</v>
          </cell>
          <cell r="F5032" t="str">
            <v>OFICINA ASESORA DE PLANEACION</v>
          </cell>
          <cell r="G5032">
            <v>88213055</v>
          </cell>
          <cell r="H5032" t="str">
            <v>JOSE EDUARDO PATIÑO SANTAFE</v>
          </cell>
          <cell r="I5032" t="str">
            <v>PAGO 10 DE 12 SEGÚN CERTIFICACION DEL SUPERVISOR (Desc x Dependientes+ Int.Vivienda $542.465+ Retencion Contingente AFC AV Villas $85,669)</v>
          </cell>
          <cell r="J5032">
            <v>5900000</v>
          </cell>
          <cell r="K5032">
            <v>9.66</v>
          </cell>
          <cell r="O5032" t="str">
            <v>RECURSO 11</v>
          </cell>
          <cell r="Q5032" t="str">
            <v>AFC AV VILLAS</v>
          </cell>
          <cell r="R5032">
            <v>900000</v>
          </cell>
          <cell r="V5032" t="str">
            <v>Desc X Dependientes+ Int.Vivienda $542.465+AFC Av Villas)</v>
          </cell>
          <cell r="W5032" t="str">
            <v>Vigencia Presupuestal</v>
          </cell>
        </row>
        <row r="5033">
          <cell r="A5033">
            <v>503314</v>
          </cell>
          <cell r="B5033" t="str">
            <v>Contrato</v>
          </cell>
          <cell r="C5033">
            <v>82</v>
          </cell>
          <cell r="D5033">
            <v>14614</v>
          </cell>
          <cell r="E5033">
            <v>41939</v>
          </cell>
          <cell r="F5033" t="str">
            <v>OFICINA ASESORA JURIDICA</v>
          </cell>
          <cell r="G5033">
            <v>40043339</v>
          </cell>
          <cell r="H5033" t="str">
            <v>SANDRA PATRICIA ALFONSO PALACIOS</v>
          </cell>
          <cell r="I5033" t="str">
            <v>DECIMO DESEMBOLSO SEGÚN CERTIFICACION DEL SUPERVISOR (Desc Base Rte Fte por Dependientes)</v>
          </cell>
          <cell r="J5033">
            <v>3500000</v>
          </cell>
          <cell r="K5033">
            <v>9.66</v>
          </cell>
          <cell r="O5033" t="str">
            <v>RECURSO 11</v>
          </cell>
          <cell r="V5033" t="str">
            <v>Desc. 10% Dependientes RF $129,456</v>
          </cell>
          <cell r="W5033" t="str">
            <v>Vigencia Presupuestal</v>
          </cell>
        </row>
        <row r="5034">
          <cell r="A5034">
            <v>503414</v>
          </cell>
          <cell r="B5034" t="str">
            <v>Contrato</v>
          </cell>
          <cell r="C5034">
            <v>107</v>
          </cell>
          <cell r="D5034">
            <v>19414</v>
          </cell>
          <cell r="E5034">
            <v>41939</v>
          </cell>
          <cell r="F5034" t="str">
            <v>OFICINA ASESORA DE PLANEACION</v>
          </cell>
          <cell r="G5034">
            <v>42111704</v>
          </cell>
          <cell r="H5034" t="str">
            <v>LUZ ANGELA QUINTERO AGUDELO</v>
          </cell>
          <cell r="I5034" t="str">
            <v>DECIMO DESEMBOLSO SEGÚN CERTIFICACION DEL SUPERVISOR (Desc Base Rte Fte por Dependientes)</v>
          </cell>
          <cell r="J5034">
            <v>7000000</v>
          </cell>
          <cell r="K5034">
            <v>9.66</v>
          </cell>
          <cell r="O5034" t="str">
            <v>RECURSO 11</v>
          </cell>
          <cell r="V5034" t="str">
            <v>Desc. 10% Dependientes</v>
          </cell>
          <cell r="W5034" t="str">
            <v>Vigencia Presupuestal</v>
          </cell>
        </row>
        <row r="5035">
          <cell r="A5035">
            <v>503514</v>
          </cell>
          <cell r="B5035" t="str">
            <v>Contrato</v>
          </cell>
          <cell r="C5035">
            <v>379</v>
          </cell>
          <cell r="D5035">
            <v>235514</v>
          </cell>
          <cell r="E5035">
            <v>41939</v>
          </cell>
          <cell r="F5035" t="str">
            <v>DIRECCION DE ORDENAMIENTO AMBIENTAL Y COORDINACION DEL SINA</v>
          </cell>
          <cell r="G5035">
            <v>79999074</v>
          </cell>
          <cell r="H5035" t="str">
            <v>CARLOS AUGUSTO MARQUEZ CHAVEZ</v>
          </cell>
          <cell r="I5035" t="str">
            <v>TERCER DESEMBOLSO SEGÚN CERTIFICACION DEL SUPERVISOR  (Desc.de la Base RF x Dependientes)</v>
          </cell>
          <cell r="J5035">
            <v>6000000</v>
          </cell>
          <cell r="K5035">
            <v>9.66</v>
          </cell>
          <cell r="O5035" t="str">
            <v>RECURSO 11</v>
          </cell>
          <cell r="V5035" t="str">
            <v>Desc. 10% Dependientes</v>
          </cell>
          <cell r="W5035" t="str">
            <v>Vigencia Presupuestal</v>
          </cell>
        </row>
        <row r="5036">
          <cell r="A5036">
            <v>503614</v>
          </cell>
          <cell r="B5036" t="str">
            <v>Contrato</v>
          </cell>
          <cell r="C5036">
            <v>72</v>
          </cell>
          <cell r="D5036">
            <v>15414</v>
          </cell>
          <cell r="E5036">
            <v>41939</v>
          </cell>
          <cell r="F5036" t="str">
            <v>DIRECCION DE BOSQUES, BIODIVERSIDAD Y SERVICIOS ECOSISTEMICOS</v>
          </cell>
          <cell r="G5036">
            <v>80074172</v>
          </cell>
          <cell r="H5036" t="str">
            <v>LUIS ALEJANDRO GARCIA ROMERO</v>
          </cell>
          <cell r="I5036" t="str">
            <v>PAGO 10 DE 12 SEGÚN CERTIFICACION DEL SUPERVISOR</v>
          </cell>
          <cell r="J5036">
            <v>3052000</v>
          </cell>
          <cell r="K5036">
            <v>9.66</v>
          </cell>
          <cell r="O5036" t="str">
            <v>RECURSO 11</v>
          </cell>
          <cell r="V5036" t="str">
            <v>No tiene Dependientes</v>
          </cell>
          <cell r="W5036" t="str">
            <v>Vigencia Presupuestal</v>
          </cell>
        </row>
        <row r="5037">
          <cell r="A5037">
            <v>503714</v>
          </cell>
          <cell r="B5037" t="str">
            <v>Contrato</v>
          </cell>
          <cell r="C5037">
            <v>206</v>
          </cell>
          <cell r="D5037">
            <v>31414</v>
          </cell>
          <cell r="E5037">
            <v>41939</v>
          </cell>
          <cell r="F5037" t="str">
            <v>OFICINA ASESORA JURIDICA</v>
          </cell>
          <cell r="G5037">
            <v>79948885</v>
          </cell>
          <cell r="H5037" t="str">
            <v>ANDRES GOMEZ REY</v>
          </cell>
          <cell r="I5037" t="str">
            <v>PAGO 10 DE 12 SEGÚN CERTIFICACION DEL SUPERVISOR (Desc Base Rte Fte por Dependientes)</v>
          </cell>
          <cell r="J5037">
            <v>7000000</v>
          </cell>
          <cell r="K5037">
            <v>9.66</v>
          </cell>
          <cell r="O5037" t="str">
            <v>RECURSO 11</v>
          </cell>
          <cell r="V5037" t="str">
            <v>Desc. 10% Dependientes</v>
          </cell>
          <cell r="W5037" t="str">
            <v>Vigencia Presupuestal</v>
          </cell>
        </row>
        <row r="5038">
          <cell r="A5038">
            <v>503814</v>
          </cell>
          <cell r="B5038" t="str">
            <v>Contrato</v>
          </cell>
          <cell r="C5038">
            <v>145</v>
          </cell>
          <cell r="D5038">
            <v>23114</v>
          </cell>
          <cell r="E5038">
            <v>41939</v>
          </cell>
          <cell r="F5038" t="str">
            <v>DIRECCION DE BOSQUES, BIODIVERSIDAD YSERVICIOS ECOSISTEMICOS</v>
          </cell>
          <cell r="G5038">
            <v>53074556</v>
          </cell>
          <cell r="H5038" t="str">
            <v>NATHALIA ANDREA RAMIREZ MORAN</v>
          </cell>
          <cell r="I5038" t="str">
            <v>PAGO 10 DE 12 SEGÚN CERTIFICACION DEL SUPERVISOR</v>
          </cell>
          <cell r="J5038">
            <v>2982709</v>
          </cell>
          <cell r="K5038">
            <v>9.66</v>
          </cell>
          <cell r="O5038" t="str">
            <v>RECURSO 11</v>
          </cell>
          <cell r="V5038" t="str">
            <v>No tiene Dependientes</v>
          </cell>
          <cell r="W5038" t="str">
            <v>Vigencia Presupuestal</v>
          </cell>
        </row>
        <row r="5039">
          <cell r="A5039">
            <v>503914</v>
          </cell>
          <cell r="B5039" t="str">
            <v>Contrato</v>
          </cell>
          <cell r="C5039">
            <v>21</v>
          </cell>
          <cell r="D5039">
            <v>2814</v>
          </cell>
          <cell r="E5039">
            <v>41939</v>
          </cell>
          <cell r="F5039" t="str">
            <v>OFICINA ASESORA DE PLANEACION</v>
          </cell>
          <cell r="G5039">
            <v>80350493</v>
          </cell>
          <cell r="H5039" t="str">
            <v>HECTOR CAMELO PAEZ</v>
          </cell>
          <cell r="I5039" t="str">
            <v>PAGO 10 DE 12 SEGÚN CERTIFICACION DEL SUPERVISOR</v>
          </cell>
          <cell r="J5039">
            <v>5000000</v>
          </cell>
          <cell r="K5039">
            <v>9.66</v>
          </cell>
          <cell r="O5039" t="str">
            <v>RECURSO 11</v>
          </cell>
          <cell r="V5039" t="str">
            <v>No tiene Dependientes</v>
          </cell>
          <cell r="W5039" t="str">
            <v>Vigencia Presupuestal</v>
          </cell>
        </row>
        <row r="5040">
          <cell r="A5040">
            <v>504014</v>
          </cell>
          <cell r="B5040" t="str">
            <v>Contrato</v>
          </cell>
          <cell r="C5040">
            <v>240</v>
          </cell>
          <cell r="D5040">
            <v>34314</v>
          </cell>
          <cell r="E5040">
            <v>41939</v>
          </cell>
          <cell r="F5040" t="str">
            <v>DIRECCION DE BOSQUES, BIODIVERSIDAD Y SERVICIOS ECOSISTEMICOS</v>
          </cell>
          <cell r="G5040">
            <v>1010172281</v>
          </cell>
          <cell r="H5040" t="str">
            <v>ESTEFANIA ARDILA ROBLES</v>
          </cell>
          <cell r="I5040" t="str">
            <v>PAGO 10 DE 12 SEGÚN CERTIFICACION DEL SUPERVISOR</v>
          </cell>
          <cell r="J5040">
            <v>5000000</v>
          </cell>
          <cell r="K5040">
            <v>9.66</v>
          </cell>
          <cell r="O5040" t="str">
            <v>RECURSO 11</v>
          </cell>
          <cell r="V5040" t="str">
            <v>No tiene Dependientes a Cargo</v>
          </cell>
          <cell r="W5040" t="str">
            <v>Vigencia Presupuestal</v>
          </cell>
        </row>
        <row r="5041">
          <cell r="A5041">
            <v>504114</v>
          </cell>
          <cell r="B5041" t="str">
            <v>Contrato</v>
          </cell>
          <cell r="C5041">
            <v>211</v>
          </cell>
          <cell r="D5041">
            <v>31014</v>
          </cell>
          <cell r="E5041">
            <v>41939</v>
          </cell>
          <cell r="F5041" t="str">
            <v>DIRECCION DE BOSQUES, BIODIVERSIDAD Y SERVICIOS ECOSISTEMICOS</v>
          </cell>
          <cell r="G5041">
            <v>28557782</v>
          </cell>
          <cell r="H5041" t="str">
            <v>XIMENA CARRANZA HERNANDEZ</v>
          </cell>
          <cell r="I5041" t="str">
            <v>PAGO 10 DE 12 SEGÚN CERTIFICACION DEL SUPERVISOR (Desc Base Rte Fte por Dependientes)</v>
          </cell>
          <cell r="J5041">
            <v>3052000</v>
          </cell>
          <cell r="K5041">
            <v>9.66</v>
          </cell>
          <cell r="O5041" t="str">
            <v>RECURSO 11</v>
          </cell>
          <cell r="V5041" t="str">
            <v>Desc. 10% Dependientes RF $129,456</v>
          </cell>
          <cell r="W5041" t="str">
            <v>Vigencia Presupuestal</v>
          </cell>
        </row>
        <row r="5042">
          <cell r="A5042">
            <v>504214</v>
          </cell>
          <cell r="B5042" t="str">
            <v>Contrato</v>
          </cell>
          <cell r="C5042">
            <v>83</v>
          </cell>
          <cell r="D5042">
            <v>14814</v>
          </cell>
          <cell r="E5042">
            <v>41939</v>
          </cell>
          <cell r="F5042" t="str">
            <v>DIRECCION DE BOSQUES, BIODIVERSIDAD Y SERVICIOS ECOSISTEMICOS</v>
          </cell>
          <cell r="G5042">
            <v>52539015</v>
          </cell>
          <cell r="H5042" t="str">
            <v>LUZ HELENA ESCOBAR MARTINEZ</v>
          </cell>
          <cell r="I5042" t="str">
            <v>PAGO 10 DE 12 SEGÚN CERTIFICACION DEL SUPERVISOR</v>
          </cell>
          <cell r="J5042">
            <v>6217000</v>
          </cell>
          <cell r="K5042">
            <v>9.66</v>
          </cell>
          <cell r="O5042" t="str">
            <v>RECURSO 11</v>
          </cell>
          <cell r="V5042" t="str">
            <v>No tiene Dependientes a Cargo</v>
          </cell>
          <cell r="W5042" t="str">
            <v>Vigencia Presupuestal</v>
          </cell>
        </row>
        <row r="5043">
          <cell r="A5043">
            <v>504314</v>
          </cell>
          <cell r="B5043" t="str">
            <v>Contrato</v>
          </cell>
          <cell r="C5043">
            <v>119</v>
          </cell>
          <cell r="D5043">
            <v>20514</v>
          </cell>
          <cell r="E5043">
            <v>41939</v>
          </cell>
          <cell r="F5043" t="str">
            <v>DIRECCION DE BOSQUES, BIODIVERSIDAD Y SERVICIOS ECOSISTEMICOS</v>
          </cell>
          <cell r="G5043">
            <v>53050037</v>
          </cell>
          <cell r="H5043" t="str">
            <v>DENISSE CASTRO ROA</v>
          </cell>
          <cell r="I5043" t="str">
            <v>NOVENO DESEMBOLSO SEGÚN CERTIFICACION DEL SUPERVISOR</v>
          </cell>
          <cell r="J5043">
            <v>4359600</v>
          </cell>
          <cell r="K5043">
            <v>9.66</v>
          </cell>
          <cell r="O5043" t="str">
            <v>RECURSO 11</v>
          </cell>
          <cell r="V5043" t="str">
            <v>No tiene Dependientes</v>
          </cell>
          <cell r="W5043" t="str">
            <v>Vigencia Presupuestal</v>
          </cell>
        </row>
        <row r="5044">
          <cell r="A5044">
            <v>504414</v>
          </cell>
          <cell r="B5044" t="str">
            <v>Contrato</v>
          </cell>
          <cell r="C5044">
            <v>193</v>
          </cell>
          <cell r="D5044">
            <v>249914</v>
          </cell>
          <cell r="E5044">
            <v>41939</v>
          </cell>
          <cell r="F5044" t="str">
            <v>DIRECCION DE ORDENAMIENTO AMBIENTAL Y COORDINACION DEL SINA</v>
          </cell>
          <cell r="G5044">
            <v>80027406</v>
          </cell>
          <cell r="H5044" t="str">
            <v>DAVID ANDRES ESTRADA CARDONA</v>
          </cell>
          <cell r="I5044" t="str">
            <v>PAGO 9 DE 11 SEGÚN CERTIFICACION DEL SUPERVISOR</v>
          </cell>
          <cell r="J5044">
            <v>4500000</v>
          </cell>
          <cell r="K5044">
            <v>9.66</v>
          </cell>
          <cell r="O5044" t="str">
            <v>RECURSO 11</v>
          </cell>
          <cell r="V5044" t="str">
            <v>No tiene Dependientes</v>
          </cell>
          <cell r="W5044" t="str">
            <v>Vigencia Presupuestal</v>
          </cell>
        </row>
        <row r="5045">
          <cell r="A5045">
            <v>504514</v>
          </cell>
          <cell r="B5045" t="str">
            <v>Contrato</v>
          </cell>
          <cell r="C5045">
            <v>433</v>
          </cell>
          <cell r="D5045">
            <v>248914</v>
          </cell>
          <cell r="E5045">
            <v>41939</v>
          </cell>
          <cell r="F5045" t="str">
            <v>OFICINA ASESORA JURIDICA</v>
          </cell>
          <cell r="G5045">
            <v>52758625</v>
          </cell>
          <cell r="H5045" t="str">
            <v>BLANCA MILENA GORDILLO LUGO</v>
          </cell>
          <cell r="I5045" t="str">
            <v>PAGO 3 DE 5 SEGÚN CERTIFICACION DEL SUPERVISOR</v>
          </cell>
          <cell r="J5045">
            <v>1690000</v>
          </cell>
          <cell r="K5045">
            <v>9.66</v>
          </cell>
          <cell r="O5045" t="str">
            <v>RECURSO 11</v>
          </cell>
          <cell r="V5045" t="str">
            <v>No tiene Dependientes</v>
          </cell>
          <cell r="W5045" t="str">
            <v>Vigencia Presupuestal</v>
          </cell>
        </row>
        <row r="5046">
          <cell r="A5046">
            <v>504614</v>
          </cell>
          <cell r="B5046" t="str">
            <v>Contrato</v>
          </cell>
          <cell r="C5046">
            <v>434</v>
          </cell>
          <cell r="D5046">
            <v>248714</v>
          </cell>
          <cell r="E5046">
            <v>41939</v>
          </cell>
          <cell r="F5046" t="str">
            <v>OFICINA ASESORA JURIDICA</v>
          </cell>
          <cell r="G5046">
            <v>1032366573</v>
          </cell>
          <cell r="H5046" t="str">
            <v>KAREN XIMENA MAHECHA PEREZ</v>
          </cell>
          <cell r="I5046" t="str">
            <v>TERCERO DESEMBOLSO SEGÚN CERTIFICACION DEL SUPERVISOR</v>
          </cell>
          <cell r="J5046">
            <v>1800000</v>
          </cell>
          <cell r="K5046">
            <v>9.66</v>
          </cell>
          <cell r="O5046" t="str">
            <v>RECURSO 11</v>
          </cell>
          <cell r="V5046" t="str">
            <v>No tiene Dependientes</v>
          </cell>
          <cell r="W5046" t="str">
            <v>Vigencia Presupuestal</v>
          </cell>
        </row>
        <row r="5047">
          <cell r="A5047">
            <v>504714</v>
          </cell>
          <cell r="B5047" t="str">
            <v>Contrato</v>
          </cell>
          <cell r="C5047">
            <v>263</v>
          </cell>
          <cell r="D5047">
            <v>37714</v>
          </cell>
          <cell r="E5047">
            <v>41939</v>
          </cell>
          <cell r="F5047" t="str">
            <v>DIRECCION DE BOSQUES, BIODIVERSIDAD Y SERVICIOS ECOSISTEMICOS</v>
          </cell>
          <cell r="G5047">
            <v>38227057</v>
          </cell>
          <cell r="H5047" t="str">
            <v>MARIA FANNY MONDRAGON LEONEL</v>
          </cell>
          <cell r="I5047" t="str">
            <v>PAGO 10 DE 12 SEGÚN CERTIFICACION DEL SUPERVISOR (PENSIONADA)</v>
          </cell>
          <cell r="J5047">
            <v>7990000</v>
          </cell>
          <cell r="K5047">
            <v>9.66</v>
          </cell>
          <cell r="O5047" t="str">
            <v>RECURSO 11</v>
          </cell>
          <cell r="V5047" t="str">
            <v>No tiene Dependientes a Cargo</v>
          </cell>
          <cell r="W5047" t="str">
            <v>Vigencia Presupuestal</v>
          </cell>
        </row>
        <row r="5048">
          <cell r="A5048">
            <v>504814</v>
          </cell>
          <cell r="B5048" t="str">
            <v>Contrato</v>
          </cell>
          <cell r="C5048">
            <v>213</v>
          </cell>
          <cell r="D5048">
            <v>30914</v>
          </cell>
          <cell r="E5048">
            <v>41939</v>
          </cell>
          <cell r="F5048" t="str">
            <v>DIRECCION DE BOSQUES, BIODIVERSIDAD Y SERVICIOS ECOSISTEMICOS</v>
          </cell>
          <cell r="G5048">
            <v>52258551</v>
          </cell>
          <cell r="H5048" t="str">
            <v>MARIA CLAUDIA ORJUELA MARQUEZ</v>
          </cell>
          <cell r="I5048" t="str">
            <v xml:space="preserve">PAGO 10 DE 12 SEGÚN CERTIFICACION DEL SUPERVISOR (Desc Base Rte Fte por Dependientes)   </v>
          </cell>
          <cell r="J5048">
            <v>6880000</v>
          </cell>
          <cell r="K5048">
            <v>9.66</v>
          </cell>
          <cell r="O5048" t="str">
            <v>RECURSO 11</v>
          </cell>
          <cell r="V5048" t="str">
            <v>Desc. 10% Dependientes RF $129,456</v>
          </cell>
          <cell r="W5048" t="str">
            <v>Vigencia Presupuestal</v>
          </cell>
        </row>
        <row r="5049">
          <cell r="A5049">
            <v>504914</v>
          </cell>
          <cell r="B5049" t="str">
            <v>Contrato</v>
          </cell>
          <cell r="C5049">
            <v>201</v>
          </cell>
          <cell r="D5049">
            <v>30114</v>
          </cell>
          <cell r="E5049">
            <v>41939</v>
          </cell>
          <cell r="F5049" t="str">
            <v>DIRECCION DE BOSQUES, BIODIVERSIDAD Y SERVICIOS ECOSISTEMICOS</v>
          </cell>
          <cell r="G5049">
            <v>1019029489</v>
          </cell>
          <cell r="H5049" t="str">
            <v>IVAN ANDRES ROJAS SARMIENTO</v>
          </cell>
          <cell r="I5049" t="str">
            <v>PAGO 10 DE 12 SEGÚN CERTIFICACION DEL SUPERVISOR</v>
          </cell>
          <cell r="J5049">
            <v>3062130</v>
          </cell>
          <cell r="K5049">
            <v>9.66</v>
          </cell>
          <cell r="O5049" t="str">
            <v>RECURSO 11</v>
          </cell>
          <cell r="V5049" t="str">
            <v>No tiene Dependientes a Cargo</v>
          </cell>
          <cell r="W5049" t="str">
            <v>Vigencia Presupuestal</v>
          </cell>
        </row>
        <row r="5050">
          <cell r="A5050">
            <v>505014</v>
          </cell>
          <cell r="B5050" t="str">
            <v>Contrato</v>
          </cell>
          <cell r="C5050">
            <v>231</v>
          </cell>
          <cell r="D5050">
            <v>35014</v>
          </cell>
          <cell r="E5050">
            <v>41939</v>
          </cell>
          <cell r="F5050" t="str">
            <v>OFICINA DE TECNOLOGIAS, INFORMACION Y COMUNICACIONES TIC</v>
          </cell>
          <cell r="G5050">
            <v>1019062803</v>
          </cell>
          <cell r="H5050" t="str">
            <v>CAMILO ANDRES PULIDO RODRIGUEZ</v>
          </cell>
          <cell r="I5050" t="str">
            <v>PAGO 10 DE 12 SEGÚN CERTIFICACION DEL SUPERVISOR</v>
          </cell>
          <cell r="J5050">
            <v>3500000</v>
          </cell>
          <cell r="K5050">
            <v>9.66</v>
          </cell>
          <cell r="O5050" t="str">
            <v>RECURSO 11</v>
          </cell>
          <cell r="V5050" t="str">
            <v>No tiene Dependientes</v>
          </cell>
          <cell r="W5050" t="str">
            <v>Vigencia Presupuestal</v>
          </cell>
        </row>
        <row r="5051">
          <cell r="A5051">
            <v>505114</v>
          </cell>
          <cell r="B5051" t="str">
            <v>Contrato</v>
          </cell>
          <cell r="C5051">
            <v>250</v>
          </cell>
          <cell r="D5051">
            <v>36214</v>
          </cell>
          <cell r="E5051">
            <v>41939</v>
          </cell>
          <cell r="F5051" t="str">
            <v>DIRECCION DE BOSQUES, BIODIVERSIDAD Y SERVICIOS ECOSISTEMICOS</v>
          </cell>
          <cell r="G5051">
            <v>79314746</v>
          </cell>
          <cell r="H5051" t="str">
            <v>LEONARDO MOLINA SUAREZ</v>
          </cell>
          <cell r="I5051" t="str">
            <v>PAGO 10 DE 12 SEGÚN CERTIFICACION DEL SUPERVISOR (Desc.de la Base RF x Dependientes)</v>
          </cell>
          <cell r="J5051">
            <v>6634615</v>
          </cell>
          <cell r="K5051">
            <v>9.66</v>
          </cell>
          <cell r="O5051" t="str">
            <v>RECURSO 11</v>
          </cell>
          <cell r="V5051" t="str">
            <v>Desc. 10% Dependientes</v>
          </cell>
          <cell r="W5051" t="str">
            <v>Vigencia Presupuestal</v>
          </cell>
        </row>
        <row r="5052">
          <cell r="A5052">
            <v>505214</v>
          </cell>
          <cell r="B5052" t="str">
            <v>Contrato</v>
          </cell>
          <cell r="C5052">
            <v>278</v>
          </cell>
          <cell r="D5052">
            <v>40814</v>
          </cell>
          <cell r="E5052">
            <v>41939</v>
          </cell>
          <cell r="F5052" t="str">
            <v>DIRECCION DE BOSQUES, BIODIVERSIDAD Y SERVICIOS ECOSISTEMICOS</v>
          </cell>
          <cell r="G5052">
            <v>19384110</v>
          </cell>
          <cell r="H5052" t="str">
            <v>JAFET BEJARANO SANCHEZ</v>
          </cell>
          <cell r="I5052" t="str">
            <v>PAGO 10 DE 12 SEGÚN CERTIFICACION DEL SUPERVISOR</v>
          </cell>
          <cell r="J5052">
            <v>6634615</v>
          </cell>
          <cell r="K5052">
            <v>9.66</v>
          </cell>
          <cell r="O5052" t="str">
            <v>RECURSO 11</v>
          </cell>
          <cell r="V5052" t="str">
            <v>No tiene Dependientes a Cargo</v>
          </cell>
          <cell r="W5052" t="str">
            <v>Vigencia Presupuestal</v>
          </cell>
        </row>
        <row r="5053">
          <cell r="A5053">
            <v>505314</v>
          </cell>
          <cell r="B5053" t="str">
            <v>Contrato</v>
          </cell>
          <cell r="C5053">
            <v>178</v>
          </cell>
          <cell r="D5053">
            <v>28414</v>
          </cell>
          <cell r="E5053">
            <v>41939</v>
          </cell>
          <cell r="F5053" t="str">
            <v>DIRECCION DE BOSQUES, BIODIVERSIDAD Y SERVICIOS ECOSISTEMICOS</v>
          </cell>
          <cell r="G5053">
            <v>19342385</v>
          </cell>
          <cell r="H5053" t="str">
            <v>RICARDO LINARES PRIETO</v>
          </cell>
          <cell r="I5053" t="str">
            <v xml:space="preserve">FRA 0059 PAGO 10 DE 12 SEGÚN CERTIFICACION DEL SUPERVISOR  (Desc Base Rte Fte por Dependientes) </v>
          </cell>
          <cell r="J5053">
            <v>8451479</v>
          </cell>
          <cell r="K5053">
            <v>9.66</v>
          </cell>
          <cell r="M5053">
            <v>16</v>
          </cell>
          <cell r="O5053" t="str">
            <v>RECURSO 11</v>
          </cell>
          <cell r="V5053" t="str">
            <v>Desc. X Dependientes</v>
          </cell>
          <cell r="W5053" t="str">
            <v>Vigencia Presupuestal</v>
          </cell>
        </row>
        <row r="5054">
          <cell r="A5054">
            <v>505414</v>
          </cell>
          <cell r="B5054" t="str">
            <v>Contrato</v>
          </cell>
          <cell r="C5054">
            <v>468</v>
          </cell>
          <cell r="D5054">
            <v>270414</v>
          </cell>
          <cell r="E5054">
            <v>41939</v>
          </cell>
          <cell r="F5054" t="str">
            <v>DIRECCION DE ASUNTOS MARINOS, COSTEROS Y RECURSOS ACUATICOS</v>
          </cell>
          <cell r="G5054">
            <v>1094881514</v>
          </cell>
          <cell r="H5054" t="str">
            <v>JULIANA ALEJANDRA MEDINA HOYOS</v>
          </cell>
          <cell r="I5054" t="str">
            <v>PAGO 2 DE 4 SEGÚN CERTIFICACION DEL SUPERVISOR</v>
          </cell>
          <cell r="J5054">
            <v>3000000</v>
          </cell>
          <cell r="K5054">
            <v>9.66</v>
          </cell>
          <cell r="O5054" t="str">
            <v>RECURSO 11</v>
          </cell>
          <cell r="V5054" t="str">
            <v>No tiene Dependientes</v>
          </cell>
          <cell r="W5054" t="str">
            <v>Vigencia Presupuestal</v>
          </cell>
        </row>
        <row r="5055">
          <cell r="A5055">
            <v>505514</v>
          </cell>
          <cell r="B5055" t="str">
            <v>Contrato</v>
          </cell>
          <cell r="C5055">
            <v>91</v>
          </cell>
          <cell r="D5055">
            <v>18814</v>
          </cell>
          <cell r="E5055">
            <v>41939</v>
          </cell>
          <cell r="F5055" t="str">
            <v>DIRECCION DE BOSQUES, BIODIVERSIDAD Y SERVICIOS ECOSISTEMICOS</v>
          </cell>
          <cell r="G5055">
            <v>33376130</v>
          </cell>
          <cell r="H5055" t="str">
            <v>GINA CAROLINA AVELLA CASTIBLANCO</v>
          </cell>
          <cell r="I5055" t="str">
            <v>PAGO 10 DE 12 DESEMBOLSO SEGÚN CERTIFICACION DEL SUPERVISOR</v>
          </cell>
          <cell r="J5055">
            <v>5000000</v>
          </cell>
          <cell r="K5055">
            <v>9.66</v>
          </cell>
          <cell r="O5055" t="str">
            <v>RECURSO 11</v>
          </cell>
          <cell r="V5055" t="str">
            <v>No tiene Dependientes a Cargo</v>
          </cell>
          <cell r="W5055" t="str">
            <v>Vigencia Presupuestal</v>
          </cell>
        </row>
        <row r="5056">
          <cell r="A5056">
            <v>505614</v>
          </cell>
          <cell r="B5056" t="str">
            <v>Contrato</v>
          </cell>
          <cell r="C5056">
            <v>155</v>
          </cell>
          <cell r="D5056">
            <v>25414</v>
          </cell>
          <cell r="E5056">
            <v>41939</v>
          </cell>
          <cell r="F5056" t="str">
            <v>DESPACHO VICEMINISTRA DE AMBIENTE Y DESARROLLO SOSTENIBLE</v>
          </cell>
          <cell r="G5056">
            <v>1140832065</v>
          </cell>
          <cell r="H5056" t="str">
            <v>JENNIFER DARLEEN CHAIN GRANADOS</v>
          </cell>
          <cell r="I5056" t="str">
            <v>DECIMO DESEMBOLSO SEGÚN CERTIFICACION DEL SUPERVISOR</v>
          </cell>
          <cell r="J5056">
            <v>2660000</v>
          </cell>
          <cell r="K5056">
            <v>9.66</v>
          </cell>
          <cell r="O5056" t="str">
            <v>RECURSO 11</v>
          </cell>
          <cell r="V5056" t="str">
            <v>No tiene Dependientes</v>
          </cell>
          <cell r="W5056" t="str">
            <v>Vigencia Presupuestal</v>
          </cell>
        </row>
        <row r="5057">
          <cell r="A5057">
            <v>505714</v>
          </cell>
          <cell r="B5057" t="str">
            <v>Contrato</v>
          </cell>
          <cell r="C5057">
            <v>47</v>
          </cell>
          <cell r="D5057">
            <v>7614</v>
          </cell>
          <cell r="E5057">
            <v>41939</v>
          </cell>
          <cell r="F5057" t="str">
            <v>DIRECCION DE BOSQUES, BIODIVERSIDAD Y SERVICIOS ECOSISTEMICOS</v>
          </cell>
          <cell r="G5057">
            <v>39775923</v>
          </cell>
          <cell r="H5057" t="str">
            <v>MARIA CAROLINA CARDENAS VILLAMIL</v>
          </cell>
          <cell r="I5057" t="str">
            <v>PAGO 10 DE 12 SEGÚN CERTIFICACION DEL SUPERVISOR (Desc.de la Base RF x Dependientes)</v>
          </cell>
          <cell r="J5057">
            <v>8000000</v>
          </cell>
          <cell r="K5057">
            <v>9.66</v>
          </cell>
          <cell r="O5057" t="str">
            <v>RECURSO 11</v>
          </cell>
          <cell r="V5057" t="str">
            <v xml:space="preserve">Desc. 10% Dependientes </v>
          </cell>
          <cell r="W5057" t="str">
            <v>Vigencia Presupuestal</v>
          </cell>
        </row>
        <row r="5058">
          <cell r="A5058">
            <v>505814</v>
          </cell>
          <cell r="B5058" t="str">
            <v>Contrato</v>
          </cell>
          <cell r="C5058">
            <v>462</v>
          </cell>
          <cell r="D5058">
            <v>265714</v>
          </cell>
          <cell r="E5058">
            <v>41939</v>
          </cell>
          <cell r="F5058" t="str">
            <v>DIRECCION DE CAMBIO CLIMATICO</v>
          </cell>
          <cell r="G5058">
            <v>8300534871</v>
          </cell>
          <cell r="H5058" t="str">
            <v>ECONAT LTDA</v>
          </cell>
          <cell r="I5058" t="str">
            <v>FRA 256 PAGO 1 DE 4 SEGÚN CERTIFICACION DEL SUPERVISOR</v>
          </cell>
          <cell r="J5058">
            <v>43192887</v>
          </cell>
          <cell r="K5058">
            <v>6.9</v>
          </cell>
          <cell r="L5058">
            <v>11</v>
          </cell>
          <cell r="M5058">
            <v>16</v>
          </cell>
          <cell r="O5058" t="str">
            <v>RECURSO 11</v>
          </cell>
          <cell r="V5058" t="str">
            <v>CIIU 70101 - Actividades de administración
empresarial como consultoría profesional - 6,9</v>
          </cell>
          <cell r="W5058" t="str">
            <v>Vigencia Presupuestal</v>
          </cell>
        </row>
        <row r="5059">
          <cell r="A5059">
            <v>505914</v>
          </cell>
          <cell r="B5059" t="str">
            <v>Contrato</v>
          </cell>
          <cell r="C5059">
            <v>224</v>
          </cell>
          <cell r="D5059">
            <v>224614</v>
          </cell>
          <cell r="E5059">
            <v>41939</v>
          </cell>
          <cell r="F5059" t="str">
            <v>DIRECCION DE ORDENAMIENTO AMBIENTAL Y COORDINACION DEL SINA</v>
          </cell>
          <cell r="G5059">
            <v>40040854</v>
          </cell>
          <cell r="H5059" t="str">
            <v>DIANA MARCELA OCHOA PARRA</v>
          </cell>
          <cell r="I5059" t="str">
            <v>NOVENO DESEMBOLSO SEGÚN CERTIFICACION DEL SUPERVISOR (DESC BASE POR DEPENDIENTES)</v>
          </cell>
          <cell r="J5059">
            <v>6600000</v>
          </cell>
          <cell r="K5059">
            <v>9.66</v>
          </cell>
          <cell r="O5059" t="str">
            <v>RECURSO 11</v>
          </cell>
          <cell r="V5059" t="str">
            <v>Desc. 10% Dependientes - Base RF $3,529,774 RF $388,275</v>
          </cell>
          <cell r="W5059" t="str">
            <v>Vigencia Presupuestal</v>
          </cell>
        </row>
        <row r="5060">
          <cell r="A5060">
            <v>506014</v>
          </cell>
          <cell r="B5060" t="str">
            <v>Contrato</v>
          </cell>
          <cell r="C5060">
            <v>50</v>
          </cell>
          <cell r="D5060">
            <v>7914</v>
          </cell>
          <cell r="E5060">
            <v>41939</v>
          </cell>
          <cell r="F5060" t="str">
            <v>DIRECCION DE ASUNTOS AMBIENTALES, SECTORIAL Y URBANA</v>
          </cell>
          <cell r="G5060">
            <v>63459707</v>
          </cell>
          <cell r="H5060" t="str">
            <v>RUTH MARGARITA OCHOA RAMIREZ</v>
          </cell>
          <cell r="I5060" t="str">
            <v>DECIMO DESEMBOLSO SEGÚN CERTIFICACION DEL SUPERVISOR (Desc.de la Base RF x Dependientes)</v>
          </cell>
          <cell r="J5060">
            <v>4781212</v>
          </cell>
          <cell r="K5060">
            <v>9.66</v>
          </cell>
          <cell r="O5060" t="str">
            <v>RECURSO 11</v>
          </cell>
          <cell r="V5060" t="str">
            <v>Desc.x Dependientes</v>
          </cell>
          <cell r="W5060" t="str">
            <v>Vigencia Presupuestal</v>
          </cell>
        </row>
        <row r="5061">
          <cell r="A5061">
            <v>506114</v>
          </cell>
          <cell r="B5061" t="str">
            <v>Contrato</v>
          </cell>
          <cell r="C5061">
            <v>89</v>
          </cell>
          <cell r="D5061">
            <v>18614</v>
          </cell>
          <cell r="E5061">
            <v>41939</v>
          </cell>
          <cell r="F5061" t="str">
            <v>DIRECCION DE BOSQUES, BIODIVERSIDAD Y SERVICIOS ECOSISTEMICOS</v>
          </cell>
          <cell r="G5061">
            <v>52258642</v>
          </cell>
          <cell r="H5061" t="str">
            <v>EUGENIA MENDEZ REYEZ</v>
          </cell>
          <cell r="I5061" t="str">
            <v>FRA 39 PAGO 10 DE 12 SEGÚN CERTIFICACION DEL SUPERVISOR (DESC BASE POR DEPENDIENTES)</v>
          </cell>
          <cell r="J5061">
            <v>10000000</v>
          </cell>
          <cell r="K5061">
            <v>9.66</v>
          </cell>
          <cell r="M5061">
            <v>16</v>
          </cell>
          <cell r="O5061" t="str">
            <v>RECURSO 11</v>
          </cell>
          <cell r="V5061" t="str">
            <v>Desc. X Dependientes</v>
          </cell>
          <cell r="W5061" t="str">
            <v>Vigencia Presupuestal</v>
          </cell>
        </row>
        <row r="5062">
          <cell r="A5062">
            <v>506214</v>
          </cell>
          <cell r="B5062" t="str">
            <v>Contrato</v>
          </cell>
          <cell r="C5062">
            <v>123</v>
          </cell>
          <cell r="D5062">
            <v>20414</v>
          </cell>
          <cell r="E5062">
            <v>41939</v>
          </cell>
          <cell r="F5062" t="str">
            <v>DIRECCION DE BOSQUES, BIODIVERSIDAD Y SERVICIOS ECOSISTEMICOS</v>
          </cell>
          <cell r="G5062">
            <v>52887997</v>
          </cell>
          <cell r="H5062" t="str">
            <v>INGRID REVOLLO CASTAÑEDA</v>
          </cell>
          <cell r="I5062" t="str">
            <v>PAGO 10 DE 12 SEGÚN CERTIFICACION DEL SUPERVISOR (Desc Base Rte Fte por Dependientes)</v>
          </cell>
          <cell r="J5062">
            <v>5659690</v>
          </cell>
          <cell r="K5062">
            <v>9.66</v>
          </cell>
          <cell r="O5062" t="str">
            <v>RECURSO 11</v>
          </cell>
          <cell r="V5062" t="str">
            <v>Desc. 10% Dependientes RF $129,456</v>
          </cell>
          <cell r="W5062" t="str">
            <v>Vigencia Presupuestal</v>
          </cell>
        </row>
        <row r="5063">
          <cell r="A5063">
            <v>506314</v>
          </cell>
          <cell r="B5063" t="str">
            <v>Contrato</v>
          </cell>
          <cell r="C5063">
            <v>423</v>
          </cell>
          <cell r="D5063">
            <v>246614</v>
          </cell>
          <cell r="E5063">
            <v>41939</v>
          </cell>
          <cell r="F5063" t="str">
            <v>OFICINA ASESORA DE PLANEACION</v>
          </cell>
          <cell r="G5063">
            <v>51985836</v>
          </cell>
          <cell r="H5063" t="str">
            <v>MAGDA ROCIO GONZALEZ RODRIGUEZ</v>
          </cell>
          <cell r="I5063" t="str">
            <v>PAGO 2 DE 4 SEGÚN CERTIFICACION DEL SUPERVISOR (Desc. Base RF x Dependientes)</v>
          </cell>
          <cell r="J5063">
            <v>4500000</v>
          </cell>
          <cell r="K5063">
            <v>9.66</v>
          </cell>
          <cell r="O5063" t="str">
            <v>RECURSO 11</v>
          </cell>
          <cell r="V5063" t="str">
            <v>Desc. 10% Dependientes - Base RF $3,529,774 RF $388,275</v>
          </cell>
          <cell r="W5063" t="str">
            <v>Vigencia Presupuestal</v>
          </cell>
        </row>
        <row r="5064">
          <cell r="A5064">
            <v>506414</v>
          </cell>
          <cell r="B5064" t="str">
            <v>Contrato</v>
          </cell>
          <cell r="C5064">
            <v>173</v>
          </cell>
          <cell r="D5064">
            <v>27314</v>
          </cell>
          <cell r="E5064">
            <v>41939</v>
          </cell>
          <cell r="F5064" t="str">
            <v>DIRECCION DE CAMBIO CLIMATICO</v>
          </cell>
          <cell r="G5064">
            <v>49777207</v>
          </cell>
          <cell r="H5064" t="str">
            <v>MARIA LOURDES ZIMMERMANN</v>
          </cell>
          <cell r="I5064" t="str">
            <v>PAGO 9 DE 11 SEGÚN CERTIFICACION DEL SUPERVISOR (Desc.de la Base RF x Dependientes)</v>
          </cell>
          <cell r="J5064">
            <v>5400000</v>
          </cell>
          <cell r="K5064">
            <v>9.66</v>
          </cell>
          <cell r="O5064" t="str">
            <v>RECURSO 11</v>
          </cell>
          <cell r="V5064" t="str">
            <v>Desc.x Dependientes</v>
          </cell>
          <cell r="W5064" t="str">
            <v>Vigencia Presupuestal</v>
          </cell>
        </row>
        <row r="5065">
          <cell r="A5065">
            <v>506514</v>
          </cell>
          <cell r="B5065" t="str">
            <v>Contrato</v>
          </cell>
          <cell r="C5065">
            <v>200</v>
          </cell>
          <cell r="D5065">
            <v>30314</v>
          </cell>
          <cell r="E5065">
            <v>41939</v>
          </cell>
          <cell r="F5065" t="str">
            <v>DIRECCION DE BOSQUES, BIODIVERSIDAD Y SERVICIOS ECOSISTEMICOS</v>
          </cell>
          <cell r="G5065">
            <v>63337114</v>
          </cell>
          <cell r="H5065" t="str">
            <v>CAROLINA ESLAVA GALVIS</v>
          </cell>
          <cell r="I5065" t="str">
            <v>PAGO 10 DE 12 SEGÚN CERTIFICACION DEL SUPERVISOR (Desc. Base RF x Dependientes)</v>
          </cell>
          <cell r="J5065">
            <v>7395044</v>
          </cell>
          <cell r="K5065">
            <v>9.66</v>
          </cell>
          <cell r="O5065" t="str">
            <v>RECURSO 11</v>
          </cell>
          <cell r="V5065" t="str">
            <v>Desc.x Dependientes</v>
          </cell>
          <cell r="W5065" t="str">
            <v>Vigencia Presupuestal</v>
          </cell>
        </row>
        <row r="5066">
          <cell r="A5066">
            <v>506614</v>
          </cell>
          <cell r="B5066" t="str">
            <v>Contrato</v>
          </cell>
          <cell r="C5066">
            <v>97</v>
          </cell>
          <cell r="D5066">
            <v>17914</v>
          </cell>
          <cell r="E5066">
            <v>41939</v>
          </cell>
          <cell r="F5066" t="str">
            <v>DIRECCION DE ASUNTOS MARINOS, COSTEROS Y RECURSOS ACUATICOS</v>
          </cell>
          <cell r="G5066">
            <v>79799400</v>
          </cell>
          <cell r="H5066" t="str">
            <v>ABEL BARRERA HURTADO</v>
          </cell>
          <cell r="I5066" t="str">
            <v>PAGO 10 DE 12 SEGÚN CERTIFICACION DEL SUPERVISOR</v>
          </cell>
          <cell r="J5066">
            <v>6580000</v>
          </cell>
          <cell r="K5066">
            <v>9.66</v>
          </cell>
          <cell r="O5066" t="str">
            <v>RECURSO 11</v>
          </cell>
          <cell r="V5066" t="str">
            <v>No tiene Dependientes</v>
          </cell>
          <cell r="W5066" t="str">
            <v>Vigencia Presupuestal</v>
          </cell>
        </row>
        <row r="5067">
          <cell r="A5067">
            <v>506714</v>
          </cell>
          <cell r="B5067" t="str">
            <v>Contrato</v>
          </cell>
          <cell r="C5067">
            <v>409</v>
          </cell>
          <cell r="D5067">
            <v>243714</v>
          </cell>
          <cell r="E5067">
            <v>41939</v>
          </cell>
          <cell r="F5067" t="str">
            <v>DIRECCION DE ORDENAMIENTO AMBIENTAL Y COORDINACION DEL SINA</v>
          </cell>
          <cell r="G5067">
            <v>52416177</v>
          </cell>
          <cell r="H5067" t="str">
            <v>MONICA MARIA MUÑOZ B</v>
          </cell>
          <cell r="I5067" t="str">
            <v>PAGO 3 DE 5 SEGÚN CERTIFICACION DEL SUPERVISOR</v>
          </cell>
          <cell r="J5067">
            <v>7500000</v>
          </cell>
          <cell r="K5067">
            <v>9.66</v>
          </cell>
          <cell r="O5067" t="str">
            <v>RECURSO 11</v>
          </cell>
          <cell r="V5067" t="str">
            <v>No tiene Dependientes</v>
          </cell>
          <cell r="W5067" t="str">
            <v>Vigencia Presupuestal</v>
          </cell>
        </row>
        <row r="5068">
          <cell r="A5068">
            <v>506814</v>
          </cell>
          <cell r="B5068" t="str">
            <v>Contrato</v>
          </cell>
          <cell r="C5068">
            <v>208</v>
          </cell>
          <cell r="D5068">
            <v>31614</v>
          </cell>
          <cell r="E5068">
            <v>41939</v>
          </cell>
          <cell r="F5068" t="str">
            <v>DIRECCION DE ORDENAMIENTO AMBIENTAL Y COORDINACION DEL SINA</v>
          </cell>
          <cell r="G5068">
            <v>41738865</v>
          </cell>
          <cell r="H5068" t="str">
            <v>CLAUDIA MARIA CORDOBA GARCIA</v>
          </cell>
          <cell r="I5068" t="str">
            <v>PAGO 8 DE 10 SEGÚN CERTIFICACION DEL SUPERVISOR (Desc. Base RF x Dependientes)</v>
          </cell>
          <cell r="J5068">
            <v>7500000</v>
          </cell>
          <cell r="K5068">
            <v>9.66</v>
          </cell>
          <cell r="O5068" t="str">
            <v>RECURSO 11</v>
          </cell>
          <cell r="V5068" t="str">
            <v>Desc. X Dependientes</v>
          </cell>
          <cell r="W5068" t="str">
            <v>Vigencia Presupuestal</v>
          </cell>
        </row>
        <row r="5069">
          <cell r="A5069">
            <v>506914</v>
          </cell>
          <cell r="B5069" t="str">
            <v>Contrato</v>
          </cell>
          <cell r="C5069">
            <v>4</v>
          </cell>
          <cell r="D5069">
            <v>614</v>
          </cell>
          <cell r="E5069">
            <v>41939</v>
          </cell>
          <cell r="F5069" t="str">
            <v>SUBDIRECCION ADMINISTRATIVA Y FINANCIERA</v>
          </cell>
          <cell r="G5069">
            <v>51995430</v>
          </cell>
          <cell r="H5069" t="str">
            <v>LILIANA DEL PILAR BECERRA CANDIA</v>
          </cell>
          <cell r="I5069" t="str">
            <v>PAGO 10/12  DESEMBOLSO SEGÚN CERTIFICACION DEL SUPERVISOR (DESC BASE RF DEPENDIENTES)</v>
          </cell>
          <cell r="J5069">
            <v>5015152</v>
          </cell>
          <cell r="K5069">
            <v>9.66</v>
          </cell>
          <cell r="O5069" t="str">
            <v>RECURSO 11</v>
          </cell>
          <cell r="V5069" t="str">
            <v>Desc. 10% Dependientes - Base RF $3,529,774 RF $388,275</v>
          </cell>
          <cell r="W5069" t="str">
            <v>Vigencia Presupuestal</v>
          </cell>
        </row>
        <row r="5070">
          <cell r="A5070">
            <v>507014</v>
          </cell>
          <cell r="B5070" t="str">
            <v>Contrato</v>
          </cell>
          <cell r="C5070">
            <v>146</v>
          </cell>
          <cell r="D5070">
            <v>23214</v>
          </cell>
          <cell r="E5070">
            <v>41939</v>
          </cell>
          <cell r="F5070" t="str">
            <v>DIRECCION DE BOSQUES, BIODIVERSIDAD Y SERVICIOS ECOSISTEMICOS</v>
          </cell>
          <cell r="G5070">
            <v>52264205</v>
          </cell>
          <cell r="H5070" t="str">
            <v>PAULA ANDREA CASTAÑEDA GARCIA</v>
          </cell>
          <cell r="I5070" t="str">
            <v>PAGO 10 DE 12 SEGÚN CERTIFICACION DEL SUPERVISOR (Desc.de la Base RF x Dependientes)</v>
          </cell>
          <cell r="J5070">
            <v>5810392</v>
          </cell>
          <cell r="K5070">
            <v>9.66</v>
          </cell>
          <cell r="O5070" t="str">
            <v>RECURSO 11</v>
          </cell>
          <cell r="V5070" t="str">
            <v>Desc. 10% Dependientes</v>
          </cell>
          <cell r="W5070" t="str">
            <v>Vigencia Presupuestal</v>
          </cell>
        </row>
        <row r="5071">
          <cell r="A5071">
            <v>507114</v>
          </cell>
          <cell r="B5071" t="str">
            <v>Contrato</v>
          </cell>
          <cell r="C5071">
            <v>264</v>
          </cell>
          <cell r="D5071">
            <v>37614</v>
          </cell>
          <cell r="E5071">
            <v>41939</v>
          </cell>
          <cell r="F5071" t="str">
            <v>DIRECCION DE BOSQUES, BIODIVERSIDAD Y SERVICIOS ECOSISTEMICOS</v>
          </cell>
          <cell r="G5071">
            <v>79699715</v>
          </cell>
          <cell r="H5071" t="str">
            <v>MARCEL CORZO GARCIA</v>
          </cell>
          <cell r="I5071" t="str">
            <v>PAGO 10 DE 12 SEGÚN CERTIFICACION DEL SUPERVISOR (Desc.de la Base RF x Dependientes + Int Vivienda $89,541)</v>
          </cell>
          <cell r="J5071">
            <v>6124260</v>
          </cell>
          <cell r="K5071">
            <v>9.66</v>
          </cell>
          <cell r="O5071" t="str">
            <v>RECURSO 11</v>
          </cell>
          <cell r="V5071" t="str">
            <v>Desc.x Dependientes +  Int. Vivienda $1,074,493/12 = 89,541</v>
          </cell>
          <cell r="W5071" t="str">
            <v>Vigencia Presupuestal</v>
          </cell>
        </row>
        <row r="5072">
          <cell r="A5072">
            <v>507214</v>
          </cell>
          <cell r="B5072" t="str">
            <v>Contrato</v>
          </cell>
          <cell r="C5072">
            <v>452</v>
          </cell>
          <cell r="D5072">
            <v>258614</v>
          </cell>
          <cell r="E5072">
            <v>41939</v>
          </cell>
          <cell r="F5072" t="str">
            <v>DIRECCION DE BOSQUES, BIODIVERSIDAD Y SERVICIOS ECOSISTEMICOS</v>
          </cell>
          <cell r="G5072">
            <v>37754017</v>
          </cell>
          <cell r="H5072" t="str">
            <v>CLAUDIA JULIANA PATIÑO NIÑO</v>
          </cell>
          <cell r="I5072" t="str">
            <v>PAGO 2 DE 4 SEGÚN CERTIFICACION DEL SUPERVISOR (Desc.de la Base RF x Dependientes)</v>
          </cell>
          <cell r="J5072">
            <v>2800000</v>
          </cell>
          <cell r="K5072">
            <v>9.66</v>
          </cell>
          <cell r="O5072" t="str">
            <v>RECURSO 11</v>
          </cell>
          <cell r="V5072" t="str">
            <v>Desc. 10% Dependientes</v>
          </cell>
          <cell r="W5072" t="str">
            <v>Vigencia Presupuestal</v>
          </cell>
        </row>
        <row r="5073">
          <cell r="A5073">
            <v>507314</v>
          </cell>
          <cell r="B5073" t="str">
            <v>Convenio</v>
          </cell>
          <cell r="C5073">
            <v>219</v>
          </cell>
          <cell r="D5073">
            <v>33314</v>
          </cell>
          <cell r="E5073">
            <v>41939</v>
          </cell>
          <cell r="F5073" t="str">
            <v>ASUNTOS MARINOS Y COSTEROS</v>
          </cell>
          <cell r="G5073">
            <v>8999990633</v>
          </cell>
          <cell r="H5073" t="str">
            <v>UNIVERSIDAD NACIONAL DE COLOMBIA - SEDE MEDELLIN FAC MINAS</v>
          </cell>
          <cell r="I5073" t="str">
            <v>FRA 3065-000474 TERCER PAGO AL CONVENIO SEGÚN CERTIFICACION DEL SUPERVISOR</v>
          </cell>
          <cell r="J5073">
            <v>80000000</v>
          </cell>
          <cell r="O5073" t="str">
            <v>RECURSO 11</v>
          </cell>
          <cell r="W5073" t="str">
            <v>Vigencia Presupuestal</v>
          </cell>
        </row>
        <row r="5074">
          <cell r="A5074">
            <v>507414</v>
          </cell>
          <cell r="B5074" t="str">
            <v>Anulada</v>
          </cell>
          <cell r="C5074">
            <v>55</v>
          </cell>
          <cell r="D5074">
            <v>240514</v>
          </cell>
          <cell r="E5074">
            <v>41939</v>
          </cell>
          <cell r="F5074" t="str">
            <v>DESPACHO MINISTRO DE AMBIENTE Y DESARROLLO SOSTENIBLE</v>
          </cell>
          <cell r="G5074">
            <v>52416225</v>
          </cell>
          <cell r="H5074" t="str">
            <v>ANA CRISTINA SANCHEZ THORIN</v>
          </cell>
          <cell r="I5074" t="str">
            <v>ANULADA ----- PAGO PARCIAL 9 DE 12 SEGÚN CERTIFICACION DEL SUPERVISOR - Beneficio AFC Bancolombia $506,272</v>
          </cell>
          <cell r="J5074">
            <v>13400000</v>
          </cell>
          <cell r="K5074">
            <v>9.66</v>
          </cell>
          <cell r="O5074" t="str">
            <v>RECURSO 11</v>
          </cell>
          <cell r="Q5074" t="str">
            <v>AFC BANCOLOMBIA</v>
          </cell>
          <cell r="R5074">
            <v>2500000</v>
          </cell>
          <cell r="V5074" t="str">
            <v>No tiene Dependientes +  Beneficio AFC $506,272</v>
          </cell>
          <cell r="W5074" t="str">
            <v>Vigencia Presupuestal</v>
          </cell>
        </row>
        <row r="5075">
          <cell r="A5075">
            <v>507514</v>
          </cell>
          <cell r="B5075" t="str">
            <v>Contrato</v>
          </cell>
          <cell r="C5075">
            <v>110</v>
          </cell>
          <cell r="D5075">
            <v>21814</v>
          </cell>
          <cell r="E5075">
            <v>41939</v>
          </cell>
          <cell r="F5075" t="str">
            <v>DIRECCION DE CAMBIO CLIMATICO</v>
          </cell>
          <cell r="G5075">
            <v>53125079</v>
          </cell>
          <cell r="H5075" t="str">
            <v>DIANA CATALINA QUINTERO PINZON</v>
          </cell>
          <cell r="I5075" t="str">
            <v>PAGO 10 DE 12 SEGÚN CERTIFICACION DEL SUPERVISOR</v>
          </cell>
          <cell r="J5075">
            <v>4090909</v>
          </cell>
          <cell r="K5075">
            <v>9.66</v>
          </cell>
          <cell r="O5075" t="str">
            <v>RECURSO 11</v>
          </cell>
          <cell r="V5075" t="str">
            <v>No tiene Dependientes</v>
          </cell>
          <cell r="W5075" t="str">
            <v>Vigencia Presupuestal</v>
          </cell>
        </row>
        <row r="5076">
          <cell r="A5076">
            <v>507614</v>
          </cell>
          <cell r="B5076" t="str">
            <v>Contrato</v>
          </cell>
          <cell r="C5076">
            <v>368</v>
          </cell>
          <cell r="D5076">
            <v>221914</v>
          </cell>
          <cell r="E5076">
            <v>41939</v>
          </cell>
          <cell r="F5076" t="str">
            <v>DESPACHO VICEMINISTRA DE AMBIENTE Y DESARROLLO SOSTENIBLE</v>
          </cell>
          <cell r="G5076">
            <v>1018416839</v>
          </cell>
          <cell r="H5076" t="str">
            <v>JESSETH DAHANE TRIANA VEGA</v>
          </cell>
          <cell r="I5076" t="str">
            <v>PAGO 4 DE 5 SEGÚN CERTIFICACION DEL SUPERVISOR</v>
          </cell>
          <cell r="J5076">
            <v>3470769.25</v>
          </cell>
          <cell r="K5076">
            <v>9.66</v>
          </cell>
          <cell r="O5076" t="str">
            <v>RECURSO 11</v>
          </cell>
          <cell r="V5076" t="str">
            <v>No tiene Dependientes</v>
          </cell>
          <cell r="W5076" t="str">
            <v>Vigencia Presupuestal</v>
          </cell>
        </row>
        <row r="5077">
          <cell r="A5077">
            <v>507714</v>
          </cell>
          <cell r="B5077" t="str">
            <v>Contrato</v>
          </cell>
          <cell r="C5077">
            <v>448</v>
          </cell>
          <cell r="D5077">
            <v>254714</v>
          </cell>
          <cell r="E5077">
            <v>41939</v>
          </cell>
          <cell r="F5077" t="str">
            <v>DESPACHO VICEMINISTRO DE AMBIENTE Y DESARROLLO SOSTENIBLE</v>
          </cell>
          <cell r="G5077">
            <v>52702303</v>
          </cell>
          <cell r="H5077" t="str">
            <v>ANDREA DEL PILAR TORRES LATORRE</v>
          </cell>
          <cell r="I5077" t="str">
            <v>PAGO 2 DE 4 SEGÚN CERTIFICACION DEL SUPERVISOR</v>
          </cell>
          <cell r="J5077">
            <v>3375000</v>
          </cell>
          <cell r="K5077">
            <v>9.66</v>
          </cell>
          <cell r="O5077" t="str">
            <v>RECURSO 11</v>
          </cell>
          <cell r="V5077" t="str">
            <v>No tiene Dependientes</v>
          </cell>
          <cell r="W5077" t="str">
            <v>Vigencia Presupuestal</v>
          </cell>
        </row>
        <row r="5078">
          <cell r="A5078">
            <v>507814</v>
          </cell>
          <cell r="B5078" t="str">
            <v>Contrato</v>
          </cell>
          <cell r="C5078">
            <v>445</v>
          </cell>
          <cell r="D5078">
            <v>254414</v>
          </cell>
          <cell r="E5078">
            <v>41939</v>
          </cell>
          <cell r="F5078" t="str">
            <v>DESPACHO VICEMINISTRO DE AMBIENTE Y DESARROLLO SOSTENIBLE</v>
          </cell>
          <cell r="G5078">
            <v>79862588</v>
          </cell>
          <cell r="H5078" t="str">
            <v>OMAR GERARDO MARTINEZ CUERVO</v>
          </cell>
          <cell r="I5078" t="str">
            <v>PAGO 2 DE 5 SEGÚN CERTIFICACION DEL SUPERVISOR (Prepagada octubre/2014</v>
          </cell>
          <cell r="J5078">
            <v>12960000</v>
          </cell>
          <cell r="K5078">
            <v>9.66</v>
          </cell>
          <cell r="M5078">
            <v>16</v>
          </cell>
          <cell r="O5078" t="str">
            <v>RECURSO 11</v>
          </cell>
          <cell r="V5078" t="str">
            <v>No tiene Dependientes + Prepagada Oct/2014</v>
          </cell>
          <cell r="W5078" t="str">
            <v>Vigencia Presupuestal</v>
          </cell>
        </row>
        <row r="5079">
          <cell r="A5079">
            <v>507914</v>
          </cell>
          <cell r="B5079" t="str">
            <v>Contrato</v>
          </cell>
          <cell r="C5079">
            <v>454</v>
          </cell>
          <cell r="D5079">
            <v>259814</v>
          </cell>
          <cell r="E5079">
            <v>41939</v>
          </cell>
          <cell r="F5079" t="str">
            <v>DESPACHO VICEMINISTRO DE AMBIENTE Y DESARROLLO SOSTENIBLE</v>
          </cell>
          <cell r="G5079">
            <v>79690098</v>
          </cell>
          <cell r="H5079" t="str">
            <v>JOHYNNER MURILLO VERGARA</v>
          </cell>
          <cell r="I5079" t="str">
            <v>PAGO 2 DE 4 SEGÚN CERTIFICACION DEL SUPERVISOR (Desc de la Bse por Dependientes)</v>
          </cell>
          <cell r="J5079">
            <v>4000000</v>
          </cell>
          <cell r="K5079">
            <v>9.66</v>
          </cell>
          <cell r="O5079" t="str">
            <v>RECURSO 11</v>
          </cell>
          <cell r="V5079" t="str">
            <v>Desc. 10% Dependientes</v>
          </cell>
          <cell r="W5079" t="str">
            <v>Vigencia Presupuestal</v>
          </cell>
        </row>
        <row r="5080">
          <cell r="A5080">
            <v>508014</v>
          </cell>
          <cell r="B5080" t="str">
            <v>Contrato</v>
          </cell>
          <cell r="C5080">
            <v>369</v>
          </cell>
          <cell r="D5080">
            <v>222514</v>
          </cell>
          <cell r="E5080">
            <v>41939</v>
          </cell>
          <cell r="F5080" t="str">
            <v>DESPACHO VICEMINISTRO DE AMBIENTE Y DESARROLLO SOSTENIBLE</v>
          </cell>
          <cell r="G5080">
            <v>20469519</v>
          </cell>
          <cell r="H5080" t="str">
            <v>ROSALINA CERQUERA ARANDA</v>
          </cell>
          <cell r="I5080" t="str">
            <v>PAGO 4 DE 6 SEGÚN CERTIFICACION DEL SUPERVISOR - PENSIONADA</v>
          </cell>
          <cell r="J5080">
            <v>8512500</v>
          </cell>
          <cell r="K5080">
            <v>9.66</v>
          </cell>
          <cell r="O5080" t="str">
            <v>RECURSO 11</v>
          </cell>
          <cell r="V5080" t="str">
            <v>No tiene Dependientes</v>
          </cell>
          <cell r="W5080" t="str">
            <v>Vigencia Presupuestal</v>
          </cell>
        </row>
        <row r="5081">
          <cell r="A5081">
            <v>508114</v>
          </cell>
          <cell r="B5081" t="str">
            <v>Contrato</v>
          </cell>
          <cell r="C5081">
            <v>458</v>
          </cell>
          <cell r="D5081">
            <v>263714</v>
          </cell>
          <cell r="E5081">
            <v>41939</v>
          </cell>
          <cell r="F5081" t="str">
            <v>OFICINA DE TECNOLOGIAS, INFORMACION Y COMUNICACIONES TIC</v>
          </cell>
          <cell r="G5081">
            <v>52538575</v>
          </cell>
          <cell r="H5081" t="str">
            <v>MARITZABEL MUÑOZ CARRERO</v>
          </cell>
          <cell r="I5081" t="str">
            <v>PAGO 2 DE 4 SEGÚN CERTIFICACION DEL SUPERVISOR (Desc.de la Base RF x Dependientes)</v>
          </cell>
          <cell r="J5081">
            <v>1700000</v>
          </cell>
          <cell r="K5081">
            <v>9.66</v>
          </cell>
          <cell r="O5081" t="str">
            <v>RECURSO 11</v>
          </cell>
          <cell r="V5081" t="str">
            <v>Desc. 10% Dependientes</v>
          </cell>
          <cell r="W5081" t="str">
            <v>Vigencia Presupuestal</v>
          </cell>
        </row>
        <row r="5082">
          <cell r="A5082">
            <v>508214</v>
          </cell>
          <cell r="B5082" t="str">
            <v>Contrato</v>
          </cell>
          <cell r="C5082">
            <v>96</v>
          </cell>
          <cell r="D5082">
            <v>17714</v>
          </cell>
          <cell r="E5082">
            <v>41939</v>
          </cell>
          <cell r="F5082" t="str">
            <v>DIRECCION DE ASUNTOS MARINOS, COSTEROS Y RECURSOS ACUATICOS</v>
          </cell>
          <cell r="G5082">
            <v>52794345</v>
          </cell>
          <cell r="H5082" t="str">
            <v>PAOLA ANDREA BAUTISTA DUARTE</v>
          </cell>
          <cell r="I5082" t="str">
            <v xml:space="preserve">DECIMO DESEMBOLSO SEGÚN CERTIFICACION DEL SUPERVISOR </v>
          </cell>
          <cell r="J5082">
            <v>5400000</v>
          </cell>
          <cell r="K5082">
            <v>9.66</v>
          </cell>
          <cell r="O5082" t="str">
            <v>RECURSO 11</v>
          </cell>
          <cell r="V5082" t="str">
            <v>No tiene Dependientes</v>
          </cell>
          <cell r="W5082" t="str">
            <v>Vigencia Presupuestal</v>
          </cell>
        </row>
        <row r="5083">
          <cell r="A5083">
            <v>508314</v>
          </cell>
          <cell r="B5083" t="str">
            <v>Contrato</v>
          </cell>
          <cell r="C5083">
            <v>479</v>
          </cell>
          <cell r="D5083">
            <v>276014</v>
          </cell>
          <cell r="E5083">
            <v>41939</v>
          </cell>
          <cell r="F5083" t="str">
            <v>DESPACHO VICEMINISTRO DE AMBIENTE Y DESARROLLO SOSTENIBLE</v>
          </cell>
          <cell r="G5083">
            <v>21082326</v>
          </cell>
          <cell r="H5083" t="str">
            <v>ZULLY YELITZA HERNANDEZ BUSTOS</v>
          </cell>
          <cell r="I5083" t="str">
            <v>FRA 083 PAGO 2 DE 2 SEGÚN CERTIFICACION DEL SUPERVISOR (Desc de la Bse por Dependientes)</v>
          </cell>
          <cell r="J5083">
            <v>6750000</v>
          </cell>
          <cell r="K5083">
            <v>9.66</v>
          </cell>
          <cell r="M5083">
            <v>16</v>
          </cell>
          <cell r="O5083" t="str">
            <v>RECURSO 11</v>
          </cell>
          <cell r="V5083" t="str">
            <v>Desc. 10% Dependientes</v>
          </cell>
          <cell r="W5083" t="str">
            <v>Vigencia Presupuestal</v>
          </cell>
        </row>
        <row r="5084">
          <cell r="A5084">
            <v>508414</v>
          </cell>
        </row>
        <row r="5085">
          <cell r="A5085">
            <v>508514</v>
          </cell>
          <cell r="B5085" t="str">
            <v>Contrato</v>
          </cell>
          <cell r="C5085">
            <v>473</v>
          </cell>
          <cell r="D5085">
            <v>272414</v>
          </cell>
          <cell r="E5085">
            <v>41939</v>
          </cell>
          <cell r="F5085" t="str">
            <v>DIRECCION DE BOSQUES, BIODIVERSIDAD Y SERVICIOS ECOSISTEMICOS</v>
          </cell>
          <cell r="G5085">
            <v>1018416714</v>
          </cell>
          <cell r="H5085" t="str">
            <v>LAURA ANDREA LOZANO RODRIGUEZ</v>
          </cell>
          <cell r="I5085" t="str">
            <v>PAGO 1 DE 4 SEGÚN CERTIFICACION DEL SUPERVISOR</v>
          </cell>
          <cell r="J5085">
            <v>2812500</v>
          </cell>
          <cell r="K5085">
            <v>9.66</v>
          </cell>
          <cell r="O5085" t="str">
            <v>RECURSO 11</v>
          </cell>
          <cell r="V5085" t="str">
            <v>No tiene Dependientes</v>
          </cell>
          <cell r="W5085" t="str">
            <v>Vigencia Presupuestal</v>
          </cell>
        </row>
        <row r="5086">
          <cell r="A5086">
            <v>508614</v>
          </cell>
          <cell r="B5086" t="str">
            <v>Contrato</v>
          </cell>
          <cell r="C5086">
            <v>113</v>
          </cell>
          <cell r="D5086">
            <v>278814</v>
          </cell>
          <cell r="E5086">
            <v>41939</v>
          </cell>
          <cell r="F5086" t="str">
            <v>DIRECCION DE CAMBIO CLIMATICO</v>
          </cell>
          <cell r="G5086">
            <v>52430539</v>
          </cell>
          <cell r="H5086" t="str">
            <v>JOSEFINA HELENA SANCHEZ CUERVO</v>
          </cell>
          <cell r="I5086" t="str">
            <v>PAGO 10 DE 12 SEGÚN CERTIFICACION DEL SUPERVISOR (Desc. Base RF x Dependientes)</v>
          </cell>
          <cell r="J5086">
            <v>7000000</v>
          </cell>
          <cell r="K5086">
            <v>9.66</v>
          </cell>
          <cell r="O5086" t="str">
            <v>RECURSO 11</v>
          </cell>
          <cell r="V5086" t="str">
            <v>Desc.x Dependientes</v>
          </cell>
          <cell r="W5086" t="str">
            <v>Vigencia Presupuestal</v>
          </cell>
        </row>
        <row r="5087">
          <cell r="A5087">
            <v>508714</v>
          </cell>
          <cell r="B5087" t="str">
            <v>Contrato</v>
          </cell>
          <cell r="C5087">
            <v>81</v>
          </cell>
          <cell r="D5087">
            <v>14414</v>
          </cell>
          <cell r="E5087">
            <v>41939</v>
          </cell>
          <cell r="F5087" t="str">
            <v>OFICINA ASESORA JURIDICA</v>
          </cell>
          <cell r="G5087">
            <v>51838162</v>
          </cell>
          <cell r="H5087" t="str">
            <v>LILIAN BIBIANA ROJAS MEJIA</v>
          </cell>
          <cell r="I5087" t="str">
            <v>PAGO 10 DE 12 SEGÚN CERTIFICACION DEL SUPERVISOR (Desc Base Rte Fte por Dependientes)</v>
          </cell>
          <cell r="J5087">
            <v>7814492</v>
          </cell>
          <cell r="K5087">
            <v>9.66</v>
          </cell>
          <cell r="O5087" t="str">
            <v>RECURSO 11</v>
          </cell>
          <cell r="V5087" t="str">
            <v>Desc.x Dependientes</v>
          </cell>
          <cell r="W5087" t="str">
            <v>Vigencia Presupuestal</v>
          </cell>
        </row>
        <row r="5088">
          <cell r="A5088">
            <v>508814</v>
          </cell>
          <cell r="B5088" t="str">
            <v>Contrato</v>
          </cell>
          <cell r="C5088">
            <v>497</v>
          </cell>
          <cell r="D5088">
            <v>303514</v>
          </cell>
          <cell r="E5088">
            <v>41939</v>
          </cell>
          <cell r="F5088" t="str">
            <v>SUBDIRECCION ADMINISTRATIVA Y FINANCIERA</v>
          </cell>
          <cell r="G5088">
            <v>1013587978</v>
          </cell>
          <cell r="H5088" t="str">
            <v>DIEGO ALEJANDRO RESTREPO SALAZAR</v>
          </cell>
          <cell r="I5088" t="str">
            <v>PAGO 1 DE 4 SEGÚN CERTIFICACION DEL SUPERVISOR</v>
          </cell>
          <cell r="J5088">
            <v>2900000</v>
          </cell>
          <cell r="K5088">
            <v>9.66</v>
          </cell>
          <cell r="O5088" t="str">
            <v>RECURSO 11</v>
          </cell>
          <cell r="V5088" t="str">
            <v>No tiene Dependientes</v>
          </cell>
          <cell r="W5088" t="str">
            <v>Vigencia Presupuestal</v>
          </cell>
        </row>
        <row r="5089">
          <cell r="A5089">
            <v>508914</v>
          </cell>
          <cell r="B5089" t="str">
            <v>Contrato</v>
          </cell>
          <cell r="C5089">
            <v>329</v>
          </cell>
          <cell r="D5089">
            <v>110914</v>
          </cell>
          <cell r="E5089">
            <v>41939</v>
          </cell>
          <cell r="F5089" t="str">
            <v>GRUPO DE COMUNICACIONES</v>
          </cell>
          <cell r="G5089">
            <v>8300632348</v>
          </cell>
          <cell r="H5089" t="str">
            <v>MONITOR MEDIOS DE COMUNICACIONES LTDA</v>
          </cell>
          <cell r="I5089" t="str">
            <v>FRA 6821 PAGO 6 DE 9 SEGÚN CERTIFICACION DEL SUPERVISOR (RTE FTE 4% SERVICIOS) IVA $176,000</v>
          </cell>
          <cell r="J5089">
            <v>1276000</v>
          </cell>
          <cell r="K5089">
            <v>9.66</v>
          </cell>
          <cell r="L5089">
            <v>4</v>
          </cell>
          <cell r="M5089">
            <v>16</v>
          </cell>
          <cell r="O5089" t="str">
            <v>RECURSO 11</v>
          </cell>
          <cell r="W5089" t="str">
            <v>Vigencia Presupuestal</v>
          </cell>
        </row>
        <row r="5090">
          <cell r="A5090">
            <v>509014</v>
          </cell>
          <cell r="B5090" t="str">
            <v>Contrato</v>
          </cell>
          <cell r="C5090">
            <v>268</v>
          </cell>
          <cell r="D5090">
            <v>38414</v>
          </cell>
          <cell r="E5090">
            <v>41939</v>
          </cell>
          <cell r="F5090" t="str">
            <v>OFICINA DE TECNOLOGIAS, INFORMACION Y COMUNICACIONES TIC</v>
          </cell>
          <cell r="G5090">
            <v>80794818</v>
          </cell>
          <cell r="H5090" t="str">
            <v>RODRIGO ANTONIO CUBILLOS SANCHEZ</v>
          </cell>
          <cell r="I5090" t="str">
            <v xml:space="preserve">PAGO 10/12 DESEMBOLSO SEGÚN CERTIFICACION DEL SUPERVISOR </v>
          </cell>
          <cell r="J5090">
            <v>3500000</v>
          </cell>
          <cell r="K5090">
            <v>9.66</v>
          </cell>
          <cell r="O5090" t="str">
            <v>RECURSO 11</v>
          </cell>
          <cell r="V5090" t="str">
            <v xml:space="preserve">No tiene Dependientes </v>
          </cell>
          <cell r="W5090" t="str">
            <v>Vigencia Presupuestal</v>
          </cell>
        </row>
        <row r="5091">
          <cell r="A5091">
            <v>509114</v>
          </cell>
          <cell r="B5091" t="str">
            <v>Contrato</v>
          </cell>
          <cell r="C5091">
            <v>441</v>
          </cell>
          <cell r="D5091">
            <v>253914</v>
          </cell>
          <cell r="E5091">
            <v>41939</v>
          </cell>
          <cell r="F5091" t="str">
            <v>OFICINA DE TECNOLOGIAS, INFORMACION Y COMUNICACIONES TIC</v>
          </cell>
          <cell r="G5091">
            <v>1070593074</v>
          </cell>
          <cell r="H5091" t="str">
            <v>JORGE BEDUIT TORRES SANCHEZ</v>
          </cell>
          <cell r="I5091" t="str">
            <v>PAGO 2 DE 4 SEGÚN CERTIFICACION DEL SUPERVISOR</v>
          </cell>
          <cell r="J5091">
            <v>2500000</v>
          </cell>
          <cell r="K5091">
            <v>9.66</v>
          </cell>
          <cell r="O5091" t="str">
            <v>RECURSO 11</v>
          </cell>
          <cell r="V5091" t="str">
            <v>No tiene Dependientes</v>
          </cell>
          <cell r="W5091" t="str">
            <v>Vigencia Presupuestal</v>
          </cell>
        </row>
        <row r="5092">
          <cell r="A5092">
            <v>509214</v>
          </cell>
          <cell r="B5092" t="str">
            <v>Contrato</v>
          </cell>
          <cell r="C5092">
            <v>443</v>
          </cell>
          <cell r="D5092">
            <v>253814</v>
          </cell>
          <cell r="E5092">
            <v>41939</v>
          </cell>
          <cell r="F5092" t="str">
            <v>OFICINA DE TECNOLOGIAS, INFORMACION Y COMUNICACIONES TIC</v>
          </cell>
          <cell r="G5092">
            <v>1018423768</v>
          </cell>
          <cell r="H5092" t="str">
            <v>JHON JAIRO PANQUEVA RODRIGUEZ</v>
          </cell>
          <cell r="I5092" t="str">
            <v>PAGO 2 DE 4 SEGÚN CERTIFICACION DEL SUPERVISOR</v>
          </cell>
          <cell r="J5092">
            <v>3500000</v>
          </cell>
          <cell r="K5092">
            <v>9.66</v>
          </cell>
          <cell r="O5092" t="str">
            <v>RECURSO 11</v>
          </cell>
          <cell r="V5092" t="str">
            <v>No tiene Dependientes</v>
          </cell>
          <cell r="W5092" t="str">
            <v>Vigencia Presupuestal</v>
          </cell>
        </row>
        <row r="5093">
          <cell r="A5093">
            <v>509314</v>
          </cell>
          <cell r="B5093" t="str">
            <v>Contrato</v>
          </cell>
          <cell r="C5093">
            <v>444</v>
          </cell>
          <cell r="D5093">
            <v>253714</v>
          </cell>
          <cell r="E5093">
            <v>41939</v>
          </cell>
          <cell r="F5093" t="str">
            <v>OFICINA DE TECNOLOGIAS, INFORMACION Y COMUNICACIONES TIC</v>
          </cell>
          <cell r="G5093">
            <v>53080263</v>
          </cell>
          <cell r="H5093" t="str">
            <v>DIANA PAOLA VELASQUEZ MARTINEZ</v>
          </cell>
          <cell r="I5093" t="str">
            <v>PAGO 2 DE 4 SEGÚN CERTIFICACION DEL SUPERVISOR</v>
          </cell>
          <cell r="J5093">
            <v>3000000</v>
          </cell>
          <cell r="K5093">
            <v>9.66</v>
          </cell>
          <cell r="O5093" t="str">
            <v>RECURSO 11</v>
          </cell>
          <cell r="V5093" t="str">
            <v>No tiene Dependientes</v>
          </cell>
          <cell r="W5093" t="str">
            <v>Vigencia Presupuestal</v>
          </cell>
        </row>
        <row r="5094">
          <cell r="A5094">
            <v>509414</v>
          </cell>
          <cell r="B5094" t="str">
            <v>Contrato</v>
          </cell>
          <cell r="C5094">
            <v>415</v>
          </cell>
          <cell r="D5094">
            <v>243914</v>
          </cell>
          <cell r="E5094">
            <v>41939</v>
          </cell>
          <cell r="F5094" t="str">
            <v>DIRECCION DE GENTION INTEGRAL DEL RECURSO HIDRICO</v>
          </cell>
          <cell r="G5094">
            <v>9000702981</v>
          </cell>
          <cell r="H5094" t="str">
            <v>HIDROCONSULTORES LTDA</v>
          </cell>
          <cell r="I5094" t="str">
            <v>FRA 256 PAGO 1 DE 4 SEGÚN CERTIFICACION DEL SUPERVISOR (REG.COMUN)</v>
          </cell>
          <cell r="J5094">
            <v>40000000</v>
          </cell>
          <cell r="K5094">
            <v>6.9</v>
          </cell>
          <cell r="L5094">
            <v>11</v>
          </cell>
          <cell r="M5094">
            <v>16</v>
          </cell>
          <cell r="O5094" t="str">
            <v>RECURSO 11</v>
          </cell>
          <cell r="V509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094" t="str">
            <v>Vigencia Presupuestal</v>
          </cell>
        </row>
        <row r="5095">
          <cell r="A5095">
            <v>509514</v>
          </cell>
          <cell r="B5095" t="str">
            <v>Contrato</v>
          </cell>
          <cell r="C5095">
            <v>459</v>
          </cell>
          <cell r="D5095">
            <v>263814</v>
          </cell>
          <cell r="E5095">
            <v>41939</v>
          </cell>
          <cell r="F5095" t="str">
            <v>DIRECCION DE CAMBIO CLIMATICO</v>
          </cell>
          <cell r="G5095">
            <v>52396293</v>
          </cell>
          <cell r="H5095" t="str">
            <v>MARIA YINETH GARZON QUIMBAY</v>
          </cell>
          <cell r="I5095" t="str">
            <v>PAGO 2 DE 4 SEGÚN CERTIFICACION DEL SUPERVISOR (Desc Base Rte Fte por Dependientes)</v>
          </cell>
          <cell r="J5095">
            <v>4875000</v>
          </cell>
          <cell r="K5095">
            <v>9.66</v>
          </cell>
          <cell r="O5095" t="str">
            <v>RECURSO 11</v>
          </cell>
          <cell r="V5095" t="str">
            <v>Desc.x Dependientes</v>
          </cell>
          <cell r="W5095" t="str">
            <v>Vigencia Presupuestal</v>
          </cell>
        </row>
        <row r="5096">
          <cell r="A5096">
            <v>509614</v>
          </cell>
        </row>
        <row r="5097">
          <cell r="A5097">
            <v>509714</v>
          </cell>
          <cell r="B5097" t="str">
            <v>Contrato</v>
          </cell>
          <cell r="C5097">
            <v>410</v>
          </cell>
          <cell r="D5097">
            <v>240414</v>
          </cell>
          <cell r="E5097">
            <v>41939</v>
          </cell>
          <cell r="F5097" t="str">
            <v>DIRECCION DE ORDENAMIENTO AMBIENTAL Y COORDINACION DEL SINA</v>
          </cell>
          <cell r="G5097">
            <v>51704327</v>
          </cell>
          <cell r="H5097" t="str">
            <v>SONIA CRISTINA FONSECA GONZALEZ</v>
          </cell>
          <cell r="I5097" t="str">
            <v>PAGO 3 DE 5 SEGÚN CERTIFICACION DEL SUPERVISOR</v>
          </cell>
          <cell r="J5097">
            <v>8000000</v>
          </cell>
          <cell r="K5097">
            <v>9.66</v>
          </cell>
          <cell r="O5097" t="str">
            <v>RECURSO 11</v>
          </cell>
          <cell r="V5097" t="str">
            <v>No tiene Dependientes a Cargo</v>
          </cell>
          <cell r="W5097" t="str">
            <v>Vigencia Presupuestal</v>
          </cell>
        </row>
        <row r="5098">
          <cell r="A5098">
            <v>509814</v>
          </cell>
          <cell r="B5098" t="str">
            <v>Convenio</v>
          </cell>
          <cell r="C5098">
            <v>483</v>
          </cell>
          <cell r="D5098">
            <v>281714</v>
          </cell>
          <cell r="E5098">
            <v>41939</v>
          </cell>
          <cell r="F5098" t="str">
            <v>DIRECCION DE GENTION INTEGRAL DEL RECURSO HIDRICO</v>
          </cell>
          <cell r="G5098">
            <v>8909800408</v>
          </cell>
          <cell r="H5098" t="str">
            <v>UNIVERSIDAD DE ANTIOQUIA - UDEA</v>
          </cell>
          <cell r="I5098" t="str">
            <v>FRA 194177 PAGO 1 DE 2 SEGÚN CERTIFICACION DEL SUPERVISOR (ENTIDAD PUBLICA)</v>
          </cell>
          <cell r="J5098">
            <v>15000000</v>
          </cell>
          <cell r="O5098" t="str">
            <v>RECURSO 11</v>
          </cell>
          <cell r="W5098" t="str">
            <v>Vigencia Presupuestal</v>
          </cell>
        </row>
        <row r="5099">
          <cell r="A5099">
            <v>509914</v>
          </cell>
          <cell r="B5099" t="str">
            <v>Contrato</v>
          </cell>
          <cell r="C5099">
            <v>165</v>
          </cell>
          <cell r="D5099">
            <v>27214</v>
          </cell>
          <cell r="E5099">
            <v>41939</v>
          </cell>
          <cell r="F5099" t="str">
            <v>ASUNTOS MARINOS Y COSTEROS</v>
          </cell>
          <cell r="G5099">
            <v>9000245966</v>
          </cell>
          <cell r="H5099" t="str">
            <v>CORPORACION ECOVERSA</v>
          </cell>
          <cell r="I5099" t="str">
            <v>FRA 217 PAGO 4 DE 4 SEGÚN CERTIFICACION DEL SUPERVISOR ( REGIMEN COMUN, ENTIDAD SIN ANIMO DE LUCRO N/A RFTE - SOLO SE APLICA RETEICA Y RETEIVA)</v>
          </cell>
          <cell r="J5099">
            <v>33000000</v>
          </cell>
          <cell r="K5099">
            <v>9.66</v>
          </cell>
          <cell r="M5099">
            <v>16</v>
          </cell>
          <cell r="O5099" t="str">
            <v>RECURSO 11</v>
          </cell>
          <cell r="W5099" t="str">
            <v>Vigencia Presupuestal</v>
          </cell>
        </row>
        <row r="5100">
          <cell r="A5100">
            <v>510014</v>
          </cell>
          <cell r="B5100" t="str">
            <v>Contrato</v>
          </cell>
          <cell r="C5100">
            <v>404</v>
          </cell>
          <cell r="D5100">
            <v>240914</v>
          </cell>
          <cell r="E5100">
            <v>41940</v>
          </cell>
          <cell r="F5100" t="str">
            <v>OFICINA DE TECNOLOGIAS, INFORMACION Y COMUNICACIONES TIC</v>
          </cell>
          <cell r="G5100">
            <v>9004714140</v>
          </cell>
          <cell r="H5100" t="str">
            <v>ORIGIN IT SAS</v>
          </cell>
          <cell r="I5100" t="str">
            <v>FRA BOG210 PAGO UNICO SEGÚN CERTIFICACION DEL SUPERVISOR - ENTRADA DE ALMACEN 628 (Reg.Comun, Rte ICA, se Aplica Rte Fte Compras Declarantes 2,5%)(VALOR EXCLUIDO $125,216,424, VALOR GRAVADO $43,089,290)</v>
          </cell>
          <cell r="J5100">
            <v>175200000</v>
          </cell>
          <cell r="K5100">
            <v>11.04</v>
          </cell>
          <cell r="L5100">
            <v>2.5</v>
          </cell>
          <cell r="M5100">
            <v>16</v>
          </cell>
          <cell r="N5100" t="str">
            <v>RECURSO 2-10</v>
          </cell>
          <cell r="V5100" t="str">
            <v>CIIU 4651</v>
          </cell>
          <cell r="W5100" t="str">
            <v>Vigencia Presupuestal</v>
          </cell>
        </row>
        <row r="5101">
          <cell r="A5101">
            <v>510114</v>
          </cell>
          <cell r="B5101" t="str">
            <v>Contrato</v>
          </cell>
          <cell r="C5101">
            <v>289</v>
          </cell>
          <cell r="D5101">
            <v>40314</v>
          </cell>
          <cell r="E5101">
            <v>41940</v>
          </cell>
          <cell r="F5101" t="str">
            <v>OFICINA DE TECNOLOGIAS, INFORMACION Y COMUNICACIONES TIC</v>
          </cell>
          <cell r="G5101">
            <v>8605273900</v>
          </cell>
          <cell r="H5101" t="str">
            <v>INFORMATICA Y TECNOLOGIA - INFOTEC</v>
          </cell>
          <cell r="I5101" t="str">
            <v>FRA 1799 PAGO PARCIAL 4 DE 5 SEGÚN CERTIFICACION DEL SUPERVISOR - IVA $1,175,744 (REGIMEN COMUN)-(BASE RET.FTE Y RET.ICA $7,348,400) - ORIGINALES OP 510114</v>
          </cell>
          <cell r="J5101">
            <v>4007568</v>
          </cell>
          <cell r="K5101">
            <v>6.9</v>
          </cell>
          <cell r="L5101">
            <v>11</v>
          </cell>
          <cell r="M5101">
            <v>16</v>
          </cell>
          <cell r="O5101" t="str">
            <v>RECURSO 11</v>
          </cell>
          <cell r="V5101" t="str">
            <v>CIIU 6202</v>
          </cell>
          <cell r="W5101" t="str">
            <v>Vigencia Presupuestal</v>
          </cell>
        </row>
        <row r="5102">
          <cell r="A5102">
            <v>510214</v>
          </cell>
          <cell r="B5102" t="str">
            <v>Contrato</v>
          </cell>
          <cell r="C5102">
            <v>289</v>
          </cell>
          <cell r="D5102">
            <v>40414</v>
          </cell>
          <cell r="E5102">
            <v>41940</v>
          </cell>
          <cell r="F5102" t="str">
            <v>OFICINA DE TECNOLOGIAS, INFORMACION Y COMUNICACIONES TIC</v>
          </cell>
          <cell r="G5102">
            <v>8605273900</v>
          </cell>
          <cell r="H5102" t="str">
            <v>INFORMATICA Y TECNOLOGIA - INFOTEC</v>
          </cell>
          <cell r="I5102" t="str">
            <v>FRA 1799 PAGO COMPLEMENTARIO 4 DE 5 SEGÚN CERTIFICACION DEL SUPERVISOR (REGIMEN COMUN)-ORIGINALES OP  510114</v>
          </cell>
          <cell r="J5102">
            <v>4516576</v>
          </cell>
          <cell r="O5102" t="str">
            <v>RECURSO 11</v>
          </cell>
          <cell r="V5102" t="str">
            <v>CIIU 6202</v>
          </cell>
          <cell r="W5102" t="str">
            <v>Vigencia Presupuestal</v>
          </cell>
        </row>
        <row r="5103">
          <cell r="A5103">
            <v>510314</v>
          </cell>
          <cell r="B5103" t="str">
            <v>Contrato</v>
          </cell>
          <cell r="C5103">
            <v>333</v>
          </cell>
          <cell r="D5103">
            <v>129614</v>
          </cell>
          <cell r="E5103">
            <v>41940</v>
          </cell>
          <cell r="F5103" t="str">
            <v>SUBDIRECCION ADMINISTRATIVA Y FINANCIERA</v>
          </cell>
          <cell r="G5103">
            <v>8604500222</v>
          </cell>
          <cell r="H5103" t="str">
            <v>ESCOBAR OSPINA Y CIA LTDA - VIAJES CALITOUR</v>
          </cell>
          <cell r="I5103" t="str">
            <v>PAGO SALDO FACTURAS VARIAS SEGUN CERTIFICACION DEL SUPERVISOR (REC 11 INVERSION) LOS SOPORTES ORIGINALES REPOSAN EN LA OP 510314</v>
          </cell>
          <cell r="J5103">
            <v>8741781</v>
          </cell>
          <cell r="K5103">
            <v>9.66</v>
          </cell>
          <cell r="L5103">
            <v>4</v>
          </cell>
          <cell r="M5103">
            <v>16</v>
          </cell>
          <cell r="O5103" t="str">
            <v>RECURSO 11</v>
          </cell>
          <cell r="W5103" t="str">
            <v>Vigencia Presupuestal</v>
          </cell>
        </row>
        <row r="5104">
          <cell r="A5104">
            <v>510414</v>
          </cell>
          <cell r="B5104" t="str">
            <v>Contrato</v>
          </cell>
          <cell r="C5104">
            <v>333</v>
          </cell>
          <cell r="D5104">
            <v>234214</v>
          </cell>
          <cell r="E5104">
            <v>41940</v>
          </cell>
          <cell r="F5104" t="str">
            <v>SUBDIRECCION ADMINISTRATIVA Y FINANCIERA</v>
          </cell>
          <cell r="G5104">
            <v>8604500222</v>
          </cell>
          <cell r="H5104" t="str">
            <v>ESCOBAR OSPINA Y CIA LTDA - VIAJES CALITOUR</v>
          </cell>
          <cell r="I5104" t="str">
            <v>PAGO SALDO FACTURAS VARIAS SEGUN CERTIFICACION DEL SUPERVISOR (REC 11 INVERSION) LOS SOPORTES ORIGINALES REPOSAN EN LA OP 510314</v>
          </cell>
          <cell r="J5104">
            <v>25700305</v>
          </cell>
          <cell r="K5104">
            <v>9.66</v>
          </cell>
          <cell r="L5104">
            <v>4</v>
          </cell>
          <cell r="M5104">
            <v>16</v>
          </cell>
          <cell r="O5104" t="str">
            <v>RECURSO 11</v>
          </cell>
          <cell r="W5104" t="str">
            <v>Vigencia Presupuestal</v>
          </cell>
        </row>
        <row r="5105">
          <cell r="A5105">
            <v>510514</v>
          </cell>
          <cell r="B5105" t="str">
            <v>Resolucion</v>
          </cell>
          <cell r="C5105">
            <v>1634</v>
          </cell>
          <cell r="D5105">
            <v>309214</v>
          </cell>
          <cell r="E5105">
            <v>41939</v>
          </cell>
          <cell r="F5105" t="str">
            <v>TALENTO HUMANO ACTIVO Y NO ACTIVO</v>
          </cell>
          <cell r="G5105">
            <v>8999990941</v>
          </cell>
          <cell r="H5105" t="str">
            <v>EMPRESA DE ACUEDUCTO Y LACANTARILLADO DE BOGOTA ESP</v>
          </cell>
          <cell r="I5105" t="str">
            <v xml:space="preserve">RECONOCIMIENTO Y PAGO CUOTAS PARTES PENSIONALES </v>
          </cell>
          <cell r="J5105">
            <v>1022622</v>
          </cell>
          <cell r="N5105" t="str">
            <v>RECURSO 3-10</v>
          </cell>
          <cell r="W5105" t="str">
            <v>Vigencia Presupuestal</v>
          </cell>
        </row>
        <row r="5106">
          <cell r="A5106">
            <v>510614</v>
          </cell>
          <cell r="B5106" t="str">
            <v>Contrato</v>
          </cell>
          <cell r="C5106">
            <v>370</v>
          </cell>
          <cell r="D5106">
            <v>222614</v>
          </cell>
          <cell r="E5106">
            <v>41940</v>
          </cell>
          <cell r="F5106" t="str">
            <v>DIRECCION DE CAMBIO CLIMATICO</v>
          </cell>
          <cell r="G5106">
            <v>9000744850</v>
          </cell>
          <cell r="H5106" t="str">
            <v>GAIA SERVICIOS AMBIELTALES SAS</v>
          </cell>
          <cell r="I5106" t="str">
            <v>FRA 1078 PAGO 2 DE 3 SEGÚN CERTIFICACION DEL SUPEVISOR IVA $9,921,200</v>
          </cell>
          <cell r="J5106">
            <v>71928700</v>
          </cell>
          <cell r="K5106">
            <v>6.9</v>
          </cell>
          <cell r="L5106">
            <v>11</v>
          </cell>
          <cell r="M5106">
            <v>16</v>
          </cell>
          <cell r="O5106" t="str">
            <v>RECURSO 11</v>
          </cell>
          <cell r="V5106" t="str">
            <v>CIIU 71101</v>
          </cell>
          <cell r="W5106" t="str">
            <v>Vigencia Presupuestal</v>
          </cell>
        </row>
        <row r="5107">
          <cell r="A5107">
            <v>510714</v>
          </cell>
          <cell r="B5107" t="str">
            <v>Contrato</v>
          </cell>
          <cell r="C5107">
            <v>354</v>
          </cell>
          <cell r="D5107">
            <v>192114</v>
          </cell>
          <cell r="E5107">
            <v>41940</v>
          </cell>
          <cell r="F5107" t="str">
            <v>SERVICIOS ADMINISTRATIVOS, ATENCIONA AL USUARIO, ARCHIVO Y CORRESPONDENCIA</v>
          </cell>
          <cell r="G5107">
            <v>9003405978</v>
          </cell>
          <cell r="H5107" t="str">
            <v>CONSERAUTOS JR S.A.S</v>
          </cell>
          <cell r="I5107" t="str">
            <v>PAGO FRAS 8868-8869-8870-8871-8872-8873-8874-8875-8876-8877-8878-8879 OCTAVO DESEMBOLSO SEGUN CERTIFICACION DEL SUPERVISOR - MANTENIMIENTO VEHICULOS - (IVA $ 603,824) RTE FTE 4% SERV.DECLARANTES</v>
          </cell>
          <cell r="J5107">
            <v>4377734</v>
          </cell>
          <cell r="K5107">
            <v>9.66</v>
          </cell>
          <cell r="L5107">
            <v>4</v>
          </cell>
          <cell r="M5107">
            <v>16</v>
          </cell>
          <cell r="N5107" t="str">
            <v>RECURSO 2-10</v>
          </cell>
          <cell r="W5107" t="str">
            <v>Vigencia Presupuestal</v>
          </cell>
        </row>
        <row r="5108">
          <cell r="A5108">
            <v>510814</v>
          </cell>
          <cell r="B5108" t="str">
            <v>Contrato</v>
          </cell>
          <cell r="C5108">
            <v>280</v>
          </cell>
          <cell r="D5108">
            <v>228714</v>
          </cell>
          <cell r="E5108">
            <v>41940</v>
          </cell>
          <cell r="F5108" t="str">
            <v>SERVICIOS ADMINISTRATIVOS, ATENCIONA AL USUARIO, ARCHIVO Y CORRESPONDENCIA</v>
          </cell>
          <cell r="G5108">
            <v>8300350374</v>
          </cell>
          <cell r="H5108" t="str">
            <v>EMINSER - EMPRESA DE SERVICIOS INTEGRALES S.A.S</v>
          </cell>
          <cell r="I5108" t="str">
            <v xml:space="preserve">PAGO No.11 FRA 0282 SEGÚN CERTIFICACION DEL SUPERVISOR  (REG. COMUN) - IVA $1,459,961 (RTE FTE 2% SERVICIO DE ASEO) </v>
          </cell>
          <cell r="J5108">
            <v>31049861</v>
          </cell>
          <cell r="K5108">
            <v>9.66</v>
          </cell>
          <cell r="L5108">
            <v>2</v>
          </cell>
          <cell r="M5108">
            <v>16</v>
          </cell>
          <cell r="N5108" t="str">
            <v>RECURSO 2-10</v>
          </cell>
          <cell r="W5108" t="str">
            <v>Vigencia Presupuestal</v>
          </cell>
        </row>
        <row r="5109">
          <cell r="A5109">
            <v>510914</v>
          </cell>
          <cell r="B5109" t="str">
            <v>Contrato</v>
          </cell>
          <cell r="C5109">
            <v>57</v>
          </cell>
          <cell r="D5109">
            <v>12714</v>
          </cell>
          <cell r="E5109">
            <v>41940</v>
          </cell>
          <cell r="F5109" t="str">
            <v>DIRECCION DE GENTION INTEGRAL DEL RECURSO HIDRICO</v>
          </cell>
          <cell r="G5109">
            <v>1010166732</v>
          </cell>
          <cell r="H5109" t="str">
            <v>ADRIANA CARRIAZO BAQUERO</v>
          </cell>
          <cell r="I5109" t="str">
            <v>PAGO 10 DE 12 DESEMBOLSO SEGÚN CERTIFICACION DEL SUPERVISOR</v>
          </cell>
          <cell r="J5109">
            <v>2660000</v>
          </cell>
          <cell r="K5109">
            <v>9.66</v>
          </cell>
          <cell r="O5109" t="str">
            <v>RECURSO 11</v>
          </cell>
          <cell r="V5109" t="str">
            <v>No tiene Dependientes</v>
          </cell>
          <cell r="W5109" t="str">
            <v>Vigencia Presupuestal</v>
          </cell>
        </row>
        <row r="5110">
          <cell r="A5110">
            <v>511014</v>
          </cell>
        </row>
        <row r="5111">
          <cell r="A5111">
            <v>511114</v>
          </cell>
          <cell r="B5111" t="str">
            <v>Contrato</v>
          </cell>
          <cell r="C5111">
            <v>222</v>
          </cell>
          <cell r="D5111">
            <v>32714</v>
          </cell>
          <cell r="E5111">
            <v>41940</v>
          </cell>
          <cell r="F5111" t="str">
            <v>SUBDIRECCION ADMINISTRATIVA Y FINANCIERA</v>
          </cell>
          <cell r="G5111">
            <v>79626003</v>
          </cell>
          <cell r="H5111" t="str">
            <v>CARLOS ERNESTO FUENTES TASCON</v>
          </cell>
          <cell r="I5111" t="str">
            <v>DECIMO DESEMBOLSO SEGÚN CERTIFICACION DEL SUPERVISOR</v>
          </cell>
          <cell r="J5111">
            <v>1800000</v>
          </cell>
          <cell r="K5111">
            <v>9.66</v>
          </cell>
          <cell r="O5111" t="str">
            <v>RECURSO 11</v>
          </cell>
          <cell r="V5111" t="str">
            <v>No tiene Dependientes a Cargo</v>
          </cell>
          <cell r="W5111" t="str">
            <v>Vigencia Presupuestal</v>
          </cell>
        </row>
        <row r="5112">
          <cell r="A5112">
            <v>511214</v>
          </cell>
          <cell r="B5112" t="str">
            <v>Contrato</v>
          </cell>
          <cell r="C5112">
            <v>8</v>
          </cell>
          <cell r="D5112">
            <v>914</v>
          </cell>
          <cell r="E5112">
            <v>41940</v>
          </cell>
          <cell r="F5112" t="str">
            <v>SUBDIRECCION ADMINISTRATIVA Y FINANCIERA</v>
          </cell>
          <cell r="G5112">
            <v>80458697</v>
          </cell>
          <cell r="H5112" t="str">
            <v>MELCO CIFUENTES MAHECHA</v>
          </cell>
          <cell r="I5112" t="str">
            <v>PAGO 10 DE 12 SEGÚN CERTIFICACION DEL SUPERVISOR ( DESC BASE RF DEPENDIENTES)</v>
          </cell>
          <cell r="J5112">
            <v>1805455</v>
          </cell>
          <cell r="K5112">
            <v>9.66</v>
          </cell>
          <cell r="O5112" t="str">
            <v>RECURSO 11</v>
          </cell>
          <cell r="V5112" t="str">
            <v>Desc. 10% Dependientes - Base RF $3,529,774 RF $388,275</v>
          </cell>
          <cell r="W5112" t="str">
            <v>Vigencia Presupuestal</v>
          </cell>
        </row>
        <row r="5113">
          <cell r="A5113">
            <v>511314</v>
          </cell>
          <cell r="B5113" t="str">
            <v>Resolución</v>
          </cell>
          <cell r="C5113">
            <v>1649</v>
          </cell>
          <cell r="D5113">
            <v>314714</v>
          </cell>
          <cell r="E5113">
            <v>41940</v>
          </cell>
          <cell r="F5113" t="str">
            <v>TALENTO HUMANO ACTIVO Y NO ACTIVO</v>
          </cell>
          <cell r="G5113">
            <v>52058048</v>
          </cell>
          <cell r="H5113" t="str">
            <v>LINA MARIA TORO TAMAYO</v>
          </cell>
          <cell r="I5113" t="str">
            <v>RECONOCIMIENTO Y PAGO DE PRESTACIONES SOCIALES (DESCUENTOS SALUD SURA $71,084 + PENSION SKANDIA $ 71,084 + FSP $37,942 + RTE FTE $ 2,706,000</v>
          </cell>
          <cell r="J5113">
            <v>23951640</v>
          </cell>
          <cell r="N5113" t="str">
            <v>RECURSO 1-10</v>
          </cell>
          <cell r="Q5113" t="str">
            <v xml:space="preserve">SEGURIDAD SOCIAL </v>
          </cell>
          <cell r="R5113">
            <v>180110</v>
          </cell>
          <cell r="W5113" t="str">
            <v>Vigencia Presupuestal</v>
          </cell>
        </row>
        <row r="5114">
          <cell r="A5114">
            <v>511414</v>
          </cell>
          <cell r="B5114" t="str">
            <v>Contrato</v>
          </cell>
          <cell r="C5114">
            <v>492</v>
          </cell>
          <cell r="D5114">
            <v>294814</v>
          </cell>
          <cell r="E5114">
            <v>41940</v>
          </cell>
          <cell r="F5114" t="str">
            <v>DIRECCION DE BOSQUES, BIODIVERSIDAD Y SERVICIOS ECOSISTEMICOS</v>
          </cell>
          <cell r="G5114">
            <v>49060</v>
          </cell>
          <cell r="H5114" t="str">
            <v>SECRETARIA DE LA CONVENCION CITES</v>
          </cell>
          <cell r="I5114" t="str">
            <v>FRA 14/2009A UNICO DESEMBOLSO SEGÚN CERTIFICACION DEL SUPERVISOR</v>
          </cell>
          <cell r="J5114">
            <v>3600000</v>
          </cell>
          <cell r="W5114" t="str">
            <v>Vigencia Presupuestal</v>
          </cell>
        </row>
        <row r="5115">
          <cell r="A5115">
            <v>511514</v>
          </cell>
          <cell r="B5115" t="str">
            <v>Contrato</v>
          </cell>
          <cell r="C5115">
            <v>9</v>
          </cell>
          <cell r="D5115">
            <v>1014</v>
          </cell>
          <cell r="E5115">
            <v>41940</v>
          </cell>
          <cell r="F5115" t="str">
            <v>SUBDIRECCION ADMINISTRATIVA Y FINANCIERA</v>
          </cell>
          <cell r="G5115">
            <v>79797240</v>
          </cell>
          <cell r="H5115" t="str">
            <v>JONATHAN FELIPE RODRIGUEZ MARTINEZ</v>
          </cell>
          <cell r="I5115" t="str">
            <v>PAGO 10 DE 12 SEGÚN CERTIFICACION DEL SUPERVISOR</v>
          </cell>
          <cell r="J5115">
            <v>1805455</v>
          </cell>
          <cell r="K5115">
            <v>9.66</v>
          </cell>
          <cell r="O5115" t="str">
            <v>RECURSO 11</v>
          </cell>
          <cell r="V5115" t="str">
            <v>No tiene Dependientes</v>
          </cell>
          <cell r="W5115" t="str">
            <v>Vigencia Presupuestal</v>
          </cell>
        </row>
        <row r="5116">
          <cell r="A5116">
            <v>511614</v>
          </cell>
          <cell r="B5116" t="str">
            <v>Contrato</v>
          </cell>
          <cell r="C5116">
            <v>34</v>
          </cell>
          <cell r="D5116">
            <v>4614</v>
          </cell>
          <cell r="E5116">
            <v>41940</v>
          </cell>
          <cell r="F5116" t="str">
            <v>SUBDIRECCION ADMINISTRATIVA Y FINANCIERA</v>
          </cell>
          <cell r="G5116">
            <v>1032368586</v>
          </cell>
          <cell r="H5116" t="str">
            <v>ANDRES FERNANDO MENDOZA CHUNZA</v>
          </cell>
          <cell r="I5116" t="str">
            <v>PAGO 10 DE 12 SEGÚN CERTIFICACION DEL SUPERVISOR</v>
          </cell>
          <cell r="J5116">
            <v>1805455</v>
          </cell>
          <cell r="K5116">
            <v>9.66</v>
          </cell>
          <cell r="O5116" t="str">
            <v>RECURSO 11</v>
          </cell>
          <cell r="V5116" t="str">
            <v>No tiene Dependientes</v>
          </cell>
          <cell r="W5116" t="str">
            <v>Vigencia Presupuestal</v>
          </cell>
        </row>
        <row r="5117">
          <cell r="A5117">
            <v>511714</v>
          </cell>
          <cell r="B5117" t="str">
            <v>Contrato</v>
          </cell>
          <cell r="C5117">
            <v>6</v>
          </cell>
          <cell r="D5117">
            <v>1414</v>
          </cell>
          <cell r="E5117">
            <v>41940</v>
          </cell>
          <cell r="F5117" t="str">
            <v>SUBDIRECCION ADMINISTRATIVA Y FINANCIERA</v>
          </cell>
          <cell r="G5117">
            <v>1033722027</v>
          </cell>
          <cell r="H5117" t="str">
            <v>ANDERSON STEEVEN PINZON VARGAS</v>
          </cell>
          <cell r="I5117" t="str">
            <v>PAGO 10 DE 12 SEGÚN CERTIFICACION DEL SUPERVISOR</v>
          </cell>
          <cell r="J5117">
            <v>1805455</v>
          </cell>
          <cell r="K5117">
            <v>9.66</v>
          </cell>
          <cell r="O5117" t="str">
            <v>RECURSO 11</v>
          </cell>
          <cell r="V5117" t="str">
            <v>No tiene Dependientes</v>
          </cell>
          <cell r="W5117" t="str">
            <v>Vigencia Presupuestal</v>
          </cell>
        </row>
        <row r="5118">
          <cell r="A5118">
            <v>511814</v>
          </cell>
          <cell r="B5118" t="str">
            <v>Contrato</v>
          </cell>
          <cell r="C5118">
            <v>270</v>
          </cell>
          <cell r="D5118">
            <v>38614</v>
          </cell>
          <cell r="E5118">
            <v>41940</v>
          </cell>
          <cell r="F5118" t="str">
            <v>SUBDIRECCION ADMINISTRATIVA Y FINANCIERA</v>
          </cell>
          <cell r="G5118">
            <v>1065607597</v>
          </cell>
          <cell r="H5118" t="str">
            <v>CAROLINA CARRASCAL LOZANO</v>
          </cell>
          <cell r="I5118" t="str">
            <v xml:space="preserve">PAGO 9 DE 11 SEGÚN CERTIFICACION DEL SUPERVISOR </v>
          </cell>
          <cell r="J5118">
            <v>2600000</v>
          </cell>
          <cell r="K5118">
            <v>9.66</v>
          </cell>
          <cell r="O5118" t="str">
            <v>RECURSO 11</v>
          </cell>
          <cell r="V5118" t="str">
            <v>No tiene Dependientes</v>
          </cell>
          <cell r="W5118" t="str">
            <v>Vigencia Presupuestal</v>
          </cell>
        </row>
        <row r="5119">
          <cell r="A5119">
            <v>511914</v>
          </cell>
          <cell r="B5119" t="str">
            <v>Contrato</v>
          </cell>
          <cell r="C5119">
            <v>371</v>
          </cell>
          <cell r="D5119">
            <v>223614</v>
          </cell>
          <cell r="E5119">
            <v>41940</v>
          </cell>
          <cell r="F5119" t="str">
            <v>SUBDIRECCION ADMINISTRATIVA Y FINANCIERA</v>
          </cell>
          <cell r="G5119">
            <v>2988852</v>
          </cell>
          <cell r="H5119" t="str">
            <v>JOSE VICENTE GARCIA AREVALO</v>
          </cell>
          <cell r="I5119" t="str">
            <v>PAGO 3 DE 5 SEGÚN CERTIFICACION DEL SUPERVISOR (Desc x dependientes)</v>
          </cell>
          <cell r="J5119">
            <v>5000000</v>
          </cell>
          <cell r="K5119">
            <v>9.66</v>
          </cell>
          <cell r="O5119" t="str">
            <v>RECURSO 11</v>
          </cell>
          <cell r="V5119" t="str">
            <v>Desc x Dependientes</v>
          </cell>
          <cell r="W5119" t="str">
            <v>Vigencia Presupuestal</v>
          </cell>
        </row>
        <row r="5120">
          <cell r="A5120">
            <v>512014</v>
          </cell>
          <cell r="B5120" t="str">
            <v>Contrato</v>
          </cell>
          <cell r="C5120">
            <v>136</v>
          </cell>
          <cell r="D5120">
            <v>24814</v>
          </cell>
          <cell r="E5120">
            <v>41940</v>
          </cell>
          <cell r="F5120" t="str">
            <v>DIRECCION DE BOSQUES, BIODIVERSIDAD Y SERVICIOS ECOSISTEMICOS</v>
          </cell>
          <cell r="G5120">
            <v>52994360</v>
          </cell>
          <cell r="H5120" t="str">
            <v>MONICA BORRAS ULLOA</v>
          </cell>
          <cell r="I5120" t="str">
            <v>PAGO 10 DE 12 SEGÚN CERTIFICACION DEL SUPERVISOR</v>
          </cell>
          <cell r="J5120">
            <v>5000000</v>
          </cell>
          <cell r="K5120">
            <v>9.66</v>
          </cell>
          <cell r="O5120" t="str">
            <v>RECURSO 11</v>
          </cell>
          <cell r="V5120" t="str">
            <v>No tiene Dependientes a Cargo</v>
          </cell>
          <cell r="W5120" t="str">
            <v>Vigencia Presupuestal</v>
          </cell>
        </row>
        <row r="5121">
          <cell r="A5121">
            <v>512114</v>
          </cell>
          <cell r="B5121" t="str">
            <v>Contrato</v>
          </cell>
          <cell r="C5121">
            <v>486</v>
          </cell>
          <cell r="D5121">
            <v>290014</v>
          </cell>
          <cell r="E5121">
            <v>41940</v>
          </cell>
          <cell r="F5121" t="str">
            <v>DIRECCION DE ASUNTOS MARINOS, COSTEROS Y RECURSOS ACUATICOS</v>
          </cell>
          <cell r="G5121">
            <v>8605141875</v>
          </cell>
          <cell r="H5121" t="str">
            <v>CAEM - CORPORACION AMBIENTAL EMPRESARIAL</v>
          </cell>
          <cell r="I5121" t="str">
            <v>FRA 7513 PAGO 1 DE 3 SEGÚN CERTIFICACION DEL SUPERVISOR (ENT SIN ANIMO DE LUCRO-NO CONTRIBUY.ICA-N/A RTE IVA)</v>
          </cell>
          <cell r="J5121">
            <v>79099297</v>
          </cell>
          <cell r="O5121" t="str">
            <v>RECURSO 11</v>
          </cell>
          <cell r="W5121" t="str">
            <v>Vigencia Presupuestal</v>
          </cell>
        </row>
        <row r="5122">
          <cell r="A5122">
            <v>512214</v>
          </cell>
          <cell r="B5122" t="str">
            <v>Contrato</v>
          </cell>
          <cell r="C5122">
            <v>460</v>
          </cell>
          <cell r="D5122">
            <v>264614</v>
          </cell>
          <cell r="E5122">
            <v>41940</v>
          </cell>
          <cell r="F5122" t="str">
            <v>DIRECCION DE CAMBIO CLIMATICO</v>
          </cell>
          <cell r="G5122">
            <v>9007646399</v>
          </cell>
          <cell r="H5122" t="str">
            <v>UNION TEMPORAL CORPORACION ECOVERSA - ECONOMIA URBANA LTDA.</v>
          </cell>
          <cell r="I5122" t="str">
            <v>FRA 1 PAGO 1 DE 3 SEGÚN CERTIFICAION DEL SUPERVISOR</v>
          </cell>
          <cell r="J5122">
            <v>56817728</v>
          </cell>
          <cell r="K5122">
            <v>6.9</v>
          </cell>
          <cell r="L5122">
            <v>11</v>
          </cell>
          <cell r="M5122">
            <v>16</v>
          </cell>
          <cell r="O5122" t="str">
            <v>RECURSO 11</v>
          </cell>
          <cell r="V5122" t="str">
            <v>CIIU 70201 - Actividades de consultoría de gestión 6,9</v>
          </cell>
          <cell r="W5122" t="str">
            <v>Vigencia Presupuestal</v>
          </cell>
        </row>
        <row r="5123">
          <cell r="A5123">
            <v>512314</v>
          </cell>
          <cell r="B5123" t="str">
            <v>Convenio</v>
          </cell>
          <cell r="C5123">
            <v>160</v>
          </cell>
          <cell r="D5123">
            <v>25814</v>
          </cell>
          <cell r="E5123">
            <v>41940</v>
          </cell>
          <cell r="F5123" t="str">
            <v>SUBDIRECCION DE EDUCACION Y PARTICIPACION</v>
          </cell>
          <cell r="G5123">
            <v>8908030052</v>
          </cell>
          <cell r="H5123" t="str">
            <v>CORPOCALDAS - CORPORACION AUTONOMA REGIONAL DE CALDAS</v>
          </cell>
          <cell r="I5123" t="str">
            <v>PAGO PARCIAL 4 DE 5 SEGÚN CERTIFICACION DEL SUPERVISOR - LOS SOPORTES ORIGINALES REPOSAN EN LA OP 512414 DE LA MISMA FECHA</v>
          </cell>
          <cell r="J5123">
            <v>30000000</v>
          </cell>
          <cell r="O5123" t="str">
            <v>RECURSO 11</v>
          </cell>
          <cell r="W5123" t="str">
            <v>Vigencia Presupuestal</v>
          </cell>
        </row>
        <row r="5124">
          <cell r="A5124">
            <v>512414</v>
          </cell>
          <cell r="B5124" t="str">
            <v>Convenio</v>
          </cell>
          <cell r="C5124">
            <v>160</v>
          </cell>
          <cell r="D5124">
            <v>300814</v>
          </cell>
          <cell r="E5124">
            <v>41940</v>
          </cell>
          <cell r="F5124" t="str">
            <v>SUBDIRECCION DE EDUCACION Y PARTICIPACION</v>
          </cell>
          <cell r="G5124">
            <v>8908030052</v>
          </cell>
          <cell r="H5124" t="str">
            <v>CORPOCALDAS - CORPORACION AUTONOMA REGIONAL DE CALDAS</v>
          </cell>
          <cell r="I5124" t="str">
            <v>PAGO SALDO 4 DE 5 SEGÚN CERTIFICACION DEL SUPERVISOR</v>
          </cell>
          <cell r="J5124">
            <v>60000000</v>
          </cell>
          <cell r="O5124" t="str">
            <v>RECURSO 11</v>
          </cell>
          <cell r="W5124" t="str">
            <v>Vigencia Presupuestal</v>
          </cell>
        </row>
        <row r="5125">
          <cell r="A5125">
            <v>512514</v>
          </cell>
          <cell r="B5125" t="str">
            <v>Convenio</v>
          </cell>
          <cell r="C5125">
            <v>367</v>
          </cell>
          <cell r="D5125">
            <v>221414</v>
          </cell>
          <cell r="E5125">
            <v>41940</v>
          </cell>
          <cell r="F5125" t="str">
            <v>ORDENAMIENTO AMBIENTAL TERRITORIAL Y COORD SINA</v>
          </cell>
          <cell r="G5125">
            <v>9005197294</v>
          </cell>
          <cell r="H5125" t="str">
            <v xml:space="preserve">AUTORIDADES INDIGENAS DE COLOMBIA -AICO </v>
          </cell>
          <cell r="I5125" t="str">
            <v>PAGO 2 DE 4 SEGÚN CERTIFICACION DEL SUPERVISOR (REG ESPECIAL)</v>
          </cell>
          <cell r="J5125">
            <v>72291000</v>
          </cell>
          <cell r="O5125" t="str">
            <v>RECURSO 11</v>
          </cell>
          <cell r="W5125" t="str">
            <v>Vigencia Presupuestal</v>
          </cell>
        </row>
        <row r="5126">
          <cell r="A5126">
            <v>512614</v>
          </cell>
          <cell r="B5126" t="str">
            <v>Contrato</v>
          </cell>
          <cell r="C5126">
            <v>12</v>
          </cell>
          <cell r="D5126">
            <v>814</v>
          </cell>
          <cell r="E5126">
            <v>41940</v>
          </cell>
          <cell r="F5126" t="str">
            <v>SUBDIRECCION ADMINISTRATIVA Y FINANCIERA</v>
          </cell>
          <cell r="G5126">
            <v>40610737</v>
          </cell>
          <cell r="H5126" t="str">
            <v>CAROLINA POLANCO HOLGUIN</v>
          </cell>
          <cell r="I5126" t="str">
            <v>PAGO 10 DE 12 SEGÚN CERTIFICACION DEL SUPERVISOR ( DESC BASE RF DEPENDIENTES)</v>
          </cell>
          <cell r="J5126">
            <v>3009091</v>
          </cell>
          <cell r="K5126">
            <v>9.66</v>
          </cell>
          <cell r="O5126" t="str">
            <v>RECURSO 11</v>
          </cell>
          <cell r="V5126" t="str">
            <v xml:space="preserve">Desc. 10% Dependientes </v>
          </cell>
          <cell r="W5126" t="str">
            <v>Vigencia Presupuestal</v>
          </cell>
        </row>
        <row r="5127">
          <cell r="A5127">
            <v>512714</v>
          </cell>
          <cell r="B5127" t="str">
            <v>Contrato</v>
          </cell>
          <cell r="C5127">
            <v>36</v>
          </cell>
          <cell r="D5127">
            <v>4414</v>
          </cell>
          <cell r="E5127">
            <v>41940</v>
          </cell>
          <cell r="F5127" t="str">
            <v>SECRETARIA GENERAL</v>
          </cell>
          <cell r="G5127">
            <v>1094900821</v>
          </cell>
          <cell r="H5127" t="str">
            <v>PABLO ESTEBAN QUIÑONES OSORIO</v>
          </cell>
          <cell r="I5127" t="str">
            <v>PAGO 10 DE 12 SEGÚN CERTIFICACION DEL SUPERVISOR</v>
          </cell>
          <cell r="J5127">
            <v>3519553</v>
          </cell>
          <cell r="K5127">
            <v>9.66</v>
          </cell>
          <cell r="O5127" t="str">
            <v>RECURSO 11</v>
          </cell>
          <cell r="V5127" t="str">
            <v>No tiene Dependientes</v>
          </cell>
          <cell r="W5127" t="str">
            <v>Vigencia Presupuestal</v>
          </cell>
        </row>
        <row r="5128">
          <cell r="A5128">
            <v>512814</v>
          </cell>
          <cell r="B5128" t="str">
            <v>Contrato</v>
          </cell>
          <cell r="C5128">
            <v>189</v>
          </cell>
          <cell r="D5128">
            <v>234014</v>
          </cell>
          <cell r="E5128">
            <v>41940</v>
          </cell>
          <cell r="F5128" t="str">
            <v>SECRETARIA GENERAL</v>
          </cell>
          <cell r="G5128">
            <v>1014210296</v>
          </cell>
          <cell r="H5128" t="str">
            <v>CAMILA KATHERINE ROJAS</v>
          </cell>
          <cell r="I5128" t="str">
            <v>PAGO 3 DE 5 SEGÚN CERTIFICACION DEL SUPERVISOR</v>
          </cell>
          <cell r="J5128">
            <v>2000000</v>
          </cell>
          <cell r="K5128">
            <v>9.66</v>
          </cell>
          <cell r="O5128" t="str">
            <v>RECURSO 11</v>
          </cell>
          <cell r="V5128" t="str">
            <v>No tiene Dependientes</v>
          </cell>
          <cell r="W5128" t="str">
            <v>Vigencia Presupuestal</v>
          </cell>
        </row>
        <row r="5129">
          <cell r="A5129">
            <v>512914</v>
          </cell>
          <cell r="B5129" t="str">
            <v>Contrato</v>
          </cell>
          <cell r="C5129">
            <v>13</v>
          </cell>
          <cell r="D5129">
            <v>1614</v>
          </cell>
          <cell r="E5129">
            <v>41940</v>
          </cell>
          <cell r="F5129" t="str">
            <v>SECRETARIA GENERAL</v>
          </cell>
          <cell r="G5129">
            <v>51938927</v>
          </cell>
          <cell r="H5129" t="str">
            <v>LIDIA PATRICIA TOVAR SALAMANCA</v>
          </cell>
          <cell r="I5129" t="str">
            <v>PAGO 10 DE 12 SEGÚN CERTIFICACION DEL SUPERVISOR (Desc.de la Base RF x Dependientes)</v>
          </cell>
          <cell r="J5129">
            <v>3519553</v>
          </cell>
          <cell r="K5129">
            <v>9.66</v>
          </cell>
          <cell r="O5129" t="str">
            <v>RECURSO 11</v>
          </cell>
          <cell r="V5129" t="str">
            <v>Desc. X Dependientes</v>
          </cell>
          <cell r="W5129" t="str">
            <v>Vigencia Presupuestal</v>
          </cell>
        </row>
        <row r="5130">
          <cell r="A5130">
            <v>513014</v>
          </cell>
          <cell r="B5130" t="str">
            <v>Contrato</v>
          </cell>
          <cell r="C5130">
            <v>499</v>
          </cell>
          <cell r="D5130">
            <v>307014</v>
          </cell>
          <cell r="E5130">
            <v>41940</v>
          </cell>
          <cell r="F5130" t="str">
            <v>DESPACHO VICEMINISTRO DE AMBIENTE Y DESARROLLO SOSTENIBLE</v>
          </cell>
          <cell r="G5130">
            <v>1015415683</v>
          </cell>
          <cell r="H5130" t="str">
            <v>LAURA YIZETH TAPIERO OLAYA</v>
          </cell>
          <cell r="I5130" t="str">
            <v>PAGO 1 DE 4 SEGÚN CERTIFICACION DEL SUPERVISOR (Desc.de la Base RF x Dependientes)</v>
          </cell>
          <cell r="J5130">
            <v>1250000</v>
          </cell>
          <cell r="K5130">
            <v>9.66</v>
          </cell>
          <cell r="O5130" t="str">
            <v>RECURSO 11</v>
          </cell>
          <cell r="V5130" t="str">
            <v>Desc. X Dependientes</v>
          </cell>
          <cell r="W5130" t="str">
            <v>Vigencia Presupuestal</v>
          </cell>
        </row>
        <row r="5131">
          <cell r="A5131">
            <v>513114</v>
          </cell>
          <cell r="B5131" t="str">
            <v>Contrato</v>
          </cell>
          <cell r="C5131">
            <v>463</v>
          </cell>
          <cell r="D5131">
            <v>265214</v>
          </cell>
          <cell r="E5131">
            <v>41940</v>
          </cell>
          <cell r="F5131" t="str">
            <v>DESPACHO VICEMINISTRO DE AMBIENTE Y DESARROLLO SOSTENIBLE</v>
          </cell>
          <cell r="G5131">
            <v>9776948</v>
          </cell>
          <cell r="H5131" t="str">
            <v>ORLANDO BENIGNO MEJIA OSSMAN</v>
          </cell>
          <cell r="I5131" t="str">
            <v xml:space="preserve">FRA 0037 PAGO 2 DE 2 SEGÚN CERTIFICACION DEL SUPERVISOR  (Desc Base Rte Fte por Dependientes) </v>
          </cell>
          <cell r="J5131">
            <v>7000000</v>
          </cell>
          <cell r="K5131">
            <v>9.66</v>
          </cell>
          <cell r="M5131">
            <v>16</v>
          </cell>
          <cell r="O5131" t="str">
            <v>RECURSO 11</v>
          </cell>
          <cell r="V5131" t="str">
            <v>Desc. X Dependientes</v>
          </cell>
          <cell r="W5131" t="str">
            <v>Vigencia Presupuestal</v>
          </cell>
        </row>
        <row r="5132">
          <cell r="A5132">
            <v>513214</v>
          </cell>
          <cell r="B5132" t="str">
            <v>Contrato</v>
          </cell>
          <cell r="C5132">
            <v>137</v>
          </cell>
          <cell r="D5132">
            <v>25014</v>
          </cell>
          <cell r="E5132">
            <v>41940</v>
          </cell>
          <cell r="F5132" t="str">
            <v>DIRECCION DE BOSQUES, BIODIVERSIDAD YSERVICIOS ECOSISTEMICOS</v>
          </cell>
          <cell r="G5132">
            <v>79866324</v>
          </cell>
          <cell r="H5132" t="str">
            <v>MANUEL DAVID CORTES PARDO</v>
          </cell>
          <cell r="I5132" t="str">
            <v>PAGO 9 Y 10 DE 12 SEGÚN CERTIFICACION DEL SUPERVISOR (Desc. Base RF x Dependientes)</v>
          </cell>
          <cell r="J5132">
            <v>10332104</v>
          </cell>
          <cell r="K5132">
            <v>9.66</v>
          </cell>
          <cell r="O5132" t="str">
            <v>RECURSO 11</v>
          </cell>
          <cell r="V5132" t="str">
            <v xml:space="preserve">Desc. 10% Dependientes </v>
          </cell>
          <cell r="W5132" t="str">
            <v>Vigencia Presupuestal</v>
          </cell>
        </row>
        <row r="5133">
          <cell r="A5133">
            <v>513314</v>
          </cell>
          <cell r="B5133" t="str">
            <v>Contrato</v>
          </cell>
          <cell r="C5133">
            <v>386</v>
          </cell>
          <cell r="D5133">
            <v>235014</v>
          </cell>
          <cell r="E5133">
            <v>41940</v>
          </cell>
          <cell r="F5133" t="str">
            <v>DIRECCION DE GENTION INTEGRAL DEL RECURSO HIDRICO</v>
          </cell>
          <cell r="G5133">
            <v>17304849</v>
          </cell>
          <cell r="H5133" t="str">
            <v>LUIS ENRIQUE BERNAL VARGAS</v>
          </cell>
          <cell r="I5133" t="str">
            <v>PAGO 3 DE 5 SEGÚN CERTIFICACION DEL SUPERVISOR (Desc Base Rte Fte por Dependientes) - PENSIONADO - SE AJUSTA RETENCION EN LA FUENTE OP 445614 DEL 26 DE SEPTIEMBRE DE 2014 YA QUE NO SE TUVO EN CUENTA LA CALIDAD DE PENSIONADO</v>
          </cell>
          <cell r="J5133">
            <v>11000000</v>
          </cell>
          <cell r="K5133">
            <v>9.66</v>
          </cell>
          <cell r="O5133" t="str">
            <v>RECURSO 11</v>
          </cell>
          <cell r="V5133" t="str">
            <v xml:space="preserve">Desc. X Dependientes </v>
          </cell>
          <cell r="W5133" t="str">
            <v>Vigencia Presupuestal</v>
          </cell>
        </row>
        <row r="5134">
          <cell r="A5134">
            <v>513414</v>
          </cell>
          <cell r="B5134" t="str">
            <v>Contrato</v>
          </cell>
          <cell r="C5134">
            <v>418</v>
          </cell>
          <cell r="D5134">
            <v>246214</v>
          </cell>
          <cell r="E5134">
            <v>41940</v>
          </cell>
          <cell r="F5134" t="str">
            <v>DIRECCION DE ORDENAMIENTO AMBIENTAL Y COORDINACION DEL SINA</v>
          </cell>
          <cell r="G5134">
            <v>79447686</v>
          </cell>
          <cell r="H5134" t="str">
            <v>MANUEL ENRIQUE PEREZ MARTINEZ</v>
          </cell>
          <cell r="I5134" t="str">
            <v>PAGO 2 DE 4 SEGÚN CERTIFICACION DEL SUPERVISOR</v>
          </cell>
          <cell r="J5134">
            <v>6000000</v>
          </cell>
          <cell r="K5134">
            <v>9.66</v>
          </cell>
          <cell r="O5134" t="str">
            <v>RECURSO 11</v>
          </cell>
          <cell r="V5134" t="str">
            <v>No tiene Dependientes</v>
          </cell>
          <cell r="W5134" t="str">
            <v>Vigencia Presupuestal</v>
          </cell>
        </row>
        <row r="5135">
          <cell r="A5135">
            <v>513514</v>
          </cell>
          <cell r="B5135" t="str">
            <v>Contrato</v>
          </cell>
          <cell r="C5135">
            <v>114</v>
          </cell>
          <cell r="D5135">
            <v>19714</v>
          </cell>
          <cell r="E5135">
            <v>41940</v>
          </cell>
          <cell r="F5135" t="str">
            <v>DIRECCION DE CAMBIO CLIMATICO</v>
          </cell>
          <cell r="G5135">
            <v>1020759690</v>
          </cell>
          <cell r="H5135" t="str">
            <v>JENNY ANDREA ACOSTA GIRALDO</v>
          </cell>
          <cell r="I5135" t="str">
            <v>PAGO 10 DE 11 SEGÚN CERTIFICACION DEL SUPERVISOR</v>
          </cell>
          <cell r="J5135">
            <v>2900000</v>
          </cell>
          <cell r="K5135">
            <v>9.66</v>
          </cell>
          <cell r="O5135" t="str">
            <v>RECURSO 11</v>
          </cell>
          <cell r="V5135" t="str">
            <v>No tiene Dependientes</v>
          </cell>
          <cell r="W5135" t="str">
            <v>Vigencia Presupuestal</v>
          </cell>
        </row>
        <row r="5136">
          <cell r="A5136">
            <v>513614</v>
          </cell>
          <cell r="B5136" t="str">
            <v>Contrato</v>
          </cell>
          <cell r="C5136">
            <v>262</v>
          </cell>
          <cell r="D5136">
            <v>37914</v>
          </cell>
          <cell r="E5136">
            <v>41940</v>
          </cell>
          <cell r="F5136" t="str">
            <v>SUBDIRECCION ADMINISTRATIVA Y FINANCIERA</v>
          </cell>
          <cell r="G5136">
            <v>80022525</v>
          </cell>
          <cell r="H5136" t="str">
            <v>CARLOS JULIO VANEGAS YUMAYUZA</v>
          </cell>
          <cell r="I5136" t="str">
            <v>PAGO 10 DE 12 SEGÚN CERTIFICACION DEL SUPERVISOR (Desc.de la Base x Dependientes) + (Desc Embargo $125,547)</v>
          </cell>
          <cell r="J5136">
            <v>1243733</v>
          </cell>
          <cell r="K5136">
            <v>9.66</v>
          </cell>
          <cell r="O5136" t="str">
            <v>RECURSO 11</v>
          </cell>
          <cell r="Q5136" t="str">
            <v>EMBARGO OF 1534</v>
          </cell>
          <cell r="R5136">
            <v>125547</v>
          </cell>
          <cell r="V5136" t="str">
            <v>Desc. X Dependientes</v>
          </cell>
          <cell r="W5136" t="str">
            <v>Vigencia Presupuestal</v>
          </cell>
        </row>
        <row r="5137">
          <cell r="A5137">
            <v>513714</v>
          </cell>
          <cell r="B5137" t="str">
            <v>Contrato</v>
          </cell>
          <cell r="C5137">
            <v>128</v>
          </cell>
          <cell r="D5137">
            <v>21214</v>
          </cell>
          <cell r="E5137">
            <v>41940</v>
          </cell>
          <cell r="F5137" t="str">
            <v>SUBDIRECCION ADMINISTRATIVA Y FINANCIERA</v>
          </cell>
          <cell r="G5137">
            <v>79859642</v>
          </cell>
          <cell r="H5137" t="str">
            <v>CARLOS HERNAN USECHE JARAMILLO</v>
          </cell>
          <cell r="I5137" t="str">
            <v xml:space="preserve">PAGO 10/12 DESEMBOLSO SEGÚN CERTIFICACION DEL SUPERVISOR (Desc.de la Base x Dependientes) </v>
          </cell>
          <cell r="J5137">
            <v>4759090</v>
          </cell>
          <cell r="K5137">
            <v>9.66</v>
          </cell>
          <cell r="O5137" t="str">
            <v>RECURSO 11</v>
          </cell>
          <cell r="V5137" t="str">
            <v>Desc. 10% Dependientes - Base RF $4,094,550 RF $287,562</v>
          </cell>
          <cell r="W5137" t="str">
            <v>Vigencia Presupuestal</v>
          </cell>
        </row>
        <row r="5138">
          <cell r="A5138">
            <v>513814</v>
          </cell>
          <cell r="B5138" t="str">
            <v>Contrato</v>
          </cell>
          <cell r="C5138">
            <v>58</v>
          </cell>
          <cell r="D5138">
            <v>12914</v>
          </cell>
          <cell r="E5138">
            <v>41940</v>
          </cell>
          <cell r="F5138" t="str">
            <v>DIRECCION DE ASUNTOS AMBIENTALES, SECTORIAL Y URBANA</v>
          </cell>
          <cell r="G5138">
            <v>35250839</v>
          </cell>
          <cell r="H5138" t="str">
            <v>HEIDDY JOHANNA LAITON MORALES</v>
          </cell>
          <cell r="I5138" t="str">
            <v>PAGO 10 DE 12 DESEMBOLSO SEGUN CERTIFICACION DEL SUPERVISOR (Desc.de la Base x Dependientes)</v>
          </cell>
          <cell r="J5138">
            <v>3868182</v>
          </cell>
          <cell r="K5138">
            <v>9.66</v>
          </cell>
          <cell r="O5138" t="str">
            <v>RECURSO 11</v>
          </cell>
          <cell r="V5138" t="str">
            <v xml:space="preserve">Desc. 10% Dependientes </v>
          </cell>
          <cell r="W5138" t="str">
            <v>Vigencia Presupuestal</v>
          </cell>
        </row>
        <row r="5139">
          <cell r="A5139">
            <v>513914</v>
          </cell>
          <cell r="B5139" t="str">
            <v>Contrato</v>
          </cell>
          <cell r="C5139">
            <v>142</v>
          </cell>
          <cell r="D5139">
            <v>24314</v>
          </cell>
          <cell r="E5139">
            <v>41940</v>
          </cell>
          <cell r="F5139" t="str">
            <v>DIRECCION DE BOSQUES, BIODIVERSIDAD Y SERVICIOS ECOSISTEMICOS</v>
          </cell>
          <cell r="G5139">
            <v>51993845</v>
          </cell>
          <cell r="H5139" t="str">
            <v xml:space="preserve">EMILCE MORA JAIME </v>
          </cell>
          <cell r="I5139" t="str">
            <v>PAGO 10 DE 12 SEGÚN CERTIFICACION DEL SUPERVISOR</v>
          </cell>
          <cell r="J5139">
            <v>6000000</v>
          </cell>
          <cell r="K5139">
            <v>9.66</v>
          </cell>
          <cell r="O5139" t="str">
            <v>RECURSO 11</v>
          </cell>
          <cell r="V5139" t="str">
            <v>No tiene Dependientes a Cargo</v>
          </cell>
          <cell r="W5139" t="str">
            <v>Vigencia Presupuestal</v>
          </cell>
        </row>
        <row r="5140">
          <cell r="A5140">
            <v>514014</v>
          </cell>
          <cell r="B5140" t="str">
            <v>Contrato</v>
          </cell>
          <cell r="C5140">
            <v>392</v>
          </cell>
          <cell r="D5140">
            <v>236314</v>
          </cell>
          <cell r="E5140">
            <v>41940</v>
          </cell>
          <cell r="F5140" t="str">
            <v>SUBDIRECCION ADMINISTRATIVA Y FINANCIERA</v>
          </cell>
          <cell r="G5140">
            <v>41658292</v>
          </cell>
          <cell r="H5140" t="str">
            <v>CARMEN LILIA GUIO MARTINEZ</v>
          </cell>
          <cell r="I5140" t="str">
            <v>TERCER PAGO SEGÚN CERTIFICACION DEL SUPERVISOR - PENSIONADA</v>
          </cell>
          <cell r="J5140">
            <v>4500000</v>
          </cell>
          <cell r="K5140">
            <v>9.66</v>
          </cell>
          <cell r="O5140" t="str">
            <v>RECURSO 11</v>
          </cell>
          <cell r="V5140" t="str">
            <v>No tiene Dependientes</v>
          </cell>
          <cell r="W5140" t="str">
            <v>Vigencia Presupuestal</v>
          </cell>
        </row>
        <row r="5141">
          <cell r="A5141">
            <v>514114</v>
          </cell>
          <cell r="B5141" t="str">
            <v>Contrato</v>
          </cell>
          <cell r="C5141">
            <v>177</v>
          </cell>
          <cell r="D5141">
            <v>28314</v>
          </cell>
          <cell r="E5141">
            <v>41940</v>
          </cell>
          <cell r="F5141" t="str">
            <v>SUBDIRECCION ADMINISTRATIVA Y FINANCIERA</v>
          </cell>
          <cell r="G5141">
            <v>35325209</v>
          </cell>
          <cell r="H5141" t="str">
            <v>LUZ ESMERALDA MANRIQUE DIAZ</v>
          </cell>
          <cell r="I5141" t="str">
            <v>PAGO 10 DE 12 SEGÚN CERTIFICACION DEL SUPERVISOR (PENSIONADA + PLAN COMPLEMENTARIO 22 OCT 2014)</v>
          </cell>
          <cell r="J5141">
            <v>6000000</v>
          </cell>
          <cell r="K5141">
            <v>9.66</v>
          </cell>
          <cell r="O5141" t="str">
            <v>RECURSO 11</v>
          </cell>
          <cell r="V5141" t="str">
            <v>No tiene Dependientes + Plan Complementario 22 Oct 2014</v>
          </cell>
          <cell r="W5141" t="str">
            <v>Vigencia Presupuestal</v>
          </cell>
        </row>
        <row r="5142">
          <cell r="A5142">
            <v>514214</v>
          </cell>
          <cell r="B5142" t="str">
            <v>Contrato</v>
          </cell>
          <cell r="C5142">
            <v>254</v>
          </cell>
          <cell r="D5142">
            <v>38714</v>
          </cell>
          <cell r="E5142">
            <v>41940</v>
          </cell>
          <cell r="F5142" t="str">
            <v>DIRECCION DE ASUNTOS MARINOS, COSTEROS Y RECURSOS ACUATICOS</v>
          </cell>
          <cell r="G5142">
            <v>42867515</v>
          </cell>
          <cell r="H5142" t="str">
            <v>BLANCA OLIVA POSADA POSADA</v>
          </cell>
          <cell r="I5142" t="str">
            <v>PAGO 9 DE 9 SEGÚN CERTIFICACION DEL SUPERVISOR - PENSIONADA</v>
          </cell>
          <cell r="J5142">
            <v>9500000</v>
          </cell>
          <cell r="K5142">
            <v>9.66</v>
          </cell>
          <cell r="O5142" t="str">
            <v>RECURSO 11</v>
          </cell>
          <cell r="V5142" t="str">
            <v>No tiene Dependientes</v>
          </cell>
          <cell r="W5142" t="str">
            <v>Vigencia Presupuestal</v>
          </cell>
        </row>
        <row r="5143">
          <cell r="A5143">
            <v>514314</v>
          </cell>
          <cell r="B5143" t="str">
            <v>Contrato</v>
          </cell>
          <cell r="C5143">
            <v>131</v>
          </cell>
          <cell r="D5143">
            <v>23514</v>
          </cell>
          <cell r="E5143">
            <v>41940</v>
          </cell>
          <cell r="F5143" t="str">
            <v>DIRECCION DE CAMBIO CLIMATICO</v>
          </cell>
          <cell r="G5143">
            <v>52515167</v>
          </cell>
          <cell r="H5143" t="str">
            <v>ASTRID EUGENIA CRUZ JIMENEZ</v>
          </cell>
          <cell r="I5143" t="str">
            <v>PAGO 10 DE 11 SEGÚN CERTIFICACION DEL SUPERVISOR - Int Vivienda Davivienda $201,182</v>
          </cell>
          <cell r="J5143">
            <v>6000000</v>
          </cell>
          <cell r="K5143">
            <v>9.66</v>
          </cell>
          <cell r="O5143" t="str">
            <v>RECURSO 11</v>
          </cell>
          <cell r="V5143" t="str">
            <v>Int Vivienda Davivienda $2414187,36/12= $201,182 -No tiene Dependientes a Cargo</v>
          </cell>
          <cell r="W5143" t="str">
            <v>Vigencia Presupuestal</v>
          </cell>
        </row>
        <row r="5144">
          <cell r="A5144">
            <v>514414</v>
          </cell>
          <cell r="B5144" t="str">
            <v>Contrato</v>
          </cell>
          <cell r="C5144">
            <v>106</v>
          </cell>
          <cell r="D5144">
            <v>19214</v>
          </cell>
          <cell r="E5144">
            <v>41940</v>
          </cell>
          <cell r="F5144" t="str">
            <v>OFICINA ASESORA DE PLANEACION</v>
          </cell>
          <cell r="G5144">
            <v>1032383639</v>
          </cell>
          <cell r="H5144" t="str">
            <v>CARLOS EDUARDO ORTEGA PEÑA</v>
          </cell>
          <cell r="I5144" t="str">
            <v>PAGO 10 DE 12 SEGÚN CERTIFICACION DEL SUPERVISOR</v>
          </cell>
          <cell r="J5144">
            <v>3320000</v>
          </cell>
          <cell r="K5144">
            <v>9.66</v>
          </cell>
          <cell r="O5144" t="str">
            <v>RECURSO 11</v>
          </cell>
          <cell r="V5144" t="str">
            <v>No tiene Dependientes</v>
          </cell>
          <cell r="W5144" t="str">
            <v>Vigencia Presupuestal</v>
          </cell>
        </row>
        <row r="5145">
          <cell r="A5145">
            <v>514514</v>
          </cell>
          <cell r="B5145" t="str">
            <v>Contrato</v>
          </cell>
          <cell r="C5145">
            <v>102</v>
          </cell>
          <cell r="D5145">
            <v>18414</v>
          </cell>
          <cell r="E5145">
            <v>41940</v>
          </cell>
          <cell r="F5145" t="str">
            <v>SUBDIRECCION DE EDUCACION Y PARTICIPACION</v>
          </cell>
          <cell r="G5145">
            <v>1032392064</v>
          </cell>
          <cell r="H5145" t="str">
            <v>DORA JACQUELINE ORJUELA CALDERON</v>
          </cell>
          <cell r="I5145" t="str">
            <v>PAGO 10 DE 12 SEGÚN CERTIFICACION DEL SUPERVISOR</v>
          </cell>
          <cell r="J5145">
            <v>3000000</v>
          </cell>
          <cell r="K5145">
            <v>9.66</v>
          </cell>
          <cell r="O5145" t="str">
            <v>RECURSO 11</v>
          </cell>
          <cell r="V5145" t="str">
            <v>No tiene Dependientes</v>
          </cell>
          <cell r="W5145" t="str">
            <v>Vigencia Presupuestal</v>
          </cell>
        </row>
        <row r="5146">
          <cell r="A5146">
            <v>514614</v>
          </cell>
          <cell r="B5146" t="str">
            <v>Contrato</v>
          </cell>
          <cell r="C5146">
            <v>288</v>
          </cell>
          <cell r="D5146">
            <v>39914</v>
          </cell>
          <cell r="E5146">
            <v>41940</v>
          </cell>
          <cell r="F5146" t="str">
            <v>SUBDIRECCION DE EDUCACION Y PARTICIPACION</v>
          </cell>
          <cell r="G5146">
            <v>52185841</v>
          </cell>
          <cell r="H5146" t="str">
            <v>ANDREA MILENA OVALLE PINZON</v>
          </cell>
          <cell r="I5146" t="str">
            <v>PAGO 10 DE 12 SEGÚN CERTIFICACION DEL SUPERVISOR (Desc Base Rte Fte por Dependientes)</v>
          </cell>
          <cell r="J5146">
            <v>3500000</v>
          </cell>
          <cell r="K5146">
            <v>9.66</v>
          </cell>
          <cell r="O5146" t="str">
            <v>RECURSO 11</v>
          </cell>
          <cell r="V5146" t="str">
            <v>Desc. 10% Dependientes</v>
          </cell>
          <cell r="W5146" t="str">
            <v>Vigencia Presupuestal</v>
          </cell>
        </row>
        <row r="5147">
          <cell r="A5147">
            <v>514714</v>
          </cell>
          <cell r="B5147" t="str">
            <v>Contrato</v>
          </cell>
          <cell r="C5147">
            <v>117</v>
          </cell>
          <cell r="D5147">
            <v>20114</v>
          </cell>
          <cell r="E5147">
            <v>41940</v>
          </cell>
          <cell r="F5147" t="str">
            <v>DIRECCION DE ASUNTOS AMBIENTALES, SECTORIAL Y URBANA</v>
          </cell>
          <cell r="G5147">
            <v>91235347</v>
          </cell>
          <cell r="H5147" t="str">
            <v>ELIAS PINTO MARTINEZ</v>
          </cell>
          <cell r="I5147" t="str">
            <v>PAGO FRA 112 PAGO 9 DE 12 SEGÚN CERTIFICACION DEL SUPERVISOR</v>
          </cell>
          <cell r="J5147">
            <v>10800000</v>
          </cell>
          <cell r="K5147">
            <v>9.66</v>
          </cell>
          <cell r="M5147">
            <v>16</v>
          </cell>
          <cell r="O5147" t="str">
            <v>RECURSO 11</v>
          </cell>
          <cell r="V5147" t="str">
            <v>No tiene Dependientes</v>
          </cell>
          <cell r="W5147" t="str">
            <v>Vigencia Presupuestal</v>
          </cell>
        </row>
        <row r="5148">
          <cell r="A5148">
            <v>514814</v>
          </cell>
          <cell r="B5148" t="str">
            <v>Contrato</v>
          </cell>
          <cell r="C5148">
            <v>43</v>
          </cell>
          <cell r="D5148">
            <v>224114</v>
          </cell>
          <cell r="E5148">
            <v>41940</v>
          </cell>
          <cell r="F5148" t="str">
            <v>DIRECCION DE BOSQUES, BIODIVERSIDAD Y SERVICIOS ECOSISTEMICOS</v>
          </cell>
          <cell r="G5148">
            <v>43616404</v>
          </cell>
          <cell r="H5148" t="str">
            <v>VALENTINA CASTELLANOS BERNAL</v>
          </cell>
          <cell r="I5148" t="str">
            <v>PAGO 1 DE 6 SEGÚN CERTIFICACION DEL SUPERVISOR</v>
          </cell>
          <cell r="J5148">
            <v>1514998</v>
          </cell>
          <cell r="K5148">
            <v>9.66</v>
          </cell>
          <cell r="O5148" t="str">
            <v>RECURSO 11</v>
          </cell>
          <cell r="V5148" t="str">
            <v>No tiene dependientes</v>
          </cell>
          <cell r="W5148" t="str">
            <v>Vigencia Presupuestal</v>
          </cell>
        </row>
        <row r="5149">
          <cell r="A5149">
            <v>514914</v>
          </cell>
          <cell r="B5149" t="str">
            <v>Contrato</v>
          </cell>
          <cell r="C5149">
            <v>76</v>
          </cell>
          <cell r="D5149">
            <v>14914</v>
          </cell>
          <cell r="E5149">
            <v>41940</v>
          </cell>
          <cell r="F5149" t="str">
            <v>DIRECCION DE GENTION INTEGRAL DEL RECURSO HIDRICO</v>
          </cell>
          <cell r="G5149">
            <v>1057918195</v>
          </cell>
          <cell r="H5149" t="str">
            <v>LIZBETH GISELLA RAMIREZ RAMIREZ</v>
          </cell>
          <cell r="I5149" t="str">
            <v>PAGO 10 DE 12 DESEMBOLSO SEGÚN CERTIFICACION DEL SUPERVISOR</v>
          </cell>
          <cell r="J5149">
            <v>4220000</v>
          </cell>
          <cell r="K5149">
            <v>9.66</v>
          </cell>
          <cell r="O5149" t="str">
            <v>RECURSO 11</v>
          </cell>
          <cell r="V5149" t="str">
            <v>No tiene Dependientes</v>
          </cell>
          <cell r="W5149" t="str">
            <v>Vigencia Presupuestal</v>
          </cell>
        </row>
        <row r="5150">
          <cell r="A5150">
            <v>515014</v>
          </cell>
          <cell r="B5150" t="str">
            <v>Contrato</v>
          </cell>
          <cell r="C5150">
            <v>246</v>
          </cell>
          <cell r="D5150">
            <v>35914</v>
          </cell>
          <cell r="E5150">
            <v>41940</v>
          </cell>
          <cell r="F5150" t="str">
            <v>DIRECCION DE BOSQUES, BIODIVERSIDAD Y SERVICIOS ECOSISTEMICOS</v>
          </cell>
          <cell r="G5150">
            <v>80433842</v>
          </cell>
          <cell r="H5150" t="str">
            <v>MANUEL ANTONIO ZAMBRANO GUERRERO</v>
          </cell>
          <cell r="I5150" t="str">
            <v>DECIMO DESEMBOLSO SEGÚN CERTIFICACION DEL SUPERVISOR (Desc. De la Base Por Dependientes)</v>
          </cell>
          <cell r="J5150">
            <v>3438759</v>
          </cell>
          <cell r="K5150">
            <v>9.66</v>
          </cell>
          <cell r="O5150" t="str">
            <v>RECURSO 11</v>
          </cell>
          <cell r="V5150" t="str">
            <v>Desc. 10% Dependientes - Base RF $4,094,550 RF $287,562</v>
          </cell>
          <cell r="W5150" t="str">
            <v>Vigencia Presupuestal</v>
          </cell>
        </row>
        <row r="5151">
          <cell r="A5151">
            <v>515114</v>
          </cell>
        </row>
        <row r="5152">
          <cell r="A5152">
            <v>515214</v>
          </cell>
          <cell r="B5152" t="str">
            <v>Contrato</v>
          </cell>
          <cell r="C5152">
            <v>90</v>
          </cell>
          <cell r="D5152">
            <v>18714</v>
          </cell>
          <cell r="E5152">
            <v>41940</v>
          </cell>
          <cell r="F5152" t="str">
            <v>SUBDIRECCION DE EDUCACION Y PARTICIPACION</v>
          </cell>
          <cell r="G5152">
            <v>38222274</v>
          </cell>
          <cell r="H5152" t="str">
            <v>MARIA MERCEDES CALLEJAS</v>
          </cell>
          <cell r="I5152" t="str">
            <v>PAGO 10 DE 11 SEGÚN CERTIFICACION DEL SUPERVISOR (PENSIONADA)</v>
          </cell>
          <cell r="J5152">
            <v>5000000</v>
          </cell>
          <cell r="K5152">
            <v>9.66</v>
          </cell>
          <cell r="O5152" t="str">
            <v>RECURSO 11</v>
          </cell>
          <cell r="V5152" t="str">
            <v>No tiene Dependientes</v>
          </cell>
          <cell r="W5152" t="str">
            <v>Vigencia Presupuestal</v>
          </cell>
        </row>
        <row r="5153">
          <cell r="A5153">
            <v>515314</v>
          </cell>
          <cell r="B5153" t="str">
            <v>Contrato</v>
          </cell>
          <cell r="C5153">
            <v>437</v>
          </cell>
          <cell r="D5153">
            <v>249814</v>
          </cell>
          <cell r="E5153">
            <v>41940</v>
          </cell>
          <cell r="F5153" t="str">
            <v>OFICINA DE TECNOLOGIAS, INFORMACION Y COMUNICACIONES TIC</v>
          </cell>
          <cell r="G5153">
            <v>52271543</v>
          </cell>
          <cell r="H5153" t="str">
            <v>MARTHA CECILIA BOHORQUEZ ISAZA</v>
          </cell>
          <cell r="I5153" t="str">
            <v>TERCER PAGO SEGÚN CERTIFICACION DEL SUPERVISOR</v>
          </cell>
          <cell r="J5153">
            <v>5000000</v>
          </cell>
          <cell r="K5153">
            <v>9.66</v>
          </cell>
          <cell r="O5153" t="str">
            <v>RECURSO 11</v>
          </cell>
          <cell r="V5153" t="str">
            <v>No tiene Dependientes</v>
          </cell>
          <cell r="W5153" t="str">
            <v>Vigencia Presupuestal</v>
          </cell>
        </row>
        <row r="5154">
          <cell r="A5154">
            <v>515414</v>
          </cell>
          <cell r="B5154" t="str">
            <v>Contrato</v>
          </cell>
          <cell r="C5154">
            <v>280</v>
          </cell>
          <cell r="D5154">
            <v>39114</v>
          </cell>
          <cell r="E5154">
            <v>41940</v>
          </cell>
          <cell r="F5154" t="str">
            <v>OFICINA DE TECNOLOGIAS, INFORMACION Y COMUNICACIONES TIC</v>
          </cell>
          <cell r="G5154">
            <v>80778973</v>
          </cell>
          <cell r="H5154" t="str">
            <v>FABIO FELIPE BELTRAN PINTO</v>
          </cell>
          <cell r="I5154" t="str">
            <v>PAGO 10 DE 12 DESEMBOLSO SEGÚN CERTIFICACION DEL SUPERVISOR (Desc Base Rte Fte por Dependientes+ Prepagada 23 OCT/2014)</v>
          </cell>
          <cell r="J5154">
            <v>4500000</v>
          </cell>
          <cell r="K5154">
            <v>9.66</v>
          </cell>
          <cell r="O5154" t="str">
            <v>RECURSO 11</v>
          </cell>
          <cell r="V5154" t="str">
            <v>Desc. X Dependientes + Prepagada 23 OCT/2014</v>
          </cell>
          <cell r="W5154" t="str">
            <v>Vigencia Presupuestal</v>
          </cell>
        </row>
        <row r="5155">
          <cell r="A5155">
            <v>515514</v>
          </cell>
          <cell r="B5155" t="str">
            <v>Contrato</v>
          </cell>
          <cell r="C5155">
            <v>79</v>
          </cell>
          <cell r="D5155">
            <v>14714</v>
          </cell>
          <cell r="E5155">
            <v>41940</v>
          </cell>
          <cell r="F5155" t="str">
            <v>DIRECCION DE GENTION INTEGRAL DEL RECURSO HIDRICO</v>
          </cell>
          <cell r="G5155">
            <v>1018421457</v>
          </cell>
          <cell r="H5155" t="str">
            <v>JUAN SEBASTIAN HERNANDEZ SUAREZ</v>
          </cell>
          <cell r="I5155" t="str">
            <v>PAGO 10 DE 12 DESEMBOLSO SEGÚN CERTIFICACION DEL SUPERVISOR</v>
          </cell>
          <cell r="J5155">
            <v>4220000</v>
          </cell>
          <cell r="K5155">
            <v>9.66</v>
          </cell>
          <cell r="O5155" t="str">
            <v>RECURSO 11</v>
          </cell>
          <cell r="V5155" t="str">
            <v>No tiene Dependientes a Cargo</v>
          </cell>
          <cell r="W5155" t="str">
            <v>Vigencia Presupuestal</v>
          </cell>
        </row>
        <row r="5156">
          <cell r="A5156">
            <v>515614</v>
          </cell>
          <cell r="B5156" t="str">
            <v>Contrato</v>
          </cell>
          <cell r="C5156">
            <v>496</v>
          </cell>
          <cell r="D5156">
            <v>303414</v>
          </cell>
          <cell r="E5156">
            <v>41940</v>
          </cell>
          <cell r="F5156" t="str">
            <v>SUBDIRECCION ADMINISTRATIVA Y FINANCIERA</v>
          </cell>
          <cell r="G5156">
            <v>75107775</v>
          </cell>
          <cell r="H5156" t="str">
            <v>IVAN DARIO CASTAÑO PEREZ</v>
          </cell>
          <cell r="I5156" t="str">
            <v>PAGO 1 DE 3 SEGÚN CERTIFICACION DEL SUPERVISOR</v>
          </cell>
          <cell r="J5156">
            <v>3067000</v>
          </cell>
          <cell r="K5156">
            <v>9.66</v>
          </cell>
          <cell r="O5156" t="str">
            <v>RECURSO 11</v>
          </cell>
          <cell r="V5156" t="str">
            <v>No tiene Dependientes</v>
          </cell>
          <cell r="W5156" t="str">
            <v>Vigencia Presupuestal</v>
          </cell>
        </row>
        <row r="5157">
          <cell r="A5157">
            <v>515714</v>
          </cell>
          <cell r="B5157" t="str">
            <v>Contrato</v>
          </cell>
          <cell r="C5157">
            <v>340</v>
          </cell>
          <cell r="D5157">
            <v>171014</v>
          </cell>
          <cell r="E5157">
            <v>41940</v>
          </cell>
          <cell r="F5157" t="str">
            <v>DIRECCION DE GENTION INTEGRAL DEL RECURSO HIDRICO</v>
          </cell>
          <cell r="G5157">
            <v>9002456661</v>
          </cell>
          <cell r="H5157" t="str">
            <v>PACTOS CONSULTORES S.A.S</v>
          </cell>
          <cell r="I5157" t="str">
            <v>FRA 274 PAGO 3 DE 4 SEGÚN CERTIFICACION DEL SUPERVISOR - (REGIMEN COMUN)</v>
          </cell>
          <cell r="J5157">
            <v>65234327</v>
          </cell>
          <cell r="K5157">
            <v>6.9</v>
          </cell>
          <cell r="L5157">
            <v>11</v>
          </cell>
          <cell r="M5157">
            <v>16</v>
          </cell>
          <cell r="O5157" t="str">
            <v>RECURSO 11</v>
          </cell>
          <cell r="W5157" t="str">
            <v>Vigencia Presupuestal</v>
          </cell>
        </row>
        <row r="5158">
          <cell r="A5158">
            <v>515814</v>
          </cell>
        </row>
        <row r="5159">
          <cell r="A5159">
            <v>515914</v>
          </cell>
        </row>
        <row r="5160">
          <cell r="A5160">
            <v>516014</v>
          </cell>
          <cell r="B5160" t="str">
            <v>Contrato</v>
          </cell>
          <cell r="C5160">
            <v>442</v>
          </cell>
          <cell r="D5160">
            <v>255714</v>
          </cell>
          <cell r="E5160">
            <v>41939</v>
          </cell>
          <cell r="F5160" t="str">
            <v>OFICINA DE TECNOLOGIAS, INFORMACION Y COMUNICACIONES TIC</v>
          </cell>
          <cell r="G5160">
            <v>1015395042</v>
          </cell>
          <cell r="H5160" t="str">
            <v>MARIA NATALIA PENAGOS CAÑON</v>
          </cell>
          <cell r="I5160" t="str">
            <v>PAGO 2 DE 4 SEGÚN CERTIFICACION DEL SUPERVISOR</v>
          </cell>
          <cell r="J5160">
            <v>2500000</v>
          </cell>
          <cell r="K5160">
            <v>9.66</v>
          </cell>
          <cell r="O5160" t="str">
            <v>RECURSO 11</v>
          </cell>
          <cell r="V5160" t="str">
            <v>No tiene Dependientes</v>
          </cell>
          <cell r="W5160" t="str">
            <v>Vigencia Presupuestal</v>
          </cell>
        </row>
        <row r="5161">
          <cell r="A5161">
            <v>516114</v>
          </cell>
          <cell r="B5161" t="str">
            <v>Factura</v>
          </cell>
          <cell r="C5161">
            <v>376</v>
          </cell>
          <cell r="D5161">
            <v>232214</v>
          </cell>
          <cell r="E5161">
            <v>41940</v>
          </cell>
          <cell r="F5161" t="str">
            <v>DIRECCION DE CAMBIO CLIMATICO</v>
          </cell>
          <cell r="G5161">
            <v>9001398671</v>
          </cell>
          <cell r="H5161" t="str">
            <v>ENVIROMENTAL BUSINESS AND TECNOLOGI LTDA</v>
          </cell>
          <cell r="I5161" t="str">
            <v>FRA 202 PAGO 1 DE 3 SEGÚN CERTIFICACION DEL SUPERVISOR</v>
          </cell>
          <cell r="J5161">
            <v>19058300</v>
          </cell>
          <cell r="K5161">
            <v>6.9</v>
          </cell>
          <cell r="L5161">
            <v>11</v>
          </cell>
          <cell r="M5161">
            <v>16</v>
          </cell>
          <cell r="O5161" t="str">
            <v>RECURSO 11</v>
          </cell>
          <cell r="V5161" t="str">
            <v>CIIU 71101</v>
          </cell>
          <cell r="W5161" t="str">
            <v>Vigencia Presupuestal</v>
          </cell>
        </row>
        <row r="5162">
          <cell r="A5162">
            <v>516214</v>
          </cell>
          <cell r="B5162" t="str">
            <v>Factura</v>
          </cell>
          <cell r="C5162">
            <v>376</v>
          </cell>
          <cell r="D5162">
            <v>232214</v>
          </cell>
          <cell r="E5162">
            <v>41940</v>
          </cell>
          <cell r="F5162" t="str">
            <v>DIRECCION DE CAMBIO CLIMATICO</v>
          </cell>
          <cell r="G5162">
            <v>9001398671</v>
          </cell>
          <cell r="H5162" t="str">
            <v>ENVIROMENTAL BUSINESS AND TECNOLOGI LTDA</v>
          </cell>
          <cell r="I5162" t="str">
            <v>FRA 202 PAGO 2 DE 3 SEGÚN CERTIFICACION DEL SUPERVISOR</v>
          </cell>
          <cell r="J5162">
            <v>85762350</v>
          </cell>
          <cell r="K5162">
            <v>6.9</v>
          </cell>
          <cell r="L5162">
            <v>11</v>
          </cell>
          <cell r="M5162">
            <v>16</v>
          </cell>
          <cell r="O5162" t="str">
            <v>RECURSO 11</v>
          </cell>
          <cell r="V5162" t="str">
            <v>CIIU 71101</v>
          </cell>
          <cell r="W5162" t="str">
            <v>Vigencia Presupuestal</v>
          </cell>
        </row>
        <row r="5163">
          <cell r="A5163">
            <v>516314</v>
          </cell>
          <cell r="B5163" t="str">
            <v>Factura</v>
          </cell>
          <cell r="C5163">
            <v>356</v>
          </cell>
          <cell r="D5163">
            <v>204714</v>
          </cell>
          <cell r="E5163">
            <v>41940</v>
          </cell>
          <cell r="F5163" t="str">
            <v>DIRECCION DE CAMBIO CLIMATICO</v>
          </cell>
          <cell r="G5163">
            <v>9001398671</v>
          </cell>
          <cell r="H5163" t="str">
            <v>ENVIROMENTAL BUSINESS AND TECNOLOGI LTDA</v>
          </cell>
          <cell r="I5163" t="str">
            <v>FRA 204 PAGO 2 DE 4 SEGÚN CERTIFICACION DEL SUPERVISOR</v>
          </cell>
          <cell r="J5163">
            <v>53359250</v>
          </cell>
          <cell r="K5163">
            <v>6.9</v>
          </cell>
          <cell r="L5163">
            <v>11</v>
          </cell>
          <cell r="M5163">
            <v>16</v>
          </cell>
          <cell r="O5163" t="str">
            <v>RECURSO 11</v>
          </cell>
          <cell r="V5163" t="str">
            <v>CIIU 71101</v>
          </cell>
          <cell r="W5163" t="str">
            <v>Vigencia Presupuestal</v>
          </cell>
        </row>
        <row r="5164">
          <cell r="A5164">
            <v>516414</v>
          </cell>
          <cell r="B5164" t="str">
            <v>Contrato</v>
          </cell>
          <cell r="C5164">
            <v>161</v>
          </cell>
          <cell r="D5164">
            <v>255814</v>
          </cell>
          <cell r="E5164">
            <v>41940</v>
          </cell>
          <cell r="F5164" t="str">
            <v>OFICINA ASESORA DE PLANEACION</v>
          </cell>
          <cell r="G5164">
            <v>6775088</v>
          </cell>
          <cell r="H5164" t="str">
            <v>JOSE MIGUEL GARAY BARRERA</v>
          </cell>
          <cell r="I5164" t="str">
            <v>PAGO 9 Y 10 DE 12 SEGÚN CERTIFICACION DEL SUPERVISOR (Desc. Base RF x Dependientes)</v>
          </cell>
          <cell r="J5164">
            <v>14000000</v>
          </cell>
          <cell r="K5164">
            <v>9.66</v>
          </cell>
          <cell r="O5164" t="str">
            <v>RECURSO 11</v>
          </cell>
          <cell r="V5164" t="str">
            <v>Desc. x Dependientes</v>
          </cell>
          <cell r="W5164" t="str">
            <v>Vigencia Presupuestal</v>
          </cell>
        </row>
        <row r="5165">
          <cell r="A5165">
            <v>516514</v>
          </cell>
          <cell r="B5165" t="str">
            <v>Contrato</v>
          </cell>
          <cell r="C5165">
            <v>417</v>
          </cell>
          <cell r="D5165">
            <v>244114</v>
          </cell>
          <cell r="E5165">
            <v>41940</v>
          </cell>
          <cell r="F5165" t="str">
            <v>DIRECCION DE GENTION INTEGRAL DEL RECURSO HIDRICO</v>
          </cell>
          <cell r="G5165">
            <v>9007575732</v>
          </cell>
          <cell r="H5165" t="str">
            <v xml:space="preserve">UNION TEMPORAL MINDSHARE-MEC 2014 </v>
          </cell>
          <cell r="I5165" t="str">
            <v>PAGO 2 DE 4 FRA 2 SEGÚN CERTIFICACION DEL SUPERVISOR</v>
          </cell>
          <cell r="J5165">
            <v>105000000</v>
          </cell>
          <cell r="K5165">
            <v>9.66</v>
          </cell>
          <cell r="L5165">
            <v>11</v>
          </cell>
          <cell r="M5165">
            <v>16</v>
          </cell>
          <cell r="O5165" t="str">
            <v>RECURSO 11</v>
          </cell>
          <cell r="W5165" t="str">
            <v>Vigencia Presupuestal</v>
          </cell>
        </row>
        <row r="5166">
          <cell r="A5166">
            <v>516614</v>
          </cell>
          <cell r="B5166" t="str">
            <v>Convenio</v>
          </cell>
          <cell r="C5166">
            <v>483</v>
          </cell>
          <cell r="D5166">
            <v>281714</v>
          </cell>
          <cell r="E5166">
            <v>41941</v>
          </cell>
          <cell r="F5166" t="str">
            <v>DIRECCION DE GENTION INTEGRAL DEL RECURSO HIDRICO</v>
          </cell>
          <cell r="G5166">
            <v>8909800408</v>
          </cell>
          <cell r="H5166" t="str">
            <v>UNIVERSIDAD DE ANTIOQUIA - UDEA</v>
          </cell>
          <cell r="I5166" t="str">
            <v>FRA 194817 PAGO 2 DE 2 SEGÚN CERTIFICACION DEL SUPERVISOR (institucion oficial)</v>
          </cell>
          <cell r="J5166">
            <v>35000000</v>
          </cell>
          <cell r="O5166" t="str">
            <v>RECURSO 11</v>
          </cell>
          <cell r="W5166" t="str">
            <v>Vigencia Presupuestal</v>
          </cell>
        </row>
        <row r="5167">
          <cell r="A5167">
            <v>516714</v>
          </cell>
          <cell r="B5167" t="str">
            <v>Convenio</v>
          </cell>
          <cell r="C5167">
            <v>483</v>
          </cell>
          <cell r="D5167">
            <v>270714</v>
          </cell>
          <cell r="E5167">
            <v>41941</v>
          </cell>
          <cell r="F5167" t="str">
            <v>DIRECCION DE BOSQUES, BIODIVERSIDAD Y SERVICIOS ECOSISTEMICOS</v>
          </cell>
          <cell r="G5167">
            <v>9003703061</v>
          </cell>
          <cell r="H5167" t="str">
            <v>ASOCIACION COLOMBIANA DE ZOOLOGIA</v>
          </cell>
          <cell r="I5167" t="str">
            <v xml:space="preserve">FRA 1051 PAGO 1 DE 3 SEGÚN CERTIFICACION DEL SUPERVISOR (ENT.SIN ANIMO DE LUCRO N/A RTE FTE- N/A RTE IVA - SOLO SE APLICA RTE ICA) </v>
          </cell>
          <cell r="J5167">
            <v>15000000</v>
          </cell>
          <cell r="K5167">
            <v>9.66</v>
          </cell>
          <cell r="O5167" t="str">
            <v>RECURSO 11</v>
          </cell>
          <cell r="V5167" t="str">
            <v>CIIU 72102</v>
          </cell>
          <cell r="W5167" t="str">
            <v>Vigencia Presupuestal</v>
          </cell>
        </row>
        <row r="5168">
          <cell r="A5168">
            <v>516814</v>
          </cell>
          <cell r="B5168" t="str">
            <v>Contrato</v>
          </cell>
          <cell r="C5168">
            <v>357</v>
          </cell>
          <cell r="D5168">
            <v>210514</v>
          </cell>
          <cell r="E5168">
            <v>41941</v>
          </cell>
          <cell r="F5168" t="str">
            <v>DIRECCION DE ASUNTOS AMBIENTALES, SECTORIAL Y URBANA</v>
          </cell>
          <cell r="G5168">
            <v>8305140330</v>
          </cell>
          <cell r="H5168" t="str">
            <v xml:space="preserve">AITEC SAS </v>
          </cell>
          <cell r="I5168" t="str">
            <v>FRA 0222 PAGO 2 DE 3 SEGÚN CERTIFICACION DEL SUPERVISOR - REGIMEN COMUN  IVA $16,526,400 (RTE FTE HONORARIOS POR CONSULTORIA DECLARANTE DE RENTA)</v>
          </cell>
          <cell r="J5168">
            <v>159755200</v>
          </cell>
          <cell r="K5168">
            <v>9.66</v>
          </cell>
          <cell r="L5168">
            <v>11</v>
          </cell>
          <cell r="M5168">
            <v>16</v>
          </cell>
          <cell r="O5168" t="str">
            <v>RECURSO 11</v>
          </cell>
          <cell r="V5168" t="str">
            <v>CIIU 7110</v>
          </cell>
          <cell r="W5168" t="str">
            <v>Vigencia Presupuestal</v>
          </cell>
        </row>
        <row r="5169">
          <cell r="A5169">
            <v>516914</v>
          </cell>
          <cell r="B5169" t="str">
            <v>Contrato</v>
          </cell>
          <cell r="C5169">
            <v>495</v>
          </cell>
          <cell r="D5169">
            <v>299014</v>
          </cell>
          <cell r="E5169">
            <v>41941</v>
          </cell>
          <cell r="F5169" t="str">
            <v>DIRECCION DE ORDENAMIENTO AMBIENTAL Y COORDINACION DEL SINA</v>
          </cell>
          <cell r="G5169">
            <v>9003155261</v>
          </cell>
          <cell r="H5169" t="str">
            <v>GPPG CONSULTORIA SAS</v>
          </cell>
          <cell r="I5169" t="str">
            <v>FRA 1254 PAGO 1 DE 4 SEGÚN CERTIFICACION DEL SUPERVISOR</v>
          </cell>
          <cell r="J5169">
            <v>19807464</v>
          </cell>
          <cell r="K5169">
            <v>6.9</v>
          </cell>
          <cell r="L5169">
            <v>11</v>
          </cell>
          <cell r="M5169">
            <v>16</v>
          </cell>
          <cell r="O5169" t="str">
            <v>RECURSO 11</v>
          </cell>
          <cell r="V5169" t="str">
            <v>CIIU 7020</v>
          </cell>
          <cell r="W5169" t="str">
            <v>Vigencia Presupuestal</v>
          </cell>
        </row>
        <row r="5170">
          <cell r="A5170">
            <v>517014</v>
          </cell>
          <cell r="B5170" t="str">
            <v>Contrato</v>
          </cell>
          <cell r="C5170">
            <v>485</v>
          </cell>
          <cell r="D5170">
            <v>295114</v>
          </cell>
          <cell r="E5170">
            <v>41941</v>
          </cell>
          <cell r="F5170" t="str">
            <v>DIRECCION DE CAMBIO CLIMATICO</v>
          </cell>
          <cell r="G5170">
            <v>9007728288</v>
          </cell>
          <cell r="H5170" t="str">
            <v>UNION TEMPORAL OPTIM CONSULT - CONIF</v>
          </cell>
          <cell r="I5170" t="str">
            <v>FRA 01 PAGO 1 DE 3 SEGUNCERTIFICACION DEL SUPERVISOR (REG. COMUN)</v>
          </cell>
          <cell r="J5170">
            <v>31132079.399999999</v>
          </cell>
          <cell r="K5170">
            <v>9.66</v>
          </cell>
          <cell r="L5170">
            <v>11</v>
          </cell>
          <cell r="M5170">
            <v>16</v>
          </cell>
          <cell r="O5170" t="str">
            <v>RECURSO 11</v>
          </cell>
          <cell r="V5170" t="str">
            <v>CIIU 7110</v>
          </cell>
          <cell r="W5170" t="str">
            <v>Vigencia Presupuestal</v>
          </cell>
        </row>
        <row r="5171">
          <cell r="A5171">
            <v>517114</v>
          </cell>
          <cell r="B5171" t="str">
            <v>Contrato</v>
          </cell>
          <cell r="C5171">
            <v>372</v>
          </cell>
          <cell r="D5171">
            <v>223914</v>
          </cell>
          <cell r="E5171">
            <v>41941</v>
          </cell>
          <cell r="F5171" t="str">
            <v>DIRECCION DE BOSQUES, BIODIVERSIDAD Y SERVICIOS ECOSISTEMICOS</v>
          </cell>
          <cell r="G5171">
            <v>8999990633</v>
          </cell>
          <cell r="H5171" t="str">
            <v xml:space="preserve">UNIVERSIDAD NACIONAL DE COLOMBIA </v>
          </cell>
          <cell r="I5171" t="str">
            <v xml:space="preserve">PAGO 2 DE 5 FRA 2017-0000509 SEGÚN CERTIFICACION DEL SUPERVISOR </v>
          </cell>
          <cell r="J5171">
            <v>22500000</v>
          </cell>
          <cell r="O5171" t="str">
            <v>RECURSO 11</v>
          </cell>
          <cell r="W5171" t="str">
            <v>Vigencia Presupuestal</v>
          </cell>
        </row>
        <row r="5172">
          <cell r="A5172">
            <v>517214</v>
          </cell>
          <cell r="B5172" t="str">
            <v>Convenio</v>
          </cell>
          <cell r="C5172">
            <v>297</v>
          </cell>
          <cell r="D5172">
            <v>41914</v>
          </cell>
          <cell r="E5172">
            <v>41941</v>
          </cell>
          <cell r="F5172" t="str">
            <v>ORDENAMIENTO AMBIENTAL TERRITORIAL Y COORD SINA</v>
          </cell>
          <cell r="G5172">
            <v>8300006025</v>
          </cell>
          <cell r="H5172" t="str">
            <v>IDEAM - INSTITUTO DE HIDROLOGIA, METEOROLOGIA Y ESTUDIOS AMBIENTALES</v>
          </cell>
          <cell r="I5172" t="str">
            <v>PAGO 4 DE 5 FRA 35035 SEGÚN CERTIFICACION DEL SUPERVISOR</v>
          </cell>
          <cell r="J5172">
            <v>27745000</v>
          </cell>
          <cell r="O5172" t="str">
            <v>RECURSO 11</v>
          </cell>
          <cell r="W5172" t="str">
            <v>Vigencia Presupuestal</v>
          </cell>
        </row>
        <row r="5173">
          <cell r="A5173">
            <v>517314</v>
          </cell>
          <cell r="B5173" t="str">
            <v>Convenio</v>
          </cell>
          <cell r="C5173">
            <v>166</v>
          </cell>
          <cell r="D5173">
            <v>233914</v>
          </cell>
          <cell r="E5173">
            <v>41941</v>
          </cell>
          <cell r="F5173" t="str">
            <v>ASUNTOS MARINOS Y COSTEROS</v>
          </cell>
          <cell r="G5173">
            <v>9000297474</v>
          </cell>
          <cell r="H5173" t="str">
            <v>ORFA -ORGANIZACIÓN DE LA COMUNIDAD  RAIZAL CON RESIDENCIA FUERA DEL ARCHIPIELAGO DE SAN ANDRES</v>
          </cell>
          <cell r="I5173" t="str">
            <v>PAGO 4 DE 5 SEGÚN CERTIFICACION DEL SUPERVISOR</v>
          </cell>
          <cell r="J5173">
            <v>40000000</v>
          </cell>
          <cell r="O5173" t="str">
            <v>RECURSO 11</v>
          </cell>
          <cell r="W5173" t="str">
            <v>Vigencia Presupuestal</v>
          </cell>
        </row>
        <row r="5174">
          <cell r="A5174">
            <v>517414</v>
          </cell>
          <cell r="B5174" t="str">
            <v>Comisión</v>
          </cell>
          <cell r="C5174">
            <v>20142367</v>
          </cell>
          <cell r="D5174">
            <v>311214</v>
          </cell>
          <cell r="E5174">
            <v>41941</v>
          </cell>
          <cell r="F5174" t="str">
            <v>SUBDIRECCION ADMINISTRATIVA Y FINANCIERA</v>
          </cell>
          <cell r="G5174">
            <v>10273177</v>
          </cell>
          <cell r="H5174" t="str">
            <v>GABRIEL VALLEJO LOPEZ</v>
          </cell>
          <cell r="I5174" t="str">
            <v>COMISION VIAJE A CALI DEL 22 AL 23 OCTUBRE 2014</v>
          </cell>
          <cell r="J5174">
            <v>889169</v>
          </cell>
          <cell r="N5174" t="str">
            <v>RECURSO 2-10</v>
          </cell>
          <cell r="W5174" t="str">
            <v>Vigencia Presupuestal</v>
          </cell>
        </row>
        <row r="5175">
          <cell r="A5175">
            <v>517514</v>
          </cell>
          <cell r="B5175" t="str">
            <v>Oficio</v>
          </cell>
          <cell r="C5175" t="str">
            <v>8320-3-37441</v>
          </cell>
          <cell r="D5175">
            <v>315414</v>
          </cell>
          <cell r="E5175">
            <v>41941</v>
          </cell>
          <cell r="F5175" t="str">
            <v>TALENTO HUMANO ACTIVO Y NO ACTIVO</v>
          </cell>
          <cell r="G5175">
            <v>8999992844</v>
          </cell>
          <cell r="H5175" t="str">
            <v>FONDO NACIONAL DEL AHORRO</v>
          </cell>
          <cell r="I5175" t="str">
            <v>APORTE PARCIAL FNA CESANTIAS PERIODO OCTUBRE/2014</v>
          </cell>
          <cell r="J5175">
            <v>40695000</v>
          </cell>
          <cell r="N5175" t="str">
            <v>RECURSO 1-10</v>
          </cell>
          <cell r="W5175" t="str">
            <v>Vigencia Presupuestal</v>
          </cell>
        </row>
        <row r="5176">
          <cell r="A5176">
            <v>517614</v>
          </cell>
          <cell r="B5176" t="str">
            <v>Oficio</v>
          </cell>
          <cell r="C5176" t="str">
            <v>8320-3-37441</v>
          </cell>
          <cell r="D5176">
            <v>315414</v>
          </cell>
          <cell r="E5176">
            <v>41941</v>
          </cell>
          <cell r="F5176" t="str">
            <v>TALENTO HUMANO ACTIVO Y NO ACTIVO</v>
          </cell>
          <cell r="G5176">
            <v>8999992844</v>
          </cell>
          <cell r="H5176" t="str">
            <v>FONDO NACIONAL DEL AHORRO</v>
          </cell>
          <cell r="I5176" t="str">
            <v>APORTE SALDO FNA CESANTIAS PERIODO OCTUBRE/2014</v>
          </cell>
          <cell r="J5176">
            <v>70635283</v>
          </cell>
          <cell r="N5176" t="str">
            <v>RECURSO 1-10</v>
          </cell>
          <cell r="W5176" t="str">
            <v>Vigencia Presupuestal</v>
          </cell>
        </row>
        <row r="5177">
          <cell r="A5177">
            <v>517714</v>
          </cell>
          <cell r="B5177" t="str">
            <v>Contrato</v>
          </cell>
          <cell r="C5177">
            <v>413</v>
          </cell>
          <cell r="D5177">
            <v>242814</v>
          </cell>
          <cell r="E5177">
            <v>41941</v>
          </cell>
          <cell r="F5177" t="str">
            <v>SUBDIRECCION ADMINISTRATIVA Y FINANCIERA</v>
          </cell>
          <cell r="G5177">
            <v>19322393</v>
          </cell>
          <cell r="H5177" t="str">
            <v>JAMES RIVEROS TELLEZ</v>
          </cell>
          <cell r="I5177" t="str">
            <v>FRA 546 PAGO 1 DE 5 SEGÚN CERTIFICACION DEL SUPERVISOR (SER. GENERALES DECLARANTES 4 %)</v>
          </cell>
          <cell r="J5177">
            <v>2991205</v>
          </cell>
          <cell r="K5177">
            <v>9.66</v>
          </cell>
          <cell r="L5177">
            <v>4</v>
          </cell>
          <cell r="M5177">
            <v>16</v>
          </cell>
          <cell r="N5177" t="str">
            <v>RECURSO 2-10</v>
          </cell>
          <cell r="V5177" t="str">
            <v>CIIU 6190 Otras actividades de telecomunicaciones 9,66</v>
          </cell>
          <cell r="W5177" t="str">
            <v>Vigencia Presupuestal</v>
          </cell>
        </row>
        <row r="5178">
          <cell r="A5178">
            <v>517814</v>
          </cell>
          <cell r="B5178" t="str">
            <v>Convenio</v>
          </cell>
          <cell r="C5178">
            <v>265</v>
          </cell>
          <cell r="D5178">
            <v>37014</v>
          </cell>
          <cell r="E5178">
            <v>41941</v>
          </cell>
          <cell r="F5178" t="str">
            <v>DIRECCION  DE BOSQUES</v>
          </cell>
          <cell r="G5178">
            <v>8300006025</v>
          </cell>
          <cell r="H5178" t="str">
            <v>IDEAM - INSTITUTO DE HIDROLOGIA, METEOROLOGIA Y ESTUDIOS AMBIENTALES</v>
          </cell>
          <cell r="I5178" t="str">
            <v>PAGO 3 DE 4 SEGÚN CERTIFICACION DEL SUPERVISOR</v>
          </cell>
          <cell r="J5178">
            <v>708852000</v>
          </cell>
          <cell r="O5178" t="str">
            <v>RECURSO 11</v>
          </cell>
          <cell r="W5178" t="str">
            <v>Vigencia Presupuestal</v>
          </cell>
        </row>
        <row r="5179">
          <cell r="A5179">
            <v>517914</v>
          </cell>
          <cell r="B5179" t="str">
            <v>Convenio</v>
          </cell>
          <cell r="C5179">
            <v>205</v>
          </cell>
          <cell r="D5179">
            <v>29814</v>
          </cell>
          <cell r="E5179">
            <v>41941</v>
          </cell>
          <cell r="F5179" t="str">
            <v>DIRECCION DE BOSQUES, BIODIVERSIDAD Y SERVICIOS ECOSISTEMICOS</v>
          </cell>
          <cell r="G5179">
            <v>8200001422</v>
          </cell>
          <cell r="H5179" t="str">
            <v>INST.INVEST.RECURSO BIOLOGICO ALEXANDER VON HUMBOLDT</v>
          </cell>
          <cell r="I5179" t="str">
            <v>PAGO 2 DE 4 SEGÚN CERTIFICACION DEL SUPERVISOR</v>
          </cell>
          <cell r="J5179">
            <v>312000000</v>
          </cell>
          <cell r="O5179" t="str">
            <v>RECURSO 11</v>
          </cell>
          <cell r="W5179" t="str">
            <v>Vigencia Presupuestal</v>
          </cell>
        </row>
        <row r="5180">
          <cell r="A5180">
            <v>518014</v>
          </cell>
          <cell r="B5180" t="str">
            <v>Oficio</v>
          </cell>
          <cell r="C5180" t="str">
            <v>8130-3-37203</v>
          </cell>
          <cell r="D5180">
            <v>238214</v>
          </cell>
          <cell r="E5180">
            <v>41941</v>
          </cell>
          <cell r="F5180" t="str">
            <v>OFICINA ASESORA DE PLANEACION</v>
          </cell>
          <cell r="G5180">
            <v>8180001568</v>
          </cell>
          <cell r="H5180" t="str">
            <v>INST.INVEST.AMBIENTALES DEL PACIFICO JOHN VON NEUMAN</v>
          </cell>
          <cell r="I5180" t="str">
            <v>TERCER PAGO "DICIEMBRE" CONTRIBUCION PARA LA RECUPERACION Y MANEJO DE LA COBERTURA DEL ECOSISTEMA SELVA HUMEDA TROPICAL EN EL MINICIPIO EL LITORAL DEL SAN JUAN CHOCO, OCCIDENTE - VIGENCIA 2014</v>
          </cell>
          <cell r="J5180">
            <v>100000000</v>
          </cell>
          <cell r="O5180" t="str">
            <v>RECURSO 11</v>
          </cell>
          <cell r="W5180" t="str">
            <v>Vigencia Presupuestal</v>
          </cell>
        </row>
        <row r="5181">
          <cell r="A5181">
            <v>518114</v>
          </cell>
          <cell r="B5181" t="str">
            <v>Oficio</v>
          </cell>
          <cell r="C5181">
            <v>8314337317</v>
          </cell>
          <cell r="D5181">
            <v>237514</v>
          </cell>
          <cell r="E5181">
            <v>41942</v>
          </cell>
          <cell r="F5181" t="str">
            <v>SUBDIRECCION ADMINISTRATIVA Y FINANCIERA</v>
          </cell>
          <cell r="G5181">
            <v>8301153951</v>
          </cell>
          <cell r="H5181" t="str">
            <v>MINISTERIO DE AMBIENTE Y DESARROLLO SOSTENIBLE</v>
          </cell>
          <cell r="I5181" t="str">
            <v>RADICACION CAJA MENOR 114 - CONSECUTIVO 7414 - GASTOS GENERALES</v>
          </cell>
          <cell r="J5181">
            <v>1551214</v>
          </cell>
          <cell r="N5181" t="str">
            <v>RECURSO 2-10</v>
          </cell>
          <cell r="W5181" t="str">
            <v>Vigencia Presupuestal</v>
          </cell>
        </row>
        <row r="5182">
          <cell r="A5182">
            <v>518214</v>
          </cell>
          <cell r="B5182" t="str">
            <v>Resolución</v>
          </cell>
          <cell r="C5182">
            <v>1562</v>
          </cell>
          <cell r="D5182">
            <v>283814</v>
          </cell>
          <cell r="E5182">
            <v>41942</v>
          </cell>
          <cell r="F5182" t="str">
            <v>SUBDIRECCION ADMINISTRATIVA Y FINANCIERA</v>
          </cell>
          <cell r="G5182">
            <v>79870933</v>
          </cell>
          <cell r="H5182" t="str">
            <v>RODRIGO SUAREZ CASTAÑO</v>
          </cell>
          <cell r="I5182" t="str">
            <v>PAGO COMISION INTERNACIONAL A NUEVA YORK-ESTADOS UNIDOS DEL 22 AL 25 DE SEPTIEMBRE DE 2014</v>
          </cell>
          <cell r="J5182">
            <v>2195342</v>
          </cell>
          <cell r="O5182" t="str">
            <v>RECURSO 11</v>
          </cell>
          <cell r="W5182" t="str">
            <v>Vigencia Presupuestal</v>
          </cell>
        </row>
        <row r="5183">
          <cell r="A5183">
            <v>518314</v>
          </cell>
          <cell r="B5183" t="str">
            <v>Contrato</v>
          </cell>
          <cell r="C5183">
            <v>415</v>
          </cell>
          <cell r="D5183">
            <v>243914</v>
          </cell>
          <cell r="E5183">
            <v>41942</v>
          </cell>
          <cell r="F5183" t="str">
            <v>DIRECCION DE GENTION INTEGRAL DEL RECURSO HIDRICO</v>
          </cell>
          <cell r="G5183">
            <v>9000702981</v>
          </cell>
          <cell r="H5183" t="str">
            <v>HIDROCONSULTORES LTDA</v>
          </cell>
          <cell r="I5183" t="str">
            <v>FRA 258 PAGO 2 DE 4 SEGÚN CERTIFICACION DEL SUPERVISOR (REG.COMUN)</v>
          </cell>
          <cell r="J5183">
            <v>120000000</v>
          </cell>
          <cell r="K5183">
            <v>6.9</v>
          </cell>
          <cell r="L5183">
            <v>11</v>
          </cell>
          <cell r="M5183">
            <v>16</v>
          </cell>
          <cell r="O5183" t="str">
            <v>RECURSO 11</v>
          </cell>
          <cell r="V5183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183" t="str">
            <v>Vigencia Presupuestal</v>
          </cell>
        </row>
        <row r="5184">
          <cell r="A5184">
            <v>518414</v>
          </cell>
          <cell r="B5184" t="str">
            <v>Resolución</v>
          </cell>
          <cell r="C5184">
            <v>1621</v>
          </cell>
          <cell r="D5184">
            <v>295614</v>
          </cell>
          <cell r="E5184">
            <v>41942</v>
          </cell>
          <cell r="F5184" t="str">
            <v>SUBDIRECCION ADMINISTRATIVA Y FINANCIERA</v>
          </cell>
          <cell r="G5184">
            <v>53059583</v>
          </cell>
          <cell r="H5184" t="str">
            <v>JESSIKA CARVAJAL GONZALEZ</v>
          </cell>
          <cell r="I5184" t="str">
            <v>PAGO COMISION INTERNACIONAL A PYEONGCHANG-REPUBLICA DE COREA DEL 06 AL 17 DE OCTUBRE DE 2014</v>
          </cell>
          <cell r="J5184">
            <v>9215010</v>
          </cell>
          <cell r="O5184" t="str">
            <v>RECURSO 11</v>
          </cell>
          <cell r="W5184" t="str">
            <v>Vigencia Presupuestal</v>
          </cell>
        </row>
        <row r="5185">
          <cell r="A5185">
            <v>518514</v>
          </cell>
          <cell r="B5185" t="str">
            <v>Resolución</v>
          </cell>
          <cell r="C5185">
            <v>1553</v>
          </cell>
          <cell r="D5185">
            <v>282814</v>
          </cell>
          <cell r="E5185">
            <v>41942</v>
          </cell>
          <cell r="F5185" t="str">
            <v>SUBDIRECCION ADMINISTRATIVA Y FINANCIERA</v>
          </cell>
          <cell r="G5185">
            <v>79778817</v>
          </cell>
          <cell r="H5185" t="str">
            <v>PABLO ABBA VIEIRA SAMPER</v>
          </cell>
          <cell r="I5185" t="str">
            <v>PAGO COMISION INTERNACIONAL A NUEVA YORK-ESTADOS UNIDOS DEL 21 AL 25 DE SEPTIEMBRE DE 2014</v>
          </cell>
          <cell r="J5185">
            <v>2815679</v>
          </cell>
          <cell r="O5185" t="str">
            <v>RECURSO 11</v>
          </cell>
          <cell r="W5185" t="str">
            <v>Vigencia Presupuestal</v>
          </cell>
        </row>
        <row r="5186">
          <cell r="A5186">
            <v>518614</v>
          </cell>
          <cell r="B5186" t="str">
            <v>Resolución</v>
          </cell>
          <cell r="C5186">
            <v>1773</v>
          </cell>
          <cell r="D5186">
            <v>282114</v>
          </cell>
          <cell r="E5186">
            <v>41942</v>
          </cell>
          <cell r="F5186" t="str">
            <v>SUBDIRECCION ADMINISTRATIVA Y FINANCIERA</v>
          </cell>
          <cell r="G5186">
            <v>10273177</v>
          </cell>
          <cell r="H5186" t="str">
            <v>GABRIEL VALLEJO LOPEZ</v>
          </cell>
          <cell r="I5186" t="str">
            <v>PAGO SALDO COMISION INTERNACIONAL A NUEVA YORK-ESTADOS UNIDOS DEL 19 AL 25 DE SEPTIEMBRE DE 2014</v>
          </cell>
          <cell r="J5186">
            <v>2269565</v>
          </cell>
          <cell r="N5186" t="str">
            <v>RECURSO 2-10</v>
          </cell>
          <cell r="W5186" t="str">
            <v>Vigencia Presupuestal</v>
          </cell>
        </row>
        <row r="5187">
          <cell r="A5187">
            <v>518714</v>
          </cell>
          <cell r="B5187" t="str">
            <v>Resolución</v>
          </cell>
          <cell r="C5187">
            <v>1606</v>
          </cell>
          <cell r="D5187">
            <v>293114</v>
          </cell>
          <cell r="E5187">
            <v>41942</v>
          </cell>
          <cell r="F5187" t="str">
            <v>SUBDIRECCION ADMINISTRATIVA Y FINANCIERA</v>
          </cell>
          <cell r="G5187">
            <v>52548288</v>
          </cell>
          <cell r="H5187" t="str">
            <v>ANDREA RAMIREZ MARTINEZ</v>
          </cell>
          <cell r="I5187" t="str">
            <v>PAGO SALDO COMISION INTERNACIONAL A SEUL COREA Y PYEONGCHANG-REPUBLICA DE COREA DEL 03 AL 17 DE OCTUBRE DE 2014</v>
          </cell>
          <cell r="J5187">
            <v>5192510</v>
          </cell>
          <cell r="O5187" t="str">
            <v>RECURSO 11</v>
          </cell>
          <cell r="W5187" t="str">
            <v>Vigencia Presupuestal</v>
          </cell>
        </row>
        <row r="5188">
          <cell r="A5188">
            <v>518814</v>
          </cell>
          <cell r="B5188" t="str">
            <v>Contrato</v>
          </cell>
          <cell r="C5188">
            <v>228</v>
          </cell>
          <cell r="D5188">
            <v>224514</v>
          </cell>
          <cell r="E5188">
            <v>41942</v>
          </cell>
          <cell r="F5188" t="str">
            <v>DIRECCION DE ORDENAMIENTO AMBIENTAL Y COORDINACION DEL SINA</v>
          </cell>
          <cell r="G5188">
            <v>71875120</v>
          </cell>
          <cell r="H5188" t="str">
            <v>JOSE DIDIER ZAPATA SUAREZ</v>
          </cell>
          <cell r="I5188" t="str">
            <v>PAGO 9 DE 9 SEGÚN CERTIFICACION DEL SUPERVISOR</v>
          </cell>
          <cell r="J5188">
            <v>6600000</v>
          </cell>
          <cell r="K5188">
            <v>9.66</v>
          </cell>
          <cell r="O5188" t="str">
            <v>RECURSO 11</v>
          </cell>
          <cell r="V5188" t="str">
            <v>No tiene Dependientes a Cargo</v>
          </cell>
          <cell r="W5188" t="str">
            <v>Vigencia Presupuestal</v>
          </cell>
        </row>
        <row r="5189">
          <cell r="A5189">
            <v>518914</v>
          </cell>
          <cell r="B5189" t="str">
            <v>Contrato</v>
          </cell>
          <cell r="C5189">
            <v>207</v>
          </cell>
          <cell r="D5189">
            <v>31314</v>
          </cell>
          <cell r="E5189">
            <v>41942</v>
          </cell>
          <cell r="F5189" t="str">
            <v>DIRECCION DE GENTION INTEGRAL DEL RECURSO HIDRICO</v>
          </cell>
          <cell r="G5189">
            <v>10527523</v>
          </cell>
          <cell r="H5189" t="str">
            <v>GUSTAVO WILCHES CHAUX</v>
          </cell>
          <cell r="I5189" t="str">
            <v>FRA 328 PAGO 10 DE 11 SEGÚN CERTIFICACION DEL SUPERVISOR (PENSIONADO) - MEDICINA PREPAGADA COOMEVA</v>
          </cell>
          <cell r="J5189">
            <v>10000000</v>
          </cell>
          <cell r="K5189">
            <v>9.66</v>
          </cell>
          <cell r="M5189">
            <v>16</v>
          </cell>
          <cell r="O5189" t="str">
            <v>RECURSO 11</v>
          </cell>
          <cell r="V5189" t="str">
            <v>Med.Prepagada Coomeva - No tiene Dependientes</v>
          </cell>
          <cell r="W5189" t="str">
            <v>Vigencia Presupuestal</v>
          </cell>
        </row>
        <row r="5190">
          <cell r="A5190">
            <v>519014</v>
          </cell>
          <cell r="B5190" t="str">
            <v>Contrato</v>
          </cell>
          <cell r="C5190">
            <v>77</v>
          </cell>
          <cell r="D5190">
            <v>15014</v>
          </cell>
          <cell r="E5190">
            <v>41942</v>
          </cell>
          <cell r="F5190" t="str">
            <v>TALENTO HUMANO ACTIVO Y NO ACTIVO</v>
          </cell>
          <cell r="G5190">
            <v>20735657</v>
          </cell>
          <cell r="H5190" t="str">
            <v>MARTHA NYDIA LOZANO PORTELA</v>
          </cell>
          <cell r="I5190" t="str">
            <v>PAGO 10 DE 12 SEGÚN CERTIFICACION DEL SUPERVISOR (Desc. Base RF x Dependientes)-PENSIONADA</v>
          </cell>
          <cell r="J5190">
            <v>6026000</v>
          </cell>
          <cell r="K5190">
            <v>9.66</v>
          </cell>
          <cell r="O5190" t="str">
            <v>RECURSO 11</v>
          </cell>
          <cell r="V5190" t="str">
            <v>Desc. X Dependientes</v>
          </cell>
          <cell r="W5190" t="str">
            <v>Vigencia Presupuestal</v>
          </cell>
        </row>
        <row r="5191">
          <cell r="A5191">
            <v>519114</v>
          </cell>
          <cell r="B5191" t="str">
            <v>Contrato</v>
          </cell>
          <cell r="C5191">
            <v>197</v>
          </cell>
          <cell r="D5191">
            <v>31814</v>
          </cell>
          <cell r="E5191">
            <v>41942</v>
          </cell>
          <cell r="F5191" t="str">
            <v>OFICINA DE ASUNTOS INTERNACIONALES</v>
          </cell>
          <cell r="G5191">
            <v>80076285</v>
          </cell>
          <cell r="H5191" t="str">
            <v>JUAN PABLO LIEVANO GAMBOA</v>
          </cell>
          <cell r="I5191" t="str">
            <v>PAGO 10 DE 12 SEGÚN CERTIFICACION DEL SUPERVISOR</v>
          </cell>
          <cell r="J5191">
            <v>3867267</v>
          </cell>
          <cell r="K5191">
            <v>9.66</v>
          </cell>
          <cell r="O5191" t="str">
            <v>RECURSO 11</v>
          </cell>
          <cell r="V5191" t="str">
            <v>No tiene Dependientes a Cargo</v>
          </cell>
          <cell r="W5191" t="str">
            <v>Vigencia Presupuestal</v>
          </cell>
        </row>
        <row r="5192">
          <cell r="A5192">
            <v>519214</v>
          </cell>
          <cell r="B5192" t="str">
            <v>Contrato</v>
          </cell>
          <cell r="C5192">
            <v>406</v>
          </cell>
          <cell r="D5192">
            <v>241014</v>
          </cell>
          <cell r="E5192">
            <v>41942</v>
          </cell>
          <cell r="F5192" t="str">
            <v>OFICINA DE TECNOLOGIAS, INFORMACION Y COMUNICACIONES TIC</v>
          </cell>
          <cell r="G5192">
            <v>8002507216</v>
          </cell>
          <cell r="H5192" t="str">
            <v>MICROHARD SAS</v>
          </cell>
          <cell r="I5192" t="str">
            <v>FRA 1620 PAGO UNICO SEGÚN CERTIFICACION DEL SUPERVISOR (RTE FTE COMPRAS GENERALES DECLARANTES 2,5%)</v>
          </cell>
          <cell r="J5192">
            <v>209900000</v>
          </cell>
          <cell r="K5192">
            <v>11.04</v>
          </cell>
          <cell r="L5192">
            <v>2.5</v>
          </cell>
          <cell r="M5192">
            <v>16</v>
          </cell>
          <cell r="O5192" t="str">
            <v>RECURSO 11</v>
          </cell>
          <cell r="W5192" t="str">
            <v>Vigencia Presupuestal</v>
          </cell>
        </row>
        <row r="5193">
          <cell r="A5193">
            <v>519314</v>
          </cell>
          <cell r="B5193" t="str">
            <v>Contrato</v>
          </cell>
          <cell r="C5193">
            <v>405</v>
          </cell>
          <cell r="D5193">
            <v>242014</v>
          </cell>
          <cell r="E5193">
            <v>41942</v>
          </cell>
          <cell r="F5193" t="str">
            <v>OFICINA DE TECNOLOGIAS, INFORMACION Y COMUNICACIONES TIC</v>
          </cell>
          <cell r="G5193">
            <v>8002507216</v>
          </cell>
          <cell r="H5193" t="str">
            <v>MICROHARD SAS</v>
          </cell>
          <cell r="I5193" t="str">
            <v>FRA 1619 PAGO UNICO SEGÚN CERTIFICACION DEL SUPERVISOR (RTE FTE COMPRAS GENERALES DECLARANTES 2,5%)</v>
          </cell>
          <cell r="J5193">
            <v>22740000</v>
          </cell>
          <cell r="K5193">
            <v>11.04</v>
          </cell>
          <cell r="L5193">
            <v>2.5</v>
          </cell>
          <cell r="M5193">
            <v>16</v>
          </cell>
          <cell r="O5193" t="str">
            <v>RECURSO 11</v>
          </cell>
          <cell r="W5193" t="str">
            <v>Vigencia Presupuestal</v>
          </cell>
        </row>
        <row r="5194">
          <cell r="A5194">
            <v>519414</v>
          </cell>
          <cell r="B5194" t="str">
            <v>Contrato</v>
          </cell>
          <cell r="C5194">
            <v>467</v>
          </cell>
          <cell r="D5194">
            <v>276114</v>
          </cell>
          <cell r="E5194">
            <v>41942</v>
          </cell>
          <cell r="F5194" t="str">
            <v>OFICINA DE TECNOLOGIAS, INFORMACION Y COMUNICACIONES TIC</v>
          </cell>
          <cell r="G5194">
            <v>9001753168</v>
          </cell>
          <cell r="H5194" t="str">
            <v>PASSWORD CONSULTING SERVICES LTDA</v>
          </cell>
          <cell r="I5194" t="str">
            <v>FRA 79 PAGO 1 DE 3 SEGÚN CERTIFICACION DEL SUPERVISOR (SER GRALES DECLARANTES 4%)</v>
          </cell>
          <cell r="J5194">
            <v>36000000</v>
          </cell>
          <cell r="K5194">
            <v>6.9</v>
          </cell>
          <cell r="L5194">
            <v>4</v>
          </cell>
          <cell r="M5194">
            <v>16</v>
          </cell>
          <cell r="O5194" t="str">
            <v>RECURSO 11</v>
          </cell>
          <cell r="W5194" t="str">
            <v>Vigencia Presupuestal</v>
          </cell>
        </row>
        <row r="5195">
          <cell r="A5195">
            <v>519514</v>
          </cell>
          <cell r="B5195" t="str">
            <v>Contrato</v>
          </cell>
          <cell r="C5195">
            <v>489</v>
          </cell>
          <cell r="D5195">
            <v>295014</v>
          </cell>
          <cell r="E5195">
            <v>41942</v>
          </cell>
          <cell r="F5195" t="str">
            <v>OFICINA DE TECNOLOGIAS, INFORMACION Y COMUNICACIONES TIC</v>
          </cell>
          <cell r="G5195">
            <v>9003155261</v>
          </cell>
          <cell r="H5195" t="str">
            <v>GPPG CONSULTORIAS SAS</v>
          </cell>
          <cell r="I5195" t="str">
            <v>FRA 1252 PAGO 1 DE 3 SEGÚN CERTIFICACION DEL SUPERVISOR</v>
          </cell>
          <cell r="J5195">
            <v>23332965</v>
          </cell>
          <cell r="K5195">
            <v>6.9</v>
          </cell>
          <cell r="L5195">
            <v>11</v>
          </cell>
          <cell r="M5195">
            <v>16</v>
          </cell>
          <cell r="O5195" t="str">
            <v>RECURSO 11</v>
          </cell>
          <cell r="V5195" t="str">
            <v>CIIU 7020</v>
          </cell>
          <cell r="W5195" t="str">
            <v>Vigencia Presupuestal</v>
          </cell>
        </row>
        <row r="5196">
          <cell r="A5196">
            <v>519614</v>
          </cell>
          <cell r="B5196" t="str">
            <v>Oficio</v>
          </cell>
          <cell r="C5196" t="str">
            <v>8311-3-37122</v>
          </cell>
          <cell r="D5196">
            <v>315914</v>
          </cell>
          <cell r="E5196">
            <v>41942</v>
          </cell>
          <cell r="F5196" t="str">
            <v>SUBDIRECCION ADMINISTRATIVA Y FINANCIERA</v>
          </cell>
          <cell r="G5196">
            <v>8301153951</v>
          </cell>
          <cell r="H5196" t="str">
            <v>MINISTERIO DE AMBIENTE Y DESARROLLO SOSTENIBLE</v>
          </cell>
          <cell r="I5196" t="str">
            <v>REEMBOLSO CAJA MENOR 314 - CONSECUTIVO 7314 - VIATICOS RTE FTE $498,424</v>
          </cell>
          <cell r="J5196">
            <v>11772969</v>
          </cell>
          <cell r="O5196" t="str">
            <v>RECURSO 11</v>
          </cell>
          <cell r="W5196" t="str">
            <v>Vigencia Presupuestal</v>
          </cell>
        </row>
        <row r="5197">
          <cell r="A5197">
            <v>519714</v>
          </cell>
          <cell r="B5197" t="str">
            <v>Contrato</v>
          </cell>
          <cell r="C5197">
            <v>238</v>
          </cell>
          <cell r="D5197">
            <v>34614</v>
          </cell>
          <cell r="E5197">
            <v>41942</v>
          </cell>
          <cell r="F5197" t="str">
            <v>SUBDIRECCION ADMINISTRATIVA Y FINANCIERA</v>
          </cell>
          <cell r="G5197">
            <v>1074129339</v>
          </cell>
          <cell r="H5197" t="str">
            <v>ANGELICA MARIA RICAURTE GOMEZ</v>
          </cell>
          <cell r="I5197" t="str">
            <v>PAGO 10 DE 12 SEGÚN CERTIFICACION DEL SUPERVISOR</v>
          </cell>
          <cell r="J5197">
            <v>4181818</v>
          </cell>
          <cell r="K5197">
            <v>9.66</v>
          </cell>
          <cell r="O5197" t="str">
            <v>RECURSO 11</v>
          </cell>
          <cell r="V5197" t="str">
            <v>No tiene Dependientes</v>
          </cell>
          <cell r="W5197" t="str">
            <v>Vigencia Presupuestal</v>
          </cell>
        </row>
        <row r="5198">
          <cell r="A5198">
            <v>519814</v>
          </cell>
          <cell r="B5198" t="str">
            <v>Factura</v>
          </cell>
          <cell r="C5198">
            <v>4437182195</v>
          </cell>
          <cell r="D5198">
            <v>316014</v>
          </cell>
          <cell r="E5198">
            <v>41942</v>
          </cell>
          <cell r="F5198" t="str">
            <v>SUBDIRECCION ADMINISTRATIVA Y FINANCIERA</v>
          </cell>
          <cell r="G5198">
            <v>8001539937</v>
          </cell>
          <cell r="H5198" t="str">
            <v>COMUNICACION CELULAR S A COMCEL S A</v>
          </cell>
          <cell r="I5198" t="str">
            <v>PAGO SERVICIO PUBLICO FRA 4437182195 CORRESPONDIENTE A PERIODO 22 SEP - 21 OCT 2014-CELULAR CLARO 3118990094</v>
          </cell>
          <cell r="J5198">
            <v>324584.40000000002</v>
          </cell>
          <cell r="N5198" t="str">
            <v>RECURSO 2-10</v>
          </cell>
          <cell r="W5198" t="str">
            <v>Vigencia Presupuestal</v>
          </cell>
        </row>
        <row r="5199">
          <cell r="A5199">
            <v>519914</v>
          </cell>
          <cell r="B5199" t="str">
            <v>Oficio</v>
          </cell>
          <cell r="C5199" t="str">
            <v>8314-3-37317</v>
          </cell>
          <cell r="D5199">
            <v>318614</v>
          </cell>
          <cell r="E5199">
            <v>41942</v>
          </cell>
          <cell r="F5199" t="str">
            <v>SUBDIRECCION ADMINISTRATIVA Y FINANCIERA</v>
          </cell>
          <cell r="G5199">
            <v>8301153951</v>
          </cell>
          <cell r="H5199" t="str">
            <v>MINISTERIO DE AMBIENTE Y DESARROLLO SOSTENIBLE</v>
          </cell>
          <cell r="I5199" t="str">
            <v>REEMBOLSO CAJA MENOR 114 - CONS 7414 - GASTOS GENERALES</v>
          </cell>
          <cell r="J5199">
            <v>3886685</v>
          </cell>
          <cell r="N5199" t="str">
            <v>RECURSO 2-10</v>
          </cell>
          <cell r="W5199" t="str">
            <v>Vigencia Presupuestal</v>
          </cell>
        </row>
        <row r="5200">
          <cell r="A5200">
            <v>520014</v>
          </cell>
          <cell r="B5200" t="str">
            <v>Contrato</v>
          </cell>
          <cell r="C5200">
            <v>182</v>
          </cell>
          <cell r="D5200">
            <v>28914</v>
          </cell>
          <cell r="E5200">
            <v>41943</v>
          </cell>
          <cell r="F5200" t="str">
            <v>OFICINA DE ASUNTOS INTERNACIONALES</v>
          </cell>
          <cell r="G5200">
            <v>79968625</v>
          </cell>
          <cell r="H5200" t="str">
            <v>IVAN DARIO VALENCIA RODRIGUEZ</v>
          </cell>
          <cell r="I5200" t="str">
            <v>PAGO 10 DE 12 SEGÚN CERTIFICACION DEL SUPERVISOR (Beneficio Prepagada 09/OCT/2014+ Int Vivienda 2013 $864,942)</v>
          </cell>
          <cell r="J5200">
            <v>7826087</v>
          </cell>
          <cell r="K5200">
            <v>9.66</v>
          </cell>
          <cell r="O5200" t="str">
            <v>RECURSO 11</v>
          </cell>
          <cell r="V5200" t="str">
            <v>Int. Vivienda 2013 $10,379,300/12= $864,942 Prepagada 09/OCT/2014 - No tiene Dependientes</v>
          </cell>
          <cell r="W5200" t="str">
            <v>Vigencia Presupuestal</v>
          </cell>
        </row>
        <row r="5201">
          <cell r="A5201">
            <v>520114</v>
          </cell>
          <cell r="B5201" t="str">
            <v>Contrato</v>
          </cell>
          <cell r="C5201">
            <v>186</v>
          </cell>
          <cell r="D5201">
            <v>28814</v>
          </cell>
          <cell r="E5201">
            <v>41943</v>
          </cell>
          <cell r="F5201" t="str">
            <v>OFICINA DE ASUNTOS INTERNACIONALES</v>
          </cell>
          <cell r="G5201">
            <v>1019035820</v>
          </cell>
          <cell r="H5201" t="str">
            <v>LAURA JULIANA ARCINIEGAS ROJAS</v>
          </cell>
          <cell r="I5201" t="str">
            <v>PAGO 10 DE 12 SEGÚN CERTIFICACION DEL SUPERVISOR</v>
          </cell>
          <cell r="J5201">
            <v>3500000</v>
          </cell>
          <cell r="K5201">
            <v>9.66</v>
          </cell>
          <cell r="O5201" t="str">
            <v>RECURSO 11</v>
          </cell>
          <cell r="V5201" t="str">
            <v>No tiene Dependientes a Cargo</v>
          </cell>
          <cell r="W5201" t="str">
            <v>Vigencia Presupuestal</v>
          </cell>
        </row>
        <row r="5202">
          <cell r="A5202">
            <v>520214</v>
          </cell>
          <cell r="B5202" t="str">
            <v>Contrato</v>
          </cell>
          <cell r="C5202">
            <v>181</v>
          </cell>
          <cell r="D5202">
            <v>28514</v>
          </cell>
          <cell r="E5202">
            <v>41943</v>
          </cell>
          <cell r="F5202" t="str">
            <v>OFICINA DE ASUNTOS INTERNACIONALES</v>
          </cell>
          <cell r="G5202">
            <v>52418599</v>
          </cell>
          <cell r="H5202" t="str">
            <v>TATIANA NUÑEZ SUAREZ</v>
          </cell>
          <cell r="I5202" t="str">
            <v>FRA 10 PAGO 10 DE 12 SEGÚN CERTIFICACION DEL SUPERVISOR (Beneficio Rte Fuente AFC $246,990)</v>
          </cell>
          <cell r="J5202">
            <v>8600000</v>
          </cell>
          <cell r="K5202">
            <v>9.66</v>
          </cell>
          <cell r="M5202">
            <v>16</v>
          </cell>
          <cell r="O5202" t="str">
            <v>RECURSO 11</v>
          </cell>
          <cell r="Q5202" t="str">
            <v>AFC BANCOLOMBIA</v>
          </cell>
          <cell r="R5202">
            <v>1500000</v>
          </cell>
          <cell r="V5202" t="str">
            <v>No tiene Dependientes a Cargo</v>
          </cell>
          <cell r="W5202" t="str">
            <v>Vigencia Presupuestal</v>
          </cell>
        </row>
        <row r="5203">
          <cell r="A5203">
            <v>520314</v>
          </cell>
          <cell r="B5203" t="str">
            <v>Contrato</v>
          </cell>
          <cell r="C5203">
            <v>51</v>
          </cell>
          <cell r="D5203">
            <v>8014</v>
          </cell>
          <cell r="E5203">
            <v>41943</v>
          </cell>
          <cell r="F5203" t="str">
            <v>DIRECCION DE ASUNTOS AMBIENTALES, SECTORIAL Y URBANA</v>
          </cell>
          <cell r="G5203">
            <v>34602626</v>
          </cell>
          <cell r="H5203" t="str">
            <v>ASTRID ELIANA REYES PEÑA</v>
          </cell>
          <cell r="I5203" t="str">
            <v>PAGO 10 DE 11 SEGÚN CERTIFICACION DEL SUPERVISOR</v>
          </cell>
          <cell r="J5203">
            <v>7000000</v>
          </cell>
          <cell r="K5203">
            <v>9.66</v>
          </cell>
          <cell r="O5203" t="str">
            <v>RECURSO 11</v>
          </cell>
          <cell r="V5203" t="str">
            <v>No tiene Dependientes</v>
          </cell>
          <cell r="W5203" t="str">
            <v>Vigencia Presupuestal</v>
          </cell>
        </row>
        <row r="5204">
          <cell r="A5204">
            <v>520414</v>
          </cell>
          <cell r="B5204" t="str">
            <v>Contrato</v>
          </cell>
          <cell r="C5204">
            <v>169</v>
          </cell>
          <cell r="D5204">
            <v>26914</v>
          </cell>
          <cell r="E5204">
            <v>41943</v>
          </cell>
          <cell r="F5204" t="str">
            <v>DIRECCION DE ASUNTOS AMBIENTALES, SECTORIAL Y URBANA</v>
          </cell>
          <cell r="G5204">
            <v>10317177</v>
          </cell>
          <cell r="H5204" t="str">
            <v>DIMER YASMANI SOTELO ZEMANATE</v>
          </cell>
          <cell r="I5204" t="str">
            <v>PAGO 10 DE 10 SEGÚN CERTIFICACION DEL SUPERVISOR</v>
          </cell>
          <cell r="J5204">
            <v>4000000</v>
          </cell>
          <cell r="K5204">
            <v>9.66</v>
          </cell>
          <cell r="O5204" t="str">
            <v>RECURSO 11</v>
          </cell>
          <cell r="V5204" t="str">
            <v>No tiene Dependientes</v>
          </cell>
          <cell r="W5204" t="str">
            <v>Vigencia Presupuestal</v>
          </cell>
        </row>
        <row r="5205">
          <cell r="A5205">
            <v>520514</v>
          </cell>
          <cell r="B5205" t="str">
            <v>Contrato</v>
          </cell>
          <cell r="C5205">
            <v>101</v>
          </cell>
          <cell r="D5205">
            <v>18314</v>
          </cell>
          <cell r="E5205">
            <v>41943</v>
          </cell>
          <cell r="F5205" t="str">
            <v>DIRECCION DE BOSQUES, BIODIVERSIDAD Y SERVICIOS ECOSISTEMICOS</v>
          </cell>
          <cell r="G5205">
            <v>80031924</v>
          </cell>
          <cell r="H5205" t="str">
            <v>TELLY DE JESUS MONTH PARRA</v>
          </cell>
          <cell r="I5205" t="str">
            <v>PAGO 10 DE 12 SEGÚN CERTIFICACION DEL SUPERVISOR</v>
          </cell>
          <cell r="J5205">
            <v>5613905</v>
          </cell>
          <cell r="K5205">
            <v>9.66</v>
          </cell>
          <cell r="O5205" t="str">
            <v>RECURSO 11</v>
          </cell>
          <cell r="V5205" t="str">
            <v>No tiene Dependientes a Cargo</v>
          </cell>
          <cell r="W5205" t="str">
            <v>Vigencia Presupuestal</v>
          </cell>
        </row>
        <row r="5206">
          <cell r="A5206">
            <v>520614</v>
          </cell>
          <cell r="B5206" t="str">
            <v>Contrato</v>
          </cell>
          <cell r="C5206">
            <v>229</v>
          </cell>
          <cell r="D5206">
            <v>33614</v>
          </cell>
          <cell r="E5206">
            <v>41943</v>
          </cell>
          <cell r="F5206" t="str">
            <v>DIRECCION DE BOSQUES, BIODIVERSIDAD Y SERVICIOS ECOSISTEMICOS</v>
          </cell>
          <cell r="G5206">
            <v>63506593</v>
          </cell>
          <cell r="H5206" t="str">
            <v>NOHORA YOLANDA ARDILA GONZALEZ</v>
          </cell>
          <cell r="I5206" t="str">
            <v>PAGO 10 DE 12 SEGÚN CERTIFICACION DEL SUPERVISOR - (Desc Base Rte Fte por Dependientes)</v>
          </cell>
          <cell r="J5206">
            <v>4438072</v>
          </cell>
          <cell r="K5206">
            <v>9.66</v>
          </cell>
          <cell r="O5206" t="str">
            <v>RECURSO 11</v>
          </cell>
          <cell r="V5206" t="str">
            <v xml:space="preserve">Desc. X Dependientes </v>
          </cell>
          <cell r="W5206" t="str">
            <v>Vigencia Presupuestal</v>
          </cell>
        </row>
        <row r="5207">
          <cell r="A5207">
            <v>520714</v>
          </cell>
          <cell r="B5207" t="str">
            <v>Contrato</v>
          </cell>
          <cell r="C5207">
            <v>195</v>
          </cell>
          <cell r="D5207">
            <v>29414</v>
          </cell>
          <cell r="E5207">
            <v>41943</v>
          </cell>
          <cell r="F5207" t="str">
            <v>DIRECCION DE ORDENAMIENTO AMBIENTAL Y COORDINACION DEL SINA</v>
          </cell>
          <cell r="G5207">
            <v>80083703</v>
          </cell>
          <cell r="H5207" t="str">
            <v>NICOLAI CIONTESCU CAMARGO</v>
          </cell>
          <cell r="I5207" t="str">
            <v>PAGO 9 DE 10 SEGÚN CERTIFICACION DEL SUPERVISOR (Desc. Base RF x Dependientes)</v>
          </cell>
          <cell r="J5207">
            <v>5500000</v>
          </cell>
          <cell r="K5207">
            <v>9.66</v>
          </cell>
          <cell r="O5207" t="str">
            <v>RECURSO 11</v>
          </cell>
          <cell r="V5207" t="str">
            <v xml:space="preserve">Desc. X Dependientes </v>
          </cell>
          <cell r="W5207" t="str">
            <v>Vigencia Presupuestal</v>
          </cell>
        </row>
        <row r="5208">
          <cell r="A5208">
            <v>520814</v>
          </cell>
          <cell r="B5208" t="str">
            <v>Contrato</v>
          </cell>
          <cell r="C5208">
            <v>473</v>
          </cell>
          <cell r="D5208">
            <v>272414</v>
          </cell>
          <cell r="E5208">
            <v>41943</v>
          </cell>
          <cell r="F5208" t="str">
            <v>DIRECCION DE BOSQUES, BIODIVERSIDAD Y SERVICIOS ECOSISTEMICOS</v>
          </cell>
          <cell r="G5208">
            <v>1018416714</v>
          </cell>
          <cell r="H5208" t="str">
            <v>LAURA ANDREA LOZANO RODRIGUEZ</v>
          </cell>
          <cell r="I5208" t="str">
            <v>PAGO 2 DE 4 SEGÚN CERTIFICACION DEL SUPERVISOR (RECALCULAR RTE FTE OP 508514 DEL 27 OCT/2014)</v>
          </cell>
          <cell r="J5208">
            <v>5625000</v>
          </cell>
          <cell r="K5208">
            <v>9.66</v>
          </cell>
          <cell r="O5208" t="str">
            <v>RECURSO 11</v>
          </cell>
          <cell r="V5208" t="str">
            <v>No tiene Dependientes</v>
          </cell>
          <cell r="W5208" t="str">
            <v>Vigencia Presupuestal</v>
          </cell>
        </row>
        <row r="5209">
          <cell r="A5209">
            <v>520914</v>
          </cell>
          <cell r="B5209" t="str">
            <v>Contrato</v>
          </cell>
          <cell r="C5209">
            <v>234</v>
          </cell>
          <cell r="D5209">
            <v>34414</v>
          </cell>
          <cell r="E5209">
            <v>41943</v>
          </cell>
          <cell r="F5209" t="str">
            <v>DIRECCION DE BOSQUES, BIODIVERSIDAD YSERVICIOS ECOSISTEMICOS</v>
          </cell>
          <cell r="G5209">
            <v>52714435</v>
          </cell>
          <cell r="H5209" t="str">
            <v>JOHANNA ALEXANDRA RUIZ HERNANDEZ</v>
          </cell>
          <cell r="I5209" t="str">
            <v xml:space="preserve">PAGO 9 DE 12 SEGÚN CERTIFICACION DEL SUPERVISOR </v>
          </cell>
          <cell r="J5209">
            <v>4438072</v>
          </cell>
          <cell r="K5209">
            <v>9.66</v>
          </cell>
          <cell r="O5209" t="str">
            <v>RECURSO 11</v>
          </cell>
          <cell r="V5209" t="str">
            <v>No tiene desc x dependientes</v>
          </cell>
          <cell r="W5209" t="str">
            <v>Vigencia Presupuestal</v>
          </cell>
        </row>
        <row r="5210">
          <cell r="A5210">
            <v>521014</v>
          </cell>
          <cell r="B5210" t="str">
            <v>Contrato</v>
          </cell>
          <cell r="C5210">
            <v>124</v>
          </cell>
          <cell r="D5210">
            <v>24014</v>
          </cell>
          <cell r="E5210">
            <v>41943</v>
          </cell>
          <cell r="F5210" t="str">
            <v>DIRECCION DE BOSQUES, BIODIVERSIDAD Y SERVICIOS ECOSISTEMICOS</v>
          </cell>
          <cell r="G5210">
            <v>1018407749</v>
          </cell>
          <cell r="H5210" t="str">
            <v>WILLIAN GILBERTO PINTO MUÑOZ</v>
          </cell>
          <cell r="I5210" t="str">
            <v>PAGO 9 DE 12 SEGÚN CERTIFICACION DEL SUPERVISOR</v>
          </cell>
          <cell r="J5210">
            <v>3656052</v>
          </cell>
          <cell r="K5210">
            <v>9.66</v>
          </cell>
          <cell r="O5210" t="str">
            <v>RECURSO 11</v>
          </cell>
          <cell r="V5210" t="str">
            <v>No tiene Dependientes</v>
          </cell>
          <cell r="W5210" t="str">
            <v>Vigencia Presupuestal</v>
          </cell>
        </row>
        <row r="5211">
          <cell r="A5211">
            <v>521114</v>
          </cell>
          <cell r="B5211" t="str">
            <v>Contrato</v>
          </cell>
          <cell r="C5211">
            <v>94</v>
          </cell>
          <cell r="D5211">
            <v>17514</v>
          </cell>
          <cell r="E5211">
            <v>41943</v>
          </cell>
          <cell r="F5211" t="str">
            <v>DIRECCION DE CAMBIO CLIMATICO</v>
          </cell>
          <cell r="G5211">
            <v>42124986</v>
          </cell>
          <cell r="H5211" t="str">
            <v>KATHERINE ARCILA BURGOS</v>
          </cell>
          <cell r="I5211" t="str">
            <v>PAGO 10 DE 11 SEGÚN CERTIFICACION DEL SUPERVISOR</v>
          </cell>
          <cell r="J5211">
            <v>6000000</v>
          </cell>
          <cell r="K5211">
            <v>9.66</v>
          </cell>
          <cell r="O5211" t="str">
            <v>RECURSO 11</v>
          </cell>
          <cell r="V5211" t="str">
            <v>No tiene Dependientes</v>
          </cell>
          <cell r="W5211" t="str">
            <v>Vigencia Presupuestal</v>
          </cell>
        </row>
        <row r="5212">
          <cell r="A5212">
            <v>521214</v>
          </cell>
          <cell r="B5212" t="str">
            <v>Contrato</v>
          </cell>
          <cell r="C5212">
            <v>120</v>
          </cell>
          <cell r="D5212">
            <v>20614</v>
          </cell>
          <cell r="E5212">
            <v>41943</v>
          </cell>
          <cell r="F5212" t="str">
            <v>DIRECCION DE BOSQUES, BIODIVERSIDAD Y SERVICIOS ECOSISTEMICOS</v>
          </cell>
          <cell r="G5212">
            <v>52429474</v>
          </cell>
          <cell r="H5212" t="str">
            <v>MARIA NATALIA PATIÑO GUTIERREZ</v>
          </cell>
          <cell r="I5212" t="str">
            <v xml:space="preserve">PAGO 9 DE 12 SEGÚN CERTIFICACION DEL SUPERVISOR  </v>
          </cell>
          <cell r="J5212">
            <v>4359600</v>
          </cell>
          <cell r="K5212">
            <v>9.66</v>
          </cell>
          <cell r="O5212" t="str">
            <v>RECURSO 11</v>
          </cell>
          <cell r="V5212" t="str">
            <v>No tiene Dependientes</v>
          </cell>
          <cell r="W5212" t="str">
            <v>Vigencia Presupuestal</v>
          </cell>
        </row>
        <row r="5213">
          <cell r="A5213">
            <v>521314</v>
          </cell>
          <cell r="B5213" t="str">
            <v>Contrato</v>
          </cell>
          <cell r="C5213">
            <v>235</v>
          </cell>
          <cell r="D5213">
            <v>34114</v>
          </cell>
          <cell r="E5213">
            <v>41943</v>
          </cell>
          <cell r="F5213" t="str">
            <v>OFICINA DE ASUNTOS INTERNACIONALES</v>
          </cell>
          <cell r="G5213">
            <v>80821039</v>
          </cell>
          <cell r="H5213" t="str">
            <v>FABIAN NAVARRETE LE BAS</v>
          </cell>
          <cell r="I5213" t="str">
            <v>PAGO FRA 21 PAGO 10 DE 12 SEGÚN CERTIFICACION DEL SUPERVISOR - (DESC.DE LA BASE RF X DEPENDIENTES) (BASE $8,620,690 IVA $1,379,310)</v>
          </cell>
          <cell r="J5213">
            <v>10000000</v>
          </cell>
          <cell r="K5213">
            <v>9.66</v>
          </cell>
          <cell r="M5213">
            <v>16</v>
          </cell>
          <cell r="O5213" t="str">
            <v>RECURSO 11</v>
          </cell>
          <cell r="V5213" t="str">
            <v>Desc.x Dependientes</v>
          </cell>
          <cell r="W5213" t="str">
            <v>Vigencia Presupuestal</v>
          </cell>
        </row>
        <row r="5214">
          <cell r="A5214">
            <v>521414</v>
          </cell>
          <cell r="B5214" t="str">
            <v>Oficio</v>
          </cell>
          <cell r="C5214" t="str">
            <v>8320-3-37620</v>
          </cell>
          <cell r="D5214">
            <v>317014</v>
          </cell>
          <cell r="E5214">
            <v>41947</v>
          </cell>
          <cell r="F5214" t="str">
            <v>TALENTO HUMANO ACTIVO Y NO ACTIVO</v>
          </cell>
          <cell r="G5214" t="str">
            <v>900.156.264-2</v>
          </cell>
          <cell r="H5214" t="str">
            <v>NUEVA EPS</v>
          </cell>
          <cell r="I5214" t="str">
            <v>PAGO SEGURIDAD SOCIAL OCTUBRE 2014</v>
          </cell>
          <cell r="J5214">
            <v>6815574</v>
          </cell>
          <cell r="W5214" t="str">
            <v>Vigencia Presupuestal</v>
          </cell>
        </row>
        <row r="5215">
          <cell r="A5215">
            <v>521514</v>
          </cell>
          <cell r="B5215" t="str">
            <v>Oficio</v>
          </cell>
          <cell r="C5215" t="str">
            <v>8320-3-37620</v>
          </cell>
          <cell r="D5215">
            <v>316214</v>
          </cell>
          <cell r="E5215">
            <v>41947</v>
          </cell>
          <cell r="F5215" t="str">
            <v>TALENTO HUMANO ACTIVO Y NO ACTIVO</v>
          </cell>
          <cell r="G5215" t="str">
            <v>830.113.831-0</v>
          </cell>
          <cell r="H5215" t="str">
            <v>ALIANSALUD EPS - Colmena</v>
          </cell>
          <cell r="I5215" t="str">
            <v>PAGO SEGURIDAD SOCIAL OCTUBRE 2014</v>
          </cell>
          <cell r="J5215">
            <v>10013759</v>
          </cell>
          <cell r="W5215" t="str">
            <v>Vigencia Presupuestal</v>
          </cell>
        </row>
        <row r="5216">
          <cell r="A5216">
            <v>521614</v>
          </cell>
          <cell r="B5216" t="str">
            <v>Oficio</v>
          </cell>
          <cell r="C5216" t="str">
            <v>8320-3-37620</v>
          </cell>
          <cell r="D5216">
            <v>317314</v>
          </cell>
          <cell r="E5216">
            <v>41947</v>
          </cell>
          <cell r="F5216" t="str">
            <v>TALENTO HUMANO ACTIVO Y NO ACTIVO</v>
          </cell>
          <cell r="G5216" t="str">
            <v>800,251,440-6</v>
          </cell>
          <cell r="H5216" t="str">
            <v>SANITAS EPS</v>
          </cell>
          <cell r="I5216" t="str">
            <v>PAGO SEGURIDAD SOCIAL OCTUBRE 2014</v>
          </cell>
          <cell r="J5216">
            <v>22619207</v>
          </cell>
          <cell r="W5216" t="str">
            <v>Vigencia Presupuestal</v>
          </cell>
        </row>
        <row r="5217">
          <cell r="A5217">
            <v>521714</v>
          </cell>
          <cell r="B5217" t="str">
            <v>Oficio</v>
          </cell>
          <cell r="C5217" t="str">
            <v>8320-3-37620</v>
          </cell>
          <cell r="D5217">
            <v>316314</v>
          </cell>
          <cell r="E5217">
            <v>41947</v>
          </cell>
          <cell r="F5217" t="str">
            <v>TALENTO HUMANO ACTIVO Y NO ACTIVO</v>
          </cell>
          <cell r="G5217" t="str">
            <v>800,140,949-6</v>
          </cell>
          <cell r="H5217" t="str">
            <v>CAFESALUD EPS</v>
          </cell>
          <cell r="I5217" t="str">
            <v>PAGO SEGURIDAD SOCIAL OCTUBRE 2014</v>
          </cell>
          <cell r="J5217">
            <v>4496472</v>
          </cell>
          <cell r="W5217" t="str">
            <v>Vigencia Presupuestal</v>
          </cell>
        </row>
        <row r="5218">
          <cell r="A5218">
            <v>521814</v>
          </cell>
          <cell r="B5218" t="str">
            <v>Oficio</v>
          </cell>
          <cell r="C5218" t="str">
            <v>8320-3-37620</v>
          </cell>
          <cell r="D5218">
            <v>316814</v>
          </cell>
          <cell r="E5218">
            <v>41947</v>
          </cell>
          <cell r="F5218" t="str">
            <v>TALENTO HUMANO ACTIVO Y NO ACTIVO</v>
          </cell>
          <cell r="G5218" t="str">
            <v>900.047.282-8</v>
          </cell>
          <cell r="H5218" t="str">
            <v>UNISALUD -  FOSYGA</v>
          </cell>
          <cell r="I5218" t="str">
            <v>PAGO SEGURIDAD SOCIAL OCTUBRE 2014</v>
          </cell>
          <cell r="J5218">
            <v>720075</v>
          </cell>
          <cell r="W5218" t="str">
            <v>Vigencia Presupuestal</v>
          </cell>
        </row>
        <row r="5219">
          <cell r="A5219">
            <v>521914</v>
          </cell>
          <cell r="B5219" t="str">
            <v>Oficio</v>
          </cell>
          <cell r="C5219" t="str">
            <v>8320-3-37620</v>
          </cell>
          <cell r="D5219">
            <v>316414</v>
          </cell>
          <cell r="E5219">
            <v>41947</v>
          </cell>
          <cell r="F5219" t="str">
            <v>TALENTO HUMANO ACTIVO Y NO ACTIVO</v>
          </cell>
          <cell r="G5219" t="str">
            <v>860,066,942-7</v>
          </cell>
          <cell r="H5219" t="str">
            <v>COMPENSAR EPS</v>
          </cell>
          <cell r="I5219" t="str">
            <v>PAGO SEGURIDAD SOCIAL OCTUBRE 2014</v>
          </cell>
          <cell r="J5219">
            <v>29005083</v>
          </cell>
          <cell r="W5219" t="str">
            <v>Vigencia Presupuestal</v>
          </cell>
        </row>
        <row r="5220">
          <cell r="A5220">
            <v>522014</v>
          </cell>
          <cell r="B5220" t="str">
            <v>Oficio</v>
          </cell>
          <cell r="C5220" t="str">
            <v>8320-3-37620</v>
          </cell>
          <cell r="D5220">
            <v>317214</v>
          </cell>
          <cell r="E5220">
            <v>41947</v>
          </cell>
          <cell r="F5220" t="str">
            <v>TALENTO HUMANO ACTIVO Y NO ACTIVO</v>
          </cell>
          <cell r="G5220" t="str">
            <v>800.250.119-1</v>
          </cell>
          <cell r="H5220" t="str">
            <v xml:space="preserve">SALUDCOOP </v>
          </cell>
          <cell r="I5220" t="str">
            <v>PAGO SEGURIDAD SOCIAL OCTUBRE 2014</v>
          </cell>
          <cell r="J5220">
            <v>7280816</v>
          </cell>
          <cell r="W5220" t="str">
            <v>Vigencia Presupuestal</v>
          </cell>
        </row>
        <row r="5221">
          <cell r="A5221">
            <v>522114</v>
          </cell>
          <cell r="B5221" t="str">
            <v>Oficio</v>
          </cell>
          <cell r="C5221" t="str">
            <v>8320-3-37620</v>
          </cell>
          <cell r="D5221">
            <v>317414</v>
          </cell>
          <cell r="E5221">
            <v>41947</v>
          </cell>
          <cell r="F5221" t="str">
            <v>TALENTO HUMANO ACTIVO Y NO ACTIVO</v>
          </cell>
          <cell r="G5221" t="str">
            <v>800.088.702-2</v>
          </cell>
          <cell r="H5221" t="str">
            <v>SUSALUD EPS -SURA</v>
          </cell>
          <cell r="I5221" t="str">
            <v>PAGO SEGURIDAD SOCIAL OCTUBRE 2014</v>
          </cell>
          <cell r="J5221">
            <v>5575203</v>
          </cell>
          <cell r="W5221" t="str">
            <v>Vigencia Presupuestal</v>
          </cell>
        </row>
        <row r="5222">
          <cell r="A5222">
            <v>522214</v>
          </cell>
          <cell r="B5222" t="str">
            <v>Oficio</v>
          </cell>
          <cell r="C5222" t="str">
            <v>8320-3-37620</v>
          </cell>
          <cell r="D5222">
            <v>316714</v>
          </cell>
          <cell r="E5222">
            <v>41947</v>
          </cell>
          <cell r="F5222" t="str">
            <v>TALENTO HUMANO ACTIVO Y NO ACTIVO</v>
          </cell>
          <cell r="G5222" t="str">
            <v>830.003.564-7</v>
          </cell>
          <cell r="H5222" t="str">
            <v>FAMISANAR EPS</v>
          </cell>
          <cell r="I5222" t="str">
            <v>PAGO SEGURIDAD SOCIAL OCTUBRE 2014</v>
          </cell>
          <cell r="J5222">
            <v>12762588</v>
          </cell>
          <cell r="W5222" t="str">
            <v>Vigencia Presupuestal</v>
          </cell>
        </row>
        <row r="5223">
          <cell r="A5223">
            <v>522314</v>
          </cell>
          <cell r="B5223" t="str">
            <v>Oficio</v>
          </cell>
          <cell r="C5223" t="str">
            <v>8320-3-37620</v>
          </cell>
          <cell r="D5223">
            <v>316614</v>
          </cell>
          <cell r="E5223">
            <v>41947</v>
          </cell>
          <cell r="F5223" t="str">
            <v>TALENTO HUMANO ACTIVO Y NO ACTIVO</v>
          </cell>
          <cell r="G5223" t="str">
            <v>830.009.783-0</v>
          </cell>
          <cell r="H5223" t="str">
            <v>CRUZ BLANCA E.P.S. S.A.</v>
          </cell>
          <cell r="I5223" t="str">
            <v>PAGO SEGURIDAD SOCIAL OCTUBRE 2014</v>
          </cell>
          <cell r="J5223">
            <v>1417217</v>
          </cell>
          <cell r="W5223" t="str">
            <v>Vigencia Presupuestal</v>
          </cell>
        </row>
        <row r="5224">
          <cell r="A5224">
            <v>522414</v>
          </cell>
          <cell r="B5224" t="str">
            <v>Oficio</v>
          </cell>
          <cell r="C5224" t="str">
            <v>8320-3-37620</v>
          </cell>
          <cell r="D5224">
            <v>316514</v>
          </cell>
          <cell r="E5224">
            <v>41947</v>
          </cell>
          <cell r="F5224" t="str">
            <v>TALENTO HUMANO ACTIVO Y NO ACTIVO</v>
          </cell>
          <cell r="G5224" t="str">
            <v>805.000.427-1</v>
          </cell>
          <cell r="H5224" t="str">
            <v>COOMEVA E.P.S.</v>
          </cell>
          <cell r="I5224" t="str">
            <v>PAGO SEGURIDAD SOCIAL OCTUBRE 2014</v>
          </cell>
          <cell r="J5224">
            <v>8303172</v>
          </cell>
          <cell r="W5224" t="str">
            <v>Vigencia Presupuestal</v>
          </cell>
        </row>
        <row r="5225">
          <cell r="A5225">
            <v>522514</v>
          </cell>
          <cell r="B5225" t="str">
            <v>Oficio</v>
          </cell>
          <cell r="C5225" t="str">
            <v>8320-3-37620</v>
          </cell>
          <cell r="D5225">
            <v>317114</v>
          </cell>
          <cell r="E5225">
            <v>41947</v>
          </cell>
          <cell r="F5225" t="str">
            <v>TALENTO HUMANO ACTIVO Y NO ACTIVO</v>
          </cell>
          <cell r="G5225" t="str">
            <v>800.130.907-4</v>
          </cell>
          <cell r="H5225" t="str">
            <v>SALUD TOTAL  EPS</v>
          </cell>
          <cell r="I5225" t="str">
            <v>PAGO SEGURIDAD SOCIAL OCTUBRE 2014</v>
          </cell>
          <cell r="J5225">
            <v>3146798</v>
          </cell>
          <cell r="W5225" t="str">
            <v>Vigencia Presupuestal</v>
          </cell>
        </row>
        <row r="5226">
          <cell r="A5226">
            <v>522614</v>
          </cell>
          <cell r="B5226" t="str">
            <v>Oficio</v>
          </cell>
          <cell r="C5226" t="str">
            <v>8320-3-37620</v>
          </cell>
          <cell r="D5226">
            <v>316914</v>
          </cell>
          <cell r="E5226">
            <v>41947</v>
          </cell>
          <cell r="F5226" t="str">
            <v>TALENTO HUMANO ACTIVO Y NO ACTIVO</v>
          </cell>
          <cell r="G5226" t="str">
            <v>900.074.992.3</v>
          </cell>
          <cell r="H5226" t="str">
            <v>GOLDEN GROUP EPS</v>
          </cell>
          <cell r="I5226" t="str">
            <v>PAGO SEGURIDAD SOCIAL OCTUBRE 2014</v>
          </cell>
          <cell r="J5226">
            <v>131645</v>
          </cell>
          <cell r="W5226" t="str">
            <v>Vigencia Presupuestal</v>
          </cell>
        </row>
        <row r="5227">
          <cell r="A5227">
            <v>522714</v>
          </cell>
          <cell r="B5227" t="str">
            <v>Oficio</v>
          </cell>
          <cell r="C5227" t="str">
            <v>8320-3-37620</v>
          </cell>
          <cell r="D5227">
            <v>316114</v>
          </cell>
          <cell r="E5227">
            <v>41947</v>
          </cell>
          <cell r="F5227" t="str">
            <v>TALENTO HUMANO ACTIVO Y NO ACTIVO</v>
          </cell>
          <cell r="G5227" t="str">
            <v>900,336,004-7</v>
          </cell>
          <cell r="H5227" t="str">
            <v>I.S.S PENS - COLPENSIONES</v>
          </cell>
          <cell r="I5227" t="str">
            <v>PAGO SEGURIDAD SOCIAL OCTUBRE 2014</v>
          </cell>
          <cell r="J5227">
            <v>70707852</v>
          </cell>
          <cell r="W5227" t="str">
            <v>Vigencia Presupuestal</v>
          </cell>
        </row>
        <row r="5228">
          <cell r="A5228">
            <v>522814</v>
          </cell>
          <cell r="B5228" t="str">
            <v>Oficio</v>
          </cell>
          <cell r="C5228" t="str">
            <v>8320-3-37620</v>
          </cell>
          <cell r="D5228">
            <v>317614</v>
          </cell>
          <cell r="E5228">
            <v>41947</v>
          </cell>
          <cell r="F5228" t="str">
            <v>TALENTO HUMANO ACTIVO Y NO ACTIVO</v>
          </cell>
          <cell r="G5228" t="str">
            <v>800.224.808-8</v>
          </cell>
          <cell r="H5228" t="str">
            <v>PORVENIR PENSIONES Y CESANTIAS</v>
          </cell>
          <cell r="I5228" t="str">
            <v>PAGO SEGURIDAD SOCIAL OCTUBRE 2014</v>
          </cell>
          <cell r="J5228">
            <v>36142115</v>
          </cell>
          <cell r="W5228" t="str">
            <v>Vigencia Presupuestal</v>
          </cell>
        </row>
        <row r="5229">
          <cell r="A5229">
            <v>522914</v>
          </cell>
          <cell r="B5229" t="str">
            <v>Oficio</v>
          </cell>
          <cell r="C5229" t="str">
            <v>8320-3-37620</v>
          </cell>
          <cell r="D5229">
            <v>317514</v>
          </cell>
          <cell r="E5229">
            <v>41947</v>
          </cell>
          <cell r="F5229" t="str">
            <v>TALENTO HUMANO ACTIVO Y NO ACTIVO</v>
          </cell>
          <cell r="G5229" t="str">
            <v>800.227.940-6</v>
          </cell>
          <cell r="H5229" t="str">
            <v>COLFONDOS PENSIONES Y CESANTIAS</v>
          </cell>
          <cell r="I5229" t="str">
            <v>PAGO SEGURIDAD SOCIAL OCTUBRE 2014</v>
          </cell>
          <cell r="J5229">
            <v>9178672</v>
          </cell>
          <cell r="W5229" t="str">
            <v>Vigencia Presupuestal</v>
          </cell>
        </row>
        <row r="5230">
          <cell r="A5230">
            <v>523014</v>
          </cell>
          <cell r="B5230" t="str">
            <v>Oficio</v>
          </cell>
          <cell r="C5230" t="str">
            <v>8320-3-37620</v>
          </cell>
          <cell r="D5230">
            <v>317714</v>
          </cell>
          <cell r="E5230">
            <v>41947</v>
          </cell>
          <cell r="F5230" t="str">
            <v>TALENTO HUMANO ACTIVO Y NO ACTIVO</v>
          </cell>
          <cell r="G5230" t="str">
            <v>800.229.739-0</v>
          </cell>
          <cell r="H5230" t="str">
            <v>PROTECCION PENSION Y CESANTIAS</v>
          </cell>
          <cell r="I5230" t="str">
            <v>PAGO SEGURIDAD SOCIAL OCTUBRE 2014</v>
          </cell>
          <cell r="J5230">
            <v>32201045</v>
          </cell>
          <cell r="W5230" t="str">
            <v>Vigencia Presupuestal</v>
          </cell>
        </row>
        <row r="5231">
          <cell r="A5231">
            <v>523114</v>
          </cell>
          <cell r="B5231" t="str">
            <v>Oficio</v>
          </cell>
          <cell r="C5231" t="str">
            <v>8320-3-37620</v>
          </cell>
          <cell r="D5231">
            <v>317814</v>
          </cell>
          <cell r="E5231">
            <v>41947</v>
          </cell>
          <cell r="F5231" t="str">
            <v>TALENTO HUMANO ACTIVO Y NO ACTIVO</v>
          </cell>
          <cell r="G5231" t="str">
            <v>800.253.055-2</v>
          </cell>
          <cell r="H5231" t="str">
            <v>SKANDIA -OLD MUTUAL FONDO DE PENSIONES</v>
          </cell>
          <cell r="I5231" t="str">
            <v>PAGO SEGURIDAD SOCIAL OCTUBRE 2014</v>
          </cell>
          <cell r="J5231">
            <v>9274635</v>
          </cell>
          <cell r="W5231" t="str">
            <v>Vigencia Presupuestal</v>
          </cell>
        </row>
        <row r="5232">
          <cell r="A5232">
            <v>523214</v>
          </cell>
          <cell r="B5232" t="str">
            <v>Oficio</v>
          </cell>
          <cell r="C5232" t="str">
            <v>8320-3-37620</v>
          </cell>
          <cell r="D5232">
            <v>317914</v>
          </cell>
          <cell r="E5232">
            <v>41947</v>
          </cell>
          <cell r="F5232" t="str">
            <v>TALENTO HUMANO ACTIVO Y NO ACTIVO</v>
          </cell>
          <cell r="G5232" t="str">
            <v>860.011.153-6</v>
          </cell>
          <cell r="H5232" t="str">
            <v>POSITIVA CIA DE SEGUROS - ARP</v>
          </cell>
          <cell r="I5232" t="str">
            <v>PAGO SEGURIDAD SOCIAL OCTUBRE 2014</v>
          </cell>
          <cell r="J5232">
            <v>6384100</v>
          </cell>
          <cell r="W5232" t="str">
            <v>Vigencia Presupuestal</v>
          </cell>
        </row>
        <row r="5233">
          <cell r="A5233">
            <v>523314</v>
          </cell>
          <cell r="B5233" t="str">
            <v>Oficio</v>
          </cell>
          <cell r="C5233" t="str">
            <v>8320-3-37620</v>
          </cell>
          <cell r="D5233">
            <v>318014</v>
          </cell>
          <cell r="E5233">
            <v>41947</v>
          </cell>
          <cell r="F5233" t="str">
            <v>TALENTO HUMANO ACTIVO Y NO ACTIVO</v>
          </cell>
          <cell r="G5233" t="str">
            <v>860,007,336-1</v>
          </cell>
          <cell r="H5233" t="str">
            <v>CCF COLSUBSIDIO</v>
          </cell>
          <cell r="I5233" t="str">
            <v>PAGO SEGURIDAD SOCIAL OCTUBRE 2014</v>
          </cell>
          <cell r="J5233">
            <v>53397300</v>
          </cell>
          <cell r="W5233" t="str">
            <v>Vigencia Presupuestal</v>
          </cell>
        </row>
        <row r="5234">
          <cell r="A5234">
            <v>523414</v>
          </cell>
          <cell r="B5234" t="str">
            <v>Oficio</v>
          </cell>
          <cell r="C5234" t="str">
            <v>8320-3-37620</v>
          </cell>
          <cell r="D5234">
            <v>318414</v>
          </cell>
          <cell r="E5234">
            <v>41947</v>
          </cell>
          <cell r="F5234" t="str">
            <v>TALENTO HUMANO ACTIVO Y NO ACTIVO</v>
          </cell>
          <cell r="G5234" t="str">
            <v>899.999.034-1</v>
          </cell>
          <cell r="H5234" t="str">
            <v>SENA</v>
          </cell>
          <cell r="I5234" t="str">
            <v>PAGO SEGURIDAD SOCIAL OCTUBRE 2014</v>
          </cell>
          <cell r="J5234">
            <v>6671000</v>
          </cell>
          <cell r="W5234" t="str">
            <v>Vigencia Presupuestal</v>
          </cell>
        </row>
        <row r="5235">
          <cell r="A5235">
            <v>523514</v>
          </cell>
          <cell r="B5235" t="str">
            <v>Oficio</v>
          </cell>
          <cell r="C5235" t="str">
            <v>8320-3-37620</v>
          </cell>
          <cell r="D5235">
            <v>318314</v>
          </cell>
          <cell r="E5235">
            <v>41947</v>
          </cell>
          <cell r="F5235" t="str">
            <v>TALENTO HUMANO ACTIVO Y NO ACTIVO</v>
          </cell>
          <cell r="G5235" t="str">
            <v>899.999.239-2</v>
          </cell>
          <cell r="H5235" t="str">
            <v>ICBF</v>
          </cell>
          <cell r="I5235" t="str">
            <v>PAGO SEGURIDAD SOCIAL OCTUBRE 2014</v>
          </cell>
          <cell r="J5235">
            <v>40044100</v>
          </cell>
          <cell r="W5235" t="str">
            <v>Vigencia Presupuestal</v>
          </cell>
        </row>
        <row r="5236">
          <cell r="A5236">
            <v>523614</v>
          </cell>
          <cell r="B5236" t="str">
            <v>Oficio</v>
          </cell>
          <cell r="C5236" t="str">
            <v>8320-3-37620</v>
          </cell>
          <cell r="D5236">
            <v>318114</v>
          </cell>
          <cell r="E5236">
            <v>41947</v>
          </cell>
          <cell r="F5236" t="str">
            <v>TALENTO HUMANO ACTIVO Y NO ACTIVO</v>
          </cell>
          <cell r="G5236" t="str">
            <v>899.999.054-7</v>
          </cell>
          <cell r="H5236" t="str">
            <v>ESAP</v>
          </cell>
          <cell r="I5236" t="str">
            <v>PAGO SEGURIDAD SOCIAL OCTUBRE 2014</v>
          </cell>
          <cell r="J5236">
            <v>6671000</v>
          </cell>
          <cell r="W5236" t="str">
            <v>Vigencia Presupuestal</v>
          </cell>
        </row>
        <row r="5237">
          <cell r="A5237">
            <v>523714</v>
          </cell>
          <cell r="B5237" t="str">
            <v>Oficio</v>
          </cell>
          <cell r="C5237" t="str">
            <v>8320-3-37620</v>
          </cell>
          <cell r="D5237">
            <v>318214</v>
          </cell>
          <cell r="E5237">
            <v>41947</v>
          </cell>
          <cell r="F5237" t="str">
            <v>TALENTO HUMANO ACTIVO Y NO ACTIVO</v>
          </cell>
          <cell r="G5237" t="str">
            <v>899.999.001-7</v>
          </cell>
          <cell r="H5237" t="str">
            <v>ESCUELAS E INSTITUTOS</v>
          </cell>
          <cell r="I5237" t="str">
            <v>PAGO SEGURIDAD SOCIAL OCTUBRE 2014</v>
          </cell>
          <cell r="J5237">
            <v>13347200</v>
          </cell>
          <cell r="W5237" t="str">
            <v>Vigencia Presupuestal</v>
          </cell>
        </row>
        <row r="5238">
          <cell r="A5238">
            <v>523814</v>
          </cell>
          <cell r="B5238" t="str">
            <v>Comisión</v>
          </cell>
          <cell r="C5238" t="str">
            <v>2014-1-0748</v>
          </cell>
          <cell r="D5238">
            <v>268314</v>
          </cell>
          <cell r="E5238">
            <v>41947</v>
          </cell>
          <cell r="F5238" t="str">
            <v>SERVICIOS ADMINISTRATIVOS, ATENCIONA AL USUARIO, ARCHIVO Y CORRESPONDENCIA</v>
          </cell>
          <cell r="G5238">
            <v>53050037</v>
          </cell>
          <cell r="H5238" t="str">
            <v>DENNISE CASTRO ROA</v>
          </cell>
          <cell r="I5238" t="str">
            <v>COMISION A DAGUA DEL 23-26 DE SEPTIEMBRE DE 2014</v>
          </cell>
          <cell r="J5238">
            <v>681365</v>
          </cell>
          <cell r="L5238">
            <v>10</v>
          </cell>
          <cell r="O5238" t="str">
            <v>RECURSO 11</v>
          </cell>
          <cell r="W5238" t="str">
            <v>Vigencia Presupuestal</v>
          </cell>
        </row>
        <row r="5239">
          <cell r="A5239">
            <v>523914</v>
          </cell>
          <cell r="B5239" t="str">
            <v>Comisión</v>
          </cell>
          <cell r="C5239" t="str">
            <v>2014-1-0789</v>
          </cell>
          <cell r="D5239">
            <v>284114</v>
          </cell>
          <cell r="E5239">
            <v>41947</v>
          </cell>
          <cell r="F5239" t="str">
            <v>SERVICIOS ADMINISTRATIVOS, ATENCIONA AL USUARIO, ARCHIVO Y CORRESPONDENCIA</v>
          </cell>
          <cell r="G5239">
            <v>80027406</v>
          </cell>
          <cell r="H5239" t="str">
            <v>DAVID ESTRADA CARDONA</v>
          </cell>
          <cell r="I5239" t="str">
            <v>COMISION A NEIVA DEL 30 DE SEPTIEMBRE AL 07 DE OCTUBRE DE 2014</v>
          </cell>
          <cell r="J5239">
            <v>1845783</v>
          </cell>
          <cell r="L5239">
            <v>10</v>
          </cell>
          <cell r="O5239" t="str">
            <v>RECURSO 11</v>
          </cell>
          <cell r="W5239" t="str">
            <v>Vigencia Presupuestal</v>
          </cell>
        </row>
        <row r="5240">
          <cell r="A5240">
            <v>524014</v>
          </cell>
          <cell r="B5240" t="str">
            <v>Comisión</v>
          </cell>
          <cell r="C5240" t="str">
            <v>2014-1-0830</v>
          </cell>
          <cell r="D5240">
            <v>296514</v>
          </cell>
          <cell r="E5240">
            <v>41947</v>
          </cell>
          <cell r="F5240" t="str">
            <v>SERVICIOS ADMINISTRATIVOS, ATENCIONA AL USUARIO, ARCHIVO Y CORRESPONDENCIA</v>
          </cell>
          <cell r="G5240">
            <v>66947078</v>
          </cell>
          <cell r="H5240" t="str">
            <v>ANA MARIA OCAMPO GOMEZ</v>
          </cell>
          <cell r="I5240" t="str">
            <v>COMISION A CHILE DEL 05-08 DE OCTUBRE DE 2014</v>
          </cell>
          <cell r="J5240">
            <v>1937649</v>
          </cell>
          <cell r="L5240">
            <v>11</v>
          </cell>
          <cell r="O5240" t="str">
            <v>RECURSO 11</v>
          </cell>
          <cell r="W5240" t="str">
            <v>Vigencia Presupuestal</v>
          </cell>
        </row>
        <row r="5241">
          <cell r="A5241">
            <v>524114</v>
          </cell>
          <cell r="B5241" t="str">
            <v>Comisión</v>
          </cell>
          <cell r="C5241" t="str">
            <v>2014-1-0790</v>
          </cell>
          <cell r="D5241">
            <v>284014</v>
          </cell>
          <cell r="E5241">
            <v>41947</v>
          </cell>
          <cell r="F5241" t="str">
            <v>SERVICIOS ADMINISTRATIVOS, ATENCIONA AL USUARIO, ARCHIVO Y CORRESPONDENCIA</v>
          </cell>
          <cell r="G5241">
            <v>80027406</v>
          </cell>
          <cell r="H5241" t="str">
            <v>DAVID ESTRADA CARDONA</v>
          </cell>
          <cell r="I5241" t="str">
            <v>COMISION PRORROGA A NEIVA DEL 08-14 DE OCTUBRE DE 2014</v>
          </cell>
          <cell r="J5241">
            <v>1300731</v>
          </cell>
          <cell r="L5241">
            <v>10</v>
          </cell>
          <cell r="O5241" t="str">
            <v>RECURSO 11</v>
          </cell>
          <cell r="W5241" t="str">
            <v>Vigencia Presupuestal</v>
          </cell>
        </row>
        <row r="5242">
          <cell r="A5242">
            <v>524214</v>
          </cell>
          <cell r="B5242" t="str">
            <v>Comisión</v>
          </cell>
          <cell r="C5242" t="str">
            <v>2014-1-0840</v>
          </cell>
          <cell r="D5242">
            <v>301514</v>
          </cell>
          <cell r="E5242">
            <v>41947</v>
          </cell>
          <cell r="F5242" t="str">
            <v>SERVICIOS ADMINISTRATIVOS, ATENCIONA AL USUARIO, ARCHIVO Y CORRESPONDENCIA</v>
          </cell>
          <cell r="G5242">
            <v>43633984</v>
          </cell>
          <cell r="H5242" t="str">
            <v>DIANA ESTELLA PABON GARCIA</v>
          </cell>
          <cell r="I5242" t="str">
            <v>COMISION A SANTA MARTA DEL 14-17 DE OCTUBRE DE 2014</v>
          </cell>
          <cell r="J5242">
            <v>1099533</v>
          </cell>
          <cell r="L5242">
            <v>10</v>
          </cell>
          <cell r="O5242" t="str">
            <v>RECURSO 11</v>
          </cell>
          <cell r="W5242" t="str">
            <v>Vigencia Presupuestal</v>
          </cell>
        </row>
        <row r="5243">
          <cell r="A5243">
            <v>524314</v>
          </cell>
          <cell r="B5243" t="str">
            <v>Comisión</v>
          </cell>
          <cell r="C5243" t="str">
            <v>2014-1-0843</v>
          </cell>
          <cell r="D5243">
            <v>301314</v>
          </cell>
          <cell r="E5243">
            <v>41947</v>
          </cell>
          <cell r="F5243" t="str">
            <v>SERVICIOS ADMINISTRATIVOS, ATENCIONA AL USUARIO, ARCHIVO Y CORRESPONDENCIA</v>
          </cell>
          <cell r="G5243">
            <v>40022236</v>
          </cell>
          <cell r="H5243" t="str">
            <v>ANA ELVIA OCHOA JIMENEZ</v>
          </cell>
          <cell r="I5243" t="str">
            <v>COMISION A SANTA MARTA DEL 14-17 DE OCTUBRE DE 2014</v>
          </cell>
          <cell r="J5243">
            <v>1099533</v>
          </cell>
          <cell r="L5243">
            <v>10</v>
          </cell>
          <cell r="O5243" t="str">
            <v>RECURSO 11</v>
          </cell>
          <cell r="W5243" t="str">
            <v>Vigencia Presupuestal</v>
          </cell>
        </row>
        <row r="5244">
          <cell r="A5244">
            <v>524414</v>
          </cell>
          <cell r="B5244" t="str">
            <v>Comisión</v>
          </cell>
          <cell r="C5244" t="str">
            <v>2014-1-0846</v>
          </cell>
          <cell r="D5244">
            <v>304614</v>
          </cell>
          <cell r="E5244">
            <v>41947</v>
          </cell>
          <cell r="F5244" t="str">
            <v>SERVICIOS ADMINISTRATIVOS, ATENCIONA AL USUARIO, ARCHIVO Y CORRESPONDENCIA</v>
          </cell>
          <cell r="G5244">
            <v>79799400</v>
          </cell>
          <cell r="H5244" t="str">
            <v>ABEL BARRERA HURTADO</v>
          </cell>
          <cell r="I5244" t="str">
            <v>COMISION A SANTA MARTA DEL 16-17 DE OCTUBRE DE 2014</v>
          </cell>
          <cell r="J5244">
            <v>336112</v>
          </cell>
          <cell r="L5244">
            <v>10</v>
          </cell>
          <cell r="O5244" t="str">
            <v>RECURSO 11</v>
          </cell>
          <cell r="W5244" t="str">
            <v>Vigencia Presupuestal</v>
          </cell>
        </row>
        <row r="5245">
          <cell r="A5245">
            <v>524514</v>
          </cell>
          <cell r="B5245" t="str">
            <v>Comisión</v>
          </cell>
          <cell r="C5245" t="str">
            <v>2014-1-0856</v>
          </cell>
          <cell r="D5245">
            <v>308314</v>
          </cell>
          <cell r="E5245">
            <v>41947</v>
          </cell>
          <cell r="F5245" t="str">
            <v>SERVICIOS ADMINISTRATIVOS, ATENCIONA AL USUARIO, ARCHIVO Y CORRESPONDENCIA</v>
          </cell>
          <cell r="G5245">
            <v>63506593</v>
          </cell>
          <cell r="H5245" t="str">
            <v>NOHORA YOLANDA ARDILA GONZALEZ</v>
          </cell>
          <cell r="I5245" t="str">
            <v>COMISION A SUCRE DEL 22-24 DE OCTUBRE DE 2014</v>
          </cell>
          <cell r="J5245">
            <v>1015261</v>
          </cell>
          <cell r="L5245">
            <v>10</v>
          </cell>
          <cell r="O5245" t="str">
            <v>RECURSO 11</v>
          </cell>
          <cell r="W5245" t="str">
            <v>Vigencia Presupuestal</v>
          </cell>
        </row>
        <row r="5246">
          <cell r="A5246">
            <v>524614</v>
          </cell>
          <cell r="B5246" t="str">
            <v>Comisión</v>
          </cell>
          <cell r="C5246" t="str">
            <v>2014-1-0857</v>
          </cell>
          <cell r="D5246">
            <v>307714</v>
          </cell>
          <cell r="E5246">
            <v>41947</v>
          </cell>
          <cell r="F5246" t="str">
            <v>SERVICIOS ADMINISTRATIVOS, ATENCIONA AL USUARIO, ARCHIVO Y CORRESPONDENCIA</v>
          </cell>
          <cell r="G5246">
            <v>80111644</v>
          </cell>
          <cell r="H5246" t="str">
            <v>JAVIER EDUARDO ROJAS CALA</v>
          </cell>
          <cell r="I5246" t="str">
            <v>COMISION A SUCRE DEL 22-24 DE OCTUBRE DE 2014</v>
          </cell>
          <cell r="J5246">
            <v>815261</v>
          </cell>
          <cell r="L5246">
            <v>10</v>
          </cell>
          <cell r="O5246" t="str">
            <v>RECURSO 11</v>
          </cell>
          <cell r="W5246" t="str">
            <v>Vigencia Presupuestal</v>
          </cell>
        </row>
        <row r="5247">
          <cell r="A5247">
            <v>524714</v>
          </cell>
          <cell r="B5247" t="str">
            <v>Comisión</v>
          </cell>
          <cell r="C5247" t="str">
            <v>2014-1-0858</v>
          </cell>
          <cell r="D5247">
            <v>307914</v>
          </cell>
          <cell r="E5247">
            <v>41947</v>
          </cell>
          <cell r="F5247" t="str">
            <v>SERVICIOS ADMINISTRATIVOS, ATENCIONA AL USUARIO, ARCHIVO Y CORRESPONDENCIA</v>
          </cell>
          <cell r="G5247">
            <v>52023019</v>
          </cell>
          <cell r="H5247" t="str">
            <v>LINA ESPERANZA MENDOZA SALAMANCA</v>
          </cell>
          <cell r="I5247" t="str">
            <v>COMISION A CARTAGENA EL 24 DE OCTUBRE DE 2014</v>
          </cell>
          <cell r="J5247">
            <v>145648</v>
          </cell>
          <cell r="L5247">
            <v>10</v>
          </cell>
          <cell r="O5247" t="str">
            <v>RECURSO 11</v>
          </cell>
          <cell r="W5247" t="str">
            <v>Vigencia Presupuestal</v>
          </cell>
        </row>
        <row r="5248">
          <cell r="A5248">
            <v>524814</v>
          </cell>
          <cell r="B5248" t="str">
            <v>Comisión</v>
          </cell>
          <cell r="C5248" t="str">
            <v>2014-1-0861</v>
          </cell>
          <cell r="D5248">
            <v>312314</v>
          </cell>
          <cell r="E5248">
            <v>41947</v>
          </cell>
          <cell r="F5248" t="str">
            <v>SERVICIOS ADMINISTRATIVOS, ATENCIONA AL USUARIO, ARCHIVO Y CORRESPONDENCIA</v>
          </cell>
          <cell r="G5248">
            <v>34602626</v>
          </cell>
          <cell r="H5248" t="str">
            <v>ASTRID ELIANA REYES PEÑA</v>
          </cell>
          <cell r="I5248" t="str">
            <v>COMISION A LETICIA DEL 22-24 DE OCTUBRE DE 2014</v>
          </cell>
          <cell r="J5248">
            <v>728238</v>
          </cell>
          <cell r="L5248">
            <v>10</v>
          </cell>
          <cell r="O5248" t="str">
            <v>RECURSO 11</v>
          </cell>
          <cell r="W5248" t="str">
            <v>Vigencia Presupuestal</v>
          </cell>
        </row>
        <row r="5249">
          <cell r="A5249">
            <v>524914</v>
          </cell>
          <cell r="B5249" t="str">
            <v>Comisión</v>
          </cell>
          <cell r="C5249" t="str">
            <v>2014-1-0865</v>
          </cell>
          <cell r="D5249">
            <v>313614</v>
          </cell>
          <cell r="E5249">
            <v>41947</v>
          </cell>
          <cell r="F5249" t="str">
            <v>SERVICIOS ADMINISTRATIVOS, ATENCIONA AL USUARIO, ARCHIVO Y CORRESPONDENCIA</v>
          </cell>
          <cell r="G5249">
            <v>40043339</v>
          </cell>
          <cell r="H5249" t="str">
            <v>SANDRA ALFONSO PALACIOS</v>
          </cell>
          <cell r="I5249" t="str">
            <v>COMISION A TUNJA EL 27 DE OCTUBRE DE 2014</v>
          </cell>
          <cell r="J5249">
            <v>148375</v>
          </cell>
          <cell r="L5249">
            <v>10</v>
          </cell>
          <cell r="O5249" t="str">
            <v>RECURSO 11</v>
          </cell>
          <cell r="W5249" t="str">
            <v>Vigencia Presupuestal</v>
          </cell>
        </row>
        <row r="5250">
          <cell r="A5250">
            <v>525014</v>
          </cell>
          <cell r="B5250" t="str">
            <v>Oficio</v>
          </cell>
          <cell r="C5250" t="str">
            <v>8000-3-37703</v>
          </cell>
          <cell r="E5250">
            <v>41947</v>
          </cell>
          <cell r="F5250" t="str">
            <v>SUBDIRECCION ADMINISTRATIVA Y FINANCIERA</v>
          </cell>
          <cell r="G5250">
            <v>8301153951</v>
          </cell>
          <cell r="H5250" t="str">
            <v>MINISTERIO DE AMBIENTE Y DESARROLLO SOSTENIBLE</v>
          </cell>
          <cell r="I5250" t="str">
            <v>RADICACION CAJA MENOR 214 - CONS 7614 - DESPACHO MINISTRO</v>
          </cell>
          <cell r="J5250">
            <v>4732844</v>
          </cell>
          <cell r="O5250" t="str">
            <v>RECURSO 11</v>
          </cell>
          <cell r="W5250" t="str">
            <v>Vigencia Presupuestal</v>
          </cell>
        </row>
        <row r="5251">
          <cell r="A5251">
            <v>525114</v>
          </cell>
          <cell r="B5251" t="str">
            <v>Comisión</v>
          </cell>
          <cell r="C5251">
            <v>20142074</v>
          </cell>
          <cell r="D5251">
            <v>278414</v>
          </cell>
          <cell r="E5251">
            <v>41948</v>
          </cell>
          <cell r="F5251" t="str">
            <v>SERVICIOS ADMINISTRATIVOS, ATENCIONA AL USUARIO, ARCHIVO Y CORRESPONDENCIA</v>
          </cell>
          <cell r="G5251">
            <v>10542906</v>
          </cell>
          <cell r="H5251" t="str">
            <v>OSCAR DARIO TOSSE LUNA</v>
          </cell>
          <cell r="I5251" t="str">
            <v>COMISION A CALI EL 29 DE SEPTIEMBRE DE 2014</v>
          </cell>
          <cell r="J5251">
            <v>168646</v>
          </cell>
          <cell r="O5251" t="str">
            <v>RECURSO 11</v>
          </cell>
          <cell r="W5251" t="str">
            <v>Vigencia Presupuestal</v>
          </cell>
        </row>
        <row r="5252">
          <cell r="A5252">
            <v>525214</v>
          </cell>
          <cell r="B5252" t="str">
            <v>Comisión</v>
          </cell>
          <cell r="C5252">
            <v>20142106</v>
          </cell>
          <cell r="D5252">
            <v>283214</v>
          </cell>
          <cell r="E5252">
            <v>41948</v>
          </cell>
          <cell r="F5252" t="str">
            <v>SERVICIOS ADMINISTRATIVOS, ATENCIONA AL USUARIO, ARCHIVO Y CORRESPONDENCIA</v>
          </cell>
          <cell r="G5252">
            <v>79298711</v>
          </cell>
          <cell r="H5252" t="str">
            <v xml:space="preserve">YESID ALBERTO SERRATO </v>
          </cell>
          <cell r="I5252" t="str">
            <v>COMISION A CARTAGO DEL 17 AL 19  DE OCTUBRE DE 2014</v>
          </cell>
          <cell r="J5252">
            <v>653230</v>
          </cell>
          <cell r="N5252" t="str">
            <v>RECURSO 2-10</v>
          </cell>
          <cell r="W5252" t="str">
            <v>Vigencia Presupuestal</v>
          </cell>
        </row>
        <row r="5253">
          <cell r="A5253">
            <v>525314</v>
          </cell>
          <cell r="B5253" t="str">
            <v>Comisión</v>
          </cell>
          <cell r="C5253">
            <v>20142113</v>
          </cell>
          <cell r="D5253">
            <v>282614</v>
          </cell>
          <cell r="E5253">
            <v>41948</v>
          </cell>
          <cell r="F5253" t="str">
            <v>SERVICIOS ADMINISTRATIVOS, ATENCIONA AL USUARIO, ARCHIVO Y CORRESPONDENCIA</v>
          </cell>
          <cell r="G5253">
            <v>19188268</v>
          </cell>
          <cell r="H5253" t="str">
            <v xml:space="preserve">CARLOS ALBERTO ROJAS </v>
          </cell>
          <cell r="I5253" t="str">
            <v>COMISION A CARTAGO DEL 17 AL 19 DE OCTUBRE DE 2014</v>
          </cell>
          <cell r="J5253">
            <v>548395</v>
          </cell>
          <cell r="N5253" t="str">
            <v>RECURSO 2-10</v>
          </cell>
          <cell r="W5253" t="str">
            <v>Vigencia Presupuestal</v>
          </cell>
        </row>
        <row r="5254">
          <cell r="A5254">
            <v>525414</v>
          </cell>
          <cell r="B5254" t="str">
            <v>Comisión</v>
          </cell>
          <cell r="C5254">
            <v>20142156</v>
          </cell>
          <cell r="D5254">
            <v>289114</v>
          </cell>
          <cell r="E5254">
            <v>41948</v>
          </cell>
          <cell r="F5254" t="str">
            <v>SERVICIOS ADMINISTRATIVOS, ATENCIONA AL USUARIO, ARCHIVO Y CORRESPONDENCIA</v>
          </cell>
          <cell r="G5254">
            <v>52821816</v>
          </cell>
          <cell r="H5254" t="str">
            <v>MARTHA LUCIA RODRIGUEZ</v>
          </cell>
          <cell r="I5254" t="str">
            <v>COMISION A TUMACO DEL 10 AL 11 DE OCTUBRE DE 2014</v>
          </cell>
          <cell r="J5254">
            <v>480161</v>
          </cell>
          <cell r="N5254" t="str">
            <v>RECURSO 2-10</v>
          </cell>
          <cell r="W5254" t="str">
            <v>Vigencia Presupuestal</v>
          </cell>
        </row>
        <row r="5255">
          <cell r="A5255">
            <v>525514</v>
          </cell>
          <cell r="B5255" t="str">
            <v>Comisión</v>
          </cell>
          <cell r="C5255">
            <v>20142163</v>
          </cell>
          <cell r="D5255">
            <v>287814</v>
          </cell>
          <cell r="E5255">
            <v>41948</v>
          </cell>
          <cell r="F5255" t="str">
            <v>SERVICIOS ADMINISTRATIVOS, ATENCIONA AL USUARIO, ARCHIVO Y CORRESPONDENCIA</v>
          </cell>
          <cell r="G5255">
            <v>52409234</v>
          </cell>
          <cell r="H5255" t="str">
            <v>MARCELA GALVIS HERNANDEZ</v>
          </cell>
          <cell r="I5255">
            <v>111</v>
          </cell>
          <cell r="J5255">
            <v>678230</v>
          </cell>
          <cell r="O5255" t="str">
            <v>RECURSO 11</v>
          </cell>
          <cell r="W5255" t="str">
            <v>Vigencia Presupuestal</v>
          </cell>
        </row>
        <row r="5256">
          <cell r="A5256">
            <v>525614</v>
          </cell>
          <cell r="B5256" t="str">
            <v>Comisión</v>
          </cell>
          <cell r="C5256">
            <v>20142218</v>
          </cell>
          <cell r="D5256">
            <v>295814</v>
          </cell>
          <cell r="E5256">
            <v>41948</v>
          </cell>
          <cell r="F5256" t="str">
            <v>SERVICIOS ADMINISTRATIVOS, ATENCIONA AL USUARIO, ARCHIVO Y CORRESPONDENCIA</v>
          </cell>
          <cell r="G5256">
            <v>52409234</v>
          </cell>
          <cell r="H5256" t="str">
            <v>MARCELA GALVIS HERNANDEZ</v>
          </cell>
          <cell r="I5256" t="str">
            <v>COMISION PRORROGA A PASTO EL 4 DE OCTUBRE DE 2014</v>
          </cell>
          <cell r="J5256">
            <v>237292</v>
          </cell>
          <cell r="O5256" t="str">
            <v>RECURSO 11</v>
          </cell>
          <cell r="W5256" t="str">
            <v>Vigencia Presupuestal</v>
          </cell>
        </row>
        <row r="5257">
          <cell r="A5257">
            <v>525714</v>
          </cell>
          <cell r="B5257" t="str">
            <v>Comisión</v>
          </cell>
          <cell r="C5257">
            <v>20142231</v>
          </cell>
          <cell r="D5257">
            <v>297214</v>
          </cell>
          <cell r="E5257">
            <v>41948</v>
          </cell>
          <cell r="F5257" t="str">
            <v>SERVICIOS ADMINISTRATIVOS, ATENCIONA AL USUARIO, ARCHIVO Y CORRESPONDENCIA</v>
          </cell>
          <cell r="G5257">
            <v>75003373</v>
          </cell>
          <cell r="H5257" t="str">
            <v>LUIS ALBERTO GIRALDO FERNANDEZ</v>
          </cell>
          <cell r="I5257" t="str">
            <v>COMISION A BUCARAMANGA DEL 8 AL 10 DE OCTUBRE DE 2014</v>
          </cell>
          <cell r="J5257">
            <v>1040340</v>
          </cell>
          <cell r="N5257" t="str">
            <v>RECURSO 2-10</v>
          </cell>
          <cell r="W5257" t="str">
            <v>Vigencia Presupuestal</v>
          </cell>
        </row>
        <row r="5258">
          <cell r="A5258">
            <v>525814</v>
          </cell>
          <cell r="B5258" t="str">
            <v>Comisión</v>
          </cell>
          <cell r="C5258">
            <v>20142239</v>
          </cell>
          <cell r="D5258">
            <v>297114</v>
          </cell>
          <cell r="E5258">
            <v>41948</v>
          </cell>
          <cell r="F5258" t="str">
            <v>SERVICIOS ADMINISTRATIVOS, ATENCIONA AL USUARIO, ARCHIVO Y CORRESPONDENCIA</v>
          </cell>
          <cell r="G5258">
            <v>46667625</v>
          </cell>
          <cell r="H5258" t="str">
            <v>EMMA JUDITH SALAMANCA GUAUQUE</v>
          </cell>
          <cell r="I5258">
            <v>111</v>
          </cell>
          <cell r="J5258">
            <v>118646</v>
          </cell>
          <cell r="O5258" t="str">
            <v>RECURSO 11</v>
          </cell>
          <cell r="W5258" t="str">
            <v>Vigencia Presupuestal</v>
          </cell>
        </row>
        <row r="5259">
          <cell r="A5259">
            <v>525914</v>
          </cell>
          <cell r="B5259" t="str">
            <v>Comisión</v>
          </cell>
          <cell r="C5259">
            <v>20142245</v>
          </cell>
          <cell r="D5259">
            <v>296814</v>
          </cell>
          <cell r="E5259">
            <v>41948</v>
          </cell>
          <cell r="F5259" t="str">
            <v>SERVICIOS ADMINISTRATIVOS, ATENCIONA AL USUARIO, ARCHIVO Y CORRESPONDENCIA</v>
          </cell>
          <cell r="G5259">
            <v>111</v>
          </cell>
          <cell r="H5259" t="str">
            <v>MARITZA ELIANA ALDANA RAMIREZ</v>
          </cell>
          <cell r="I5259">
            <v>111</v>
          </cell>
          <cell r="J5259">
            <v>683753</v>
          </cell>
          <cell r="O5259" t="str">
            <v>RECURSO 11</v>
          </cell>
          <cell r="W5259" t="str">
            <v>Vigencia Presupuestal</v>
          </cell>
        </row>
        <row r="5260">
          <cell r="A5260">
            <v>526014</v>
          </cell>
          <cell r="B5260" t="str">
            <v>Comisión</v>
          </cell>
          <cell r="C5260">
            <v>20142258</v>
          </cell>
          <cell r="D5260">
            <v>298214</v>
          </cell>
          <cell r="E5260">
            <v>41948</v>
          </cell>
          <cell r="F5260" t="str">
            <v>SERVICIOS ADMINISTRATIVOS, ATENCIONA AL USUARIO, ARCHIVO Y CORRESPONDENCIA</v>
          </cell>
          <cell r="G5260">
            <v>41732216</v>
          </cell>
          <cell r="H5260" t="str">
            <v>MERY ASUNCION TONCEL GAVIRIA</v>
          </cell>
          <cell r="I5260">
            <v>111</v>
          </cell>
          <cell r="J5260">
            <v>118646</v>
          </cell>
          <cell r="O5260" t="str">
            <v>RECURSO 11</v>
          </cell>
          <cell r="W5260" t="str">
            <v>Vigencia Presupuestal</v>
          </cell>
        </row>
        <row r="5261">
          <cell r="A5261">
            <v>526114</v>
          </cell>
          <cell r="B5261" t="str">
            <v>Comisión</v>
          </cell>
          <cell r="C5261">
            <v>20142288</v>
          </cell>
          <cell r="D5261">
            <v>300214</v>
          </cell>
          <cell r="E5261">
            <v>41948</v>
          </cell>
          <cell r="F5261" t="str">
            <v>SERVICIOS ADMINISTRATIVOS, ATENCIONA AL USUARIO, ARCHIVO Y CORRESPONDENCIA</v>
          </cell>
          <cell r="G5261">
            <v>79040218</v>
          </cell>
          <cell r="H5261" t="str">
            <v>GONZALO MORENO PARRA</v>
          </cell>
          <cell r="I5261" t="str">
            <v>COMISION A SAN JOSE DEL GUAVIARE DEL 20 AL 22 DE OCTUBRE DE 2014</v>
          </cell>
          <cell r="J5261">
            <v>500995</v>
          </cell>
          <cell r="O5261" t="str">
            <v>RECURSO 11</v>
          </cell>
          <cell r="W5261" t="str">
            <v>Vigencia Presupuestal</v>
          </cell>
        </row>
        <row r="5262">
          <cell r="A5262">
            <v>526214</v>
          </cell>
          <cell r="B5262" t="str">
            <v>Comisión</v>
          </cell>
          <cell r="C5262">
            <v>20142299</v>
          </cell>
          <cell r="D5262">
            <v>302114</v>
          </cell>
          <cell r="E5262">
            <v>41948</v>
          </cell>
          <cell r="F5262" t="str">
            <v>SERVICIOS ADMINISTRATIVOS, ATENCIONA AL USUARIO, ARCHIVO Y CORRESPONDENCIA</v>
          </cell>
          <cell r="G5262">
            <v>7550202</v>
          </cell>
          <cell r="H5262" t="str">
            <v>JORGE EDUARDO RAMIREZ HINCAPIE</v>
          </cell>
          <cell r="I5262">
            <v>111</v>
          </cell>
          <cell r="J5262">
            <v>293037</v>
          </cell>
          <cell r="O5262" t="str">
            <v>RECURSO 11</v>
          </cell>
          <cell r="W5262" t="str">
            <v>Vigencia Presupuestal</v>
          </cell>
        </row>
        <row r="5263">
          <cell r="A5263">
            <v>526314</v>
          </cell>
          <cell r="B5263" t="str">
            <v>Comisión</v>
          </cell>
          <cell r="C5263">
            <v>20142301</v>
          </cell>
          <cell r="D5263">
            <v>301714</v>
          </cell>
          <cell r="E5263">
            <v>41948</v>
          </cell>
          <cell r="F5263" t="str">
            <v>SERVICIOS ADMINISTRATIVOS, ATENCIONA AL USUARIO, ARCHIVO Y CORRESPONDENCIA</v>
          </cell>
          <cell r="G5263">
            <v>71610890</v>
          </cell>
          <cell r="H5263" t="str">
            <v>LUIS ALFONSO ESCOBAR TRUJILLO</v>
          </cell>
          <cell r="I5263">
            <v>111</v>
          </cell>
          <cell r="J5263">
            <v>624204</v>
          </cell>
          <cell r="O5263" t="str">
            <v>RECURSO 11</v>
          </cell>
          <cell r="W5263" t="str">
            <v>Vigencia Presupuestal</v>
          </cell>
        </row>
        <row r="5264">
          <cell r="A5264">
            <v>526414</v>
          </cell>
          <cell r="B5264" t="str">
            <v>Comisión</v>
          </cell>
          <cell r="C5264">
            <v>20142303</v>
          </cell>
          <cell r="D5264">
            <v>301614</v>
          </cell>
          <cell r="E5264">
            <v>41948</v>
          </cell>
          <cell r="F5264" t="str">
            <v>SERVICIOS ADMINISTRATIVOS, ATENCIONA AL USUARIO, ARCHIVO Y CORRESPONDENCIA</v>
          </cell>
          <cell r="G5264">
            <v>33366449</v>
          </cell>
          <cell r="H5264" t="str">
            <v>ANDREA DEL PILAR GAYON MUÑOZ</v>
          </cell>
          <cell r="I5264">
            <v>111</v>
          </cell>
          <cell r="J5264">
            <v>723753</v>
          </cell>
          <cell r="O5264" t="str">
            <v>RECURSO 11</v>
          </cell>
          <cell r="W5264" t="str">
            <v>Vigencia Presupuestal</v>
          </cell>
        </row>
        <row r="5265">
          <cell r="A5265">
            <v>526514</v>
          </cell>
          <cell r="B5265" t="str">
            <v>Comisión</v>
          </cell>
          <cell r="C5265">
            <v>20142309</v>
          </cell>
          <cell r="D5265">
            <v>303214</v>
          </cell>
          <cell r="E5265">
            <v>41948</v>
          </cell>
          <cell r="F5265" t="str">
            <v>SERVICIOS ADMINISTRATIVOS, ATENCIONA AL USUARIO, ARCHIVO Y CORRESPONDENCIA</v>
          </cell>
          <cell r="G5265">
            <v>39781195</v>
          </cell>
          <cell r="H5265" t="str">
            <v>MYRIAM NATALIA BAQUERO CARDENAS</v>
          </cell>
          <cell r="I5265" t="str">
            <v>COMISION A CALI  EL 21 DE OCTUBRE DE 2014</v>
          </cell>
          <cell r="J5265">
            <v>160054</v>
          </cell>
          <cell r="N5265" t="str">
            <v>RECURSO 2-10</v>
          </cell>
          <cell r="W5265" t="str">
            <v>Vigencia Presupuestal</v>
          </cell>
        </row>
        <row r="5266">
          <cell r="A5266">
            <v>526614</v>
          </cell>
          <cell r="B5266" t="str">
            <v>Comisión</v>
          </cell>
          <cell r="C5266">
            <v>20142311</v>
          </cell>
          <cell r="D5266">
            <v>302714</v>
          </cell>
          <cell r="E5266">
            <v>41948</v>
          </cell>
          <cell r="F5266" t="str">
            <v>SERVICIOS ADMINISTRATIVOS, ATENCIONA AL USUARIO, ARCHIVO Y CORRESPONDENCIA</v>
          </cell>
          <cell r="G5266">
            <v>111</v>
          </cell>
          <cell r="H5266">
            <v>111</v>
          </cell>
          <cell r="I5266">
            <v>111</v>
          </cell>
          <cell r="J5266">
            <v>293037</v>
          </cell>
          <cell r="O5266" t="str">
            <v>RECURSO 11</v>
          </cell>
          <cell r="W5266" t="str">
            <v>Vigencia Presupuestal</v>
          </cell>
        </row>
        <row r="5267">
          <cell r="A5267">
            <v>526714</v>
          </cell>
          <cell r="B5267" t="str">
            <v>Comisión</v>
          </cell>
          <cell r="C5267">
            <v>20142312</v>
          </cell>
          <cell r="D5267">
            <v>302414</v>
          </cell>
          <cell r="E5267">
            <v>41948</v>
          </cell>
          <cell r="F5267" t="str">
            <v>SERVICIOS ADMINISTRATIVOS, ATENCIONA AL USUARIO, ARCHIVO Y CORRESPONDENCIA</v>
          </cell>
          <cell r="G5267">
            <v>35455050</v>
          </cell>
          <cell r="H5267" t="str">
            <v>SILVIA ALICIA POMBO CARRILLO</v>
          </cell>
          <cell r="I5267" t="str">
            <v>COMISION A CALI Y SANTA MARTA DEL 15 AL 17 DE OCTUBRE DE 2014</v>
          </cell>
          <cell r="J5267">
            <v>1120340</v>
          </cell>
          <cell r="O5267" t="str">
            <v>RECURSO 11</v>
          </cell>
          <cell r="W5267" t="str">
            <v>Vigencia Presupuestal</v>
          </cell>
        </row>
        <row r="5268">
          <cell r="A5268">
            <v>526814</v>
          </cell>
          <cell r="B5268" t="str">
            <v>Contrato</v>
          </cell>
          <cell r="C5268">
            <v>292</v>
          </cell>
          <cell r="D5268">
            <v>40014</v>
          </cell>
          <cell r="E5268">
            <v>41948</v>
          </cell>
          <cell r="F5268" t="str">
            <v>SECRETARIA GENERAL</v>
          </cell>
          <cell r="G5268">
            <v>9005838484</v>
          </cell>
          <cell r="H5268" t="str">
            <v>IDGL SAS</v>
          </cell>
          <cell r="I5268" t="str">
            <v>PAGO FRA 386 PAGO 9 DE 11 SEGÚN CERTIFICACION DEL SUPERVISOR (REG. COMUN)</v>
          </cell>
          <cell r="J5268">
            <v>11000000</v>
          </cell>
          <cell r="K5268">
            <v>9.66</v>
          </cell>
          <cell r="L5268">
            <v>11</v>
          </cell>
          <cell r="M5268">
            <v>16</v>
          </cell>
          <cell r="O5268" t="str">
            <v>RECURSO 11</v>
          </cell>
          <cell r="W5268" t="str">
            <v>Vigencia Presupuestal</v>
          </cell>
        </row>
        <row r="5269">
          <cell r="A5269">
            <v>526914</v>
          </cell>
          <cell r="B5269" t="str">
            <v>Contrato</v>
          </cell>
          <cell r="C5269">
            <v>338</v>
          </cell>
          <cell r="D5269">
            <v>148614</v>
          </cell>
          <cell r="E5269">
            <v>41948</v>
          </cell>
          <cell r="F5269" t="str">
            <v>TALENTO HUMANO ACTIVO Y NO ACTIVO</v>
          </cell>
          <cell r="G5269">
            <v>8001267857</v>
          </cell>
          <cell r="H5269" t="str">
            <v>EMERMEDICA</v>
          </cell>
          <cell r="I5269" t="str">
            <v>FRA 173155 PAGO 5 DE 8 SEGÚN CERTIFICACION DEL SUPERVISOR (RTE FTE SERVICIOS EN GENERAL DECLARANTE DE RENTA)</v>
          </cell>
          <cell r="J5269">
            <v>7221900</v>
          </cell>
          <cell r="K5269">
            <v>9.66</v>
          </cell>
          <cell r="L5269">
            <v>4</v>
          </cell>
          <cell r="M5269">
            <v>5</v>
          </cell>
          <cell r="N5269" t="str">
            <v>RECURSO 2-10</v>
          </cell>
          <cell r="V5269" t="str">
            <v>Se aplican todos los Impuestos Fte, Iva e Ica  ya que el provvedor no da Aclaración sobre el tipo de regimen al q pertenece</v>
          </cell>
          <cell r="W5269" t="str">
            <v>Vigencia Presupuestal</v>
          </cell>
        </row>
        <row r="5270">
          <cell r="A5270">
            <v>527014</v>
          </cell>
          <cell r="B5270" t="str">
            <v>Contrato</v>
          </cell>
          <cell r="C5270">
            <v>362</v>
          </cell>
          <cell r="D5270">
            <v>215014</v>
          </cell>
          <cell r="E5270">
            <v>41948</v>
          </cell>
          <cell r="F5270" t="str">
            <v>OFICINA DE TECNOLOGIAS, INFORMACION Y COMUNICACIONES TIC</v>
          </cell>
          <cell r="G5270">
            <v>8000155831</v>
          </cell>
          <cell r="H5270" t="str">
            <v>COLOMBIA DE SOFTWARE Y HARDWARE - COLSOF S.A</v>
          </cell>
          <cell r="I5270" t="str">
            <v>FRA 386234 PAGO 2 DE 5 SEGÚN CERTIFICACION DEL SUPERVISOR (GC RTE IVA N/A - UBICADOS EN TENJO RTE ICA N/A - AUTORETE. RTE FTE N/A)</v>
          </cell>
          <cell r="J5270">
            <v>7981818</v>
          </cell>
          <cell r="M5270">
            <v>16</v>
          </cell>
          <cell r="O5270" t="str">
            <v>RECURSO 11</v>
          </cell>
          <cell r="W5270" t="str">
            <v>Vigencia Presupuestal</v>
          </cell>
        </row>
        <row r="5271">
          <cell r="A5271">
            <v>527114</v>
          </cell>
          <cell r="B5271" t="str">
            <v>Contrato</v>
          </cell>
          <cell r="C5271">
            <v>446</v>
          </cell>
          <cell r="D5271">
            <v>254914</v>
          </cell>
          <cell r="E5271">
            <v>41948</v>
          </cell>
          <cell r="F5271" t="str">
            <v>TALENTO HUMANO ACTIVO Y NO ACTIVO</v>
          </cell>
          <cell r="G5271">
            <v>8600135703</v>
          </cell>
          <cell r="H5271" t="str">
            <v>CAJA DE COMPENSACION FAMILIAR CAFAM</v>
          </cell>
          <cell r="I5271" t="str">
            <v>FRA 660403 PAGO 1 DE 3 SEGÚN CERTIFICACION DEL SUPERVISOR (GC Y AUTORETENEDORES N/A NINGUN TIPO DE RETENCION)</v>
          </cell>
          <cell r="J5271">
            <v>15191900</v>
          </cell>
          <cell r="N5271" t="str">
            <v>RECURSO 2-10</v>
          </cell>
          <cell r="W5271" t="str">
            <v>Vigencia Presupuestal</v>
          </cell>
        </row>
        <row r="5272">
          <cell r="A5272">
            <v>527214</v>
          </cell>
          <cell r="B5272" t="str">
            <v>Contrato</v>
          </cell>
          <cell r="C5272">
            <v>343</v>
          </cell>
          <cell r="D5272">
            <v>179214</v>
          </cell>
          <cell r="E5272">
            <v>41948</v>
          </cell>
          <cell r="F5272" t="str">
            <v>DIRECCION DE ASUNTOS AMBIENTALES, SECTORIAL Y URBANA</v>
          </cell>
          <cell r="G5272">
            <v>8002473088</v>
          </cell>
          <cell r="H5272" t="str">
            <v>AMBIENTAL CONSULTORES Y CIA LTDA</v>
          </cell>
          <cell r="I5272" t="str">
            <v>FRA 5592 PAGO 2 DE 3 SEGÚN CERTIFICACION DEL SUPERVISOR - IVA $24,814,120 (REG.COMUN)</v>
          </cell>
          <cell r="J5272">
            <v>179902371</v>
          </cell>
          <cell r="K5272">
            <v>6.9</v>
          </cell>
          <cell r="L5272">
            <v>11</v>
          </cell>
          <cell r="M5272">
            <v>16</v>
          </cell>
          <cell r="O5272" t="str">
            <v>RECURSO 11</v>
          </cell>
          <cell r="W5272" t="str">
            <v>Vigencia Presupuestal</v>
          </cell>
        </row>
        <row r="5273">
          <cell r="A5273">
            <v>527314</v>
          </cell>
          <cell r="B5273" t="str">
            <v>Contrato</v>
          </cell>
          <cell r="C5273">
            <v>336</v>
          </cell>
          <cell r="D5273">
            <v>139414</v>
          </cell>
          <cell r="E5273">
            <v>41948</v>
          </cell>
          <cell r="F5273" t="str">
            <v>OFICINA ASESORA JURIDICA</v>
          </cell>
          <cell r="G5273">
            <v>8020191628</v>
          </cell>
          <cell r="H5273" t="str">
            <v>LUPA JURIDICA S.A.S</v>
          </cell>
          <cell r="I5273" t="str">
            <v>FRA 2338 PAGO 5 DE 9 SEGÚN CERTIFICIACION DEL SUPERVISOR IVA $ 484,949 (REG.COMUN)</v>
          </cell>
          <cell r="J5273">
            <v>3515882</v>
          </cell>
          <cell r="K5273">
            <v>9.66</v>
          </cell>
          <cell r="L5273">
            <v>11</v>
          </cell>
          <cell r="M5273">
            <v>16</v>
          </cell>
          <cell r="O5273" t="str">
            <v>RECURSO 11</v>
          </cell>
          <cell r="W5273" t="str">
            <v>Vigencia Presupuestal</v>
          </cell>
        </row>
        <row r="5274">
          <cell r="A5274">
            <v>527414</v>
          </cell>
          <cell r="B5274" t="str">
            <v>Contrato</v>
          </cell>
          <cell r="C5274">
            <v>363</v>
          </cell>
          <cell r="D5274">
            <v>216914</v>
          </cell>
          <cell r="E5274">
            <v>41948</v>
          </cell>
          <cell r="F5274" t="str">
            <v>DIRECCION DE GENTION INTEGRAL DEL RECURSO HIDRICO</v>
          </cell>
          <cell r="G5274">
            <v>9007484972</v>
          </cell>
          <cell r="H5274" t="str">
            <v>CONSULTEC, SL - SUCURSAL COLOMBIA</v>
          </cell>
          <cell r="I5274" t="str">
            <v>FRA 3 PAGO 3 DE 5 SEGÚN CERTIFICACION DEL SUPERVISOR IVA $11,004,800 (REG.COMUN)</v>
          </cell>
          <cell r="J5274">
            <v>79784800</v>
          </cell>
          <cell r="K5274">
            <v>6.9</v>
          </cell>
          <cell r="L5274">
            <v>11</v>
          </cell>
          <cell r="M5274">
            <v>16</v>
          </cell>
          <cell r="O5274" t="str">
            <v>RECURSO 11</v>
          </cell>
          <cell r="W5274" t="str">
            <v>Vigencia Presupuestal</v>
          </cell>
        </row>
        <row r="5275">
          <cell r="A5275">
            <v>527514</v>
          </cell>
          <cell r="B5275" t="str">
            <v>Convenio</v>
          </cell>
          <cell r="C5275">
            <v>204</v>
          </cell>
          <cell r="D5275">
            <v>224014</v>
          </cell>
          <cell r="E5275">
            <v>41948</v>
          </cell>
          <cell r="F5275" t="str">
            <v>DIRECCION DE ASUNTOS MARINOS, COSTEROS Y RECURSOS ACUATICOS</v>
          </cell>
          <cell r="G5275">
            <v>8605141875</v>
          </cell>
          <cell r="H5275" t="str">
            <v>CAEM - CORPORACION AMBIENTAL EMPRESARIAL</v>
          </cell>
          <cell r="I5275" t="str">
            <v>FRA 7515 PAGO 4 DE 5 SEGÚN CERTIFICACION DEL SUPERVISOR - (ENT SIN ANIMO DE LUCRO N/A RF-NO CONTRIBUY.ICA-N/A R/IVA)</v>
          </cell>
          <cell r="J5275">
            <v>50000000</v>
          </cell>
          <cell r="O5275" t="str">
            <v>RECURSO 11</v>
          </cell>
          <cell r="W5275" t="str">
            <v>Vigencia Presupuestal</v>
          </cell>
        </row>
        <row r="5276">
          <cell r="A5276">
            <v>527614</v>
          </cell>
          <cell r="B5276" t="str">
            <v>Comisión</v>
          </cell>
          <cell r="C5276">
            <v>20142316</v>
          </cell>
          <cell r="D5276">
            <v>303814</v>
          </cell>
          <cell r="E5276">
            <v>41948</v>
          </cell>
          <cell r="F5276" t="str">
            <v>SERVICIOS ADMINISTRATIVOS, ATENCIONA AL USUARIO, ARCHIVO Y CORRESPONDENCIA</v>
          </cell>
          <cell r="G5276">
            <v>111</v>
          </cell>
          <cell r="H5276">
            <v>111</v>
          </cell>
          <cell r="I5276">
            <v>111</v>
          </cell>
          <cell r="J5276">
            <v>593230</v>
          </cell>
          <cell r="O5276" t="str">
            <v>RECURSO 11</v>
          </cell>
          <cell r="W5276" t="str">
            <v>Vigencia Presupuestal</v>
          </cell>
        </row>
        <row r="5277">
          <cell r="A5277">
            <v>527714</v>
          </cell>
          <cell r="B5277" t="str">
            <v>Comisión</v>
          </cell>
          <cell r="C5277">
            <v>20142318</v>
          </cell>
          <cell r="D5277">
            <v>304214</v>
          </cell>
          <cell r="E5277">
            <v>41948</v>
          </cell>
          <cell r="F5277" t="str">
            <v>SERVICIOS ADMINISTRATIVOS, ATENCIONA AL USUARIO, ARCHIVO Y CORRESPONDENCIA</v>
          </cell>
          <cell r="G5277">
            <v>111</v>
          </cell>
          <cell r="H5277">
            <v>111</v>
          </cell>
          <cell r="I5277">
            <v>111</v>
          </cell>
          <cell r="J5277">
            <v>278068</v>
          </cell>
          <cell r="O5277" t="str">
            <v>RECURSO 11</v>
          </cell>
          <cell r="W5277" t="str">
            <v>Vigencia Presupuestal</v>
          </cell>
        </row>
        <row r="5278">
          <cell r="A5278">
            <v>527814</v>
          </cell>
          <cell r="B5278" t="str">
            <v>Comisión</v>
          </cell>
          <cell r="C5278">
            <v>20142320</v>
          </cell>
          <cell r="D5278">
            <v>304114</v>
          </cell>
          <cell r="E5278">
            <v>41948</v>
          </cell>
          <cell r="F5278" t="str">
            <v>SERVICIOS ADMINISTRATIVOS, ATENCIONA AL USUARIO, ARCHIVO Y CORRESPONDENCIA</v>
          </cell>
          <cell r="G5278">
            <v>111</v>
          </cell>
          <cell r="H5278">
            <v>111</v>
          </cell>
          <cell r="I5278">
            <v>111</v>
          </cell>
          <cell r="J5278">
            <v>293037</v>
          </cell>
          <cell r="O5278" t="str">
            <v>RECURSO 11</v>
          </cell>
          <cell r="W5278" t="str">
            <v>Vigencia Presupuestal</v>
          </cell>
        </row>
        <row r="5279">
          <cell r="A5279">
            <v>527914</v>
          </cell>
          <cell r="B5279" t="str">
            <v>Comisión</v>
          </cell>
          <cell r="C5279">
            <v>20142332</v>
          </cell>
          <cell r="D5279">
            <v>304314</v>
          </cell>
          <cell r="E5279">
            <v>41948</v>
          </cell>
          <cell r="F5279" t="str">
            <v>SERVICIOS ADMINISTRATIVOS, ATENCIONA AL USUARIO, ARCHIVO Y CORRESPONDENCIA</v>
          </cell>
          <cell r="G5279">
            <v>111</v>
          </cell>
          <cell r="H5279">
            <v>111</v>
          </cell>
          <cell r="I5279">
            <v>111</v>
          </cell>
          <cell r="J5279">
            <v>480161</v>
          </cell>
          <cell r="O5279" t="str">
            <v>RECURSO 11</v>
          </cell>
          <cell r="W5279" t="str">
            <v>Vigencia Presupuestal</v>
          </cell>
        </row>
        <row r="5280">
          <cell r="A5280">
            <v>528014</v>
          </cell>
          <cell r="B5280" t="str">
            <v>Comisión</v>
          </cell>
          <cell r="C5280">
            <v>20142339</v>
          </cell>
          <cell r="D5280">
            <v>305914</v>
          </cell>
          <cell r="E5280">
            <v>41948</v>
          </cell>
          <cell r="F5280" t="str">
            <v>SERVICIOS ADMINISTRATIVOS, ATENCIONA AL USUARIO, ARCHIVO Y CORRESPONDENCIA</v>
          </cell>
          <cell r="G5280">
            <v>111</v>
          </cell>
          <cell r="H5280">
            <v>111</v>
          </cell>
          <cell r="I5280">
            <v>111</v>
          </cell>
          <cell r="J5280">
            <v>593230</v>
          </cell>
          <cell r="O5280" t="str">
            <v>RECURSO 11</v>
          </cell>
          <cell r="W5280" t="str">
            <v>Vigencia Presupuestal</v>
          </cell>
        </row>
        <row r="5281">
          <cell r="A5281">
            <v>528114</v>
          </cell>
          <cell r="B5281" t="str">
            <v>Comisión</v>
          </cell>
          <cell r="C5281">
            <v>20142357</v>
          </cell>
          <cell r="D5281">
            <v>308614</v>
          </cell>
          <cell r="E5281">
            <v>41948</v>
          </cell>
          <cell r="F5281" t="str">
            <v>SERVICIOS ADMINISTRATIVOS, ATENCIONA AL USUARIO, ARCHIVO Y CORRESPONDENCIA</v>
          </cell>
          <cell r="G5281">
            <v>111</v>
          </cell>
          <cell r="H5281">
            <v>111</v>
          </cell>
          <cell r="I5281">
            <v>111</v>
          </cell>
          <cell r="J5281">
            <v>293037</v>
          </cell>
          <cell r="O5281" t="str">
            <v>RECURSO 11</v>
          </cell>
          <cell r="W5281" t="str">
            <v>Vigencia Presupuestal</v>
          </cell>
        </row>
        <row r="5282">
          <cell r="A5282">
            <v>528214</v>
          </cell>
          <cell r="B5282" t="str">
            <v>Comisión</v>
          </cell>
          <cell r="C5282">
            <v>20142358</v>
          </cell>
          <cell r="D5282">
            <v>308514</v>
          </cell>
          <cell r="E5282">
            <v>41948</v>
          </cell>
          <cell r="F5282" t="str">
            <v>SERVICIOS ADMINISTRATIVOS, ATENCIONA AL USUARIO, ARCHIVO Y CORRESPONDENCIA</v>
          </cell>
          <cell r="G5282">
            <v>111</v>
          </cell>
          <cell r="H5282">
            <v>111</v>
          </cell>
          <cell r="I5282">
            <v>111</v>
          </cell>
          <cell r="J5282">
            <v>97679</v>
          </cell>
          <cell r="O5282" t="str">
            <v>RECURSO 11</v>
          </cell>
          <cell r="W5282" t="str">
            <v>Vigencia Presupuestal</v>
          </cell>
        </row>
        <row r="5283">
          <cell r="A5283">
            <v>528314</v>
          </cell>
          <cell r="B5283" t="str">
            <v>Comisión</v>
          </cell>
          <cell r="C5283">
            <v>20142360</v>
          </cell>
          <cell r="D5283">
            <v>308714</v>
          </cell>
          <cell r="E5283">
            <v>41948</v>
          </cell>
          <cell r="F5283" t="str">
            <v>SERVICIOS ADMINISTRATIVOS, ATENCIONA AL USUARIO, ARCHIVO Y CORRESPONDENCIA</v>
          </cell>
          <cell r="G5283">
            <v>111</v>
          </cell>
          <cell r="H5283">
            <v>111</v>
          </cell>
          <cell r="I5283">
            <v>111</v>
          </cell>
          <cell r="J5283">
            <v>157679</v>
          </cell>
          <cell r="O5283" t="str">
            <v>RECURSO 11</v>
          </cell>
          <cell r="W5283" t="str">
            <v>Vigencia Presupuestal</v>
          </cell>
        </row>
        <row r="5284">
          <cell r="A5284">
            <v>528414</v>
          </cell>
          <cell r="B5284" t="str">
            <v>Comisión</v>
          </cell>
          <cell r="C5284">
            <v>20142362</v>
          </cell>
          <cell r="D5284">
            <v>310914</v>
          </cell>
          <cell r="E5284">
            <v>41948</v>
          </cell>
          <cell r="F5284" t="str">
            <v>SERVICIOS ADMINISTRATIVOS, ATENCIONA AL USUARIO, ARCHIVO Y CORRESPONDENCIA</v>
          </cell>
          <cell r="G5284">
            <v>91108514</v>
          </cell>
          <cell r="H5284" t="str">
            <v>ALBEIRO MANRIQUE BARRERA</v>
          </cell>
          <cell r="I5284" t="str">
            <v>COMISION A CALI DEL 21 AL 23 DE OCTUBRE DE 2014</v>
          </cell>
          <cell r="J5284">
            <v>376818</v>
          </cell>
          <cell r="N5284" t="str">
            <v>RECURSO 2-10</v>
          </cell>
          <cell r="W5284" t="str">
            <v>Vigencia Presupuestal</v>
          </cell>
        </row>
        <row r="5285">
          <cell r="A5285">
            <v>528514</v>
          </cell>
          <cell r="B5285" t="str">
            <v>Comisión</v>
          </cell>
          <cell r="C5285">
            <v>20142363</v>
          </cell>
          <cell r="D5285">
            <v>310814</v>
          </cell>
          <cell r="E5285">
            <v>41948</v>
          </cell>
          <cell r="F5285" t="str">
            <v>SERVICIOS ADMINISTRATIVOS, ATENCIONA AL USUARIO, ARCHIVO Y CORRESPONDENCIA</v>
          </cell>
          <cell r="G5285">
            <v>14252378</v>
          </cell>
          <cell r="H5285" t="str">
            <v>JOHN A HERNANDEZ</v>
          </cell>
          <cell r="I5285" t="str">
            <v>COMISION A CALI DEL 21 AL 23 DE OCTUBRE DE 2014</v>
          </cell>
          <cell r="J5285">
            <v>376818</v>
          </cell>
          <cell r="N5285" t="str">
            <v>RECURSO 2-10</v>
          </cell>
          <cell r="W5285" t="str">
            <v>Vigencia Presupuestal</v>
          </cell>
        </row>
        <row r="5286">
          <cell r="A5286">
            <v>528614</v>
          </cell>
          <cell r="B5286" t="str">
            <v>Comisión</v>
          </cell>
          <cell r="C5286">
            <v>20142365</v>
          </cell>
          <cell r="D5286">
            <v>312014</v>
          </cell>
          <cell r="E5286">
            <v>41948</v>
          </cell>
          <cell r="F5286" t="str">
            <v>SERVICIOS ADMINISTRATIVOS, ATENCIONA AL USUARIO, ARCHIVO Y CORRESPONDENCIA</v>
          </cell>
          <cell r="G5286">
            <v>111</v>
          </cell>
          <cell r="H5286">
            <v>111</v>
          </cell>
          <cell r="I5286">
            <v>111</v>
          </cell>
          <cell r="J5286">
            <v>160054</v>
          </cell>
          <cell r="O5286" t="str">
            <v>RECURSO 11</v>
          </cell>
          <cell r="W5286" t="str">
            <v>Vigencia Presupuestal</v>
          </cell>
        </row>
        <row r="5287">
          <cell r="A5287">
            <v>528714</v>
          </cell>
          <cell r="B5287" t="str">
            <v>Comisión</v>
          </cell>
          <cell r="C5287">
            <v>20142375</v>
          </cell>
          <cell r="D5287">
            <v>312214</v>
          </cell>
          <cell r="E5287">
            <v>41948</v>
          </cell>
          <cell r="F5287" t="str">
            <v>SERVICIOS ADMINISTRATIVOS, ATENCIONA AL USUARIO, ARCHIVO Y CORRESPONDENCIA</v>
          </cell>
          <cell r="G5287">
            <v>111</v>
          </cell>
          <cell r="H5287">
            <v>111</v>
          </cell>
          <cell r="I5287">
            <v>111</v>
          </cell>
          <cell r="J5287">
            <v>117679</v>
          </cell>
          <cell r="O5287" t="str">
            <v>RECURSO 11</v>
          </cell>
          <cell r="W5287" t="str">
            <v>Vigencia Presupuestal</v>
          </cell>
        </row>
        <row r="5288">
          <cell r="A5288">
            <v>528814</v>
          </cell>
          <cell r="B5288" t="str">
            <v>Comisión</v>
          </cell>
          <cell r="C5288">
            <v>20142376</v>
          </cell>
          <cell r="D5288">
            <v>312114</v>
          </cell>
          <cell r="E5288">
            <v>41948</v>
          </cell>
          <cell r="F5288" t="str">
            <v>SERVICIOS ADMINISTRATIVOS, ATENCIONA AL USUARIO, ARCHIVO Y CORRESPONDENCIA</v>
          </cell>
          <cell r="G5288">
            <v>111</v>
          </cell>
          <cell r="H5288">
            <v>111</v>
          </cell>
          <cell r="I5288">
            <v>111</v>
          </cell>
          <cell r="J5288">
            <v>197679</v>
          </cell>
          <cell r="O5288" t="str">
            <v>RECURSO 11</v>
          </cell>
          <cell r="W5288" t="str">
            <v>Vigencia Presupuestal</v>
          </cell>
        </row>
        <row r="5289">
          <cell r="A5289">
            <v>528914</v>
          </cell>
          <cell r="B5289" t="str">
            <v>Comisión</v>
          </cell>
          <cell r="C5289">
            <v>20142379</v>
          </cell>
          <cell r="D5289">
            <v>311114</v>
          </cell>
          <cell r="E5289">
            <v>41948</v>
          </cell>
          <cell r="F5289" t="str">
            <v>SERVICIOS ADMINISTRATIVOS, ATENCIONA AL USUARIO, ARCHIVO Y CORRESPONDENCIA</v>
          </cell>
          <cell r="G5289">
            <v>111</v>
          </cell>
          <cell r="H5289">
            <v>111</v>
          </cell>
          <cell r="I5289">
            <v>111</v>
          </cell>
          <cell r="J5289">
            <v>480161</v>
          </cell>
          <cell r="O5289" t="str">
            <v>RECURSO 11</v>
          </cell>
          <cell r="W5289" t="str">
            <v>Vigencia Presupuestal</v>
          </cell>
        </row>
        <row r="5290">
          <cell r="A5290">
            <v>529014</v>
          </cell>
          <cell r="B5290" t="str">
            <v>Comisión</v>
          </cell>
          <cell r="C5290">
            <v>20142381</v>
          </cell>
          <cell r="D5290">
            <v>311914</v>
          </cell>
          <cell r="E5290">
            <v>41948</v>
          </cell>
          <cell r="F5290" t="str">
            <v>SERVICIOS ADMINISTRATIVOS, ATENCIONA AL USUARIO, ARCHIVO Y CORRESPONDENCIA</v>
          </cell>
          <cell r="G5290">
            <v>111</v>
          </cell>
          <cell r="H5290">
            <v>111</v>
          </cell>
          <cell r="I5290">
            <v>111</v>
          </cell>
          <cell r="J5290">
            <v>97679</v>
          </cell>
          <cell r="O5290" t="str">
            <v>RECURSO 11</v>
          </cell>
          <cell r="W5290" t="str">
            <v>Vigencia Presupuestal</v>
          </cell>
        </row>
        <row r="5291">
          <cell r="A5291">
            <v>529114</v>
          </cell>
          <cell r="B5291" t="str">
            <v>Comisión</v>
          </cell>
          <cell r="C5291">
            <v>20142384</v>
          </cell>
          <cell r="D5291">
            <v>313514</v>
          </cell>
          <cell r="E5291">
            <v>41948</v>
          </cell>
          <cell r="F5291" t="str">
            <v>SERVICIOS ADMINISTRATIVOS, ATENCIONA AL USUARIO, ARCHIVO Y CORRESPONDENCIA</v>
          </cell>
          <cell r="G5291">
            <v>111</v>
          </cell>
          <cell r="H5291">
            <v>111</v>
          </cell>
          <cell r="I5291">
            <v>111</v>
          </cell>
          <cell r="J5291">
            <v>637230</v>
          </cell>
          <cell r="O5291" t="str">
            <v>RECURSO 11</v>
          </cell>
          <cell r="W5291" t="str">
            <v>Vigencia Presupuestal</v>
          </cell>
        </row>
        <row r="5292">
          <cell r="A5292">
            <v>529214</v>
          </cell>
          <cell r="B5292" t="str">
            <v>Comisión</v>
          </cell>
          <cell r="C5292">
            <v>20142407</v>
          </cell>
          <cell r="D5292">
            <v>313714</v>
          </cell>
          <cell r="E5292">
            <v>41948</v>
          </cell>
          <cell r="F5292" t="str">
            <v>SERVICIOS ADMINISTRATIVOS, ATENCIONA AL USUARIO, ARCHIVO Y CORRESPONDENCIA</v>
          </cell>
          <cell r="G5292">
            <v>111</v>
          </cell>
          <cell r="H5292">
            <v>111</v>
          </cell>
          <cell r="I5292">
            <v>111</v>
          </cell>
          <cell r="J5292">
            <v>600161</v>
          </cell>
          <cell r="O5292" t="str">
            <v>RECURSO 11</v>
          </cell>
          <cell r="W5292" t="str">
            <v>Vigencia Presupuestal</v>
          </cell>
        </row>
        <row r="5293">
          <cell r="A5293">
            <v>529314</v>
          </cell>
          <cell r="B5293" t="str">
            <v>Comisión</v>
          </cell>
          <cell r="C5293">
            <v>20142425</v>
          </cell>
          <cell r="D5293">
            <v>314114</v>
          </cell>
          <cell r="E5293">
            <v>41948</v>
          </cell>
          <cell r="F5293" t="str">
            <v>SERVICIOS ADMINISTRATIVOS, ATENCIONA AL USUARIO, ARCHIVO Y CORRESPONDENCIA</v>
          </cell>
          <cell r="G5293">
            <v>111</v>
          </cell>
          <cell r="H5293">
            <v>111</v>
          </cell>
          <cell r="I5293">
            <v>111</v>
          </cell>
          <cell r="J5293">
            <v>208068</v>
          </cell>
          <cell r="O5293" t="str">
            <v>RECURSO 11</v>
          </cell>
          <cell r="W5293" t="str">
            <v>Vigencia Presupuestal</v>
          </cell>
        </row>
        <row r="5294">
          <cell r="A5294">
            <v>529414</v>
          </cell>
          <cell r="B5294" t="str">
            <v>Comisión</v>
          </cell>
          <cell r="C5294">
            <v>20142327</v>
          </cell>
          <cell r="D5294">
            <v>304714</v>
          </cell>
          <cell r="E5294">
            <v>41948</v>
          </cell>
          <cell r="F5294" t="str">
            <v>SERVICIOS ADMINISTRATIVOS, ATENCIONA AL USUARIO, ARCHIVO Y CORRESPONDENCIA</v>
          </cell>
          <cell r="G5294">
            <v>111</v>
          </cell>
          <cell r="H5294">
            <v>111</v>
          </cell>
          <cell r="I5294">
            <v>111</v>
          </cell>
          <cell r="J5294">
            <v>1122469</v>
          </cell>
          <cell r="O5294" t="str">
            <v>RECURSO 11</v>
          </cell>
          <cell r="W5294" t="str">
            <v>Vigencia Presupuestal</v>
          </cell>
        </row>
        <row r="5295">
          <cell r="A5295">
            <v>529514</v>
          </cell>
          <cell r="B5295" t="str">
            <v>Oficio</v>
          </cell>
          <cell r="C5295" t="str">
            <v>8314-3-37963</v>
          </cell>
          <cell r="D5295">
            <v>3514</v>
          </cell>
          <cell r="E5295">
            <v>41949</v>
          </cell>
          <cell r="F5295" t="str">
            <v>SUBDIRECCION ADMINISTRATIVA Y FINANCIERA</v>
          </cell>
          <cell r="G5295">
            <v>8301153951</v>
          </cell>
          <cell r="H5295" t="str">
            <v>MINISTERIO DE AMBIENTE Y DESARROLLO SOSTENIBLE</v>
          </cell>
          <cell r="I5295" t="str">
            <v>ADICION CAJA MENOR GASTOS GENERALES</v>
          </cell>
          <cell r="J5295">
            <v>800000</v>
          </cell>
          <cell r="N5295" t="str">
            <v>RECURSO 2-10</v>
          </cell>
          <cell r="W5295" t="str">
            <v>Vigencia Presupuestal</v>
          </cell>
        </row>
        <row r="5296">
          <cell r="A5296">
            <v>529614</v>
          </cell>
          <cell r="B5296" t="str">
            <v>Oficio</v>
          </cell>
          <cell r="C5296" t="str">
            <v>8000-3-37703</v>
          </cell>
          <cell r="D5296">
            <v>321014</v>
          </cell>
          <cell r="E5296">
            <v>41949</v>
          </cell>
          <cell r="F5296" t="str">
            <v>SUBDIRECCION ADMINISTRATIVA Y FINANCIERA</v>
          </cell>
          <cell r="G5296">
            <v>8301153951</v>
          </cell>
          <cell r="H5296" t="str">
            <v>MINISTERIO DE AMBIENTE Y DESARROLLO SOSTENIBLE</v>
          </cell>
          <cell r="I5296" t="str">
            <v>REEMBOLSO CAJA MENOR 214 - CONS 7614 - DESPACHO MINISTRO</v>
          </cell>
          <cell r="J5296">
            <v>4732844</v>
          </cell>
          <cell r="N5296" t="str">
            <v>RECURSO 2-10</v>
          </cell>
          <cell r="W5296" t="str">
            <v>Vigencia Presupuestal</v>
          </cell>
        </row>
        <row r="5297">
          <cell r="A5297">
            <v>529714</v>
          </cell>
          <cell r="B5297" t="str">
            <v>Comisión</v>
          </cell>
          <cell r="C5297" t="str">
            <v>2014-1-0827</v>
          </cell>
          <cell r="D5297">
            <v>296214</v>
          </cell>
          <cell r="E5297">
            <v>41950</v>
          </cell>
          <cell r="F5297" t="str">
            <v>SERVICIOS ADMINISTRATIVOS, ATENCIONA AL USUARIO, ARCHIVO Y CORRESPONDENCIA</v>
          </cell>
          <cell r="G5297">
            <v>52539015</v>
          </cell>
          <cell r="H5297" t="str">
            <v>LUZ HELENA ESCOBAR MARTINEZ</v>
          </cell>
          <cell r="I5297" t="str">
            <v>COMISION A BUCARAMANGA DEL 06-07 DE OCTUBRE DE 2014</v>
          </cell>
          <cell r="J5297">
            <v>336112</v>
          </cell>
          <cell r="L5297">
            <v>10</v>
          </cell>
          <cell r="O5297" t="str">
            <v>RECURSO 11</v>
          </cell>
          <cell r="W5297" t="str">
            <v>Vigencia Presupuestal</v>
          </cell>
        </row>
        <row r="5298">
          <cell r="A5298">
            <v>529814</v>
          </cell>
          <cell r="B5298" t="str">
            <v>Oficio</v>
          </cell>
          <cell r="C5298" t="str">
            <v>8000-3-38428</v>
          </cell>
          <cell r="E5298">
            <v>41950</v>
          </cell>
          <cell r="F5298" t="str">
            <v>SUBDIRECCION ADMINISTRATIVA Y FINANCIERA</v>
          </cell>
          <cell r="G5298">
            <v>8301153951</v>
          </cell>
          <cell r="H5298" t="str">
            <v>MINISTERIO DE AMBIENTE Y DESARROLLO SOSTENIBLE</v>
          </cell>
          <cell r="I5298" t="str">
            <v>RADICACION CAJA MENOR 214 - CONS 7814 - DESPACHO</v>
          </cell>
          <cell r="J5298">
            <v>5461368</v>
          </cell>
        </row>
        <row r="5299">
          <cell r="A5299">
            <v>529914</v>
          </cell>
          <cell r="B5299" t="str">
            <v>Contrato</v>
          </cell>
          <cell r="C5299">
            <v>248</v>
          </cell>
          <cell r="D5299">
            <v>36614</v>
          </cell>
          <cell r="E5299">
            <v>41950</v>
          </cell>
          <cell r="F5299" t="str">
            <v>DIRECCION DE BOSQUES, BIODIVERSIDAD Y SERVICIOS ECOSISTEMICOS</v>
          </cell>
          <cell r="G5299">
            <v>65778539</v>
          </cell>
          <cell r="H5299" t="str">
            <v>LEDY NOHEMY TRUJILLO ORTIZ</v>
          </cell>
          <cell r="I5299" t="str">
            <v>PAGO 10 DE 12 SEGÚN CERTIFICACION DEL SUPERVISOR</v>
          </cell>
          <cell r="J5299">
            <v>5100000</v>
          </cell>
          <cell r="K5299">
            <v>9.66</v>
          </cell>
          <cell r="O5299" t="str">
            <v>RECURSO 11</v>
          </cell>
          <cell r="V5299" t="str">
            <v>No tiene Dependientes a Cargo</v>
          </cell>
          <cell r="W5299" t="str">
            <v>Vigencia Presupuestal</v>
          </cell>
        </row>
        <row r="5300">
          <cell r="A5300">
            <v>530014</v>
          </cell>
          <cell r="B5300" t="str">
            <v>Anulada</v>
          </cell>
          <cell r="E5300">
            <v>41950</v>
          </cell>
          <cell r="H5300" t="str">
            <v>ANULADA</v>
          </cell>
          <cell r="I5300" t="str">
            <v>ANULADA</v>
          </cell>
          <cell r="J5300">
            <v>0</v>
          </cell>
        </row>
        <row r="5301">
          <cell r="A5301">
            <v>530114</v>
          </cell>
          <cell r="B5301" t="str">
            <v>Contrato</v>
          </cell>
          <cell r="C5301">
            <v>73</v>
          </cell>
          <cell r="D5301">
            <v>15514</v>
          </cell>
          <cell r="E5301">
            <v>41950</v>
          </cell>
          <cell r="F5301" t="str">
            <v>DIRECCION DE ASUNTOS AMBIENTALES, SECTORIAL Y URBANA</v>
          </cell>
          <cell r="G5301">
            <v>53152846</v>
          </cell>
          <cell r="H5301" t="str">
            <v>YUDY LIZETH CANTOR CANTOR</v>
          </cell>
          <cell r="I5301" t="str">
            <v>PAGO 9 DE 11 SEGÚN CERTIFICACION DEL SUPERVISOR</v>
          </cell>
          <cell r="J5301">
            <v>6600000</v>
          </cell>
          <cell r="K5301">
            <v>9.66</v>
          </cell>
          <cell r="O5301" t="str">
            <v>RECURSO 11</v>
          </cell>
          <cell r="V5301" t="str">
            <v>No tiene Dependientes</v>
          </cell>
          <cell r="W5301" t="str">
            <v>Vigencia Presupuestal</v>
          </cell>
        </row>
        <row r="5302">
          <cell r="A5302">
            <v>530214</v>
          </cell>
          <cell r="B5302" t="str">
            <v>Contrato</v>
          </cell>
          <cell r="C5302">
            <v>294</v>
          </cell>
          <cell r="D5302">
            <v>41714</v>
          </cell>
          <cell r="E5302">
            <v>41950</v>
          </cell>
          <cell r="F5302" t="str">
            <v>DESPACHO VICEMINISTRO DE AMBIENTE Y DESARROLLO SOSTENIBLE</v>
          </cell>
          <cell r="G5302">
            <v>79695197</v>
          </cell>
          <cell r="H5302" t="str">
            <v>PEDRO JOSE FERNANDEZ AYALA</v>
          </cell>
          <cell r="I5302" t="str">
            <v>PAGO 9 DE 10 SEGÚN CERTIFICACION DEL SUPERVISOR (Desc. Base RF x Dependientes)</v>
          </cell>
          <cell r="J5302">
            <v>9000000</v>
          </cell>
          <cell r="K5302">
            <v>9.66</v>
          </cell>
          <cell r="O5302" t="str">
            <v>RECURSO 11</v>
          </cell>
          <cell r="V5302" t="str">
            <v>Desc.x Dependientes</v>
          </cell>
          <cell r="W5302" t="str">
            <v>Vigencia Presupuestal</v>
          </cell>
        </row>
        <row r="5303">
          <cell r="A5303">
            <v>530314</v>
          </cell>
          <cell r="B5303" t="str">
            <v>Contrato</v>
          </cell>
          <cell r="C5303">
            <v>100</v>
          </cell>
          <cell r="D5303">
            <v>18214</v>
          </cell>
          <cell r="E5303">
            <v>41950</v>
          </cell>
          <cell r="F5303" t="str">
            <v>DIRECCION DE BOSQUES, BIODIVERSIDAD Y SERVICIOS ECOSISTEMICOS</v>
          </cell>
          <cell r="G5303">
            <v>6768778</v>
          </cell>
          <cell r="H5303" t="str">
            <v>SAMUEL LOZANO BARON</v>
          </cell>
          <cell r="I5303" t="str">
            <v>FRA 14 PAGO 10 DE 12 SEGÚN CERTIFICACION DEL SUPERVISOR (Desc.de la Base RF x Dependientes+Benefic.x Int. Vivienda/2013+ Beneficio AFC) RETENCION MINIMA ART 384</v>
          </cell>
          <cell r="J5303">
            <v>8502514</v>
          </cell>
          <cell r="K5303">
            <v>9.66</v>
          </cell>
          <cell r="M5303">
            <v>16</v>
          </cell>
          <cell r="O5303" t="str">
            <v>RECURSO 11</v>
          </cell>
          <cell r="R5303">
            <v>0</v>
          </cell>
          <cell r="V5303" t="str">
            <v xml:space="preserve">Presento AFC+Beneficio Int. Vivienda $10,729,620/12meses $894,135- Desc. 10% Dependientes </v>
          </cell>
          <cell r="W5303" t="str">
            <v>Vigencia Presupuestal</v>
          </cell>
        </row>
        <row r="5304">
          <cell r="A5304">
            <v>530414</v>
          </cell>
          <cell r="B5304" t="str">
            <v>Contrato</v>
          </cell>
          <cell r="C5304">
            <v>244</v>
          </cell>
          <cell r="D5304">
            <v>35514</v>
          </cell>
          <cell r="E5304">
            <v>41950</v>
          </cell>
          <cell r="F5304" t="str">
            <v>DIRECCION DE BOSQUES, BIODIVERSIDAD Y SERVICIOS ECOSISTEMICOS</v>
          </cell>
          <cell r="G5304">
            <v>7180263</v>
          </cell>
          <cell r="H5304" t="str">
            <v>DAVID ORLANDO HERNANEZ REYES</v>
          </cell>
          <cell r="I5304" t="str">
            <v xml:space="preserve">PAGO 8 DE 12 SEGÚN CERTIFICACION DEL SUPERVISOR (Desc.de la Base x Dependientes) </v>
          </cell>
          <cell r="J5304">
            <v>4438072</v>
          </cell>
          <cell r="K5304">
            <v>9.66</v>
          </cell>
          <cell r="O5304" t="str">
            <v>RECURSO 11</v>
          </cell>
          <cell r="V5304" t="str">
            <v xml:space="preserve">Desc. 10% Dependientes </v>
          </cell>
          <cell r="W5304" t="str">
            <v>Vigencia Presupuestal</v>
          </cell>
        </row>
        <row r="5305">
          <cell r="A5305">
            <v>530514</v>
          </cell>
          <cell r="B5305" t="str">
            <v>Contrato</v>
          </cell>
          <cell r="C5305">
            <v>245</v>
          </cell>
          <cell r="D5305">
            <v>35714</v>
          </cell>
          <cell r="E5305">
            <v>41950</v>
          </cell>
          <cell r="F5305" t="str">
            <v>DIRECCION DE BOSQUES, BIODIVERSIDAD Y SERVICIOS ECOSISTEMICOS</v>
          </cell>
          <cell r="G5305">
            <v>63395913</v>
          </cell>
          <cell r="H5305" t="str">
            <v>YUDY ALEXANDRA AVILA PARRA</v>
          </cell>
          <cell r="I5305" t="str">
            <v>PAGO 8 DE 12 SEGÚN CERTIFICACION DEL SUPERVISOR</v>
          </cell>
          <cell r="J5305">
            <v>4359600</v>
          </cell>
          <cell r="K5305">
            <v>9.66</v>
          </cell>
          <cell r="O5305" t="str">
            <v>RECURSO 11</v>
          </cell>
          <cell r="V5305" t="str">
            <v>No tiene Dependientes</v>
          </cell>
          <cell r="W5305" t="str">
            <v>Vigencia Presupuestal</v>
          </cell>
        </row>
        <row r="5306">
          <cell r="A5306">
            <v>530614</v>
          </cell>
          <cell r="B5306" t="str">
            <v>Contrato</v>
          </cell>
          <cell r="C5306">
            <v>23</v>
          </cell>
          <cell r="D5306">
            <v>3414</v>
          </cell>
          <cell r="E5306">
            <v>41950</v>
          </cell>
          <cell r="F5306" t="str">
            <v>SECRETARIA GENERAL</v>
          </cell>
          <cell r="G5306">
            <v>39538743</v>
          </cell>
          <cell r="H5306" t="str">
            <v>DAISSY YAMILE PATIÑO POVEDA</v>
          </cell>
          <cell r="I5306" t="str">
            <v>PAGO 9 DE 12 FRA 0104 SEGÚN CERTIFICACION DEL SUPERVISOR (PENSIONADA)</v>
          </cell>
          <cell r="J5306">
            <v>6800000</v>
          </cell>
          <cell r="K5306">
            <v>9.66</v>
          </cell>
          <cell r="M5306">
            <v>16</v>
          </cell>
          <cell r="O5306" t="str">
            <v>RECURSO 11</v>
          </cell>
          <cell r="V5306" t="str">
            <v>No tiene Dependientes</v>
          </cell>
          <cell r="W5306" t="str">
            <v>Vigencia Presupuestal</v>
          </cell>
        </row>
        <row r="5307">
          <cell r="A5307">
            <v>530714</v>
          </cell>
          <cell r="B5307" t="str">
            <v>Contrato</v>
          </cell>
          <cell r="C5307">
            <v>74</v>
          </cell>
          <cell r="D5307">
            <v>15614</v>
          </cell>
          <cell r="E5307">
            <v>41950</v>
          </cell>
          <cell r="F5307" t="str">
            <v>DIRECCION DE BOSQUES, BIODIVERSIDAD Y SERVICIOS ECOSISTEMICOS</v>
          </cell>
          <cell r="G5307">
            <v>52855392</v>
          </cell>
          <cell r="H5307" t="str">
            <v>YESMIN MAYERLLY VILLAMIZAR ALBARRACIN</v>
          </cell>
          <cell r="I5307" t="str">
            <v>PAGO 10 DE 12 SEGÚN CERTIFICACION DEL SUPERVISOR (Desc.de la Base RF x Dependientes)</v>
          </cell>
          <cell r="J5307">
            <v>3438759</v>
          </cell>
          <cell r="K5307">
            <v>9.66</v>
          </cell>
          <cell r="O5307" t="str">
            <v>RECURSO 11</v>
          </cell>
          <cell r="V5307" t="str">
            <v>Desc. 10% Dependientes RF $129,456</v>
          </cell>
          <cell r="W5307" t="str">
            <v>Vigencia Presupuestal</v>
          </cell>
        </row>
        <row r="5308">
          <cell r="A5308">
            <v>530814</v>
          </cell>
          <cell r="B5308" t="str">
            <v>Contrato</v>
          </cell>
          <cell r="C5308">
            <v>133</v>
          </cell>
          <cell r="D5308">
            <v>24114</v>
          </cell>
          <cell r="E5308">
            <v>41950</v>
          </cell>
          <cell r="F5308" t="str">
            <v>DIRECCION DE ASUNTOS AMBIENTALES, SECTORIAL Y URBANA</v>
          </cell>
          <cell r="G5308">
            <v>5946720</v>
          </cell>
          <cell r="H5308" t="str">
            <v>LUIS ERNESTO LOMBANA ARROYAVE</v>
          </cell>
          <cell r="I5308" t="str">
            <v>PAGO 9 DE 12 SEGÚN CERTIFICACION DEL SUPERVISOR</v>
          </cell>
          <cell r="J5308">
            <v>6500000</v>
          </cell>
          <cell r="K5308">
            <v>9.66</v>
          </cell>
          <cell r="O5308" t="str">
            <v>RECURSO 11</v>
          </cell>
          <cell r="V5308" t="str">
            <v>No tiene Dependientes</v>
          </cell>
          <cell r="W5308" t="str">
            <v>Vigencia Presupuestal</v>
          </cell>
        </row>
        <row r="5309">
          <cell r="A5309">
            <v>530914</v>
          </cell>
          <cell r="B5309" t="str">
            <v>Contrato</v>
          </cell>
          <cell r="C5309">
            <v>43</v>
          </cell>
          <cell r="D5309">
            <v>224114</v>
          </cell>
          <cell r="E5309">
            <v>41950</v>
          </cell>
          <cell r="F5309" t="str">
            <v>DIRECCION DE BOSQUES, BIODIVERSIDAD Y SERVICIOS ECOSISTEMICOS</v>
          </cell>
          <cell r="G5309">
            <v>43616404</v>
          </cell>
          <cell r="H5309" t="str">
            <v>VALENTINA CASTELLANOS BERNAL</v>
          </cell>
          <cell r="I5309" t="str">
            <v>PAGO 2 DE 6 SEGÚN CERTIFICACION DEL SUPERVISOR - RETENCION CONTINGENTE AFC COLPATRIA $168,681</v>
          </cell>
          <cell r="J5309">
            <v>6492848</v>
          </cell>
          <cell r="K5309">
            <v>9.66</v>
          </cell>
          <cell r="O5309" t="str">
            <v>RECURSO 11</v>
          </cell>
          <cell r="Q5309" t="str">
            <v>AFC COLPATRIA</v>
          </cell>
          <cell r="R5309">
            <v>1800000</v>
          </cell>
          <cell r="V5309" t="str">
            <v>No tiene dependientes + AFC Colpatria</v>
          </cell>
          <cell r="W5309" t="str">
            <v>Vigencia Presupuestal</v>
          </cell>
        </row>
        <row r="5310">
          <cell r="A5310">
            <v>531014</v>
          </cell>
          <cell r="B5310" t="str">
            <v>Contrato</v>
          </cell>
          <cell r="C5310">
            <v>469</v>
          </cell>
          <cell r="D5310">
            <v>270514</v>
          </cell>
          <cell r="E5310">
            <v>41950</v>
          </cell>
          <cell r="F5310" t="str">
            <v>DIRECCION DE ASUNTOS MARINOS, COSTEROS Y RECURSOS ACUATICOS</v>
          </cell>
          <cell r="G5310">
            <v>52045292</v>
          </cell>
          <cell r="H5310" t="str">
            <v>CLAUDIA TERESA CACERES DOMINGUEZ</v>
          </cell>
          <cell r="I5310" t="str">
            <v>PAGO 2 DE 4 SEGÚN CERTIFICACION DEL SUPERVISOR (Desc Base Rte Fte por Dependientes + No Presenta AFC)</v>
          </cell>
          <cell r="J5310">
            <v>7100000</v>
          </cell>
          <cell r="K5310">
            <v>9.66</v>
          </cell>
          <cell r="O5310" t="str">
            <v>RECURSO 11</v>
          </cell>
          <cell r="Q5310" t="str">
            <v>AFC DAVIVIENDA</v>
          </cell>
          <cell r="R5310">
            <v>0</v>
          </cell>
          <cell r="V5310" t="str">
            <v xml:space="preserve">No Presento AFC+ Desc. 10% Dependientes </v>
          </cell>
          <cell r="W5310" t="str">
            <v>Vigencia Presupuestal</v>
          </cell>
        </row>
        <row r="5311">
          <cell r="A5311">
            <v>531114</v>
          </cell>
          <cell r="B5311" t="str">
            <v>Contrato</v>
          </cell>
          <cell r="C5311">
            <v>111</v>
          </cell>
          <cell r="D5311">
            <v>19314</v>
          </cell>
          <cell r="E5311">
            <v>41950</v>
          </cell>
          <cell r="F5311" t="str">
            <v>DIRECCION DE CAMBIO CLIMATICO</v>
          </cell>
          <cell r="G5311">
            <v>1032413304</v>
          </cell>
          <cell r="H5311" t="str">
            <v>LAURA MARIA ARANGURE NIÑO</v>
          </cell>
          <cell r="I5311" t="str">
            <v>PAGO 9 DE 12 SEGÚN CERTIFICACION DEL SUPERVISOR (Beneficio Prepagada Colsanitas 09/Sep/2014)</v>
          </cell>
          <cell r="J5311">
            <v>3600000</v>
          </cell>
          <cell r="K5311">
            <v>9.66</v>
          </cell>
          <cell r="O5311" t="str">
            <v>RECURSO 11</v>
          </cell>
          <cell r="V5311" t="str">
            <v>No tiene Dependientes + Prepagada  Colsanitas 09 Sep 2014</v>
          </cell>
          <cell r="W5311" t="str">
            <v>Vigencia Presupuestal</v>
          </cell>
        </row>
        <row r="5312">
          <cell r="A5312">
            <v>531214</v>
          </cell>
          <cell r="B5312" t="str">
            <v>Contrato</v>
          </cell>
          <cell r="C5312">
            <v>151</v>
          </cell>
          <cell r="D5312">
            <v>24914</v>
          </cell>
          <cell r="E5312">
            <v>41950</v>
          </cell>
          <cell r="F5312" t="str">
            <v>DIRECCION DE ASUNTOS AMBIENTALES, SECTORIAL Y URBANA</v>
          </cell>
          <cell r="G5312">
            <v>66947078</v>
          </cell>
          <cell r="H5312" t="str">
            <v>ANA MARIA OCAMPO GOMEZ</v>
          </cell>
          <cell r="I5312" t="str">
            <v>FRA 11 PAGO 10 DE 11 SEGÚN CERTIFICACION DEL SUPERVISOR</v>
          </cell>
          <cell r="J5312">
            <v>10000000</v>
          </cell>
          <cell r="K5312">
            <v>9.66</v>
          </cell>
          <cell r="M5312">
            <v>16</v>
          </cell>
          <cell r="O5312" t="str">
            <v>RECURSO 11</v>
          </cell>
          <cell r="V5312" t="str">
            <v xml:space="preserve">No tiene Dependientes </v>
          </cell>
          <cell r="W5312" t="str">
            <v>Vigencia Presupuestal</v>
          </cell>
        </row>
        <row r="5313">
          <cell r="A5313">
            <v>531314</v>
          </cell>
          <cell r="B5313" t="str">
            <v>Anulada</v>
          </cell>
          <cell r="C5313">
            <v>413</v>
          </cell>
          <cell r="D5313">
            <v>242814</v>
          </cell>
          <cell r="E5313">
            <v>41950</v>
          </cell>
          <cell r="F5313" t="str">
            <v>SUBDIRECCION ADMINISTRATIVA Y FINANCIERA</v>
          </cell>
          <cell r="G5313">
            <v>19322393</v>
          </cell>
          <cell r="H5313" t="str">
            <v>JAMES RIVEROS TELLEZ</v>
          </cell>
          <cell r="I5313" t="str">
            <v>ANULADA --- FRA 547 PAGO 2 DE 5 SEGÚN CERTIFICACION DEL SUPERVISOR (SER. GENERALES DECLARANTES 4 %) AJU RTE FTE OP 517714 BASE $1,722,328 DIFERENCIA $515</v>
          </cell>
          <cell r="J5313">
            <v>2991205</v>
          </cell>
          <cell r="K5313">
            <v>9.66</v>
          </cell>
          <cell r="L5313">
            <v>4</v>
          </cell>
          <cell r="M5313">
            <v>16</v>
          </cell>
          <cell r="N5313" t="str">
            <v>RECURSO 2-10</v>
          </cell>
          <cell r="V5313" t="str">
            <v>CIIU 6190 Otras actividades de telecomunicaciones 9,66</v>
          </cell>
          <cell r="W5313" t="str">
            <v>Vigencia Presupuestal</v>
          </cell>
        </row>
        <row r="5314">
          <cell r="A5314">
            <v>531414</v>
          </cell>
          <cell r="B5314" t="str">
            <v>Anulada</v>
          </cell>
          <cell r="C5314">
            <v>413</v>
          </cell>
          <cell r="D5314">
            <v>242814</v>
          </cell>
          <cell r="E5314">
            <v>41950</v>
          </cell>
          <cell r="F5314" t="str">
            <v>SUBDIRECCION ADMINISTRATIVA Y FINANCIERA</v>
          </cell>
          <cell r="G5314">
            <v>19322393</v>
          </cell>
          <cell r="H5314" t="str">
            <v>JAMES RIVEROS TELLEZ</v>
          </cell>
          <cell r="I5314" t="str">
            <v>ANULADA --- FRA 547 PAGO 2 DE 5 SEGÚN CERTIFICACION DEL SUPERVISOR (SER. GENERALES DECLARANTES 4 %) AJU RTE FTE OP 517714 BASE $1,722,328 DIFERENCIA $515</v>
          </cell>
          <cell r="J5314">
            <v>2991205</v>
          </cell>
          <cell r="K5314">
            <v>9.66</v>
          </cell>
          <cell r="L5314">
            <v>4</v>
          </cell>
          <cell r="M5314">
            <v>16</v>
          </cell>
          <cell r="N5314" t="str">
            <v>RECURSO 2-10</v>
          </cell>
          <cell r="V5314" t="str">
            <v>CIIU 6190 Otras actividades de telecomunicaciones 9,66</v>
          </cell>
          <cell r="W5314" t="str">
            <v>Vigencia Presupuestal</v>
          </cell>
        </row>
        <row r="5315">
          <cell r="A5315">
            <v>531514</v>
          </cell>
          <cell r="B5315" t="str">
            <v>Contrato</v>
          </cell>
          <cell r="C5315">
            <v>153</v>
          </cell>
          <cell r="D5315">
            <v>24714</v>
          </cell>
          <cell r="E5315">
            <v>41950</v>
          </cell>
          <cell r="F5315" t="str">
            <v>DIRECCION DE ASUNTOS AMBIENTALES, SECTORIAL Y URBANA</v>
          </cell>
          <cell r="G5315">
            <v>52410498</v>
          </cell>
          <cell r="H5315" t="str">
            <v>CAROLINA GONZALEZ BARRETO</v>
          </cell>
          <cell r="I5315" t="str">
            <v xml:space="preserve">PAGO 10 DE 12 SEGÚN CERTIFICACION DEL SUPERVISOR (Desc. Base RF x Dependientes) </v>
          </cell>
          <cell r="J5315">
            <v>8000000</v>
          </cell>
          <cell r="K5315">
            <v>9.66</v>
          </cell>
          <cell r="O5315" t="str">
            <v>RECURSO 11</v>
          </cell>
          <cell r="V5315" t="str">
            <v>Desc.x Dependientes+AFC 25 JUN 2014 $800,000)</v>
          </cell>
          <cell r="W5315" t="str">
            <v>Vigencia Presupuestal</v>
          </cell>
        </row>
        <row r="5316">
          <cell r="A5316">
            <v>531614</v>
          </cell>
          <cell r="B5316" t="str">
            <v>Contrato</v>
          </cell>
          <cell r="C5316">
            <v>121</v>
          </cell>
          <cell r="D5316">
            <v>20814</v>
          </cell>
          <cell r="E5316">
            <v>41950</v>
          </cell>
          <cell r="F5316" t="str">
            <v>DIRECCION DE BOSQUES, BIODIVERSIDAD Y SERVICIOS ECOSISTEMICOS</v>
          </cell>
          <cell r="G5316">
            <v>80111644</v>
          </cell>
          <cell r="H5316" t="str">
            <v>JAVIER EDUARDO ROJAS CALA</v>
          </cell>
          <cell r="I5316" t="str">
            <v>PAGO 10 DE 12 SEGÚN CERTIFICACION DEL SUPERVISOR</v>
          </cell>
          <cell r="J5316">
            <v>4359600</v>
          </cell>
          <cell r="K5316">
            <v>9.66</v>
          </cell>
          <cell r="O5316" t="str">
            <v>RECURSO 11</v>
          </cell>
          <cell r="V5316" t="str">
            <v>No tiene Dependientes</v>
          </cell>
          <cell r="W5316" t="str">
            <v>Vigencia Presupuestal</v>
          </cell>
        </row>
        <row r="5317">
          <cell r="A5317">
            <v>531714</v>
          </cell>
          <cell r="B5317" t="str">
            <v>Contrato</v>
          </cell>
          <cell r="C5317">
            <v>99</v>
          </cell>
          <cell r="D5317">
            <v>18114</v>
          </cell>
          <cell r="E5317">
            <v>41950</v>
          </cell>
          <cell r="F5317" t="str">
            <v>DIRECCION DE CAMBIO CLIMATICO</v>
          </cell>
          <cell r="G5317">
            <v>1016022479</v>
          </cell>
          <cell r="H5317" t="str">
            <v>ANGIE CAROLINA CORTES SALGADO</v>
          </cell>
          <cell r="I5317" t="str">
            <v>PAGO 10 DE 12 SEGÚN CERTIFICACION DEL SUPERVISOR (Desc. Base RF x Dependientes)</v>
          </cell>
          <cell r="J5317">
            <v>2200000</v>
          </cell>
          <cell r="K5317">
            <v>9.66</v>
          </cell>
          <cell r="O5317" t="str">
            <v>RECURSO 11</v>
          </cell>
          <cell r="V5317" t="str">
            <v>Desc.x Dependientes</v>
          </cell>
          <cell r="W5317" t="str">
            <v>Vigencia Presupuestal</v>
          </cell>
        </row>
        <row r="5318">
          <cell r="A5318">
            <v>531814</v>
          </cell>
          <cell r="B5318" t="str">
            <v>Contrato</v>
          </cell>
          <cell r="C5318">
            <v>274</v>
          </cell>
          <cell r="D5318">
            <v>38114</v>
          </cell>
          <cell r="E5318">
            <v>41950</v>
          </cell>
          <cell r="F5318" t="str">
            <v>OFICINA DE ASUNTOS INTERNACIONALES</v>
          </cell>
          <cell r="G5318">
            <v>51958614</v>
          </cell>
          <cell r="H5318" t="str">
            <v>JIMENA NIETO CARRASCO</v>
          </cell>
          <cell r="I5318" t="str">
            <v xml:space="preserve">PAGO 10 DE 12 SEGÚN CERTIFICACION DEL SUPERVISOR </v>
          </cell>
          <cell r="J5318">
            <v>7840909</v>
          </cell>
          <cell r="K5318">
            <v>9.66</v>
          </cell>
          <cell r="O5318" t="str">
            <v>RECURSO 11</v>
          </cell>
          <cell r="V5318" t="str">
            <v>No tiene Dependientes a Cargo</v>
          </cell>
          <cell r="W5318" t="str">
            <v>Vigencia Presupuestal</v>
          </cell>
        </row>
        <row r="5319">
          <cell r="A5319">
            <v>531914</v>
          </cell>
          <cell r="B5319" t="str">
            <v>Contrato</v>
          </cell>
          <cell r="C5319">
            <v>56</v>
          </cell>
          <cell r="D5319">
            <v>13114</v>
          </cell>
          <cell r="E5319">
            <v>41950</v>
          </cell>
          <cell r="F5319" t="str">
            <v>DIRECCION DE ORDENAMIENTO AMBIENTAL Y COORDINACION DEL SINA</v>
          </cell>
          <cell r="G5319">
            <v>34545710</v>
          </cell>
          <cell r="H5319" t="str">
            <v>MARIA  CECILIA CONCHA ALBAN</v>
          </cell>
          <cell r="I5319" t="str">
            <v>PAGO 10 DE 11 FRA. 6 SEGÚN CERTIFICACION DEL SUPERVISOR (Desc.de la Base RF x Dependientes)</v>
          </cell>
          <cell r="J5319">
            <v>8000000</v>
          </cell>
          <cell r="K5319">
            <v>9.66</v>
          </cell>
          <cell r="M5319">
            <v>16</v>
          </cell>
          <cell r="O5319" t="str">
            <v>RECURSO 11</v>
          </cell>
          <cell r="V5319" t="str">
            <v>Desc.x Dependientes</v>
          </cell>
          <cell r="W5319" t="str">
            <v>Vigencia Presupuestal</v>
          </cell>
        </row>
        <row r="5320">
          <cell r="A5320">
            <v>532014</v>
          </cell>
          <cell r="B5320" t="str">
            <v>Contrato</v>
          </cell>
          <cell r="C5320">
            <v>506</v>
          </cell>
          <cell r="D5320">
            <v>313114</v>
          </cell>
          <cell r="E5320">
            <v>41950</v>
          </cell>
          <cell r="F5320" t="str">
            <v>DIRECCION DE ORDENAMIENTO AMBIENTAL Y COORDINACION DEL SINA</v>
          </cell>
          <cell r="G5320">
            <v>80157043</v>
          </cell>
          <cell r="H5320" t="str">
            <v>CARLOS GIOVANNY SIMBAQUEBA</v>
          </cell>
          <cell r="I5320" t="str">
            <v>PAGO 1 DE 3 SEGÚN CERTIFICACION DEL SUPERVISOR</v>
          </cell>
          <cell r="J5320">
            <v>1800000</v>
          </cell>
          <cell r="K5320">
            <v>9.66</v>
          </cell>
          <cell r="O5320" t="str">
            <v>RECURSO 11</v>
          </cell>
          <cell r="W5320" t="str">
            <v>Vigencia Presupuestal</v>
          </cell>
        </row>
        <row r="5321">
          <cell r="A5321">
            <v>532114</v>
          </cell>
          <cell r="B5321" t="str">
            <v>Contrato</v>
          </cell>
          <cell r="C5321">
            <v>140</v>
          </cell>
          <cell r="D5321">
            <v>23914</v>
          </cell>
          <cell r="E5321">
            <v>41950</v>
          </cell>
          <cell r="F5321" t="str">
            <v>DIRECCION DE BOSQUES, BIODIVERSIDAD YSERVICIOS ECOSISTEMICOS</v>
          </cell>
          <cell r="G5321">
            <v>1032380732</v>
          </cell>
          <cell r="H5321" t="str">
            <v>LAURA MANUELA LOPEZ GUTIERREZ</v>
          </cell>
          <cell r="I5321" t="str">
            <v>PAGO 10 DE 12 SEGÚN CERTIFICACION DEL SUPERVISOR</v>
          </cell>
          <cell r="J5321">
            <v>3349582</v>
          </cell>
          <cell r="K5321">
            <v>9.66</v>
          </cell>
          <cell r="O5321" t="str">
            <v>RECURSO 11</v>
          </cell>
          <cell r="V5321" t="str">
            <v>No tiene Dependientes a Cargo</v>
          </cell>
          <cell r="W5321" t="str">
            <v>Vigencia Presupuestal</v>
          </cell>
        </row>
        <row r="5322">
          <cell r="A5322">
            <v>532214</v>
          </cell>
          <cell r="B5322" t="str">
            <v>Contrato</v>
          </cell>
          <cell r="C5322">
            <v>474</v>
          </cell>
          <cell r="D5322">
            <v>273014</v>
          </cell>
          <cell r="E5322">
            <v>41950</v>
          </cell>
          <cell r="F5322" t="str">
            <v>DIRECCION DE BOSQUES, BIODIVERSIDAD YSERVICIOS ECOSISTEMICOS</v>
          </cell>
          <cell r="G5322">
            <v>46378781</v>
          </cell>
          <cell r="H5322" t="str">
            <v>CAROL ANDREA LOPEZ ROPERO</v>
          </cell>
          <cell r="I5322" t="str">
            <v>PAGO 1 Y 2 DE 4 SEGÚN CERTIFICACION DEL SUPERVISOR</v>
          </cell>
          <cell r="J5322">
            <v>8438000</v>
          </cell>
          <cell r="K5322">
            <v>9.66</v>
          </cell>
          <cell r="O5322" t="str">
            <v>RECURSO 11</v>
          </cell>
          <cell r="V5322" t="str">
            <v>No tiene Dependientes a Cargo</v>
          </cell>
          <cell r="W5322" t="str">
            <v>Vigencia Presupuestal</v>
          </cell>
        </row>
        <row r="5323">
          <cell r="A5323">
            <v>532314</v>
          </cell>
          <cell r="B5323" t="str">
            <v>Contrato</v>
          </cell>
          <cell r="C5323">
            <v>230</v>
          </cell>
          <cell r="D5323">
            <v>35114</v>
          </cell>
          <cell r="E5323">
            <v>41950</v>
          </cell>
          <cell r="F5323" t="str">
            <v>DIRECCION DE BOSQUES, BIODIVERSIDAD Y SERVICIOS ECOSISTEMICOS</v>
          </cell>
          <cell r="G5323">
            <v>93238609</v>
          </cell>
          <cell r="H5323" t="str">
            <v>ALEXANDER IBAGON MONTES</v>
          </cell>
          <cell r="I5323" t="str">
            <v>PAGO 10 DE 12 SEGÚN CERTIFICACION DEL SUPERVISOR</v>
          </cell>
          <cell r="J5323">
            <v>4359600</v>
          </cell>
          <cell r="K5323">
            <v>9.66</v>
          </cell>
          <cell r="O5323" t="str">
            <v>RECURSO 11</v>
          </cell>
          <cell r="V5323" t="str">
            <v>No tiene Dependientes a Cargo</v>
          </cell>
          <cell r="W5323" t="str">
            <v>Vigencia Presupuestal</v>
          </cell>
        </row>
        <row r="5324">
          <cell r="A5324">
            <v>532414</v>
          </cell>
          <cell r="B5324" t="str">
            <v>Contrato</v>
          </cell>
          <cell r="C5324">
            <v>70</v>
          </cell>
          <cell r="D5324">
            <v>15214</v>
          </cell>
          <cell r="E5324">
            <v>41950</v>
          </cell>
          <cell r="F5324" t="str">
            <v>DIRECCION DE GENTION INTEGRAL DEL RECURSO HIDRICO</v>
          </cell>
          <cell r="G5324">
            <v>51987138</v>
          </cell>
          <cell r="H5324" t="str">
            <v>LINDA IRENE GOMEZ FERNANDEZ</v>
          </cell>
          <cell r="I5324" t="str">
            <v>PAGO 9 DE12 SEGÚN CERTIFICACION DEL SUPERVISOR (Desc. De la Base rte fte Por Dependientes)</v>
          </cell>
          <cell r="J5324">
            <v>5290000</v>
          </cell>
          <cell r="K5324">
            <v>9.66</v>
          </cell>
          <cell r="O5324" t="str">
            <v>RECURSO 11</v>
          </cell>
          <cell r="V5324" t="str">
            <v xml:space="preserve">Desc. 10% Dependientes </v>
          </cell>
          <cell r="W5324" t="str">
            <v>Vigencia Presupuestal</v>
          </cell>
        </row>
        <row r="5325">
          <cell r="A5325">
            <v>532514</v>
          </cell>
          <cell r="B5325" t="str">
            <v>Oficio</v>
          </cell>
          <cell r="E5325">
            <v>41954</v>
          </cell>
          <cell r="F5325" t="str">
            <v>SUBDIRECCION ADMINISTRATIVA Y FINANCIERA</v>
          </cell>
          <cell r="G5325">
            <v>8301153951</v>
          </cell>
          <cell r="H5325" t="str">
            <v>MINISTERIO DE AMBIENTE Y DESARROLLO SOSTENIBLE</v>
          </cell>
          <cell r="I5325" t="str">
            <v>RADICACION CAJA MENOR 114 CONSECUTIVO 7714 GTOS GENERALES ADMON.</v>
          </cell>
          <cell r="J5325">
            <v>4031153</v>
          </cell>
          <cell r="W5325" t="str">
            <v>Vigencia Presupuestal</v>
          </cell>
        </row>
        <row r="5326">
          <cell r="A5326">
            <v>532614</v>
          </cell>
          <cell r="B5326" t="str">
            <v>Comisión</v>
          </cell>
          <cell r="C5326" t="str">
            <v>2014-1-0825</v>
          </cell>
          <cell r="D5326">
            <v>294614</v>
          </cell>
          <cell r="E5326">
            <v>41953</v>
          </cell>
          <cell r="F5326" t="str">
            <v>SERVICIOS ADMINISTRATIVOS, ATENCIONA AL USUARIO, ARCHIVO Y CORRESPONDENCIA</v>
          </cell>
          <cell r="G5326">
            <v>52994360</v>
          </cell>
          <cell r="H5326" t="str">
            <v>MONICA BORRAS ULLOA</v>
          </cell>
          <cell r="I5326" t="str">
            <v>COMISION A SAN GIL DEL 7-8 DE OCTUBRE DE 2014</v>
          </cell>
          <cell r="J5326">
            <v>328157</v>
          </cell>
          <cell r="L5326">
            <v>10</v>
          </cell>
          <cell r="O5326" t="str">
            <v>RECURSO 11</v>
          </cell>
          <cell r="W5326" t="str">
            <v>Vigencia Presupuestal</v>
          </cell>
        </row>
        <row r="5327">
          <cell r="A5327">
            <v>532714</v>
          </cell>
          <cell r="B5327" t="str">
            <v>Comisión</v>
          </cell>
          <cell r="C5327" t="str">
            <v>2014-1-0851</v>
          </cell>
          <cell r="D5327">
            <v>306614</v>
          </cell>
          <cell r="E5327">
            <v>41953</v>
          </cell>
          <cell r="F5327" t="str">
            <v>SERVICIOS ADMINISTRATIVOS, ATENCIONA AL USUARIO, ARCHIVO Y CORRESPONDENCIA</v>
          </cell>
          <cell r="G5327">
            <v>51958614</v>
          </cell>
          <cell r="H5327" t="str">
            <v>JIMENA NIETO CARRASCO</v>
          </cell>
          <cell r="I5327" t="str">
            <v>COMISION INTERNACIONAL A BONN-ALEMANIA DEL 17-25 DE OCTUBRE DE 2014</v>
          </cell>
          <cell r="J5327">
            <v>4819300</v>
          </cell>
          <cell r="L5327">
            <v>10</v>
          </cell>
          <cell r="O5327" t="str">
            <v>RECURSO 11</v>
          </cell>
          <cell r="W5327" t="str">
            <v>Vigencia Presupuestal</v>
          </cell>
        </row>
        <row r="5328">
          <cell r="A5328">
            <v>532814</v>
          </cell>
          <cell r="B5328" t="str">
            <v>Comisión</v>
          </cell>
          <cell r="C5328">
            <v>20142271</v>
          </cell>
          <cell r="D5328">
            <v>299514</v>
          </cell>
          <cell r="E5328">
            <v>41953</v>
          </cell>
          <cell r="F5328" t="str">
            <v>SERVICIOS ADMINISTRATIVOS, ATENCIONA AL USUARIO, ARCHIVO Y CORRESPONDENCIA</v>
          </cell>
          <cell r="G5328">
            <v>42148243</v>
          </cell>
          <cell r="H5328" t="str">
            <v>JULIANA BEJARANO GARCIA</v>
          </cell>
          <cell r="I5328" t="str">
            <v>COMISION A MANIZALES DEL 9 AL 10 DE OCTUBRE DE 2014</v>
          </cell>
          <cell r="J5328">
            <v>624204</v>
          </cell>
          <cell r="N5328" t="str">
            <v>RECURSO 2-10</v>
          </cell>
          <cell r="W5328" t="str">
            <v>Vigencia Presupuestal</v>
          </cell>
        </row>
        <row r="5329">
          <cell r="A5329">
            <v>532914</v>
          </cell>
          <cell r="B5329" t="str">
            <v>Comisiòn</v>
          </cell>
          <cell r="C5329">
            <v>20142291</v>
          </cell>
          <cell r="D5329">
            <v>302314</v>
          </cell>
          <cell r="E5329">
            <v>41953</v>
          </cell>
          <cell r="F5329" t="str">
            <v>SERVICIOS ADMINISTRATIVOS, ATENCIONA AL USUARIO, ARCHIVO Y CORRESPONDENCIA</v>
          </cell>
          <cell r="G5329">
            <v>79149043</v>
          </cell>
          <cell r="H5329" t="str">
            <v>ERNESTO ROMERO TOBON</v>
          </cell>
          <cell r="I5329" t="str">
            <v>COMISION A PASTO DEL 16 AL 17 DE OCTUBRE DE 2014</v>
          </cell>
          <cell r="J5329">
            <v>515161</v>
          </cell>
          <cell r="O5329" t="str">
            <v>RECURSO 11</v>
          </cell>
          <cell r="W5329" t="str">
            <v>Vigencia Presupuestal</v>
          </cell>
        </row>
        <row r="5330">
          <cell r="A5330">
            <v>533014</v>
          </cell>
          <cell r="B5330" t="str">
            <v>Comisiòn</v>
          </cell>
          <cell r="C5330">
            <v>20142330</v>
          </cell>
          <cell r="D5330">
            <v>304514</v>
          </cell>
          <cell r="E5330">
            <v>41953</v>
          </cell>
          <cell r="F5330" t="str">
            <v>SERVICIOS ADMINISTRATIVOS, ATENCIONA AL USUARIO, ARCHIVO Y CORRESPONDENCIA</v>
          </cell>
          <cell r="G5330">
            <v>52269310</v>
          </cell>
          <cell r="H5330" t="str">
            <v>EVELYN PAOLA MORENO NIETO</v>
          </cell>
          <cell r="I5330" t="str">
            <v>COMISION A MONTERIA DEL 19 AL 22 DE OCTUBRE DE 2014</v>
          </cell>
          <cell r="J5330">
            <v>793753</v>
          </cell>
          <cell r="O5330" t="str">
            <v>RECURSO 11</v>
          </cell>
          <cell r="W5330" t="str">
            <v>Vigencia Presupuestal</v>
          </cell>
        </row>
        <row r="5331">
          <cell r="A5331">
            <v>533114</v>
          </cell>
          <cell r="B5331" t="str">
            <v>Comisiòn</v>
          </cell>
          <cell r="C5331">
            <v>20142333</v>
          </cell>
          <cell r="D5331">
            <v>304814</v>
          </cell>
          <cell r="E5331">
            <v>41953</v>
          </cell>
          <cell r="F5331" t="str">
            <v>SERVICIOS ADMINISTRATIVOS, ATENCIONA AL USUARIO, ARCHIVO Y CORRESPONDENCIA</v>
          </cell>
          <cell r="G5331">
            <v>80041156</v>
          </cell>
          <cell r="H5331" t="str">
            <v>RICARDO JOSE MENDOZA MOGOLLON</v>
          </cell>
          <cell r="I5331" t="str">
            <v>COMISION A SANTA MARTA EL 16 DE OCTUBRE DE 2014</v>
          </cell>
          <cell r="J5331">
            <v>137679</v>
          </cell>
          <cell r="O5331" t="str">
            <v>RECURSO 11</v>
          </cell>
          <cell r="W5331" t="str">
            <v>Vigencia Presupuestal</v>
          </cell>
        </row>
        <row r="5332">
          <cell r="A5332">
            <v>533214</v>
          </cell>
          <cell r="B5332" t="str">
            <v>Comisión</v>
          </cell>
          <cell r="C5332">
            <v>20142348</v>
          </cell>
          <cell r="D5332">
            <v>307514</v>
          </cell>
          <cell r="E5332">
            <v>41953</v>
          </cell>
          <cell r="F5332" t="str">
            <v>SERVICIOS ADMINISTRATIVOS, ATENCIONA AL USUARIO, ARCHIVO Y CORRESPONDENCIA</v>
          </cell>
          <cell r="G5332">
            <v>41732216</v>
          </cell>
          <cell r="H5332" t="str">
            <v>MERY ASUNCION TONCEL GAVIRIA</v>
          </cell>
          <cell r="I5332" t="str">
            <v>COMISION A PEREIRA DEL 20 AL 21 DE OCTUBRE DE 2014</v>
          </cell>
          <cell r="J5332">
            <v>355938</v>
          </cell>
          <cell r="O5332" t="str">
            <v>RECURSO 11</v>
          </cell>
          <cell r="W5332" t="str">
            <v>Vigencia Presupuestal</v>
          </cell>
        </row>
        <row r="5333">
          <cell r="A5333">
            <v>533314</v>
          </cell>
          <cell r="B5333" t="str">
            <v>Comisiòn</v>
          </cell>
          <cell r="C5333">
            <v>20142421</v>
          </cell>
          <cell r="D5333">
            <v>313914</v>
          </cell>
          <cell r="E5333">
            <v>41953</v>
          </cell>
          <cell r="F5333" t="str">
            <v>SERVICIOS ADMINISTRATIVOS, ATENCIONA AL USUARIO, ARCHIVO Y CORRESPONDENCIA</v>
          </cell>
          <cell r="G5333">
            <v>41732216</v>
          </cell>
          <cell r="H5333" t="str">
            <v>MERY ASUNCION TONCEL GAVIRIA</v>
          </cell>
          <cell r="I5333" t="str">
            <v>COMISION A SANTA MARTA EL 27 DE OCTUBRE DE 2014</v>
          </cell>
          <cell r="J5333">
            <v>198646</v>
          </cell>
          <cell r="O5333" t="str">
            <v>RECURSO 11</v>
          </cell>
          <cell r="W5333" t="str">
            <v>Vigencia Presupuestal</v>
          </cell>
        </row>
        <row r="5334">
          <cell r="A5334">
            <v>533414</v>
          </cell>
          <cell r="B5334" t="str">
            <v>Comisiòn</v>
          </cell>
          <cell r="C5334">
            <v>20142422</v>
          </cell>
          <cell r="D5334">
            <v>313814</v>
          </cell>
          <cell r="E5334">
            <v>41953</v>
          </cell>
          <cell r="F5334" t="str">
            <v>SERVICIOS ADMINISTRATIVOS, ATENCIONA AL USUARIO, ARCHIVO Y CORRESPONDENCIA</v>
          </cell>
          <cell r="G5334">
            <v>10547587</v>
          </cell>
          <cell r="H5334" t="str">
            <v>GUSTAVO ALFONSO LACERA LAGUNA</v>
          </cell>
          <cell r="I5334" t="str">
            <v>COMISION A CARTAGENA DEL 27 AL 28 DE OCTUBRE DE 2014</v>
          </cell>
          <cell r="J5334">
            <v>293037</v>
          </cell>
          <cell r="O5334" t="str">
            <v>RECURSO 11</v>
          </cell>
          <cell r="W5334" t="str">
            <v>Vigencia Presupuestal</v>
          </cell>
        </row>
        <row r="5335">
          <cell r="A5335">
            <v>533514</v>
          </cell>
          <cell r="B5335" t="str">
            <v>Oficio</v>
          </cell>
          <cell r="C5335" t="str">
            <v>8000-3-38428</v>
          </cell>
          <cell r="D5335">
            <v>324714</v>
          </cell>
          <cell r="E5335">
            <v>41953</v>
          </cell>
          <cell r="F5335" t="str">
            <v>SUBDIRECCION ADMINISTRATIVA Y FINANCIERA</v>
          </cell>
          <cell r="G5335">
            <v>8301153951</v>
          </cell>
          <cell r="H5335" t="str">
            <v>MINISTERIO DE AMBIENTE Y DESARROLLO SOSTENIBLE</v>
          </cell>
          <cell r="I5335" t="str">
            <v>REEMBOLSO CAJA MENOR 214 CONSECUTIVO 7814-GASTOS GENERALES VIATICOS Y GASTOS DE VIAJES AL INTERIOR-DESPACHO MINISTRO</v>
          </cell>
          <cell r="J5335">
            <v>5461368</v>
          </cell>
          <cell r="N5335" t="str">
            <v>RECURSO 2-10</v>
          </cell>
          <cell r="W5335" t="str">
            <v>Vigencia Presupuestal</v>
          </cell>
        </row>
        <row r="5336">
          <cell r="A5336">
            <v>533614</v>
          </cell>
          <cell r="B5336" t="str">
            <v>Comisión</v>
          </cell>
          <cell r="C5336">
            <v>20142505</v>
          </cell>
          <cell r="D5336">
            <v>320614</v>
          </cell>
          <cell r="E5336">
            <v>41954</v>
          </cell>
          <cell r="F5336" t="str">
            <v>SUBDIRECCION ADMINISTRATIVA Y FINANCIERA</v>
          </cell>
          <cell r="G5336">
            <v>10273177</v>
          </cell>
          <cell r="H5336" t="str">
            <v>GABRIEL VALLEJO LOPEZ</v>
          </cell>
          <cell r="I5336" t="str">
            <v>COMISION A CALI DEL 5 AL 7 NOV/2014</v>
          </cell>
          <cell r="J5336">
            <v>1481948</v>
          </cell>
          <cell r="N5336" t="str">
            <v>RECURSO 2-10</v>
          </cell>
          <cell r="W5336" t="str">
            <v>Vigencia Presupuestal</v>
          </cell>
        </row>
        <row r="5337">
          <cell r="A5337">
            <v>533714</v>
          </cell>
          <cell r="B5337" t="str">
            <v>Contrato</v>
          </cell>
          <cell r="C5337">
            <v>413</v>
          </cell>
          <cell r="D5337">
            <v>242814</v>
          </cell>
          <cell r="E5337">
            <v>41954</v>
          </cell>
          <cell r="F5337" t="str">
            <v>SUBDIRECCION ADMINISTRATIVA Y FINANCIERA</v>
          </cell>
          <cell r="G5337">
            <v>19322393</v>
          </cell>
          <cell r="H5337" t="str">
            <v>JAMES RIVEROS TELLEZ</v>
          </cell>
          <cell r="I5337" t="str">
            <v>FRA 547 PAGO 2 DE 5 SEGÚN CERTIFICACION DEL SUPERVISOR (SER. GENERALES DECLARANTES 4 %) AJU RTE FTE OP 517714 BASE $1,722,328 DIFERENCIA $515</v>
          </cell>
          <cell r="J5337">
            <v>2991205</v>
          </cell>
        </row>
        <row r="5338">
          <cell r="A5338">
            <v>533814</v>
          </cell>
          <cell r="B5338" t="str">
            <v>Oficio</v>
          </cell>
          <cell r="C5338" t="str">
            <v>8314-3-38766</v>
          </cell>
          <cell r="D5338">
            <v>327114</v>
          </cell>
          <cell r="E5338">
            <v>41955</v>
          </cell>
          <cell r="F5338" t="str">
            <v>SUBDIRECCION ADMINISTRATIVA Y FINANCIERA</v>
          </cell>
          <cell r="G5338">
            <v>8600111536</v>
          </cell>
          <cell r="H5338" t="str">
            <v>POSITIVA COMPAÑÍA DE SEGUROS S.A.</v>
          </cell>
          <cell r="I5338" t="str">
            <v>PAGO DE AFILIACION AL SISTEMA GENERAL DE RIESGOS LABORALES MES DE NOVIEMBRE DE 2014 - CONDUCTORES</v>
          </cell>
          <cell r="J5338">
            <v>155000</v>
          </cell>
          <cell r="O5338" t="str">
            <v>RECURSO 11</v>
          </cell>
          <cell r="W5338" t="str">
            <v>Vigencia Presupuestal</v>
          </cell>
        </row>
        <row r="5339">
          <cell r="A5339">
            <v>533914</v>
          </cell>
          <cell r="B5339" t="str">
            <v>Anulada</v>
          </cell>
          <cell r="C5339">
            <v>1680</v>
          </cell>
          <cell r="D5339">
            <v>306514</v>
          </cell>
          <cell r="E5339">
            <v>41955</v>
          </cell>
          <cell r="F5339" t="str">
            <v>SUBDIRECCION ADMINISTRATIVA Y FINANCIERA</v>
          </cell>
          <cell r="G5339">
            <v>79778817</v>
          </cell>
          <cell r="H5339" t="str">
            <v>PABLO ABBA VIEIRA SAMPER</v>
          </cell>
          <cell r="I5339" t="str">
            <v>ANULADA --- PAGO COMISION INTERNACIONAL A COPENHAGEN - DINAMARCA DEL 18 AL 22 OCTUBRE 2014</v>
          </cell>
          <cell r="J5339">
            <v>3209665</v>
          </cell>
        </row>
        <row r="5340">
          <cell r="A5340">
            <v>534014</v>
          </cell>
          <cell r="B5340" t="str">
            <v>Resolucion</v>
          </cell>
          <cell r="C5340">
            <v>1680</v>
          </cell>
          <cell r="D5340">
            <v>306514</v>
          </cell>
          <cell r="E5340">
            <v>41955</v>
          </cell>
          <cell r="F5340" t="str">
            <v>SUBDIRECCION ADMINISTRATIVA Y FINANCIERA</v>
          </cell>
          <cell r="G5340">
            <v>79778817</v>
          </cell>
          <cell r="H5340" t="str">
            <v>PABLO ABBA VIEIRA SAMPER</v>
          </cell>
          <cell r="I5340" t="str">
            <v>PAGO COMISION INTERNACIONAL A COPENHAGEN - DINAMARCA DEL 18 AL 22 OCTUBRE 2014</v>
          </cell>
          <cell r="J5340">
            <v>3209665</v>
          </cell>
          <cell r="O5340" t="str">
            <v>RECURSO 11</v>
          </cell>
          <cell r="W5340" t="str">
            <v>Vigencia Presupuestal</v>
          </cell>
        </row>
        <row r="5341">
          <cell r="A5341">
            <v>534114</v>
          </cell>
          <cell r="B5341" t="str">
            <v>Factura</v>
          </cell>
          <cell r="C5341">
            <v>2676650</v>
          </cell>
          <cell r="D5341">
            <v>327414</v>
          </cell>
          <cell r="E5341">
            <v>41955</v>
          </cell>
          <cell r="F5341" t="str">
            <v>SERVICIOS ADMINISTRATIVOS, ATENCIONA AL USUARIO, ARCHIVO Y CORRESPONDENCIA</v>
          </cell>
          <cell r="G5341">
            <v>8300160461</v>
          </cell>
          <cell r="H5341" t="str">
            <v>AVANTEL SAS</v>
          </cell>
          <cell r="I5341" t="str">
            <v>PAGO SERVICIO PUBLICO DE AVANTEL FRA. FCM-2676650, PERIODO FACTURADO DEL 1-31 DE OCTUBRE DE 2014</v>
          </cell>
          <cell r="J5341">
            <v>2094000</v>
          </cell>
          <cell r="N5341" t="str">
            <v>RECURSO 2-10</v>
          </cell>
          <cell r="W5341" t="str">
            <v>Vigencia Presupuestal</v>
          </cell>
        </row>
        <row r="5342">
          <cell r="A5342">
            <v>534214</v>
          </cell>
          <cell r="B5342" t="str">
            <v>Factura</v>
          </cell>
          <cell r="C5342">
            <v>13749692</v>
          </cell>
          <cell r="D5342">
            <v>327514</v>
          </cell>
          <cell r="E5342">
            <v>41955</v>
          </cell>
          <cell r="F5342" t="str">
            <v>SERVICIOS ADMINISTRATIVOS, ATENCIONA AL USUARIO, ARCHIVO Y CORRESPONDENCIA</v>
          </cell>
          <cell r="G5342">
            <v>8301225661</v>
          </cell>
          <cell r="H5342" t="str">
            <v>COLOMBIA TELECOMUNICACIONES S.A ESP</v>
          </cell>
          <cell r="I5342" t="str">
            <v>PAGO SERVICIO PUBLICO TELEFONO LARGA DISTANCIA FRA 55808-00000013749692 PERIODO DEL 1 AL 31 OCT/2014</v>
          </cell>
          <cell r="J5342">
            <v>1281403</v>
          </cell>
          <cell r="N5342" t="str">
            <v>RECURSO 2-10</v>
          </cell>
          <cell r="W5342" t="str">
            <v>Vigencia Presupuestal</v>
          </cell>
        </row>
        <row r="5343">
          <cell r="A5343">
            <v>534314</v>
          </cell>
          <cell r="B5343" t="str">
            <v>Comisión</v>
          </cell>
          <cell r="C5343">
            <v>20142125</v>
          </cell>
          <cell r="D5343">
            <v>285114</v>
          </cell>
          <cell r="E5343">
            <v>41956</v>
          </cell>
          <cell r="F5343" t="str">
            <v>SERVICIOS ADMINISTRATIVOS, ATENCIONA AL USUARIO, ARCHIVO Y CORRESPONDENCIA</v>
          </cell>
          <cell r="G5343">
            <v>51803496</v>
          </cell>
          <cell r="H5343" t="str">
            <v>CLAUDIA LUZ RODRIGUEZ</v>
          </cell>
          <cell r="I5343" t="str">
            <v>COMISION A VILLAVICENCIO DEL 23-24 DE SEPTIEMBRE DE 2014</v>
          </cell>
          <cell r="J5343">
            <v>390938</v>
          </cell>
          <cell r="O5343" t="str">
            <v>RECURSO 11</v>
          </cell>
          <cell r="W5343" t="str">
            <v>Vigencia Presupuestal</v>
          </cell>
        </row>
        <row r="5344">
          <cell r="A5344">
            <v>534414</v>
          </cell>
          <cell r="B5344" t="str">
            <v>Comisión</v>
          </cell>
          <cell r="C5344">
            <v>20142150</v>
          </cell>
          <cell r="D5344">
            <v>288514</v>
          </cell>
          <cell r="E5344">
            <v>41956</v>
          </cell>
          <cell r="F5344" t="str">
            <v>SERVICIOS ADMINISTRATIVOS, ATENCIONA AL USUARIO, ARCHIVO Y CORRESPONDENCIA</v>
          </cell>
          <cell r="G5344">
            <v>51803496</v>
          </cell>
          <cell r="H5344" t="str">
            <v>CLAUDIA LUZ RODRIGUEZ</v>
          </cell>
          <cell r="I5344" t="str">
            <v>COMISION A YOPAL EL 26 DE SEPTIEMBRE DE 2014</v>
          </cell>
          <cell r="J5344">
            <v>118646</v>
          </cell>
          <cell r="O5344" t="str">
            <v>RECURSO 11</v>
          </cell>
          <cell r="W5344" t="str">
            <v>Vigencia Presupuestal</v>
          </cell>
        </row>
        <row r="5345">
          <cell r="A5345">
            <v>534514</v>
          </cell>
          <cell r="B5345" t="str">
            <v>Comisión</v>
          </cell>
          <cell r="C5345">
            <v>20142199</v>
          </cell>
          <cell r="D5345">
            <v>294314</v>
          </cell>
          <cell r="E5345">
            <v>41956</v>
          </cell>
          <cell r="F5345" t="str">
            <v>SERVICIOS ADMINISTRATIVOS, ATENCIONA AL USUARIO, ARCHIVO Y CORRESPONDENCIA</v>
          </cell>
          <cell r="G5345">
            <v>79273340</v>
          </cell>
          <cell r="H5345" t="str">
            <v>OSCAR HERNAN MANRIQUE BETANCOURT</v>
          </cell>
          <cell r="I5345" t="str">
            <v>COMISION A BUCARAMANGA DEL 7-8 DE OCTUBRE DE 2014</v>
          </cell>
          <cell r="J5345">
            <v>387037</v>
          </cell>
          <cell r="O5345" t="str">
            <v>RECURSO 11</v>
          </cell>
          <cell r="W5345" t="str">
            <v>Vigencia Presupuestal</v>
          </cell>
        </row>
        <row r="5346">
          <cell r="A5346">
            <v>534614</v>
          </cell>
          <cell r="B5346" t="str">
            <v>Comisión</v>
          </cell>
          <cell r="C5346">
            <v>20142234</v>
          </cell>
          <cell r="D5346">
            <v>297014</v>
          </cell>
          <cell r="E5346">
            <v>41956</v>
          </cell>
          <cell r="F5346" t="str">
            <v>SERVICIOS ADMINISTRATIVOS, ATENCIONA AL USUARIO, ARCHIVO Y CORRESPONDENCIA</v>
          </cell>
          <cell r="G5346">
            <v>51803496</v>
          </cell>
          <cell r="H5346" t="str">
            <v>CLAUDIA LUZ RODRIGUEZ</v>
          </cell>
          <cell r="I5346" t="str">
            <v>COMISION A CARTAGENA DEL 7-8 DE OCTUBRE DE 2014</v>
          </cell>
          <cell r="J5346">
            <v>355938</v>
          </cell>
          <cell r="O5346" t="str">
            <v>RECURSO 11</v>
          </cell>
          <cell r="W5346" t="str">
            <v>Vigencia Presupuestal</v>
          </cell>
        </row>
        <row r="5347">
          <cell r="A5347">
            <v>534714</v>
          </cell>
          <cell r="B5347" t="str">
            <v>Comisión</v>
          </cell>
          <cell r="C5347">
            <v>20142257</v>
          </cell>
          <cell r="D5347">
            <v>298314</v>
          </cell>
          <cell r="E5347">
            <v>41956</v>
          </cell>
          <cell r="F5347" t="str">
            <v>SERVICIOS ADMINISTRATIVOS, ATENCIONA AL USUARIO, ARCHIVO Y CORRESPONDENCIA</v>
          </cell>
          <cell r="G5347">
            <v>12119466</v>
          </cell>
          <cell r="H5347" t="str">
            <v>CARLOS JAIRO RAMIREZ RODRIGUEZ</v>
          </cell>
          <cell r="I5347" t="str">
            <v>COMISION A MEDELLIN EL 8 DE OCTUBRE DE 2014</v>
          </cell>
          <cell r="J5347">
            <v>118646</v>
          </cell>
          <cell r="O5347" t="str">
            <v>RECURSO 11</v>
          </cell>
          <cell r="W5347" t="str">
            <v>Vigencia Presupuestal</v>
          </cell>
        </row>
        <row r="5348">
          <cell r="A5348">
            <v>534814</v>
          </cell>
          <cell r="B5348" t="str">
            <v>Comisión</v>
          </cell>
          <cell r="C5348">
            <v>20142278</v>
          </cell>
          <cell r="D5348">
            <v>298614</v>
          </cell>
          <cell r="E5348">
            <v>41956</v>
          </cell>
          <cell r="F5348" t="str">
            <v>SERVICIOS ADMINISTRATIVOS, ATENCIONA AL USUARIO, ARCHIVO Y CORRESPONDENCIA</v>
          </cell>
          <cell r="G5348">
            <v>60250256</v>
          </cell>
          <cell r="H5348" t="str">
            <v>CLAUDIA ADALGIZA ARIAS CUADROS</v>
          </cell>
          <cell r="I5348" t="str">
            <v>COMISION A CUCUTA DEL 8-10 DE OCTUBRE DE 2014</v>
          </cell>
          <cell r="J5348">
            <v>900268</v>
          </cell>
          <cell r="O5348" t="str">
            <v>RECURSO 11</v>
          </cell>
          <cell r="W5348" t="str">
            <v>Vigencia Presupuestal</v>
          </cell>
        </row>
        <row r="5349">
          <cell r="A5349">
            <v>534914</v>
          </cell>
          <cell r="B5349" t="str">
            <v>Comisión</v>
          </cell>
          <cell r="C5349">
            <v>20142295</v>
          </cell>
          <cell r="D5349">
            <v>301114</v>
          </cell>
          <cell r="E5349">
            <v>41956</v>
          </cell>
          <cell r="F5349" t="str">
            <v>SERVICIOS ADMINISTRATIVOS, ATENCIONA AL USUARIO, ARCHIVO Y CORRESPONDENCIA</v>
          </cell>
          <cell r="G5349">
            <v>60250256</v>
          </cell>
          <cell r="H5349" t="str">
            <v>CLAUDIA ADALGIZA ARIAS CUADROS</v>
          </cell>
          <cell r="I5349" t="str">
            <v>COMISION A CUCUTA EL 11 DE OCTUBRE DE 2014</v>
          </cell>
          <cell r="J5349">
            <v>160054</v>
          </cell>
          <cell r="O5349" t="str">
            <v>RECURSO 11</v>
          </cell>
          <cell r="W5349" t="str">
            <v>Vigencia Presupuestal</v>
          </cell>
        </row>
        <row r="5350">
          <cell r="A5350">
            <v>535014</v>
          </cell>
          <cell r="B5350" t="str">
            <v>Anulada</v>
          </cell>
          <cell r="C5350">
            <v>20142296</v>
          </cell>
          <cell r="D5350">
            <v>294314</v>
          </cell>
          <cell r="E5350">
            <v>41956</v>
          </cell>
          <cell r="F5350" t="str">
            <v>SERVICIOS ADMINISTRATIVOS, ATENCIONA AL USUARIO, ARCHIVO Y CORRESPONDENCIA</v>
          </cell>
          <cell r="G5350">
            <v>79273340</v>
          </cell>
          <cell r="H5350" t="str">
            <v>OSCAR HERNAN MANRIQUE BETANCOURT</v>
          </cell>
          <cell r="I5350" t="str">
            <v>ANULADO -----COMISION A BARRANCABERMEJA DEL 13-14 DE OCTUBRE DE 2014</v>
          </cell>
          <cell r="J5350">
            <v>363037</v>
          </cell>
          <cell r="O5350" t="str">
            <v>RECURSO 11</v>
          </cell>
          <cell r="W5350" t="str">
            <v>Vigencia Presupuestal</v>
          </cell>
        </row>
        <row r="5351">
          <cell r="A5351">
            <v>535114</v>
          </cell>
          <cell r="B5351" t="str">
            <v>Comisión</v>
          </cell>
          <cell r="C5351">
            <v>20142297</v>
          </cell>
          <cell r="D5351">
            <v>301014</v>
          </cell>
          <cell r="E5351">
            <v>41956</v>
          </cell>
          <cell r="F5351" t="str">
            <v>SERVICIOS ADMINISTRATIVOS, ATENCIONA AL USUARIO, ARCHIVO Y CORRESPONDENCIA</v>
          </cell>
          <cell r="G5351">
            <v>51803496</v>
          </cell>
          <cell r="H5351" t="str">
            <v>CLAUDIA LUZ RODRIGUEZ</v>
          </cell>
          <cell r="I5351" t="str">
            <v>COMISION A QUIBDO DEL 13-14 DE OCTUBRE DE 2014</v>
          </cell>
          <cell r="J5351">
            <v>355938</v>
          </cell>
          <cell r="O5351" t="str">
            <v>RECURSO 11</v>
          </cell>
          <cell r="W5351" t="str">
            <v>Vigencia Presupuestal</v>
          </cell>
        </row>
        <row r="5352">
          <cell r="A5352">
            <v>535214</v>
          </cell>
          <cell r="B5352" t="str">
            <v>Comisión</v>
          </cell>
          <cell r="C5352">
            <v>20142306</v>
          </cell>
          <cell r="D5352">
            <v>303114</v>
          </cell>
          <cell r="E5352">
            <v>41956</v>
          </cell>
          <cell r="F5352" t="str">
            <v>SERVICIOS ADMINISTRATIVOS, ATENCIONA AL USUARIO, ARCHIVO Y CORRESPONDENCIA</v>
          </cell>
          <cell r="G5352">
            <v>52693473</v>
          </cell>
          <cell r="H5352" t="str">
            <v>ADRIANA CAROLINA CORTES CARDONA</v>
          </cell>
          <cell r="I5352" t="str">
            <v>COMISION A PEREIRA DEL 16-17 DE OCTUBRE DE 2014</v>
          </cell>
          <cell r="J5352">
            <v>293037</v>
          </cell>
          <cell r="O5352" t="str">
            <v>RECURSO 11</v>
          </cell>
          <cell r="W5352" t="str">
            <v>Vigencia Presupuestal</v>
          </cell>
        </row>
        <row r="5353">
          <cell r="A5353">
            <v>535314</v>
          </cell>
          <cell r="B5353" t="str">
            <v>Comisión</v>
          </cell>
          <cell r="C5353">
            <v>20142307</v>
          </cell>
          <cell r="D5353">
            <v>302914</v>
          </cell>
          <cell r="E5353">
            <v>41956</v>
          </cell>
          <cell r="F5353" t="str">
            <v>SERVICIOS ADMINISTRATIVOS, ATENCIONA AL USUARIO, ARCHIVO Y CORRESPONDENCIA</v>
          </cell>
          <cell r="G5353">
            <v>52433260</v>
          </cell>
          <cell r="H5353" t="str">
            <v>LAURA CAMILA BERMUDEZ WILCHES</v>
          </cell>
          <cell r="I5353" t="str">
            <v>COMISION A SANTA MARTA DEL 15-17 DE OCTUBRE DE 2014</v>
          </cell>
          <cell r="J5353">
            <v>488395</v>
          </cell>
          <cell r="O5353" t="str">
            <v>RECURSO 11</v>
          </cell>
          <cell r="W5353" t="str">
            <v>Vigencia Presupuestal</v>
          </cell>
        </row>
        <row r="5354">
          <cell r="A5354">
            <v>535414</v>
          </cell>
          <cell r="B5354" t="str">
            <v>Comisión</v>
          </cell>
          <cell r="C5354">
            <v>20142319</v>
          </cell>
          <cell r="D5354">
            <v>304014</v>
          </cell>
          <cell r="E5354">
            <v>41956</v>
          </cell>
          <cell r="F5354" t="str">
            <v>SERVICIOS ADMINISTRATIVOS, ATENCIONA AL USUARIO, ARCHIVO Y CORRESPONDENCIA</v>
          </cell>
          <cell r="G5354">
            <v>71709059</v>
          </cell>
          <cell r="H5354" t="str">
            <v>CARLOS ARTURO ALVAREZ MONSALVE</v>
          </cell>
          <cell r="I5354" t="str">
            <v>COMISION A MEDELLIN EL 17 DE OCTUBRE DE 2014</v>
          </cell>
          <cell r="J5354">
            <v>198646</v>
          </cell>
          <cell r="O5354" t="str">
            <v>RECURSO 11</v>
          </cell>
          <cell r="W5354" t="str">
            <v>Vigencia Presupuestal</v>
          </cell>
        </row>
        <row r="5355">
          <cell r="A5355">
            <v>535514</v>
          </cell>
          <cell r="B5355" t="str">
            <v>Comisión</v>
          </cell>
          <cell r="C5355">
            <v>20142334</v>
          </cell>
          <cell r="D5355">
            <v>305214</v>
          </cell>
          <cell r="E5355">
            <v>41956</v>
          </cell>
          <cell r="F5355" t="str">
            <v>SERVICIOS ADMINISTRATIVOS, ATENCIONA AL USUARIO, ARCHIVO Y CORRESPONDENCIA</v>
          </cell>
          <cell r="G5355">
            <v>60250256</v>
          </cell>
          <cell r="H5355" t="str">
            <v>CLAUDIA ADALGIZA ARIAS CUADROS</v>
          </cell>
          <cell r="I5355" t="str">
            <v>COMISION A MEDELLIN DEL 16-17 DE OCTUBRE DE 2014</v>
          </cell>
          <cell r="J5355">
            <v>480161</v>
          </cell>
          <cell r="O5355" t="str">
            <v>RECURSO 11</v>
          </cell>
          <cell r="W5355" t="str">
            <v>Vigencia Presupuestal</v>
          </cell>
        </row>
        <row r="5356">
          <cell r="A5356">
            <v>535614</v>
          </cell>
          <cell r="B5356" t="str">
            <v>Comisión</v>
          </cell>
          <cell r="C5356">
            <v>20142335</v>
          </cell>
          <cell r="D5356">
            <v>305714</v>
          </cell>
          <cell r="E5356">
            <v>41956</v>
          </cell>
          <cell r="F5356" t="str">
            <v>SERVICIOS ADMINISTRATIVOS, ATENCIONA AL USUARIO, ARCHIVO Y CORRESPONDENCIA</v>
          </cell>
          <cell r="G5356">
            <v>79316997</v>
          </cell>
          <cell r="H5356" t="str">
            <v>JAIRO ORLANDO HOMEZ SANCHEZ</v>
          </cell>
          <cell r="I5356" t="str">
            <v>COMISION A POPAYAN EL 20 DE OCTUBRE DE 2014</v>
          </cell>
          <cell r="J5356">
            <v>118646</v>
          </cell>
          <cell r="O5356" t="str">
            <v>RECURSO 11</v>
          </cell>
          <cell r="W5356" t="str">
            <v>Vigencia Presupuestal</v>
          </cell>
        </row>
        <row r="5357">
          <cell r="A5357">
            <v>535714</v>
          </cell>
          <cell r="B5357" t="str">
            <v>Comisión</v>
          </cell>
          <cell r="C5357">
            <v>20142346</v>
          </cell>
          <cell r="D5357">
            <v>306914</v>
          </cell>
          <cell r="E5357">
            <v>41956</v>
          </cell>
          <cell r="F5357" t="str">
            <v>SERVICIOS ADMINISTRATIVOS, ATENCIONA AL USUARIO, ARCHIVO Y CORRESPONDENCIA</v>
          </cell>
          <cell r="G5357">
            <v>79403515</v>
          </cell>
          <cell r="H5357" t="str">
            <v>RUBEN DARIO GUERRERO USEDA</v>
          </cell>
          <cell r="I5357" t="str">
            <v>COMISION A PUERTO INIRIDA DEL 19-23 DE OCTUBRE DE 2014</v>
          </cell>
          <cell r="J5357">
            <v>1067814</v>
          </cell>
          <cell r="O5357" t="str">
            <v>RECURSO 11</v>
          </cell>
          <cell r="W5357" t="str">
            <v>Vigencia Presupuestal</v>
          </cell>
        </row>
        <row r="5358">
          <cell r="A5358">
            <v>535814</v>
          </cell>
          <cell r="B5358" t="str">
            <v>Comisión</v>
          </cell>
          <cell r="C5358">
            <v>20142347</v>
          </cell>
          <cell r="D5358">
            <v>306714</v>
          </cell>
          <cell r="E5358">
            <v>41956</v>
          </cell>
          <cell r="F5358" t="str">
            <v>SERVICIOS ADMINISTRATIVOS, ATENCIONA AL USUARIO, ARCHIVO Y CORRESPONDENCIA</v>
          </cell>
          <cell r="G5358">
            <v>51803496</v>
          </cell>
          <cell r="H5358" t="str">
            <v>CLAUDIA LUZ RODRIGUEZ</v>
          </cell>
          <cell r="I5358" t="str">
            <v>COMISION A CALI  DEL 19-22 DE OCTUBRE DE 2014</v>
          </cell>
          <cell r="J5358">
            <v>882522</v>
          </cell>
          <cell r="O5358" t="str">
            <v>RECURSO 11</v>
          </cell>
          <cell r="W5358" t="str">
            <v>Vigencia Presupuestal</v>
          </cell>
        </row>
        <row r="5359">
          <cell r="A5359">
            <v>535914</v>
          </cell>
          <cell r="B5359" t="str">
            <v>Comisión</v>
          </cell>
          <cell r="C5359">
            <v>20142361</v>
          </cell>
          <cell r="D5359">
            <v>312714</v>
          </cell>
          <cell r="E5359">
            <v>41956</v>
          </cell>
          <cell r="F5359" t="str">
            <v>SERVICIOS ADMINISTRATIVOS, ATENCIONA AL USUARIO, ARCHIVO Y CORRESPONDENCIA</v>
          </cell>
          <cell r="G5359">
            <v>79421328</v>
          </cell>
          <cell r="H5359" t="str">
            <v>JUAN PABLO PRIAS SARMIENTO</v>
          </cell>
          <cell r="I5359" t="str">
            <v>COMISION A PUERTO CARREÑO DEL 25-28 DE OCTUBRE DE 2014</v>
          </cell>
          <cell r="J5359">
            <v>683753</v>
          </cell>
          <cell r="O5359" t="str">
            <v>RECURSO 11</v>
          </cell>
          <cell r="W5359" t="str">
            <v>Vigencia Presupuestal</v>
          </cell>
        </row>
        <row r="5360">
          <cell r="A5360">
            <v>536014</v>
          </cell>
          <cell r="B5360" t="str">
            <v>Comisión</v>
          </cell>
          <cell r="C5360">
            <v>20142378</v>
          </cell>
          <cell r="D5360">
            <v>311014</v>
          </cell>
          <cell r="E5360">
            <v>41956</v>
          </cell>
          <cell r="F5360" t="str">
            <v>SERVICIOS ADMINISTRATIVOS, ATENCIONA AL USUARIO, ARCHIVO Y CORRESPONDENCIA</v>
          </cell>
          <cell r="G5360">
            <v>79470202</v>
          </cell>
          <cell r="H5360" t="str">
            <v>OMAR ARIEL GUEVARA MANCERA</v>
          </cell>
          <cell r="I5360" t="str">
            <v>COMISION A MONTERIA DEL 21-23 DE OCTUBRE DE 2014</v>
          </cell>
          <cell r="J5360">
            <v>800268</v>
          </cell>
          <cell r="O5360" t="str">
            <v>RECURSO 11</v>
          </cell>
          <cell r="W5360" t="str">
            <v>Vigencia Presupuestal</v>
          </cell>
        </row>
        <row r="5361">
          <cell r="A5361">
            <v>536114</v>
          </cell>
          <cell r="B5361" t="str">
            <v>Comisión</v>
          </cell>
          <cell r="C5361">
            <v>20142438</v>
          </cell>
          <cell r="D5361">
            <v>315314</v>
          </cell>
          <cell r="E5361">
            <v>41956</v>
          </cell>
          <cell r="F5361" t="str">
            <v>SERVICIOS ADMINISTRATIVOS, ATENCIONA AL USUARIO, ARCHIVO Y CORRESPONDENCIA</v>
          </cell>
          <cell r="G5361">
            <v>79040218</v>
          </cell>
          <cell r="H5361" t="str">
            <v xml:space="preserve">GONZALO MORENO PARRA </v>
          </cell>
          <cell r="I5361" t="str">
            <v>COMISION A SAN JOSE DEL GUAVIARE DEL 29-31 DE OCTUBRE DE 2014</v>
          </cell>
          <cell r="J5361">
            <v>488395</v>
          </cell>
          <cell r="O5361" t="str">
            <v>RECURSO 11</v>
          </cell>
          <cell r="W5361" t="str">
            <v>Vigencia Presupuestal</v>
          </cell>
        </row>
        <row r="5362">
          <cell r="A5362">
            <v>536214</v>
          </cell>
          <cell r="B5362" t="str">
            <v>Comisión</v>
          </cell>
          <cell r="C5362">
            <v>20142474</v>
          </cell>
          <cell r="D5362">
            <v>315814</v>
          </cell>
          <cell r="E5362">
            <v>41956</v>
          </cell>
          <cell r="F5362" t="str">
            <v>SERVICIOS ADMINISTRATIVOS, ATENCIONA AL USUARIO, ARCHIVO Y CORRESPONDENCIA</v>
          </cell>
          <cell r="G5362">
            <v>89001741</v>
          </cell>
          <cell r="H5362" t="str">
            <v>GUSTAVO GUARIN MEDINA</v>
          </cell>
          <cell r="I5362" t="str">
            <v>COMISION A PEREIRA DEL 4-5 DE NOVIEMBRE DE 2014</v>
          </cell>
          <cell r="J5362">
            <v>293037</v>
          </cell>
          <cell r="O5362" t="str">
            <v>RECURSO 11</v>
          </cell>
          <cell r="W5362" t="str">
            <v>Vigencia Presupuestal</v>
          </cell>
        </row>
        <row r="5363">
          <cell r="A5363">
            <v>536314</v>
          </cell>
          <cell r="B5363" t="str">
            <v>Comisión</v>
          </cell>
          <cell r="C5363">
            <v>20142480</v>
          </cell>
          <cell r="D5363">
            <v>319814</v>
          </cell>
          <cell r="E5363">
            <v>41956</v>
          </cell>
          <cell r="F5363" t="str">
            <v>SERVICIOS ADMINISTRATIVOS, ATENCIONA AL USUARIO, ARCHIVO Y CORRESPONDENCIA</v>
          </cell>
          <cell r="G5363">
            <v>80034920</v>
          </cell>
          <cell r="H5363" t="str">
            <v>DIEGO FERNANDO MOLANO VARGAS</v>
          </cell>
          <cell r="I5363" t="str">
            <v>COMISION A SINCELEJO DEL 4-5 DE NOVIEMBRE DE 2014</v>
          </cell>
          <cell r="J5363">
            <v>293037</v>
          </cell>
          <cell r="O5363" t="str">
            <v>RECURSO 11</v>
          </cell>
          <cell r="W5363" t="str">
            <v>Vigencia Presupuestal</v>
          </cell>
        </row>
        <row r="5364">
          <cell r="A5364">
            <v>536414</v>
          </cell>
          <cell r="B5364" t="str">
            <v>Comisión</v>
          </cell>
          <cell r="C5364" t="str">
            <v>2014-1-0848</v>
          </cell>
          <cell r="D5364">
            <v>305514</v>
          </cell>
          <cell r="E5364">
            <v>41956</v>
          </cell>
          <cell r="F5364" t="str">
            <v>SERVICIOS ADMINISTRATIVOS, ATENCIONA AL USUARIO, ARCHIVO Y CORRESPONDENCIA</v>
          </cell>
          <cell r="G5364">
            <v>10527523</v>
          </cell>
          <cell r="H5364" t="str">
            <v>GUSTAVO WILCHES CHAUZ</v>
          </cell>
          <cell r="I5364" t="str">
            <v>COMISION A IBAGUE EL 23 DE OCTUBRE DE 2014</v>
          </cell>
          <cell r="J5364">
            <v>176175</v>
          </cell>
          <cell r="L5364">
            <v>11</v>
          </cell>
          <cell r="O5364" t="str">
            <v>RECURSO 11</v>
          </cell>
          <cell r="W5364" t="str">
            <v>Vigencia Presupuestal</v>
          </cell>
        </row>
        <row r="5365">
          <cell r="A5365">
            <v>536514</v>
          </cell>
          <cell r="B5365" t="str">
            <v>Comisión</v>
          </cell>
          <cell r="C5365" t="str">
            <v>2014-1-0850</v>
          </cell>
          <cell r="D5365">
            <v>306814</v>
          </cell>
          <cell r="E5365">
            <v>41956</v>
          </cell>
          <cell r="F5365" t="str">
            <v>SERVICIOS ADMINISTRATIVOS, ATENCIONA AL USUARIO, ARCHIVO Y CORRESPONDENCIA</v>
          </cell>
          <cell r="G5365">
            <v>79699715</v>
          </cell>
          <cell r="H5365" t="str">
            <v>MARCEL  CORZO GARCIA</v>
          </cell>
          <cell r="I5365" t="str">
            <v>COMISION A CALI DEL 19-22 DE OCTUBRE DE 2014</v>
          </cell>
          <cell r="J5365">
            <v>836262</v>
          </cell>
          <cell r="L5365">
            <v>11</v>
          </cell>
          <cell r="O5365" t="str">
            <v>RECURSO 11</v>
          </cell>
          <cell r="W5365" t="str">
            <v>Vigencia Presupuestal</v>
          </cell>
        </row>
        <row r="5366">
          <cell r="A5366">
            <v>536614</v>
          </cell>
          <cell r="B5366" t="str">
            <v>Comisión</v>
          </cell>
          <cell r="C5366" t="str">
            <v>2014-1-0853</v>
          </cell>
          <cell r="D5366">
            <v>308114</v>
          </cell>
          <cell r="E5366">
            <v>41956</v>
          </cell>
          <cell r="F5366" t="str">
            <v>SERVICIOS ADMINISTRATIVOS, ATENCIONA AL USUARIO, ARCHIVO Y CORRESPONDENCIA</v>
          </cell>
          <cell r="G5366">
            <v>80769799</v>
          </cell>
          <cell r="H5366" t="str">
            <v>DEVIS REYES GONZALEZ</v>
          </cell>
          <cell r="I5366" t="str">
            <v>COMISION A CALI DEL 21-24 DE OCTUBRE DE 2014</v>
          </cell>
          <cell r="J5366">
            <v>631365</v>
          </cell>
          <cell r="L5366">
            <v>11</v>
          </cell>
          <cell r="O5366" t="str">
            <v>RECURSO 11</v>
          </cell>
          <cell r="W5366" t="str">
            <v>Vigencia Presupuestal</v>
          </cell>
        </row>
        <row r="5367">
          <cell r="A5367">
            <v>536714</v>
          </cell>
          <cell r="B5367" t="str">
            <v>Comisión</v>
          </cell>
          <cell r="C5367" t="str">
            <v>2014-1-0864</v>
          </cell>
          <cell r="D5367">
            <v>314214</v>
          </cell>
          <cell r="E5367">
            <v>41956</v>
          </cell>
          <cell r="F5367" t="str">
            <v>SERVICIOS ADMINISTRATIVOS, ATENCIONA AL USUARIO, ARCHIVO Y CORRESPONDENCIA</v>
          </cell>
          <cell r="G5367">
            <v>35462977</v>
          </cell>
          <cell r="H5367" t="str">
            <v>MARIA CONSTANZA RAMIREZ SILVA</v>
          </cell>
          <cell r="I5367" t="str">
            <v>COMISION A CURITI DEL 29 DE OCTUBRE AL 01 DE NOVIEMBRE DE 2014</v>
          </cell>
          <cell r="J5367">
            <v>1019533</v>
          </cell>
          <cell r="L5367">
            <v>11</v>
          </cell>
          <cell r="O5367" t="str">
            <v>RECURSO 11</v>
          </cell>
          <cell r="W5367" t="str">
            <v>Vigencia Presupuestal</v>
          </cell>
        </row>
        <row r="5368">
          <cell r="A5368">
            <v>536814</v>
          </cell>
          <cell r="B5368" t="str">
            <v>Comisión</v>
          </cell>
          <cell r="C5368" t="str">
            <v>2014-1-0866</v>
          </cell>
          <cell r="D5368">
            <v>315014</v>
          </cell>
          <cell r="E5368">
            <v>41956</v>
          </cell>
          <cell r="F5368" t="str">
            <v>SERVICIOS ADMINISTRATIVOS, ATENCIONA AL USUARIO, ARCHIVO Y CORRESPONDENCIA</v>
          </cell>
          <cell r="G5368">
            <v>93238609</v>
          </cell>
          <cell r="H5368" t="str">
            <v>ALEXANDER IBAGON MONTES</v>
          </cell>
          <cell r="I5368" t="str">
            <v>COMISION A MEDELLIN DEL 28-31 DE OCTUBRE DE 2014</v>
          </cell>
          <cell r="J5368">
            <v>641365</v>
          </cell>
          <cell r="L5368">
            <v>11</v>
          </cell>
          <cell r="O5368" t="str">
            <v>RECURSO 11</v>
          </cell>
          <cell r="W5368" t="str">
            <v>Vigencia Presupuestal</v>
          </cell>
        </row>
        <row r="5369">
          <cell r="A5369">
            <v>536914</v>
          </cell>
          <cell r="B5369" t="str">
            <v>Oficio</v>
          </cell>
          <cell r="C5369" t="str">
            <v>8320-3-39089</v>
          </cell>
          <cell r="D5369">
            <v>327614</v>
          </cell>
          <cell r="E5369">
            <v>41956</v>
          </cell>
          <cell r="F5369" t="str">
            <v>SUBDIRECCION ADMINISTRATIVA Y FINANCIERA</v>
          </cell>
          <cell r="G5369">
            <v>8301153951</v>
          </cell>
          <cell r="H5369" t="str">
            <v>MINISTERIO DE AMBIENTE Y DESARROLLO SOSTENIBLE</v>
          </cell>
          <cell r="I5369" t="str">
            <v>NOMINA FUNCIONARIOS NOVIEMBRE 2014</v>
          </cell>
          <cell r="J5369">
            <v>1419316352</v>
          </cell>
          <cell r="N5369" t="str">
            <v>RECURSO 1-10</v>
          </cell>
          <cell r="Q5369" t="str">
            <v>DEDUCCIONES</v>
          </cell>
          <cell r="R5369">
            <v>279226663</v>
          </cell>
          <cell r="W5369" t="str">
            <v>Vigencia Presupuestal</v>
          </cell>
        </row>
        <row r="5370">
          <cell r="A5370">
            <v>537014</v>
          </cell>
          <cell r="B5370" t="str">
            <v>Comisión</v>
          </cell>
          <cell r="C5370">
            <v>20142296</v>
          </cell>
          <cell r="D5370">
            <v>300914</v>
          </cell>
          <cell r="E5370">
            <v>41957</v>
          </cell>
          <cell r="F5370" t="str">
            <v>SERVICIOS ADMINISTRATIVOS, ATENCIONA AL USUARIO, ARCHIVO Y CORRESPONDENCIA</v>
          </cell>
          <cell r="G5370">
            <v>79273340</v>
          </cell>
          <cell r="H5370" t="str">
            <v>OSCAR HERNAN MANRIQUE BETANCOURT</v>
          </cell>
          <cell r="I5370" t="str">
            <v>COMISION A BARRANCABERMEJA DEL 13-14 DE OCTUBRE DE 2014</v>
          </cell>
          <cell r="J5370">
            <v>363037</v>
          </cell>
          <cell r="O5370" t="str">
            <v>RECURSO 11</v>
          </cell>
          <cell r="W5370" t="str">
            <v>Vigencia Presupuestal</v>
          </cell>
        </row>
        <row r="5371">
          <cell r="A5371">
            <v>537114</v>
          </cell>
          <cell r="B5371" t="str">
            <v>Oficio</v>
          </cell>
          <cell r="C5371" t="str">
            <v>8310-3-39056</v>
          </cell>
          <cell r="E5371">
            <v>41957</v>
          </cell>
          <cell r="F5371" t="str">
            <v>SUBDIRECCION ADMINISTRATIVA Y FINANCIERA</v>
          </cell>
          <cell r="G5371">
            <v>8301153951</v>
          </cell>
          <cell r="H5371" t="str">
            <v>MINISTERIO DE AMBIENTE Y DESARROLLO SOSTENIBLE</v>
          </cell>
          <cell r="I5371" t="str">
            <v>RADICACION CAJA MENOR 314 CONSECUTIVO 7914-VIATICOS</v>
          </cell>
          <cell r="J5371">
            <v>16973514</v>
          </cell>
          <cell r="O5371" t="str">
            <v>RECURSO 11</v>
          </cell>
          <cell r="W5371" t="str">
            <v>Vigencia Presupuestal</v>
          </cell>
        </row>
        <row r="5372">
          <cell r="A5372">
            <v>537214</v>
          </cell>
          <cell r="B5372" t="str">
            <v>Comisión</v>
          </cell>
          <cell r="C5372">
            <v>20142273</v>
          </cell>
          <cell r="D5372">
            <v>299614</v>
          </cell>
          <cell r="E5372">
            <v>41957</v>
          </cell>
          <cell r="F5372" t="str">
            <v>SERVICIOS ADMINISTRATIVOS, ATENCIONA AL USUARIO, ARCHIVO Y CORRESPONDENCIA</v>
          </cell>
          <cell r="G5372">
            <v>71610890</v>
          </cell>
          <cell r="H5372" t="str">
            <v>LUIS ALFONSO ESCOBAR TRUJILLO</v>
          </cell>
          <cell r="I5372" t="str">
            <v>COMISION A MANIZALES-CALI DEL 9-10 DE OCTUBRE DE 2014</v>
          </cell>
          <cell r="J5372">
            <v>624204</v>
          </cell>
          <cell r="O5372" t="str">
            <v>RECURSO 11</v>
          </cell>
          <cell r="W5372" t="str">
            <v>Vigencia Presupuestal</v>
          </cell>
        </row>
        <row r="5373">
          <cell r="A5373">
            <v>537314</v>
          </cell>
          <cell r="B5373" t="str">
            <v>Comisión</v>
          </cell>
          <cell r="C5373">
            <v>20142344</v>
          </cell>
          <cell r="D5373">
            <v>306114</v>
          </cell>
          <cell r="E5373">
            <v>41957</v>
          </cell>
          <cell r="F5373" t="str">
            <v>SERVICIOS ADMINISTRATIVOS, ATENCIONA AL USUARIO, ARCHIVO Y CORRESPONDENCIA</v>
          </cell>
          <cell r="G5373">
            <v>71610890</v>
          </cell>
          <cell r="H5373" t="str">
            <v>LUIS ALFONSO ESCOBAR TRUJILLO</v>
          </cell>
          <cell r="I5373" t="str">
            <v>COMISION A PEREIRA EL 17 DE OCTUBRE DE 2014</v>
          </cell>
          <cell r="J5373">
            <v>208068</v>
          </cell>
          <cell r="O5373" t="str">
            <v>RECURSO 11</v>
          </cell>
          <cell r="W5373" t="str">
            <v>Vigencia Presupuestal</v>
          </cell>
        </row>
        <row r="5374">
          <cell r="A5374">
            <v>537414</v>
          </cell>
          <cell r="B5374" t="str">
            <v>Comisión</v>
          </cell>
          <cell r="C5374">
            <v>20142380</v>
          </cell>
          <cell r="D5374">
            <v>312414</v>
          </cell>
          <cell r="E5374">
            <v>41957</v>
          </cell>
          <cell r="F5374" t="str">
            <v>SERVICIOS ADMINISTRATIVOS, ATENCIONA AL USUARIO, ARCHIVO Y CORRESPONDENCIA</v>
          </cell>
          <cell r="G5374">
            <v>71610890</v>
          </cell>
          <cell r="H5374" t="str">
            <v>LUIS ALFONSO ESCOBAR TRUJILLO</v>
          </cell>
          <cell r="I5374" t="str">
            <v>COMISION A CALI EL 23 DE OCTUBRE DE 2014</v>
          </cell>
          <cell r="J5374">
            <v>416136</v>
          </cell>
          <cell r="O5374" t="str">
            <v>RECURSO 11</v>
          </cell>
          <cell r="W5374" t="str">
            <v>Vigencia Presupuestal</v>
          </cell>
        </row>
        <row r="5375">
          <cell r="A5375">
            <v>537514</v>
          </cell>
          <cell r="B5375" t="str">
            <v>Comisión</v>
          </cell>
          <cell r="C5375">
            <v>20142504</v>
          </cell>
          <cell r="D5375">
            <v>320814</v>
          </cell>
          <cell r="E5375">
            <v>41957</v>
          </cell>
          <cell r="F5375" t="str">
            <v>SERVICIOS ADMINISTRATIVOS, ATENCIONA AL USUARIO, ARCHIVO Y CORRESPONDENCIA</v>
          </cell>
          <cell r="G5375">
            <v>52796599</v>
          </cell>
          <cell r="H5375" t="str">
            <v>JULIET XIMENA MALAVER FRANCO</v>
          </cell>
          <cell r="I5375" t="str">
            <v>COMISION A CUCUTA DEL 6-7 DE NOVIEMBRE DE 2014</v>
          </cell>
          <cell r="J5375">
            <v>194301</v>
          </cell>
          <cell r="N5375" t="str">
            <v>RECURSO 2-10</v>
          </cell>
          <cell r="W5375" t="str">
            <v>Vigencia Presupuestal</v>
          </cell>
        </row>
        <row r="5376">
          <cell r="A5376">
            <v>537614</v>
          </cell>
          <cell r="B5376" t="str">
            <v>Comisión</v>
          </cell>
          <cell r="C5376">
            <v>20142508</v>
          </cell>
          <cell r="D5376">
            <v>320014</v>
          </cell>
          <cell r="E5376">
            <v>41957</v>
          </cell>
          <cell r="F5376" t="str">
            <v>SERVICIOS ADMINISTRATIVOS, ATENCIONA AL USUARIO, ARCHIVO Y CORRESPONDENCIA</v>
          </cell>
          <cell r="G5376">
            <v>14252378</v>
          </cell>
          <cell r="H5376" t="str">
            <v>JHON ALEXANDER HERNANDEZ PEREZ</v>
          </cell>
          <cell r="I5376" t="str">
            <v>COMISION A CALI DEL 4-6 DE NOVIEMBRE DE 2014</v>
          </cell>
          <cell r="J5376">
            <v>376818</v>
          </cell>
          <cell r="N5376" t="str">
            <v>RECURSO 2-10</v>
          </cell>
          <cell r="W5376" t="str">
            <v>Vigencia Presupuestal</v>
          </cell>
        </row>
        <row r="5377">
          <cell r="A5377">
            <v>537714</v>
          </cell>
          <cell r="B5377" t="str">
            <v>Comisión</v>
          </cell>
          <cell r="C5377">
            <v>20142509</v>
          </cell>
          <cell r="D5377">
            <v>320114</v>
          </cell>
          <cell r="E5377">
            <v>41957</v>
          </cell>
          <cell r="F5377" t="str">
            <v>SERVICIOS ADMINISTRATIVOS, ATENCIONA AL USUARIO, ARCHIVO Y CORRESPONDENCIA</v>
          </cell>
          <cell r="G5377">
            <v>91108514</v>
          </cell>
          <cell r="H5377" t="str">
            <v>ALBEIRO MANRIQUE BARRERA</v>
          </cell>
          <cell r="I5377" t="str">
            <v>COMISION A CALI DEL 4-6 DE NOVIEMBRE DE 2014</v>
          </cell>
          <cell r="J5377">
            <v>376818</v>
          </cell>
          <cell r="N5377" t="str">
            <v>RECURSO 2-10</v>
          </cell>
          <cell r="W5377" t="str">
            <v>Vigencia Presupuestal</v>
          </cell>
        </row>
        <row r="5378">
          <cell r="A5378">
            <v>537814</v>
          </cell>
          <cell r="B5378" t="str">
            <v>Comisión</v>
          </cell>
          <cell r="C5378">
            <v>20142511</v>
          </cell>
          <cell r="D5378">
            <v>320914</v>
          </cell>
          <cell r="E5378">
            <v>41957</v>
          </cell>
          <cell r="F5378" t="str">
            <v>SERVICIOS ADMINISTRATIVOS, ATENCIONA AL USUARIO, ARCHIVO Y CORRESPONDENCIA</v>
          </cell>
          <cell r="G5378">
            <v>79965781</v>
          </cell>
          <cell r="H5378" t="str">
            <v>ANDREY VICENTE BENITEZ MORENO</v>
          </cell>
          <cell r="I5378" t="str">
            <v>COMISION A CUCUTA DEL 6-7 DE NOVIEMBRE DE 2014</v>
          </cell>
          <cell r="J5378">
            <v>194301</v>
          </cell>
          <cell r="N5378" t="str">
            <v>RECURSO 2-10</v>
          </cell>
          <cell r="W5378" t="str">
            <v>Vigencia Presupuestal</v>
          </cell>
        </row>
        <row r="5379">
          <cell r="A5379">
            <v>537914</v>
          </cell>
          <cell r="B5379" t="str">
            <v>Comisión</v>
          </cell>
          <cell r="C5379">
            <v>20142522</v>
          </cell>
          <cell r="D5379">
            <v>322714</v>
          </cell>
          <cell r="E5379">
            <v>41957</v>
          </cell>
          <cell r="F5379" t="str">
            <v>SERVICIOS ADMINISTRATIVOS, ATENCIONA AL USUARIO, ARCHIVO Y CORRESPONDENCIA</v>
          </cell>
          <cell r="G5379">
            <v>14252378</v>
          </cell>
          <cell r="H5379" t="str">
            <v>JHON ALEXANDER HERNANDEZ PEREZ</v>
          </cell>
          <cell r="I5379" t="str">
            <v>COMISION A CALI EL 7 DE NOVIEMBRE DE 2014</v>
          </cell>
          <cell r="J5379">
            <v>150727</v>
          </cell>
          <cell r="N5379" t="str">
            <v>RECURSO 2-10</v>
          </cell>
          <cell r="W5379" t="str">
            <v>Vigencia Presupuestal</v>
          </cell>
        </row>
        <row r="5380">
          <cell r="A5380">
            <v>538014</v>
          </cell>
          <cell r="B5380" t="str">
            <v>Comisión</v>
          </cell>
          <cell r="C5380">
            <v>20142523</v>
          </cell>
          <cell r="D5380">
            <v>324014</v>
          </cell>
          <cell r="E5380">
            <v>41957</v>
          </cell>
          <cell r="F5380" t="str">
            <v>SERVICIOS ADMINISTRATIVOS, ATENCIONA AL USUARIO, ARCHIVO Y CORRESPONDENCIA</v>
          </cell>
          <cell r="G5380">
            <v>91108514</v>
          </cell>
          <cell r="H5380" t="str">
            <v>ALBEIRO MANRIQUE BARRERA</v>
          </cell>
          <cell r="I5380" t="str">
            <v>COMISION A CALI EL 7 DE NOVIEMBRE DE 2014</v>
          </cell>
          <cell r="J5380">
            <v>150727</v>
          </cell>
          <cell r="N5380" t="str">
            <v>RECURSO 2-10</v>
          </cell>
          <cell r="W5380" t="str">
            <v>Vigencia Presupuestal</v>
          </cell>
        </row>
        <row r="5381">
          <cell r="A5381">
            <v>538114</v>
          </cell>
          <cell r="B5381" t="str">
            <v>Comisión</v>
          </cell>
          <cell r="C5381">
            <v>20142524</v>
          </cell>
          <cell r="D5381">
            <v>322814</v>
          </cell>
          <cell r="E5381">
            <v>41957</v>
          </cell>
          <cell r="F5381" t="str">
            <v>SERVICIOS ADMINISTRATIVOS, ATENCIONA AL USUARIO, ARCHIVO Y CORRESPONDENCIA</v>
          </cell>
          <cell r="G5381">
            <v>79579276</v>
          </cell>
          <cell r="H5381" t="str">
            <v>JULIO CESAR SANCHEZ RODRIGUEZ</v>
          </cell>
          <cell r="I5381" t="str">
            <v>COMISION A CALI EL 7 DE NOVIEMBRE DE 2014</v>
          </cell>
          <cell r="J5381">
            <v>106758</v>
          </cell>
          <cell r="N5381" t="str">
            <v>RECURSO 2-10</v>
          </cell>
          <cell r="W5381" t="str">
            <v>Vigencia Presupuestal</v>
          </cell>
        </row>
        <row r="5382">
          <cell r="A5382">
            <v>538214</v>
          </cell>
          <cell r="B5382" t="str">
            <v>Comisión</v>
          </cell>
          <cell r="C5382" t="str">
            <v>2014-1-0791</v>
          </cell>
          <cell r="D5382">
            <v>284214</v>
          </cell>
          <cell r="E5382">
            <v>41961</v>
          </cell>
          <cell r="F5382" t="str">
            <v>SERVICIOS ADMINISTRATIVOS, ATENCIONA AL USUARIO, ARCHIVO Y CORRESPONDENCIA</v>
          </cell>
          <cell r="G5382">
            <v>80027406</v>
          </cell>
          <cell r="H5382" t="str">
            <v>DAVID ESTRADA CARDONA</v>
          </cell>
          <cell r="I5382" t="str">
            <v>COMISION A PASTO DEL 27 DE OCTUBRE AL 2 DE NOVIEMBRE DE 2014</v>
          </cell>
          <cell r="J5382">
            <v>1379679</v>
          </cell>
          <cell r="L5382">
            <v>11</v>
          </cell>
          <cell r="O5382" t="str">
            <v>RECURSO 11</v>
          </cell>
          <cell r="W5382" t="str">
            <v>Vigencia Presupuestal</v>
          </cell>
        </row>
        <row r="5383">
          <cell r="A5383">
            <v>538314</v>
          </cell>
          <cell r="B5383" t="str">
            <v>Comisión</v>
          </cell>
          <cell r="C5383" t="str">
            <v>2014-1-0812</v>
          </cell>
          <cell r="D5383">
            <v>287514</v>
          </cell>
          <cell r="E5383">
            <v>41961</v>
          </cell>
          <cell r="F5383" t="str">
            <v>SERVICIOS ADMINISTRATIVOS, ATENCIONA AL USUARIO, ARCHIVO Y CORRESPONDENCIA</v>
          </cell>
          <cell r="G5383">
            <v>40040854</v>
          </cell>
          <cell r="H5383" t="str">
            <v>DIANA MARCELA OCHOA PARRA</v>
          </cell>
          <cell r="I5383" t="str">
            <v>COMISION A BARRANQUILLA DEL 30 DE SEPTIEMBRE AL 01 DE OCTUBRE DE 2014</v>
          </cell>
          <cell r="J5383">
            <v>386112</v>
          </cell>
          <cell r="L5383">
            <v>11</v>
          </cell>
          <cell r="O5383" t="str">
            <v>RECURSO 11</v>
          </cell>
          <cell r="W5383" t="str">
            <v>Vigencia Presupuestal</v>
          </cell>
        </row>
        <row r="5384">
          <cell r="A5384">
            <v>538414</v>
          </cell>
          <cell r="B5384" t="str">
            <v>Comisión</v>
          </cell>
          <cell r="C5384" t="str">
            <v>2014-1-0833</v>
          </cell>
          <cell r="D5384">
            <v>297414</v>
          </cell>
          <cell r="E5384">
            <v>41961</v>
          </cell>
          <cell r="F5384" t="str">
            <v>SERVICIOS ADMINISTRATIVOS, ATENCIONA AL USUARIO, ARCHIVO Y CORRESPONDENCIA</v>
          </cell>
          <cell r="G5384">
            <v>51714629</v>
          </cell>
          <cell r="H5384" t="str">
            <v>MARIA TERESA PALACIOS LOZANO</v>
          </cell>
          <cell r="I5384" t="str">
            <v>COMISION A SANTA MARTA DEL 9-10 DE OCTUBRE DE 2014</v>
          </cell>
          <cell r="J5384">
            <v>436943</v>
          </cell>
          <cell r="L5384">
            <v>11</v>
          </cell>
          <cell r="O5384" t="str">
            <v>RECURSO 11</v>
          </cell>
          <cell r="W5384" t="str">
            <v>Vigencia Presupuestal</v>
          </cell>
        </row>
        <row r="5385">
          <cell r="A5385">
            <v>538514</v>
          </cell>
          <cell r="B5385" t="str">
            <v>Comisión</v>
          </cell>
          <cell r="C5385" t="str">
            <v>2014-1-0876</v>
          </cell>
          <cell r="D5385">
            <v>321414</v>
          </cell>
          <cell r="E5385">
            <v>41961</v>
          </cell>
          <cell r="F5385" t="str">
            <v>SERVICIOS ADMINISTRATIVOS, ATENCIONA AL USUARIO, ARCHIVO Y CORRESPONDENCIA</v>
          </cell>
          <cell r="G5385">
            <v>51714629</v>
          </cell>
          <cell r="H5385" t="str">
            <v>MARIA TERESA PALACIOS LOZANO</v>
          </cell>
          <cell r="I5385" t="str">
            <v>COMISION A SANTA MARTA DEL 5-7 DE NOVIEMBRE DE 2014</v>
          </cell>
          <cell r="J5385">
            <v>768238</v>
          </cell>
          <cell r="L5385">
            <v>11</v>
          </cell>
          <cell r="O5385" t="str">
            <v>RECURSO 11</v>
          </cell>
          <cell r="W5385" t="str">
            <v>Vigencia Presupuestal</v>
          </cell>
        </row>
        <row r="5386">
          <cell r="A5386">
            <v>538614</v>
          </cell>
          <cell r="B5386" t="str">
            <v>Comisión</v>
          </cell>
          <cell r="C5386" t="str">
            <v>2014-1-0890</v>
          </cell>
          <cell r="D5386">
            <v>324314</v>
          </cell>
          <cell r="E5386">
            <v>41961</v>
          </cell>
          <cell r="F5386" t="str">
            <v>SERVICIOS ADMINISTRATIVOS, ATENCIONA AL USUARIO, ARCHIVO Y CORRESPONDENCIA</v>
          </cell>
          <cell r="G5386">
            <v>52707803</v>
          </cell>
          <cell r="H5386" t="str">
            <v xml:space="preserve">LUZ ANDREA SILVA RESTREPO </v>
          </cell>
          <cell r="I5386" t="str">
            <v>COMISION A SANTA MARTA EL 7 DE NOVIEMBRE DE 2014</v>
          </cell>
          <cell r="J5386">
            <v>83052</v>
          </cell>
          <cell r="L5386">
            <v>11</v>
          </cell>
          <cell r="O5386" t="str">
            <v>RECURSO 11</v>
          </cell>
          <cell r="W5386" t="str">
            <v>Vigencia Presupuestal</v>
          </cell>
        </row>
        <row r="5387">
          <cell r="A5387">
            <v>538714</v>
          </cell>
          <cell r="B5387" t="str">
            <v>Comisión</v>
          </cell>
          <cell r="C5387">
            <v>20142002</v>
          </cell>
          <cell r="D5387">
            <v>269014</v>
          </cell>
          <cell r="E5387">
            <v>41961</v>
          </cell>
          <cell r="F5387" t="str">
            <v>SERVICIOS ADMINISTRATIVOS, ATENCIONA AL USUARIO, ARCHIVO Y CORRESPONDENCIA</v>
          </cell>
          <cell r="G5387">
            <v>71610890</v>
          </cell>
          <cell r="H5387" t="str">
            <v>LUIS ALFONSO ESCOBAR TRUJILLO</v>
          </cell>
          <cell r="I5387" t="str">
            <v>PAGO COMISION A SANTA MARTA EL 11 DE SEPTIEMBRE DE 2014</v>
          </cell>
          <cell r="J5387">
            <v>208068</v>
          </cell>
          <cell r="W5387" t="str">
            <v>Vigencia Presupuestal</v>
          </cell>
        </row>
        <row r="5388">
          <cell r="A5388">
            <v>538814</v>
          </cell>
          <cell r="B5388" t="str">
            <v>Comisión</v>
          </cell>
          <cell r="C5388">
            <v>20142345</v>
          </cell>
          <cell r="D5388">
            <v>306214</v>
          </cell>
          <cell r="E5388">
            <v>41961</v>
          </cell>
          <cell r="F5388" t="str">
            <v>SERVICIOS ADMINISTRATIVOS, ATENCIONA AL USUARIO, ARCHIVO Y CORRESPONDENCIA</v>
          </cell>
          <cell r="G5388">
            <v>35455050</v>
          </cell>
          <cell r="H5388" t="str">
            <v>SILVIA POMBO CARRILLO</v>
          </cell>
          <cell r="I5388" t="str">
            <v>PAGO COMISION A BARRANQUILLA EL 20 DE OCTUBRE DE 2014</v>
          </cell>
          <cell r="J5388">
            <v>208068</v>
          </cell>
          <cell r="W5388" t="str">
            <v>Vigencia Presupuestal</v>
          </cell>
        </row>
        <row r="5389">
          <cell r="A5389">
            <v>538914</v>
          </cell>
          <cell r="B5389" t="str">
            <v>Comisión</v>
          </cell>
          <cell r="C5389">
            <v>20142370</v>
          </cell>
          <cell r="D5389">
            <v>311614</v>
          </cell>
          <cell r="E5389">
            <v>41961</v>
          </cell>
          <cell r="F5389" t="str">
            <v>SERVICIOS ADMINISTRATIVOS, ATENCIONA AL USUARIO, ARCHIVO Y CORRESPONDENCIA</v>
          </cell>
          <cell r="G5389">
            <v>10287205</v>
          </cell>
          <cell r="H5389" t="str">
            <v>JOSE LEONARDO QUINTERO GARCIA</v>
          </cell>
          <cell r="I5389" t="str">
            <v>PAGO COMISION A CALI DEL 22 AL 23 DE OCTUBRE DE 2014</v>
          </cell>
          <cell r="J5389">
            <v>226091</v>
          </cell>
          <cell r="W5389" t="str">
            <v>Vigencia Presupuestal</v>
          </cell>
        </row>
        <row r="5390">
          <cell r="A5390">
            <v>539014</v>
          </cell>
          <cell r="B5390" t="str">
            <v>Comisión</v>
          </cell>
          <cell r="C5390">
            <v>20142382</v>
          </cell>
          <cell r="D5390">
            <v>312614</v>
          </cell>
          <cell r="E5390">
            <v>41961</v>
          </cell>
          <cell r="F5390" t="str">
            <v>SERVICIOS ADMINISTRATIVOS, ATENCIONA AL USUARIO, ARCHIVO Y CORRESPONDENCIA</v>
          </cell>
          <cell r="G5390">
            <v>80229264</v>
          </cell>
          <cell r="H5390" t="str">
            <v>GIOVANNI ANDRES PABON RESTREPO</v>
          </cell>
          <cell r="I5390" t="str">
            <v>PAGO COMISION A TUNJA EL 22 DE OCTUBRE DE 2014</v>
          </cell>
          <cell r="J5390">
            <v>97679</v>
          </cell>
          <cell r="W5390" t="str">
            <v>Vigencia Presupuestal</v>
          </cell>
        </row>
        <row r="5391">
          <cell r="A5391">
            <v>539114</v>
          </cell>
          <cell r="B5391" t="str">
            <v>Comisión</v>
          </cell>
          <cell r="C5391">
            <v>20142420</v>
          </cell>
          <cell r="D5391">
            <v>314014</v>
          </cell>
          <cell r="E5391">
            <v>41961</v>
          </cell>
          <cell r="F5391" t="str">
            <v>SERVICIOS ADMINISTRATIVOS, ATENCIONA AL USUARIO, ARCHIVO Y CORRESPONDENCIA</v>
          </cell>
          <cell r="G5391">
            <v>35455050</v>
          </cell>
          <cell r="H5391" t="str">
            <v>SILVIA POMBO CARRILLO</v>
          </cell>
          <cell r="I5391" t="str">
            <v>PAGO COMISION A SAN ANDRES DEL 27 AL 28 DE OCTUBRE DE 2014</v>
          </cell>
          <cell r="J5391">
            <v>624204</v>
          </cell>
          <cell r="W5391" t="str">
            <v>Vigencia Presupuestal</v>
          </cell>
        </row>
        <row r="5392">
          <cell r="A5392">
            <v>539214</v>
          </cell>
          <cell r="B5392" t="str">
            <v>Comisión</v>
          </cell>
          <cell r="C5392">
            <v>20142432</v>
          </cell>
          <cell r="D5392">
            <v>315214</v>
          </cell>
          <cell r="E5392">
            <v>41961</v>
          </cell>
          <cell r="F5392" t="str">
            <v>SERVICIOS ADMINISTRATIVOS, ATENCIONA AL USUARIO, ARCHIVO Y CORRESPONDENCIA</v>
          </cell>
          <cell r="G5392">
            <v>79470202</v>
          </cell>
          <cell r="H5392" t="str">
            <v>OMAR ARIEL GUEVARA MANCERA</v>
          </cell>
          <cell r="I5392" t="str">
            <v>PAGO COMISION A BUCARAMANGA DEL 28 AL 29 DE OCTUBRE DE 2014</v>
          </cell>
          <cell r="J5392">
            <v>480161</v>
          </cell>
          <cell r="W5392" t="str">
            <v>Vigencia Presupuestal</v>
          </cell>
        </row>
        <row r="5393">
          <cell r="A5393">
            <v>539314</v>
          </cell>
          <cell r="B5393" t="str">
            <v>Comisión</v>
          </cell>
          <cell r="C5393">
            <v>20142468</v>
          </cell>
          <cell r="D5393">
            <v>315614</v>
          </cell>
          <cell r="E5393">
            <v>41961</v>
          </cell>
          <cell r="F5393" t="str">
            <v>SERVICIOS ADMINISTRATIVOS, ATENCIONA AL USUARIO, ARCHIVO Y CORRESPONDENCIA</v>
          </cell>
          <cell r="G5393">
            <v>41732216</v>
          </cell>
          <cell r="H5393" t="str">
            <v>MERY ASUNCION TONCEL GAVIRIA</v>
          </cell>
          <cell r="I5393" t="str">
            <v>PAGO COMISION A PEREIRA DEL 4 AL 6 DE NOVIEMBRE DE 2014</v>
          </cell>
          <cell r="J5393">
            <v>593230</v>
          </cell>
          <cell r="W5393" t="str">
            <v>Vigencia Presupuestal</v>
          </cell>
        </row>
        <row r="5394">
          <cell r="A5394">
            <v>539414</v>
          </cell>
          <cell r="B5394" t="str">
            <v>Comisión</v>
          </cell>
          <cell r="C5394">
            <v>20142479</v>
          </cell>
          <cell r="D5394">
            <v>319014</v>
          </cell>
          <cell r="E5394">
            <v>41961</v>
          </cell>
          <cell r="F5394" t="str">
            <v>SERVICIOS ADMINISTRATIVOS, ATENCIONA AL USUARIO, ARCHIVO Y CORRESPONDENCIA</v>
          </cell>
          <cell r="G5394">
            <v>40401448</v>
          </cell>
          <cell r="H5394" t="str">
            <v>CLAUDIA MARCELA PEREZ SANCHEZ</v>
          </cell>
          <cell r="I5394" t="str">
            <v>PAGO COMISION A VILLAVICENCIO EL 31 DE OCTUBRE DE 2014</v>
          </cell>
          <cell r="J5394">
            <v>160054</v>
          </cell>
          <cell r="W5394" t="str">
            <v>Vigencia Presupuestal</v>
          </cell>
        </row>
        <row r="5395">
          <cell r="A5395">
            <v>539514</v>
          </cell>
          <cell r="B5395" t="str">
            <v>Comisión</v>
          </cell>
          <cell r="C5395">
            <v>20142483</v>
          </cell>
          <cell r="D5395">
            <v>319414</v>
          </cell>
          <cell r="E5395">
            <v>41961</v>
          </cell>
          <cell r="F5395" t="str">
            <v>SERVICIOS ADMINISTRATIVOS, ATENCIONA AL USUARIO, ARCHIVO Y CORRESPONDENCIA</v>
          </cell>
          <cell r="G5395">
            <v>18009736</v>
          </cell>
          <cell r="H5395" t="str">
            <v>HEINS CLAYTON BENT HOOKER</v>
          </cell>
          <cell r="I5395" t="str">
            <v>PAGO COMISION A CALI EL 10 DE NOVIEMBRE DE 2014</v>
          </cell>
          <cell r="J5395">
            <v>97679</v>
          </cell>
          <cell r="W5395" t="str">
            <v>Vigencia Presupuestal</v>
          </cell>
        </row>
        <row r="5396">
          <cell r="A5396">
            <v>539614</v>
          </cell>
          <cell r="B5396" t="str">
            <v>Comisión</v>
          </cell>
          <cell r="C5396">
            <v>20142484</v>
          </cell>
          <cell r="D5396">
            <v>319514</v>
          </cell>
          <cell r="E5396">
            <v>41961</v>
          </cell>
          <cell r="F5396" t="str">
            <v>SERVICIOS ADMINISTRATIVOS, ATENCIONA AL USUARIO, ARCHIVO Y CORRESPONDENCIA</v>
          </cell>
          <cell r="G5396">
            <v>79502309</v>
          </cell>
          <cell r="H5396" t="str">
            <v>OSCAR RODRIGO FAGUA CASTRO</v>
          </cell>
          <cell r="I5396" t="str">
            <v>PAGO COMISION A BARRANQUILLA EL 7 DE NOVIEMBRE DE 2014</v>
          </cell>
          <cell r="J5396">
            <v>172679</v>
          </cell>
          <cell r="W5396" t="str">
            <v>Vigencia Presupuestal</v>
          </cell>
        </row>
        <row r="5397">
          <cell r="A5397">
            <v>539714</v>
          </cell>
          <cell r="B5397" t="str">
            <v>Comisión</v>
          </cell>
          <cell r="C5397">
            <v>20142485</v>
          </cell>
          <cell r="D5397">
            <v>319614</v>
          </cell>
          <cell r="E5397">
            <v>41961</v>
          </cell>
          <cell r="F5397" t="str">
            <v>SERVICIOS ADMINISTRATIVOS, ATENCIONA AL USUARIO, ARCHIVO Y CORRESPONDENCIA</v>
          </cell>
          <cell r="G5397">
            <v>71684421</v>
          </cell>
          <cell r="H5397" t="str">
            <v>DORIAN ALBERTO MUÑOZ RODAS</v>
          </cell>
          <cell r="I5397" t="str">
            <v>PAGO COMISION A PEREIRA EL 4 DE NOVIEMBRE DE 2014</v>
          </cell>
          <cell r="J5397">
            <v>160054</v>
          </cell>
          <cell r="W5397" t="str">
            <v>Vigencia Presupuestal</v>
          </cell>
        </row>
        <row r="5398">
          <cell r="A5398">
            <v>539814</v>
          </cell>
          <cell r="B5398" t="str">
            <v>Contrato</v>
          </cell>
          <cell r="C5398">
            <v>233</v>
          </cell>
          <cell r="D5398">
            <v>34514</v>
          </cell>
          <cell r="E5398">
            <v>41961</v>
          </cell>
          <cell r="F5398" t="str">
            <v>DIRECCION DE BOSQUES, BIODIVERSIDAD Y SERVICIOS ECOSISTEMICOS</v>
          </cell>
          <cell r="G5398">
            <v>80244702</v>
          </cell>
          <cell r="H5398" t="str">
            <v>FRANCISCO BELTRAN CARRASCO</v>
          </cell>
          <cell r="I5398" t="str">
            <v>PAGO 10 DE 12 SEGÚN CERTIFICACION DEL SUPERVISOR</v>
          </cell>
          <cell r="J5398">
            <v>6634615</v>
          </cell>
          <cell r="K5398">
            <v>9.66</v>
          </cell>
          <cell r="O5398" t="str">
            <v>RECURSO 11</v>
          </cell>
          <cell r="V5398" t="str">
            <v>No tiene Dependientes a Cargo</v>
          </cell>
          <cell r="W5398" t="str">
            <v>Vigencia Presupuestal</v>
          </cell>
        </row>
        <row r="5399">
          <cell r="A5399">
            <v>539914</v>
          </cell>
          <cell r="B5399" t="str">
            <v>Comisión</v>
          </cell>
          <cell r="C5399">
            <v>20142486</v>
          </cell>
          <cell r="D5399">
            <v>319714</v>
          </cell>
          <cell r="E5399">
            <v>41961</v>
          </cell>
          <cell r="F5399" t="str">
            <v>SERVICIOS ADMINISTRATIVOS, ATENCIONA AL USUARIO, ARCHIVO Y CORRESPONDENCIA</v>
          </cell>
          <cell r="G5399">
            <v>79470202</v>
          </cell>
          <cell r="H5399" t="str">
            <v>OMAR ARIEL GUEVARA MANCERA</v>
          </cell>
          <cell r="I5399" t="str">
            <v>PAGO COMISION A VILLAVICENCIO EL 6 DE NOVIEMBRE DE 2014</v>
          </cell>
          <cell r="J5399">
            <v>160054</v>
          </cell>
          <cell r="W5399" t="str">
            <v>Vigencia Presupuestal</v>
          </cell>
        </row>
        <row r="5400">
          <cell r="A5400">
            <v>540014</v>
          </cell>
          <cell r="B5400" t="str">
            <v>Comisión</v>
          </cell>
          <cell r="C5400">
            <v>20142528</v>
          </cell>
          <cell r="D5400">
            <v>323014</v>
          </cell>
          <cell r="E5400">
            <v>41961</v>
          </cell>
          <cell r="F5400" t="str">
            <v>SERVICIOS ADMINISTRATIVOS, ATENCIONA AL USUARIO, ARCHIVO Y CORRESPONDENCIA</v>
          </cell>
          <cell r="G5400">
            <v>74301550</v>
          </cell>
          <cell r="H5400" t="str">
            <v>WILLAN GUSTAVO RODRIGUEZ VARGAS</v>
          </cell>
          <cell r="I5400" t="str">
            <v>PAGO COMISION A CUCUTA EL 8 DE NOVIEMBRE DE 2014</v>
          </cell>
          <cell r="J5400">
            <v>106758</v>
          </cell>
          <cell r="W5400" t="str">
            <v>Vigencia Presupuestal</v>
          </cell>
        </row>
        <row r="5401">
          <cell r="A5401">
            <v>540114</v>
          </cell>
          <cell r="B5401" t="str">
            <v>Contrato</v>
          </cell>
          <cell r="C5401">
            <v>117</v>
          </cell>
          <cell r="D5401">
            <v>20114</v>
          </cell>
          <cell r="E5401">
            <v>41961</v>
          </cell>
          <cell r="F5401" t="str">
            <v>DIRECCION DE ASUNTOS AMBIENTALES, SECTORIAL Y URBANA</v>
          </cell>
          <cell r="G5401">
            <v>91235347</v>
          </cell>
          <cell r="H5401" t="str">
            <v>ELIAS PINTO MARTINEZ</v>
          </cell>
          <cell r="I5401" t="str">
            <v>PAGO FRA 114 PAGO 10 DE 12 SEGÚN CERTIFICACION DEL SUPERVISOR</v>
          </cell>
          <cell r="J5401">
            <v>10800000</v>
          </cell>
          <cell r="K5401">
            <v>9.66</v>
          </cell>
          <cell r="M5401">
            <v>16</v>
          </cell>
          <cell r="O5401" t="str">
            <v>RECURSO 11</v>
          </cell>
          <cell r="V5401" t="str">
            <v>No tiene Dependientes</v>
          </cell>
          <cell r="W5401" t="str">
            <v>Vigencia Presupuestal</v>
          </cell>
        </row>
        <row r="5402">
          <cell r="A5402">
            <v>540214</v>
          </cell>
          <cell r="B5402" t="str">
            <v>Contrato</v>
          </cell>
          <cell r="C5402">
            <v>112</v>
          </cell>
          <cell r="D5402">
            <v>19614</v>
          </cell>
          <cell r="E5402">
            <v>41961</v>
          </cell>
          <cell r="F5402" t="str">
            <v>DIRECCION DE CAMBIO CLIMATICO</v>
          </cell>
          <cell r="G5402">
            <v>1020727432</v>
          </cell>
          <cell r="H5402" t="str">
            <v>DIANA CAMILA RODRIGUEZ VARGAS</v>
          </cell>
          <cell r="I5402" t="str">
            <v>PAGO 10 DE 12 SEGÚN CERTIFICACION DEL SUPERVISOR</v>
          </cell>
          <cell r="J5402">
            <v>3500000</v>
          </cell>
          <cell r="K5402">
            <v>9.66</v>
          </cell>
          <cell r="O5402" t="str">
            <v>RECURSO 11</v>
          </cell>
          <cell r="V5402" t="str">
            <v>No tiene Dependientes</v>
          </cell>
          <cell r="W5402" t="str">
            <v>Vigencia Presupuestal</v>
          </cell>
        </row>
        <row r="5403">
          <cell r="A5403">
            <v>540314</v>
          </cell>
          <cell r="B5403" t="str">
            <v>Comisión</v>
          </cell>
          <cell r="C5403">
            <v>20142518</v>
          </cell>
          <cell r="D5403">
            <v>322014</v>
          </cell>
          <cell r="E5403">
            <v>41961</v>
          </cell>
          <cell r="F5403" t="str">
            <v>SERVICIOS ADMINISTRATIVOS, ATENCIONA AL USUARIO, ARCHIVO Y CORRESPONDENCIA</v>
          </cell>
          <cell r="G5403">
            <v>79335485</v>
          </cell>
          <cell r="H5403" t="str">
            <v>MARIO ORLANDO LOPEZ CASTRO</v>
          </cell>
          <cell r="I5403" t="str">
            <v>PAGO COMISION A BARRANQUILLA DEL 10 AL 11 DE NOVIEMBRE DE 2014</v>
          </cell>
          <cell r="J5403">
            <v>580161</v>
          </cell>
          <cell r="W5403" t="str">
            <v>Vigencia Presupuestal</v>
          </cell>
        </row>
        <row r="5404">
          <cell r="A5404">
            <v>540414</v>
          </cell>
          <cell r="B5404" t="str">
            <v>Contrato</v>
          </cell>
          <cell r="C5404">
            <v>170</v>
          </cell>
          <cell r="D5404">
            <v>27014</v>
          </cell>
          <cell r="E5404">
            <v>41961</v>
          </cell>
          <cell r="F5404" t="str">
            <v>DIRECCION GESTION INTEGRAL DEL RECURSO HIDRICO</v>
          </cell>
          <cell r="G5404">
            <v>11343210</v>
          </cell>
          <cell r="H5404" t="str">
            <v>MAURICIO BAYONA PULIDO</v>
          </cell>
          <cell r="I5404" t="str">
            <v>PAGO FRA 133 CUARTO DESEMBOLSO SEGÚN CERTIFICACION DEL SUPERVISOR (DESC x dependientes)</v>
          </cell>
          <cell r="J5404">
            <v>25883625</v>
          </cell>
          <cell r="K5404">
            <v>9.66</v>
          </cell>
          <cell r="M5404">
            <v>16</v>
          </cell>
          <cell r="O5404" t="str">
            <v>RECURSO 11</v>
          </cell>
          <cell r="V5404" t="str">
            <v>Desc.x Dependientes</v>
          </cell>
          <cell r="W5404" t="str">
            <v>Vigencia Presupuestal</v>
          </cell>
        </row>
        <row r="5405">
          <cell r="A5405">
            <v>540514</v>
          </cell>
          <cell r="B5405" t="str">
            <v>Contrato</v>
          </cell>
          <cell r="C5405">
            <v>447</v>
          </cell>
          <cell r="D5405">
            <v>254814</v>
          </cell>
          <cell r="E5405">
            <v>41961</v>
          </cell>
          <cell r="F5405" t="str">
            <v>DESPACHO VICEMINISTRO DE AMBIENTE Y DESARROLLO SOSTENIBLE</v>
          </cell>
          <cell r="G5405">
            <v>93396818</v>
          </cell>
          <cell r="H5405" t="str">
            <v>JOSE DAVID MONCALEANO ENCIZO</v>
          </cell>
          <cell r="I5405" t="str">
            <v>PAGO 2 DE 4 SEGÚN CERTIFICACION DEL SUPERVISOR (Desc Base Rte Fte por Dependientes)</v>
          </cell>
          <cell r="J5405">
            <v>4700000</v>
          </cell>
          <cell r="K5405">
            <v>9.66</v>
          </cell>
          <cell r="O5405" t="str">
            <v>RECURSO 11</v>
          </cell>
          <cell r="V5405" t="str">
            <v>Desc. X Dependientes</v>
          </cell>
          <cell r="W5405" t="str">
            <v>Vigencia Presupuestal</v>
          </cell>
        </row>
        <row r="5406">
          <cell r="A5406">
            <v>540614</v>
          </cell>
          <cell r="B5406" t="str">
            <v>Contrato</v>
          </cell>
          <cell r="C5406">
            <v>286</v>
          </cell>
          <cell r="D5406">
            <v>40514</v>
          </cell>
          <cell r="E5406">
            <v>41961</v>
          </cell>
          <cell r="F5406" t="str">
            <v>SUBDIRECCION ADMINISTRATIVA Y FINANCIERA</v>
          </cell>
          <cell r="G5406">
            <v>80725460</v>
          </cell>
          <cell r="H5406" t="str">
            <v>JAIME ANDRES LOPEZ GARZON</v>
          </cell>
          <cell r="I5406" t="str">
            <v>PAGO 9 DE 12 DESEMBOLSO SEGÚN CERTIFICACION DEL SUPERVISOR</v>
          </cell>
          <cell r="J5406">
            <v>2240000</v>
          </cell>
          <cell r="K5406">
            <v>9.66</v>
          </cell>
          <cell r="O5406" t="str">
            <v>RECURSO 11</v>
          </cell>
          <cell r="V5406" t="str">
            <v>No tiene Dependientes</v>
          </cell>
          <cell r="W5406" t="str">
            <v>Vigencia Presupuestal</v>
          </cell>
        </row>
        <row r="5407">
          <cell r="A5407">
            <v>540714</v>
          </cell>
          <cell r="B5407" t="str">
            <v>Contrato</v>
          </cell>
          <cell r="C5407">
            <v>73</v>
          </cell>
          <cell r="D5407">
            <v>15514</v>
          </cell>
          <cell r="E5407">
            <v>41961</v>
          </cell>
          <cell r="F5407" t="str">
            <v>DIRECCION DE ASUNTOS AMBIENTALES, SECTORIAL Y URBANA</v>
          </cell>
          <cell r="G5407">
            <v>53152846</v>
          </cell>
          <cell r="H5407" t="str">
            <v>YUDY LIZETH CANTOR CANTOR</v>
          </cell>
          <cell r="I5407" t="str">
            <v>PAGO 10 DE 11 SEGÚN CERTIFICACION DEL SUPERVISOR</v>
          </cell>
          <cell r="J5407">
            <v>6600000</v>
          </cell>
          <cell r="K5407">
            <v>9.66</v>
          </cell>
          <cell r="O5407" t="str">
            <v>RECURSO 11</v>
          </cell>
          <cell r="V5407" t="str">
            <v>No tiene Dependientes</v>
          </cell>
          <cell r="W5407" t="str">
            <v>Vigencia Presupuestal</v>
          </cell>
        </row>
        <row r="5408">
          <cell r="A5408">
            <v>540814</v>
          </cell>
          <cell r="B5408" t="str">
            <v>Contrato</v>
          </cell>
          <cell r="C5408">
            <v>118</v>
          </cell>
          <cell r="D5408">
            <v>20314</v>
          </cell>
          <cell r="E5408">
            <v>41961</v>
          </cell>
          <cell r="F5408" t="str">
            <v>DIRECCION DE ASUNTOS AMBIENTALES, SECTORIAL Y URBANA</v>
          </cell>
          <cell r="G5408">
            <v>84080370</v>
          </cell>
          <cell r="H5408" t="str">
            <v>YONNY JAVIER ZARATE AMAYA</v>
          </cell>
          <cell r="I5408" t="str">
            <v>PAGO 10 DE 11 SEGÚN CERTIFICACION DEL SUPERVISOR (Desc.de la Base RF x Dependientes)</v>
          </cell>
          <cell r="J5408">
            <v>7000000</v>
          </cell>
          <cell r="K5408">
            <v>9.66</v>
          </cell>
          <cell r="O5408" t="str">
            <v>RECURSO 11</v>
          </cell>
          <cell r="V5408" t="str">
            <v xml:space="preserve">Desc. X Dependientes </v>
          </cell>
          <cell r="W5408" t="str">
            <v>Vigencia Presupuestal</v>
          </cell>
        </row>
        <row r="5409">
          <cell r="A5409">
            <v>540914</v>
          </cell>
          <cell r="B5409" t="str">
            <v>Contrato</v>
          </cell>
          <cell r="C5409">
            <v>329</v>
          </cell>
          <cell r="D5409">
            <v>110914</v>
          </cell>
          <cell r="E5409">
            <v>41961</v>
          </cell>
          <cell r="F5409" t="str">
            <v>GRUPO DE COMUNICACIONES</v>
          </cell>
          <cell r="G5409">
            <v>8300632348</v>
          </cell>
          <cell r="H5409" t="str">
            <v>MONITOR MEDIOS DE COMUNICACIONES LTDA</v>
          </cell>
          <cell r="I5409" t="str">
            <v>FRA 6837 PAGO 7 DE 9 SEGÚN CERTIFICACION DEL SUPERVISOR (RTE FTE 4% SERVICIOS) IVA $176,000</v>
          </cell>
          <cell r="J5409">
            <v>1276000</v>
          </cell>
          <cell r="K5409">
            <v>9.66</v>
          </cell>
          <cell r="L5409">
            <v>4</v>
          </cell>
          <cell r="M5409">
            <v>16</v>
          </cell>
          <cell r="O5409" t="str">
            <v>RECURSO 11</v>
          </cell>
          <cell r="W5409" t="str">
            <v>Vigencia Presupuestal</v>
          </cell>
        </row>
        <row r="5410">
          <cell r="A5410">
            <v>541014</v>
          </cell>
          <cell r="B5410" t="str">
            <v>Contrato</v>
          </cell>
          <cell r="C5410">
            <v>422</v>
          </cell>
          <cell r="D5410">
            <v>247814</v>
          </cell>
          <cell r="E5410">
            <v>41961</v>
          </cell>
          <cell r="F5410" t="str">
            <v>OFICINA ASESORA DE PLANEACION</v>
          </cell>
          <cell r="G5410">
            <v>8301415379</v>
          </cell>
          <cell r="H5410" t="str">
            <v>PROYECTOS GESTION CAPACITACION Y CALIDAD LTDA</v>
          </cell>
          <cell r="I5410" t="str">
            <v>FRA 1365 PAGO 1 DE 3 SEGÚN CERTIFICACION DEL SUPERVISOR - REGIMEN COMUN  IVA $3,586,207 (RTE FTE HONORARIOS POR CONSULTORIA DECLARANTE DE RENTA)</v>
          </cell>
          <cell r="J5410">
            <v>26000000</v>
          </cell>
          <cell r="K5410">
            <v>9.66</v>
          </cell>
          <cell r="L5410">
            <v>11</v>
          </cell>
          <cell r="M5410">
            <v>16</v>
          </cell>
          <cell r="O5410" t="str">
            <v>RECURSO 11</v>
          </cell>
          <cell r="V5410" t="str">
            <v>CIIU 7020</v>
          </cell>
          <cell r="W5410" t="str">
            <v>Vigencia Presupuestal</v>
          </cell>
        </row>
        <row r="5411">
          <cell r="A5411">
            <v>541114</v>
          </cell>
          <cell r="B5411" t="str">
            <v>Convenio</v>
          </cell>
          <cell r="C5411">
            <v>374</v>
          </cell>
          <cell r="D5411">
            <v>228614</v>
          </cell>
          <cell r="E5411">
            <v>41961</v>
          </cell>
          <cell r="F5411" t="str">
            <v>SUBDIRECCION DE EDUCACION Y PARTICIPACION</v>
          </cell>
          <cell r="G5411">
            <v>8604037212</v>
          </cell>
          <cell r="H5411" t="str">
            <v xml:space="preserve">UDCA - UNIVERSIDAD DE CIENCIAS APLICADAS Y AMBIENTALES </v>
          </cell>
          <cell r="I5411" t="str">
            <v>PAGO 2 DE 3 FRA 180114 SEGÚN CERTIFICACION DEL SUPERVISOR - ENTIDAD SIN ANIMO DE LUCRO-N/A RET FTE-N/A RET IVA-SE APLICA RET ICA 9,66</v>
          </cell>
          <cell r="J5411">
            <v>20000000</v>
          </cell>
          <cell r="K5411">
            <v>9.66</v>
          </cell>
          <cell r="O5411" t="str">
            <v>RECURSO 11</v>
          </cell>
          <cell r="W5411" t="str">
            <v>Vigencia Presupuestal</v>
          </cell>
        </row>
        <row r="5412">
          <cell r="A5412">
            <v>541214</v>
          </cell>
          <cell r="B5412" t="str">
            <v>Contrato</v>
          </cell>
          <cell r="C5412">
            <v>363</v>
          </cell>
          <cell r="D5412">
            <v>216914</v>
          </cell>
          <cell r="E5412">
            <v>41961</v>
          </cell>
          <cell r="F5412" t="str">
            <v>DIRECCION DE GENTION INTEGRAL DEL RECURSO HIDRICO</v>
          </cell>
          <cell r="G5412">
            <v>9007484972</v>
          </cell>
          <cell r="H5412" t="str">
            <v>CONSULTEC, SL - SUCURSAL COLOMBIA</v>
          </cell>
          <cell r="I5412" t="str">
            <v>FRA 04 PAGO 4 DE 5 SEGÚN CERTIFICACION DEL SUPERVISOR (REG.COMUN) - CONSULTORIA</v>
          </cell>
          <cell r="J5412">
            <v>79784800</v>
          </cell>
          <cell r="K5412">
            <v>6.9</v>
          </cell>
          <cell r="L5412">
            <v>11</v>
          </cell>
          <cell r="M5412">
            <v>16</v>
          </cell>
          <cell r="O5412" t="str">
            <v>RECURSO 11</v>
          </cell>
          <cell r="W5412" t="str">
            <v>Vigencia Presupuestal</v>
          </cell>
        </row>
        <row r="5413">
          <cell r="A5413">
            <v>541314</v>
          </cell>
          <cell r="B5413" t="str">
            <v>Contrato</v>
          </cell>
          <cell r="C5413">
            <v>337</v>
          </cell>
          <cell r="D5413">
            <v>232914</v>
          </cell>
          <cell r="E5413">
            <v>41961</v>
          </cell>
          <cell r="F5413" t="str">
            <v>SUBDIRECCION ADMINISTRATIVA Y FINANCIERA</v>
          </cell>
          <cell r="G5413">
            <v>8300562831</v>
          </cell>
          <cell r="H5413" t="str">
            <v>COMPAÑÍA DE VIGILANCIA  VER LTDA</v>
          </cell>
          <cell r="I5413" t="str">
            <v>PAGO FRA 12806 ONCEAVO DESEMBOLSO SEGÚN CERTIFICACION DEL SUPERVISOR - REG. COMUN (RTE FTE SER,.VIGILANCIA) IVA $710,415</v>
          </cell>
          <cell r="J5413">
            <v>45111344</v>
          </cell>
          <cell r="K5413">
            <v>13.8</v>
          </cell>
          <cell r="L5413">
            <v>2</v>
          </cell>
          <cell r="M5413">
            <v>1.6</v>
          </cell>
          <cell r="N5413" t="str">
            <v>RECURSO 2-10</v>
          </cell>
          <cell r="W5413" t="str">
            <v>Vigencia Presupuestal</v>
          </cell>
        </row>
        <row r="5414">
          <cell r="A5414">
            <v>541414</v>
          </cell>
          <cell r="B5414" t="str">
            <v>Contrato</v>
          </cell>
          <cell r="C5414">
            <v>407</v>
          </cell>
          <cell r="D5414">
            <v>242914</v>
          </cell>
          <cell r="E5414">
            <v>41961</v>
          </cell>
          <cell r="F5414" t="str">
            <v>SERVICIOS ADMINISTRATIVOS, ATENCION AL USUARIO, ARCHIVO Y CORRESPONDENCIA</v>
          </cell>
          <cell r="G5414">
            <v>8000225964</v>
          </cell>
          <cell r="H5414" t="str">
            <v>OFFIMONACO SOCIEDAD POR ACCIONES SIMPLIFICADA</v>
          </cell>
          <cell r="I5414" t="str">
            <v>FRA 8078 PAGO 1 SEGÚN CERTIFICACION DEL SUPERVISOR - ENTRADA DE ALMACEN 1172 - IVA $1,204,138 - (REG.COMUN - se Aplica Rte Fte Compras Declarantes 2,5%)</v>
          </cell>
          <cell r="J5414">
            <v>8730000</v>
          </cell>
          <cell r="K5414">
            <v>11.04</v>
          </cell>
          <cell r="L5414">
            <v>2.5</v>
          </cell>
          <cell r="M5414">
            <v>16</v>
          </cell>
          <cell r="N5414" t="str">
            <v>RECURSO 2-10</v>
          </cell>
          <cell r="V5414" t="str">
            <v>CIIU 4761</v>
          </cell>
          <cell r="W5414" t="str">
            <v>Vigencia Presupuestal</v>
          </cell>
        </row>
        <row r="5415">
          <cell r="A5415">
            <v>541514</v>
          </cell>
          <cell r="B5415" t="str">
            <v>Contrato</v>
          </cell>
          <cell r="C5415">
            <v>407</v>
          </cell>
          <cell r="D5415">
            <v>242914</v>
          </cell>
          <cell r="E5415">
            <v>41961</v>
          </cell>
          <cell r="F5415" t="str">
            <v>SERVICIOS ADMINISTRATIVOS, ATENCION AL USUARIO, ARCHIVO Y CORRESPONDENCIA</v>
          </cell>
          <cell r="G5415">
            <v>8000225964</v>
          </cell>
          <cell r="H5415" t="str">
            <v>OFFIMONACO SOCIEDAD POR ACCIONES SIMPLIFICADA</v>
          </cell>
          <cell r="I5415" t="str">
            <v>FRA 8120 PAGO 2 SEGÚN CERTIFICACION DEL SUPERVISOR - ENTRADA DE ALMACEN 1173 - IVA $1,490,896 - (REG.COMUN - se Aplica Rte Fte Compras Declarantes 2,5%)</v>
          </cell>
          <cell r="J5415">
            <v>10809000</v>
          </cell>
          <cell r="K5415">
            <v>11.04</v>
          </cell>
          <cell r="L5415">
            <v>2.5</v>
          </cell>
          <cell r="M5415">
            <v>16</v>
          </cell>
          <cell r="N5415" t="str">
            <v>RECURSO 2-10</v>
          </cell>
          <cell r="V5415" t="str">
            <v>CIIU 4761</v>
          </cell>
          <cell r="W5415" t="str">
            <v>Vigencia Presupuestal</v>
          </cell>
        </row>
        <row r="5416">
          <cell r="A5416">
            <v>541614</v>
          </cell>
          <cell r="B5416" t="str">
            <v>Convenio</v>
          </cell>
          <cell r="C5416">
            <v>164</v>
          </cell>
          <cell r="D5416">
            <v>26214</v>
          </cell>
          <cell r="E5416">
            <v>41961</v>
          </cell>
          <cell r="F5416" t="str">
            <v>OFICINA DE NEGOCIOS VERDES Y SOSTENIBLES</v>
          </cell>
          <cell r="G5416">
            <v>9000647497</v>
          </cell>
          <cell r="H5416" t="str">
            <v>PATRIMONIO NATURAL FONDO PARA LA BIODIVERSIDAD Y AREAS PROTEGIDAS</v>
          </cell>
          <cell r="I5416" t="str">
            <v>FRA 347 PAGO 3 DE 4 SEGÚN CERTIFICACION DEL SUPERVISOR (REGIMEN ESPECIAL)</v>
          </cell>
          <cell r="J5416">
            <v>47071500</v>
          </cell>
          <cell r="O5416" t="str">
            <v>RECURSO 11</v>
          </cell>
          <cell r="W5416" t="str">
            <v>Vigencia Presupuestal</v>
          </cell>
        </row>
        <row r="5417">
          <cell r="A5417">
            <v>541714</v>
          </cell>
          <cell r="B5417" t="str">
            <v>Contrato</v>
          </cell>
          <cell r="C5417">
            <v>325</v>
          </cell>
          <cell r="D5417">
            <v>87014</v>
          </cell>
          <cell r="E5417">
            <v>41961</v>
          </cell>
          <cell r="F5417" t="str">
            <v>SERVICIOS ADMINISTRATIVOS, ATENCIONA AL USUARIO, ARCHIVO Y CORRESPONDENCIA</v>
          </cell>
          <cell r="G5417">
            <v>9007054939</v>
          </cell>
          <cell r="H5417" t="str">
            <v>UNION TEMPORAL ARRIENDO 2014</v>
          </cell>
          <cell r="I5417" t="str">
            <v>FRA 0008 PAGO 8 DE 10 SEGÚN CERTIFICACION DEL SUPERVISOR - IVA $556,065 (RTE FTE ARRENDAMIENTOS BIENES MUEBLES 4%)</v>
          </cell>
          <cell r="J5417">
            <v>35310098</v>
          </cell>
          <cell r="K5417">
            <v>9.66</v>
          </cell>
          <cell r="L5417">
            <v>4</v>
          </cell>
          <cell r="M5417">
            <v>16</v>
          </cell>
          <cell r="N5417" t="str">
            <v>RECURSO 2-10</v>
          </cell>
          <cell r="W5417" t="str">
            <v>Vigencia Presupuestal</v>
          </cell>
        </row>
        <row r="5418">
          <cell r="A5418">
            <v>541814</v>
          </cell>
          <cell r="B5418" t="str">
            <v>Contrato</v>
          </cell>
          <cell r="C5418">
            <v>192</v>
          </cell>
          <cell r="D5418">
            <v>9414</v>
          </cell>
          <cell r="E5418">
            <v>41961</v>
          </cell>
          <cell r="F5418" t="str">
            <v>SERVICIOS ADMINISTRATIVOS, ATENCIONA AL USUARIO, ARCHIVO Y CORRESPONDENCIA</v>
          </cell>
          <cell r="G5418">
            <v>650053527</v>
          </cell>
          <cell r="H5418" t="str">
            <v xml:space="preserve">ULISES EUGENIO MARTINEZ MORA - SERVICENTRO ESSO </v>
          </cell>
          <cell r="I5418" t="str">
            <v>PAGO PARCIAL FRA 5623 TRECEAVO DESEMBOLSO PARCIAL SEGÚN CERTIFICACION DEL SUPERVISOR - SUMINISTRO COMBUSTIBLES - margen de comercializacion $151,026-LOS ORIGINALES REPOSAN EN LA OP 541814 DE LA MISMA FECHA</v>
          </cell>
          <cell r="J5418">
            <v>5139722</v>
          </cell>
          <cell r="K5418">
            <v>13.8</v>
          </cell>
          <cell r="L5418">
            <v>0.1</v>
          </cell>
          <cell r="N5418" t="str">
            <v>RECURSO 2-10</v>
          </cell>
          <cell r="T5418" t="str">
            <v>si</v>
          </cell>
          <cell r="U5418">
            <v>151026</v>
          </cell>
          <cell r="W5418" t="str">
            <v>Vigencia Presupuestal</v>
          </cell>
        </row>
        <row r="5419">
          <cell r="A5419">
            <v>541914</v>
          </cell>
          <cell r="B5419" t="str">
            <v>Contrato</v>
          </cell>
          <cell r="C5419">
            <v>192</v>
          </cell>
          <cell r="D5419">
            <v>224314</v>
          </cell>
          <cell r="E5419">
            <v>41961</v>
          </cell>
          <cell r="F5419" t="str">
            <v>SERVICIOS ADMINISTRATIVOS, ATENCIONA AL USUARIO, ARCHIVO Y CORRESPONDENCIA</v>
          </cell>
          <cell r="G5419">
            <v>650053527</v>
          </cell>
          <cell r="H5419" t="str">
            <v xml:space="preserve">ULISES EUGENIO MARTINEZ MORA - SERVICENTRO ESSO </v>
          </cell>
          <cell r="I5419" t="str">
            <v>PAGO COMPLEMENTARIO FRA 5623 TRECEAVO DESEMBOLSO PARCIAL SEGÚN CERTIFICACION DEL SUPERVISOR - SUMINISTRO COMBUSTIBLES - LOS ORIGINALES REPOSAN EN LA OP 541814 DE LA MISMA FECHA</v>
          </cell>
          <cell r="J5419">
            <v>5311879</v>
          </cell>
          <cell r="N5419" t="str">
            <v>RECURSO 2-10</v>
          </cell>
          <cell r="W5419" t="str">
            <v>Vigencia Presupuestal</v>
          </cell>
        </row>
        <row r="5420">
          <cell r="A5420">
            <v>542014</v>
          </cell>
          <cell r="B5420" t="str">
            <v>Contrato</v>
          </cell>
          <cell r="C5420">
            <v>192</v>
          </cell>
          <cell r="D5420">
            <v>224314</v>
          </cell>
          <cell r="E5420">
            <v>41961</v>
          </cell>
          <cell r="F5420" t="str">
            <v>SERVICIOS ADMINISTRATIVOS, ATENCIONA AL USUARIO, ARCHIVO Y CORRESPONDENCIA</v>
          </cell>
          <cell r="G5420">
            <v>650053527</v>
          </cell>
          <cell r="H5420" t="str">
            <v xml:space="preserve">ULISES EUGENIO MARTINEZ MORA - SERVICENTRO ESSO </v>
          </cell>
          <cell r="I5420" t="str">
            <v>PAGO FRA 3402 TRECEAVO DESEMBOLSO COMPLEMENTARIO SEGÚN CERTIFICACION DEL SUPERVISOR - SER. MANTENIMIENTO VEHICULO - IVA $60,621-LOS ORIGINALES REPOSAN EN LA OP 541814 DE LA MISMA FECHA</v>
          </cell>
          <cell r="J5420">
            <v>439500</v>
          </cell>
          <cell r="K5420">
            <v>9.66</v>
          </cell>
          <cell r="L5420">
            <v>6</v>
          </cell>
          <cell r="M5420">
            <v>16</v>
          </cell>
          <cell r="N5420" t="str">
            <v>RECURSO 2-10</v>
          </cell>
          <cell r="V5420" t="str">
            <v>CIIU 4520 Mantenimiento y reparación de vehículos automotores</v>
          </cell>
          <cell r="W5420" t="str">
            <v>Vigencia Presupuestal</v>
          </cell>
        </row>
        <row r="5421">
          <cell r="A5421">
            <v>542114</v>
          </cell>
          <cell r="B5421" t="str">
            <v>Convenio</v>
          </cell>
          <cell r="C5421">
            <v>483</v>
          </cell>
          <cell r="D5421">
            <v>270714</v>
          </cell>
          <cell r="E5421">
            <v>41961</v>
          </cell>
          <cell r="F5421" t="str">
            <v>DIRECCION DE BOSQUES, BIODIVERSIDAD Y SERVICIOS ECOSISTEMICOS</v>
          </cell>
          <cell r="G5421">
            <v>9003703061</v>
          </cell>
          <cell r="H5421" t="str">
            <v>ASOCIACION COLOMBIANA DE ZOOLOGIA</v>
          </cell>
          <cell r="I5421" t="str">
            <v xml:space="preserve">FRA 1072 PAGO 2 DE 3 SEGÚN CERTIFICACION DEL SUPERVISOR (ENT.SIN ANIMO DE LUCRO N/A RTE FTE- N/A RTE IVA - SOLO SE APLICA RTE ICA) </v>
          </cell>
          <cell r="J5421">
            <v>25000000</v>
          </cell>
          <cell r="K5421">
            <v>9.66</v>
          </cell>
          <cell r="O5421" t="str">
            <v>RECURSO 11</v>
          </cell>
          <cell r="V5421" t="str">
            <v>CIIU 72102</v>
          </cell>
          <cell r="W5421" t="str">
            <v>Vigencia Presupuestal</v>
          </cell>
        </row>
        <row r="5422">
          <cell r="A5422">
            <v>542214</v>
          </cell>
          <cell r="B5422" t="str">
            <v>Contrato</v>
          </cell>
          <cell r="C5422">
            <v>550</v>
          </cell>
          <cell r="D5422">
            <v>8914</v>
          </cell>
          <cell r="E5422">
            <v>41961</v>
          </cell>
          <cell r="F5422" t="str">
            <v>OFICINA TECNOLOGIAS DE INFORMACION Y COMUNICACIÓN</v>
          </cell>
          <cell r="G5422">
            <v>8999991158</v>
          </cell>
          <cell r="H5422" t="str">
            <v>EMPRESA DE TELECOMUNICACIONES DE BOGOTA SA ESP</v>
          </cell>
          <cell r="I5422" t="str">
            <v>FRA 44011 PAGO 22 DE 25 PERIODO SEPTIEMBRE/14 SEGUN CERTIFICACION DEL SUPERVISOR. IVA $5,672,571</v>
          </cell>
          <cell r="J5422">
            <v>41126141</v>
          </cell>
          <cell r="M5422">
            <v>16</v>
          </cell>
          <cell r="N5422" t="str">
            <v>RECURSO 2-10</v>
          </cell>
          <cell r="W5422" t="str">
            <v>Vigencia Presupuestal</v>
          </cell>
        </row>
        <row r="5423">
          <cell r="A5423">
            <v>542314</v>
          </cell>
          <cell r="B5423" t="str">
            <v>Contrato</v>
          </cell>
          <cell r="C5423">
            <v>484</v>
          </cell>
          <cell r="D5423">
            <v>285014</v>
          </cell>
          <cell r="E5423">
            <v>41961</v>
          </cell>
          <cell r="F5423" t="str">
            <v>SUBDIRECCION ADMINISTRATIVA Y FINANCIERA</v>
          </cell>
          <cell r="G5423">
            <v>8002407403</v>
          </cell>
          <cell r="H5423" t="str">
            <v>TOYOCAR'S LTDA</v>
          </cell>
          <cell r="I5423" t="str">
            <v>FRA 16107-16108-16109-16110-16111-16112-16113-16114-16116-16117-16118-16119-16120-16121-16122-16123-16124-16125-16126-16127-16128-16129-16130-16131 SEGÚN CERTIFICACION DEL SUPERVISOR (SER.DECLARANTES 4%) REG.COMUN</v>
          </cell>
          <cell r="J5423">
            <v>8590855</v>
          </cell>
          <cell r="K5423">
            <v>9.66</v>
          </cell>
          <cell r="L5423">
            <v>4</v>
          </cell>
          <cell r="M5423">
            <v>16</v>
          </cell>
          <cell r="N5423" t="str">
            <v>RECURSO 2-10</v>
          </cell>
          <cell r="W5423" t="str">
            <v>Vigencia Presupuestal</v>
          </cell>
        </row>
        <row r="5424">
          <cell r="A5424">
            <v>542414</v>
          </cell>
          <cell r="B5424" t="str">
            <v>Comisión</v>
          </cell>
          <cell r="C5424">
            <v>20142002</v>
          </cell>
          <cell r="D5424">
            <v>269014</v>
          </cell>
          <cell r="E5424">
            <v>41962</v>
          </cell>
          <cell r="F5424" t="str">
            <v>SERVICIOS ADMINISTRATIVOS, ATENCIONA AL USUARIO, ARCHIVO Y CORRESPONDENCIA</v>
          </cell>
          <cell r="G5424">
            <v>71610890</v>
          </cell>
          <cell r="H5424" t="str">
            <v>LUIS ALFONSO ESCOBAR TRUJILLO</v>
          </cell>
          <cell r="I5424" t="str">
            <v>PAGO COMISION A SANTA MARTA EL 11 DE SEPTIEMBRE DE 2014</v>
          </cell>
          <cell r="J5424">
            <v>208068</v>
          </cell>
        </row>
        <row r="5425">
          <cell r="A5425">
            <v>542514</v>
          </cell>
          <cell r="B5425" t="str">
            <v>Contrato</v>
          </cell>
          <cell r="C5425">
            <v>334</v>
          </cell>
          <cell r="D5425">
            <v>130414</v>
          </cell>
          <cell r="E5425">
            <v>41962</v>
          </cell>
          <cell r="F5425" t="str">
            <v>GRUPO CONTRATOS</v>
          </cell>
          <cell r="G5425">
            <v>8300844337</v>
          </cell>
          <cell r="H5425" t="str">
            <v>LA SOCIEDAD CAMERAL DE CERTIFICACION DIGITAL CERTICAMARA S.A</v>
          </cell>
          <cell r="I5425" t="str">
            <v>FRA 107153 PAGO 1 DE 3 SEGÚN CERTIFICACION DEL SUPERVISOR (GC CONTRIBUYENTES Y AUTORTE, SOLO SE APLICA R/ICA)</v>
          </cell>
          <cell r="J5425">
            <v>10440000</v>
          </cell>
          <cell r="K5425">
            <v>9.66</v>
          </cell>
          <cell r="M5425">
            <v>16</v>
          </cell>
          <cell r="O5425" t="str">
            <v>RECURSO 11</v>
          </cell>
          <cell r="W5425" t="str">
            <v>Vigencia Presupuestal</v>
          </cell>
        </row>
        <row r="5426">
          <cell r="A5426">
            <v>542614</v>
          </cell>
          <cell r="B5426" t="str">
            <v>Contrato</v>
          </cell>
          <cell r="C5426">
            <v>334</v>
          </cell>
          <cell r="D5426">
            <v>130414</v>
          </cell>
          <cell r="E5426">
            <v>41962</v>
          </cell>
          <cell r="F5426" t="str">
            <v>GRUPO CONTRATOS</v>
          </cell>
          <cell r="G5426">
            <v>8300844337</v>
          </cell>
          <cell r="H5426" t="str">
            <v>LA SOCIEDAD CAMERAL DE CERTIFICACION DIGITAL CERTICAMARA S.A</v>
          </cell>
          <cell r="I5426" t="str">
            <v>FRA 108321 PAGO 2 DE 3 SEGÚN CERTIFICACION DEL SUPERVISOR (GC CONTRIBUYENTES Y AUTORTE, SOLO SE APLICA R/ICA)</v>
          </cell>
          <cell r="J5426">
            <v>3480000</v>
          </cell>
          <cell r="K5426">
            <v>9.66</v>
          </cell>
          <cell r="M5426">
            <v>16</v>
          </cell>
          <cell r="O5426" t="str">
            <v>RECURSO 11</v>
          </cell>
          <cell r="W5426" t="str">
            <v>Vigencia Presupuestal</v>
          </cell>
        </row>
        <row r="5427">
          <cell r="A5427">
            <v>542714</v>
          </cell>
          <cell r="B5427" t="str">
            <v>Contrato</v>
          </cell>
          <cell r="C5427">
            <v>431</v>
          </cell>
          <cell r="D5427">
            <v>248614</v>
          </cell>
          <cell r="E5427">
            <v>41962</v>
          </cell>
          <cell r="F5427" t="str">
            <v>SUBDIRECCION DE EDUCACION Y PARTICIPACION</v>
          </cell>
          <cell r="G5427">
            <v>35462977</v>
          </cell>
          <cell r="H5427" t="str">
            <v>MARIA CONSTANZA RAMIREZ SILVA</v>
          </cell>
          <cell r="I5427" t="str">
            <v>PAGO 3 DE 4 SEGÚN CERTIFICACION DEL SUPERVISOR (Desc Base Rte Fte por Dependientes)</v>
          </cell>
          <cell r="J5427">
            <v>8000000</v>
          </cell>
          <cell r="K5427">
            <v>9.66</v>
          </cell>
          <cell r="O5427" t="str">
            <v>RECURSO 11</v>
          </cell>
          <cell r="V5427" t="str">
            <v>Desc. X Dependientes</v>
          </cell>
          <cell r="W5427" t="str">
            <v>Vigencia Presupuestal</v>
          </cell>
        </row>
        <row r="5428">
          <cell r="A5428">
            <v>542814</v>
          </cell>
          <cell r="B5428" t="str">
            <v>Oficio</v>
          </cell>
          <cell r="C5428" t="str">
            <v>8310-3-39056</v>
          </cell>
          <cell r="D5428">
            <v>331814</v>
          </cell>
          <cell r="E5428">
            <v>41962</v>
          </cell>
          <cell r="F5428" t="str">
            <v>SUBDIRECCION ADMINISTRATIVA Y FINANCIERA</v>
          </cell>
          <cell r="G5428">
            <v>8301153951</v>
          </cell>
          <cell r="H5428" t="str">
            <v>MINISTERIO DE AMBIENTE Y DESARROLLO SOSTENIBLE</v>
          </cell>
          <cell r="I5428" t="str">
            <v>REEMBOLSO CAJA MENOR 314 CONSECUTIVO 7914-VIATICOS Y COMISIONES AL INTERIOR</v>
          </cell>
          <cell r="J5428">
            <v>16973514</v>
          </cell>
          <cell r="O5428" t="str">
            <v>RECURSO 11</v>
          </cell>
          <cell r="W5428" t="str">
            <v>Vigencia Presupuestal</v>
          </cell>
        </row>
        <row r="5429">
          <cell r="A5429">
            <v>542914</v>
          </cell>
          <cell r="B5429" t="str">
            <v>Factura</v>
          </cell>
          <cell r="C5429">
            <v>377054608</v>
          </cell>
          <cell r="D5429">
            <v>331914</v>
          </cell>
          <cell r="E5429">
            <v>41962</v>
          </cell>
          <cell r="F5429" t="str">
            <v>SERVICIOS ADMINISTRATIVOS, ATENCIONA AL USUARIO, ARCHIVO Y CORRESPONDENCIA</v>
          </cell>
          <cell r="G5429">
            <v>8300538004</v>
          </cell>
          <cell r="H5429" t="str">
            <v>TELMEX COLOMBIA S.A</v>
          </cell>
          <cell r="I5429" t="str">
            <v xml:space="preserve">PAGO SERVICIO PUBLICO TELEVISION A CLARO, FRA 3777054608 DEL 2 NOVIEMBRE AL 01 DICIEMBRE DE 2014 </v>
          </cell>
          <cell r="J5429">
            <v>53400</v>
          </cell>
          <cell r="N5429" t="str">
            <v>RECURSO 2-10</v>
          </cell>
          <cell r="W5429" t="str">
            <v>Vigencia Presupuestal</v>
          </cell>
        </row>
        <row r="5430">
          <cell r="A5430">
            <v>543014</v>
          </cell>
          <cell r="B5430" t="str">
            <v>Factura</v>
          </cell>
          <cell r="C5430">
            <v>68134163</v>
          </cell>
          <cell r="D5430">
            <v>332014</v>
          </cell>
          <cell r="E5430">
            <v>41962</v>
          </cell>
          <cell r="F5430" t="str">
            <v>SERVICIOS ADMINISTRATIVOS, ATENCIONA AL USUARIO, ARCHIVO Y CORRESPONDENCIA</v>
          </cell>
          <cell r="G5430">
            <v>8301225661</v>
          </cell>
          <cell r="H5430" t="str">
            <v>COLOMBIA TELECOMUNICACIONES S.A ESP</v>
          </cell>
          <cell r="I5430" t="str">
            <v>PAGO SERVICIO PUBLICO CELULAR A COLOMBIA TELECOMUNICACIONES, FRA EC-68134163, CTA CLIENTE 8604974 PERIODO DEL 06 DE OCTUBRE AL 05 NOVIEMBRE DE 2014</v>
          </cell>
          <cell r="J5430">
            <v>4062254</v>
          </cell>
          <cell r="N5430" t="str">
            <v>RECURSO 2-10</v>
          </cell>
          <cell r="W5430" t="str">
            <v>Vigencia Presupuestal</v>
          </cell>
        </row>
        <row r="5431">
          <cell r="A5431">
            <v>543114</v>
          </cell>
          <cell r="B5431" t="str">
            <v>Factura</v>
          </cell>
          <cell r="C5431">
            <v>196375644</v>
          </cell>
          <cell r="D5431">
            <v>332114</v>
          </cell>
          <cell r="E5431">
            <v>41962</v>
          </cell>
          <cell r="F5431" t="str">
            <v>SERVICIOS ADMINISTRATIVOS, ATENCIONA AL USUARIO, ARCHIVO Y CORRESPONDENCIA</v>
          </cell>
          <cell r="G5431">
            <v>8999991158</v>
          </cell>
          <cell r="H5431" t="str">
            <v>EMPRESA DE TELECOMUNICACIONES DE BOGOTA SA ESP</v>
          </cell>
          <cell r="I5431" t="str">
            <v>PAGO SERVICIO PUBLICO TELEFONO A ETB, FRA 000196375644. CTA CLIENTE 4363026, PERIODO DEL 1 AL 31 DE OCTUBRE DE 2014</v>
          </cell>
          <cell r="J5431">
            <v>34733770</v>
          </cell>
          <cell r="N5431" t="str">
            <v>RECURSO 2-10</v>
          </cell>
          <cell r="W5431" t="str">
            <v>Vigencia Presupuestal</v>
          </cell>
        </row>
        <row r="5432">
          <cell r="A5432">
            <v>543214</v>
          </cell>
          <cell r="B5432" t="str">
            <v>Contrato</v>
          </cell>
          <cell r="C5432">
            <v>40</v>
          </cell>
          <cell r="D5432">
            <v>5114</v>
          </cell>
          <cell r="E5432">
            <v>41962</v>
          </cell>
          <cell r="F5432" t="str">
            <v>GRUPO DE COMUNICACIONES</v>
          </cell>
          <cell r="G5432">
            <v>80443180</v>
          </cell>
          <cell r="H5432" t="str">
            <v>DIEGO MAURICIO PINEDA ROMERO</v>
          </cell>
          <cell r="I5432" t="str">
            <v>PAGO 11 DE 12 SEGÚN CERTIFICACION DEL SUPERVISOR</v>
          </cell>
          <cell r="J5432">
            <v>4283286</v>
          </cell>
          <cell r="K5432">
            <v>9.66</v>
          </cell>
          <cell r="O5432" t="str">
            <v>RECURSO 11</v>
          </cell>
          <cell r="V5432" t="str">
            <v>No tiene Dependientes</v>
          </cell>
          <cell r="W5432" t="str">
            <v>Vigencia Presupuestal</v>
          </cell>
        </row>
        <row r="5433">
          <cell r="A5433">
            <v>543314</v>
          </cell>
          <cell r="B5433" t="str">
            <v>Contrato</v>
          </cell>
          <cell r="C5433">
            <v>41</v>
          </cell>
          <cell r="D5433">
            <v>5014</v>
          </cell>
          <cell r="E5433">
            <v>41962</v>
          </cell>
          <cell r="F5433" t="str">
            <v>GRUPO DE COMUNICACIONES</v>
          </cell>
          <cell r="G5433">
            <v>79690254</v>
          </cell>
          <cell r="H5433" t="str">
            <v>GABRIEL GONZALO CLAVIJO SERRANO</v>
          </cell>
          <cell r="I5433" t="str">
            <v>PAGO 11 DE 12 SEGÚN CERTIFICACION DEL SUPERVISOR (Desc.de la Base RF x Dependientes)</v>
          </cell>
          <cell r="J5433">
            <v>4283286</v>
          </cell>
          <cell r="K5433">
            <v>9.66</v>
          </cell>
          <cell r="O5433" t="str">
            <v>RECURSO 11</v>
          </cell>
          <cell r="V5433" t="str">
            <v>Desc. 10% Dependientes - Base RF $ 4,094,538 RF $ 287,559</v>
          </cell>
          <cell r="W5433" t="str">
            <v>Vigencia Presupuestal</v>
          </cell>
        </row>
        <row r="5434">
          <cell r="A5434">
            <v>543414</v>
          </cell>
          <cell r="B5434" t="str">
            <v>Contrato</v>
          </cell>
          <cell r="C5434">
            <v>38</v>
          </cell>
          <cell r="D5434">
            <v>5314</v>
          </cell>
          <cell r="E5434">
            <v>41962</v>
          </cell>
          <cell r="F5434" t="str">
            <v>GRUPO DE COMUNICACIONES</v>
          </cell>
          <cell r="G5434">
            <v>79147965</v>
          </cell>
          <cell r="H5434" t="str">
            <v>JOSE ROBERTO ARANGO ROMERO</v>
          </cell>
          <cell r="I5434" t="str">
            <v>PAGO 11 DE 12 SEGÚN CERTIFICACION DEL SUPERVISOR (Desc.de la Base RF x Dependientes)</v>
          </cell>
          <cell r="J5434">
            <v>4283286</v>
          </cell>
          <cell r="K5434">
            <v>9.66</v>
          </cell>
          <cell r="O5434" t="str">
            <v>RECURSO 11</v>
          </cell>
          <cell r="V5434" t="str">
            <v>Desc. 10% Dependientes - Base RF $ 4,094,538 RF $ 287,559</v>
          </cell>
          <cell r="W5434" t="str">
            <v>Vigencia Presupuestal</v>
          </cell>
        </row>
        <row r="5435">
          <cell r="A5435">
            <v>543514</v>
          </cell>
          <cell r="B5435" t="str">
            <v>Contrato</v>
          </cell>
          <cell r="C5435">
            <v>152</v>
          </cell>
          <cell r="D5435">
            <v>9314</v>
          </cell>
          <cell r="E5435">
            <v>41962</v>
          </cell>
          <cell r="F5435" t="str">
            <v>SERVICIOS ADMINISTRATIVOS, ATENCIONA AL USUARIO, ARCHIVO Y CORRESPONDENCIA</v>
          </cell>
          <cell r="G5435">
            <v>8605273892</v>
          </cell>
          <cell r="H5435" t="str">
            <v>MOTOS EL CONDOR LTDA</v>
          </cell>
          <cell r="I5435" t="str">
            <v>PAGO 11 DE 12 FRA 7192 SEGÚN CERTIFICACION DEL SUPERVISOR IVA $70,985 (REG.COMUN)</v>
          </cell>
          <cell r="J5435">
            <v>559340</v>
          </cell>
          <cell r="K5435">
            <v>9.66</v>
          </cell>
          <cell r="L5435">
            <v>4</v>
          </cell>
          <cell r="M5435">
            <v>16</v>
          </cell>
          <cell r="N5435" t="str">
            <v>RECURSO 2-10</v>
          </cell>
          <cell r="W5435" t="str">
            <v>Vigencia Presupuestal</v>
          </cell>
        </row>
        <row r="5436">
          <cell r="A5436">
            <v>543614</v>
          </cell>
          <cell r="B5436" t="str">
            <v>Oficio</v>
          </cell>
          <cell r="C5436" t="str">
            <v>8320-3-39916</v>
          </cell>
          <cell r="D5436">
            <v>333214</v>
          </cell>
          <cell r="E5436">
            <v>41963</v>
          </cell>
          <cell r="F5436" t="str">
            <v>TALENTO HUMANO ACTIVO Y NO ACTIVO</v>
          </cell>
          <cell r="G5436">
            <v>8301153951</v>
          </cell>
          <cell r="H5436" t="str">
            <v>MINISTERIO DE AMBIENTE Y DESARROLLO SOSTENIBLE</v>
          </cell>
          <cell r="I5436" t="str">
            <v>MESADA PENSIONAL CORRESPONDIENTE AL MES DE NOVIEMBRE DE 2014</v>
          </cell>
          <cell r="J5436">
            <v>946135324</v>
          </cell>
          <cell r="N5436" t="str">
            <v>RECURSO 3-10</v>
          </cell>
          <cell r="Q5436" t="str">
            <v>DEDUCCIONES GENERALES</v>
          </cell>
          <cell r="R5436">
            <v>226404425</v>
          </cell>
          <cell r="W5436" t="str">
            <v>Vigencia Presupuestal</v>
          </cell>
        </row>
        <row r="5437">
          <cell r="A5437">
            <v>543714</v>
          </cell>
          <cell r="B5437" t="str">
            <v>Oficio</v>
          </cell>
          <cell r="C5437" t="str">
            <v>8314-3-38617</v>
          </cell>
          <cell r="D5437">
            <v>327714</v>
          </cell>
          <cell r="E5437">
            <v>41964</v>
          </cell>
          <cell r="F5437" t="str">
            <v>SUBDIRECCION ADMINISTRATIVA Y FINANCIERA</v>
          </cell>
          <cell r="G5437">
            <v>8301153951</v>
          </cell>
          <cell r="H5437" t="str">
            <v>MINISTERIO DE AMBIENTE Y DESARROLLO SOSTENIBLE</v>
          </cell>
          <cell r="I5437" t="str">
            <v>REEMBOLSO CAJA MENOR 114 - CONS 7714 - GASTOS GENERALES</v>
          </cell>
          <cell r="J5437">
            <v>4031153</v>
          </cell>
          <cell r="N5437" t="str">
            <v>RECURSO 2-10</v>
          </cell>
          <cell r="W5437" t="str">
            <v>Vigencia Presupuestal</v>
          </cell>
        </row>
        <row r="5438">
          <cell r="A5438">
            <v>543814</v>
          </cell>
          <cell r="B5438" t="str">
            <v>Resolución</v>
          </cell>
          <cell r="C5438">
            <v>1777</v>
          </cell>
          <cell r="D5438">
            <v>324614</v>
          </cell>
          <cell r="E5438">
            <v>41964</v>
          </cell>
          <cell r="F5438" t="str">
            <v>SUBDIRECCION ADMINISTRATIVA Y FINANCIERA</v>
          </cell>
          <cell r="G5438">
            <v>51790393</v>
          </cell>
          <cell r="H5438" t="str">
            <v>ELIZABETH GOMEZ SANCHEZ</v>
          </cell>
          <cell r="I5438" t="str">
            <v>PAGO TOTAL COMISION INTERNACIONAL A QUITO-ECUADOR DEL 12 AL 14 NOV/2014</v>
          </cell>
          <cell r="J5438">
            <v>2579530</v>
          </cell>
          <cell r="N5438" t="str">
            <v>RECURSO 2-10</v>
          </cell>
          <cell r="W5438" t="str">
            <v>Vigencia Presupuestal</v>
          </cell>
        </row>
        <row r="5439">
          <cell r="A5439">
            <v>543914</v>
          </cell>
          <cell r="B5439" t="str">
            <v>Comisión</v>
          </cell>
          <cell r="C5439">
            <v>20142368</v>
          </cell>
          <cell r="D5439">
            <v>311814</v>
          </cell>
          <cell r="E5439">
            <v>41967</v>
          </cell>
          <cell r="F5439" t="str">
            <v>SERVICIOS ADMINISTRATIVOS, ATENCIONA AL USUARIO, ARCHIVO Y CORRESPONDENCIA</v>
          </cell>
          <cell r="G5439">
            <v>35455050</v>
          </cell>
          <cell r="H5439" t="str">
            <v>SILVIA POMBO CARRILLO</v>
          </cell>
          <cell r="I5439" t="str">
            <v>COMISION A CALI EL 22 DE OCTUBRE DE 2014</v>
          </cell>
          <cell r="J5439">
            <v>208068</v>
          </cell>
          <cell r="O5439" t="str">
            <v>RECURSO 11</v>
          </cell>
          <cell r="W5439" t="str">
            <v>Vigencia Presupuestal</v>
          </cell>
        </row>
        <row r="5440">
          <cell r="A5440">
            <v>544014</v>
          </cell>
          <cell r="B5440" t="str">
            <v>Contrato</v>
          </cell>
          <cell r="C5440">
            <v>333</v>
          </cell>
          <cell r="D5440">
            <v>234214</v>
          </cell>
          <cell r="E5440">
            <v>41961</v>
          </cell>
          <cell r="F5440" t="str">
            <v>SUBDIRECCION ADMINISTRATIVA Y FINANCIERA</v>
          </cell>
          <cell r="G5440">
            <v>8604500222</v>
          </cell>
          <cell r="H5440" t="str">
            <v>ESCOBAR OSPINA Y CIA LTDA - VIAJES CALITOUR</v>
          </cell>
          <cell r="I5440" t="str">
            <v xml:space="preserve">PAGO SALDO FACTURAS VARIAS SEGUN CERTIFICACION DEL SUPERVISOR (REC 11 INVERSION) LOS SOPORTES ORIGINALES REPOSAN EN LA OP </v>
          </cell>
          <cell r="J5440">
            <v>47312547</v>
          </cell>
          <cell r="K5440">
            <v>9.66</v>
          </cell>
          <cell r="L5440">
            <v>4</v>
          </cell>
          <cell r="M5440">
            <v>16</v>
          </cell>
          <cell r="O5440" t="str">
            <v>RECURSO 11</v>
          </cell>
          <cell r="W5440" t="str">
            <v>Vigencia Presupuestal</v>
          </cell>
        </row>
        <row r="5441">
          <cell r="A5441">
            <v>544114</v>
          </cell>
          <cell r="B5441" t="str">
            <v>Contrato</v>
          </cell>
          <cell r="C5441">
            <v>52</v>
          </cell>
          <cell r="D5441">
            <v>8114</v>
          </cell>
          <cell r="E5441">
            <v>41967</v>
          </cell>
          <cell r="F5441" t="str">
            <v>DIRECCION DE ASUNTOS AMBIENTALES, SECTORIAL Y URBANA</v>
          </cell>
          <cell r="G5441">
            <v>64700784</v>
          </cell>
          <cell r="H5441" t="str">
            <v>ANDREA LUCIA ARANGO HERNANDEZ</v>
          </cell>
          <cell r="I5441" t="str">
            <v>PAGO 11 DE 12 SEGÚN CERTIFICACION DEL SUPERVISOR</v>
          </cell>
          <cell r="J5441">
            <v>6272727</v>
          </cell>
          <cell r="K5441">
            <v>9.66</v>
          </cell>
          <cell r="O5441" t="str">
            <v>RECURSO 11</v>
          </cell>
          <cell r="V5441" t="str">
            <v>No tiene Dependientes</v>
          </cell>
          <cell r="W5441" t="str">
            <v>Vigencia Presupuestal</v>
          </cell>
        </row>
        <row r="5442">
          <cell r="A5442">
            <v>544214</v>
          </cell>
        </row>
        <row r="5443">
          <cell r="A5443">
            <v>544314</v>
          </cell>
          <cell r="B5443" t="str">
            <v>Contrato</v>
          </cell>
          <cell r="C5443">
            <v>199</v>
          </cell>
          <cell r="D5443">
            <v>30614</v>
          </cell>
          <cell r="E5443">
            <v>41967</v>
          </cell>
          <cell r="F5443" t="str">
            <v>DIRECCION DE BOSQUES, BIODIVERSIDAD Y SERVICIOS ECOSISTEMICOS</v>
          </cell>
          <cell r="G5443">
            <v>1032365212</v>
          </cell>
          <cell r="H5443" t="str">
            <v>ALEXANDRA MELO ARDILA</v>
          </cell>
          <cell r="I5443" t="str">
            <v>PAGO 11 DE 12 SEGÚN CERTIFICACION DEL SUPERVISOR</v>
          </cell>
          <cell r="J5443">
            <v>5303610</v>
          </cell>
          <cell r="K5443">
            <v>9.66</v>
          </cell>
          <cell r="O5443" t="str">
            <v>RECURSO 11</v>
          </cell>
          <cell r="V5443" t="str">
            <v>No tiene Dependientes</v>
          </cell>
          <cell r="W5443" t="str">
            <v>Vigencia Presupuestal</v>
          </cell>
        </row>
        <row r="5444">
          <cell r="A5444">
            <v>544414</v>
          </cell>
          <cell r="B5444" t="str">
            <v>Contrato</v>
          </cell>
          <cell r="C5444">
            <v>240</v>
          </cell>
          <cell r="D5444">
            <v>34314</v>
          </cell>
          <cell r="E5444">
            <v>41967</v>
          </cell>
          <cell r="F5444" t="str">
            <v>DIRECCION DE BOSQUES, BIODIVERSIDAD Y SERVICIOS ECOSISTEMICOS</v>
          </cell>
          <cell r="G5444">
            <v>1010172281</v>
          </cell>
          <cell r="H5444" t="str">
            <v>ESTEFANIA ARDILA ROBLES</v>
          </cell>
          <cell r="I5444" t="str">
            <v>PAGO 11 DE 12 SEGÚN CERTIFICACION DEL SUPERVISOR</v>
          </cell>
          <cell r="J5444">
            <v>4000000</v>
          </cell>
          <cell r="K5444">
            <v>9.66</v>
          </cell>
          <cell r="O5444" t="str">
            <v>RECURSO 11</v>
          </cell>
          <cell r="V5444" t="str">
            <v>No tiene Dependientes a Cargo</v>
          </cell>
          <cell r="W5444" t="str">
            <v>Vigencia Presupuestal</v>
          </cell>
        </row>
        <row r="5445">
          <cell r="A5445">
            <v>544514</v>
          </cell>
        </row>
        <row r="5446">
          <cell r="A5446">
            <v>544614</v>
          </cell>
          <cell r="B5446" t="str">
            <v>Contrato</v>
          </cell>
          <cell r="C5446">
            <v>143</v>
          </cell>
          <cell r="D5446">
            <v>22614</v>
          </cell>
          <cell r="E5446">
            <v>41967</v>
          </cell>
          <cell r="F5446" t="str">
            <v>DIRECCION DE BOSQUES, BIODIVERSIDAD Y SERVICIOS ECOSISTEMICOS</v>
          </cell>
          <cell r="G5446">
            <v>53016588</v>
          </cell>
          <cell r="H5446" t="str">
            <v>ASTRID MILENA CARO ROA</v>
          </cell>
          <cell r="I5446" t="str">
            <v>PAGO 10 Y 11 DE 12 SEGÚN CERTIFICACION DEL SUPERVISOR</v>
          </cell>
          <cell r="J5446">
            <v>5965418</v>
          </cell>
          <cell r="K5446">
            <v>9.66</v>
          </cell>
          <cell r="O5446" t="str">
            <v>RECURSO 11</v>
          </cell>
          <cell r="V5446" t="str">
            <v>No tiene Dependientes - Firma del Contrato 30 Oct/13-Afiliación ARL 18 Nov/13- Pago Novedad ARL Dic/2013</v>
          </cell>
          <cell r="W5446" t="str">
            <v>Vigencia Presupuestal</v>
          </cell>
        </row>
        <row r="5447">
          <cell r="A5447">
            <v>544714</v>
          </cell>
          <cell r="B5447" t="str">
            <v>Contrato</v>
          </cell>
          <cell r="C5447">
            <v>409</v>
          </cell>
          <cell r="D5447">
            <v>243714</v>
          </cell>
          <cell r="E5447">
            <v>41967</v>
          </cell>
          <cell r="F5447" t="str">
            <v>DIRECCION DE ORDENAMIENTO AMBIENTAL Y COORDINACION DEL SINA</v>
          </cell>
          <cell r="G5447">
            <v>52416177</v>
          </cell>
          <cell r="H5447" t="str">
            <v>MONICA MARIA MUÑOZ B</v>
          </cell>
          <cell r="I5447" t="str">
            <v>PAGO 4 DE 5 SEGÚN CERTIFICACION DEL SUPERVISOR</v>
          </cell>
          <cell r="J5447">
            <v>7500000</v>
          </cell>
          <cell r="K5447">
            <v>9.66</v>
          </cell>
          <cell r="O5447" t="str">
            <v>RECURSO 11</v>
          </cell>
          <cell r="V5447" t="str">
            <v>No tiene Dependientes</v>
          </cell>
          <cell r="W5447" t="str">
            <v>Vigencia Presupuestal</v>
          </cell>
        </row>
        <row r="5448">
          <cell r="A5448">
            <v>544814</v>
          </cell>
          <cell r="B5448" t="str">
            <v>Contrato</v>
          </cell>
          <cell r="C5448">
            <v>212</v>
          </cell>
          <cell r="D5448">
            <v>31214</v>
          </cell>
          <cell r="E5448">
            <v>41967</v>
          </cell>
          <cell r="F5448" t="str">
            <v>DIRECCION DE BOSQUES, BIODIVERSIDAD Y SERVICIOS ECOSISTEMICOS</v>
          </cell>
          <cell r="G5448">
            <v>80544407</v>
          </cell>
          <cell r="H5448" t="str">
            <v>ANDRES FERNANDO FRANCO FANDIÑO</v>
          </cell>
          <cell r="I5448" t="str">
            <v>PAGO 11 DE 12 SEGÚN CERTIFICACION DEL SUPERVISOR (Desc.de la Base RF x Dependientes)</v>
          </cell>
          <cell r="J5448">
            <v>5214196</v>
          </cell>
          <cell r="K5448">
            <v>9.66</v>
          </cell>
          <cell r="O5448" t="str">
            <v>RECURSO 11</v>
          </cell>
          <cell r="V5448" t="str">
            <v xml:space="preserve">Desc. x Dependientes </v>
          </cell>
          <cell r="W5448" t="str">
            <v>Vigencia Presupuestal</v>
          </cell>
        </row>
        <row r="5449">
          <cell r="A5449">
            <v>544914</v>
          </cell>
          <cell r="B5449" t="str">
            <v>Contrato</v>
          </cell>
          <cell r="C5449">
            <v>245</v>
          </cell>
          <cell r="D5449">
            <v>35714</v>
          </cell>
          <cell r="E5449">
            <v>41967</v>
          </cell>
          <cell r="F5449" t="str">
            <v>DIRECCION DE BOSQUES, BIODIVERSIDAD Y SERVICIOS ECOSISTEMICOS</v>
          </cell>
          <cell r="G5449">
            <v>63395913</v>
          </cell>
          <cell r="H5449" t="str">
            <v>YUDY ALEXANDRA AVILA PARRA</v>
          </cell>
          <cell r="I5449" t="str">
            <v>PAGO 9 DE 12 SEGÚN CERTIFICACION DEL SUPERVISOR</v>
          </cell>
          <cell r="J5449">
            <v>4359600</v>
          </cell>
          <cell r="K5449">
            <v>9.66</v>
          </cell>
          <cell r="O5449" t="str">
            <v>RECURSO 11</v>
          </cell>
          <cell r="V5449" t="str">
            <v>No tiene Dependientes</v>
          </cell>
          <cell r="W5449" t="str">
            <v>Vigencia Presupuestal</v>
          </cell>
        </row>
        <row r="5450">
          <cell r="A5450">
            <v>545014</v>
          </cell>
          <cell r="B5450" t="str">
            <v>Contrato</v>
          </cell>
          <cell r="C5450">
            <v>451</v>
          </cell>
          <cell r="D5450">
            <v>262214</v>
          </cell>
          <cell r="E5450">
            <v>41967</v>
          </cell>
          <cell r="F5450" t="str">
            <v>OFICINA ASESORA JURIDICA</v>
          </cell>
          <cell r="G5450">
            <v>53000314</v>
          </cell>
          <cell r="H5450" t="str">
            <v>SYLVIA HELENA GARCIA GARCIA</v>
          </cell>
          <cell r="I5450" t="str">
            <v>PAGO 3 DE 4 SEGÚN CERTIFICACION DEL SUPERVISOR</v>
          </cell>
          <cell r="J5450">
            <v>4000000</v>
          </cell>
          <cell r="K5450">
            <v>9.66</v>
          </cell>
          <cell r="O5450" t="str">
            <v>RECURSO 11</v>
          </cell>
          <cell r="V5450" t="str">
            <v>No tiene Dependientes</v>
          </cell>
          <cell r="W5450" t="str">
            <v>Vigencia Presupuestal</v>
          </cell>
        </row>
        <row r="5451">
          <cell r="A5451">
            <v>545114</v>
          </cell>
        </row>
        <row r="5452">
          <cell r="A5452">
            <v>545214</v>
          </cell>
        </row>
        <row r="5453">
          <cell r="A5453">
            <v>545314</v>
          </cell>
          <cell r="B5453" t="str">
            <v>Contrato</v>
          </cell>
          <cell r="C5453">
            <v>50</v>
          </cell>
          <cell r="D5453">
            <v>7914</v>
          </cell>
          <cell r="E5453">
            <v>41967</v>
          </cell>
          <cell r="F5453" t="str">
            <v>DIRECCION DE ASUNTOS AMBIENTALES, SECTORIAL Y URBANA</v>
          </cell>
          <cell r="G5453">
            <v>63459707</v>
          </cell>
          <cell r="H5453" t="str">
            <v>RUTH MARGARITA OCHOA RAMIREZ</v>
          </cell>
          <cell r="I5453" t="str">
            <v>ONCE DESEMBOLSO SEGÚN CERTIFICACION DEL SUPERVISOR (Desc.de la Base RF x Dependientes)</v>
          </cell>
          <cell r="J5453">
            <v>4781212</v>
          </cell>
          <cell r="K5453">
            <v>9.66</v>
          </cell>
          <cell r="O5453" t="str">
            <v>RECURSO 11</v>
          </cell>
          <cell r="V5453" t="str">
            <v>Desc.x Dependientes</v>
          </cell>
          <cell r="W5453" t="str">
            <v>Vigencia Presupuestal</v>
          </cell>
        </row>
        <row r="5454">
          <cell r="A5454">
            <v>545414</v>
          </cell>
        </row>
        <row r="5455">
          <cell r="A5455">
            <v>545514</v>
          </cell>
        </row>
        <row r="5456">
          <cell r="A5456">
            <v>545614</v>
          </cell>
        </row>
        <row r="5457">
          <cell r="A5457">
            <v>545714</v>
          </cell>
        </row>
        <row r="5458">
          <cell r="A5458">
            <v>545814</v>
          </cell>
          <cell r="B5458" t="str">
            <v>Contrato</v>
          </cell>
          <cell r="C5458">
            <v>125</v>
          </cell>
          <cell r="D5458">
            <v>20714</v>
          </cell>
          <cell r="E5458">
            <v>41967</v>
          </cell>
          <cell r="F5458" t="str">
            <v>DIRECCION DE BOSQUES, BIODIVERSIDAD Y SERVICIOS ECOSISTEMICOS</v>
          </cell>
          <cell r="G5458">
            <v>52909876</v>
          </cell>
          <cell r="H5458" t="str">
            <v>LUZ STELLA CARRERO MORALES</v>
          </cell>
          <cell r="I5458" t="str">
            <v>PAGO 11 DE 12 SEGÚN CERTIFICACION DEL SUPERVISOR (Desc.de la Base RF x Dependientes)</v>
          </cell>
          <cell r="J5458">
            <v>4334473</v>
          </cell>
          <cell r="K5458">
            <v>9.66</v>
          </cell>
          <cell r="O5458" t="str">
            <v>RECURSO 11</v>
          </cell>
          <cell r="V5458" t="str">
            <v>Desc. 10% Dependientes</v>
          </cell>
          <cell r="W5458" t="str">
            <v>Vigencia Presupuestal</v>
          </cell>
        </row>
        <row r="5459">
          <cell r="A5459">
            <v>545914</v>
          </cell>
          <cell r="B5459" t="str">
            <v>Contrato</v>
          </cell>
          <cell r="C5459">
            <v>469</v>
          </cell>
          <cell r="D5459">
            <v>270514</v>
          </cell>
          <cell r="E5459">
            <v>41967</v>
          </cell>
          <cell r="F5459" t="str">
            <v>DIRECCION DE ASUNTOS MARINOS, COSTEROS Y RECURSOS ACUATICOS</v>
          </cell>
          <cell r="G5459">
            <v>52045292</v>
          </cell>
          <cell r="H5459" t="str">
            <v>CLAUDIA TERESA CACERES DOMINGUEZ</v>
          </cell>
          <cell r="I5459" t="str">
            <v>PAGO 3 DE 4 SEGÚN CERTIFICACION DEL SUPERVISOR (Desc Base Rte Fte por Dependientes + No presenta AFC)</v>
          </cell>
          <cell r="J5459">
            <v>7100000</v>
          </cell>
          <cell r="K5459">
            <v>9.66</v>
          </cell>
          <cell r="O5459" t="str">
            <v>RECURSO 11</v>
          </cell>
          <cell r="V5459" t="str">
            <v xml:space="preserve">NO Presento AFC+ Desc. 10% Dependientes </v>
          </cell>
          <cell r="W5459" t="str">
            <v>Vigencia Presupuestal</v>
          </cell>
        </row>
        <row r="5460">
          <cell r="A5460">
            <v>546014</v>
          </cell>
        </row>
        <row r="5461">
          <cell r="A5461">
            <v>546114</v>
          </cell>
        </row>
        <row r="5462">
          <cell r="A5462">
            <v>546214</v>
          </cell>
          <cell r="B5462" t="str">
            <v>Contrato</v>
          </cell>
          <cell r="C5462">
            <v>146</v>
          </cell>
          <cell r="D5462">
            <v>23214</v>
          </cell>
          <cell r="E5462">
            <v>41967</v>
          </cell>
          <cell r="F5462" t="str">
            <v>DIRECCION DE BOSQUES, BIODIVERSIDAD Y SERVICIOS ECOSISTEMICOS</v>
          </cell>
          <cell r="G5462">
            <v>52264205</v>
          </cell>
          <cell r="H5462" t="str">
            <v>PAULA ANDREA CASTAÑEDA GARCIA</v>
          </cell>
          <cell r="I5462" t="str">
            <v>PAGO 11 DE 12 SEGÚN CERTIFICACION DEL SUPERVISOR (Desc.de la Base RF x Dependientes)</v>
          </cell>
          <cell r="J5462">
            <v>5810392</v>
          </cell>
          <cell r="K5462">
            <v>9.66</v>
          </cell>
          <cell r="O5462" t="str">
            <v>RECURSO 11</v>
          </cell>
          <cell r="V5462" t="str">
            <v>Desc. 10% Dependientes</v>
          </cell>
          <cell r="W5462" t="str">
            <v>Vigencia Presupuestal</v>
          </cell>
        </row>
        <row r="5463">
          <cell r="A5463">
            <v>546314</v>
          </cell>
        </row>
        <row r="5464">
          <cell r="A5464">
            <v>546414</v>
          </cell>
          <cell r="B5464" t="str">
            <v>Contrato</v>
          </cell>
          <cell r="C5464">
            <v>470</v>
          </cell>
          <cell r="D5464">
            <v>270614</v>
          </cell>
          <cell r="E5464">
            <v>41967</v>
          </cell>
          <cell r="F5464" t="str">
            <v>SUBDIRECCION DE EDUCACION Y PARTICIPACION</v>
          </cell>
          <cell r="G5464">
            <v>53038369</v>
          </cell>
          <cell r="H5464" t="str">
            <v>DIANA MARCELA MENDOZA OSPINA</v>
          </cell>
          <cell r="I5464" t="str">
            <v>TERCERO DESEMBOLSO SEGÚN CERTIFICACION DEL SUPERVISOR</v>
          </cell>
          <cell r="J5464">
            <v>5850000</v>
          </cell>
          <cell r="K5464">
            <v>9.66</v>
          </cell>
          <cell r="O5464" t="str">
            <v>RECURSO 11</v>
          </cell>
          <cell r="V5464" t="str">
            <v>No tiene Dependientes</v>
          </cell>
          <cell r="W5464" t="str">
            <v>Vigencia Presupuestal</v>
          </cell>
        </row>
        <row r="5465">
          <cell r="A5465">
            <v>546514</v>
          </cell>
          <cell r="B5465" t="str">
            <v>Contrato</v>
          </cell>
          <cell r="C5465">
            <v>178</v>
          </cell>
          <cell r="D5465">
            <v>28414</v>
          </cell>
          <cell r="E5465">
            <v>41967</v>
          </cell>
          <cell r="F5465" t="str">
            <v>DIRECCION DE BOSQUES, BIODIVERSIDAD Y SERVICIOS ECOSISTEMICOS</v>
          </cell>
          <cell r="G5465">
            <v>19342385</v>
          </cell>
          <cell r="H5465" t="str">
            <v>RICARDO LINARES PRIETO</v>
          </cell>
          <cell r="I5465" t="str">
            <v xml:space="preserve">FRA 0060 PAGO 11 DE 12 SEGÚN CERTIFICACION DEL SUPERVISOR  (Desc Base Rte Fte por Dependientes) </v>
          </cell>
          <cell r="J5465">
            <v>8451479</v>
          </cell>
          <cell r="K5465">
            <v>9.66</v>
          </cell>
          <cell r="M5465">
            <v>16</v>
          </cell>
          <cell r="O5465" t="str">
            <v>RECURSO 11</v>
          </cell>
          <cell r="V5465" t="str">
            <v>Desc. X Dependientes</v>
          </cell>
          <cell r="W5465" t="str">
            <v>Vigencia Presupuestal</v>
          </cell>
        </row>
        <row r="5466">
          <cell r="A5466">
            <v>546614</v>
          </cell>
          <cell r="B5466" t="str">
            <v>Oficio</v>
          </cell>
          <cell r="C5466" t="str">
            <v>8000-3-39947</v>
          </cell>
          <cell r="E5466">
            <v>41967</v>
          </cell>
          <cell r="F5466" t="str">
            <v>SUBDIRECCION ADMINISTRATIVA Y FINANCIERA</v>
          </cell>
          <cell r="G5466">
            <v>8301153951</v>
          </cell>
          <cell r="H5466" t="str">
            <v>MINISTERIO DE AMBIENTE Y DESARROLLO SOSTENIBLE</v>
          </cell>
          <cell r="I5466" t="str">
            <v>RADICACION CAJA MENOR 214 CONSECUTIVO 8014 -DESPACHO MINISTRO</v>
          </cell>
          <cell r="J5466">
            <v>7277765</v>
          </cell>
          <cell r="K5466">
            <v>9.66</v>
          </cell>
          <cell r="O5466" t="str">
            <v>RECURSO 11</v>
          </cell>
          <cell r="V5466" t="str">
            <v>Desc. 10% Dependientes - Base RF $ 4,094,538 RF $ 287,559</v>
          </cell>
          <cell r="W5466" t="str">
            <v>Vigencia Presupuestal</v>
          </cell>
        </row>
        <row r="5467">
          <cell r="A5467">
            <v>546714</v>
          </cell>
          <cell r="B5467" t="str">
            <v>Contrato</v>
          </cell>
          <cell r="C5467">
            <v>39</v>
          </cell>
          <cell r="D5467">
            <v>5214</v>
          </cell>
          <cell r="E5467">
            <v>41967</v>
          </cell>
          <cell r="F5467" t="str">
            <v>GRUPO DE COMUNICACIONES</v>
          </cell>
          <cell r="G5467">
            <v>79949823</v>
          </cell>
          <cell r="H5467" t="str">
            <v>DIEGO ALEXANDER CUEVAS GALVIS</v>
          </cell>
          <cell r="I5467" t="str">
            <v>PAGO 11 DE 12 SEGÚN CERTIFICACION DEL SUPERVISOR (Desc.de la Base RF x Dependientes)</v>
          </cell>
          <cell r="J5467">
            <v>4119433</v>
          </cell>
          <cell r="K5467">
            <v>9.66</v>
          </cell>
          <cell r="O5467" t="str">
            <v>RECURSO 11</v>
          </cell>
          <cell r="V5467" t="str">
            <v>Desc. 10% Dependientes - Base RF $ 4,094,538 RF $ 287,559</v>
          </cell>
          <cell r="W5467" t="str">
            <v>Vigencia Presupuestal</v>
          </cell>
        </row>
        <row r="5468">
          <cell r="A5468">
            <v>546814</v>
          </cell>
          <cell r="B5468" t="str">
            <v>Contrato</v>
          </cell>
          <cell r="C5468">
            <v>11</v>
          </cell>
          <cell r="D5468">
            <v>514</v>
          </cell>
          <cell r="E5468">
            <v>41967</v>
          </cell>
          <cell r="F5468" t="str">
            <v>SUBDIRECCION ADMINISTRATIVA Y FINANCIERA</v>
          </cell>
          <cell r="G5468">
            <v>37828595</v>
          </cell>
          <cell r="H5468" t="str">
            <v xml:space="preserve">MARIA TERESA COTE DE ABRIL </v>
          </cell>
          <cell r="I5468" t="str">
            <v>PAGO 11 DE 12 SEGÚN CERTIFICACION DEL SUPERVISOR (INT.VIVIENDA $638,012) PENSIONADA</v>
          </cell>
          <cell r="J5468">
            <v>4513636</v>
          </cell>
          <cell r="K5468">
            <v>9.66</v>
          </cell>
          <cell r="O5468" t="str">
            <v>RECURSO 11</v>
          </cell>
          <cell r="V5468" t="str">
            <v>Int. Vivienda 7.656.139,39/12 $638,012 -No tiene Dependientes</v>
          </cell>
          <cell r="W5468" t="str">
            <v>Vigencia Presupuestal</v>
          </cell>
        </row>
        <row r="5469">
          <cell r="A5469">
            <v>546914</v>
          </cell>
          <cell r="B5469" t="str">
            <v>Contrato</v>
          </cell>
          <cell r="C5469">
            <v>37</v>
          </cell>
          <cell r="D5469">
            <v>4914</v>
          </cell>
          <cell r="E5469">
            <v>41967</v>
          </cell>
          <cell r="F5469" t="str">
            <v>GRUPO DE COMUNICACIONES</v>
          </cell>
          <cell r="G5469">
            <v>1032391719</v>
          </cell>
          <cell r="H5469" t="str">
            <v>JAIME ALBERTO SILVA RODRIGUEZ</v>
          </cell>
          <cell r="I5469" t="str">
            <v>PAGO 11 DE 12 SEGÚN CERTIFICACION DEL SUPERVISOR</v>
          </cell>
          <cell r="J5469">
            <v>4119433</v>
          </cell>
          <cell r="K5469">
            <v>9.66</v>
          </cell>
          <cell r="O5469" t="str">
            <v>RECURSO 11</v>
          </cell>
          <cell r="V5469" t="str">
            <v>No tiene Dependientes</v>
          </cell>
          <cell r="W5469" t="str">
            <v>Vigencia Presupuestal</v>
          </cell>
        </row>
        <row r="5470">
          <cell r="A5470">
            <v>547014</v>
          </cell>
          <cell r="B5470" t="str">
            <v>Contrato</v>
          </cell>
          <cell r="C5470">
            <v>83</v>
          </cell>
          <cell r="D5470">
            <v>14814</v>
          </cell>
          <cell r="E5470">
            <v>41967</v>
          </cell>
          <cell r="F5470" t="str">
            <v>DIRECCION DE BOSQUES, BIODIVERSIDAD Y SERVICIOS ECOSISTEMICOS</v>
          </cell>
          <cell r="G5470">
            <v>52539015</v>
          </cell>
          <cell r="H5470" t="str">
            <v>LUZ HELENA ESCOBAR MARTINEZ</v>
          </cell>
          <cell r="I5470" t="str">
            <v>PAGO 11 DE 12 SEGÚN CERTIFICACION DEL SUPERVISOR</v>
          </cell>
          <cell r="J5470">
            <v>6217000</v>
          </cell>
          <cell r="K5470">
            <v>9.66</v>
          </cell>
          <cell r="O5470" t="str">
            <v>RECURSO 11</v>
          </cell>
          <cell r="V5470" t="str">
            <v>No tiene Dependientes a Cargo</v>
          </cell>
          <cell r="W5470" t="str">
            <v>Vigencia Presupuestal</v>
          </cell>
        </row>
        <row r="5471">
          <cell r="A5471">
            <v>547114</v>
          </cell>
          <cell r="B5471" t="str">
            <v>Contrato</v>
          </cell>
          <cell r="C5471">
            <v>447</v>
          </cell>
          <cell r="D5471">
            <v>254814</v>
          </cell>
          <cell r="E5471">
            <v>41967</v>
          </cell>
          <cell r="F5471" t="str">
            <v>DESPACHO VICEMINISTRO DE AMBIENTE Y DESARROLLO SOSTENIBLE</v>
          </cell>
          <cell r="G5471">
            <v>93396818</v>
          </cell>
          <cell r="H5471" t="str">
            <v>JOSE DAVID MONCALEANO ENCIZO</v>
          </cell>
          <cell r="I5471" t="str">
            <v>PAGO 3 DE 4 SEGÚN CERTIFICACION DEL SUPERVISOR (Desc Base Rte Fte por Dependientes)</v>
          </cell>
          <cell r="J5471">
            <v>4700000</v>
          </cell>
          <cell r="K5471">
            <v>9.66</v>
          </cell>
          <cell r="O5471" t="str">
            <v>RECURSO 11</v>
          </cell>
          <cell r="V5471" t="str">
            <v>Desc. X Dependientes</v>
          </cell>
          <cell r="W5471" t="str">
            <v>Vigencia Presupuestal</v>
          </cell>
        </row>
        <row r="5472">
          <cell r="A5472">
            <v>547214</v>
          </cell>
          <cell r="B5472" t="str">
            <v>Contrato</v>
          </cell>
          <cell r="C5472">
            <v>179</v>
          </cell>
          <cell r="D5472">
            <v>28214</v>
          </cell>
          <cell r="E5472">
            <v>41967</v>
          </cell>
          <cell r="F5472" t="str">
            <v>DIRECCION DE ORDENAMIENTO AMBIENTAL Y COORDINACION DEL SINA</v>
          </cell>
          <cell r="G5472">
            <v>40022236</v>
          </cell>
          <cell r="H5472" t="str">
            <v>ANA ELVIA OCHOA JIMENEZ</v>
          </cell>
          <cell r="I5472" t="str">
            <v>PAGO 10/11 DESEMBOLSO SEGÚN CERTIFICACION DEL SUPERVISOR (Desc x dependientes)</v>
          </cell>
          <cell r="J5472">
            <v>8000000</v>
          </cell>
          <cell r="K5472">
            <v>9.66</v>
          </cell>
          <cell r="O5472" t="str">
            <v>RECURSO 11</v>
          </cell>
          <cell r="V5472" t="str">
            <v>Desc. 10% Dependientes</v>
          </cell>
          <cell r="W5472" t="str">
            <v>Vigencia Presupuestal</v>
          </cell>
        </row>
        <row r="5473">
          <cell r="A5473">
            <v>547314</v>
          </cell>
          <cell r="B5473" t="str">
            <v>Contrato</v>
          </cell>
          <cell r="C5473">
            <v>408</v>
          </cell>
          <cell r="D5473">
            <v>241414</v>
          </cell>
          <cell r="E5473">
            <v>41967</v>
          </cell>
          <cell r="F5473" t="str">
            <v>SECRETARIA GENERAL</v>
          </cell>
          <cell r="G5473">
            <v>41684879</v>
          </cell>
          <cell r="H5473" t="str">
            <v>OFELIA DIAZ SABOGAL</v>
          </cell>
          <cell r="I5473" t="str">
            <v>CUARTO DESEMBOLSO SEGÚN CERTIFICACION DEL SUPERVISOR-PENSIONADA</v>
          </cell>
          <cell r="J5473">
            <v>2800000</v>
          </cell>
          <cell r="K5473">
            <v>9.66</v>
          </cell>
          <cell r="O5473" t="str">
            <v>RECURSO 11</v>
          </cell>
          <cell r="V5473" t="str">
            <v>No tiene Dependientes</v>
          </cell>
          <cell r="W5473" t="str">
            <v>Vigencia Presupuestal</v>
          </cell>
        </row>
        <row r="5474">
          <cell r="A5474">
            <v>547414</v>
          </cell>
          <cell r="B5474" t="str">
            <v>Contrato</v>
          </cell>
          <cell r="C5474">
            <v>411</v>
          </cell>
          <cell r="D5474">
            <v>243614</v>
          </cell>
          <cell r="E5474">
            <v>41967</v>
          </cell>
          <cell r="F5474" t="str">
            <v>DIRECCION DE ORDENAMIENTO AMBIENTAL Y COORDINACION DEL SINA</v>
          </cell>
          <cell r="G5474">
            <v>43633984</v>
          </cell>
          <cell r="H5474" t="str">
            <v>DIANA ESTELA PABON GARCIA</v>
          </cell>
          <cell r="I5474" t="str">
            <v>CUARTO DESEMBOLSO SEGÚN CERTIFICACION DEL SUPERVISOR  (Desc.de la Base RF x Dependientes)</v>
          </cell>
          <cell r="J5474">
            <v>7000000</v>
          </cell>
          <cell r="K5474">
            <v>9.66</v>
          </cell>
          <cell r="O5474" t="str">
            <v>RECURSO 11</v>
          </cell>
          <cell r="V5474" t="str">
            <v>Desc. 10% Dependientes</v>
          </cell>
          <cell r="W5474" t="str">
            <v>Vigencia Presupuestal</v>
          </cell>
        </row>
        <row r="5475">
          <cell r="A5475">
            <v>547514</v>
          </cell>
          <cell r="B5475" t="str">
            <v>Contrato</v>
          </cell>
          <cell r="C5475">
            <v>183</v>
          </cell>
          <cell r="D5475">
            <v>28714</v>
          </cell>
          <cell r="E5475">
            <v>41967</v>
          </cell>
          <cell r="F5475" t="str">
            <v>SUBDIRECCION DE EDUCACION Y PARTICIPACION</v>
          </cell>
          <cell r="G5475">
            <v>52927596</v>
          </cell>
          <cell r="H5475" t="str">
            <v>SANDRA LILIANA ROJAS PAEZ</v>
          </cell>
          <cell r="I5475" t="str">
            <v>PAGO 11 DE 12  SEGÚN CERTIFICACION DEL SUPERVISOR</v>
          </cell>
          <cell r="J5475">
            <v>6500000</v>
          </cell>
          <cell r="K5475">
            <v>9.66</v>
          </cell>
          <cell r="O5475" t="str">
            <v>RECURSO 11</v>
          </cell>
          <cell r="V5475" t="str">
            <v>no tiene dependienes</v>
          </cell>
          <cell r="W5475" t="str">
            <v>Vigencia Presupuestal</v>
          </cell>
        </row>
        <row r="5476">
          <cell r="A5476">
            <v>547614</v>
          </cell>
          <cell r="B5476" t="str">
            <v>Contrato</v>
          </cell>
          <cell r="C5476">
            <v>291</v>
          </cell>
          <cell r="D5476">
            <v>42014</v>
          </cell>
          <cell r="E5476">
            <v>41967</v>
          </cell>
          <cell r="F5476" t="str">
            <v>DIRECCION DE ORDENAMIENTO AMBIENTAL Y COORDINACION DEL SINA</v>
          </cell>
          <cell r="G5476">
            <v>80761251</v>
          </cell>
          <cell r="H5476" t="str">
            <v>NICOLAS NEIRA MANOTAS</v>
          </cell>
          <cell r="I5476" t="str">
            <v xml:space="preserve">PAGO 10/11 DESEMBOLSO SEGÚN CERTIFICACION DEL SUPERVISOR </v>
          </cell>
          <cell r="J5476">
            <v>7090000</v>
          </cell>
          <cell r="K5476">
            <v>9.66</v>
          </cell>
          <cell r="O5476" t="str">
            <v>RECURSO 11</v>
          </cell>
          <cell r="V5476" t="str">
            <v xml:space="preserve">No tiene Dependientes - Base RF $ 3.226.650, RF $128.583 </v>
          </cell>
          <cell r="W5476" t="str">
            <v>Vigencia Presupuestal</v>
          </cell>
        </row>
        <row r="5477">
          <cell r="A5477">
            <v>547714</v>
          </cell>
          <cell r="B5477" t="str">
            <v>Contrato</v>
          </cell>
          <cell r="C5477">
            <v>213</v>
          </cell>
          <cell r="D5477">
            <v>30914</v>
          </cell>
          <cell r="E5477">
            <v>41967</v>
          </cell>
          <cell r="F5477" t="str">
            <v>DIRECCION DE BOSQUES, BIODIVERSIDAD Y SERVICIOS ECOSISTEMICOS</v>
          </cell>
          <cell r="G5477">
            <v>52258551</v>
          </cell>
          <cell r="H5477" t="str">
            <v>MARIA CLAUDIA ORJUELA MARQUEZ</v>
          </cell>
          <cell r="I5477" t="str">
            <v xml:space="preserve">PAGO 11 DE 12 SEGÚN CERTIFICACION DEL SUPERVISOR (Desc Base Rte Fte por Dependientes)   </v>
          </cell>
          <cell r="J5477">
            <v>6880000</v>
          </cell>
          <cell r="K5477">
            <v>9.66</v>
          </cell>
          <cell r="O5477" t="str">
            <v>RECURSO 11</v>
          </cell>
          <cell r="V5477" t="str">
            <v>Desc. 10% Dependientes RF $129,456</v>
          </cell>
          <cell r="W5477" t="str">
            <v>Vigencia Presupuestal</v>
          </cell>
        </row>
        <row r="5478">
          <cell r="A5478">
            <v>547814</v>
          </cell>
          <cell r="B5478" t="str">
            <v>Contrato</v>
          </cell>
          <cell r="C5478">
            <v>92</v>
          </cell>
          <cell r="D5478">
            <v>17214</v>
          </cell>
          <cell r="E5478">
            <v>41967</v>
          </cell>
          <cell r="F5478" t="str">
            <v>DIRECCION DE BOSQUES, BIODIVERSIDAD Y SERVICIOS ECOSISTEMICOS</v>
          </cell>
          <cell r="G5478">
            <v>21032764</v>
          </cell>
          <cell r="H5478" t="str">
            <v>LENNY HAEL GUERRERO URREGO</v>
          </cell>
          <cell r="I5478" t="str">
            <v>PAGO 11 DE 12 SEGÚN CERTIFICACION DEL SUPERVISOR-BENEFICIO MEDICINA PREPAGADA</v>
          </cell>
          <cell r="J5478">
            <v>4971181</v>
          </cell>
          <cell r="K5478">
            <v>9.66</v>
          </cell>
          <cell r="O5478" t="str">
            <v>RECURSO 11</v>
          </cell>
          <cell r="V5478" t="str">
            <v>No tiene Dependientes a Cargo - MEDICINA PREPAGADA</v>
          </cell>
          <cell r="W5478" t="str">
            <v>Vigencia Presupuestal</v>
          </cell>
        </row>
        <row r="5479">
          <cell r="A5479">
            <v>547914</v>
          </cell>
          <cell r="B5479" t="str">
            <v>Contrato</v>
          </cell>
          <cell r="C5479">
            <v>410</v>
          </cell>
          <cell r="D5479">
            <v>240414</v>
          </cell>
          <cell r="E5479">
            <v>41967</v>
          </cell>
          <cell r="F5479" t="str">
            <v>DIRECCION DE ORDENAMIENTO AMBIENTAL Y COORDINACION DEL SINA</v>
          </cell>
          <cell r="G5479">
            <v>51704327</v>
          </cell>
          <cell r="H5479" t="str">
            <v>SONIA CRISTINA FONSECA GONZALEZ</v>
          </cell>
          <cell r="I5479" t="str">
            <v>PAGO 4 DE 6 SEGÚN CERTIFICACION DEL SUPERVISOR</v>
          </cell>
          <cell r="J5479">
            <v>8000000</v>
          </cell>
          <cell r="K5479">
            <v>9.66</v>
          </cell>
          <cell r="O5479" t="str">
            <v>RECURSO 11</v>
          </cell>
          <cell r="V5479" t="str">
            <v>No tiene Dependientes a Cargo</v>
          </cell>
          <cell r="W5479" t="str">
            <v>Vigencia Presupuestal</v>
          </cell>
        </row>
        <row r="5480">
          <cell r="A5480">
            <v>548014</v>
          </cell>
          <cell r="B5480" t="str">
            <v>Contrato</v>
          </cell>
          <cell r="C5480">
            <v>192</v>
          </cell>
          <cell r="D5480">
            <v>29314</v>
          </cell>
          <cell r="E5480">
            <v>41967</v>
          </cell>
          <cell r="F5480" t="str">
            <v>DIRECCION DE ORDENAMIENTO AMBIENTAL Y COORDINACION DEL SINA</v>
          </cell>
          <cell r="G5480">
            <v>91105686</v>
          </cell>
          <cell r="H5480" t="str">
            <v>OSCAR JAVIER ACEVEDO AMAYA</v>
          </cell>
          <cell r="I5480" t="str">
            <v>NOVENO DESEMBOLSO SEGÚN CERTIFICACION DEL SUPERVISOR (Desc. Base RF x Dependientes)</v>
          </cell>
          <cell r="J5480">
            <v>5500000</v>
          </cell>
          <cell r="K5480">
            <v>9.66</v>
          </cell>
          <cell r="O5480" t="str">
            <v>RECURSO 11</v>
          </cell>
          <cell r="V5480" t="str">
            <v>Desc.x Dependientes</v>
          </cell>
          <cell r="W5480" t="str">
            <v>Vigencia Presupuestal</v>
          </cell>
        </row>
        <row r="5481">
          <cell r="A5481">
            <v>548114</v>
          </cell>
          <cell r="B5481" t="str">
            <v>Oficio</v>
          </cell>
          <cell r="C5481" t="str">
            <v>8000-3-39947</v>
          </cell>
          <cell r="D5481">
            <v>337114</v>
          </cell>
          <cell r="E5481">
            <v>41967</v>
          </cell>
          <cell r="F5481" t="str">
            <v>SUBDIRECCION ADMINISTRATIVA Y FINANCIERA</v>
          </cell>
          <cell r="G5481">
            <v>8301153951</v>
          </cell>
          <cell r="H5481" t="str">
            <v>MINISTERIO DE AMBIENTE Y DESARROLLO SOSTENIBLE</v>
          </cell>
          <cell r="I5481" t="str">
            <v>REEMBOLSO CAJA MENOR 214 - CONS 8014 - DESPACHO MINISTRO</v>
          </cell>
          <cell r="J5481">
            <v>7277765</v>
          </cell>
          <cell r="N5481" t="str">
            <v>RECURSO 2-10</v>
          </cell>
          <cell r="W5481" t="str">
            <v>Vigencia Presupuestal</v>
          </cell>
        </row>
        <row r="5482">
          <cell r="A5482">
            <v>548214</v>
          </cell>
          <cell r="B5482" t="str">
            <v>Contrato</v>
          </cell>
          <cell r="C5482">
            <v>80</v>
          </cell>
          <cell r="D5482">
            <v>14314</v>
          </cell>
          <cell r="E5482">
            <v>41967</v>
          </cell>
          <cell r="F5482" t="str">
            <v>DIRECCION DE ASUNTOS AMBIENTALES, SECTORIAL Y URBANA</v>
          </cell>
          <cell r="G5482">
            <v>18490857</v>
          </cell>
          <cell r="H5482" t="str">
            <v>CARLOS ANTONIO BELLO QUINTERO</v>
          </cell>
          <cell r="I5482" t="str">
            <v>PAGO 10 DE 11 FRA 0147 SEGÚN CERTIFICACION DEL SUPERVISOR (Desc. Base RF x Dependientes)</v>
          </cell>
          <cell r="J5482">
            <v>8000000</v>
          </cell>
          <cell r="K5482">
            <v>9.66</v>
          </cell>
          <cell r="M5482">
            <v>16</v>
          </cell>
          <cell r="O5482" t="str">
            <v>RECURSO 11</v>
          </cell>
          <cell r="V5482" t="str">
            <v>Desc.x Dependientes</v>
          </cell>
          <cell r="W5482" t="str">
            <v>Vigencia Presupuestal</v>
          </cell>
        </row>
        <row r="5483">
          <cell r="A5483">
            <v>548314</v>
          </cell>
          <cell r="B5483" t="str">
            <v>Contrato</v>
          </cell>
          <cell r="C5483">
            <v>94</v>
          </cell>
          <cell r="D5483">
            <v>17514</v>
          </cell>
          <cell r="E5483">
            <v>41967</v>
          </cell>
          <cell r="F5483" t="str">
            <v>DIRECCION DE CAMBIO CLIMATICO</v>
          </cell>
          <cell r="G5483">
            <v>42124986</v>
          </cell>
          <cell r="H5483" t="str">
            <v>KATHERINE ARCILA BURGOS</v>
          </cell>
          <cell r="I5483" t="str">
            <v>PAGO 11 DE 12 SEGÚN CERTIFICACION DEL SUPERVISOR</v>
          </cell>
          <cell r="J5483">
            <v>3000000</v>
          </cell>
          <cell r="K5483">
            <v>9.66</v>
          </cell>
          <cell r="O5483" t="str">
            <v>RECURSO 11</v>
          </cell>
          <cell r="V5483" t="str">
            <v>No tiene Dependientes</v>
          </cell>
          <cell r="W5483" t="str">
            <v>Vigencia Presupuestal</v>
          </cell>
        </row>
        <row r="5484">
          <cell r="A5484">
            <v>548414</v>
          </cell>
          <cell r="B5484" t="str">
            <v>Anulada</v>
          </cell>
          <cell r="C5484">
            <v>94</v>
          </cell>
          <cell r="D5484">
            <v>290514</v>
          </cell>
          <cell r="E5484">
            <v>41967</v>
          </cell>
          <cell r="F5484" t="str">
            <v>DIRECCION DE CAMBIO CLIMATICO</v>
          </cell>
          <cell r="G5484">
            <v>42124986</v>
          </cell>
          <cell r="H5484" t="str">
            <v>KATHERINE ARCILA BURGOS</v>
          </cell>
          <cell r="I5484" t="str">
            <v>ANULAR-CORRESPONDE PARA EL MES DE DICIEMBRE PAGO COMPLEMENTARIO 11 DE 12 SEGÚN CERTIFICACION DEL SUPERVISOR-ORIGINAL OP 548314</v>
          </cell>
          <cell r="J5484">
            <v>3000000</v>
          </cell>
          <cell r="K5484">
            <v>9.66</v>
          </cell>
          <cell r="O5484" t="str">
            <v>RECURSO 11</v>
          </cell>
          <cell r="V5484" t="str">
            <v>No tiene Dependientes</v>
          </cell>
          <cell r="W5484" t="str">
            <v>Vigencia Presupuestal</v>
          </cell>
        </row>
        <row r="5485">
          <cell r="A5485">
            <v>548514</v>
          </cell>
          <cell r="B5485" t="str">
            <v>Contrato</v>
          </cell>
          <cell r="C5485">
            <v>126</v>
          </cell>
          <cell r="D5485">
            <v>21114</v>
          </cell>
          <cell r="E5485">
            <v>41967</v>
          </cell>
          <cell r="F5485" t="str">
            <v>SUBDIRECCION ADMINISTRATIVA Y FINANCIERA</v>
          </cell>
          <cell r="G5485">
            <v>52390218</v>
          </cell>
          <cell r="H5485" t="str">
            <v>ROCIO RODRIGUEZ GRANADOS</v>
          </cell>
          <cell r="I5485" t="str">
            <v>PAGO PARCIAL 11 DE 12 SEGÚN CERTIFICACION DEL SUPERVISOR (Desc. Base RF x Dependientes)-ADICION AL CONTRATO</v>
          </cell>
          <cell r="J5485">
            <v>2475000</v>
          </cell>
          <cell r="K5485">
            <v>9.66</v>
          </cell>
          <cell r="O5485" t="str">
            <v>RECURSO 11</v>
          </cell>
          <cell r="V5485" t="str">
            <v>Desc.x Dependientes</v>
          </cell>
          <cell r="W5485" t="str">
            <v>Vigencia Presupuestal</v>
          </cell>
        </row>
        <row r="5486">
          <cell r="A5486">
            <v>548614</v>
          </cell>
          <cell r="B5486" t="str">
            <v>Contrato</v>
          </cell>
          <cell r="C5486">
            <v>126</v>
          </cell>
          <cell r="D5486">
            <v>318514</v>
          </cell>
          <cell r="E5486">
            <v>41967</v>
          </cell>
          <cell r="F5486" t="str">
            <v>SUBDIRECCION ADMINISTRATIVA Y FINANCIERA</v>
          </cell>
          <cell r="G5486">
            <v>52390218</v>
          </cell>
          <cell r="H5486" t="str">
            <v>ROCIO RODRIGUEZ GRANADOS</v>
          </cell>
          <cell r="I5486" t="str">
            <v>PAGO COMPLEMENTARIO 11 DE 12 SEGÚN CERTIFICACION DEL SUPERVISOR (Desc. Base RF x Dependientes)-ADICION AL CONTRATO</v>
          </cell>
          <cell r="J5486">
            <v>2475000</v>
          </cell>
          <cell r="K5486">
            <v>9.66</v>
          </cell>
          <cell r="O5486" t="str">
            <v>RECURSO 11</v>
          </cell>
          <cell r="V5486" t="str">
            <v>Desc.x Dependientes</v>
          </cell>
          <cell r="W5486" t="str">
            <v>Vigencia Presupuestal</v>
          </cell>
        </row>
        <row r="5487">
          <cell r="A5487">
            <v>548714</v>
          </cell>
          <cell r="B5487" t="str">
            <v>Contrato</v>
          </cell>
          <cell r="C5487">
            <v>104</v>
          </cell>
          <cell r="D5487">
            <v>19014</v>
          </cell>
          <cell r="E5487">
            <v>41967</v>
          </cell>
          <cell r="F5487" t="str">
            <v>SUBDIRECCION ADMINISTRATIVA Y FINANCIERA</v>
          </cell>
          <cell r="G5487">
            <v>20568110</v>
          </cell>
          <cell r="H5487" t="str">
            <v>MARTHA ROSA BARRETO PERILLA</v>
          </cell>
          <cell r="I5487" t="str">
            <v>PAGO 11 DE 12 DESEMBOLSO SEGÚN CERTIFICACION DEL SUPERVISOR (Desc.de la Base RF x Dependientes) - PENSIONADA</v>
          </cell>
          <cell r="J5487">
            <v>4759090</v>
          </cell>
          <cell r="K5487">
            <v>9.66</v>
          </cell>
          <cell r="O5487" t="str">
            <v>RECURSO 11</v>
          </cell>
          <cell r="V5487" t="str">
            <v>Desc. 10% Dependientes</v>
          </cell>
          <cell r="W5487" t="str">
            <v>Vigencia Presupuestal</v>
          </cell>
        </row>
        <row r="5488">
          <cell r="A5488">
            <v>548814</v>
          </cell>
          <cell r="B5488" t="str">
            <v>Contrato</v>
          </cell>
          <cell r="C5488">
            <v>176</v>
          </cell>
          <cell r="D5488">
            <v>28114</v>
          </cell>
          <cell r="E5488">
            <v>41967</v>
          </cell>
          <cell r="F5488" t="str">
            <v>SUBDIRECCION ADMINISTRATIVA Y FINANCIERA</v>
          </cell>
          <cell r="G5488">
            <v>6757664</v>
          </cell>
          <cell r="H5488" t="str">
            <v>BELISARIO NEIRA MUÑOZ</v>
          </cell>
          <cell r="I5488" t="str">
            <v>ONCE DESEMBOLSO SEGÚN CERTIFICACION DEL SUPERVISOR (Desc de la Bse por Dependientes)-PENSIONADO</v>
          </cell>
          <cell r="J5488">
            <v>5000000</v>
          </cell>
          <cell r="K5488">
            <v>9.66</v>
          </cell>
          <cell r="O5488" t="str">
            <v>RECURSO 11</v>
          </cell>
          <cell r="V5488" t="str">
            <v>Desc. 10% Dependientes</v>
          </cell>
          <cell r="W5488" t="str">
            <v>Vigencia Presupuestal</v>
          </cell>
        </row>
        <row r="5489">
          <cell r="A5489">
            <v>548914</v>
          </cell>
          <cell r="B5489" t="str">
            <v>Contrato</v>
          </cell>
          <cell r="C5489">
            <v>250</v>
          </cell>
          <cell r="D5489">
            <v>36214</v>
          </cell>
          <cell r="E5489">
            <v>41967</v>
          </cell>
          <cell r="F5489" t="str">
            <v>DIRECCION DE BOSQUES, BIODIVERSIDAD Y SERVICIOS ECOSISTEMICOS</v>
          </cell>
          <cell r="G5489">
            <v>79314746</v>
          </cell>
          <cell r="H5489" t="str">
            <v>LEONARDO MOLINA SUAREZ</v>
          </cell>
          <cell r="I5489" t="str">
            <v>PAGO 11 DE 12 SEGÚN CERTIFICACION DEL SUPERVISOR (Desc.de la Base RF x Dependientes)</v>
          </cell>
          <cell r="J5489">
            <v>6634615</v>
          </cell>
          <cell r="K5489">
            <v>9.66</v>
          </cell>
          <cell r="O5489" t="str">
            <v>RECURSO 11</v>
          </cell>
          <cell r="V5489" t="str">
            <v>Desc. 10% Dependientes</v>
          </cell>
          <cell r="W5489" t="str">
            <v>Vigencia Presupuestal</v>
          </cell>
        </row>
        <row r="5490">
          <cell r="A5490">
            <v>549014</v>
          </cell>
          <cell r="B5490" t="str">
            <v>Contrato</v>
          </cell>
          <cell r="C5490">
            <v>47</v>
          </cell>
          <cell r="D5490">
            <v>7614</v>
          </cell>
          <cell r="E5490">
            <v>41967</v>
          </cell>
          <cell r="F5490" t="str">
            <v>DIRECCION DE BOSQUES, BIODIVERSIDAD Y SERVICIOS ECOSISTEMICOS</v>
          </cell>
          <cell r="G5490">
            <v>39775923</v>
          </cell>
          <cell r="H5490" t="str">
            <v>MARIA CAROLINA CARDENAS VILLAMIL</v>
          </cell>
          <cell r="I5490" t="str">
            <v>PAGO 11 DE 12 SEGÚN CERTIFICACION DEL SUPERVISOR (Desc.de la Base RF x Dependientes)</v>
          </cell>
          <cell r="J5490">
            <v>8000000</v>
          </cell>
          <cell r="K5490">
            <v>9.66</v>
          </cell>
          <cell r="O5490" t="str">
            <v>RECURSO 11</v>
          </cell>
          <cell r="V5490" t="str">
            <v xml:space="preserve">Desc. 10% Dependientes </v>
          </cell>
          <cell r="W5490" t="str">
            <v>Vigencia Presupuestal</v>
          </cell>
        </row>
        <row r="5491">
          <cell r="A5491">
            <v>549114</v>
          </cell>
          <cell r="B5491" t="str">
            <v>Contrato</v>
          </cell>
          <cell r="C5491">
            <v>200</v>
          </cell>
          <cell r="D5491">
            <v>30314</v>
          </cell>
          <cell r="E5491">
            <v>41967</v>
          </cell>
          <cell r="F5491" t="str">
            <v>DIRECCION DE BOSQUES, BIODIVERSIDAD Y SERVICIOS ECOSISTEMICOS</v>
          </cell>
          <cell r="G5491">
            <v>63337114</v>
          </cell>
          <cell r="H5491" t="str">
            <v>CAROLINA ESLAVA GALVIS</v>
          </cell>
          <cell r="I5491" t="str">
            <v>PAGO 11 DE 12 SEGÚN CERTIFICACION DEL SUPERVISOR (Desc. Base RF x Dependientes)</v>
          </cell>
          <cell r="J5491">
            <v>7395044</v>
          </cell>
          <cell r="K5491">
            <v>9.66</v>
          </cell>
          <cell r="O5491" t="str">
            <v>RECURSO 11</v>
          </cell>
          <cell r="V5491" t="str">
            <v>Desc.x Dependientes</v>
          </cell>
          <cell r="W5491" t="str">
            <v>Vigencia Presupuestal</v>
          </cell>
        </row>
        <row r="5492">
          <cell r="A5492">
            <v>549214</v>
          </cell>
          <cell r="B5492" t="str">
            <v>Contrato</v>
          </cell>
          <cell r="C5492">
            <v>459</v>
          </cell>
          <cell r="D5492">
            <v>263814</v>
          </cell>
          <cell r="E5492">
            <v>41967</v>
          </cell>
          <cell r="F5492" t="str">
            <v>DIRECCION DE CAMBIO CLIMATICO</v>
          </cell>
          <cell r="G5492">
            <v>52396293</v>
          </cell>
          <cell r="H5492" t="str">
            <v>MARIA YINETH GARZON QUIMBAY</v>
          </cell>
          <cell r="I5492" t="str">
            <v>PAGO 3 DE 4 SEGÚN CERTIFICACION DEL SUPERVISOR (Desc Base Rte Fte por Dependientes)</v>
          </cell>
          <cell r="J5492">
            <v>4875000</v>
          </cell>
          <cell r="K5492">
            <v>9.66</v>
          </cell>
          <cell r="O5492" t="str">
            <v>RECURSO 11</v>
          </cell>
          <cell r="V5492" t="str">
            <v>Desc.x Dependientes</v>
          </cell>
          <cell r="W5492" t="str">
            <v>Vigencia Presupuestal</v>
          </cell>
        </row>
        <row r="5493">
          <cell r="A5493">
            <v>549314</v>
          </cell>
          <cell r="B5493" t="str">
            <v>Contrato</v>
          </cell>
          <cell r="C5493">
            <v>54</v>
          </cell>
          <cell r="D5493">
            <v>8314</v>
          </cell>
          <cell r="E5493">
            <v>41967</v>
          </cell>
          <cell r="F5493" t="str">
            <v>DIRECCION DE BOSQUES, BIODIVERSIDAD Y SERVICIOS ECOSISTEMICOS</v>
          </cell>
          <cell r="G5493">
            <v>52268579</v>
          </cell>
          <cell r="H5493" t="str">
            <v>GIOVANNA DEL CARMEN FERNANDEZ ORJUELA</v>
          </cell>
          <cell r="I5493" t="str">
            <v>PAGO 11 DE 12 SEGÚN CERTIFICACION DEL SUPERVISOR (Desc.de la Base RF x Dependientes)</v>
          </cell>
          <cell r="J5493">
            <v>5627256</v>
          </cell>
          <cell r="K5493">
            <v>9.66</v>
          </cell>
          <cell r="O5493" t="str">
            <v>RECURSO 11</v>
          </cell>
          <cell r="V5493" t="str">
            <v>Desc. 10% Dependientes</v>
          </cell>
          <cell r="W5493" t="str">
            <v>Vigencia Presupuestal</v>
          </cell>
        </row>
        <row r="5494">
          <cell r="A5494">
            <v>549414</v>
          </cell>
          <cell r="B5494" t="str">
            <v>Contrato</v>
          </cell>
          <cell r="C5494">
            <v>216</v>
          </cell>
          <cell r="D5494">
            <v>224414</v>
          </cell>
          <cell r="E5494">
            <v>41967</v>
          </cell>
          <cell r="F5494" t="str">
            <v>DIRECCION DE ORDENAMIENTO AMBIENTAL Y COORDINACION DEL SINA</v>
          </cell>
          <cell r="G5494">
            <v>16071055</v>
          </cell>
          <cell r="H5494" t="str">
            <v>DAVID FERNANDO ARIAS ARISTIZABAL</v>
          </cell>
          <cell r="I5494" t="str">
            <v>PAGO 9 DE 12 SEGÚN CERTIFICACION DEL SUPERVISOR</v>
          </cell>
          <cell r="J5494">
            <v>6600000</v>
          </cell>
          <cell r="K5494">
            <v>9.66</v>
          </cell>
          <cell r="O5494" t="str">
            <v>RECURSO 11</v>
          </cell>
          <cell r="V5494" t="str">
            <v>no tiene dependienes</v>
          </cell>
          <cell r="W5494" t="str">
            <v>Vigencia Presupuestal</v>
          </cell>
        </row>
        <row r="5495">
          <cell r="A5495">
            <v>549514</v>
          </cell>
          <cell r="B5495" t="str">
            <v>Contrato</v>
          </cell>
          <cell r="C5495">
            <v>371</v>
          </cell>
          <cell r="D5495">
            <v>223614</v>
          </cell>
          <cell r="E5495">
            <v>41968</v>
          </cell>
          <cell r="F5495" t="str">
            <v>SUBDIRECCION ADMINISTRATIVA Y FINANCIERA</v>
          </cell>
          <cell r="G5495">
            <v>2988852</v>
          </cell>
          <cell r="H5495" t="str">
            <v>JOSE VICENTE GARCIA AREVALO</v>
          </cell>
          <cell r="I5495" t="str">
            <v>PAGO 4 DE 5 SEGÚN CERTIFICACION DEL SUPERVISOR (Desc x dependientes)</v>
          </cell>
          <cell r="J5495">
            <v>5000000</v>
          </cell>
          <cell r="K5495">
            <v>9.66</v>
          </cell>
          <cell r="O5495" t="str">
            <v>RECURSO 11</v>
          </cell>
          <cell r="V5495" t="str">
            <v>Desc x Dependientes</v>
          </cell>
          <cell r="W5495" t="str">
            <v>Vigencia Presupuestal</v>
          </cell>
        </row>
        <row r="5496">
          <cell r="A5496">
            <v>549614</v>
          </cell>
          <cell r="B5496" t="str">
            <v>Contrato</v>
          </cell>
          <cell r="C5496">
            <v>77</v>
          </cell>
          <cell r="D5496">
            <v>15014</v>
          </cell>
          <cell r="E5496">
            <v>41968</v>
          </cell>
          <cell r="F5496" t="str">
            <v>TALENTO HUMANO ACTIVO Y NO ACTIVO</v>
          </cell>
          <cell r="G5496">
            <v>20735657</v>
          </cell>
          <cell r="H5496" t="str">
            <v>MARTHA NYDIA LOZANO PORTELA</v>
          </cell>
          <cell r="I5496" t="str">
            <v>PAGO 11 DE 12 SEGÚN CERTIFICACION DEL SUPERVISOR (Desc. Base RF x Dependientes)-PENSIONADA</v>
          </cell>
          <cell r="J5496">
            <v>6026000</v>
          </cell>
          <cell r="K5496">
            <v>9.66</v>
          </cell>
          <cell r="O5496" t="str">
            <v>RECURSO 11</v>
          </cell>
          <cell r="V5496" t="str">
            <v>Desc. X Dependientes</v>
          </cell>
          <cell r="W5496" t="str">
            <v>Vigencia Presupuestal</v>
          </cell>
        </row>
        <row r="5497">
          <cell r="A5497">
            <v>549714</v>
          </cell>
          <cell r="B5497" t="str">
            <v>Contrato</v>
          </cell>
          <cell r="C5497">
            <v>202</v>
          </cell>
          <cell r="D5497">
            <v>223814</v>
          </cell>
          <cell r="E5497">
            <v>41968</v>
          </cell>
          <cell r="F5497" t="str">
            <v>DIRECCION DE ASUNTOS MARINOS, COSTEROS Y RECURSOS ACUATICOS</v>
          </cell>
          <cell r="G5497">
            <v>18009973</v>
          </cell>
          <cell r="H5497" t="str">
            <v>LINCON CALVIN BENT LLERENA</v>
          </cell>
          <cell r="I5497" t="str">
            <v>PAGO 10 DE 10 SEGÚN CERTIFICACION DEL SUPERVISOR ( Desc de Base Rte Fte por Dependientes)</v>
          </cell>
          <cell r="J5497">
            <v>5500000</v>
          </cell>
          <cell r="K5497">
            <v>9.66</v>
          </cell>
          <cell r="O5497" t="str">
            <v>RECURSO 11</v>
          </cell>
          <cell r="V5497" t="str">
            <v>Desc. 10% Dependientes</v>
          </cell>
          <cell r="W5497" t="str">
            <v>Vigencia Presupuestal</v>
          </cell>
        </row>
        <row r="5498">
          <cell r="A5498">
            <v>549814</v>
          </cell>
          <cell r="B5498" t="str">
            <v>Contrato</v>
          </cell>
          <cell r="C5498">
            <v>386</v>
          </cell>
          <cell r="D5498">
            <v>235014</v>
          </cell>
          <cell r="E5498">
            <v>41968</v>
          </cell>
          <cell r="F5498" t="str">
            <v>DIRECCION DE GENTION INTEGRAL DEL RECURSO HIDRICO</v>
          </cell>
          <cell r="G5498">
            <v>17304849</v>
          </cell>
          <cell r="H5498" t="str">
            <v>LUIS ENRIQUE BERNAL VARGAS</v>
          </cell>
          <cell r="I5498" t="str">
            <v>PAGO 4 DE 5 SEGÚN CERTIFICACION DEL SUPERVISOR (Desc Base Rte Fte por Dependientes) - PENSIONADO</v>
          </cell>
          <cell r="J5498">
            <v>11000000</v>
          </cell>
          <cell r="K5498">
            <v>9.66</v>
          </cell>
          <cell r="O5498" t="str">
            <v>RECURSO 11</v>
          </cell>
          <cell r="V5498" t="str">
            <v xml:space="preserve">Desc. X Dependientes </v>
          </cell>
          <cell r="W5498" t="str">
            <v>Vigencia Presupuestal</v>
          </cell>
        </row>
        <row r="5499">
          <cell r="A5499">
            <v>549914</v>
          </cell>
          <cell r="B5499" t="str">
            <v>Contrato</v>
          </cell>
          <cell r="C5499">
            <v>182</v>
          </cell>
          <cell r="D5499">
            <v>28914</v>
          </cell>
          <cell r="E5499">
            <v>41968</v>
          </cell>
          <cell r="F5499" t="str">
            <v>OFICINA DE ASUNTOS INTERNACIONALES</v>
          </cell>
          <cell r="G5499">
            <v>79968625</v>
          </cell>
          <cell r="H5499" t="str">
            <v>IVAN DARIO VALENCIA RODRIGUEZ</v>
          </cell>
          <cell r="I5499" t="str">
            <v>PAGO 11 DE 12 SEGÚN CERTIFICACION DEL SUPERVISOR (Beneficio Prepagada 10/NOV/2014)</v>
          </cell>
          <cell r="J5499">
            <v>7826087</v>
          </cell>
          <cell r="K5499">
            <v>9.66</v>
          </cell>
          <cell r="O5499" t="str">
            <v>RECURSO 11</v>
          </cell>
          <cell r="V5499" t="str">
            <v>Prepagada 12/AGO/2014 - No tiene Dependientes</v>
          </cell>
          <cell r="W5499" t="str">
            <v>Vigencia Presupuestal</v>
          </cell>
        </row>
        <row r="5500">
          <cell r="A5500">
            <v>550014</v>
          </cell>
          <cell r="B5500" t="str">
            <v>Contrato</v>
          </cell>
          <cell r="C5500">
            <v>171</v>
          </cell>
          <cell r="D5500">
            <v>26314</v>
          </cell>
          <cell r="E5500">
            <v>41968</v>
          </cell>
          <cell r="F5500" t="str">
            <v>DIRECCION DE ORDENAMIENTO AMBIENTAL Y COORDINACION DEL SINA</v>
          </cell>
          <cell r="G5500">
            <v>32503855</v>
          </cell>
          <cell r="H5500" t="str">
            <v>NORA ELENA MOLINA LINCE</v>
          </cell>
          <cell r="I5500" t="str">
            <v>PAGO 10 DE 11 SEGÚN CERTIFICACION DEL SUPERVISOR (Desc. Base RF x Dependientes) PENSIONADA</v>
          </cell>
          <cell r="J5500">
            <v>7000000</v>
          </cell>
          <cell r="K5500">
            <v>9.66</v>
          </cell>
          <cell r="O5500" t="str">
            <v>RECURSO 11</v>
          </cell>
          <cell r="V5500" t="str">
            <v>Desc. 10% Dependientes</v>
          </cell>
          <cell r="W5500" t="str">
            <v>Vigencia Presupuestal</v>
          </cell>
        </row>
        <row r="5501">
          <cell r="A5501">
            <v>550114</v>
          </cell>
          <cell r="B5501" t="str">
            <v>Contrato</v>
          </cell>
          <cell r="C5501">
            <v>151</v>
          </cell>
          <cell r="D5501">
            <v>24914</v>
          </cell>
          <cell r="E5501">
            <v>41968</v>
          </cell>
          <cell r="F5501" t="str">
            <v>DIRECCION DE ASUNTOS AMBIENTALES, SECTORIAL Y URBANA</v>
          </cell>
          <cell r="G5501">
            <v>66947078</v>
          </cell>
          <cell r="H5501" t="str">
            <v>ANA MARIA OCAMPO GOMEZ</v>
          </cell>
          <cell r="I5501" t="str">
            <v>FRA 12 PAGO 11 DE 12 SEGÚN CERTIFICACION DEL SUPERVISOR</v>
          </cell>
          <cell r="J5501">
            <v>10000000</v>
          </cell>
          <cell r="K5501">
            <v>9.66</v>
          </cell>
          <cell r="M5501">
            <v>16</v>
          </cell>
          <cell r="O5501" t="str">
            <v>RECURSO 11</v>
          </cell>
          <cell r="V5501" t="str">
            <v xml:space="preserve">No tiene Dependientes </v>
          </cell>
          <cell r="W5501" t="str">
            <v>Vigencia Presupuestal</v>
          </cell>
        </row>
        <row r="5502">
          <cell r="A5502">
            <v>550214</v>
          </cell>
          <cell r="B5502" t="str">
            <v>Contrato</v>
          </cell>
          <cell r="C5502">
            <v>393</v>
          </cell>
          <cell r="D5502">
            <v>236414</v>
          </cell>
          <cell r="E5502">
            <v>41968</v>
          </cell>
          <cell r="F5502" t="str">
            <v>SUBDIRECCION ADMINISTRATIVA Y FINANCIERA</v>
          </cell>
          <cell r="G5502">
            <v>23560773</v>
          </cell>
          <cell r="H5502" t="str">
            <v>NELLY AMANDA BUITRAGO RUIZ</v>
          </cell>
          <cell r="I5502" t="str">
            <v>PAGO 4 DE 5 SEGÚN CERTIFICACION DEL SUPERVISOR - (Beneficio Tributario Prepagada 05-NOV/2014 + Desc. POR Dependientes) PENSIONADA</v>
          </cell>
          <cell r="J5502">
            <v>4500000</v>
          </cell>
          <cell r="K5502">
            <v>9.66</v>
          </cell>
          <cell r="O5502" t="str">
            <v>RECURSO 11</v>
          </cell>
          <cell r="V5502" t="str">
            <v>No tiene Dependientes + Prepagada 05 NOV/2014 -Desc. 10% Dependientes</v>
          </cell>
          <cell r="W5502" t="str">
            <v>Vigencia Presupuestal</v>
          </cell>
        </row>
        <row r="5503">
          <cell r="A5503">
            <v>550314</v>
          </cell>
          <cell r="B5503" t="str">
            <v>Contrato</v>
          </cell>
          <cell r="C5503">
            <v>263</v>
          </cell>
          <cell r="D5503">
            <v>37714</v>
          </cell>
          <cell r="E5503">
            <v>41968</v>
          </cell>
          <cell r="F5503" t="str">
            <v>DIRECCION DE BOSQUES, BIODIVERSIDAD Y SERVICIOS ECOSISTEMICOS</v>
          </cell>
          <cell r="G5503">
            <v>38227057</v>
          </cell>
          <cell r="H5503" t="str">
            <v>MARIA FANNY MONDRAGON LEONEL</v>
          </cell>
          <cell r="I5503" t="str">
            <v>PAGO 11 DE 12 SEGÚN CERTIFICACION DEL SUPERVISOR (PENSIONADA)</v>
          </cell>
          <cell r="J5503">
            <v>7990000</v>
          </cell>
          <cell r="K5503">
            <v>9.66</v>
          </cell>
          <cell r="O5503" t="str">
            <v>RECURSO 11</v>
          </cell>
          <cell r="V5503" t="str">
            <v>No tiene Dependientes a Cargo</v>
          </cell>
          <cell r="W5503" t="str">
            <v>Vigencia Presupuestal</v>
          </cell>
        </row>
        <row r="5504">
          <cell r="A5504">
            <v>550414</v>
          </cell>
          <cell r="B5504" t="str">
            <v>Contrato</v>
          </cell>
          <cell r="C5504">
            <v>274</v>
          </cell>
          <cell r="D5504">
            <v>38114</v>
          </cell>
          <cell r="E5504">
            <v>41968</v>
          </cell>
          <cell r="F5504" t="str">
            <v>OFICINA DE ASUNTOS INTERNACIONALES</v>
          </cell>
          <cell r="G5504">
            <v>51958614</v>
          </cell>
          <cell r="H5504" t="str">
            <v>JIMENA NIETO CARRASCO</v>
          </cell>
          <cell r="I5504" t="str">
            <v xml:space="preserve">PAGO 11 DE 12 SEGÚN CERTIFICACION DEL SUPERVISOR </v>
          </cell>
          <cell r="J5504">
            <v>7840909</v>
          </cell>
          <cell r="K5504">
            <v>9.66</v>
          </cell>
          <cell r="O5504" t="str">
            <v>RECURSO 11</v>
          </cell>
          <cell r="V5504" t="str">
            <v>No tiene Dependientes a Cargo</v>
          </cell>
          <cell r="W5504" t="str">
            <v>Vigencia Presupuestal</v>
          </cell>
        </row>
        <row r="5505">
          <cell r="A5505">
            <v>550514</v>
          </cell>
          <cell r="B5505" t="str">
            <v>Contrato</v>
          </cell>
          <cell r="C5505">
            <v>445</v>
          </cell>
          <cell r="D5505">
            <v>254414</v>
          </cell>
          <cell r="E5505">
            <v>41968</v>
          </cell>
          <cell r="F5505" t="str">
            <v>DESPACHO VICEMINISTRO DE AMBIENTE Y DESARROLLO SOSTENIBLE</v>
          </cell>
          <cell r="G5505">
            <v>79862588</v>
          </cell>
          <cell r="H5505" t="str">
            <v>OMAR GERARDO MARTINEZ CUERVO</v>
          </cell>
          <cell r="I5505" t="str">
            <v>FRAS 0043 PAGO 4 DE 5 SEGÚN CERTIFICACION DEL SUPERVISOR (MEDICINA PREPAGADA) IVA $1,787,586</v>
          </cell>
          <cell r="J5505">
            <v>12960000</v>
          </cell>
          <cell r="K5505">
            <v>9.66</v>
          </cell>
          <cell r="M5505">
            <v>16</v>
          </cell>
          <cell r="O5505" t="str">
            <v>RECURSO 11</v>
          </cell>
          <cell r="V5505" t="str">
            <v>No tiene Dependientes+ medicina prepagada</v>
          </cell>
          <cell r="W5505" t="str">
            <v>Vigencia Presupuestal</v>
          </cell>
        </row>
        <row r="5506">
          <cell r="A5506">
            <v>550614</v>
          </cell>
          <cell r="B5506" t="str">
            <v>Contrato</v>
          </cell>
          <cell r="C5506">
            <v>369</v>
          </cell>
          <cell r="D5506">
            <v>222514</v>
          </cell>
          <cell r="E5506">
            <v>41968</v>
          </cell>
          <cell r="F5506" t="str">
            <v>DESPACHO VICEMINISTRO DE AMBIENTE Y DESARROLLO SOSTENIBLE</v>
          </cell>
          <cell r="G5506">
            <v>20469519</v>
          </cell>
          <cell r="H5506" t="str">
            <v>ROSALINA CERQUERA ARANDA</v>
          </cell>
          <cell r="I5506" t="str">
            <v>PAGO 5 DE 6 SEGÚN CERTIFICACION DEL SUPERVISOR - PENSIONADA</v>
          </cell>
          <cell r="J5506">
            <v>8512500</v>
          </cell>
          <cell r="K5506">
            <v>9.66</v>
          </cell>
          <cell r="O5506" t="str">
            <v>RECURSO 11</v>
          </cell>
          <cell r="V5506" t="str">
            <v>No tiene Dependientes</v>
          </cell>
          <cell r="W5506" t="str">
            <v>Vigencia Presupuestal</v>
          </cell>
        </row>
        <row r="5507">
          <cell r="A5507">
            <v>550714</v>
          </cell>
          <cell r="B5507" t="str">
            <v>Contrato</v>
          </cell>
          <cell r="C5507">
            <v>453</v>
          </cell>
          <cell r="D5507">
            <v>258714</v>
          </cell>
          <cell r="E5507">
            <v>41968</v>
          </cell>
          <cell r="F5507" t="str">
            <v>DIRECCION DE BOSQUES, BIODIVERSIDAD Y SERVICIOS ECOSISTEMICOS</v>
          </cell>
          <cell r="G5507">
            <v>1032430257</v>
          </cell>
          <cell r="H5507" t="str">
            <v>YURI KATHERINE ROA BUITRAGO</v>
          </cell>
          <cell r="I5507" t="str">
            <v>PAGO 3 DE 4 SEGÚN CERTIFICACION DEL SUPERVISOR</v>
          </cell>
          <cell r="J5507">
            <v>2800000</v>
          </cell>
          <cell r="K5507">
            <v>9.66</v>
          </cell>
          <cell r="O5507" t="str">
            <v>RECURSO 11</v>
          </cell>
          <cell r="V5507" t="str">
            <v>No tiene Dependientes</v>
          </cell>
          <cell r="W5507" t="str">
            <v>Vigencia Presupuestal</v>
          </cell>
        </row>
        <row r="5508">
          <cell r="A5508">
            <v>550814</v>
          </cell>
          <cell r="B5508" t="str">
            <v>Contrato</v>
          </cell>
          <cell r="C5508">
            <v>262</v>
          </cell>
          <cell r="D5508">
            <v>37914</v>
          </cell>
          <cell r="E5508">
            <v>41968</v>
          </cell>
          <cell r="F5508" t="str">
            <v>SUBDIRECCION ADMINISTRATIVA Y FINANCIERA</v>
          </cell>
          <cell r="G5508">
            <v>80022525</v>
          </cell>
          <cell r="H5508" t="str">
            <v>CARLOS JULIO VANEGAS YUMAYUZA</v>
          </cell>
          <cell r="I5508" t="str">
            <v>PAGO 11 DE 12 SEGÚN CERTIFICACION DEL SUPERVISOR (Desc.de la Base x Dependientes) + (Desc Embargo $125,547)</v>
          </cell>
          <cell r="J5508">
            <v>1243733</v>
          </cell>
          <cell r="K5508">
            <v>9.66</v>
          </cell>
          <cell r="O5508" t="str">
            <v>RECURSO 11</v>
          </cell>
          <cell r="Q5508" t="str">
            <v>EMBARGO OF 1534</v>
          </cell>
          <cell r="R5508">
            <v>125547</v>
          </cell>
          <cell r="V5508" t="str">
            <v>Desc. X Dependientes</v>
          </cell>
          <cell r="W5508" t="str">
            <v>Vigencia Presupuestal</v>
          </cell>
        </row>
        <row r="5509">
          <cell r="A5509">
            <v>550914</v>
          </cell>
          <cell r="B5509" t="str">
            <v>Contrato</v>
          </cell>
          <cell r="C5509">
            <v>115</v>
          </cell>
          <cell r="D5509">
            <v>19914</v>
          </cell>
          <cell r="E5509">
            <v>41968</v>
          </cell>
          <cell r="F5509" t="str">
            <v>DESPACHO MINISTRO DE AMBIENTE Y DESARROLLO SOSTENIBLE</v>
          </cell>
          <cell r="G5509">
            <v>22086663</v>
          </cell>
          <cell r="H5509" t="str">
            <v>GIRLEZA DEL SOCORRO GOMEZ SIERRA</v>
          </cell>
          <cell r="I5509" t="str">
            <v>ONCE DESEMBOLSO SEGÚN CERTIFICACION DEL SUPERVISOR (PENSIONADA)</v>
          </cell>
          <cell r="J5509">
            <v>2734820</v>
          </cell>
          <cell r="K5509">
            <v>9.66</v>
          </cell>
          <cell r="O5509" t="str">
            <v>RECURSO 11</v>
          </cell>
          <cell r="V5509" t="str">
            <v>No tiene Dependientes</v>
          </cell>
          <cell r="W5509" t="str">
            <v>Vigencia Presupuestal</v>
          </cell>
        </row>
        <row r="5510">
          <cell r="A5510">
            <v>551014</v>
          </cell>
          <cell r="B5510" t="str">
            <v>Contrato</v>
          </cell>
          <cell r="C5510">
            <v>139</v>
          </cell>
          <cell r="D5510">
            <v>23814</v>
          </cell>
          <cell r="E5510">
            <v>41968</v>
          </cell>
          <cell r="F5510" t="str">
            <v>DIRECCION DE BOSQUES, BIODIVERSIDAD Y SERVICIOS ECOSISTEMICOS</v>
          </cell>
          <cell r="G5510">
            <v>40047300</v>
          </cell>
          <cell r="H5510" t="str">
            <v>MARIA FERNANDA RODRIGUEZ SANTAMARIA</v>
          </cell>
          <cell r="I5510" t="str">
            <v>PAGO 11 DE 12 SEGÚN CERTIFICACION DEL SUPERVISOR</v>
          </cell>
          <cell r="J5510">
            <v>3349582</v>
          </cell>
          <cell r="K5510">
            <v>9.66</v>
          </cell>
          <cell r="O5510" t="str">
            <v>RECURSO 11</v>
          </cell>
          <cell r="V5510" t="str">
            <v>No tiene Dependientes</v>
          </cell>
          <cell r="W5510" t="str">
            <v>Vigencia Presupuestal</v>
          </cell>
        </row>
        <row r="5511">
          <cell r="A5511">
            <v>551114</v>
          </cell>
          <cell r="B5511" t="str">
            <v>Contrato</v>
          </cell>
          <cell r="C5511">
            <v>45</v>
          </cell>
          <cell r="D5511">
            <v>7514</v>
          </cell>
          <cell r="E5511">
            <v>41968</v>
          </cell>
          <cell r="F5511" t="str">
            <v>DIRECCION DE BOSQUES, BIODIVERSIDAD YSERVICIOS ECOSISTEMICOS</v>
          </cell>
          <cell r="G5511">
            <v>91108705</v>
          </cell>
          <cell r="H5511" t="str">
            <v>HECTOR JAVIER GRISALES GOMEZ</v>
          </cell>
          <cell r="I5511" t="str">
            <v>ONCE DESEMBOLSO SEGÚN CERTIFICACION DEL SUPERVISOR (Desc.de la Base RF x Dependientes)</v>
          </cell>
          <cell r="J5511">
            <v>6124260</v>
          </cell>
          <cell r="K5511">
            <v>9.66</v>
          </cell>
          <cell r="O5511" t="str">
            <v>RECURSO 11</v>
          </cell>
          <cell r="V5511" t="str">
            <v>Desc. 10% Dependientes - Base RF $ 4,094,538 RF $ 287,559</v>
          </cell>
          <cell r="W5511" t="str">
            <v>Vigencia Presupuestal</v>
          </cell>
        </row>
        <row r="5512">
          <cell r="A5512">
            <v>551214</v>
          </cell>
          <cell r="B5512" t="str">
            <v>Contrato</v>
          </cell>
          <cell r="C5512">
            <v>436</v>
          </cell>
          <cell r="D5512">
            <v>249714</v>
          </cell>
          <cell r="E5512">
            <v>41968</v>
          </cell>
          <cell r="F5512" t="str">
            <v>OFICINA ASESORA JURIDICA</v>
          </cell>
          <cell r="G5512">
            <v>1020725064</v>
          </cell>
          <cell r="H5512" t="str">
            <v>PAOLA ANDREA GALVEZ GALLEGO</v>
          </cell>
          <cell r="I5512" t="str">
            <v>PAGO 3 DE 4 SEGÚN CERTIFICACION DEL SUPERVISOR</v>
          </cell>
          <cell r="J5512">
            <v>1700000</v>
          </cell>
          <cell r="K5512">
            <v>9.66</v>
          </cell>
          <cell r="O5512" t="str">
            <v>RECURSO 11</v>
          </cell>
          <cell r="V5512" t="str">
            <v>Desc. X Dependientes</v>
          </cell>
          <cell r="W5512" t="str">
            <v>Vigencia Presupuestal</v>
          </cell>
        </row>
        <row r="5513">
          <cell r="A5513">
            <v>551314</v>
          </cell>
          <cell r="B5513" t="str">
            <v>Contrato</v>
          </cell>
          <cell r="C5513">
            <v>418</v>
          </cell>
          <cell r="D5513">
            <v>246214</v>
          </cell>
          <cell r="E5513">
            <v>41968</v>
          </cell>
          <cell r="F5513" t="str">
            <v>DIRECCION DE ORDENAMIENTO AMBIENTAL Y COORDINACION DEL SINA</v>
          </cell>
          <cell r="G5513">
            <v>79447686</v>
          </cell>
          <cell r="H5513" t="str">
            <v>MANUEL ENRIQUE PEREZ MARTINEZ</v>
          </cell>
          <cell r="I5513" t="str">
            <v>PAGO 3 DE 4 SEGÚN CERTIFICACION DEL SUPERVISOR</v>
          </cell>
          <cell r="J5513">
            <v>6000000</v>
          </cell>
          <cell r="K5513">
            <v>9.66</v>
          </cell>
          <cell r="O5513" t="str">
            <v>RECURSO 11</v>
          </cell>
          <cell r="V5513" t="str">
            <v>No tiene Dependientes</v>
          </cell>
          <cell r="W5513" t="str">
            <v>Vigencia Presupuestal</v>
          </cell>
        </row>
        <row r="5514">
          <cell r="A5514">
            <v>551414</v>
          </cell>
          <cell r="B5514" t="str">
            <v>Contrato</v>
          </cell>
          <cell r="C5514">
            <v>206</v>
          </cell>
          <cell r="D5514">
            <v>31414</v>
          </cell>
          <cell r="E5514">
            <v>41968</v>
          </cell>
          <cell r="F5514" t="str">
            <v>OFICINA ASESORA JURIDICA</v>
          </cell>
          <cell r="G5514">
            <v>79948885</v>
          </cell>
          <cell r="H5514" t="str">
            <v>ANDRES GOMEZ REY</v>
          </cell>
          <cell r="I5514" t="str">
            <v>PAGO 11 DE 12 SEGÚN CERTIFICACION DEL SUPERVISOR (Desc Base Rte Fte por Dependientes)</v>
          </cell>
          <cell r="J5514">
            <v>7000000</v>
          </cell>
          <cell r="K5514">
            <v>9.66</v>
          </cell>
          <cell r="O5514" t="str">
            <v>RECURSO 11</v>
          </cell>
          <cell r="V5514" t="str">
            <v>Desc. 10% Dependientes</v>
          </cell>
          <cell r="W5514" t="str">
            <v>Vigencia Presupuestal</v>
          </cell>
        </row>
        <row r="5515">
          <cell r="A5515">
            <v>551514</v>
          </cell>
          <cell r="B5515" t="str">
            <v>Anulada</v>
          </cell>
          <cell r="C5515">
            <v>175</v>
          </cell>
          <cell r="D5515">
            <v>27914</v>
          </cell>
          <cell r="E5515">
            <v>41968</v>
          </cell>
          <cell r="F5515" t="str">
            <v>GRUPO DE COMUNICACIONES</v>
          </cell>
          <cell r="G5515">
            <v>79163299</v>
          </cell>
          <cell r="H5515" t="str">
            <v>LUIS HERNANDO MARROQUIN FRANCO</v>
          </cell>
          <cell r="I5515" t="str">
            <v>ANULADA ----PAGO FRA 011 ONCE DESEMBOLSO SEGÚN CERTIFICACION DEL SUPERVISOR (Desc de la Base x Dependientes)</v>
          </cell>
          <cell r="J5515">
            <v>8538760</v>
          </cell>
          <cell r="K5515">
            <v>9.66</v>
          </cell>
          <cell r="M5515">
            <v>16</v>
          </cell>
          <cell r="O5515" t="str">
            <v>RECURSO 11</v>
          </cell>
          <cell r="V5515" t="str">
            <v>Desc.x Dependientes</v>
          </cell>
          <cell r="W5515" t="str">
            <v>Vigencia Presupuestal</v>
          </cell>
        </row>
        <row r="5516">
          <cell r="A5516">
            <v>551614</v>
          </cell>
          <cell r="B5516" t="str">
            <v>Anulada</v>
          </cell>
          <cell r="C5516">
            <v>175</v>
          </cell>
          <cell r="D5516">
            <v>211114</v>
          </cell>
          <cell r="E5516">
            <v>41968</v>
          </cell>
          <cell r="F5516" t="str">
            <v>GRUPO DE COMUNICACIONES</v>
          </cell>
          <cell r="G5516">
            <v>79163299</v>
          </cell>
          <cell r="H5516" t="str">
            <v>LUIS HERNANDO MARROQUIN FRANCO</v>
          </cell>
          <cell r="I5516" t="str">
            <v>ANULADA ----PAGO PARCIAL FRA 011 ONCE DESEMBOLSO SEGÚN CERTIFICACION DEL SUPERVISOR (Desc de la Base x Dependientes)-ORIGINAL OP 564514</v>
          </cell>
          <cell r="J5516">
            <v>2630620</v>
          </cell>
          <cell r="K5516">
            <v>9.66</v>
          </cell>
          <cell r="M5516">
            <v>16</v>
          </cell>
          <cell r="O5516" t="str">
            <v>RECURSO 11</v>
          </cell>
          <cell r="V5516" t="str">
            <v>Desc.x Dependientes</v>
          </cell>
          <cell r="W5516" t="str">
            <v>Vigencia Presupuestal</v>
          </cell>
        </row>
        <row r="5517">
          <cell r="A5517">
            <v>551714</v>
          </cell>
          <cell r="B5517" t="str">
            <v>Contrato</v>
          </cell>
          <cell r="C5517">
            <v>195</v>
          </cell>
          <cell r="D5517">
            <v>29414</v>
          </cell>
          <cell r="E5517">
            <v>41968</v>
          </cell>
          <cell r="F5517" t="str">
            <v>DIRECCION DE ORDENAMIENTO AMBIENTAL Y COORDINACION DEL SINA</v>
          </cell>
          <cell r="G5517">
            <v>80083703</v>
          </cell>
          <cell r="H5517" t="str">
            <v>NICOLAI CIONTESCU CAMARGO</v>
          </cell>
          <cell r="I5517" t="str">
            <v>PAGO 10/10 SEGÚN CERTIFICACION DEL SUPERVISOR (Desc. Base RF x Dependientes)</v>
          </cell>
          <cell r="J5517">
            <v>5500000</v>
          </cell>
          <cell r="K5517">
            <v>9.66</v>
          </cell>
          <cell r="O5517" t="str">
            <v>RECURSO 11</v>
          </cell>
          <cell r="V5517" t="str">
            <v>Desc. 10% Dependientes - Base RF $4,094,550 RF $287,562</v>
          </cell>
          <cell r="W5517" t="str">
            <v>Vigencia Presupuestal</v>
          </cell>
        </row>
        <row r="5518">
          <cell r="A5518">
            <v>551814</v>
          </cell>
          <cell r="B5518" t="str">
            <v>Contrato</v>
          </cell>
          <cell r="C5518">
            <v>379</v>
          </cell>
          <cell r="D5518">
            <v>235514</v>
          </cell>
          <cell r="E5518">
            <v>41968</v>
          </cell>
          <cell r="F5518" t="str">
            <v>DIRECCION DE ORDENAMIENTO AMBIENTAL Y COORDINACION DEL SINA</v>
          </cell>
          <cell r="G5518">
            <v>79999074</v>
          </cell>
          <cell r="H5518" t="str">
            <v>CARLOS AUGUSTO MARQUEZ CHAVEZ</v>
          </cell>
          <cell r="I5518" t="str">
            <v>CUARTO DESEMBOLSO SEGÚN CERTIFICACION DEL SUPERVISOR  (Desc.de la Base RF x Dependientes)</v>
          </cell>
          <cell r="J5518">
            <v>6000000</v>
          </cell>
          <cell r="K5518">
            <v>9.66</v>
          </cell>
          <cell r="O5518" t="str">
            <v>RECURSO 11</v>
          </cell>
          <cell r="V5518" t="str">
            <v>Desc. 10% Dependientes</v>
          </cell>
          <cell r="W5518" t="str">
            <v>Vigencia Presupuestal</v>
          </cell>
        </row>
        <row r="5519">
          <cell r="A5519">
            <v>551914</v>
          </cell>
          <cell r="B5519" t="str">
            <v>Contrato</v>
          </cell>
          <cell r="C5519">
            <v>461</v>
          </cell>
          <cell r="D5519">
            <v>264214</v>
          </cell>
          <cell r="E5519">
            <v>41968</v>
          </cell>
          <cell r="F5519" t="str">
            <v>DIRECCION DE ORDENAMIENTO AMBIENTAL Y COORDINACION DEL SINA</v>
          </cell>
          <cell r="G5519">
            <v>80075951</v>
          </cell>
          <cell r="H5519" t="str">
            <v>JOSUE SANCHEZ HUERTAS</v>
          </cell>
          <cell r="I5519" t="str">
            <v>PAGO 3 DE 4 SEGÚN CERTIFICACION DEL SUPERVISOR</v>
          </cell>
          <cell r="J5519">
            <v>4000000</v>
          </cell>
          <cell r="K5519">
            <v>9.66</v>
          </cell>
          <cell r="O5519" t="str">
            <v>RECURSO 11</v>
          </cell>
          <cell r="V5519" t="str">
            <v>No tiene Dependientes a Cargo</v>
          </cell>
          <cell r="W5519" t="str">
            <v>Vigencia Presupuestal</v>
          </cell>
        </row>
        <row r="5520">
          <cell r="A5520">
            <v>552014</v>
          </cell>
          <cell r="B5520" t="str">
            <v>Contrato</v>
          </cell>
          <cell r="C5520">
            <v>76</v>
          </cell>
          <cell r="D5520">
            <v>14914</v>
          </cell>
          <cell r="E5520">
            <v>41968</v>
          </cell>
          <cell r="F5520" t="str">
            <v>DIRECCION DE GENTION INTEGRAL DEL RECURSO HIDRICO</v>
          </cell>
          <cell r="G5520">
            <v>1057918195</v>
          </cell>
          <cell r="H5520" t="str">
            <v>LIZBETH GISELLA RAMIREZ RAMIREZ</v>
          </cell>
          <cell r="I5520" t="str">
            <v>PAGO 11 DE 12 DESEMBOLSO SEGÚN CERTIFICACION DEL SUPERVISOR</v>
          </cell>
          <cell r="J5520">
            <v>4220000</v>
          </cell>
          <cell r="K5520">
            <v>9.66</v>
          </cell>
          <cell r="O5520" t="str">
            <v>RECURSO 11</v>
          </cell>
          <cell r="V5520" t="str">
            <v>No tiene Dependientes</v>
          </cell>
          <cell r="W5520" t="str">
            <v>Vigencia Presupuestal</v>
          </cell>
        </row>
        <row r="5521">
          <cell r="A5521">
            <v>552114</v>
          </cell>
        </row>
        <row r="5522">
          <cell r="A5522">
            <v>552214</v>
          </cell>
          <cell r="B5522" t="str">
            <v>Contrato</v>
          </cell>
          <cell r="C5522">
            <v>506</v>
          </cell>
          <cell r="D5522">
            <v>313114</v>
          </cell>
          <cell r="E5522">
            <v>41968</v>
          </cell>
          <cell r="F5522" t="str">
            <v>DIRECCION DE ORDENAMIENTO AMBIENTAL Y COORDINACION DEL SINA</v>
          </cell>
          <cell r="G5522">
            <v>80157043</v>
          </cell>
          <cell r="H5522" t="str">
            <v>CARLOS GIOVANNY SIMBAQUEBA</v>
          </cell>
          <cell r="I5522" t="str">
            <v>PAGO 2 DE 3 SEGÚN CERTIFICACION DEL SUPERVISOR (AJU RTE FTE S/CTAS RECIBIDAS EN EL MES OP 532014 7 NOV/2014)</v>
          </cell>
          <cell r="J5522">
            <v>4500000</v>
          </cell>
          <cell r="K5522">
            <v>9.66</v>
          </cell>
          <cell r="O5522" t="str">
            <v>RECURSO 11</v>
          </cell>
          <cell r="W5522" t="str">
            <v>Vigencia Presupuestal</v>
          </cell>
        </row>
        <row r="5523">
          <cell r="A5523">
            <v>552314</v>
          </cell>
          <cell r="B5523" t="str">
            <v>Contrato</v>
          </cell>
          <cell r="C5523">
            <v>36</v>
          </cell>
          <cell r="D5523">
            <v>4414</v>
          </cell>
          <cell r="E5523">
            <v>41968</v>
          </cell>
          <cell r="F5523" t="str">
            <v>SECRETARIA GENERAL</v>
          </cell>
          <cell r="G5523">
            <v>1094900821</v>
          </cell>
          <cell r="H5523" t="str">
            <v>PABLO ESTEBAN QUIÑONES OSORIO</v>
          </cell>
          <cell r="I5523" t="str">
            <v>PAGO 11 DE 12 SEGÚN CERTIFICACION DEL SUPERVISOR</v>
          </cell>
          <cell r="J5523">
            <v>3519553</v>
          </cell>
          <cell r="K5523">
            <v>9.66</v>
          </cell>
          <cell r="O5523" t="str">
            <v>RECURSO 11</v>
          </cell>
          <cell r="V5523" t="str">
            <v>No tiene Dependientes</v>
          </cell>
          <cell r="W5523" t="str">
            <v>Vigencia Presupuestal</v>
          </cell>
        </row>
        <row r="5524">
          <cell r="A5524">
            <v>552414</v>
          </cell>
          <cell r="B5524" t="str">
            <v>Contrato</v>
          </cell>
          <cell r="C5524">
            <v>44</v>
          </cell>
          <cell r="D5524">
            <v>7314</v>
          </cell>
          <cell r="E5524">
            <v>41968</v>
          </cell>
          <cell r="F5524" t="str">
            <v>DIRECCION DE BOSQUES, BIODIVERSIDAD Y SERVICIOS ECOSISTEMICOS</v>
          </cell>
          <cell r="G5524">
            <v>52217561</v>
          </cell>
          <cell r="H5524" t="str">
            <v>LEDYS FARLEY PARRA CUELLAR</v>
          </cell>
          <cell r="I5524" t="str">
            <v>PAGO 11 DE 12 SEGÚN CERTIFICACION DEL SUPERVISOR-MEDICINA PREPAGADA</v>
          </cell>
          <cell r="J5524">
            <v>3062130</v>
          </cell>
          <cell r="K5524">
            <v>9.66</v>
          </cell>
          <cell r="O5524" t="str">
            <v>RECURSO 11</v>
          </cell>
          <cell r="V5524" t="str">
            <v>No tiene Dependientes + MEDICINA PREPAGADA</v>
          </cell>
          <cell r="W5524" t="str">
            <v>Vigencia Presupuestal</v>
          </cell>
        </row>
        <row r="5525">
          <cell r="A5525">
            <v>552514</v>
          </cell>
          <cell r="B5525" t="str">
            <v>Contrato</v>
          </cell>
          <cell r="C5525">
            <v>287</v>
          </cell>
          <cell r="D5525">
            <v>39714</v>
          </cell>
          <cell r="E5525">
            <v>41968</v>
          </cell>
          <cell r="F5525" t="str">
            <v>DIRECCION DE BOSQUES, BIODIVERSIDAD Y SERVICIOS ECOSISTEMICOS</v>
          </cell>
          <cell r="G5525">
            <v>26431577</v>
          </cell>
          <cell r="H5525" t="str">
            <v>AZALIA INES PARRA CUELLAR</v>
          </cell>
          <cell r="I5525" t="str">
            <v>ONCE DESEMBOLSO SEGÚN CERTIFICACION DEL SUPERVISOR</v>
          </cell>
          <cell r="J5525">
            <v>2755917</v>
          </cell>
          <cell r="K5525">
            <v>9.66</v>
          </cell>
          <cell r="O5525" t="str">
            <v>RECURSO 11</v>
          </cell>
          <cell r="V5525" t="str">
            <v>No tiene Dependientes a Cargo</v>
          </cell>
          <cell r="W5525" t="str">
            <v>Vigencia Presupuestal</v>
          </cell>
        </row>
        <row r="5526">
          <cell r="A5526">
            <v>552614</v>
          </cell>
          <cell r="B5526" t="str">
            <v>Contrato</v>
          </cell>
          <cell r="C5526">
            <v>7</v>
          </cell>
          <cell r="D5526">
            <v>1514</v>
          </cell>
          <cell r="E5526">
            <v>41968</v>
          </cell>
          <cell r="F5526" t="str">
            <v>GRUPO CONTRATOS</v>
          </cell>
          <cell r="G5526">
            <v>1032431429</v>
          </cell>
          <cell r="H5526" t="str">
            <v>JUAN FRANCISCO CORREDOR ORDOÑEZ</v>
          </cell>
          <cell r="I5526" t="str">
            <v>ONCE DESEMBOLSO SEGÚN CERTIFICACION DEL SUPERVISOR (Desc. Base RF x Dependientes)</v>
          </cell>
          <cell r="J5526">
            <v>2005636</v>
          </cell>
          <cell r="K5526">
            <v>9.66</v>
          </cell>
          <cell r="O5526" t="str">
            <v>RECURSO 11</v>
          </cell>
          <cell r="V5526" t="str">
            <v>Desc. 10% Dependientes - Base RF $3,529,774 RF $388,275</v>
          </cell>
          <cell r="W5526" t="str">
            <v>Vigencia Presupuestal</v>
          </cell>
        </row>
        <row r="5527">
          <cell r="A5527">
            <v>552714</v>
          </cell>
          <cell r="B5527" t="str">
            <v>Contrato</v>
          </cell>
          <cell r="C5527">
            <v>189</v>
          </cell>
          <cell r="D5527">
            <v>234014</v>
          </cell>
          <cell r="E5527">
            <v>41968</v>
          </cell>
          <cell r="F5527" t="str">
            <v>SECRETARIA GENERAL</v>
          </cell>
          <cell r="G5527">
            <v>1014210296</v>
          </cell>
          <cell r="H5527" t="str">
            <v>CAMILA KATHERINE ROJAS</v>
          </cell>
          <cell r="I5527" t="str">
            <v>PAGO 4 DE 5 SEGÚN CERTIFICACION DEL SUPERVISOR</v>
          </cell>
          <cell r="J5527">
            <v>2000000</v>
          </cell>
          <cell r="K5527">
            <v>9.66</v>
          </cell>
          <cell r="O5527" t="str">
            <v>RECURSO 11</v>
          </cell>
          <cell r="V5527" t="str">
            <v>No tiene Dependientes</v>
          </cell>
          <cell r="W5527" t="str">
            <v>Vigencia Presupuestal</v>
          </cell>
        </row>
        <row r="5528">
          <cell r="A5528">
            <v>552814</v>
          </cell>
          <cell r="B5528" t="str">
            <v>Contrato</v>
          </cell>
          <cell r="C5528">
            <v>425</v>
          </cell>
          <cell r="D5528">
            <v>246714</v>
          </cell>
          <cell r="E5528">
            <v>41968</v>
          </cell>
          <cell r="F5528" t="str">
            <v>GRUPO CONTRATOS</v>
          </cell>
          <cell r="G5528">
            <v>1016021383</v>
          </cell>
          <cell r="H5528" t="str">
            <v>CAMILO EDUARDO PARDO SUAREZ</v>
          </cell>
          <cell r="I5528" t="str">
            <v>PAGO 4 DE 5 SEGÚN CERTIFICACION DEL SUPERVISOR</v>
          </cell>
          <cell r="J5528">
            <v>2000000</v>
          </cell>
          <cell r="K5528">
            <v>9.66</v>
          </cell>
          <cell r="O5528" t="str">
            <v>RECURSO 11</v>
          </cell>
          <cell r="V5528" t="str">
            <v>No tiene Dependientes</v>
          </cell>
          <cell r="W5528" t="str">
            <v>Vigencia Presupuestal</v>
          </cell>
        </row>
        <row r="5529">
          <cell r="A5529">
            <v>552914</v>
          </cell>
          <cell r="B5529" t="str">
            <v>Contrato</v>
          </cell>
          <cell r="C5529">
            <v>137</v>
          </cell>
          <cell r="D5529">
            <v>25014</v>
          </cell>
          <cell r="E5529">
            <v>41968</v>
          </cell>
          <cell r="F5529" t="str">
            <v>DIRECCION DE BOSQUES, BIODIVERSIDAD YSERVICIOS ECOSISTEMICOS</v>
          </cell>
          <cell r="G5529">
            <v>79866324</v>
          </cell>
          <cell r="H5529" t="str">
            <v>MANUEL DAVID CORTES PARDO</v>
          </cell>
          <cell r="I5529" t="str">
            <v>PAGO 11 DE 12 SEGÚN CERTIFICACION DEL SUPERVISOR (Desc. Base RF x Dependientes)</v>
          </cell>
          <cell r="J5529">
            <v>5166052</v>
          </cell>
          <cell r="K5529">
            <v>9.66</v>
          </cell>
          <cell r="O5529" t="str">
            <v>RECURSO 11</v>
          </cell>
          <cell r="V5529" t="str">
            <v xml:space="preserve">Desc. 10% Dependientes </v>
          </cell>
          <cell r="W5529" t="str">
            <v>Vigencia Presupuestal</v>
          </cell>
        </row>
        <row r="5530">
          <cell r="A5530">
            <v>553014</v>
          </cell>
          <cell r="B5530" t="str">
            <v>Contrato</v>
          </cell>
          <cell r="C5530">
            <v>102</v>
          </cell>
          <cell r="D5530">
            <v>18414</v>
          </cell>
          <cell r="E5530">
            <v>41968</v>
          </cell>
          <cell r="F5530" t="str">
            <v>SUBDIRECCION DE EDUCACION Y PARTICIPACION</v>
          </cell>
          <cell r="G5530">
            <v>1032392064</v>
          </cell>
          <cell r="H5530" t="str">
            <v>DORA JACQUELINE ORJUELA CALDERON</v>
          </cell>
          <cell r="I5530" t="str">
            <v>PAGO 11 DE 12 SEGÚN CERTIFICACION DEL SUPERVISOR</v>
          </cell>
          <cell r="J5530">
            <v>3000000</v>
          </cell>
          <cell r="K5530">
            <v>9.66</v>
          </cell>
          <cell r="O5530" t="str">
            <v>RECURSO 11</v>
          </cell>
          <cell r="V5530" t="str">
            <v>No tiene Dependientes</v>
          </cell>
          <cell r="W5530" t="str">
            <v>Vigencia Presupuestal</v>
          </cell>
        </row>
        <row r="5531">
          <cell r="A5531">
            <v>553114</v>
          </cell>
          <cell r="B5531" t="str">
            <v>Contrato</v>
          </cell>
          <cell r="C5531">
            <v>144</v>
          </cell>
          <cell r="D5531">
            <v>23014</v>
          </cell>
          <cell r="E5531">
            <v>41968</v>
          </cell>
          <cell r="F5531" t="str">
            <v>DIRECCION DE BOSQUES, BIODIVERSIDAD Y SERVICIOS ECOSISTEMICOS</v>
          </cell>
          <cell r="G5531">
            <v>1023863075</v>
          </cell>
          <cell r="H5531" t="str">
            <v>DAVID FERNANDO URREGO HERNANDEZ</v>
          </cell>
          <cell r="I5531" t="str">
            <v>PAGO 11 DE 12 SEGÚN CERTIFICACION DEL SUPERVISOR</v>
          </cell>
          <cell r="J5531">
            <v>2982709</v>
          </cell>
          <cell r="K5531">
            <v>9.66</v>
          </cell>
          <cell r="O5531" t="str">
            <v>RECURSO 11</v>
          </cell>
          <cell r="V5531" t="str">
            <v>No tiene Dependientes a Cargo</v>
          </cell>
          <cell r="W5531" t="str">
            <v>Vigencia Presupuestal</v>
          </cell>
        </row>
        <row r="5532">
          <cell r="A5532">
            <v>553214</v>
          </cell>
          <cell r="B5532" t="str">
            <v>Contrato</v>
          </cell>
          <cell r="C5532">
            <v>97</v>
          </cell>
          <cell r="D5532">
            <v>17914</v>
          </cell>
          <cell r="E5532">
            <v>41968</v>
          </cell>
          <cell r="F5532" t="str">
            <v>DIRECCION DE ASUNTOS MARINOS, COSTEROS Y RECURSOS ACUATICOS</v>
          </cell>
          <cell r="G5532">
            <v>79799400</v>
          </cell>
          <cell r="H5532" t="str">
            <v>ABEL BARRERA HURTADO</v>
          </cell>
          <cell r="I5532" t="str">
            <v>PAGO 11 DE 12 SEGÚN CERTIFICACION DEL SUPERVISOR</v>
          </cell>
          <cell r="J5532">
            <v>6580000</v>
          </cell>
          <cell r="K5532">
            <v>9.66</v>
          </cell>
          <cell r="O5532" t="str">
            <v>RECURSO 11</v>
          </cell>
          <cell r="V5532" t="str">
            <v>No tiene Dependientes</v>
          </cell>
          <cell r="W5532" t="str">
            <v>Vigencia Presupuestal</v>
          </cell>
        </row>
        <row r="5533">
          <cell r="A5533">
            <v>553314</v>
          </cell>
          <cell r="B5533" t="str">
            <v>Contrato</v>
          </cell>
          <cell r="C5533">
            <v>385</v>
          </cell>
          <cell r="D5533">
            <v>235114</v>
          </cell>
          <cell r="E5533">
            <v>41968</v>
          </cell>
          <cell r="F5533" t="str">
            <v>SUBDIRECCION ADMINISTRATIVA Y FINANCIERA</v>
          </cell>
          <cell r="G5533">
            <v>53080337</v>
          </cell>
          <cell r="H5533" t="str">
            <v>BRIGITTE DELGADO GARCIA</v>
          </cell>
          <cell r="I5533" t="str">
            <v>PAGO 3 DE 5 SEGÚN CERTIFICACION DEL SUPERVISOR (Desc Base Rte Fte por Dependientes)</v>
          </cell>
          <cell r="J5533">
            <v>1700000</v>
          </cell>
          <cell r="K5533">
            <v>9.66</v>
          </cell>
          <cell r="O5533" t="str">
            <v>RECURSO 11</v>
          </cell>
          <cell r="V5533" t="str">
            <v>Desc. 10% Dependientes</v>
          </cell>
          <cell r="W5533" t="str">
            <v>Vigencia Presupuestal</v>
          </cell>
        </row>
        <row r="5534">
          <cell r="A5534">
            <v>553414</v>
          </cell>
          <cell r="B5534" t="str">
            <v>Contrato</v>
          </cell>
          <cell r="C5534">
            <v>1</v>
          </cell>
          <cell r="D5534">
            <v>414</v>
          </cell>
          <cell r="E5534">
            <v>41968</v>
          </cell>
          <cell r="F5534" t="str">
            <v>SUBDIRECCION ADMINISTRATIVA Y FINANCIERA</v>
          </cell>
          <cell r="G5534">
            <v>79883661</v>
          </cell>
          <cell r="H5534" t="str">
            <v>RONALD STIVE SANCHEZ POSADA</v>
          </cell>
          <cell r="I5534" t="str">
            <v>PAGO 11 DE 12 DESEMBOLSO SEGÚN CERTIFICACION DEL SUPERVISOR (Desc.de la Base RF x Dependientes)</v>
          </cell>
          <cell r="J5534">
            <v>5015152</v>
          </cell>
          <cell r="K5534">
            <v>9.66</v>
          </cell>
          <cell r="O5534" t="str">
            <v>RECURSO 11</v>
          </cell>
          <cell r="V5534" t="str">
            <v>Desc. 10% Dependientes - Base RF $4,094,550 RF $287,562</v>
          </cell>
          <cell r="W5534" t="str">
            <v>Vigencia Presupuestal</v>
          </cell>
        </row>
        <row r="5535">
          <cell r="A5535">
            <v>553514</v>
          </cell>
          <cell r="B5535" t="str">
            <v>Contrato</v>
          </cell>
          <cell r="C5535">
            <v>380</v>
          </cell>
          <cell r="D5535">
            <v>235614</v>
          </cell>
          <cell r="E5535">
            <v>41968</v>
          </cell>
          <cell r="F5535" t="str">
            <v>SUBDIRECCION ADMINISTRATIVA Y FINANCIERA</v>
          </cell>
          <cell r="G5535">
            <v>1014216096</v>
          </cell>
          <cell r="H5535" t="str">
            <v>MARIA ANDREA ROMERO MONTEJO</v>
          </cell>
          <cell r="I5535" t="str">
            <v>PAGO 4 DE 5 SEGÚN CERTIFICACION DEL SUPERVISOR</v>
          </cell>
          <cell r="J5535">
            <v>1575000</v>
          </cell>
          <cell r="K5535">
            <v>9.66</v>
          </cell>
          <cell r="O5535" t="str">
            <v>RECURSO 11</v>
          </cell>
          <cell r="V5535" t="str">
            <v>No tiene Dependientes</v>
          </cell>
          <cell r="W5535" t="str">
            <v>Vigencia Presupuestal</v>
          </cell>
        </row>
        <row r="5536">
          <cell r="A5536">
            <v>553614</v>
          </cell>
          <cell r="B5536" t="str">
            <v>Contrato</v>
          </cell>
          <cell r="C5536">
            <v>48</v>
          </cell>
          <cell r="D5536">
            <v>7714</v>
          </cell>
          <cell r="E5536">
            <v>41968</v>
          </cell>
          <cell r="F5536" t="str">
            <v>DIRECCION DE BOSQUES, BIODIVERSIDAD YSERVICIOS ECOSISTEMICOS</v>
          </cell>
          <cell r="G5536">
            <v>80095795</v>
          </cell>
          <cell r="H5536" t="str">
            <v>DIEGO ANDRES RUIZ VILLEGAS</v>
          </cell>
          <cell r="I5536" t="str">
            <v>PAGO 11 DE 12 SEGÚN CERTIFICACION DEL SUPERVISOR</v>
          </cell>
          <cell r="J5536">
            <v>5177763</v>
          </cell>
          <cell r="K5536">
            <v>9.66</v>
          </cell>
          <cell r="O5536" t="str">
            <v>RECURSO 11</v>
          </cell>
          <cell r="V5536" t="str">
            <v>No tiene Dependientes</v>
          </cell>
          <cell r="W5536" t="str">
            <v>Vigencia Presupuestal</v>
          </cell>
        </row>
        <row r="5537">
          <cell r="A5537">
            <v>553714</v>
          </cell>
          <cell r="B5537" t="str">
            <v>Contrato</v>
          </cell>
          <cell r="C5537">
            <v>74</v>
          </cell>
          <cell r="D5537">
            <v>15614</v>
          </cell>
          <cell r="E5537">
            <v>41968</v>
          </cell>
          <cell r="F5537" t="str">
            <v>DIRECCION DE BOSQUES, BIODIVERSIDAD Y SERVICIOS ECOSISTEMICOS</v>
          </cell>
          <cell r="G5537">
            <v>52855392</v>
          </cell>
          <cell r="H5537" t="str">
            <v>YESMIN MAYERLLY VILLAMIZAR ALBARRACIN</v>
          </cell>
          <cell r="I5537" t="str">
            <v>ONCE DESEMBOLSO SEGÚN CERTIFICACION DEL SUPERVISOR (Desc.de la Base RF x Dependientes)</v>
          </cell>
          <cell r="J5537">
            <v>3438759</v>
          </cell>
          <cell r="K5537">
            <v>9.66</v>
          </cell>
          <cell r="O5537" t="str">
            <v>RECURSO 11</v>
          </cell>
          <cell r="V5537" t="str">
            <v>Desc. 10% Dependientes RF $129,456</v>
          </cell>
          <cell r="W5537" t="str">
            <v>Vigencia Presupuestal</v>
          </cell>
        </row>
        <row r="5538">
          <cell r="A5538">
            <v>553814</v>
          </cell>
          <cell r="B5538" t="str">
            <v>Contrato</v>
          </cell>
          <cell r="C5538">
            <v>167</v>
          </cell>
          <cell r="D5538">
            <v>26614</v>
          </cell>
          <cell r="E5538">
            <v>41968</v>
          </cell>
          <cell r="F5538" t="str">
            <v>DIRECCION DE ORDENAMIENTO AMBIENTAL Y COORDINACION DEL SINA</v>
          </cell>
          <cell r="G5538">
            <v>53911075</v>
          </cell>
          <cell r="H5538" t="str">
            <v>DIANA MARCELA CLAVIJO TELLEZ</v>
          </cell>
          <cell r="I5538" t="str">
            <v>PAGO 10 DE 11 SEGÚN CERTIFICACION DEL SUPERVISOR</v>
          </cell>
          <cell r="J5538">
            <v>2250000</v>
          </cell>
          <cell r="K5538">
            <v>9.66</v>
          </cell>
          <cell r="O5538" t="str">
            <v>RECURSO 11</v>
          </cell>
          <cell r="V5538" t="str">
            <v>No tiene dependientes</v>
          </cell>
          <cell r="W5538" t="str">
            <v>Vigencia Presupuestal</v>
          </cell>
        </row>
        <row r="5539">
          <cell r="A5539">
            <v>553914</v>
          </cell>
        </row>
        <row r="5540">
          <cell r="A5540">
            <v>554014</v>
          </cell>
          <cell r="B5540" t="str">
            <v>Contrato</v>
          </cell>
          <cell r="C5540">
            <v>71</v>
          </cell>
          <cell r="D5540">
            <v>15314</v>
          </cell>
          <cell r="E5540">
            <v>41967</v>
          </cell>
          <cell r="F5540" t="str">
            <v>TALENTO HUMANO ACTIVO Y NO ACTIVO</v>
          </cell>
          <cell r="G5540">
            <v>13346567</v>
          </cell>
          <cell r="H5540" t="str">
            <v>MANUEL FRANCISCO PARADA CARVAJAL</v>
          </cell>
          <cell r="I5540" t="str">
            <v>PAGO 11 DE 12 SEGÚN CERTIFICACION DEL SUPERVISOR (Desc.de la Base RF x Dependientes)-PENSIONADO</v>
          </cell>
          <cell r="J5540">
            <v>3600000</v>
          </cell>
          <cell r="K5540">
            <v>9.66</v>
          </cell>
          <cell r="O5540" t="str">
            <v>RECURSO 11</v>
          </cell>
          <cell r="V5540" t="str">
            <v>Desc. 10% Dependientes - Base RF $4,094,550 RF $287,562</v>
          </cell>
          <cell r="W5540" t="str">
            <v>Vigencia Presupuestal</v>
          </cell>
        </row>
        <row r="5541">
          <cell r="A5541">
            <v>554114</v>
          </cell>
          <cell r="B5541" t="str">
            <v>Contrato</v>
          </cell>
          <cell r="C5541">
            <v>68</v>
          </cell>
          <cell r="D5541">
            <v>14014</v>
          </cell>
          <cell r="E5541">
            <v>41967</v>
          </cell>
          <cell r="F5541" t="str">
            <v>TALENTO HUMANO ACTIVO Y NO ACTIVO</v>
          </cell>
          <cell r="G5541">
            <v>1024472818</v>
          </cell>
          <cell r="H5541" t="str">
            <v>JENIFER LADY CAMARGO PARRA</v>
          </cell>
          <cell r="I5541" t="str">
            <v>PAGO 11 DE 12 SEGÚN CERTIFICACION DEL SUPERVISOR (Desc.de la Base RF x Dependientes)</v>
          </cell>
          <cell r="J5541">
            <v>1800000</v>
          </cell>
          <cell r="K5541">
            <v>9.66</v>
          </cell>
          <cell r="O5541" t="str">
            <v>RECURSO 11</v>
          </cell>
          <cell r="V5541" t="str">
            <v>Desc. 10% Dependientes - Base RF $4,094,550 RF $287,562</v>
          </cell>
          <cell r="W5541" t="str">
            <v>Vigencia Presupuestal</v>
          </cell>
        </row>
        <row r="5542">
          <cell r="A5542">
            <v>554214</v>
          </cell>
          <cell r="B5542" t="str">
            <v>Contrato</v>
          </cell>
          <cell r="C5542">
            <v>444</v>
          </cell>
          <cell r="D5542">
            <v>253714</v>
          </cell>
          <cell r="E5542">
            <v>41967</v>
          </cell>
          <cell r="F5542" t="str">
            <v>OFICINA DE TECNOLOGIAS, INFORMACION Y COMUNICACIONES TIC</v>
          </cell>
          <cell r="G5542">
            <v>53080263</v>
          </cell>
          <cell r="H5542" t="str">
            <v>DIANA PAOLA VELASQUEZ MARTINEZ</v>
          </cell>
          <cell r="I5542" t="str">
            <v>PAGO 3 DE 4 SEGÚN CERTIFICACION DEL SUPERVISOR</v>
          </cell>
          <cell r="J5542">
            <v>3000000</v>
          </cell>
          <cell r="K5542">
            <v>9.66</v>
          </cell>
          <cell r="O5542" t="str">
            <v>RECURSO 11</v>
          </cell>
          <cell r="V5542" t="str">
            <v>No tiene Dependientes</v>
          </cell>
          <cell r="W5542" t="str">
            <v>Vigencia Presupuestal</v>
          </cell>
        </row>
        <row r="5543">
          <cell r="A5543">
            <v>554314</v>
          </cell>
          <cell r="B5543" t="str">
            <v>Contrato</v>
          </cell>
          <cell r="C5543">
            <v>443</v>
          </cell>
          <cell r="D5543">
            <v>253814</v>
          </cell>
          <cell r="E5543">
            <v>41967</v>
          </cell>
          <cell r="F5543" t="str">
            <v>OFICINA DE TECNOLOGIAS, INFORMACION Y COMUNICACIONES TIC</v>
          </cell>
          <cell r="G5543">
            <v>1018423768</v>
          </cell>
          <cell r="H5543" t="str">
            <v>JHON JAIRO PANQUEVA RODRIGUEZ</v>
          </cell>
          <cell r="I5543" t="str">
            <v>PAGO 3 DE 4 SEGÚN CERTIFICACION DEL SUPERVISOR</v>
          </cell>
          <cell r="J5543">
            <v>3500000</v>
          </cell>
          <cell r="K5543">
            <v>9.66</v>
          </cell>
          <cell r="O5543" t="str">
            <v>RECURSO 11</v>
          </cell>
          <cell r="V5543" t="str">
            <v>No tiene Dependientes</v>
          </cell>
          <cell r="W5543" t="str">
            <v>Vigencia Presupuestal</v>
          </cell>
        </row>
        <row r="5544">
          <cell r="A5544">
            <v>554414</v>
          </cell>
          <cell r="B5544" t="str">
            <v>Contrato</v>
          </cell>
          <cell r="C5544">
            <v>433</v>
          </cell>
          <cell r="D5544">
            <v>248914</v>
          </cell>
          <cell r="E5544">
            <v>41967</v>
          </cell>
          <cell r="F5544" t="str">
            <v>OFICINA ASESORA JURIDICA</v>
          </cell>
          <cell r="G5544">
            <v>52758625</v>
          </cell>
          <cell r="H5544" t="str">
            <v>BLANCA MILENA GORDILLO LUGO</v>
          </cell>
          <cell r="I5544" t="str">
            <v>PAGO 4 DE 5 SEGÚN CERTIFICACION DEL SUPERVISOR</v>
          </cell>
          <cell r="J5544">
            <v>1690000</v>
          </cell>
          <cell r="K5544">
            <v>9.66</v>
          </cell>
          <cell r="O5544" t="str">
            <v>RECURSO 11</v>
          </cell>
          <cell r="V5544" t="str">
            <v>No tiene Dependientes</v>
          </cell>
          <cell r="W5544" t="str">
            <v>Vigencia Presupuestal</v>
          </cell>
        </row>
        <row r="5545">
          <cell r="A5545">
            <v>554514</v>
          </cell>
          <cell r="B5545" t="str">
            <v>Contrato</v>
          </cell>
          <cell r="C5545">
            <v>434</v>
          </cell>
          <cell r="D5545">
            <v>248714</v>
          </cell>
          <cell r="E5545">
            <v>41967</v>
          </cell>
          <cell r="F5545" t="str">
            <v>OFICINA ASESORA JURIDICA</v>
          </cell>
          <cell r="G5545">
            <v>1032366573</v>
          </cell>
          <cell r="H5545" t="str">
            <v>KAREN XIMENA MAHECHA PEREZ</v>
          </cell>
          <cell r="I5545" t="str">
            <v>PAGO 4 DE 5 SEGÚN CERTIFICACION DEL SUPERVISOR</v>
          </cell>
          <cell r="J5545">
            <v>1800000</v>
          </cell>
          <cell r="K5545">
            <v>9.66</v>
          </cell>
          <cell r="O5545" t="str">
            <v>RECURSO 11</v>
          </cell>
          <cell r="V5545" t="str">
            <v>No tiene Dependientes</v>
          </cell>
          <cell r="W5545" t="str">
            <v>Vigencia Presupuestal</v>
          </cell>
        </row>
        <row r="5546">
          <cell r="A5546">
            <v>554614</v>
          </cell>
          <cell r="B5546" t="str">
            <v>Contrato</v>
          </cell>
          <cell r="C5546">
            <v>90</v>
          </cell>
          <cell r="D5546">
            <v>18714</v>
          </cell>
          <cell r="E5546">
            <v>41967</v>
          </cell>
          <cell r="F5546" t="str">
            <v>SUBDIRECCION DE EDUCACION Y PARTICIPACION</v>
          </cell>
          <cell r="G5546">
            <v>38222274</v>
          </cell>
          <cell r="H5546" t="str">
            <v>MARIA MERCEDES CALLEJAS</v>
          </cell>
          <cell r="I5546" t="str">
            <v>PAGO 11 DE 11 SEGÚN CERTIFICACION DEL SUPERVISOR (PENSIONADA)</v>
          </cell>
          <cell r="J5546">
            <v>2500000</v>
          </cell>
          <cell r="K5546">
            <v>9.66</v>
          </cell>
          <cell r="O5546" t="str">
            <v>RECURSO 11</v>
          </cell>
          <cell r="V5546" t="str">
            <v>No tiene Dependientes</v>
          </cell>
          <cell r="W5546" t="str">
            <v>Vigencia Presupuestal</v>
          </cell>
        </row>
        <row r="5547">
          <cell r="A5547">
            <v>554714</v>
          </cell>
          <cell r="B5547" t="str">
            <v>Contrato</v>
          </cell>
          <cell r="C5547">
            <v>288</v>
          </cell>
          <cell r="D5547">
            <v>39914</v>
          </cell>
          <cell r="E5547">
            <v>41967</v>
          </cell>
          <cell r="F5547" t="str">
            <v>SUBDIRECCION DE EDUCACION Y PARTICIPACION</v>
          </cell>
          <cell r="G5547">
            <v>52185841</v>
          </cell>
          <cell r="H5547" t="str">
            <v>ANDREA MILENA OVALLE PINZON</v>
          </cell>
          <cell r="I5547" t="str">
            <v>PAGO 11 DE 12 SEGÚN CERTIFICACION DEL SUPERVISOR (Desc Base Rte Fte por Dependientes)</v>
          </cell>
          <cell r="J5547">
            <v>3500000</v>
          </cell>
          <cell r="K5547">
            <v>9.66</v>
          </cell>
          <cell r="O5547" t="str">
            <v>RECURSO 11</v>
          </cell>
          <cell r="V5547" t="str">
            <v>Desc. 10% Dependientes</v>
          </cell>
          <cell r="W5547" t="str">
            <v>Vigencia Presupuestal</v>
          </cell>
        </row>
        <row r="5548">
          <cell r="A5548">
            <v>554814</v>
          </cell>
          <cell r="B5548" t="str">
            <v>Contrato</v>
          </cell>
          <cell r="C5548">
            <v>442</v>
          </cell>
          <cell r="D5548">
            <v>255714</v>
          </cell>
          <cell r="E5548">
            <v>41967</v>
          </cell>
          <cell r="F5548" t="str">
            <v>OFICINA DE TECNOLOGIAS, INFORMACION Y COMUNICACIONES TIC</v>
          </cell>
          <cell r="G5548">
            <v>1015395042</v>
          </cell>
          <cell r="H5548" t="str">
            <v>MARIA NATALIA PENAGOS CAÑON</v>
          </cell>
          <cell r="I5548" t="str">
            <v>PAGO 3 DE 4 SEGÚN CERTIFICACION DEL SUPERVISOR</v>
          </cell>
          <cell r="J5548">
            <v>2500000</v>
          </cell>
          <cell r="K5548">
            <v>9.66</v>
          </cell>
          <cell r="O5548" t="str">
            <v>RECURSO 11</v>
          </cell>
          <cell r="V5548" t="str">
            <v>No tiene Dependientes</v>
          </cell>
          <cell r="W5548" t="str">
            <v>Vigencia Presupuestal</v>
          </cell>
        </row>
        <row r="5549">
          <cell r="A5549">
            <v>554914</v>
          </cell>
          <cell r="B5549" t="str">
            <v>Contrato</v>
          </cell>
          <cell r="C5549">
            <v>441</v>
          </cell>
          <cell r="D5549">
            <v>253914</v>
          </cell>
          <cell r="E5549">
            <v>41967</v>
          </cell>
          <cell r="F5549" t="str">
            <v>OFICINA DE TECNOLOGIAS, INFORMACION Y COMUNICACIONES TIC</v>
          </cell>
          <cell r="G5549">
            <v>1070593074</v>
          </cell>
          <cell r="H5549" t="str">
            <v>JORGE BEDUIT TORRES SANCHEZ</v>
          </cell>
          <cell r="I5549" t="str">
            <v>PAGO 3 DE 4 SEGÚN CERTIFICACION DEL SUPERVISOR</v>
          </cell>
          <cell r="J5549">
            <v>2500000</v>
          </cell>
          <cell r="K5549">
            <v>9.66</v>
          </cell>
          <cell r="O5549" t="str">
            <v>RECURSO 11</v>
          </cell>
          <cell r="V5549" t="str">
            <v>No tiene Dependientes</v>
          </cell>
          <cell r="W5549" t="str">
            <v>Vigencia Presupuestal</v>
          </cell>
        </row>
        <row r="5550">
          <cell r="A5550">
            <v>555014</v>
          </cell>
          <cell r="B5550" t="str">
            <v>Contrato</v>
          </cell>
          <cell r="C5550">
            <v>268</v>
          </cell>
          <cell r="D5550">
            <v>38414</v>
          </cell>
          <cell r="E5550">
            <v>41967</v>
          </cell>
          <cell r="F5550" t="str">
            <v>OFICINA DE TECNOLOGIAS, INFORMACION Y COMUNICACIONES TIC</v>
          </cell>
          <cell r="G5550">
            <v>80794818</v>
          </cell>
          <cell r="H5550" t="str">
            <v>RODRIGO ANTONIO CUBILLOS SANCHEZ</v>
          </cell>
          <cell r="I5550" t="str">
            <v xml:space="preserve">PAGO 11/12 DESEMBOLSO SEGÚN CERTIFICACION DEL SUPERVISOR </v>
          </cell>
          <cell r="J5550">
            <v>3500000</v>
          </cell>
          <cell r="K5550">
            <v>9.66</v>
          </cell>
          <cell r="O5550" t="str">
            <v>RECURSO 11</v>
          </cell>
          <cell r="V5550" t="str">
            <v xml:space="preserve">No tiene Dependientes </v>
          </cell>
          <cell r="W5550" t="str">
            <v>Vigencia Presupuestal</v>
          </cell>
        </row>
        <row r="5551">
          <cell r="A5551">
            <v>555114</v>
          </cell>
          <cell r="B5551" t="str">
            <v>Contrato</v>
          </cell>
          <cell r="C5551">
            <v>458</v>
          </cell>
          <cell r="D5551">
            <v>263714</v>
          </cell>
          <cell r="E5551">
            <v>41967</v>
          </cell>
          <cell r="F5551" t="str">
            <v>OFICINA DE TECNOLOGIAS, INFORMACION Y COMUNICACIONES TIC</v>
          </cell>
          <cell r="G5551">
            <v>52538575</v>
          </cell>
          <cell r="H5551" t="str">
            <v>MARITZABEL MUÑOZ CARRERO</v>
          </cell>
          <cell r="I5551" t="str">
            <v>PAGO 3 DE 4 SEGÚN CERTIFICACION DEL SUPERVISOR (Desc.de la Base RF x Dependientes)</v>
          </cell>
          <cell r="J5551">
            <v>1700000</v>
          </cell>
          <cell r="K5551">
            <v>9.66</v>
          </cell>
          <cell r="O5551" t="str">
            <v>RECURSO 11</v>
          </cell>
          <cell r="V5551" t="str">
            <v>Desc. 10% Dependientes</v>
          </cell>
          <cell r="W5551" t="str">
            <v>Vigencia Presupuestal</v>
          </cell>
        </row>
        <row r="5552">
          <cell r="A5552">
            <v>555214</v>
          </cell>
          <cell r="B5552" t="str">
            <v>Contrato</v>
          </cell>
          <cell r="C5552">
            <v>211</v>
          </cell>
          <cell r="D5552">
            <v>31014</v>
          </cell>
          <cell r="E5552">
            <v>41967</v>
          </cell>
          <cell r="F5552" t="str">
            <v>DIRECCION DE BOSQUES, BIODIVERSIDAD Y SERVICIOS ECOSISTEMICOS</v>
          </cell>
          <cell r="G5552">
            <v>28557782</v>
          </cell>
          <cell r="H5552" t="str">
            <v>XIMENA CARRANZA HERNANDEZ</v>
          </cell>
          <cell r="I5552" t="str">
            <v>PAGO 11 DE 12 SEGÚN CERTIFICACION DEL SUPERVISOR (Desc Base Rte Fte por Dependientes)</v>
          </cell>
          <cell r="J5552">
            <v>3052000</v>
          </cell>
          <cell r="K5552">
            <v>9.66</v>
          </cell>
          <cell r="O5552" t="str">
            <v>RECURSO 11</v>
          </cell>
          <cell r="V5552" t="str">
            <v>Desc. 10% Dependientes RF $129,456</v>
          </cell>
          <cell r="W5552" t="str">
            <v>Vigencia Presupuestal</v>
          </cell>
        </row>
        <row r="5553">
          <cell r="A5553">
            <v>555314</v>
          </cell>
          <cell r="B5553" t="str">
            <v>Contrato</v>
          </cell>
          <cell r="C5553">
            <v>93</v>
          </cell>
          <cell r="D5553">
            <v>17414</v>
          </cell>
          <cell r="E5553">
            <v>41967</v>
          </cell>
          <cell r="F5553" t="str">
            <v>DIRECCION DE BOSQUES, BIODIVERSIDAD Y SERVICIOS ECOSISTEMICOS</v>
          </cell>
          <cell r="G5553">
            <v>1098678974</v>
          </cell>
          <cell r="H5553" t="str">
            <v>JOHANA MARTINEZ REYES</v>
          </cell>
          <cell r="I5553" t="str">
            <v>PAGO 11 DE12 DESEMBOLSO SEGÚN CERTIFICACION DEL SUPERVISOR</v>
          </cell>
          <cell r="J5553">
            <v>2875000</v>
          </cell>
          <cell r="K5553">
            <v>9.66</v>
          </cell>
          <cell r="O5553" t="str">
            <v>RECURSO 11</v>
          </cell>
          <cell r="V5553" t="str">
            <v>No tiene Dependientes</v>
          </cell>
          <cell r="W5553" t="str">
            <v>Vigencia Presupuestal</v>
          </cell>
        </row>
        <row r="5554">
          <cell r="A5554">
            <v>555414</v>
          </cell>
        </row>
        <row r="5555">
          <cell r="A5555">
            <v>555514</v>
          </cell>
          <cell r="B5555" t="str">
            <v>Contrato</v>
          </cell>
          <cell r="C5555">
            <v>226</v>
          </cell>
          <cell r="D5555">
            <v>35314</v>
          </cell>
          <cell r="E5555">
            <v>41967</v>
          </cell>
          <cell r="F5555" t="str">
            <v>SUBDIRECCION ADMINISTRATIVA Y FINANCIERA</v>
          </cell>
          <cell r="G5555">
            <v>52545196</v>
          </cell>
          <cell r="H5555" t="str">
            <v>OLGA LUCIA LADINO HERRERA</v>
          </cell>
          <cell r="I5555" t="str">
            <v>PAGO 11/12 DESEMBOLSO SEGÚN CERTIFICACION DEL SUPERVISOR (Desc Base Rte Fte por Dependientes)</v>
          </cell>
          <cell r="J5555">
            <v>2654545</v>
          </cell>
          <cell r="K5555">
            <v>9.66</v>
          </cell>
          <cell r="O5555" t="str">
            <v>RECURSO 11</v>
          </cell>
          <cell r="V5555" t="str">
            <v>Desc. 10% Dependientes</v>
          </cell>
          <cell r="W5555" t="str">
            <v>Vigencia Presupuestal</v>
          </cell>
        </row>
        <row r="5556">
          <cell r="A5556">
            <v>555614</v>
          </cell>
          <cell r="B5556" t="str">
            <v>Contrato</v>
          </cell>
          <cell r="C5556">
            <v>108</v>
          </cell>
          <cell r="D5556">
            <v>19814</v>
          </cell>
          <cell r="E5556">
            <v>41967</v>
          </cell>
          <cell r="F5556" t="str">
            <v>OFICINA ASESORA DE PLANEACION</v>
          </cell>
          <cell r="G5556">
            <v>39800954</v>
          </cell>
          <cell r="H5556" t="str">
            <v>DINEIDA ORTIZ ROJAS</v>
          </cell>
          <cell r="I5556" t="str">
            <v>PAGO 11/12 DESEMBOLSO SEGÚN CERTIFICACION DEL SUPERVISOR (PENSIONADA)</v>
          </cell>
          <cell r="J5556">
            <v>3300000</v>
          </cell>
          <cell r="K5556">
            <v>9.66</v>
          </cell>
          <cell r="O5556" t="str">
            <v>RECURSO 11</v>
          </cell>
          <cell r="V5556" t="str">
            <v>No tiene Dependientes</v>
          </cell>
          <cell r="W5556" t="str">
            <v>Vigencia Presupuestal</v>
          </cell>
        </row>
        <row r="5557">
          <cell r="A5557">
            <v>555714</v>
          </cell>
          <cell r="B5557" t="str">
            <v>Contrato</v>
          </cell>
          <cell r="C5557">
            <v>383</v>
          </cell>
          <cell r="D5557">
            <v>234914</v>
          </cell>
          <cell r="E5557">
            <v>41967</v>
          </cell>
          <cell r="F5557" t="str">
            <v>SUBDIRECCION ADMINISTRATIVA Y FINANCIERA</v>
          </cell>
          <cell r="G5557">
            <v>10770944</v>
          </cell>
          <cell r="H5557" t="str">
            <v>LEVER CIRON ORTIZ MORALES</v>
          </cell>
          <cell r="I5557" t="str">
            <v>PAGO 4/5 DESEMBOLSO SEGÚN CERTIFICACION DEL SUPERVISOR (Desc. Base RF x Dependientes)</v>
          </cell>
          <cell r="J5557">
            <v>1575000</v>
          </cell>
          <cell r="K5557">
            <v>9.66</v>
          </cell>
          <cell r="O5557" t="str">
            <v>RECURSO 11</v>
          </cell>
          <cell r="V5557" t="str">
            <v>Desc.x Dependientes</v>
          </cell>
          <cell r="W5557" t="str">
            <v>Vigencia Presupuestal</v>
          </cell>
        </row>
        <row r="5558">
          <cell r="A5558">
            <v>555814</v>
          </cell>
          <cell r="B5558" t="str">
            <v>Contrato</v>
          </cell>
          <cell r="C5558">
            <v>106</v>
          </cell>
          <cell r="D5558">
            <v>19214</v>
          </cell>
          <cell r="E5558">
            <v>41967</v>
          </cell>
          <cell r="F5558" t="str">
            <v>OFICINA ASESORA DE PLANEACION</v>
          </cell>
          <cell r="G5558">
            <v>1032383639</v>
          </cell>
          <cell r="H5558" t="str">
            <v>CARLOS EDUARDO ORTEGA PEÑA</v>
          </cell>
          <cell r="I5558" t="str">
            <v>PAGO 11 DE 12 SEGÚN CERTIFICACION DEL SUPERVISOR</v>
          </cell>
          <cell r="J5558">
            <v>3320000</v>
          </cell>
          <cell r="K5558">
            <v>9.66</v>
          </cell>
          <cell r="O5558" t="str">
            <v>RECURSO 11</v>
          </cell>
          <cell r="V5558" t="str">
            <v>No tiene Dependientes</v>
          </cell>
          <cell r="W5558" t="str">
            <v>Vigencia Presupuestal</v>
          </cell>
        </row>
        <row r="5559">
          <cell r="A5559">
            <v>555914</v>
          </cell>
          <cell r="B5559" t="str">
            <v>Contrato</v>
          </cell>
          <cell r="C5559">
            <v>388</v>
          </cell>
          <cell r="D5559">
            <v>235914</v>
          </cell>
          <cell r="E5559">
            <v>41967</v>
          </cell>
          <cell r="F5559" t="str">
            <v>SUBDIRECCION ADMINISTRATIVA Y FINANCIERA</v>
          </cell>
          <cell r="G5559">
            <v>80154185</v>
          </cell>
          <cell r="H5559" t="str">
            <v>JOHN RAUL APONTE CASTEBLANCO</v>
          </cell>
          <cell r="I5559" t="str">
            <v>PAGO 4 DE 5 SEGÚN CERTIFICACION DEL SUPERVISOR</v>
          </cell>
          <cell r="J5559">
            <v>1700000</v>
          </cell>
          <cell r="K5559">
            <v>9.66</v>
          </cell>
          <cell r="O5559" t="str">
            <v>RECURSO 11</v>
          </cell>
          <cell r="V5559" t="str">
            <v>No tiene Dependientes</v>
          </cell>
          <cell r="W5559" t="str">
            <v>Vigencia Presupuestal</v>
          </cell>
        </row>
        <row r="5560">
          <cell r="A5560">
            <v>556014</v>
          </cell>
          <cell r="B5560" t="str">
            <v>Contrato</v>
          </cell>
          <cell r="C5560">
            <v>155</v>
          </cell>
          <cell r="D5560">
            <v>25414</v>
          </cell>
          <cell r="E5560">
            <v>41967</v>
          </cell>
          <cell r="F5560" t="str">
            <v>DESPACHO VICEMINISTRA DE AMBIENTE Y DESARROLLO SOSTENIBLE</v>
          </cell>
          <cell r="G5560">
            <v>1140832065</v>
          </cell>
          <cell r="H5560" t="str">
            <v>JENNIFER DARLEEN CHAIN GRANADOS</v>
          </cell>
          <cell r="I5560" t="str">
            <v>PAGO 11/12 DESEMBOLSO SEGÚN CERTIFICACION DEL SUPERVISOR (Desc Base Rte Fte por Dependientes)</v>
          </cell>
          <cell r="J5560">
            <v>2660000</v>
          </cell>
          <cell r="K5560">
            <v>9.66</v>
          </cell>
          <cell r="O5560" t="str">
            <v>RECURSO 11</v>
          </cell>
          <cell r="V5560" t="str">
            <v>No tiene Dependientes</v>
          </cell>
          <cell r="W5560" t="str">
            <v>Vigencia Presupuestal</v>
          </cell>
        </row>
        <row r="5561">
          <cell r="A5561">
            <v>556114</v>
          </cell>
        </row>
        <row r="5562">
          <cell r="A5562">
            <v>556214</v>
          </cell>
          <cell r="B5562" t="str">
            <v>Contrato</v>
          </cell>
          <cell r="C5562">
            <v>499</v>
          </cell>
          <cell r="D5562">
            <v>307014</v>
          </cell>
          <cell r="E5562">
            <v>41967</v>
          </cell>
          <cell r="F5562" t="str">
            <v>DESPACHO VICEMINISTRO DE AMBIENTE Y DESARROLLO SOSTENIBLE</v>
          </cell>
          <cell r="G5562">
            <v>1015415683</v>
          </cell>
          <cell r="H5562" t="str">
            <v>LAURA YIZETH TAPIERO OLAYA</v>
          </cell>
          <cell r="I5562" t="str">
            <v>PAGO 2 DE 3  SEGÚN CERTIFICACION DEL SUPERVISOR (Desc.de la Base RF x Dependientes)</v>
          </cell>
          <cell r="J5562">
            <v>2500000</v>
          </cell>
          <cell r="K5562">
            <v>9.66</v>
          </cell>
          <cell r="O5562" t="str">
            <v>RECURSO 11</v>
          </cell>
          <cell r="V5562" t="str">
            <v>Desc. X Dependientes</v>
          </cell>
          <cell r="W5562" t="str">
            <v>Vigencia Presupuestal</v>
          </cell>
        </row>
        <row r="5563">
          <cell r="A5563">
            <v>556314</v>
          </cell>
          <cell r="B5563" t="str">
            <v>Contrato</v>
          </cell>
          <cell r="C5563">
            <v>448</v>
          </cell>
          <cell r="D5563">
            <v>254714</v>
          </cell>
          <cell r="E5563">
            <v>41967</v>
          </cell>
          <cell r="F5563" t="str">
            <v>DESPACHO VICEMINISTRO DE AMBIENTE Y DESARROLLO SOSTENIBLE</v>
          </cell>
          <cell r="G5563">
            <v>52702303</v>
          </cell>
          <cell r="H5563" t="str">
            <v>ANDREA DEL PILAR TORRES LATORRE</v>
          </cell>
          <cell r="I5563" t="str">
            <v>PAGO 3 DE 4 SEGÚN CERTIFICACION DEL SUPERVISOR</v>
          </cell>
          <cell r="J5563">
            <v>3375000</v>
          </cell>
          <cell r="K5563">
            <v>9.66</v>
          </cell>
          <cell r="O5563" t="str">
            <v>RECURSO 11</v>
          </cell>
          <cell r="V5563" t="str">
            <v>No tiene Dependientes</v>
          </cell>
          <cell r="W5563" t="str">
            <v>Vigencia Presupuestal</v>
          </cell>
        </row>
        <row r="5564">
          <cell r="A5564">
            <v>556414</v>
          </cell>
          <cell r="B5564" t="str">
            <v>Contrato</v>
          </cell>
          <cell r="C5564">
            <v>197</v>
          </cell>
          <cell r="D5564">
            <v>31814</v>
          </cell>
          <cell r="E5564">
            <v>41967</v>
          </cell>
          <cell r="F5564" t="str">
            <v>OFICINA DE ASUNTOS INTERNACIONALES</v>
          </cell>
          <cell r="G5564">
            <v>80076285</v>
          </cell>
          <cell r="H5564" t="str">
            <v>JUAN PABLO LIEVANO GAMBOA</v>
          </cell>
          <cell r="I5564" t="str">
            <v>PAGO 11 DE 12 SEGÚN CERTIFICACION DEL SUPERVISOR</v>
          </cell>
          <cell r="J5564">
            <v>3867267</v>
          </cell>
          <cell r="K5564">
            <v>9.66</v>
          </cell>
          <cell r="O5564" t="str">
            <v>RECURSO 11</v>
          </cell>
          <cell r="V5564" t="str">
            <v>No tiene Dependientes a Cargo</v>
          </cell>
          <cell r="W5564" t="str">
            <v>Vigencia Presupuestal</v>
          </cell>
        </row>
        <row r="5565">
          <cell r="A5565">
            <v>556514</v>
          </cell>
          <cell r="B5565" t="str">
            <v>Contrato</v>
          </cell>
          <cell r="C5565">
            <v>395</v>
          </cell>
          <cell r="D5565">
            <v>236514</v>
          </cell>
          <cell r="E5565">
            <v>41967</v>
          </cell>
          <cell r="F5565" t="str">
            <v>SUBDIRECCION ADMINISTRATIVA Y FINANCIERA</v>
          </cell>
          <cell r="G5565">
            <v>52544132</v>
          </cell>
          <cell r="H5565" t="str">
            <v>CLARA PAULINA MARTHA BASTIDAS</v>
          </cell>
          <cell r="I5565" t="str">
            <v>PAGO 4 DE 5 SEGÚN CERTIFICACION DEL SUPERVISOR (Desc.de la Base RF x Dependientes)</v>
          </cell>
          <cell r="J5565">
            <v>1575000</v>
          </cell>
          <cell r="K5565">
            <v>9.66</v>
          </cell>
          <cell r="O5565" t="str">
            <v>RECURSO 11</v>
          </cell>
          <cell r="V5565" t="str">
            <v>Desc. X Dependientes</v>
          </cell>
          <cell r="W5565" t="str">
            <v>Vigencia Presupuestal</v>
          </cell>
        </row>
        <row r="5566">
          <cell r="A5566">
            <v>556614</v>
          </cell>
          <cell r="B5566" t="str">
            <v>Contrato</v>
          </cell>
          <cell r="C5566">
            <v>396</v>
          </cell>
          <cell r="D5566">
            <v>236614</v>
          </cell>
          <cell r="E5566">
            <v>41967</v>
          </cell>
          <cell r="F5566" t="str">
            <v>SUBDIRECCION ADMINISTRATIVA Y FINANCIERA</v>
          </cell>
          <cell r="G5566">
            <v>1030556883</v>
          </cell>
          <cell r="H5566" t="str">
            <v>YEFERSSON ALEXANDER MELO GARCIA</v>
          </cell>
          <cell r="I5566" t="str">
            <v>PAGO 4 DE 5 SEGÚN CERTIFICACION DEL SUPERVISOR</v>
          </cell>
          <cell r="J5566">
            <v>1575000</v>
          </cell>
          <cell r="K5566">
            <v>9.66</v>
          </cell>
          <cell r="O5566" t="str">
            <v>RECURSO 11</v>
          </cell>
          <cell r="V5566" t="str">
            <v>No tiene Dependientes</v>
          </cell>
          <cell r="W5566" t="str">
            <v>Vigencia Presupuestal</v>
          </cell>
        </row>
        <row r="5567">
          <cell r="A5567">
            <v>556714</v>
          </cell>
          <cell r="B5567" t="str">
            <v>Contrato</v>
          </cell>
          <cell r="C5567">
            <v>389</v>
          </cell>
          <cell r="D5567">
            <v>236214</v>
          </cell>
          <cell r="E5567">
            <v>41967</v>
          </cell>
          <cell r="F5567" t="str">
            <v>SUBDIRECCION ADMINISTRATIVA Y FINANCIERA</v>
          </cell>
          <cell r="G5567">
            <v>1018453657</v>
          </cell>
          <cell r="H5567" t="str">
            <v>ANDRES FELIPE CABRERA RENDON</v>
          </cell>
          <cell r="I5567" t="str">
            <v>PAGO 4 DE 5 SEGÚN CERTIFICACION DEL SUPERVISOR</v>
          </cell>
          <cell r="J5567">
            <v>1662415</v>
          </cell>
          <cell r="K5567">
            <v>9.66</v>
          </cell>
          <cell r="O5567" t="str">
            <v>RECURSO 11</v>
          </cell>
          <cell r="V5567" t="str">
            <v>Desc. 10% Dependientes</v>
          </cell>
          <cell r="W5567" t="str">
            <v>Vigencia Presupuestal</v>
          </cell>
        </row>
        <row r="5568">
          <cell r="A5568">
            <v>556814</v>
          </cell>
          <cell r="B5568" t="str">
            <v>Contrato</v>
          </cell>
          <cell r="C5568">
            <v>390</v>
          </cell>
          <cell r="D5568">
            <v>236114</v>
          </cell>
          <cell r="E5568">
            <v>41967</v>
          </cell>
          <cell r="F5568" t="str">
            <v>SUBDIRECCION ADMINISTRATIVA Y FINANCIERA</v>
          </cell>
          <cell r="G5568">
            <v>1010207237</v>
          </cell>
          <cell r="H5568" t="str">
            <v>NANCY KATHERIN ARIAS GAITAN</v>
          </cell>
          <cell r="I5568" t="str">
            <v>PAGO 4 DE 5 SEGÚN CERTIFICACION DEL SUPERVISOR</v>
          </cell>
          <cell r="J5568">
            <v>1700000</v>
          </cell>
          <cell r="K5568">
            <v>9.66</v>
          </cell>
          <cell r="O5568" t="str">
            <v>RECURSO 11</v>
          </cell>
          <cell r="V5568" t="str">
            <v>No tiene Dependientes</v>
          </cell>
          <cell r="W5568" t="str">
            <v>Vigencia Presupuestal</v>
          </cell>
        </row>
        <row r="5569">
          <cell r="A5569">
            <v>556914</v>
          </cell>
          <cell r="B5569" t="str">
            <v>Contrato</v>
          </cell>
          <cell r="C5569">
            <v>398</v>
          </cell>
          <cell r="D5569">
            <v>236914</v>
          </cell>
          <cell r="E5569">
            <v>41967</v>
          </cell>
          <cell r="F5569" t="str">
            <v>SUBDIRECCION ADMINISTRATIVA Y FINANCIERA</v>
          </cell>
          <cell r="G5569">
            <v>51709470</v>
          </cell>
          <cell r="H5569" t="str">
            <v>LUZ DERI ROJAS DE MENESES</v>
          </cell>
          <cell r="I5569" t="str">
            <v>PAGO 4 DE 5 SEGÚN CERTIFICACION DEL SUPERVISOR</v>
          </cell>
          <cell r="J5569">
            <v>1575000</v>
          </cell>
          <cell r="K5569">
            <v>9.66</v>
          </cell>
          <cell r="O5569" t="str">
            <v>RECURSO 11</v>
          </cell>
          <cell r="V5569" t="str">
            <v>Desc. 10% Dependientes - Base RF $4,094,550 RF $287,562</v>
          </cell>
          <cell r="W5569" t="str">
            <v>Vigencia Presupuestal</v>
          </cell>
        </row>
        <row r="5570">
          <cell r="A5570">
            <v>557014</v>
          </cell>
          <cell r="B5570" t="str">
            <v>Contrato</v>
          </cell>
          <cell r="C5570">
            <v>96</v>
          </cell>
          <cell r="D5570">
            <v>17714</v>
          </cell>
          <cell r="E5570">
            <v>41967</v>
          </cell>
          <cell r="F5570" t="str">
            <v>DIRECCION DE ASUNTOS MARINOS, COSTEROS Y RECURSOS ACUATICOS</v>
          </cell>
          <cell r="G5570">
            <v>52794345</v>
          </cell>
          <cell r="H5570" t="str">
            <v>PAOLA ANDREA BAUTISTA DUARTE</v>
          </cell>
          <cell r="I5570" t="str">
            <v>PAGO 11 DE 12 SEGÚN CERTIFICACION DEL SUPERVISOR</v>
          </cell>
          <cell r="J5570">
            <v>2340000</v>
          </cell>
          <cell r="K5570">
            <v>9.66</v>
          </cell>
          <cell r="O5570" t="str">
            <v>RECURSO 11</v>
          </cell>
          <cell r="V5570" t="str">
            <v>No tiene Dependientes</v>
          </cell>
          <cell r="W5570" t="str">
            <v>Vigencia Presupuestal</v>
          </cell>
        </row>
        <row r="5571">
          <cell r="A5571">
            <v>557114</v>
          </cell>
          <cell r="B5571" t="str">
            <v>Contrato</v>
          </cell>
          <cell r="C5571">
            <v>82</v>
          </cell>
          <cell r="D5571">
            <v>14614</v>
          </cell>
          <cell r="E5571">
            <v>41967</v>
          </cell>
          <cell r="F5571" t="str">
            <v>OFICINA ASESORA JURIDICA</v>
          </cell>
          <cell r="G5571">
            <v>40043339</v>
          </cell>
          <cell r="H5571" t="str">
            <v>SANDRA PATRICIA ALFONSO PALACIOS</v>
          </cell>
          <cell r="I5571" t="str">
            <v>PAGO 11 DE 12 SEGÚN CERTIFICACION DEL SUPERVISOR</v>
          </cell>
          <cell r="J5571">
            <v>3500000</v>
          </cell>
          <cell r="K5571">
            <v>9.66</v>
          </cell>
          <cell r="O5571" t="str">
            <v>RECURSO 11</v>
          </cell>
          <cell r="V5571" t="str">
            <v>Desc. 10% Dependientes RF $129,456</v>
          </cell>
          <cell r="W5571" t="str">
            <v>Vigencia Presupuestal</v>
          </cell>
        </row>
        <row r="5572">
          <cell r="A5572">
            <v>557214</v>
          </cell>
          <cell r="B5572" t="str">
            <v>Contrato</v>
          </cell>
          <cell r="C5572">
            <v>13</v>
          </cell>
          <cell r="D5572">
            <v>1614</v>
          </cell>
          <cell r="E5572">
            <v>41967</v>
          </cell>
          <cell r="F5572" t="str">
            <v>SECRETARIA GENERAL</v>
          </cell>
          <cell r="G5572">
            <v>51938927</v>
          </cell>
          <cell r="H5572" t="str">
            <v>LIDIA PATRICIA TOVAR SALAMANCA</v>
          </cell>
          <cell r="I5572" t="str">
            <v>PAGO 11 DE 12 SEGÚN CERTIFICACION DEL SUPERVISOR</v>
          </cell>
          <cell r="J5572">
            <v>3519553</v>
          </cell>
          <cell r="K5572">
            <v>9.66</v>
          </cell>
          <cell r="O5572" t="str">
            <v>RECURSO 11</v>
          </cell>
          <cell r="V5572" t="str">
            <v>Desc. X Dependientes</v>
          </cell>
          <cell r="W5572" t="str">
            <v>Vigencia Presupuestal</v>
          </cell>
        </row>
        <row r="5573">
          <cell r="A5573">
            <v>557314</v>
          </cell>
          <cell r="B5573" t="str">
            <v>Contrato</v>
          </cell>
          <cell r="C5573">
            <v>397</v>
          </cell>
          <cell r="D5573">
            <v>236714</v>
          </cell>
          <cell r="E5573">
            <v>41967</v>
          </cell>
          <cell r="F5573" t="str">
            <v>SUBDIRECCION ADMINISTRATIVA Y FINANCIERA</v>
          </cell>
          <cell r="G5573">
            <v>51845216</v>
          </cell>
          <cell r="H5573" t="str">
            <v>CLAUDIA PATRICIA FORERO TELLEZ</v>
          </cell>
          <cell r="I5573" t="str">
            <v>PAGO 4/5 DESEMBOLSO SEGÚN CERTIFICACION DEL SUPERVISOR</v>
          </cell>
          <cell r="J5573">
            <v>1575000</v>
          </cell>
          <cell r="K5573">
            <v>9.66</v>
          </cell>
          <cell r="O5573" t="str">
            <v>RECURSO 11</v>
          </cell>
          <cell r="V5573" t="str">
            <v>No tiene Dependientes</v>
          </cell>
          <cell r="W5573" t="str">
            <v>Vigencia Presupuestal</v>
          </cell>
        </row>
        <row r="5574">
          <cell r="A5574">
            <v>557414</v>
          </cell>
          <cell r="B5574" t="str">
            <v>Contrato</v>
          </cell>
          <cell r="C5574">
            <v>514</v>
          </cell>
          <cell r="D5574">
            <v>321114</v>
          </cell>
          <cell r="E5574">
            <v>41967</v>
          </cell>
          <cell r="F5574" t="str">
            <v>SUBDIRECCION ADMINISTRATIVA Y FINANCIERA</v>
          </cell>
          <cell r="G5574">
            <v>52795952</v>
          </cell>
          <cell r="H5574" t="str">
            <v>LILIBETH ESCORCIA PARDO</v>
          </cell>
          <cell r="I5574" t="str">
            <v>PAGO 1/2DESEMBOLSO SEGÚN CERTIFICACION DEL SUPERVISOR</v>
          </cell>
          <cell r="J5574">
            <v>1750000</v>
          </cell>
          <cell r="K5574">
            <v>9.66</v>
          </cell>
          <cell r="O5574" t="str">
            <v>RECURSO 11</v>
          </cell>
          <cell r="V5574" t="str">
            <v>No tiene Dependientes</v>
          </cell>
          <cell r="W5574" t="str">
            <v>Vigencia Presupuestal</v>
          </cell>
        </row>
        <row r="5575">
          <cell r="A5575">
            <v>557514</v>
          </cell>
          <cell r="B5575" t="str">
            <v>Contrato</v>
          </cell>
          <cell r="C5575">
            <v>382</v>
          </cell>
          <cell r="D5575">
            <v>234814</v>
          </cell>
          <cell r="E5575">
            <v>41967</v>
          </cell>
          <cell r="F5575" t="str">
            <v>SUBDIRECCION ADMINISTRATIVA Y FINANCIERA</v>
          </cell>
          <cell r="G5575">
            <v>79221739</v>
          </cell>
          <cell r="H5575" t="str">
            <v>JOSE MANUEL MORENO MORA</v>
          </cell>
          <cell r="I5575" t="str">
            <v>PAGO 4 DE 5 SEGÚN CERTIFICACION DEL SUPERVISOR (Desc.de la Base RF x Dependientes)</v>
          </cell>
          <cell r="J5575">
            <v>1852200</v>
          </cell>
          <cell r="K5575">
            <v>9.66</v>
          </cell>
          <cell r="O5575" t="str">
            <v>RECURSO 11</v>
          </cell>
          <cell r="V5575" t="str">
            <v>Desc. X Dependientes</v>
          </cell>
          <cell r="W5575" t="str">
            <v>Vigencia Presupuestal</v>
          </cell>
        </row>
        <row r="5576">
          <cell r="A5576">
            <v>557614</v>
          </cell>
          <cell r="B5576" t="str">
            <v>Contrato</v>
          </cell>
          <cell r="C5576">
            <v>391</v>
          </cell>
          <cell r="D5576">
            <v>236014</v>
          </cell>
          <cell r="E5576">
            <v>41967</v>
          </cell>
          <cell r="F5576" t="str">
            <v>SUBDIRECCION ADMINISTRATIVA Y FINANCIERA</v>
          </cell>
          <cell r="G5576">
            <v>80121924</v>
          </cell>
          <cell r="H5576" t="str">
            <v>JONATHAN JIMENEZ ALVARADO</v>
          </cell>
          <cell r="I5576" t="str">
            <v>PAGO 4 DE 5 SEGÚN CERTIFICACION DEL SUPERVISOR</v>
          </cell>
          <cell r="J5576">
            <v>1785000</v>
          </cell>
          <cell r="K5576">
            <v>9.66</v>
          </cell>
          <cell r="O5576" t="str">
            <v>RECURSO 11</v>
          </cell>
          <cell r="V5576" t="str">
            <v>No tiene Dependientes</v>
          </cell>
          <cell r="W5576" t="str">
            <v>Vigencia Presupuestal</v>
          </cell>
        </row>
        <row r="5577">
          <cell r="A5577">
            <v>557714</v>
          </cell>
          <cell r="B5577" t="str">
            <v>Contrato</v>
          </cell>
          <cell r="C5577">
            <v>384</v>
          </cell>
          <cell r="D5577">
            <v>235314</v>
          </cell>
          <cell r="E5577">
            <v>41967</v>
          </cell>
          <cell r="F5577" t="str">
            <v>SUBDIRECCION ADMINISTRATIVA Y FINANCIERA</v>
          </cell>
          <cell r="G5577">
            <v>51699085</v>
          </cell>
          <cell r="H5577" t="str">
            <v>SILVIA PILAR RODRIGUEZ SILVA</v>
          </cell>
          <cell r="I5577" t="str">
            <v>PAGO 4 DE 5 DESEMBOLSO SEGÚN CERTIFICACION DEL SUPERVISOR (Desc.de la Base RF x Dependientes)</v>
          </cell>
          <cell r="J5577">
            <v>2047500</v>
          </cell>
          <cell r="K5577">
            <v>9.66</v>
          </cell>
          <cell r="O5577" t="str">
            <v>RECURSO 11</v>
          </cell>
          <cell r="V5577" t="str">
            <v xml:space="preserve">Desc. 10% Dependientes </v>
          </cell>
          <cell r="W5577" t="str">
            <v>Vigencia Presupuestal</v>
          </cell>
        </row>
        <row r="5578">
          <cell r="A5578">
            <v>557814</v>
          </cell>
          <cell r="B5578" t="str">
            <v>Contrato</v>
          </cell>
          <cell r="C5578">
            <v>12</v>
          </cell>
          <cell r="D5578">
            <v>814</v>
          </cell>
          <cell r="E5578">
            <v>41967</v>
          </cell>
          <cell r="F5578" t="str">
            <v>SUBDIRECCION ADMINISTRATIVA Y FINANCIERA</v>
          </cell>
          <cell r="G5578">
            <v>40610737</v>
          </cell>
          <cell r="H5578" t="str">
            <v>CAROLINA POLANCO HOLGUIN</v>
          </cell>
          <cell r="I5578" t="str">
            <v>PAGO 11 DE 12 SEGÚN CERTIFICACION DEL SUPERVISOR</v>
          </cell>
          <cell r="J5578">
            <v>3009091</v>
          </cell>
          <cell r="K5578">
            <v>9.66</v>
          </cell>
          <cell r="O5578" t="str">
            <v>RECURSO 11</v>
          </cell>
          <cell r="V5578" t="str">
            <v xml:space="preserve">Desc. 10% Dependientes </v>
          </cell>
          <cell r="W5578" t="str">
            <v>Vigencia Presupuestal</v>
          </cell>
        </row>
        <row r="5579">
          <cell r="A5579">
            <v>557914</v>
          </cell>
          <cell r="B5579" t="str">
            <v>Contrato</v>
          </cell>
          <cell r="C5579">
            <v>58</v>
          </cell>
          <cell r="D5579">
            <v>12914</v>
          </cell>
          <cell r="E5579">
            <v>41967</v>
          </cell>
          <cell r="F5579" t="str">
            <v>DIRECCION DE ASUNTOS AMBIENTALES, SECTORIAL Y URBANA</v>
          </cell>
          <cell r="G5579">
            <v>35250839</v>
          </cell>
          <cell r="H5579" t="str">
            <v>HEIDDY JOHANNA LAITON MORALES</v>
          </cell>
          <cell r="I5579" t="str">
            <v>PAGO 11 DE 12 SEGÚN CERTIFICACION DEL SUPERVISOR</v>
          </cell>
          <cell r="J5579">
            <v>3868182</v>
          </cell>
          <cell r="K5579">
            <v>9.66</v>
          </cell>
          <cell r="O5579" t="str">
            <v>RECURSO 11</v>
          </cell>
          <cell r="V5579" t="str">
            <v xml:space="preserve">Desc. 10% Dependientes </v>
          </cell>
          <cell r="W5579" t="str">
            <v>Vigencia Presupuestal</v>
          </cell>
        </row>
        <row r="5580">
          <cell r="A5580">
            <v>558014</v>
          </cell>
          <cell r="B5580" t="str">
            <v>Contrato</v>
          </cell>
          <cell r="C5580">
            <v>440</v>
          </cell>
          <cell r="D5580">
            <v>250814</v>
          </cell>
          <cell r="E5580">
            <v>41967</v>
          </cell>
          <cell r="F5580" t="str">
            <v>SUBDIRECCION ADMINISTRATIVA Y FINANCIERA</v>
          </cell>
          <cell r="G5580">
            <v>1079262664</v>
          </cell>
          <cell r="H5580" t="str">
            <v>LAURA VIVIANA HERNANDEZ MARROQUIN</v>
          </cell>
          <cell r="I5580" t="str">
            <v>PAGO 4 SEGÚN CERTIFICACION DEL SUPERVISOR (DESC  X DEPENDIENTES)</v>
          </cell>
          <cell r="J5580">
            <v>1500000</v>
          </cell>
          <cell r="K5580">
            <v>9.66</v>
          </cell>
          <cell r="O5580" t="str">
            <v>RECURSO 11</v>
          </cell>
          <cell r="V5580" t="str">
            <v>Desc. X Dependientes</v>
          </cell>
          <cell r="W5580" t="str">
            <v>Vigencia Presupuestal</v>
          </cell>
        </row>
        <row r="5581">
          <cell r="A5581">
            <v>558114</v>
          </cell>
          <cell r="B5581" t="str">
            <v>Contrato</v>
          </cell>
          <cell r="C5581">
            <v>368</v>
          </cell>
          <cell r="D5581">
            <v>221914</v>
          </cell>
          <cell r="E5581">
            <v>41967</v>
          </cell>
          <cell r="F5581" t="str">
            <v>DESPACHO VICEMINISTRA DE AMBIENTE Y DESARROLLO SOSTENIBLE</v>
          </cell>
          <cell r="G5581">
            <v>1018416839</v>
          </cell>
          <cell r="H5581" t="str">
            <v>JESSETH DAHANE TRIANA VEGA</v>
          </cell>
          <cell r="I5581" t="str">
            <v>PAGO 5 DE 5 SEGÚN CERTIFICACION DEL SUPERVISOR</v>
          </cell>
          <cell r="J5581">
            <v>3470769.25</v>
          </cell>
          <cell r="K5581">
            <v>9.66</v>
          </cell>
          <cell r="O5581" t="str">
            <v>RECURSO 11</v>
          </cell>
          <cell r="V5581" t="str">
            <v>No tiene Dependientes</v>
          </cell>
          <cell r="W5581" t="str">
            <v>Vigencia Presupuestal</v>
          </cell>
        </row>
        <row r="5582">
          <cell r="A5582">
            <v>558214</v>
          </cell>
          <cell r="B5582" t="str">
            <v>Contrato</v>
          </cell>
          <cell r="C5582">
            <v>246</v>
          </cell>
          <cell r="D5582">
            <v>35914</v>
          </cell>
          <cell r="E5582">
            <v>41967</v>
          </cell>
          <cell r="F5582" t="str">
            <v>DIRECCION DE BOSQUES, BIODIVERSIDAD Y SERVICIOS ECOSISTEMICOS</v>
          </cell>
          <cell r="G5582">
            <v>80433842</v>
          </cell>
          <cell r="H5582" t="str">
            <v>MANUEL ANTONIO ZAMBRANO GUERRERO</v>
          </cell>
          <cell r="I5582" t="str">
            <v>PAGO 11 DE 12 SEGÚN CERTIFICACION DEL SUPERVISOR</v>
          </cell>
          <cell r="J5582">
            <v>3438759</v>
          </cell>
          <cell r="K5582">
            <v>9.66</v>
          </cell>
          <cell r="O5582" t="str">
            <v>RECURSO 11</v>
          </cell>
          <cell r="V5582" t="str">
            <v>Desc. 10% Dependientes - Base RF $4,094,550 RF $287,562</v>
          </cell>
          <cell r="W5582" t="str">
            <v>Vigencia Presupuestal</v>
          </cell>
        </row>
        <row r="5583">
          <cell r="A5583">
            <v>558314</v>
          </cell>
          <cell r="B5583" t="str">
            <v>Contrato</v>
          </cell>
          <cell r="C5583">
            <v>72</v>
          </cell>
          <cell r="D5583">
            <v>15414</v>
          </cell>
          <cell r="E5583">
            <v>41967</v>
          </cell>
          <cell r="F5583" t="str">
            <v>DIRECCION DE BOSQUES, BIODIVERSIDAD Y SERVICIOS ECOSISTEMICOS</v>
          </cell>
          <cell r="G5583">
            <v>80074172</v>
          </cell>
          <cell r="H5583" t="str">
            <v>LUIS ALEJANDRO GARCIA ROMERO</v>
          </cell>
          <cell r="I5583" t="str">
            <v>PAGO 11 DE 12 SEGÚN CERTIFICACION DEL SUPERVISOR</v>
          </cell>
          <cell r="J5583">
            <v>3052000</v>
          </cell>
          <cell r="K5583">
            <v>9.66</v>
          </cell>
          <cell r="O5583" t="str">
            <v>RECURSO 11</v>
          </cell>
          <cell r="V5583" t="str">
            <v>No tiene Dependientes</v>
          </cell>
          <cell r="W5583" t="str">
            <v>Vigencia Presupuestal</v>
          </cell>
        </row>
        <row r="5584">
          <cell r="A5584">
            <v>558414</v>
          </cell>
          <cell r="B5584" t="str">
            <v>Contrato</v>
          </cell>
          <cell r="C5584">
            <v>252</v>
          </cell>
          <cell r="D5584">
            <v>135314</v>
          </cell>
          <cell r="E5584">
            <v>41967</v>
          </cell>
          <cell r="F5584" t="str">
            <v>DIRECCION DE BOSQUES, BIODIVERSIDAD Y SERVICIOS ECOSISTEMICOS</v>
          </cell>
          <cell r="G5584">
            <v>79841202</v>
          </cell>
          <cell r="H5584" t="str">
            <v>JAVIER AUGUSTO GONZALEZ VEGA</v>
          </cell>
          <cell r="I5584" t="str">
            <v>PAGO 8 DE 9 SEGÚN CERTIFICACION DEL SUPERVISOR</v>
          </cell>
          <cell r="J5584">
            <v>2723254</v>
          </cell>
          <cell r="K5584">
            <v>9.66</v>
          </cell>
          <cell r="O5584" t="str">
            <v>RECURSO 11</v>
          </cell>
          <cell r="V5584" t="str">
            <v xml:space="preserve">Desc. x Dependientes </v>
          </cell>
          <cell r="W5584" t="str">
            <v>Vigencia Presupuestal</v>
          </cell>
        </row>
        <row r="5585">
          <cell r="A5585">
            <v>558514</v>
          </cell>
          <cell r="B5585" t="str">
            <v>Contrato</v>
          </cell>
          <cell r="C5585">
            <v>394</v>
          </cell>
          <cell r="D5585">
            <v>236814</v>
          </cell>
          <cell r="E5585">
            <v>41967</v>
          </cell>
          <cell r="F5585" t="str">
            <v>SUBDIRECCION ADMINISTRATIVA Y FINANCIERA</v>
          </cell>
          <cell r="G5585">
            <v>79888249</v>
          </cell>
          <cell r="H5585" t="str">
            <v>YOHON JAIRO RODRIGUEZ CHIZABA</v>
          </cell>
          <cell r="I5585" t="str">
            <v>PAGO 4 DE 5 DESEMBOLSO SEGÚN CERTIFICACION DEL SUPERVISOR (Desc. Base RF x Dependientes)</v>
          </cell>
          <cell r="J5585">
            <v>1837500</v>
          </cell>
          <cell r="K5585">
            <v>9.66</v>
          </cell>
          <cell r="O5585" t="str">
            <v>RECURSO 11</v>
          </cell>
          <cell r="V5585" t="str">
            <v>Desc.x Dependientes</v>
          </cell>
          <cell r="W5585" t="str">
            <v>Vigencia Presupuestal</v>
          </cell>
        </row>
        <row r="5586">
          <cell r="A5586">
            <v>558614</v>
          </cell>
          <cell r="B5586" t="str">
            <v>Convenio</v>
          </cell>
          <cell r="C5586">
            <v>367</v>
          </cell>
          <cell r="D5586">
            <v>221414</v>
          </cell>
          <cell r="E5586">
            <v>41969</v>
          </cell>
          <cell r="F5586" t="str">
            <v>ORDENAMIENTO AMBIENTAL TERRITORIAL Y COORD SINA</v>
          </cell>
          <cell r="G5586">
            <v>9005197294</v>
          </cell>
          <cell r="H5586" t="str">
            <v xml:space="preserve">AUTORIDADES INDIGENAS DE COLOMBIA -AICO </v>
          </cell>
          <cell r="I5586" t="str">
            <v>PAGO 3 DE 4 SEGÚN CERTIFICACION DEL SUPERVISOR (REG ESPECIAL)</v>
          </cell>
          <cell r="J5586">
            <v>48194000</v>
          </cell>
          <cell r="O5586" t="str">
            <v>RECURSO 11</v>
          </cell>
          <cell r="W5586" t="str">
            <v>Vigencia Presupuestal</v>
          </cell>
        </row>
        <row r="5587">
          <cell r="A5587">
            <v>558714</v>
          </cell>
          <cell r="B5587" t="str">
            <v>Contrato</v>
          </cell>
          <cell r="C5587">
            <v>487</v>
          </cell>
          <cell r="D5587">
            <v>290314</v>
          </cell>
          <cell r="E5587">
            <v>41969</v>
          </cell>
          <cell r="F5587" t="str">
            <v>DIRECCION DE ASUNTOS AMBIENTALES, SECTORIAL Y URBANA</v>
          </cell>
          <cell r="G5587">
            <v>8110150839</v>
          </cell>
          <cell r="H5587" t="str">
            <v>CENTRO NACIONAL DE PRODUCCION MAS LIMPIA</v>
          </cell>
          <cell r="I5587" t="str">
            <v>FRA 3887 PAGO 1 DE 4 SEGÚN CERTIFICACION DEL SUPERVISOR (N/A Rte IVA, Reg.Especial Exentos de Rte Fte, Ubicados en Medellin Exentos de Rte ICA) IVA $0</v>
          </cell>
          <cell r="J5587">
            <v>80000000</v>
          </cell>
          <cell r="O5587" t="str">
            <v>RECURSO 11</v>
          </cell>
          <cell r="V5587" t="str">
            <v>(Se Liquida Rte IVA Unicamente, Reg.Especial Exentos de Rte Fte, Ubicados en Medellin Exentos de Rte ICA)</v>
          </cell>
          <cell r="W5587" t="str">
            <v>Vigencia Presupuestal</v>
          </cell>
        </row>
        <row r="5588">
          <cell r="A5588">
            <v>558814</v>
          </cell>
          <cell r="B5588" t="str">
            <v>Contrato</v>
          </cell>
          <cell r="C5588">
            <v>487</v>
          </cell>
          <cell r="D5588">
            <v>290314</v>
          </cell>
          <cell r="E5588">
            <v>41969</v>
          </cell>
          <cell r="F5588" t="str">
            <v>DIRECCION DE ASUNTOS AMBIENTALES, SECTORIAL Y URBANA</v>
          </cell>
          <cell r="G5588">
            <v>8110150839</v>
          </cell>
          <cell r="H5588" t="str">
            <v>CENTRO NACIONAL DE PRODUCCION MAS LIMPIA</v>
          </cell>
          <cell r="I5588" t="str">
            <v>FRA 3891 PAGO 2 DE 4 SEGÚN CERTIFICACION DEL SUPERVISOR (N/A Rte IVA, Reg.Especial Exentos de Rte Fte, Ubicados en Medellin Exentos de Rte ICA) IVA $0</v>
          </cell>
          <cell r="J5588">
            <v>140000000</v>
          </cell>
          <cell r="O5588" t="str">
            <v>RECURSO 11</v>
          </cell>
          <cell r="V5588" t="str">
            <v>(Se Liquida Rte IVA Unicamente, Reg.Especial Exentos de Rte Fte, Ubicados en Medellin Exentos de Rte ICA)</v>
          </cell>
          <cell r="W5588" t="str">
            <v>Vigencia Presupuestal</v>
          </cell>
        </row>
        <row r="5589">
          <cell r="A5589">
            <v>558914</v>
          </cell>
          <cell r="B5589" t="str">
            <v>Contrato</v>
          </cell>
          <cell r="C5589">
            <v>495</v>
          </cell>
          <cell r="D5589">
            <v>299014</v>
          </cell>
          <cell r="E5589">
            <v>41969</v>
          </cell>
          <cell r="F5589" t="str">
            <v>DIRECCION DE ORDENAMIENTO AMBIENTAL Y COORDINACION DEL SINA</v>
          </cell>
          <cell r="G5589">
            <v>9003155261</v>
          </cell>
          <cell r="H5589" t="str">
            <v>GPPG CONSULTORIA SAS</v>
          </cell>
          <cell r="I5589" t="str">
            <v>FRA 1257 PAGO 2 DE 4 SEGÚN CERTIFICACION DEL SUPERVISOR (REG.COMUN) IVA $4,098,096</v>
          </cell>
          <cell r="J5589">
            <v>29711196</v>
          </cell>
          <cell r="K5589">
            <v>6.9</v>
          </cell>
          <cell r="L5589">
            <v>11</v>
          </cell>
          <cell r="M5589">
            <v>16</v>
          </cell>
          <cell r="O5589" t="str">
            <v>RECURSO 11</v>
          </cell>
          <cell r="V5589" t="str">
            <v>CIIU 7020</v>
          </cell>
          <cell r="W5589" t="str">
            <v>Vigencia Presupuestal</v>
          </cell>
        </row>
        <row r="5590">
          <cell r="A5590">
            <v>559014</v>
          </cell>
          <cell r="B5590" t="str">
            <v>Contrato</v>
          </cell>
          <cell r="C5590">
            <v>489</v>
          </cell>
          <cell r="D5590">
            <v>295014</v>
          </cell>
          <cell r="E5590">
            <v>41969</v>
          </cell>
          <cell r="F5590" t="str">
            <v>OFICINA DE TECNOLOGIAS, INFORMACION Y COMUNICACIONES TIC</v>
          </cell>
          <cell r="G5590">
            <v>9003155261</v>
          </cell>
          <cell r="H5590" t="str">
            <v>GPPG CONSULTORIAS SAS</v>
          </cell>
          <cell r="I5590" t="str">
            <v>FRA 1258 PAGO 2 DE 3 SEGÚN CERTIFICACION DEL SUPERVISOR (REG. COMUN) IVA $8,582,240</v>
          </cell>
          <cell r="J5590">
            <v>62221240</v>
          </cell>
          <cell r="K5590">
            <v>6.9</v>
          </cell>
          <cell r="L5590">
            <v>11</v>
          </cell>
          <cell r="M5590">
            <v>16</v>
          </cell>
          <cell r="O5590" t="str">
            <v>RECURSO 11</v>
          </cell>
          <cell r="V5590" t="str">
            <v>CIIU 7020</v>
          </cell>
          <cell r="W5590" t="str">
            <v>Vigencia Presupuestal</v>
          </cell>
        </row>
        <row r="5591">
          <cell r="A5591">
            <v>559114</v>
          </cell>
          <cell r="B5591" t="str">
            <v>Contrato</v>
          </cell>
          <cell r="C5591">
            <v>346</v>
          </cell>
          <cell r="D5591">
            <v>193914</v>
          </cell>
          <cell r="E5591">
            <v>41969</v>
          </cell>
          <cell r="F5591" t="str">
            <v>DIRECCION DE ASUNTOS AMBIENTALES, SECTORIAL Y URBANA</v>
          </cell>
          <cell r="G5591">
            <v>8600019861</v>
          </cell>
          <cell r="H5591" t="str">
            <v>INGENIEROS CONSULTORES CIVILES Y ELECTRICOS S.A</v>
          </cell>
          <cell r="I5591" t="str">
            <v>FRA 19723 PAGO 2 DE 3 SEGÚN CERTIFICACION DEL SUPERVISOR (GC N/A RTE IVA SOLO SE APLICA RTE FTE Y RTE ICA)</v>
          </cell>
          <cell r="J5591">
            <v>239596701</v>
          </cell>
          <cell r="K5591">
            <v>6.9</v>
          </cell>
          <cell r="L5591">
            <v>11</v>
          </cell>
          <cell r="M5591">
            <v>16</v>
          </cell>
          <cell r="O5591" t="str">
            <v>RECURSO 11</v>
          </cell>
          <cell r="W5591" t="str">
            <v>Vigencia Presupuestal</v>
          </cell>
        </row>
        <row r="5592">
          <cell r="A5592">
            <v>559214</v>
          </cell>
          <cell r="B5592" t="str">
            <v>Contrato</v>
          </cell>
          <cell r="C5592">
            <v>464</v>
          </cell>
          <cell r="D5592">
            <v>265314</v>
          </cell>
          <cell r="E5592">
            <v>41969</v>
          </cell>
          <cell r="F5592" t="str">
            <v>DIRECCION DE ASUNTOS AMBIENTALES, SECTORIAL Y URBANA</v>
          </cell>
          <cell r="G5592">
            <v>8040070553</v>
          </cell>
          <cell r="H5592" t="str">
            <v>K2 INGENIERIA S.A.S</v>
          </cell>
          <cell r="I5592" t="str">
            <v>FRA 682 PAGO 2 DE 3 SEGÚN CERTIFICACION DEL SUPERVISOR (REG COMUN)</v>
          </cell>
          <cell r="J5592">
            <v>90000000</v>
          </cell>
          <cell r="K5592">
            <v>6.9</v>
          </cell>
          <cell r="L5592">
            <v>11</v>
          </cell>
          <cell r="M5592">
            <v>16</v>
          </cell>
          <cell r="O5592" t="str">
            <v>RECURSO 11</v>
          </cell>
          <cell r="V5592" t="str">
            <v>CIIU 71101</v>
          </cell>
          <cell r="W5592" t="str">
            <v>Vigencia Presupuestal</v>
          </cell>
        </row>
        <row r="5593">
          <cell r="A5593">
            <v>559314</v>
          </cell>
          <cell r="B5593" t="str">
            <v>Contrato</v>
          </cell>
          <cell r="C5593">
            <v>348</v>
          </cell>
          <cell r="D5593">
            <v>194814</v>
          </cell>
          <cell r="E5593">
            <v>41969</v>
          </cell>
          <cell r="F5593" t="str">
            <v>DIRECCION DE ASUNTOS AMBIENTALES, SECTORIAL Y URBANA</v>
          </cell>
          <cell r="G5593">
            <v>8002473086</v>
          </cell>
          <cell r="H5593" t="str">
            <v>AMBIENTAL CONSULTORES Y CIA LTDA</v>
          </cell>
          <cell r="I5593" t="str">
            <v>FRA 5623 PAGO 2 DE 4 SEGÚN CERTIFICACION DEL SUPERVISOR - IVA $ 13,787635 (REG.COMUN)</v>
          </cell>
          <cell r="J5593">
            <v>99960355</v>
          </cell>
          <cell r="K5593">
            <v>6.9</v>
          </cell>
          <cell r="L5593">
            <v>11</v>
          </cell>
          <cell r="M5593">
            <v>16</v>
          </cell>
          <cell r="O5593" t="str">
            <v>RECURSO 11</v>
          </cell>
          <cell r="W5593" t="str">
            <v>Vigencia Presupuestal</v>
          </cell>
        </row>
        <row r="5594">
          <cell r="A5594">
            <v>559414</v>
          </cell>
          <cell r="B5594" t="str">
            <v>Contrato</v>
          </cell>
          <cell r="C5594">
            <v>372</v>
          </cell>
          <cell r="D5594">
            <v>223914</v>
          </cell>
          <cell r="E5594">
            <v>41969</v>
          </cell>
          <cell r="F5594" t="str">
            <v>DIRECCION DE BOSQUES, BIODIVERSIDAD Y SERVICIOS ECOSISTEMICOS</v>
          </cell>
          <cell r="G5594">
            <v>8999990633</v>
          </cell>
          <cell r="H5594" t="str">
            <v xml:space="preserve">UNIVERSIDAD NACIONAL DE COLOMBIA </v>
          </cell>
          <cell r="I5594" t="str">
            <v xml:space="preserve">PAGO 3 DE 5 FRA 2017-0000528 SEGÚN CERTIFICACION DEL SUPERVISOR </v>
          </cell>
          <cell r="J5594">
            <v>22500000</v>
          </cell>
          <cell r="O5594" t="str">
            <v>RECURSO 11</v>
          </cell>
          <cell r="W5594" t="str">
            <v>Vigencia Presupuestal</v>
          </cell>
        </row>
        <row r="5595">
          <cell r="A5595">
            <v>559514</v>
          </cell>
          <cell r="B5595" t="str">
            <v>Contrato</v>
          </cell>
          <cell r="C5595">
            <v>130</v>
          </cell>
          <cell r="D5595">
            <v>235214</v>
          </cell>
          <cell r="E5595">
            <v>41969</v>
          </cell>
          <cell r="F5595" t="str">
            <v>GRUPO DE COMUNICACIONES</v>
          </cell>
          <cell r="G5595">
            <v>9000025836</v>
          </cell>
          <cell r="H5595" t="str">
            <v>RADIO Y TELEVISION NACIONAL DE COLOMBIA RTVC</v>
          </cell>
          <cell r="I5595" t="str">
            <v>PAGO PARCIAL FRA 12960 PAGO 10 DE 12 SEGÚN  CERTIFIACION DEL SUPERVISOR (ENTIDAD PUBLICA Y GRAND CONT) - IVA $25,152,886</v>
          </cell>
          <cell r="J5595">
            <v>180968512</v>
          </cell>
          <cell r="M5595">
            <v>16</v>
          </cell>
          <cell r="O5595" t="str">
            <v>RECURSO 11</v>
          </cell>
          <cell r="W5595" t="str">
            <v>Vigencia Presupuestal</v>
          </cell>
        </row>
        <row r="5596">
          <cell r="A5596">
            <v>559614</v>
          </cell>
          <cell r="B5596" t="str">
            <v>Contrato</v>
          </cell>
          <cell r="C5596">
            <v>130</v>
          </cell>
          <cell r="D5596">
            <v>235414</v>
          </cell>
          <cell r="E5596">
            <v>41969</v>
          </cell>
          <cell r="F5596" t="str">
            <v>GRUPO DE COMUNICACIONES</v>
          </cell>
          <cell r="G5596">
            <v>9000025836</v>
          </cell>
          <cell r="H5596" t="str">
            <v>RADIO Y TELEVISION NACIONAL DE COLOMBIA RTVC</v>
          </cell>
          <cell r="I5596" t="str">
            <v>PAGO SALDO FRA 12960 PAGO 10 DE 12 SEGÚN  CERTIFIACION DEL SUPERVISOR (ENTIDAD PUBLICA Y GRAND CONT) - IVA $39,315,283 - LOS SOPORTES ORIGINALES REPOSAN EN LA OP 559514 DE LA MISMA FECHA</v>
          </cell>
          <cell r="J5596">
            <v>1389913</v>
          </cell>
          <cell r="O5596" t="str">
            <v>RECURSO 11</v>
          </cell>
          <cell r="W5596" t="str">
            <v>Vigencia Presupuestal</v>
          </cell>
        </row>
        <row r="5597">
          <cell r="A5597">
            <v>559714</v>
          </cell>
          <cell r="B5597" t="str">
            <v>Contrato</v>
          </cell>
          <cell r="C5597">
            <v>244</v>
          </cell>
          <cell r="D5597">
            <v>137914</v>
          </cell>
          <cell r="E5597">
            <v>41969</v>
          </cell>
          <cell r="F5597" t="str">
            <v>SERVICIOS ADMINISTRATIVOS, ATENCIONA AL USUARIO, ARCHIVO Y CORRESPONDENCIA</v>
          </cell>
          <cell r="G5597">
            <v>8300011131</v>
          </cell>
          <cell r="H5597" t="str">
            <v>IMPRENTA NACIONAL DE COLOMBIA</v>
          </cell>
          <cell r="I5597" t="str">
            <v>FRA 79877 PAGO 20 SEGÚN CERTIFICACION DEL SUPERVISOR - ENTIDAD DEL ESTADO</v>
          </cell>
          <cell r="J5597">
            <v>2697000</v>
          </cell>
          <cell r="N5597" t="str">
            <v>RECURSO 2-10</v>
          </cell>
          <cell r="W5597" t="str">
            <v>Vigencia Presupuestal</v>
          </cell>
        </row>
        <row r="5598">
          <cell r="A5598">
            <v>559814</v>
          </cell>
          <cell r="B5598" t="str">
            <v>Contrato</v>
          </cell>
          <cell r="C5598">
            <v>96</v>
          </cell>
          <cell r="D5598">
            <v>17814</v>
          </cell>
          <cell r="E5598">
            <v>41969</v>
          </cell>
          <cell r="F5598" t="str">
            <v>DIRECCION DE ASUNTOS MARINOS, COSTEROS Y RECURSOS ACUATICOS</v>
          </cell>
          <cell r="G5598">
            <v>52794345</v>
          </cell>
          <cell r="H5598" t="str">
            <v>PAOLA ANDREA BAUTISTA DUARTE</v>
          </cell>
          <cell r="I5598" t="str">
            <v xml:space="preserve">PAGO 11 DE 12 SEGÚN CERTIFICACION DEL SUPERVISOR </v>
          </cell>
          <cell r="J5598">
            <v>2340000</v>
          </cell>
          <cell r="K5598">
            <v>9.66</v>
          </cell>
          <cell r="O5598" t="str">
            <v>RECURSO 11</v>
          </cell>
          <cell r="V5598" t="str">
            <v>No tiene Dependientes</v>
          </cell>
          <cell r="W5598" t="str">
            <v>Vigencia Presupuestal</v>
          </cell>
        </row>
        <row r="5599">
          <cell r="A5599">
            <v>559914</v>
          </cell>
          <cell r="B5599" t="str">
            <v>Resolucion</v>
          </cell>
          <cell r="C5599">
            <v>1812</v>
          </cell>
          <cell r="D5599">
            <v>337214</v>
          </cell>
          <cell r="E5599">
            <v>41969</v>
          </cell>
          <cell r="F5599" t="str">
            <v>TALENTO HUMANO ACTIVO Y NO ACTIVO</v>
          </cell>
          <cell r="G5599">
            <v>8002279406</v>
          </cell>
          <cell r="H5599" t="str">
            <v>FONDO DE PENSIONES OBLIGATORIAS COLFONDOS</v>
          </cell>
          <cell r="I5599" t="str">
            <v xml:space="preserve">RECONOCIMIENTO Y PAGO DE BONOS PENSIONALES </v>
          </cell>
          <cell r="J5599">
            <v>83629000</v>
          </cell>
          <cell r="N5599" t="str">
            <v>RECURSO 3-10</v>
          </cell>
          <cell r="W5599" t="str">
            <v>Vigencia Presupuestal</v>
          </cell>
        </row>
        <row r="5600">
          <cell r="A5600">
            <v>560014</v>
          </cell>
          <cell r="B5600" t="str">
            <v>Resolucion</v>
          </cell>
          <cell r="C5600">
            <v>1815</v>
          </cell>
          <cell r="D5600">
            <v>337314</v>
          </cell>
          <cell r="E5600">
            <v>41969</v>
          </cell>
          <cell r="F5600" t="str">
            <v>TALENTO HUMANO ACTIVO Y NO ACTIVO</v>
          </cell>
          <cell r="G5600">
            <v>111</v>
          </cell>
          <cell r="H5600">
            <v>111</v>
          </cell>
          <cell r="I5600" t="str">
            <v xml:space="preserve">RECONOCIMIENTO Y PAGO DE CUOTAS PARTES PENSIONALES </v>
          </cell>
          <cell r="J5600">
            <v>1022622</v>
          </cell>
          <cell r="N5600" t="str">
            <v>RECURSO 3-10</v>
          </cell>
          <cell r="W5600" t="str">
            <v>Vigencia Presupuestal</v>
          </cell>
        </row>
        <row r="5601">
          <cell r="A5601">
            <v>560114</v>
          </cell>
          <cell r="B5601" t="str">
            <v>Resolucion</v>
          </cell>
          <cell r="C5601">
            <v>1816</v>
          </cell>
          <cell r="D5601">
            <v>337414</v>
          </cell>
          <cell r="E5601">
            <v>41969</v>
          </cell>
          <cell r="F5601" t="str">
            <v>TALENTO HUMANO ACTIVO Y NO ACTIVO</v>
          </cell>
          <cell r="G5601">
            <v>111</v>
          </cell>
          <cell r="H5601">
            <v>111</v>
          </cell>
          <cell r="I5601" t="str">
            <v xml:space="preserve">RECONOCIMIENTO Y PAGO DE CUOTAS PARTES PENSIONALES </v>
          </cell>
          <cell r="J5601">
            <v>2590207</v>
          </cell>
          <cell r="N5601" t="str">
            <v>RECURSO 3-10</v>
          </cell>
          <cell r="W5601" t="str">
            <v>Vigencia Presupuestal</v>
          </cell>
        </row>
        <row r="5602">
          <cell r="A5602">
            <v>560214</v>
          </cell>
          <cell r="B5602" t="str">
            <v>Resolucion</v>
          </cell>
          <cell r="C5602">
            <v>1817</v>
          </cell>
          <cell r="D5602">
            <v>337514</v>
          </cell>
          <cell r="E5602">
            <v>41969</v>
          </cell>
          <cell r="F5602" t="str">
            <v>TALENTO HUMANO ACTIVO Y NO ACTIVO</v>
          </cell>
          <cell r="G5602">
            <v>111</v>
          </cell>
          <cell r="H5602">
            <v>111</v>
          </cell>
          <cell r="I5602" t="str">
            <v xml:space="preserve">RECONOCIMIENTO Y PAGO DE CUOTAS PARTES PENSIONALES </v>
          </cell>
          <cell r="J5602">
            <v>782956</v>
          </cell>
          <cell r="N5602" t="str">
            <v>RECURSO 3-10</v>
          </cell>
          <cell r="W5602" t="str">
            <v>Vigencia Presupuestal</v>
          </cell>
        </row>
        <row r="5603">
          <cell r="A5603">
            <v>560314</v>
          </cell>
          <cell r="B5603" t="str">
            <v>Resolucion</v>
          </cell>
          <cell r="C5603">
            <v>1818</v>
          </cell>
          <cell r="D5603">
            <v>337614</v>
          </cell>
          <cell r="E5603">
            <v>41969</v>
          </cell>
          <cell r="F5603" t="str">
            <v>TALENTO HUMANO ACTIVO Y NO ACTIVO</v>
          </cell>
          <cell r="G5603">
            <v>111</v>
          </cell>
          <cell r="H5603">
            <v>111</v>
          </cell>
          <cell r="I5603" t="str">
            <v xml:space="preserve">RECONOCIMIENTO Y PAGO DE CUOTAS PARTES PENSIONALES </v>
          </cell>
          <cell r="J5603">
            <v>382193</v>
          </cell>
          <cell r="N5603" t="str">
            <v>RECURSO 3-10</v>
          </cell>
          <cell r="W5603" t="str">
            <v>Vigencia Presupuestal</v>
          </cell>
        </row>
        <row r="5604">
          <cell r="A5604">
            <v>560414</v>
          </cell>
          <cell r="B5604" t="str">
            <v>Resolucion</v>
          </cell>
          <cell r="C5604">
            <v>1819</v>
          </cell>
          <cell r="D5604">
            <v>337714</v>
          </cell>
          <cell r="E5604">
            <v>41969</v>
          </cell>
          <cell r="F5604" t="str">
            <v>TALENTO HUMANO ACTIVO Y NO ACTIVO</v>
          </cell>
          <cell r="G5604">
            <v>111</v>
          </cell>
          <cell r="H5604">
            <v>111</v>
          </cell>
          <cell r="I5604" t="str">
            <v xml:space="preserve">RECONOCIMIENTO Y PAGO DE CUOTAS PARTES PENSIONALES </v>
          </cell>
          <cell r="J5604">
            <v>736783.67</v>
          </cell>
          <cell r="N5604" t="str">
            <v>RECURSO 3-10</v>
          </cell>
          <cell r="W5604" t="str">
            <v>Vigencia Presupuestal</v>
          </cell>
        </row>
        <row r="5605">
          <cell r="A5605">
            <v>560514</v>
          </cell>
          <cell r="B5605" t="str">
            <v>Resolucion</v>
          </cell>
          <cell r="C5605">
            <v>1820</v>
          </cell>
          <cell r="D5605">
            <v>337814</v>
          </cell>
          <cell r="E5605">
            <v>41969</v>
          </cell>
          <cell r="F5605" t="str">
            <v>TALENTO HUMANO ACTIVO Y NO ACTIVO</v>
          </cell>
          <cell r="G5605">
            <v>111</v>
          </cell>
          <cell r="H5605">
            <v>111</v>
          </cell>
          <cell r="I5605" t="str">
            <v xml:space="preserve">RECONOCIMIENTO Y PAGO DE CUOTAS PARTES PENSIONALES </v>
          </cell>
          <cell r="J5605">
            <v>13492</v>
          </cell>
          <cell r="N5605" t="str">
            <v>RECURSO 3-10</v>
          </cell>
          <cell r="W5605" t="str">
            <v>Vigencia Presupuestal</v>
          </cell>
        </row>
        <row r="5606">
          <cell r="A5606">
            <v>560614</v>
          </cell>
          <cell r="B5606" t="str">
            <v>Resolucion</v>
          </cell>
          <cell r="C5606">
            <v>1821</v>
          </cell>
          <cell r="D5606">
            <v>337914</v>
          </cell>
          <cell r="E5606">
            <v>41969</v>
          </cell>
          <cell r="F5606" t="str">
            <v>TALENTO HUMANO ACTIVO Y NO ACTIVO</v>
          </cell>
          <cell r="G5606">
            <v>111</v>
          </cell>
          <cell r="H5606">
            <v>111</v>
          </cell>
          <cell r="I5606" t="str">
            <v xml:space="preserve">RECONOCIMIENTO Y PAGO DE CUOTAS PARTES PENSIONALES </v>
          </cell>
          <cell r="J5606">
            <v>337914</v>
          </cell>
          <cell r="N5606" t="str">
            <v>RECURSO 3-10</v>
          </cell>
          <cell r="W5606" t="str">
            <v>Vigencia Presupuestal</v>
          </cell>
        </row>
        <row r="5607">
          <cell r="A5607">
            <v>560714</v>
          </cell>
          <cell r="B5607" t="str">
            <v>Resolucion</v>
          </cell>
          <cell r="C5607">
            <v>1822</v>
          </cell>
          <cell r="D5607">
            <v>338014</v>
          </cell>
          <cell r="E5607">
            <v>41969</v>
          </cell>
          <cell r="F5607" t="str">
            <v>TALENTO HUMANO ACTIVO Y NO ACTIVO</v>
          </cell>
          <cell r="G5607">
            <v>111</v>
          </cell>
          <cell r="H5607">
            <v>111</v>
          </cell>
          <cell r="I5607" t="str">
            <v xml:space="preserve">RECONOCIMIENTO Y PAGO DE CUOTAS PARTES PENSIONALES </v>
          </cell>
          <cell r="J5607">
            <v>2576235</v>
          </cell>
          <cell r="N5607" t="str">
            <v>RECURSO 3-10</v>
          </cell>
          <cell r="W5607" t="str">
            <v>Vigencia Presupuestal</v>
          </cell>
        </row>
        <row r="5608">
          <cell r="A5608">
            <v>560814</v>
          </cell>
          <cell r="B5608" t="str">
            <v>Resolucion</v>
          </cell>
          <cell r="C5608">
            <v>1823</v>
          </cell>
          <cell r="D5608">
            <v>338114</v>
          </cell>
          <cell r="E5608">
            <v>41969</v>
          </cell>
          <cell r="F5608" t="str">
            <v>TALENTO HUMANO ACTIVO Y NO ACTIVO</v>
          </cell>
          <cell r="G5608">
            <v>111</v>
          </cell>
          <cell r="H5608">
            <v>111</v>
          </cell>
          <cell r="I5608" t="str">
            <v xml:space="preserve">RECONOCIMIENTO Y PAGO DE CUOTAS PARTES PENSIONALES </v>
          </cell>
          <cell r="J5608">
            <v>30156021</v>
          </cell>
          <cell r="N5608" t="str">
            <v>RECURSO 3-10</v>
          </cell>
          <cell r="W5608" t="str">
            <v>Vigencia Presupuestal</v>
          </cell>
        </row>
        <row r="5609">
          <cell r="A5609">
            <v>560914</v>
          </cell>
          <cell r="B5609" t="str">
            <v>Resolucion</v>
          </cell>
          <cell r="C5609">
            <v>1823</v>
          </cell>
          <cell r="D5609">
            <v>338214</v>
          </cell>
          <cell r="E5609">
            <v>41969</v>
          </cell>
          <cell r="F5609" t="str">
            <v>TALENTO HUMANO ACTIVO Y NO ACTIVO</v>
          </cell>
          <cell r="G5609">
            <v>111</v>
          </cell>
          <cell r="H5609">
            <v>111</v>
          </cell>
          <cell r="I5609" t="str">
            <v xml:space="preserve">RECONOCIMIENTO Y PAGO DE CUOTAS PARTES PENSIONALES </v>
          </cell>
          <cell r="J5609">
            <v>3197709</v>
          </cell>
          <cell r="N5609" t="str">
            <v>RECURSO 3-10</v>
          </cell>
          <cell r="W5609" t="str">
            <v>Vigencia Presupuestal</v>
          </cell>
        </row>
        <row r="5610">
          <cell r="A5610">
            <v>561014</v>
          </cell>
          <cell r="B5610" t="str">
            <v>Resolucion</v>
          </cell>
          <cell r="C5610">
            <v>1825</v>
          </cell>
          <cell r="D5610">
            <v>338314</v>
          </cell>
          <cell r="E5610">
            <v>41969</v>
          </cell>
          <cell r="F5610" t="str">
            <v>TALENTO HUMANO ACTIVO Y NO ACTIVO</v>
          </cell>
          <cell r="G5610">
            <v>111</v>
          </cell>
          <cell r="H5610">
            <v>111</v>
          </cell>
          <cell r="I5610" t="str">
            <v xml:space="preserve">RECONOCIMIENTO Y PAGO DE CUOTAS PARTES PENSIONALES </v>
          </cell>
          <cell r="J5610">
            <v>1221549.6299999999</v>
          </cell>
          <cell r="N5610" t="str">
            <v>RECURSO 3-10</v>
          </cell>
          <cell r="W5610" t="str">
            <v>Vigencia Presupuestal</v>
          </cell>
        </row>
        <row r="5611">
          <cell r="A5611">
            <v>561114</v>
          </cell>
          <cell r="B5611" t="str">
            <v>Resolucion</v>
          </cell>
          <cell r="C5611">
            <v>1826</v>
          </cell>
          <cell r="D5611">
            <v>338414</v>
          </cell>
          <cell r="E5611">
            <v>41969</v>
          </cell>
          <cell r="F5611" t="str">
            <v>TALENTO HUMANO ACTIVO Y NO ACTIVO</v>
          </cell>
          <cell r="G5611">
            <v>111</v>
          </cell>
          <cell r="H5611">
            <v>111</v>
          </cell>
          <cell r="I5611" t="str">
            <v xml:space="preserve">RECONOCIMIENTO Y PAGO DE CUOTAS PARTES PENSIONALES </v>
          </cell>
          <cell r="J5611">
            <v>50472818.520000003</v>
          </cell>
          <cell r="N5611" t="str">
            <v>RECURSO 3-10</v>
          </cell>
          <cell r="W5611" t="str">
            <v>Vigencia Presupuestal</v>
          </cell>
        </row>
        <row r="5612">
          <cell r="A5612">
            <v>561214</v>
          </cell>
          <cell r="B5612" t="str">
            <v>Resolucion</v>
          </cell>
          <cell r="C5612">
            <v>1827</v>
          </cell>
          <cell r="D5612">
            <v>338514</v>
          </cell>
          <cell r="E5612">
            <v>41969</v>
          </cell>
          <cell r="F5612" t="str">
            <v>TALENTO HUMANO ACTIVO Y NO ACTIVO</v>
          </cell>
          <cell r="G5612">
            <v>111</v>
          </cell>
          <cell r="H5612">
            <v>111</v>
          </cell>
          <cell r="I5612" t="str">
            <v xml:space="preserve">RECONOCIMIENTO Y PAGO DE CUOTAS PARTES PENSIONALES </v>
          </cell>
          <cell r="J5612">
            <v>426807</v>
          </cell>
          <cell r="N5612" t="str">
            <v>RECURSO 3-10</v>
          </cell>
          <cell r="W5612" t="str">
            <v>Vigencia Presupuestal</v>
          </cell>
        </row>
        <row r="5613">
          <cell r="A5613">
            <v>561314</v>
          </cell>
          <cell r="B5613" t="str">
            <v>Resolucion</v>
          </cell>
          <cell r="C5613">
            <v>1828</v>
          </cell>
          <cell r="D5613">
            <v>338614</v>
          </cell>
          <cell r="E5613">
            <v>41969</v>
          </cell>
          <cell r="F5613" t="str">
            <v>TALENTO HUMANO ACTIVO Y NO ACTIVO</v>
          </cell>
          <cell r="G5613">
            <v>111</v>
          </cell>
          <cell r="H5613">
            <v>111</v>
          </cell>
          <cell r="I5613" t="str">
            <v xml:space="preserve">RECONOCIMIENTO Y PAGO DE CUOTAS PARTES PENSIONALES </v>
          </cell>
          <cell r="J5613">
            <v>1449113.83</v>
          </cell>
          <cell r="N5613" t="str">
            <v>RECURSO 3-10</v>
          </cell>
          <cell r="W5613" t="str">
            <v>Vigencia Presupuestal</v>
          </cell>
        </row>
        <row r="5614">
          <cell r="A5614">
            <v>561414</v>
          </cell>
          <cell r="B5614" t="str">
            <v>Resolucion</v>
          </cell>
          <cell r="C5614">
            <v>1829</v>
          </cell>
          <cell r="D5614">
            <v>338714</v>
          </cell>
          <cell r="E5614">
            <v>41969</v>
          </cell>
          <cell r="F5614" t="str">
            <v>TALENTO HUMANO ACTIVO Y NO ACTIVO</v>
          </cell>
          <cell r="G5614">
            <v>111</v>
          </cell>
          <cell r="H5614">
            <v>111</v>
          </cell>
          <cell r="I5614" t="str">
            <v xml:space="preserve">RECONOCIMIENTO Y PAGO DE CUOTAS PARTES PENSIONALES </v>
          </cell>
          <cell r="J5614">
            <v>1449368.76</v>
          </cell>
          <cell r="N5614" t="str">
            <v>RECURSO 3-10</v>
          </cell>
          <cell r="W5614" t="str">
            <v>Vigencia Presupuestal</v>
          </cell>
        </row>
        <row r="5615">
          <cell r="A5615">
            <v>561514</v>
          </cell>
          <cell r="B5615" t="str">
            <v>Contrato</v>
          </cell>
          <cell r="C5615">
            <v>134</v>
          </cell>
          <cell r="D5615">
            <v>24414</v>
          </cell>
          <cell r="E5615">
            <v>41969</v>
          </cell>
          <cell r="F5615" t="str">
            <v>DIRECCION DE BOSQUES, BIODIVERSIDAD Y SERVICIOS ECOSISTEMICOS</v>
          </cell>
          <cell r="G5615">
            <v>38070121</v>
          </cell>
          <cell r="H5615" t="str">
            <v>TANIA ROCIO OSPINA DELGADO</v>
          </cell>
          <cell r="I5615" t="str">
            <v>PAGO 11 DE 12 SEGÚN CERTIFICACION DEL SUPERVISOR</v>
          </cell>
          <cell r="J5615">
            <v>5166052</v>
          </cell>
          <cell r="K5615">
            <v>9.66</v>
          </cell>
          <cell r="O5615" t="str">
            <v>RECURSO 11</v>
          </cell>
          <cell r="V5615" t="str">
            <v>No tiene Dependientes a Cargo</v>
          </cell>
          <cell r="W5615" t="str">
            <v>Vigencia Presupuestal</v>
          </cell>
        </row>
        <row r="5616">
          <cell r="A5616">
            <v>561614</v>
          </cell>
          <cell r="B5616" t="str">
            <v>Contrato</v>
          </cell>
          <cell r="C5616">
            <v>89</v>
          </cell>
          <cell r="D5616">
            <v>18614</v>
          </cell>
          <cell r="E5616">
            <v>41969</v>
          </cell>
          <cell r="F5616" t="str">
            <v>DIRECCION DE BOSQUES, BIODIVERSIDAD Y SERVICIOS ECOSISTEMICOS</v>
          </cell>
          <cell r="G5616">
            <v>52258642</v>
          </cell>
          <cell r="H5616" t="str">
            <v>EUGENIA MENDEZ REYEZ</v>
          </cell>
          <cell r="I5616" t="str">
            <v>FRA XX PAGO 11 DE 12 SEGÚN CERTIFICACION DEL SUPERVISOR (DESC BASE POR DEPENDIENTES)</v>
          </cell>
          <cell r="J5616">
            <v>10000000</v>
          </cell>
          <cell r="K5616">
            <v>9.66</v>
          </cell>
          <cell r="M5616">
            <v>16</v>
          </cell>
          <cell r="O5616" t="str">
            <v>RECURSO 11</v>
          </cell>
          <cell r="V5616" t="str">
            <v>Desc. X Dependientes</v>
          </cell>
          <cell r="W5616" t="str">
            <v>Vigencia Presupuestal</v>
          </cell>
        </row>
        <row r="5617">
          <cell r="A5617">
            <v>561714</v>
          </cell>
          <cell r="B5617" t="str">
            <v>Contrato</v>
          </cell>
          <cell r="C5617">
            <v>4</v>
          </cell>
          <cell r="D5617">
            <v>614</v>
          </cell>
          <cell r="E5617">
            <v>41969</v>
          </cell>
          <cell r="F5617" t="str">
            <v>SUBDIRECCION ADMINISTRATIVA Y FINANCIERA</v>
          </cell>
          <cell r="G5617">
            <v>51995430</v>
          </cell>
          <cell r="H5617" t="str">
            <v>LILIANA DEL PILAR BECERRA CANDIA</v>
          </cell>
          <cell r="I5617" t="str">
            <v>PAGO 11/12  DESEMBOLSO SEGÚN CERTIFICACION DEL SUPERVISOR (DESC BASE RF DEPENDIENTES)</v>
          </cell>
          <cell r="J5617">
            <v>5015152</v>
          </cell>
          <cell r="K5617">
            <v>9.66</v>
          </cell>
          <cell r="O5617" t="str">
            <v>RECURSO 11</v>
          </cell>
          <cell r="V5617" t="str">
            <v>Desc. 10% Dependientes - Base RF $3,529,774 RF $388,275</v>
          </cell>
          <cell r="W5617" t="str">
            <v>Vigencia Presupuestal</v>
          </cell>
        </row>
        <row r="5618">
          <cell r="A5618">
            <v>561814</v>
          </cell>
          <cell r="B5618" t="str">
            <v>Contrato</v>
          </cell>
          <cell r="C5618">
            <v>135</v>
          </cell>
          <cell r="D5618">
            <v>24514</v>
          </cell>
          <cell r="E5618">
            <v>41969</v>
          </cell>
          <cell r="F5618" t="str">
            <v>DIRECCION DE BOSQUES, BIODIVERSIDAD Y SERVICIOS ECOSISTEMICOS</v>
          </cell>
          <cell r="G5618">
            <v>52411563</v>
          </cell>
          <cell r="H5618" t="str">
            <v>MARIA STELLA SACHICA ALVAREZ</v>
          </cell>
          <cell r="I5618" t="str">
            <v>PAGO 10 DE 12 SEGÚN CERTIFICACION DEL SUPERVISOR</v>
          </cell>
          <cell r="J5618">
            <v>7703805</v>
          </cell>
          <cell r="K5618">
            <v>9.66</v>
          </cell>
          <cell r="O5618" t="str">
            <v>RECURSO 11</v>
          </cell>
          <cell r="V5618" t="str">
            <v>No tiene Dependientes a Cargo</v>
          </cell>
          <cell r="W5618" t="str">
            <v>Vigencia Presupuestal</v>
          </cell>
        </row>
        <row r="5619">
          <cell r="A5619">
            <v>561914</v>
          </cell>
          <cell r="B5619" t="str">
            <v>Contrato</v>
          </cell>
          <cell r="C5619">
            <v>336</v>
          </cell>
          <cell r="D5619">
            <v>139414</v>
          </cell>
          <cell r="E5619">
            <v>41969</v>
          </cell>
          <cell r="F5619" t="str">
            <v>OFICINA ASESORA JURIDICA</v>
          </cell>
          <cell r="G5619">
            <v>8020191628</v>
          </cell>
          <cell r="H5619" t="str">
            <v>LUPA JURIDICA S.A.S</v>
          </cell>
          <cell r="I5619" t="str">
            <v>FRA 2360 PAGO 6 DE 9 SEGÚN CERTIFICIACION DEL SUPERVISOR IVA $ 483,067 (REG.COMUN)</v>
          </cell>
          <cell r="J5619">
            <v>3502237</v>
          </cell>
          <cell r="K5619">
            <v>9.66</v>
          </cell>
          <cell r="L5619">
            <v>11</v>
          </cell>
          <cell r="M5619">
            <v>16</v>
          </cell>
          <cell r="O5619" t="str">
            <v>RECURSO 11</v>
          </cell>
          <cell r="W5619" t="str">
            <v>Vigencia Presupuestal</v>
          </cell>
        </row>
        <row r="5620">
          <cell r="A5620">
            <v>562014</v>
          </cell>
          <cell r="B5620" t="str">
            <v>Contrato</v>
          </cell>
          <cell r="C5620">
            <v>154</v>
          </cell>
          <cell r="D5620">
            <v>25214</v>
          </cell>
          <cell r="E5620">
            <v>41969</v>
          </cell>
          <cell r="F5620" t="str">
            <v>OFICINA ASESORA JURIDICA</v>
          </cell>
          <cell r="G5620">
            <v>9005832525</v>
          </cell>
          <cell r="H5620" t="str">
            <v>VELEÑO ORREGO MARTINEZ DIAZ ABOGADOS  ASOCIADOS</v>
          </cell>
          <cell r="I5620" t="str">
            <v>FRA 110 OCTAVO DESEMBOLSO SEGÚN CERTIFICACION DEL SUPERVISOR</v>
          </cell>
          <cell r="J5620">
            <v>8181818</v>
          </cell>
          <cell r="K5620">
            <v>9.66</v>
          </cell>
          <cell r="L5620">
            <v>11</v>
          </cell>
          <cell r="M5620">
            <v>16</v>
          </cell>
          <cell r="O5620" t="str">
            <v>RECURSO 11</v>
          </cell>
          <cell r="W5620" t="str">
            <v>Vigencia Presupuestal</v>
          </cell>
        </row>
        <row r="5621">
          <cell r="A5621">
            <v>562114</v>
          </cell>
          <cell r="B5621" t="str">
            <v>Contrato</v>
          </cell>
          <cell r="C5621">
            <v>154</v>
          </cell>
          <cell r="D5621">
            <v>25214</v>
          </cell>
          <cell r="E5621">
            <v>41969</v>
          </cell>
          <cell r="F5621" t="str">
            <v>OFICINA ASESORA JURIDICA</v>
          </cell>
          <cell r="G5621">
            <v>9005832525</v>
          </cell>
          <cell r="H5621" t="str">
            <v>VELEÑO ORREGO MARTINEZ DIAZ ABOGADOS  ASOCIADOS</v>
          </cell>
          <cell r="I5621" t="str">
            <v>FRA 112 NOVENO DESEMBOLSO SEGÚN CERTIFICACION DEL SUPERVISOR</v>
          </cell>
          <cell r="J5621">
            <v>8181818</v>
          </cell>
          <cell r="K5621">
            <v>9.66</v>
          </cell>
          <cell r="L5621">
            <v>11</v>
          </cell>
          <cell r="M5621">
            <v>16</v>
          </cell>
          <cell r="O5621" t="str">
            <v>RECURSO 11</v>
          </cell>
          <cell r="W5621" t="str">
            <v>Vigencia Presupuestal</v>
          </cell>
        </row>
        <row r="5622">
          <cell r="A5622">
            <v>562214</v>
          </cell>
          <cell r="B5622" t="str">
            <v>Contrato</v>
          </cell>
          <cell r="C5622">
            <v>497</v>
          </cell>
          <cell r="D5622">
            <v>303514</v>
          </cell>
          <cell r="E5622">
            <v>41969</v>
          </cell>
          <cell r="F5622" t="str">
            <v>SUBDIRECCION ADMINISTRATIVA Y FINANCIERA</v>
          </cell>
          <cell r="G5622">
            <v>1013587978</v>
          </cell>
          <cell r="H5622" t="str">
            <v>DIEGO ALEJANDRO RESTREPO SALAZAR</v>
          </cell>
          <cell r="I5622" t="str">
            <v>PAGO 2 DE 3 SEGÚN CERTIFICACION DEL SUPERVISOR</v>
          </cell>
          <cell r="J5622">
            <v>3500000</v>
          </cell>
          <cell r="K5622">
            <v>9.66</v>
          </cell>
          <cell r="O5622" t="str">
            <v>RECURSO 11</v>
          </cell>
          <cell r="V5622" t="str">
            <v>No tiene Dependientes</v>
          </cell>
          <cell r="W5622" t="str">
            <v>Vigencia Presupuestal</v>
          </cell>
        </row>
        <row r="5623">
          <cell r="A5623">
            <v>562314</v>
          </cell>
          <cell r="B5623" t="str">
            <v>Contrato</v>
          </cell>
          <cell r="C5623">
            <v>392</v>
          </cell>
          <cell r="D5623">
            <v>236314</v>
          </cell>
          <cell r="E5623">
            <v>41969</v>
          </cell>
          <cell r="F5623" t="str">
            <v>SUBDIRECCION ADMINISTRATIVA Y FINANCIERA</v>
          </cell>
          <cell r="G5623">
            <v>41658292</v>
          </cell>
          <cell r="H5623" t="str">
            <v>CARMEN LILIA GUIO MARTINEZ</v>
          </cell>
          <cell r="I5623" t="str">
            <v>PAGO 4 DE 5 SEGÚN CERTIFICACION DEL SUPERVISOR - PENSIONADA</v>
          </cell>
          <cell r="J5623">
            <v>4500000</v>
          </cell>
          <cell r="K5623">
            <v>9.66</v>
          </cell>
          <cell r="O5623" t="str">
            <v>RECURSO 11</v>
          </cell>
          <cell r="V5623" t="str">
            <v>No tiene Dependientes</v>
          </cell>
          <cell r="W5623" t="str">
            <v>Vigencia Presupuestal</v>
          </cell>
        </row>
        <row r="5624">
          <cell r="A5624">
            <v>562414</v>
          </cell>
          <cell r="B5624" t="str">
            <v>Contrato</v>
          </cell>
          <cell r="C5624">
            <v>23</v>
          </cell>
          <cell r="D5624">
            <v>3414</v>
          </cell>
          <cell r="E5624">
            <v>41969</v>
          </cell>
          <cell r="F5624" t="str">
            <v>SECRETARIA GENERAL</v>
          </cell>
          <cell r="G5624">
            <v>39538743</v>
          </cell>
          <cell r="H5624" t="str">
            <v>DAISSY YAMILE PATIÑO POVEDA</v>
          </cell>
          <cell r="I5624" t="str">
            <v>PAGO 10 DE 12 FRA 0104 SEGÚN CERTIFICACION DEL SUPERVISOR (PENSIONADA) - AJU RTE FTE S/CTA RECIBIDAS EN EL MES OP 521714 DEL 7 NOV/2014</v>
          </cell>
          <cell r="J5624">
            <v>6800000</v>
          </cell>
          <cell r="K5624">
            <v>9.66</v>
          </cell>
          <cell r="M5624">
            <v>16</v>
          </cell>
          <cell r="O5624" t="str">
            <v>RECURSO 11</v>
          </cell>
          <cell r="V5624" t="str">
            <v>No tiene Dependientes</v>
          </cell>
          <cell r="W5624" t="str">
            <v>Vigencia Presupuestal</v>
          </cell>
        </row>
        <row r="5625">
          <cell r="A5625">
            <v>562514</v>
          </cell>
          <cell r="B5625" t="str">
            <v>Contrato</v>
          </cell>
          <cell r="C5625">
            <v>482</v>
          </cell>
          <cell r="D5625">
            <v>276714</v>
          </cell>
          <cell r="E5625">
            <v>41969</v>
          </cell>
          <cell r="F5625" t="str">
            <v>ASUNTOS MARINOS Y COSTEROS</v>
          </cell>
          <cell r="G5625">
            <v>9003864502</v>
          </cell>
          <cell r="H5625" t="str">
            <v>ECORAL</v>
          </cell>
          <cell r="I5625" t="str">
            <v>FRA 36 PAGO 1 DE 3 SEGÚN CERTIFICACION DEL SUPERVISOR</v>
          </cell>
          <cell r="J5625">
            <v>45000000</v>
          </cell>
          <cell r="K5625">
            <v>9.66</v>
          </cell>
          <cell r="L5625">
            <v>11</v>
          </cell>
          <cell r="M5625">
            <v>16</v>
          </cell>
          <cell r="O5625" t="str">
            <v>RECURSO 11</v>
          </cell>
          <cell r="W5625" t="str">
            <v>Vigencia Presupuestal</v>
          </cell>
        </row>
        <row r="5626">
          <cell r="A5626">
            <v>562614</v>
          </cell>
          <cell r="B5626" t="str">
            <v>Contrato</v>
          </cell>
          <cell r="C5626">
            <v>482</v>
          </cell>
          <cell r="D5626">
            <v>276714</v>
          </cell>
          <cell r="E5626">
            <v>41969</v>
          </cell>
          <cell r="F5626" t="str">
            <v>ASUNTOS MARINOS Y COSTEROS</v>
          </cell>
          <cell r="G5626">
            <v>9003864502</v>
          </cell>
          <cell r="H5626" t="str">
            <v>ECORAL</v>
          </cell>
          <cell r="I5626" t="str">
            <v>FRA 34 PAGO 2 DE 3 SEGÚN CERTIFICACION DEL SUPERVISOR</v>
          </cell>
          <cell r="J5626">
            <v>60000000</v>
          </cell>
          <cell r="K5626">
            <v>9.66</v>
          </cell>
          <cell r="L5626">
            <v>11</v>
          </cell>
          <cell r="M5626">
            <v>16</v>
          </cell>
          <cell r="O5626" t="str">
            <v>RECURSO 11</v>
          </cell>
          <cell r="W5626" t="str">
            <v>Vigencia Presupuestal</v>
          </cell>
        </row>
        <row r="5627">
          <cell r="A5627">
            <v>562714</v>
          </cell>
          <cell r="B5627" t="str">
            <v>Convenio</v>
          </cell>
          <cell r="C5627">
            <v>494</v>
          </cell>
          <cell r="D5627">
            <v>299914</v>
          </cell>
          <cell r="E5627">
            <v>41969</v>
          </cell>
          <cell r="F5627" t="str">
            <v>DIRECCION DE GENTION INTEGRAL DEL RECURSO HIDRICO</v>
          </cell>
          <cell r="G5627">
            <v>8909800408</v>
          </cell>
          <cell r="H5627" t="str">
            <v>UNIVERSIDAD DE ANTIOQUIA - UDEA</v>
          </cell>
          <cell r="I5627" t="str">
            <v>FRA 194914 PAGO 1 DE 3 SEGÚN CERTIFICACION DEL SUPERVISOR (institucion oficial)</v>
          </cell>
          <cell r="J5627">
            <v>98695500</v>
          </cell>
          <cell r="O5627" t="str">
            <v>RECURSO 11</v>
          </cell>
          <cell r="W5627" t="str">
            <v>Vigencia Presupuestal</v>
          </cell>
        </row>
        <row r="5628">
          <cell r="A5628">
            <v>562814</v>
          </cell>
          <cell r="B5628" t="str">
            <v>Convenio</v>
          </cell>
          <cell r="C5628">
            <v>430</v>
          </cell>
          <cell r="D5628">
            <v>247614</v>
          </cell>
          <cell r="E5628">
            <v>41969</v>
          </cell>
          <cell r="F5628" t="str">
            <v>DIRECCION DE ASUNTOS MARINOS, COSTEROS Y RECURSOS ACUATICOS</v>
          </cell>
          <cell r="G5628">
            <v>8912223222</v>
          </cell>
          <cell r="H5628" t="str">
            <v>CORPONARIÑO - CORPORACION AUTONOMA REGIONAL DE NARIÑO</v>
          </cell>
          <cell r="I5628" t="str">
            <v>PAGO 2 DE 3 CTA CBO  SEGUN CERTIFICACION DEL SUPERVISOR</v>
          </cell>
          <cell r="J5628">
            <v>85000000</v>
          </cell>
          <cell r="O5628" t="str">
            <v>RECURSO 11</v>
          </cell>
          <cell r="W5628" t="str">
            <v>Vigencia Presupuestal</v>
          </cell>
        </row>
        <row r="5629">
          <cell r="A5629">
            <v>562914</v>
          </cell>
          <cell r="B5629" t="str">
            <v>Contrato</v>
          </cell>
          <cell r="C5629">
            <v>475</v>
          </cell>
          <cell r="D5629">
            <v>275714</v>
          </cell>
          <cell r="E5629">
            <v>41969</v>
          </cell>
          <cell r="F5629" t="str">
            <v>OFICINA DE TECNOLOGIAS, INFORMACION Y COMUNICACIONES TIC</v>
          </cell>
          <cell r="G5629">
            <v>9007687159</v>
          </cell>
          <cell r="H5629" t="str">
            <v>UNION TEMPORAL SIAC</v>
          </cell>
          <cell r="I5629" t="str">
            <v>FRA 1 PAGO1 DE 3 SEGÚN CERTIFICACION DEL SUPERVISOR</v>
          </cell>
          <cell r="J5629">
            <v>38499999.799999997</v>
          </cell>
          <cell r="K5629">
            <v>9.66</v>
          </cell>
          <cell r="L5629">
            <v>11</v>
          </cell>
          <cell r="M5629">
            <v>16</v>
          </cell>
          <cell r="O5629" t="str">
            <v>RECURSO 11</v>
          </cell>
          <cell r="W5629" t="str">
            <v>Vigencia Presupuestal</v>
          </cell>
        </row>
        <row r="5630">
          <cell r="A5630">
            <v>563014</v>
          </cell>
          <cell r="B5630" t="str">
            <v>Convenio</v>
          </cell>
          <cell r="C5630">
            <v>204</v>
          </cell>
          <cell r="D5630">
            <v>224014</v>
          </cell>
          <cell r="E5630">
            <v>41969</v>
          </cell>
          <cell r="F5630" t="str">
            <v>DIRECCION DE ASUNTOS MARINOS, COSTEROS Y RECURSOS ACUATICOS</v>
          </cell>
          <cell r="G5630">
            <v>8605141875</v>
          </cell>
          <cell r="H5630" t="str">
            <v>CAEM - CORPORACION AMBIENTAL EMPRESARIAL</v>
          </cell>
          <cell r="I5630" t="str">
            <v>FRA 7546 PAGO 5 DE 5 SEGÚN CERTIFICACION DEL SUPERVISOR - (ENT SIN ANIMO DE LUCRO N/A RF-NO CONTRIBUY.ICA-N/A R/IVA)</v>
          </cell>
          <cell r="J5630">
            <v>20000000</v>
          </cell>
          <cell r="O5630" t="str">
            <v>RECURSO 11</v>
          </cell>
          <cell r="W5630" t="str">
            <v>Vigencia Presupuestal</v>
          </cell>
        </row>
        <row r="5631">
          <cell r="A5631">
            <v>563114</v>
          </cell>
          <cell r="B5631" t="str">
            <v>Convenio</v>
          </cell>
          <cell r="C5631">
            <v>180</v>
          </cell>
          <cell r="D5631">
            <v>180913</v>
          </cell>
          <cell r="E5631">
            <v>41969</v>
          </cell>
          <cell r="F5631" t="str">
            <v>DIRECCION DE BOSQUES, BIODIVERSIDAD Y SERVICIOS ECOSISTEMICOS</v>
          </cell>
          <cell r="G5631">
            <v>8915018854</v>
          </cell>
          <cell r="H5631" t="str">
            <v>CRC - CORPORACION AUTONOMA REGIONAL DEL CAUCA</v>
          </cell>
          <cell r="I5631" t="str">
            <v>CTA CBO PAGO 3 DE 3 SEGÚN CERTIFICACION DEL SUPERVISOR</v>
          </cell>
          <cell r="J5631">
            <v>62000000</v>
          </cell>
          <cell r="O5631" t="str">
            <v>RECURSO 11</v>
          </cell>
          <cell r="W5631" t="str">
            <v>Reserva Presupuestal</v>
          </cell>
        </row>
        <row r="5632">
          <cell r="A5632">
            <v>563214</v>
          </cell>
          <cell r="B5632" t="str">
            <v>Contrato</v>
          </cell>
          <cell r="C5632">
            <v>446</v>
          </cell>
          <cell r="D5632">
            <v>254914</v>
          </cell>
          <cell r="E5632">
            <v>41969</v>
          </cell>
          <cell r="F5632" t="str">
            <v>TALENTO HUMANO ACTIVO Y NO ACTIVO</v>
          </cell>
          <cell r="G5632">
            <v>8600135703</v>
          </cell>
          <cell r="H5632" t="str">
            <v>CAJA DE COMPENSACION FAMILIAR CAFAM</v>
          </cell>
          <cell r="I5632" t="str">
            <v>FRA 662572 PAGO 2 DE 3 SEGÚN CERTIFICACION DEL SUPERVISOR (GC Y AUTORETENEDORES N/A NINGUN TIPO DE RETENCION)</v>
          </cell>
          <cell r="J5632">
            <v>1201900</v>
          </cell>
          <cell r="N5632" t="str">
            <v>RECURSO 2-10</v>
          </cell>
          <cell r="W5632" t="str">
            <v>Vigencia Presupuestal</v>
          </cell>
        </row>
        <row r="5633">
          <cell r="A5633">
            <v>563314</v>
          </cell>
          <cell r="B5633" t="str">
            <v>Anulada</v>
          </cell>
          <cell r="H5633" t="str">
            <v>ANULADA</v>
          </cell>
          <cell r="I5633" t="str">
            <v>ANULADA</v>
          </cell>
        </row>
        <row r="5634">
          <cell r="A5634">
            <v>563414</v>
          </cell>
        </row>
        <row r="5635">
          <cell r="A5635">
            <v>563514</v>
          </cell>
        </row>
        <row r="5636">
          <cell r="A5636">
            <v>563614</v>
          </cell>
          <cell r="B5636" t="str">
            <v>Contrato</v>
          </cell>
          <cell r="C5636">
            <v>123</v>
          </cell>
          <cell r="D5636">
            <v>20414</v>
          </cell>
          <cell r="E5636">
            <v>41969</v>
          </cell>
          <cell r="F5636" t="str">
            <v>DIRECCION DE BOSQUES, BIODIVERSIDAD Y SERVICIOS ECOSISTEMICOS</v>
          </cell>
          <cell r="G5636">
            <v>52887997</v>
          </cell>
          <cell r="H5636" t="str">
            <v>INGRID REVOLLO CASTAÑEDA</v>
          </cell>
          <cell r="I5636" t="str">
            <v>PAGO 11 DE 12 SEGÚN CERTIFICACION DEL SUPERVISOR (Desc Base Rte Fte por Dependientes)</v>
          </cell>
          <cell r="J5636">
            <v>5659690</v>
          </cell>
          <cell r="K5636">
            <v>9.66</v>
          </cell>
          <cell r="O5636" t="str">
            <v>RECURSO 11</v>
          </cell>
          <cell r="V5636" t="str">
            <v>Desc. 10% Dependientes RF $129,456</v>
          </cell>
          <cell r="W5636" t="str">
            <v>Vigencia Presupuestal</v>
          </cell>
        </row>
        <row r="5637">
          <cell r="A5637">
            <v>563714</v>
          </cell>
        </row>
        <row r="5638">
          <cell r="A5638">
            <v>563814</v>
          </cell>
        </row>
        <row r="5639">
          <cell r="A5639">
            <v>563914</v>
          </cell>
        </row>
        <row r="5640">
          <cell r="A5640">
            <v>564014</v>
          </cell>
        </row>
        <row r="5641">
          <cell r="A5641">
            <v>564114</v>
          </cell>
        </row>
        <row r="5642">
          <cell r="A5642">
            <v>564214</v>
          </cell>
        </row>
        <row r="5643">
          <cell r="A5643">
            <v>564314</v>
          </cell>
        </row>
        <row r="5644">
          <cell r="A5644">
            <v>564414</v>
          </cell>
        </row>
        <row r="5645">
          <cell r="A5645">
            <v>564514</v>
          </cell>
          <cell r="B5645" t="str">
            <v>Contrato</v>
          </cell>
          <cell r="C5645">
            <v>175</v>
          </cell>
          <cell r="D5645">
            <v>27914</v>
          </cell>
          <cell r="E5645">
            <v>41969</v>
          </cell>
          <cell r="F5645" t="str">
            <v>GRUPO DE COMUNICACIONES</v>
          </cell>
          <cell r="G5645">
            <v>79163299</v>
          </cell>
          <cell r="H5645" t="str">
            <v>LUIS HERNANDO MARROQUIN FRANCO</v>
          </cell>
          <cell r="I5645" t="str">
            <v>PAGO PARCIAL FRA 011 DECIMO PRIMER DESEMBOLSO SEGÚN CERTIFICACION DEL SUPERVISOR (Desc de la Base x Dependientes)-IVA$ 1,540,604 DOCUMENTOS ORIGINAL OP 564514</v>
          </cell>
          <cell r="J5645">
            <v>8538760</v>
          </cell>
          <cell r="K5645">
            <v>9.66</v>
          </cell>
          <cell r="M5645">
            <v>16</v>
          </cell>
          <cell r="O5645" t="str">
            <v>RECURSO 11</v>
          </cell>
          <cell r="V5645" t="str">
            <v>Desc.x Dependientes</v>
          </cell>
          <cell r="W5645" t="str">
            <v>Vigencia Presupuestal</v>
          </cell>
        </row>
        <row r="5646">
          <cell r="A5646">
            <v>564614</v>
          </cell>
        </row>
        <row r="5647">
          <cell r="A5647">
            <v>564714</v>
          </cell>
        </row>
        <row r="5648">
          <cell r="A5648">
            <v>564814</v>
          </cell>
        </row>
        <row r="5649">
          <cell r="A5649">
            <v>564914</v>
          </cell>
        </row>
        <row r="5650">
          <cell r="A5650">
            <v>565014</v>
          </cell>
        </row>
        <row r="5651">
          <cell r="A5651">
            <v>565114</v>
          </cell>
          <cell r="B5651" t="str">
            <v>Contrato</v>
          </cell>
          <cell r="C5651">
            <v>175</v>
          </cell>
          <cell r="D5651">
            <v>211114</v>
          </cell>
          <cell r="E5651">
            <v>41969</v>
          </cell>
          <cell r="F5651" t="str">
            <v>GRUPO DE COMUNICACIONES</v>
          </cell>
          <cell r="G5651">
            <v>79163299</v>
          </cell>
          <cell r="H5651" t="str">
            <v>LUIS HERNANDO MARROQUIN FRANCO</v>
          </cell>
          <cell r="I5651" t="str">
            <v>PAGO FRA 011 ONCE DESEMBOLSO SEGÚN CERTIFICACION DEL SUPERVISOR (Desc de la Base x Dependientes)-DOCUMENTOS ORIGINAL OP 564514</v>
          </cell>
          <cell r="J5651">
            <v>2630620</v>
          </cell>
          <cell r="O5651" t="str">
            <v>RECURSO 11</v>
          </cell>
          <cell r="V5651" t="str">
            <v>Desc.x Dependientes</v>
          </cell>
          <cell r="W5651" t="str">
            <v>Vigencia Presupuestal</v>
          </cell>
        </row>
        <row r="5652">
          <cell r="A5652">
            <v>565214</v>
          </cell>
        </row>
        <row r="5653">
          <cell r="A5653">
            <v>565314</v>
          </cell>
          <cell r="B5653" t="str">
            <v>Contrato</v>
          </cell>
          <cell r="C5653">
            <v>75</v>
          </cell>
          <cell r="D5653">
            <v>15114</v>
          </cell>
          <cell r="E5653">
            <v>41969</v>
          </cell>
          <cell r="F5653" t="str">
            <v>OFICINA ASESORA DE PLANEACION</v>
          </cell>
          <cell r="G5653">
            <v>88213055</v>
          </cell>
          <cell r="H5653" t="str">
            <v>JOSE EDUARDO PATIÑO SANTAFE</v>
          </cell>
          <cell r="I5653" t="str">
            <v>PAGO 11 DE 12 SEGÚN CERTIFICACION DEL SUPERVISOR (Desc x Dependientes+ Int.Vivienda $542.465+ Retencion Contingente AFC AV Villas $85,669)</v>
          </cell>
          <cell r="J5653">
            <v>5900000</v>
          </cell>
          <cell r="K5653">
            <v>9.66</v>
          </cell>
          <cell r="O5653" t="str">
            <v>RECURSO 11</v>
          </cell>
          <cell r="Q5653" t="str">
            <v>AFC AV VILLAS</v>
          </cell>
          <cell r="R5653">
            <v>900000</v>
          </cell>
          <cell r="V5653" t="str">
            <v>Desc X Dependientes+ Int.Vivienda $542.465+AFC Av Villas)</v>
          </cell>
          <cell r="W5653" t="str">
            <v>Vigencia Presupuestal</v>
          </cell>
        </row>
        <row r="5654">
          <cell r="A5654">
            <v>565414</v>
          </cell>
          <cell r="B5654" t="str">
            <v>Contrato</v>
          </cell>
          <cell r="C5654">
            <v>261</v>
          </cell>
          <cell r="D5654">
            <v>37114</v>
          </cell>
          <cell r="E5654">
            <v>41969</v>
          </cell>
          <cell r="F5654" t="str">
            <v>DIRECCION DE ORDENAMIENTO AMBIENTAL Y COORDINACION DEL SINA</v>
          </cell>
          <cell r="G5654">
            <v>51714629</v>
          </cell>
          <cell r="H5654" t="str">
            <v>MARIA TERESA PALACIOS LOZANO</v>
          </cell>
          <cell r="I5654" t="str">
            <v>FRA 063 PAGO 10 DE 11 SEGÚN CERTIFICACION DEL SUPERVISOR (Desc. Base RF x Dependientes)</v>
          </cell>
          <cell r="J5654">
            <v>7100000</v>
          </cell>
          <cell r="K5654">
            <v>9.66</v>
          </cell>
          <cell r="M5654">
            <v>16</v>
          </cell>
          <cell r="O5654" t="str">
            <v>RECURSO 11</v>
          </cell>
          <cell r="V5654" t="str">
            <v>Desc x Dependientes</v>
          </cell>
          <cell r="W5654" t="str">
            <v>Vigencia Presupuestal</v>
          </cell>
        </row>
        <row r="5655">
          <cell r="A5655">
            <v>565514</v>
          </cell>
        </row>
        <row r="5656">
          <cell r="A5656">
            <v>565614</v>
          </cell>
        </row>
        <row r="5657">
          <cell r="A5657">
            <v>565714</v>
          </cell>
        </row>
        <row r="5658">
          <cell r="A5658">
            <v>565814</v>
          </cell>
        </row>
        <row r="5659">
          <cell r="A5659">
            <v>565914</v>
          </cell>
          <cell r="B5659" t="str">
            <v>Contrato</v>
          </cell>
          <cell r="C5659">
            <v>98</v>
          </cell>
          <cell r="D5659">
            <v>18014</v>
          </cell>
          <cell r="E5659">
            <v>41970</v>
          </cell>
          <cell r="F5659" t="str">
            <v>OFICINA DE ASUNTOS INTERNACIONALES</v>
          </cell>
          <cell r="G5659">
            <v>52437472</v>
          </cell>
          <cell r="H5659" t="str">
            <v>VIVIANA ANGELICA CASTRO PORRAS</v>
          </cell>
          <cell r="I5659" t="str">
            <v>PAGO 10 DE 12 SEGÚN CERTIFICACION DEL SUPERVISOR (Desc de la Bse por Dependientes + No PRESENTA AFC FNA Beneficio $0)</v>
          </cell>
          <cell r="J5659">
            <v>6580000</v>
          </cell>
          <cell r="K5659">
            <v>9.66</v>
          </cell>
          <cell r="O5659" t="str">
            <v>RECURSO 11</v>
          </cell>
          <cell r="Q5659" t="str">
            <v>AFC FNA</v>
          </cell>
          <cell r="R5659">
            <v>0</v>
          </cell>
          <cell r="V5659" t="str">
            <v xml:space="preserve">AFC FNA 30/10/2014 $1,300,000 + Desc. X Dependientes </v>
          </cell>
          <cell r="W5659" t="str">
            <v>Vigencia Presupuestal</v>
          </cell>
        </row>
        <row r="5660">
          <cell r="A5660">
            <v>566014</v>
          </cell>
          <cell r="B5660" t="str">
            <v>Contrato</v>
          </cell>
          <cell r="C5660">
            <v>264</v>
          </cell>
          <cell r="D5660">
            <v>37614</v>
          </cell>
          <cell r="E5660">
            <v>41969</v>
          </cell>
          <cell r="F5660" t="str">
            <v>DIRECCION DE BOSQUES, BIODIVERSIDAD Y SERVICIOS ECOSISTEMICOS</v>
          </cell>
          <cell r="G5660">
            <v>79699715</v>
          </cell>
          <cell r="H5660" t="str">
            <v>MARCEL CORZO GARCIA</v>
          </cell>
          <cell r="I5660" t="str">
            <v>PAGO 11 DE 12 SEGÚN CERTIFICACION DEL SUPERVISOR (Desc.de la Base RF x Dependientes)</v>
          </cell>
          <cell r="J5660">
            <v>6124260</v>
          </cell>
          <cell r="K5660">
            <v>9.66</v>
          </cell>
          <cell r="O5660" t="str">
            <v>RECURSO 11</v>
          </cell>
          <cell r="V5660" t="str">
            <v>Desc.x Dependientes</v>
          </cell>
          <cell r="W5660" t="str">
            <v>Vigencia Presupuestal</v>
          </cell>
        </row>
        <row r="5661">
          <cell r="A5661">
            <v>566114</v>
          </cell>
          <cell r="B5661" t="str">
            <v>Contrato</v>
          </cell>
          <cell r="C5661">
            <v>254</v>
          </cell>
          <cell r="D5661">
            <v>313414</v>
          </cell>
          <cell r="E5661">
            <v>41969</v>
          </cell>
          <cell r="F5661" t="str">
            <v>DIRECCION DE ASUNTOS MARINOS, COSTEROS Y RECURSOS ACUATICOS</v>
          </cell>
          <cell r="G5661">
            <v>42867515</v>
          </cell>
          <cell r="H5661" t="str">
            <v>BLANCA OLIVA POSADA POSADA</v>
          </cell>
          <cell r="I5661" t="str">
            <v>FRA 01 PAGO 10 DE 11 SEGÚN CERTIFICACION DEL SUPERVISOR - PENSIONADA</v>
          </cell>
          <cell r="J5661">
            <v>9500000</v>
          </cell>
          <cell r="K5661">
            <v>9.66</v>
          </cell>
          <cell r="M5661">
            <v>16</v>
          </cell>
          <cell r="O5661" t="str">
            <v>RECURSO 11</v>
          </cell>
          <cell r="V5661" t="str">
            <v>No tiene Dependientes-PENSIONADA</v>
          </cell>
          <cell r="W5661" t="str">
            <v>Vigencia Presupuestal</v>
          </cell>
        </row>
        <row r="5662">
          <cell r="A5662">
            <v>566214</v>
          </cell>
          <cell r="B5662" t="str">
            <v>Contrato</v>
          </cell>
          <cell r="C5662">
            <v>109</v>
          </cell>
          <cell r="D5662">
            <v>20214</v>
          </cell>
          <cell r="E5662">
            <v>41969</v>
          </cell>
          <cell r="F5662" t="str">
            <v>OFICINA ASESORA DE PLANEACION</v>
          </cell>
          <cell r="G5662">
            <v>80111519</v>
          </cell>
          <cell r="H5662" t="str">
            <v>DIEGO ALEJANDRO MORENO BARCO</v>
          </cell>
          <cell r="I5662" t="str">
            <v>PAGO 11 DE 12 SEGÚN CERTIFICACION DEL SUPERVISOR (Desc de la Bse por Dependientes)</v>
          </cell>
          <cell r="J5662">
            <v>4000000</v>
          </cell>
          <cell r="K5662">
            <v>9.66</v>
          </cell>
          <cell r="O5662" t="str">
            <v>RECURSO 11</v>
          </cell>
          <cell r="V5662" t="str">
            <v>Desc. 10% Dependientes</v>
          </cell>
          <cell r="W5662" t="str">
            <v>Vigencia Presupuestal</v>
          </cell>
        </row>
        <row r="5663">
          <cell r="A5663">
            <v>566314</v>
          </cell>
        </row>
        <row r="5664">
          <cell r="A5664">
            <v>566414</v>
          </cell>
        </row>
        <row r="5665">
          <cell r="A5665">
            <v>566514</v>
          </cell>
          <cell r="B5665" t="str">
            <v>Contrato</v>
          </cell>
          <cell r="C5665">
            <v>354</v>
          </cell>
          <cell r="D5665">
            <v>204614</v>
          </cell>
          <cell r="E5665">
            <v>41969</v>
          </cell>
          <cell r="F5665" t="str">
            <v>OFICINA ASESORA DE PLANEACION</v>
          </cell>
          <cell r="G5665">
            <v>79062119</v>
          </cell>
          <cell r="H5665" t="str">
            <v>LUIS IDINAEL LONDOÑO PARGA</v>
          </cell>
          <cell r="I5665" t="str">
            <v>PAGO 6 DE 7 SEGÚN CERTIFICACION DEL SUPERVISOR (Desc x dependientes)</v>
          </cell>
          <cell r="J5665">
            <v>8125000</v>
          </cell>
          <cell r="K5665">
            <v>9.66</v>
          </cell>
          <cell r="O5665" t="str">
            <v>RECURSO 11</v>
          </cell>
          <cell r="V5665" t="str">
            <v>Desc. 10% Dependientes</v>
          </cell>
          <cell r="W5665" t="str">
            <v>Vigencia Presupuestal</v>
          </cell>
        </row>
        <row r="5666">
          <cell r="A5666">
            <v>566614</v>
          </cell>
          <cell r="B5666" t="str">
            <v>Contrato</v>
          </cell>
          <cell r="C5666">
            <v>360</v>
          </cell>
          <cell r="D5666">
            <v>214714</v>
          </cell>
          <cell r="E5666">
            <v>41969</v>
          </cell>
          <cell r="F5666" t="str">
            <v>OFICINA ASESORA DE PLANEACION</v>
          </cell>
          <cell r="G5666">
            <v>1049611291</v>
          </cell>
          <cell r="H5666" t="str">
            <v>RODULFO EXNEYDER VELASCO BURGOS</v>
          </cell>
          <cell r="I5666" t="str">
            <v>PAGO 5 DE 6 SEGÚN CERTIFICACION DEL SUPERVISOR (Desc x dependientes)</v>
          </cell>
          <cell r="J5666">
            <v>5133333</v>
          </cell>
          <cell r="K5666">
            <v>9.66</v>
          </cell>
          <cell r="O5666" t="str">
            <v>RECURSO 11</v>
          </cell>
          <cell r="V5666" t="str">
            <v>Desc.x Dependientes</v>
          </cell>
          <cell r="W5666" t="str">
            <v>Vigencia Presupuestal</v>
          </cell>
        </row>
        <row r="5667">
          <cell r="A5667">
            <v>566714</v>
          </cell>
          <cell r="B5667" t="str">
            <v>Contrato</v>
          </cell>
          <cell r="C5667">
            <v>353</v>
          </cell>
          <cell r="D5667">
            <v>204514</v>
          </cell>
          <cell r="E5667">
            <v>41969</v>
          </cell>
          <cell r="F5667" t="str">
            <v>OFICINA ASESORA DE PLANEACION</v>
          </cell>
          <cell r="G5667">
            <v>53905320</v>
          </cell>
          <cell r="H5667" t="str">
            <v>JENNY ADRIANA RODRIGUEZ FRANCO</v>
          </cell>
          <cell r="I5667" t="str">
            <v>PAGO 6 DE 7 SEGÚN CERTIFICACION DEL SUPERVISOR (DESC X DEPENDIENTES)</v>
          </cell>
          <cell r="J5667">
            <v>5958333</v>
          </cell>
          <cell r="K5667">
            <v>9.66</v>
          </cell>
          <cell r="O5667" t="str">
            <v>RECURSO 11</v>
          </cell>
          <cell r="V5667" t="str">
            <v>Desc. X Dependientes</v>
          </cell>
          <cell r="W5667" t="str">
            <v>Vigencia Presupuestal</v>
          </cell>
        </row>
        <row r="5668">
          <cell r="A5668">
            <v>566814</v>
          </cell>
        </row>
        <row r="5669">
          <cell r="A5669">
            <v>566914</v>
          </cell>
        </row>
        <row r="5670">
          <cell r="A5670">
            <v>567014</v>
          </cell>
        </row>
        <row r="5671">
          <cell r="A5671">
            <v>567114</v>
          </cell>
        </row>
        <row r="5672">
          <cell r="A5672">
            <v>567214</v>
          </cell>
        </row>
        <row r="5673">
          <cell r="A5673">
            <v>567314</v>
          </cell>
        </row>
        <row r="5674">
          <cell r="A5674">
            <v>567414</v>
          </cell>
        </row>
        <row r="5675">
          <cell r="A5675">
            <v>567514</v>
          </cell>
        </row>
        <row r="5676">
          <cell r="A5676">
            <v>567614</v>
          </cell>
        </row>
        <row r="5677">
          <cell r="A5677">
            <v>567714</v>
          </cell>
        </row>
        <row r="5678">
          <cell r="A5678">
            <v>567814</v>
          </cell>
        </row>
        <row r="5679">
          <cell r="A5679">
            <v>567914</v>
          </cell>
          <cell r="B5679" t="str">
            <v>Contrato</v>
          </cell>
          <cell r="C5679">
            <v>241</v>
          </cell>
          <cell r="D5679">
            <v>34914</v>
          </cell>
          <cell r="E5679">
            <v>41969</v>
          </cell>
          <cell r="F5679" t="str">
            <v>DIRECCION DE ASUNTOS AMBIENTALES, SECTORIAL Y URBANA</v>
          </cell>
          <cell r="G5679">
            <v>73096641</v>
          </cell>
          <cell r="H5679" t="str">
            <v>WILLIAM BATISTA JINETE</v>
          </cell>
          <cell r="I5679" t="str">
            <v>PAGO 5 Y 6 DE 11 SEGÚN CERTIFICACION DEL SUPERVISOR (Desc Base x Dependientes)</v>
          </cell>
          <cell r="J5679">
            <v>16000000</v>
          </cell>
          <cell r="K5679">
            <v>9.66</v>
          </cell>
          <cell r="O5679" t="str">
            <v>RECURSO 11</v>
          </cell>
          <cell r="V5679" t="str">
            <v xml:space="preserve">Desc. X Dependientes </v>
          </cell>
          <cell r="W5679" t="str">
            <v>Vigencia Presupuestal</v>
          </cell>
        </row>
        <row r="5680">
          <cell r="A5680">
            <v>568014</v>
          </cell>
          <cell r="B5680" t="str">
            <v>Contrato</v>
          </cell>
          <cell r="C5680">
            <v>140</v>
          </cell>
          <cell r="D5680">
            <v>9214</v>
          </cell>
          <cell r="E5680">
            <v>41969</v>
          </cell>
          <cell r="F5680" t="str">
            <v>SERVICIOS ADMINISTRATIVOS, ATENCIONA AL USUARIO, ARCHIVO Y CORRESPONDENCIA</v>
          </cell>
          <cell r="G5680">
            <v>8604038353</v>
          </cell>
          <cell r="H5680" t="str">
            <v>MANTENIMIENTO DE ELEVADORES SAS</v>
          </cell>
          <cell r="I5680" t="str">
            <v>FRA 5528 PAGO 19 SEGÚN CERTIFICACION DEL SUPERVISOR (REGIMEN COMUN) IVA $50,435 (RTE FTE SERVICIOS EN GENERAL DECLARANTE DE RENTA)</v>
          </cell>
          <cell r="J5680">
            <v>365650</v>
          </cell>
          <cell r="K5680">
            <v>9.66</v>
          </cell>
          <cell r="L5680">
            <v>4</v>
          </cell>
          <cell r="M5680">
            <v>16</v>
          </cell>
          <cell r="N5680" t="str">
            <v>RECURSO 2-10</v>
          </cell>
          <cell r="W5680" t="str">
            <v>Vigencia Presupuestal</v>
          </cell>
        </row>
        <row r="5681">
          <cell r="A5681">
            <v>568114</v>
          </cell>
          <cell r="B5681" t="str">
            <v>Contrato</v>
          </cell>
          <cell r="C5681">
            <v>43</v>
          </cell>
          <cell r="D5681">
            <v>224114</v>
          </cell>
          <cell r="E5681">
            <v>41970</v>
          </cell>
          <cell r="F5681" t="str">
            <v>DIRECCION DE BOSQUES, BIODIVERSIDAD Y SERVICIOS ECOSISTEMICOS</v>
          </cell>
          <cell r="G5681">
            <v>43616404</v>
          </cell>
          <cell r="H5681" t="str">
            <v>VALENTINA CASTELLANOS BERNAL</v>
          </cell>
          <cell r="I5681" t="str">
            <v>PAGO 2 DE 6 SEGÚN CERTIFICACION DEL SUPERVISOR - RETENCION CONTINGENTE AFC COLPATRIA $321,939</v>
          </cell>
          <cell r="J5681">
            <v>6492848</v>
          </cell>
          <cell r="K5681">
            <v>9.66</v>
          </cell>
          <cell r="O5681" t="str">
            <v>RECURSO 11</v>
          </cell>
          <cell r="Q5681" t="str">
            <v>AFC COLPATRIA</v>
          </cell>
          <cell r="R5681">
            <v>1900000</v>
          </cell>
          <cell r="V5681" t="str">
            <v>No tiene dependientes + AFC Colpatria</v>
          </cell>
          <cell r="W5681" t="str">
            <v>Vigencia Presupuestal</v>
          </cell>
        </row>
        <row r="5682">
          <cell r="A5682">
            <v>538214</v>
          </cell>
          <cell r="B5682" t="str">
            <v>Contrato</v>
          </cell>
          <cell r="C5682">
            <v>234</v>
          </cell>
          <cell r="D5682">
            <v>34414</v>
          </cell>
          <cell r="E5682">
            <v>41970</v>
          </cell>
          <cell r="F5682" t="str">
            <v>DIRECCION DE BOSQUES, BIODIVERSIDAD YSERVICIOS ECOSISTEMICOS</v>
          </cell>
          <cell r="G5682">
            <v>52714435</v>
          </cell>
          <cell r="H5682" t="str">
            <v>JOHANNA ALEXANDRA RUIZ HERNANDEZ</v>
          </cell>
          <cell r="I5682" t="str">
            <v xml:space="preserve">PAGO 10 DE 12 SEGÚN CERTIFICACION DEL SUPERVISOR </v>
          </cell>
          <cell r="J5682">
            <v>4438072</v>
          </cell>
          <cell r="K5682">
            <v>9.66</v>
          </cell>
          <cell r="O5682" t="str">
            <v>RECURSO 11</v>
          </cell>
          <cell r="V5682" t="str">
            <v>No tiene desc x dependientes</v>
          </cell>
          <cell r="W5682" t="str">
            <v>Vigencia Presupuestal</v>
          </cell>
        </row>
        <row r="5683">
          <cell r="A5683">
            <v>568314</v>
          </cell>
          <cell r="B5683" t="str">
            <v>Contrato</v>
          </cell>
          <cell r="C5683">
            <v>243</v>
          </cell>
          <cell r="D5683">
            <v>35414</v>
          </cell>
          <cell r="E5683">
            <v>41970</v>
          </cell>
          <cell r="F5683" t="str">
            <v>DIRECCION DE BOSQUES, BIODIVERSIDAD Y SERVICIOS ECOSISTEMICOS</v>
          </cell>
          <cell r="G5683">
            <v>80769799</v>
          </cell>
          <cell r="H5683" t="str">
            <v>DEVIS REYES GONZALEZ</v>
          </cell>
          <cell r="I5683" t="str">
            <v>PAGO 8 DE 12 SEGÚN CERTIFICACION DEL SUPERVISOR (Desc de la Base x Dependientes)</v>
          </cell>
          <cell r="J5683">
            <v>4359600</v>
          </cell>
          <cell r="K5683">
            <v>9.66</v>
          </cell>
          <cell r="O5683" t="str">
            <v>RECURSO 11</v>
          </cell>
          <cell r="V5683" t="str">
            <v>Desc de la Base x Dependientes</v>
          </cell>
          <cell r="W5683" t="str">
            <v>Vigencia Presupuestal</v>
          </cell>
        </row>
        <row r="5684">
          <cell r="A5684">
            <v>568414</v>
          </cell>
          <cell r="B5684" t="str">
            <v>Contrato</v>
          </cell>
          <cell r="C5684">
            <v>153</v>
          </cell>
          <cell r="D5684">
            <v>24714</v>
          </cell>
          <cell r="E5684">
            <v>41970</v>
          </cell>
          <cell r="F5684" t="str">
            <v>DIRECCION DE ASUNTOS AMBIENTALES, SECTORIAL Y URBANA</v>
          </cell>
          <cell r="G5684">
            <v>52410498</v>
          </cell>
          <cell r="H5684" t="str">
            <v>CAROLINA GONZALEZ BARRETO</v>
          </cell>
          <cell r="I5684" t="str">
            <v>PAGO 11 DE 12 SEGÚN CERTIFICACION DEL SUPERVISOR (Desc. Base RF x Dependientes) AJU RTE FTE S/CTAS RECIBIDAS EN EL MES OP 531514 DEL 7 NOV/2014)</v>
          </cell>
          <cell r="J5684">
            <v>8000000</v>
          </cell>
          <cell r="K5684">
            <v>9.66</v>
          </cell>
          <cell r="O5684" t="str">
            <v>RECURSO 11</v>
          </cell>
          <cell r="V5684" t="str">
            <v>Desc.x Dependientes+No presento AFC XX XXX 2014 $0)</v>
          </cell>
          <cell r="W5684" t="str">
            <v>Vigencia Presupuestal</v>
          </cell>
        </row>
        <row r="5685">
          <cell r="A5685">
            <v>568514</v>
          </cell>
          <cell r="B5685" t="str">
            <v>Contrato</v>
          </cell>
          <cell r="C5685">
            <v>244</v>
          </cell>
          <cell r="D5685">
            <v>35514</v>
          </cell>
          <cell r="E5685">
            <v>41970</v>
          </cell>
          <cell r="F5685" t="str">
            <v>DIRECCION DE BOSQUES, BIODIVERSIDAD Y SERVICIOS ECOSISTEMICOS</v>
          </cell>
          <cell r="G5685">
            <v>7180263</v>
          </cell>
          <cell r="H5685" t="str">
            <v>DAVID ORLANDO HERNANEZ REYES</v>
          </cell>
          <cell r="I5685" t="str">
            <v xml:space="preserve">PAGO 9 DE 12 SEGÚN CERTIFICACION DEL SUPERVISOR (Desc.de la Base x Dependientes) </v>
          </cell>
          <cell r="J5685">
            <v>4438072</v>
          </cell>
          <cell r="K5685">
            <v>9.66</v>
          </cell>
          <cell r="O5685" t="str">
            <v>RECURSO 11</v>
          </cell>
          <cell r="V5685" t="str">
            <v xml:space="preserve">Desc. 10% Dependientes </v>
          </cell>
          <cell r="W5685" t="str">
            <v>Vigencia Presupuestal</v>
          </cell>
        </row>
        <row r="5686">
          <cell r="A5686">
            <v>568614</v>
          </cell>
          <cell r="B5686" t="str">
            <v>Contrato</v>
          </cell>
          <cell r="C5686">
            <v>133</v>
          </cell>
          <cell r="D5686">
            <v>24114</v>
          </cell>
          <cell r="E5686">
            <v>41970</v>
          </cell>
          <cell r="F5686" t="str">
            <v>DIRECCION DE ASUNTOS AMBIENTALES, SECTORIAL Y URBANA</v>
          </cell>
          <cell r="G5686">
            <v>5946720</v>
          </cell>
          <cell r="H5686" t="str">
            <v>LUIS ERNESTO LOMBANA ARROYAVE</v>
          </cell>
          <cell r="I5686" t="str">
            <v>PAGO 10 DE 12 SEGÚN CERTIFICACION DEL SUPERVISOR</v>
          </cell>
          <cell r="J5686">
            <v>6500000</v>
          </cell>
          <cell r="K5686">
            <v>9.66</v>
          </cell>
          <cell r="O5686" t="str">
            <v>RECURSO 11</v>
          </cell>
          <cell r="V5686" t="str">
            <v>No tiene Dependientes</v>
          </cell>
          <cell r="W5686" t="str">
            <v>Vigencia Presupuestal</v>
          </cell>
        </row>
        <row r="5687">
          <cell r="A5687">
            <v>568714</v>
          </cell>
          <cell r="B5687" t="str">
            <v>Contrato</v>
          </cell>
          <cell r="C5687">
            <v>248</v>
          </cell>
          <cell r="D5687">
            <v>36614</v>
          </cell>
          <cell r="E5687">
            <v>41970</v>
          </cell>
          <cell r="F5687" t="str">
            <v>DIRECCION DE BOSQUES, BIODIVERSIDAD Y SERVICIOS ECOSISTEMICOS</v>
          </cell>
          <cell r="G5687">
            <v>65778539</v>
          </cell>
          <cell r="H5687" t="str">
            <v>LEDY NOHEMY TRUJILLO ORTIZ</v>
          </cell>
          <cell r="I5687" t="str">
            <v>PAGO 11 DE 12 SEGÚN CERTIFICACION DEL SUPERVISOR</v>
          </cell>
          <cell r="J5687">
            <v>5100000</v>
          </cell>
          <cell r="K5687">
            <v>9.66</v>
          </cell>
          <cell r="O5687" t="str">
            <v>RECURSO 11</v>
          </cell>
          <cell r="V5687" t="str">
            <v>No tiene Dependientes a Cargo</v>
          </cell>
          <cell r="W5687" t="str">
            <v>Vigencia Presupuestal</v>
          </cell>
        </row>
        <row r="5688">
          <cell r="A5688">
            <v>568814</v>
          </cell>
          <cell r="B5688" t="str">
            <v>Contrato</v>
          </cell>
          <cell r="C5688">
            <v>476</v>
          </cell>
          <cell r="D5688">
            <v>275614</v>
          </cell>
          <cell r="E5688">
            <v>41970</v>
          </cell>
          <cell r="F5688" t="str">
            <v>DIRECCION DE BOSQUES, BIODIVERSIDAD Y SERVICIOS ECOSISTEMICOS</v>
          </cell>
          <cell r="G5688">
            <v>8300944053</v>
          </cell>
          <cell r="H5688" t="str">
            <v xml:space="preserve">ONF ANDINA SUCURSAL COLOMBIA DE ONF INTERNATIONAL </v>
          </cell>
          <cell r="I5688" t="str">
            <v>FRA 564 PAGO 2 DE 3 SEGÚN CERTIFICACION DEL SUPERVISOR (NO APLICA NINGUNA RETENCION - APORTES AUNAR ESFUERZOS)</v>
          </cell>
          <cell r="J5688">
            <v>209660279</v>
          </cell>
          <cell r="O5688" t="str">
            <v>RECURSO 11</v>
          </cell>
          <cell r="V5688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688" t="str">
            <v>Vigencia Presupuestal</v>
          </cell>
        </row>
        <row r="5689">
          <cell r="A5689">
            <v>568914</v>
          </cell>
          <cell r="B5689" t="str">
            <v>Contrato</v>
          </cell>
          <cell r="C5689">
            <v>376</v>
          </cell>
          <cell r="D5689">
            <v>232214</v>
          </cell>
          <cell r="E5689">
            <v>41970</v>
          </cell>
          <cell r="F5689" t="str">
            <v>DIRECCION DE CAMBIO CLIMATICO</v>
          </cell>
          <cell r="G5689">
            <v>9001398671</v>
          </cell>
          <cell r="H5689" t="str">
            <v>ENVIROMENTAL BUSINESS AND TECNOLOGI LTDA</v>
          </cell>
          <cell r="I5689" t="str">
            <v>FRA 205 PAGO 3 DE 3 SEGÚN CERTIFICACION DEL SUPERVISOR</v>
          </cell>
          <cell r="J5689">
            <v>85762350</v>
          </cell>
          <cell r="K5689">
            <v>6.9</v>
          </cell>
          <cell r="L5689">
            <v>11</v>
          </cell>
          <cell r="M5689">
            <v>16</v>
          </cell>
          <cell r="O5689" t="str">
            <v>RECURSO 11</v>
          </cell>
          <cell r="V5689" t="str">
            <v>CIIU 71101</v>
          </cell>
          <cell r="W5689" t="str">
            <v>Vigencia Presupuestal</v>
          </cell>
        </row>
        <row r="5690">
          <cell r="A5690">
            <v>569014</v>
          </cell>
          <cell r="B5690" t="str">
            <v>Contrato</v>
          </cell>
          <cell r="C5690">
            <v>356</v>
          </cell>
          <cell r="D5690">
            <v>204714</v>
          </cell>
          <cell r="E5690">
            <v>41970</v>
          </cell>
          <cell r="F5690" t="str">
            <v>DIRECCION DE CAMBIO CLIMATICO</v>
          </cell>
          <cell r="G5690">
            <v>9001398671</v>
          </cell>
          <cell r="H5690" t="str">
            <v>ENVIROMENTAL BUSINESS AND TECNOLOGI LTDA</v>
          </cell>
          <cell r="I5690" t="str">
            <v>FRA 206 PAGO 3 DE 4 SEGÚN CERTIFICACION DEL SUPERVISOR</v>
          </cell>
          <cell r="J5690">
            <v>53359250</v>
          </cell>
          <cell r="K5690">
            <v>6.9</v>
          </cell>
          <cell r="L5690">
            <v>11</v>
          </cell>
          <cell r="M5690">
            <v>16</v>
          </cell>
          <cell r="O5690" t="str">
            <v>RECURSO 11</v>
          </cell>
          <cell r="V5690" t="str">
            <v>CIIU 71101</v>
          </cell>
          <cell r="W5690" t="str">
            <v>Vigencia Presupuestal</v>
          </cell>
        </row>
        <row r="5691">
          <cell r="A5691">
            <v>569114</v>
          </cell>
          <cell r="B5691" t="str">
            <v>Convenio</v>
          </cell>
          <cell r="C5691">
            <v>219</v>
          </cell>
          <cell r="D5691">
            <v>33314</v>
          </cell>
          <cell r="E5691">
            <v>41970</v>
          </cell>
          <cell r="F5691" t="str">
            <v>ASUNTOS MARINOS Y COSTEROS</v>
          </cell>
          <cell r="G5691">
            <v>8999990633</v>
          </cell>
          <cell r="H5691" t="str">
            <v>UNIVERSIDAD NACIONAL DE COLOMBIA - SEDE MEDELLIN FAC MINAS</v>
          </cell>
          <cell r="I5691" t="str">
            <v>FRA 3065-000498 PAGO 4 DE 5 SEGÚN CERTIFICACION DEL SUPERVISOR</v>
          </cell>
          <cell r="J5691">
            <v>20000000</v>
          </cell>
          <cell r="O5691" t="str">
            <v>RECURSO 11</v>
          </cell>
          <cell r="W5691" t="str">
            <v>Vigencia Presupuestal</v>
          </cell>
        </row>
        <row r="5692">
          <cell r="A5692">
            <v>569214</v>
          </cell>
          <cell r="B5692" t="str">
            <v>Convenio</v>
          </cell>
          <cell r="C5692">
            <v>257</v>
          </cell>
          <cell r="D5692">
            <v>37214</v>
          </cell>
          <cell r="E5692">
            <v>41970</v>
          </cell>
          <cell r="F5692" t="str">
            <v>DIRECCION DE BOSQUES, BIODIVERSIDAD Y SERVICIOS ECOSISTEMICOS</v>
          </cell>
          <cell r="G5692">
            <v>8600611103</v>
          </cell>
          <cell r="H5692" t="str">
            <v>INSTITUTO AMAZONICO DE INVESTIGACIONES CIENTIFICAS SINCHI</v>
          </cell>
          <cell r="I5692" t="str">
            <v>PAGO 4 DE 4 SEGÚN CERTIFICACION DEL SUPERVISOR</v>
          </cell>
          <cell r="J5692">
            <v>30000000</v>
          </cell>
          <cell r="O5692" t="str">
            <v>RECURSO 11</v>
          </cell>
          <cell r="W5692" t="str">
            <v>Vigencia Presupuestal</v>
          </cell>
        </row>
        <row r="5693">
          <cell r="A5693">
            <v>569314</v>
          </cell>
          <cell r="B5693" t="str">
            <v>Contrato</v>
          </cell>
          <cell r="C5693">
            <v>401</v>
          </cell>
          <cell r="D5693">
            <v>240714</v>
          </cell>
          <cell r="E5693">
            <v>41970</v>
          </cell>
          <cell r="F5693" t="str">
            <v>OFICINA TECNOLOGIAS DE INFORMACION Y COMUNICACIÓN</v>
          </cell>
          <cell r="G5693">
            <v>8000424718</v>
          </cell>
          <cell r="H5693" t="str">
            <v>COMPUREDES</v>
          </cell>
          <cell r="I5693" t="str">
            <v>FRA 29272 PAGO UNICO SEGÚN CERTIFICACION DEL SUPERVISOR (GC - AUTORRET Y UBICADOS EN MEDELLIN NO SE APLICA NINGUNA RETENCION)</v>
          </cell>
          <cell r="J5693">
            <v>80000000</v>
          </cell>
          <cell r="M5693">
            <v>16</v>
          </cell>
          <cell r="O5693" t="str">
            <v>RECURSO 11</v>
          </cell>
          <cell r="W5693" t="str">
            <v>Vigencia Presupuestal</v>
          </cell>
        </row>
        <row r="5694">
          <cell r="A5694">
            <v>569414</v>
          </cell>
          <cell r="B5694" t="str">
            <v>Contrato</v>
          </cell>
          <cell r="C5694">
            <v>375</v>
          </cell>
          <cell r="D5694">
            <v>232414</v>
          </cell>
          <cell r="E5694">
            <v>41970</v>
          </cell>
          <cell r="F5694" t="str">
            <v>OFICINA TECNOLOGIAS DE INFORMACION Y COMUNICACIÓN</v>
          </cell>
          <cell r="G5694">
            <v>9000923859</v>
          </cell>
          <cell r="H5694" t="str">
            <v>UNE EPM TELECOMUNICACIONES</v>
          </cell>
          <cell r="I5694" t="str">
            <v>FRA 264069 PAGO 3 DE 05 SERVICIO DE INTERNET MES SEPTIEMBRE 2014 IVA $2,275,848</v>
          </cell>
          <cell r="J5694">
            <v>16499900</v>
          </cell>
          <cell r="M5694">
            <v>16</v>
          </cell>
          <cell r="N5694" t="str">
            <v>RECURSO 2-10</v>
          </cell>
          <cell r="W5694" t="str">
            <v>Vigencia Presupuestal</v>
          </cell>
        </row>
        <row r="5695">
          <cell r="A5695">
            <v>569514</v>
          </cell>
          <cell r="B5695" t="str">
            <v>Contrato</v>
          </cell>
          <cell r="C5695">
            <v>467</v>
          </cell>
          <cell r="D5695">
            <v>276114</v>
          </cell>
          <cell r="E5695">
            <v>41970</v>
          </cell>
          <cell r="F5695" t="str">
            <v>OFICINA DE TECNOLOGIAS, INFORMACION Y COMUNICACIONES TIC</v>
          </cell>
          <cell r="G5695">
            <v>9001753168</v>
          </cell>
          <cell r="H5695" t="str">
            <v>PASSWORD CONSULTING SERVICES LTDA</v>
          </cell>
          <cell r="I5695" t="str">
            <v>FRA 93 PAGO 2 DE 3 SEGÚN CERTIFICACION DEL SUPERVISOR (SER GRALES DECLARANTES 4%)</v>
          </cell>
          <cell r="J5695">
            <v>36000000</v>
          </cell>
          <cell r="K5695">
            <v>6.9</v>
          </cell>
          <cell r="L5695">
            <v>4</v>
          </cell>
          <cell r="M5695">
            <v>16</v>
          </cell>
          <cell r="O5695" t="str">
            <v>RECURSO 11</v>
          </cell>
          <cell r="W5695" t="str">
            <v>Vigencia Presupuestal</v>
          </cell>
        </row>
        <row r="5696">
          <cell r="A5696">
            <v>569614</v>
          </cell>
          <cell r="B5696" t="str">
            <v>Contrato</v>
          </cell>
          <cell r="C5696">
            <v>347</v>
          </cell>
          <cell r="D5696">
            <v>193814</v>
          </cell>
          <cell r="E5696">
            <v>41970</v>
          </cell>
          <cell r="F5696" t="str">
            <v>DIRECCION DE ASUNTOS AMBIENTALES, SECTORIAL Y URBANA</v>
          </cell>
          <cell r="G5696">
            <v>8110150839</v>
          </cell>
          <cell r="H5696" t="str">
            <v>CENTRO NACIONAL DE PRODUCCION MAS LIMPIA</v>
          </cell>
          <cell r="I5696" t="str">
            <v>FRA 3892 PAGO 4 DE 4 SEGÚN CERTIFICACION DEL SUPERVISOR (Se Liquida Rte IVA Unicamente, Reg.Especial Exentos de Rte Fte, Ubicados en Medellin Exentos de Rte ICA)</v>
          </cell>
          <cell r="J5696">
            <v>31963568</v>
          </cell>
          <cell r="M5696">
            <v>16</v>
          </cell>
          <cell r="O5696" t="str">
            <v>RECURSO 11</v>
          </cell>
          <cell r="V5696" t="str">
            <v>(Se Liquida Rte IVA Unicamente, Reg.Especial Exentos de Rte Fte, Ubicados en Medellin Exentos de Rte ICA)</v>
          </cell>
          <cell r="W5696" t="str">
            <v>Vigencia Presupuestal</v>
          </cell>
        </row>
        <row r="5697">
          <cell r="A5697">
            <v>569714</v>
          </cell>
          <cell r="B5697" t="str">
            <v>Convenio</v>
          </cell>
          <cell r="C5697">
            <v>435</v>
          </cell>
          <cell r="D5697">
            <v>249014</v>
          </cell>
          <cell r="E5697">
            <v>41970</v>
          </cell>
          <cell r="F5697" t="str">
            <v>DIRECCION DE BOSQUES, BIODIVERSIDAD Y SERVICIOS ECOSISTEMICOS</v>
          </cell>
          <cell r="G5697">
            <v>8909800408</v>
          </cell>
          <cell r="H5697" t="str">
            <v>UNIVERSIDAD DE ANTIOQUIA</v>
          </cell>
          <cell r="I5697" t="str">
            <v xml:space="preserve">PAGO 2 DE 3 FRA 193418 SEGÚN CERTIFICACION DEL SUPERVISOR </v>
          </cell>
          <cell r="J5697">
            <v>16000000</v>
          </cell>
          <cell r="O5697" t="str">
            <v>RECURSO 11</v>
          </cell>
          <cell r="W5697" t="str">
            <v>Vigencia Presupuestal</v>
          </cell>
        </row>
        <row r="5698">
          <cell r="A5698">
            <v>569814</v>
          </cell>
          <cell r="B5698" t="str">
            <v>Contrato</v>
          </cell>
          <cell r="C5698">
            <v>140</v>
          </cell>
          <cell r="D5698">
            <v>9214</v>
          </cell>
          <cell r="E5698">
            <v>41970</v>
          </cell>
          <cell r="F5698" t="str">
            <v>SERVICIOS ADMINISTRATIVOS, ATENCIONA AL USUARIO, ARCHIVO Y CORRESPONDENCIA</v>
          </cell>
          <cell r="G5698">
            <v>8604038353</v>
          </cell>
          <cell r="H5698" t="str">
            <v>MANTENIMIENTO DE ELEVADORES SAS</v>
          </cell>
          <cell r="I5698" t="str">
            <v>PAGO PARCIAL FRA 5509 PAGO 18 SEGÚN CERTIFICACION DEL SUPERVISOR (REGIMEN COMUN) IVA $1,360,645 (RTE FTE SERVICIOS EN GENERAL DECLARANTE DE RENTA)</v>
          </cell>
          <cell r="J5698">
            <v>2238050</v>
          </cell>
          <cell r="N5698" t="str">
            <v>RECURSO 2-10</v>
          </cell>
          <cell r="W5698" t="str">
            <v>Vigencia Presupuestal</v>
          </cell>
        </row>
        <row r="5699">
          <cell r="A5699">
            <v>569914</v>
          </cell>
          <cell r="B5699" t="str">
            <v>Convenio</v>
          </cell>
          <cell r="C5699">
            <v>319</v>
          </cell>
          <cell r="D5699">
            <v>13714</v>
          </cell>
          <cell r="E5699">
            <v>41970</v>
          </cell>
          <cell r="F5699" t="str">
            <v>DIRECCION DE GENTION INTEGRAL DEL RECURSO HIDRICO</v>
          </cell>
          <cell r="G5699">
            <v>8270000319</v>
          </cell>
          <cell r="H5699" t="str">
            <v>CORALINA</v>
          </cell>
          <cell r="I5699" t="str">
            <v>FRA 1375 PAGO 3 DE 4 SEGÚN CERTIFICACION DEL SUPERVISOR (ENTIDAD OFICIAL)</v>
          </cell>
          <cell r="J5699">
            <v>240000000</v>
          </cell>
          <cell r="O5699" t="str">
            <v>RECURSO 11</v>
          </cell>
          <cell r="W5699" t="str">
            <v>Vigencia Presupuestal</v>
          </cell>
        </row>
        <row r="5700">
          <cell r="A5700">
            <v>570014</v>
          </cell>
          <cell r="B5700" t="str">
            <v>Contrato</v>
          </cell>
          <cell r="C5700">
            <v>140</v>
          </cell>
          <cell r="D5700">
            <v>233814</v>
          </cell>
          <cell r="E5700">
            <v>41970</v>
          </cell>
          <cell r="F5700" t="str">
            <v>SERVICIOS ADMINISTRATIVOS, ATENCIONA AL USUARIO, ARCHIVO Y CORRESPONDENCIA</v>
          </cell>
          <cell r="G5700">
            <v>8604038353</v>
          </cell>
          <cell r="H5700" t="str">
            <v>MANTENIMIENTO DE ELEVADORES SAS</v>
          </cell>
          <cell r="I5700" t="str">
            <v>PAGO SALDO FRA 5509 PAGO 18 SEGÚN CERTIFICACION DEL SUPERVISOR (REGIMEN COMUN) IVA $1,360,645 (RTE FTE SERVICIOS EN GENERAL DECLARANTE DE RENTA) LOS ORIGINALES REPOSAN EN LA OP 569814</v>
          </cell>
          <cell r="J5700">
            <v>7626625</v>
          </cell>
          <cell r="K5700">
            <v>9.66</v>
          </cell>
          <cell r="L5700">
            <v>4</v>
          </cell>
          <cell r="M5700">
            <v>16</v>
          </cell>
          <cell r="N5700" t="str">
            <v>RECURSO 2-10</v>
          </cell>
          <cell r="W5700" t="str">
            <v>Vigencia Presupuestal</v>
          </cell>
        </row>
        <row r="5701">
          <cell r="A5701">
            <v>570114</v>
          </cell>
          <cell r="B5701" t="str">
            <v>Contrato</v>
          </cell>
          <cell r="C5701">
            <v>498</v>
          </cell>
          <cell r="D5701">
            <v>308814</v>
          </cell>
          <cell r="E5701">
            <v>41970</v>
          </cell>
          <cell r="F5701" t="str">
            <v>DESPACHO VICEMINISTRO DE AMBIENTE Y DESARROLLO SOSTENIBLE</v>
          </cell>
          <cell r="G5701">
            <v>9007077989</v>
          </cell>
          <cell r="H5701" t="str">
            <v>WORL LANGUAGES COMMUNICATIONS INC</v>
          </cell>
          <cell r="I5701" t="str">
            <v>FRA 002 PAGO1 DE 2 SEGÚN CERTIFICACION DEL SUPERVISOR</v>
          </cell>
          <cell r="J5701">
            <v>55538660</v>
          </cell>
          <cell r="K5701">
            <v>9.66</v>
          </cell>
          <cell r="L5701">
            <v>11</v>
          </cell>
          <cell r="M5701">
            <v>16</v>
          </cell>
          <cell r="O5701" t="str">
            <v>RECURSO 11</v>
          </cell>
          <cell r="W5701" t="str">
            <v>Vigencia Presupuestal</v>
          </cell>
        </row>
        <row r="5702">
          <cell r="A5702">
            <v>570214</v>
          </cell>
          <cell r="B5702" t="str">
            <v>Contrato</v>
          </cell>
          <cell r="C5702">
            <v>280</v>
          </cell>
          <cell r="D5702">
            <v>228714</v>
          </cell>
          <cell r="E5702">
            <v>41970</v>
          </cell>
          <cell r="F5702" t="str">
            <v>SERVICIOS ADMINISTRATIVOS, ATENCIONA AL USUARIO, ARCHIVO Y CORRESPONDENCIA</v>
          </cell>
          <cell r="G5702">
            <v>8300350374</v>
          </cell>
          <cell r="H5702" t="str">
            <v>EMINSER - EMPRESA DE SERVICIOS INTEGRALES S.A.S</v>
          </cell>
          <cell r="I5702" t="str">
            <v xml:space="preserve">PAGO No.13 FRA 0302 SEGÚN CERTIFICACION DEL SUPERVISOR  (REG. COMUN) - IVA $1,510,068 (RTE FTE 2% SERVICIO DE ASEO) </v>
          </cell>
          <cell r="J5702">
            <v>31413141</v>
          </cell>
          <cell r="K5702">
            <v>9.66</v>
          </cell>
          <cell r="L5702">
            <v>2</v>
          </cell>
          <cell r="M5702">
            <v>16</v>
          </cell>
          <cell r="N5702" t="str">
            <v>RECURSO 2-10</v>
          </cell>
          <cell r="W5702" t="str">
            <v>Vigencia Presupuestal</v>
          </cell>
        </row>
        <row r="5703">
          <cell r="A5703">
            <v>570314</v>
          </cell>
          <cell r="B5703" t="str">
            <v>Contrato</v>
          </cell>
          <cell r="C5703">
            <v>333</v>
          </cell>
          <cell r="D5703">
            <v>234214</v>
          </cell>
          <cell r="E5703">
            <v>41970</v>
          </cell>
          <cell r="F5703" t="str">
            <v>SUBDIRECCION ADMINISTRATIVA Y FINANCIERA</v>
          </cell>
          <cell r="G5703">
            <v>8604500222</v>
          </cell>
          <cell r="H5703" t="str">
            <v>ESCOBAR OSPINA Y CIA LTDA - VIAJES CALITOUR</v>
          </cell>
          <cell r="I5703" t="str">
            <v xml:space="preserve">PAGO SALDO FACTURAS VARIAS SEGUN CERTIFICACION DEL SUPERVISOR (REC 11 INVERSION) LOS SOPORTES ORIGINALES REPOSAN EN LA OP </v>
          </cell>
          <cell r="J5703">
            <v>19514382</v>
          </cell>
          <cell r="K5703">
            <v>9.66</v>
          </cell>
          <cell r="L5703">
            <v>4</v>
          </cell>
          <cell r="M5703">
            <v>16</v>
          </cell>
          <cell r="O5703" t="str">
            <v>RECURSO 11</v>
          </cell>
          <cell r="W5703" t="str">
            <v>Vigencia Presupuestal</v>
          </cell>
        </row>
        <row r="5704">
          <cell r="A5704">
            <v>570414</v>
          </cell>
          <cell r="B5704" t="str">
            <v>Contrato</v>
          </cell>
          <cell r="C5704">
            <v>333</v>
          </cell>
          <cell r="D5704">
            <v>129614</v>
          </cell>
          <cell r="E5704">
            <v>41970</v>
          </cell>
          <cell r="F5704" t="str">
            <v>SUBDIRECCION ADMINISTRATIVA Y FINANCIERA</v>
          </cell>
          <cell r="G5704">
            <v>8604500222</v>
          </cell>
          <cell r="H5704" t="str">
            <v>ESCOBAR OSPINA Y CIA LTDA - VIAJES CALITOUR</v>
          </cell>
          <cell r="I5704" t="str">
            <v xml:space="preserve">PAGO SALDO FACTURAS VARIAS SEGUN CERTIFICACION DEL SUPERVISOR (REC 11 INVERSION) LOS SOPORTES ORIGINALES REPOSAN EN LA OP </v>
          </cell>
          <cell r="J5704">
            <v>13435616</v>
          </cell>
          <cell r="K5704">
            <v>9.66</v>
          </cell>
          <cell r="L5704">
            <v>4</v>
          </cell>
          <cell r="M5704">
            <v>16</v>
          </cell>
          <cell r="O5704" t="str">
            <v>RECURSO 11</v>
          </cell>
          <cell r="W5704" t="str">
            <v>Vigencia Presupuestal</v>
          </cell>
        </row>
        <row r="5705">
          <cell r="A5705">
            <v>570514</v>
          </cell>
          <cell r="B5705" t="str">
            <v>Contrato</v>
          </cell>
          <cell r="C5705">
            <v>333</v>
          </cell>
          <cell r="D5705">
            <v>129614</v>
          </cell>
          <cell r="E5705">
            <v>41970</v>
          </cell>
          <cell r="F5705" t="str">
            <v>SUBDIRECCION ADMINISTRATIVA Y FINANCIERA</v>
          </cell>
          <cell r="G5705">
            <v>8604500222</v>
          </cell>
          <cell r="H5705" t="str">
            <v>ESCOBAR OSPINA Y CIA LTDA - VIAJES CALITOUR</v>
          </cell>
          <cell r="I5705" t="str">
            <v xml:space="preserve">PAGO SALDO FACTURAS VARIAS SEGUN CERTIFICACION DEL SUPERVISOR (REC 11 INVERSION) LOS SOPORTES ORIGINALES REPOSAN EN LA OP </v>
          </cell>
          <cell r="J5705">
            <v>12913278</v>
          </cell>
          <cell r="K5705">
            <v>9.66</v>
          </cell>
          <cell r="L5705">
            <v>4</v>
          </cell>
          <cell r="M5705">
            <v>16</v>
          </cell>
          <cell r="O5705" t="str">
            <v>RECURSO 11</v>
          </cell>
        </row>
        <row r="5706">
          <cell r="A5706">
            <v>570614</v>
          </cell>
          <cell r="B5706" t="str">
            <v>Contrato</v>
          </cell>
          <cell r="C5706">
            <v>333</v>
          </cell>
          <cell r="D5706">
            <v>234214</v>
          </cell>
          <cell r="E5706">
            <v>41970</v>
          </cell>
          <cell r="F5706" t="str">
            <v>SUBDIRECCION ADMINISTRATIVA Y FINANCIERA</v>
          </cell>
          <cell r="G5706">
            <v>8604500222</v>
          </cell>
          <cell r="H5706" t="str">
            <v>ESCOBAR OSPINA Y CIA LTDA - VIAJES CALITOUR</v>
          </cell>
          <cell r="I5706" t="str">
            <v xml:space="preserve">PAGO SALDO FACTURAS VARIAS SEGUN CERTIFICACION DEL SUPERVISOR (REC 11 INVERSION) LOS SOPORTES ORIGINALES REPOSAN EN LA OP </v>
          </cell>
          <cell r="J5706">
            <v>47312547</v>
          </cell>
          <cell r="K5706">
            <v>9.66</v>
          </cell>
          <cell r="L5706">
            <v>4</v>
          </cell>
          <cell r="M5706">
            <v>16</v>
          </cell>
          <cell r="O5706" t="str">
            <v>RECURSO 11</v>
          </cell>
        </row>
        <row r="5707">
          <cell r="A5707">
            <v>570714</v>
          </cell>
          <cell r="B5707" t="str">
            <v>Convenio</v>
          </cell>
          <cell r="C5707">
            <v>400</v>
          </cell>
          <cell r="D5707">
            <v>240614</v>
          </cell>
          <cell r="E5707">
            <v>41970</v>
          </cell>
          <cell r="F5707" t="str">
            <v>DIRECCION DE GENTION INTEGRAL DEL RECURSO HIDRICO</v>
          </cell>
          <cell r="G5707">
            <v>9002195695</v>
          </cell>
          <cell r="H5707" t="str">
            <v>FULECOL - FUNDACION SIN ANIMO DE LUCRO ECOLOGICA</v>
          </cell>
          <cell r="I5707" t="str">
            <v>PAGO 2 DE 4 FRA 10337 SEGUN CERTIFICACION DEL SUPERVISOR (REG.COMUN - ENT S/ANIMO LUCRO N/A RF- SOLO SE APLICA RICA Y RIVA)</v>
          </cell>
          <cell r="J5707">
            <v>138040000</v>
          </cell>
          <cell r="K5707">
            <v>9.66</v>
          </cell>
          <cell r="M5707">
            <v>16</v>
          </cell>
          <cell r="O5707" t="str">
            <v>RECURSO 11</v>
          </cell>
          <cell r="W5707" t="str">
            <v>Vigencia Presupuestal</v>
          </cell>
        </row>
        <row r="5708">
          <cell r="A5708">
            <v>570814</v>
          </cell>
          <cell r="B5708" t="str">
            <v>Contrato</v>
          </cell>
          <cell r="C5708">
            <v>490</v>
          </cell>
          <cell r="D5708">
            <v>295314</v>
          </cell>
          <cell r="E5708">
            <v>41970</v>
          </cell>
          <cell r="F5708" t="str">
            <v>SUBDIRECCION ADMINISTRATIVA Y FINANCIERA</v>
          </cell>
          <cell r="G5708">
            <v>8999991624</v>
          </cell>
          <cell r="H5708" t="str">
            <v>AGENCIA LOGISTICA DE LAS FUERZAS MILITARES</v>
          </cell>
          <cell r="I5708" t="str">
            <v>FRA 1649-1544-1538 PAGO 1-2 Y 3 SEGÚN CERTIFICACION DEL SUPERVISOR</v>
          </cell>
          <cell r="J5708">
            <v>21066007</v>
          </cell>
          <cell r="K5708">
            <v>9.66</v>
          </cell>
          <cell r="L5708">
            <v>4</v>
          </cell>
          <cell r="M5708">
            <v>16</v>
          </cell>
          <cell r="N5708" t="str">
            <v>RECURSO 2-10</v>
          </cell>
          <cell r="W5708" t="str">
            <v>Vigencia Presupuestal</v>
          </cell>
        </row>
        <row r="5709">
          <cell r="A5709">
            <v>570914</v>
          </cell>
          <cell r="B5709" t="str">
            <v>Contrato</v>
          </cell>
          <cell r="C5709">
            <v>417</v>
          </cell>
          <cell r="D5709">
            <v>244114</v>
          </cell>
          <cell r="E5709">
            <v>41970</v>
          </cell>
          <cell r="F5709" t="str">
            <v>DIRECCION DE GENTION INTEGRAL DEL RECURSO HIDRICO</v>
          </cell>
          <cell r="G5709">
            <v>9007575732</v>
          </cell>
          <cell r="H5709" t="str">
            <v xml:space="preserve">UNION TEMPORAL MINDSHARE-MEC 2014 </v>
          </cell>
          <cell r="I5709" t="str">
            <v>PAGO 3 DE 4 FRA 3 SEGÚN CERTIFICACION DEL SUPERVISOR</v>
          </cell>
          <cell r="J5709">
            <v>105000000</v>
          </cell>
          <cell r="K5709">
            <v>9.66</v>
          </cell>
          <cell r="L5709">
            <v>11</v>
          </cell>
          <cell r="M5709">
            <v>16</v>
          </cell>
          <cell r="O5709" t="str">
            <v>RECURSO 11</v>
          </cell>
          <cell r="W5709" t="str">
            <v>Vigencia Presupuestal</v>
          </cell>
        </row>
        <row r="5710">
          <cell r="A5710">
            <v>571014</v>
          </cell>
        </row>
        <row r="5711">
          <cell r="A5711">
            <v>571114</v>
          </cell>
        </row>
        <row r="5712">
          <cell r="A5712">
            <v>571214</v>
          </cell>
        </row>
        <row r="5713">
          <cell r="A5713">
            <v>571314</v>
          </cell>
          <cell r="B5713" t="str">
            <v>Contrato</v>
          </cell>
          <cell r="C5713">
            <v>53</v>
          </cell>
          <cell r="D5713">
            <v>8214</v>
          </cell>
          <cell r="E5713">
            <v>41970</v>
          </cell>
          <cell r="F5713" t="str">
            <v>DIRECCION DE ASUNTOS AMBIENTALES, SECTORIAL Y URBANA</v>
          </cell>
          <cell r="G5713">
            <v>341036</v>
          </cell>
          <cell r="H5713" t="str">
            <v>GREGORIO RODRIGUEZ</v>
          </cell>
          <cell r="I5713" t="str">
            <v>PAGO 9 DE 12 DESEMBOLSO SEGÚN CERTIFICACION DEL SUPERVISOR (Desc.de la Base RF x Dependientes)</v>
          </cell>
          <cell r="J5713">
            <v>8000000</v>
          </cell>
          <cell r="K5713">
            <v>9.66</v>
          </cell>
          <cell r="O5713" t="str">
            <v>RECURSO 11</v>
          </cell>
          <cell r="V5713" t="str">
            <v>Desc. X Dependientes</v>
          </cell>
          <cell r="W5713" t="str">
            <v>Vigencia Presupuestal</v>
          </cell>
        </row>
        <row r="5714">
          <cell r="A5714">
            <v>571414</v>
          </cell>
          <cell r="B5714" t="str">
            <v>Contrato</v>
          </cell>
          <cell r="C5714">
            <v>53</v>
          </cell>
          <cell r="D5714">
            <v>8214</v>
          </cell>
          <cell r="E5714">
            <v>41970</v>
          </cell>
          <cell r="F5714" t="str">
            <v>DIRECCION DE ASUNTOS AMBIENTALES, SECTORIAL Y URBANA</v>
          </cell>
          <cell r="G5714">
            <v>341036</v>
          </cell>
          <cell r="H5714" t="str">
            <v>GREGORIO RODRIGUEZ</v>
          </cell>
          <cell r="I5714" t="str">
            <v>PAGO 8 DE 12 DESEMBOLSO SEGÚN CERTIFICACION DEL SUPERVISOR (Desc.de la Base RF x Dependientes) AJU RTE FTE S/CTAS RECIBIDAS EN EL MES OP 571314 DE LA MISMA FECHA</v>
          </cell>
          <cell r="J5714">
            <v>8000000</v>
          </cell>
          <cell r="K5714">
            <v>9.66</v>
          </cell>
          <cell r="O5714" t="str">
            <v>RECURSO 11</v>
          </cell>
          <cell r="V5714" t="str">
            <v>Desc. X Dependientes</v>
          </cell>
          <cell r="W5714" t="str">
            <v>Vigencia Presupuestal</v>
          </cell>
        </row>
        <row r="5715">
          <cell r="A5715">
            <v>571514</v>
          </cell>
          <cell r="B5715" t="str">
            <v>Oficio</v>
          </cell>
          <cell r="C5715" t="str">
            <v>8320-3-40766</v>
          </cell>
          <cell r="D5715">
            <v>342514</v>
          </cell>
          <cell r="E5715">
            <v>41974</v>
          </cell>
          <cell r="F5715" t="str">
            <v>TALENTO HUMANO ACTIVO Y NO ACTIVO</v>
          </cell>
          <cell r="G5715">
            <v>8301153951</v>
          </cell>
          <cell r="H5715" t="str">
            <v>MINISTERIO DE AMBIENTE Y DESARROLLO SOSTENIBLE</v>
          </cell>
          <cell r="I5715" t="str">
            <v>PAGO MESADA PENSIONAL ADICIONAL 2014</v>
          </cell>
          <cell r="J5715">
            <v>941331056</v>
          </cell>
          <cell r="N5715" t="str">
            <v>RECURSO 3-10</v>
          </cell>
          <cell r="Q5715" t="str">
            <v>DEDUCCIONES</v>
          </cell>
          <cell r="R5715">
            <v>973478</v>
          </cell>
          <cell r="W5715" t="str">
            <v>Vigencia Presupuestal</v>
          </cell>
        </row>
        <row r="5716">
          <cell r="A5716">
            <v>571614</v>
          </cell>
          <cell r="B5716" t="str">
            <v>Oficio</v>
          </cell>
          <cell r="C5716" t="str">
            <v>8000-3-40807</v>
          </cell>
          <cell r="E5716">
            <v>41974</v>
          </cell>
          <cell r="F5716" t="str">
            <v>SUBDIRECCION ADMINISTRATIVA Y FINANCIERA</v>
          </cell>
          <cell r="G5716">
            <v>8301153951</v>
          </cell>
          <cell r="H5716" t="str">
            <v>MINISTERIO DE AMBIENTE Y DESARROLLO SOSTENIBLE</v>
          </cell>
          <cell r="I5716" t="str">
            <v>RADICACION CAJA MENOR 214 CONSECUTIVO 8214 VIATICOS DESPACHO MINISTRO</v>
          </cell>
          <cell r="J5716">
            <v>3944961</v>
          </cell>
          <cell r="O5716" t="str">
            <v>RECURSO 11</v>
          </cell>
          <cell r="W5716" t="str">
            <v>Vigencia Presupuestal</v>
          </cell>
        </row>
        <row r="5717">
          <cell r="A5717">
            <v>571714</v>
          </cell>
          <cell r="B5717" t="str">
            <v>Contrato</v>
          </cell>
          <cell r="C5717">
            <v>437</v>
          </cell>
          <cell r="D5717">
            <v>249814</v>
          </cell>
          <cell r="E5717">
            <v>41974</v>
          </cell>
          <cell r="F5717" t="str">
            <v>OFICINA DE TECNOLOGIAS, INFORMACION Y COMUNICACIONES TIC</v>
          </cell>
          <cell r="G5717">
            <v>52271543</v>
          </cell>
          <cell r="H5717" t="str">
            <v>MARTHA CECILIA BOHORQUEZ ISAZA</v>
          </cell>
          <cell r="I5717" t="str">
            <v>PAGO 4 DE 5 SEGÚN CERTIFICACION DEL SUPERVISOR (AJU RTE FTE OP 425414, OB 415814 $15,651 NO SE DESCONTO EL VR DE LA RETENCION EN LA OBLIGACION)</v>
          </cell>
          <cell r="J5717">
            <v>5000000</v>
          </cell>
          <cell r="K5717">
            <v>9.66</v>
          </cell>
          <cell r="O5717" t="str">
            <v>RECURSO 11</v>
          </cell>
          <cell r="V5717" t="str">
            <v>No tiene Dependientes</v>
          </cell>
          <cell r="W5717" t="str">
            <v>Vigencia Presupuestal</v>
          </cell>
        </row>
        <row r="5718">
          <cell r="A5718">
            <v>571814</v>
          </cell>
          <cell r="B5718" t="str">
            <v>Oficio</v>
          </cell>
          <cell r="C5718" t="str">
            <v>8320-3-40620</v>
          </cell>
          <cell r="D5718">
            <v>341114</v>
          </cell>
          <cell r="E5718">
            <v>41974</v>
          </cell>
          <cell r="F5718" t="str">
            <v>TALENTO HUMANO ACTIVO Y NO ACTIVO</v>
          </cell>
          <cell r="G5718">
            <v>8301153951</v>
          </cell>
          <cell r="H5718" t="str">
            <v>MINISTERIO DE AMBIENTE Y DESARROLLO SOSTENIBLE</v>
          </cell>
          <cell r="I5718" t="str">
            <v>PAGO PRIMA FUNCIONARIOS 2DO SEMESTRE 2014</v>
          </cell>
          <cell r="J5718">
            <v>1334799503</v>
          </cell>
          <cell r="N5718" t="str">
            <v>RECURSO 3-10</v>
          </cell>
          <cell r="Q5718" t="str">
            <v>DEDUCCIONES</v>
          </cell>
          <cell r="R5718">
            <v>30076162</v>
          </cell>
          <cell r="W5718" t="str">
            <v>Vigencia Presupuestal</v>
          </cell>
        </row>
        <row r="5719">
          <cell r="A5719">
            <v>571914</v>
          </cell>
          <cell r="B5719" t="str">
            <v>Resolución</v>
          </cell>
          <cell r="C5719">
            <v>1867</v>
          </cell>
          <cell r="D5719">
            <v>340914</v>
          </cell>
          <cell r="E5719">
            <v>41974</v>
          </cell>
          <cell r="F5719" t="str">
            <v>TALENTO HUMANO ACTIVO Y NO ACTIVO</v>
          </cell>
          <cell r="G5719">
            <v>8002297390</v>
          </cell>
          <cell r="H5719" t="str">
            <v>FONDO DE PENSIONES OBLIGATORIAS PROTECCION</v>
          </cell>
          <cell r="I5719" t="str">
            <v xml:space="preserve">RECONOCIMIENTO Y PAGO DE BONOS PENSIONALES </v>
          </cell>
          <cell r="J5719">
            <v>20619000</v>
          </cell>
          <cell r="N5719" t="str">
            <v>RECURSO 3-10</v>
          </cell>
          <cell r="W5719" t="str">
            <v>Vigencia Presupuestal</v>
          </cell>
        </row>
        <row r="5720">
          <cell r="A5720">
            <v>572014</v>
          </cell>
          <cell r="B5720" t="str">
            <v>Oficio</v>
          </cell>
          <cell r="C5720" t="str">
            <v>8314-3-41129</v>
          </cell>
          <cell r="E5720">
            <v>41974</v>
          </cell>
          <cell r="F5720" t="str">
            <v>SUBDIRECCION ADMINISTRATIVA Y FINANCIERA</v>
          </cell>
          <cell r="G5720">
            <v>8301153951</v>
          </cell>
          <cell r="H5720" t="str">
            <v>MINISTERIO DE AMBIENTE Y DESARROLLO SOSTENIBLE</v>
          </cell>
          <cell r="I5720" t="str">
            <v>RADICACION CAJA MENOR 114 CONSECUTIVO 8514 GASTOS GENERALES SERV.ADMINISTRATIVOS</v>
          </cell>
          <cell r="J5720">
            <v>3461104</v>
          </cell>
          <cell r="N5720" t="str">
            <v>RECURSO 2-10</v>
          </cell>
          <cell r="W5720" t="str">
            <v>Vigencia Presupuestal</v>
          </cell>
        </row>
        <row r="5721">
          <cell r="A5721">
            <v>572114</v>
          </cell>
          <cell r="B5721" t="str">
            <v>Resolución</v>
          </cell>
          <cell r="C5721">
            <v>1605</v>
          </cell>
          <cell r="D5721">
            <v>341014</v>
          </cell>
          <cell r="E5721">
            <v>41974</v>
          </cell>
          <cell r="F5721" t="str">
            <v>TALENTO HUMANO ACTIVO Y NO ACTIVO</v>
          </cell>
          <cell r="G5721">
            <v>52906922</v>
          </cell>
          <cell r="H5721" t="str">
            <v>DIANA CAROLINA BARBA PATIÑO</v>
          </cell>
          <cell r="I5721" t="str">
            <v>RECONOCIMIENTO Y PAGO DE PRESTACIONES SOCIALES + RETENCION EN LA FUENTE $278,000 + FAMISANAR $4,014 Y PROTECCION $ 4,013</v>
          </cell>
          <cell r="J5721">
            <v>9963033</v>
          </cell>
          <cell r="N5721" t="str">
            <v>RECURSO 1-10</v>
          </cell>
          <cell r="Q5721" t="str">
            <v>SEGURIDAD SOCIAL</v>
          </cell>
          <cell r="R5721">
            <v>8026</v>
          </cell>
          <cell r="W5721" t="str">
            <v>Vigencia Presupuestal</v>
          </cell>
        </row>
        <row r="5722">
          <cell r="A5722">
            <v>572214</v>
          </cell>
          <cell r="B5722" t="str">
            <v>Contrato</v>
          </cell>
          <cell r="C5722">
            <v>177</v>
          </cell>
          <cell r="D5722">
            <v>28314</v>
          </cell>
          <cell r="E5722">
            <v>41974</v>
          </cell>
          <cell r="F5722" t="str">
            <v>SUBDIRECCION ADMINISTRATIVA Y FINANCIERA</v>
          </cell>
          <cell r="G5722">
            <v>35325209</v>
          </cell>
          <cell r="H5722" t="str">
            <v>LUZ ESMERALDA MANRIQUE DIAZ</v>
          </cell>
          <cell r="I5722" t="str">
            <v>PAGO 11 DE 12 SEGÚN CERTIFICACION DEL SUPERVISOR (PENSIONADA)</v>
          </cell>
          <cell r="J5722">
            <v>6000000</v>
          </cell>
          <cell r="K5722">
            <v>9.66</v>
          </cell>
          <cell r="O5722" t="str">
            <v>RECURSO 11</v>
          </cell>
          <cell r="V5722" t="str">
            <v>No tiene Dependientes</v>
          </cell>
          <cell r="W5722" t="str">
            <v>Vigencia Presupuestal</v>
          </cell>
        </row>
        <row r="5723">
          <cell r="A5723">
            <v>572314</v>
          </cell>
          <cell r="B5723" t="str">
            <v>Contrato</v>
          </cell>
          <cell r="C5723">
            <v>70</v>
          </cell>
          <cell r="D5723">
            <v>15214</v>
          </cell>
          <cell r="E5723">
            <v>41974</v>
          </cell>
          <cell r="F5723" t="str">
            <v>DIRECCION DE GENTION INTEGRAL DEL RECURSO HIDRICO</v>
          </cell>
          <cell r="G5723">
            <v>51987138</v>
          </cell>
          <cell r="H5723" t="str">
            <v>LINDA IRENE GOMEZ FERNANDEZ</v>
          </cell>
          <cell r="I5723" t="str">
            <v>PAGO 10 DE12 SEGÚN CERTIFICACION DEL SUPERVISOR (Desc. De la Base rte fte Por Dependientes)</v>
          </cell>
          <cell r="J5723">
            <v>5290000</v>
          </cell>
          <cell r="K5723">
            <v>9.66</v>
          </cell>
          <cell r="O5723" t="str">
            <v>RECURSO 11</v>
          </cell>
          <cell r="V5723" t="str">
            <v xml:space="preserve">Desc. 10% Dependientes </v>
          </cell>
          <cell r="W5723" t="str">
            <v>Vigencia Presupuestal</v>
          </cell>
        </row>
        <row r="5724">
          <cell r="A5724">
            <v>572414</v>
          </cell>
          <cell r="B5724" t="str">
            <v>Contrato</v>
          </cell>
          <cell r="C5724">
            <v>207</v>
          </cell>
          <cell r="D5724">
            <v>31314</v>
          </cell>
          <cell r="E5724">
            <v>41974</v>
          </cell>
          <cell r="F5724" t="str">
            <v>DIRECCION DE GENTION INTEGRAL DEL RECURSO HIDRICO</v>
          </cell>
          <cell r="G5724">
            <v>10527523</v>
          </cell>
          <cell r="H5724" t="str">
            <v>GUSTAVO WILCHES CHAUX</v>
          </cell>
          <cell r="I5724" t="str">
            <v>FRA 332 PAGO 11 DE 11 SEGÚN CERTIFICACION DEL SUPERVISOR (PENSIONADO) - MEDICINA PREPAGADA COOMEVA</v>
          </cell>
          <cell r="J5724">
            <v>5000000</v>
          </cell>
          <cell r="K5724">
            <v>9.66</v>
          </cell>
          <cell r="M5724">
            <v>16</v>
          </cell>
          <cell r="O5724" t="str">
            <v>RECURSO 11</v>
          </cell>
          <cell r="V5724" t="str">
            <v>No tiene Dependientes</v>
          </cell>
          <cell r="W5724" t="str">
            <v>Vigencia Presupuestal</v>
          </cell>
        </row>
        <row r="5725">
          <cell r="A5725">
            <v>572514</v>
          </cell>
          <cell r="B5725" t="str">
            <v>Contrato</v>
          </cell>
          <cell r="C5725">
            <v>214</v>
          </cell>
          <cell r="D5725">
            <v>30814</v>
          </cell>
          <cell r="E5725">
            <v>41974</v>
          </cell>
          <cell r="F5725" t="str">
            <v>DIRECCION DE ORDENAMIENTO AMBIENTAL Y COORDINACION DEL SINA</v>
          </cell>
          <cell r="G5725">
            <v>79297849</v>
          </cell>
          <cell r="H5725" t="str">
            <v>KLAUS HERBERT SCHUTZA PAEZ</v>
          </cell>
          <cell r="I5725" t="str">
            <v>PAGO 9 DE 11 SEGÚN CERTIFICACION DEL SUPERVISOR (Desc. Base RF x Dependientes)-SUSPENSION DEL CONTRATO DEL 6-20 OCTUBRE 2014 MEDIANTE ACTA FIRMADA EL 03-OCT-2014</v>
          </cell>
          <cell r="J5725">
            <v>4000000</v>
          </cell>
          <cell r="K5725">
            <v>9.66</v>
          </cell>
          <cell r="O5725" t="str">
            <v>RECURSO 11</v>
          </cell>
          <cell r="V5725" t="str">
            <v xml:space="preserve">Desc. X Dependientes </v>
          </cell>
          <cell r="W5725" t="str">
            <v>Vigencia Presupuestal</v>
          </cell>
        </row>
        <row r="5726">
          <cell r="A5726">
            <v>572614</v>
          </cell>
          <cell r="B5726" t="str">
            <v>Convenio</v>
          </cell>
          <cell r="C5726">
            <v>432</v>
          </cell>
          <cell r="D5726">
            <v>248814</v>
          </cell>
          <cell r="E5726">
            <v>41974</v>
          </cell>
          <cell r="F5726" t="str">
            <v>DIRECCION DE BOSQUES, BIODIVERSIDAD Y SERVICIOS ECOSISTEMICOS</v>
          </cell>
          <cell r="G5726">
            <v>8600611103</v>
          </cell>
          <cell r="H5726" t="str">
            <v>SINCHI - INSTITUTO AMAZONICO DE INVESTIGACIONES CIENTIFICAS</v>
          </cell>
          <cell r="I5726" t="str">
            <v xml:space="preserve">PAGO 2 DE 3 CTA CBO SEGÚN CERTIFICACION DEL SUPERVISOR </v>
          </cell>
          <cell r="J5726">
            <v>56710000</v>
          </cell>
          <cell r="O5726" t="str">
            <v>RECURSO 11</v>
          </cell>
          <cell r="W5726" t="str">
            <v>Vigencia Presupuestal</v>
          </cell>
        </row>
        <row r="5727">
          <cell r="A5727">
            <v>572714</v>
          </cell>
          <cell r="B5727" t="str">
            <v>Contrato</v>
          </cell>
          <cell r="C5727">
            <v>235</v>
          </cell>
          <cell r="D5727">
            <v>34114</v>
          </cell>
          <cell r="E5727">
            <v>41974</v>
          </cell>
          <cell r="F5727" t="str">
            <v>OFICINA DE ASUNTOS INTERNACIONALES</v>
          </cell>
          <cell r="G5727">
            <v>80821039</v>
          </cell>
          <cell r="H5727" t="str">
            <v>FABIAN NAVARRETE LE BAS</v>
          </cell>
          <cell r="I5727" t="str">
            <v>PAGO FRA 24 PAGO 11 DE 12 SEGÚN CERTIFICACION DEL SUPERVISOR - (DESC.DE LA BASE RF X DEPENDIENTES) (BASE $8,620,690 IVA $1,379,310)</v>
          </cell>
          <cell r="J5727">
            <v>10000000</v>
          </cell>
          <cell r="K5727">
            <v>9.66</v>
          </cell>
          <cell r="M5727">
            <v>16</v>
          </cell>
          <cell r="O5727" t="str">
            <v>RECURSO 11</v>
          </cell>
          <cell r="V5727" t="str">
            <v>Desc.x Dependientes</v>
          </cell>
          <cell r="W5727" t="str">
            <v>Vigencia Presupuestal</v>
          </cell>
        </row>
        <row r="5728">
          <cell r="A5728">
            <v>572814</v>
          </cell>
          <cell r="B5728" t="str">
            <v>Contrato</v>
          </cell>
          <cell r="C5728">
            <v>169</v>
          </cell>
          <cell r="D5728">
            <v>26914</v>
          </cell>
          <cell r="E5728">
            <v>41974</v>
          </cell>
          <cell r="F5728" t="str">
            <v>DIRECCION DE ASUNTOS AMBIENTALES, SECTORIAL Y URBANA</v>
          </cell>
          <cell r="G5728">
            <v>10317177</v>
          </cell>
          <cell r="H5728" t="str">
            <v>DIMER YASMANI SOTELO ZEMANATE</v>
          </cell>
          <cell r="I5728" t="str">
            <v>PAGO PARCIAL PAGO 11 DE 12 SEGÚN CERTIFICACION DEL SUPERVISOR - OTRO SI - ADICION AL CONTRATO-VER OP 572914 - BASE RETENCIONES $4,000,000(RET ICA $34,154 Y RET FTE $7,726 TOTAL RETENCIONES $41,880)</v>
          </cell>
          <cell r="J5728">
            <v>2800000</v>
          </cell>
          <cell r="K5728">
            <v>9.66</v>
          </cell>
          <cell r="O5728" t="str">
            <v>RECURSO 11</v>
          </cell>
          <cell r="V5728" t="str">
            <v>No tiene Dependientes</v>
          </cell>
          <cell r="W5728" t="str">
            <v>Vigencia Presupuestal</v>
          </cell>
        </row>
        <row r="5729">
          <cell r="A5729">
            <v>572914</v>
          </cell>
          <cell r="B5729" t="str">
            <v>Contrato</v>
          </cell>
          <cell r="C5729">
            <v>169</v>
          </cell>
          <cell r="D5729">
            <v>335114</v>
          </cell>
          <cell r="E5729">
            <v>41974</v>
          </cell>
          <cell r="F5729" t="str">
            <v>DIRECCION DE ASUNTOS AMBIENTALES, SECTORIAL Y URBANA</v>
          </cell>
          <cell r="G5729">
            <v>10317177</v>
          </cell>
          <cell r="H5729" t="str">
            <v>DIMER YASMANI SOTELO ZEMANATE</v>
          </cell>
          <cell r="I5729" t="str">
            <v>PAGO COMPLEMENTARIO PAGO 11 DE 12 SEGÚN CERTIFICACION DEL SUPERVISOR - OTRO SI - ADICION AL CONTRATO-ORIGINALES EN LA OP 572814-LIQUIDACION RETENCIONES EN LA OP 572814</v>
          </cell>
          <cell r="J5729">
            <v>1200000</v>
          </cell>
          <cell r="O5729" t="str">
            <v>RECURSO 11</v>
          </cell>
          <cell r="V5729" t="str">
            <v>No tiene Dependientes</v>
          </cell>
          <cell r="W5729" t="str">
            <v>Vigencia Presupuestal</v>
          </cell>
        </row>
        <row r="5730">
          <cell r="A5730">
            <v>573014</v>
          </cell>
          <cell r="B5730" t="str">
            <v>Contrato</v>
          </cell>
          <cell r="C5730">
            <v>136</v>
          </cell>
          <cell r="D5730">
            <v>24814</v>
          </cell>
          <cell r="E5730">
            <v>41974</v>
          </cell>
          <cell r="F5730" t="str">
            <v>DIRECCION DE BOSQUES, BIODIVERSIDAD Y SERVICIOS ECOSISTEMICOS</v>
          </cell>
          <cell r="G5730">
            <v>52994360</v>
          </cell>
          <cell r="H5730" t="str">
            <v>MONICA BORRAS ULLOA</v>
          </cell>
          <cell r="I5730" t="str">
            <v>PAGO 11 DE 12 SEGÚN CERTIFICACION DEL SUPERVISOR</v>
          </cell>
          <cell r="J5730">
            <v>5000000</v>
          </cell>
          <cell r="K5730">
            <v>9.66</v>
          </cell>
          <cell r="O5730" t="str">
            <v>RECURSO 11</v>
          </cell>
          <cell r="V5730" t="str">
            <v>No tiene Dependientes a Cargo</v>
          </cell>
          <cell r="W5730" t="str">
            <v>Vigencia Presupuestal</v>
          </cell>
        </row>
        <row r="5731">
          <cell r="A5731">
            <v>573114</v>
          </cell>
          <cell r="B5731" t="str">
            <v>Contrato</v>
          </cell>
          <cell r="C5731">
            <v>233</v>
          </cell>
          <cell r="D5731">
            <v>34514</v>
          </cell>
          <cell r="E5731">
            <v>41974</v>
          </cell>
          <cell r="F5731" t="str">
            <v>DIRECCION DE BOSQUES, BIODIVERSIDAD Y SERVICIOS ECOSISTEMICOS</v>
          </cell>
          <cell r="G5731">
            <v>80244702</v>
          </cell>
          <cell r="H5731" t="str">
            <v>FRANCISCO BELTRAN CARRASCO</v>
          </cell>
          <cell r="I5731" t="str">
            <v>PAGO 11 DE 12 SEGÚN CERTIFICACION DEL SUPERVISOR</v>
          </cell>
          <cell r="J5731">
            <v>6634615</v>
          </cell>
          <cell r="K5731">
            <v>9.66</v>
          </cell>
          <cell r="O5731" t="str">
            <v>RECURSO 11</v>
          </cell>
          <cell r="V5731" t="str">
            <v>No tiene Dependientes a Cargo</v>
          </cell>
          <cell r="W5731" t="str">
            <v>Vigencia Presupuestal</v>
          </cell>
        </row>
        <row r="5732">
          <cell r="A5732">
            <v>573214</v>
          </cell>
          <cell r="B5732" t="str">
            <v>Contrato</v>
          </cell>
          <cell r="C5732">
            <v>512</v>
          </cell>
          <cell r="D5732">
            <v>319314</v>
          </cell>
          <cell r="E5732">
            <v>41974</v>
          </cell>
          <cell r="F5732" t="str">
            <v>DIRECCION DE CAMBIO CLIMATICO</v>
          </cell>
          <cell r="G5732">
            <v>52214458</v>
          </cell>
          <cell r="H5732" t="str">
            <v>MONICA PINZON SALAVARRIETA</v>
          </cell>
          <cell r="I5732" t="str">
            <v>PAGO 1 DE 2 SEGÚN CERTIFICACION DEL SUPERVISOR - (DESC.DE LA BASE RF X DEPENDIENTES)</v>
          </cell>
          <cell r="J5732">
            <v>7666000</v>
          </cell>
          <cell r="K5732">
            <v>9.66</v>
          </cell>
          <cell r="O5732" t="str">
            <v>RECURSO 11</v>
          </cell>
          <cell r="V5732" t="str">
            <v xml:space="preserve">Desc. X Dependientes </v>
          </cell>
          <cell r="W5732" t="str">
            <v>Vigencia Presupuestal</v>
          </cell>
        </row>
        <row r="5733">
          <cell r="A5733">
            <v>573314</v>
          </cell>
          <cell r="B5733" t="str">
            <v>Contrato</v>
          </cell>
          <cell r="C5733">
            <v>110</v>
          </cell>
          <cell r="D5733">
            <v>21814</v>
          </cell>
          <cell r="E5733">
            <v>41974</v>
          </cell>
          <cell r="F5733" t="str">
            <v>DIRECCION DE CAMBIO CLIMATICO</v>
          </cell>
          <cell r="G5733">
            <v>53125079</v>
          </cell>
          <cell r="H5733" t="str">
            <v>DIANA CATALINA QUINTERO PINZON</v>
          </cell>
          <cell r="I5733" t="str">
            <v>PAGO 11 DE 12 SEGÚN CERTIFICACION DEL SUPERVISOR</v>
          </cell>
          <cell r="J5733">
            <v>4090909</v>
          </cell>
          <cell r="K5733">
            <v>9.66</v>
          </cell>
          <cell r="O5733" t="str">
            <v>RECURSO 11</v>
          </cell>
          <cell r="V5733" t="str">
            <v>No tiene Dependientes</v>
          </cell>
          <cell r="W5733" t="str">
            <v>Vigencia Presupuestal</v>
          </cell>
        </row>
        <row r="5734">
          <cell r="A5734">
            <v>573414</v>
          </cell>
          <cell r="B5734" t="str">
            <v>Contrato</v>
          </cell>
          <cell r="C5734" t="str">
            <v>07F</v>
          </cell>
          <cell r="D5734">
            <v>3113</v>
          </cell>
          <cell r="E5734">
            <v>41974</v>
          </cell>
          <cell r="F5734" t="str">
            <v>DIRECCION DE BOSQUES, BIODIVERSIDAD Y SERVICIOS ECOSISTEMICOS</v>
          </cell>
          <cell r="G5734">
            <v>8999990626</v>
          </cell>
          <cell r="H5734" t="str">
            <v>CORPORACION AUTONOMA REGIONAL DE CUNDINAMARCA CAR</v>
          </cell>
          <cell r="I5734" t="str">
            <v>PAGO 3 DE 3 SEGÚN CERTIFICACION DEL SUPERVISOR</v>
          </cell>
          <cell r="J5734">
            <v>18555397</v>
          </cell>
          <cell r="O5734" t="str">
            <v>RECURSO 11</v>
          </cell>
          <cell r="W5734" t="str">
            <v>Reserva Presupuestal</v>
          </cell>
        </row>
        <row r="5735">
          <cell r="A5735">
            <v>573514</v>
          </cell>
          <cell r="B5735" t="str">
            <v>Convenio</v>
          </cell>
          <cell r="C5735">
            <v>501</v>
          </cell>
          <cell r="D5735">
            <v>307414</v>
          </cell>
          <cell r="E5735">
            <v>41974</v>
          </cell>
          <cell r="F5735" t="str">
            <v>DIRECCION DE BOSQUES, BIODIVERSIDAD Y SERVICIOS ECOSISTEMICOS</v>
          </cell>
          <cell r="G5735">
            <v>9000647497</v>
          </cell>
          <cell r="H5735" t="str">
            <v>PATRIMONIO NATURAL</v>
          </cell>
          <cell r="I5735" t="str">
            <v>FRA 373 PAGO 1 DE 3 SEGÚN CERTIFICACION DEL SUPERVISOR (ENTIDAD SIN ANIMO DE LUCRO NO SE PRACTICA RET FTE DE RENTA)</v>
          </cell>
          <cell r="J5735">
            <v>30000000</v>
          </cell>
          <cell r="K5735">
            <v>9.66</v>
          </cell>
          <cell r="O5735" t="str">
            <v>RECURSO 11</v>
          </cell>
          <cell r="W5735" t="str">
            <v>Vigencia Presupuestal</v>
          </cell>
        </row>
        <row r="5736">
          <cell r="A5736">
            <v>573614</v>
          </cell>
          <cell r="B5736" t="str">
            <v>Convenio</v>
          </cell>
          <cell r="C5736">
            <v>163</v>
          </cell>
          <cell r="D5736">
            <v>32614</v>
          </cell>
          <cell r="E5736">
            <v>41974</v>
          </cell>
          <cell r="F5736" t="str">
            <v>DIRECCION DE ASUNTOS MARINOS, COSTEROS Y RECURSOS ACUATICOS</v>
          </cell>
          <cell r="G5736">
            <v>8999992385</v>
          </cell>
          <cell r="H5736" t="str">
            <v>CODECHO - CORPORACION AUTONOMA REGIONAL PARA EL DESARROLLO</v>
          </cell>
          <cell r="I5736" t="str">
            <v>PAGO 3 DE 4 CTA BRO SEGÚN CERTIFICACION DEL SUPERVISOR</v>
          </cell>
          <cell r="J5736">
            <v>30000000</v>
          </cell>
          <cell r="O5736" t="str">
            <v>RECURSO 11</v>
          </cell>
          <cell r="W5736" t="str">
            <v>Vigencia Presupuestal</v>
          </cell>
        </row>
        <row r="5737">
          <cell r="A5737">
            <v>573714</v>
          </cell>
          <cell r="B5737" t="str">
            <v>Convenio</v>
          </cell>
          <cell r="C5737">
            <v>260</v>
          </cell>
          <cell r="D5737">
            <v>288613</v>
          </cell>
          <cell r="E5737">
            <v>41974</v>
          </cell>
          <cell r="F5737" t="str">
            <v>DIRECCION DE ORDENAMIENTO AMBIENTAL T Y COORD.  SINA</v>
          </cell>
          <cell r="G5737">
            <v>8605218081</v>
          </cell>
          <cell r="H5737" t="str">
            <v>ORGANIZACIÓN NACIONAL INDIGENA DE COLOMBIA</v>
          </cell>
          <cell r="I5737" t="str">
            <v>PAGO 3 DE 3 SEGÚN CERTIFICACION DEL SUPERVISOR</v>
          </cell>
          <cell r="J5737">
            <v>320000000</v>
          </cell>
          <cell r="N5737" t="str">
            <v>RECURSO 3-11</v>
          </cell>
          <cell r="W5737" t="str">
            <v>Reserva Presupuestal</v>
          </cell>
        </row>
        <row r="5738">
          <cell r="A5738">
            <v>573814</v>
          </cell>
          <cell r="B5738" t="str">
            <v>Contrato</v>
          </cell>
          <cell r="C5738">
            <v>265</v>
          </cell>
          <cell r="D5738">
            <v>295213</v>
          </cell>
          <cell r="E5738">
            <v>41974</v>
          </cell>
          <cell r="F5738" t="str">
            <v>DIRECCION DE ORDENAMIENTO AMBIENTAL Y COORDINACION DEL SINA</v>
          </cell>
          <cell r="G5738">
            <v>8020003390</v>
          </cell>
          <cell r="H5738" t="str">
            <v>CORPORACION AUTONOMA REGIONAL DEL ATLANTICO -CRA</v>
          </cell>
          <cell r="I5738" t="str">
            <v>PAGO 4 DE 4 SEGÚN CERTIFICACION DEL SUPERVISOR</v>
          </cell>
          <cell r="J5738">
            <v>1689420000</v>
          </cell>
          <cell r="O5738" t="str">
            <v>RECURSO 11</v>
          </cell>
          <cell r="W5738" t="str">
            <v>Reserva Presupuestal</v>
          </cell>
        </row>
        <row r="5739">
          <cell r="A5739">
            <v>573914</v>
          </cell>
          <cell r="B5739" t="str">
            <v>Contrato</v>
          </cell>
          <cell r="C5739">
            <v>117</v>
          </cell>
          <cell r="D5739">
            <v>20114</v>
          </cell>
          <cell r="E5739">
            <v>41974</v>
          </cell>
          <cell r="F5739" t="str">
            <v>DIRECCION DE ASUNTOS AMBIENTALES, SECTORIAL Y URBANA</v>
          </cell>
          <cell r="G5739">
            <v>91235347</v>
          </cell>
          <cell r="H5739" t="str">
            <v>ELIAS PINTO MARTINEZ</v>
          </cell>
          <cell r="I5739" t="str">
            <v>PAGO FRA 120 PAGO 11 DE 12 SEGÚN CERTIFICACION DEL SUPERVISOR</v>
          </cell>
          <cell r="J5739">
            <v>10800000</v>
          </cell>
          <cell r="K5739">
            <v>9.66</v>
          </cell>
          <cell r="M5739">
            <v>16</v>
          </cell>
          <cell r="O5739" t="str">
            <v>RECURSO 11</v>
          </cell>
          <cell r="V5739" t="str">
            <v>No tiene Dependientes</v>
          </cell>
          <cell r="W5739" t="str">
            <v>Vigencia Presupuestal</v>
          </cell>
        </row>
        <row r="5740">
          <cell r="A5740">
            <v>574014</v>
          </cell>
          <cell r="B5740" t="str">
            <v>Contrato</v>
          </cell>
          <cell r="C5740">
            <v>509</v>
          </cell>
          <cell r="D5740">
            <v>314814</v>
          </cell>
          <cell r="E5740">
            <v>41974</v>
          </cell>
          <cell r="F5740" t="str">
            <v>DESPACHO MINISTRO DE AMBIENTE Y DESARROLLO SOSTENIBLE</v>
          </cell>
          <cell r="G5740">
            <v>52416225</v>
          </cell>
          <cell r="H5740" t="str">
            <v>ANA CRISTINA SANCHEZ THORIN</v>
          </cell>
          <cell r="I5740" t="str">
            <v>PAGO 2 DE 2 SEGÚN CERTIFICACION DEL SUPERVISOR - Beneficio AFC Bancolombia $506,272</v>
          </cell>
          <cell r="J5740">
            <v>13400000</v>
          </cell>
          <cell r="K5740">
            <v>9.66</v>
          </cell>
          <cell r="O5740" t="str">
            <v>RECURSO 11</v>
          </cell>
          <cell r="Q5740" t="str">
            <v>AFC BANCOLOMBIA</v>
          </cell>
          <cell r="R5740">
            <v>2500000</v>
          </cell>
          <cell r="V5740" t="str">
            <v>No tiene Dependientes +  Beneficio AFC $506,272</v>
          </cell>
          <cell r="W5740" t="str">
            <v>Vigencia Presupuestal</v>
          </cell>
        </row>
        <row r="5741">
          <cell r="A5741">
            <v>574114</v>
          </cell>
        </row>
        <row r="5742">
          <cell r="A5742">
            <v>574214</v>
          </cell>
        </row>
        <row r="5743">
          <cell r="A5743">
            <v>574314</v>
          </cell>
          <cell r="B5743" t="str">
            <v>Contrato</v>
          </cell>
          <cell r="C5743">
            <v>222</v>
          </cell>
          <cell r="D5743">
            <v>32714</v>
          </cell>
          <cell r="E5743">
            <v>41974</v>
          </cell>
          <cell r="F5743" t="str">
            <v>SUBDIRECCION ADMINISTRATIVA Y FINANCIERA</v>
          </cell>
          <cell r="G5743">
            <v>79626003</v>
          </cell>
          <cell r="H5743" t="str">
            <v>CARLOS ERNESTO FUENTES TASCON</v>
          </cell>
          <cell r="I5743" t="str">
            <v>PAGO 11 DE 12 SEGÚN CERTIFICACION DEL SUPERVISOR</v>
          </cell>
          <cell r="J5743">
            <v>1800000</v>
          </cell>
          <cell r="K5743">
            <v>9.66</v>
          </cell>
          <cell r="O5743" t="str">
            <v>RECURSO 11</v>
          </cell>
          <cell r="V5743" t="str">
            <v>No tiene Dependientes a Cargo</v>
          </cell>
          <cell r="W5743" t="str">
            <v>Vigencia Presupuestal</v>
          </cell>
        </row>
        <row r="5744">
          <cell r="A5744">
            <v>574414</v>
          </cell>
        </row>
        <row r="5745">
          <cell r="A5745">
            <v>574514</v>
          </cell>
        </row>
        <row r="5746">
          <cell r="A5746">
            <v>574614</v>
          </cell>
        </row>
        <row r="5747">
          <cell r="A5747">
            <v>574714</v>
          </cell>
        </row>
        <row r="5748">
          <cell r="A5748">
            <v>574814</v>
          </cell>
        </row>
        <row r="5749">
          <cell r="A5749">
            <v>574914</v>
          </cell>
        </row>
        <row r="5750">
          <cell r="A5750">
            <v>575014</v>
          </cell>
        </row>
        <row r="5751">
          <cell r="A5751">
            <v>575114</v>
          </cell>
        </row>
        <row r="5752">
          <cell r="A5752">
            <v>575214</v>
          </cell>
        </row>
        <row r="5753">
          <cell r="A5753">
            <v>575314</v>
          </cell>
        </row>
        <row r="5754">
          <cell r="A5754">
            <v>575414</v>
          </cell>
        </row>
        <row r="5755">
          <cell r="A5755">
            <v>575514</v>
          </cell>
        </row>
        <row r="5756">
          <cell r="A5756">
            <v>575614</v>
          </cell>
        </row>
        <row r="5757">
          <cell r="A5757">
            <v>575714</v>
          </cell>
        </row>
        <row r="5758">
          <cell r="A5758">
            <v>575814</v>
          </cell>
        </row>
        <row r="5759">
          <cell r="A5759">
            <v>575914</v>
          </cell>
        </row>
        <row r="5760">
          <cell r="A5760">
            <v>576014</v>
          </cell>
          <cell r="B5760" t="str">
            <v>Oficio</v>
          </cell>
          <cell r="C5760" t="str">
            <v>8320-2-41031</v>
          </cell>
          <cell r="D5760">
            <v>347314</v>
          </cell>
          <cell r="E5760">
            <v>41975</v>
          </cell>
          <cell r="F5760" t="str">
            <v>TALENTO HUMANO ACTIVO Y NO ACTIVO</v>
          </cell>
          <cell r="G5760">
            <v>8999992844</v>
          </cell>
          <cell r="H5760" t="str">
            <v>FONDO NACIONAL DEL AHORRO</v>
          </cell>
          <cell r="I5760" t="str">
            <v>APORTE FNA CESANTIAS PERIODO NOVIEMBRE/2014</v>
          </cell>
          <cell r="J5760">
            <v>117903856</v>
          </cell>
          <cell r="N5760" t="str">
            <v>RECURSO 1-10</v>
          </cell>
          <cell r="W5760" t="str">
            <v>Vigencia Presupuestal</v>
          </cell>
        </row>
        <row r="5761">
          <cell r="A5761">
            <v>576114</v>
          </cell>
          <cell r="B5761" t="str">
            <v>Oficio</v>
          </cell>
          <cell r="C5761" t="str">
            <v>8320-3-37620</v>
          </cell>
          <cell r="D5761">
            <v>317014</v>
          </cell>
          <cell r="E5761">
            <v>41947</v>
          </cell>
          <cell r="F5761" t="str">
            <v>TALENTO HUMANO ACTIVO Y NO ACTIVO</v>
          </cell>
          <cell r="G5761" t="str">
            <v>900.156.264-2</v>
          </cell>
          <cell r="H5761" t="str">
            <v>NUEVA EPS</v>
          </cell>
          <cell r="I5761" t="str">
            <v>PAGO SEGURIDAD SOCIAL NOVIEMBRE 2014</v>
          </cell>
          <cell r="J5761">
            <v>6815574</v>
          </cell>
        </row>
        <row r="5762">
          <cell r="A5762">
            <v>576214</v>
          </cell>
          <cell r="B5762" t="str">
            <v>Oficio</v>
          </cell>
          <cell r="C5762" t="str">
            <v>8320-3-37620</v>
          </cell>
          <cell r="D5762">
            <v>316214</v>
          </cell>
          <cell r="E5762">
            <v>41947</v>
          </cell>
          <cell r="F5762" t="str">
            <v>TALENTO HUMANO ACTIVO Y NO ACTIVO</v>
          </cell>
          <cell r="G5762" t="str">
            <v>830.113.831-0</v>
          </cell>
          <cell r="H5762" t="str">
            <v>ALIANSALUD EPS - Colmena</v>
          </cell>
          <cell r="I5762" t="str">
            <v>PAGO SEGURIDAD SOCIAL NOVIEMBREBRE 2014</v>
          </cell>
          <cell r="J5762">
            <v>10013759</v>
          </cell>
        </row>
        <row r="5763">
          <cell r="A5763">
            <v>576314</v>
          </cell>
          <cell r="B5763" t="str">
            <v>Oficio</v>
          </cell>
          <cell r="C5763" t="str">
            <v>8320-3-37620</v>
          </cell>
          <cell r="D5763">
            <v>317314</v>
          </cell>
          <cell r="E5763">
            <v>41947</v>
          </cell>
          <cell r="F5763" t="str">
            <v>TALENTO HUMANO ACTIVO Y NO ACTIVO</v>
          </cell>
          <cell r="G5763" t="str">
            <v>800,251,440-6</v>
          </cell>
          <cell r="H5763" t="str">
            <v>SANITAS EPS</v>
          </cell>
          <cell r="I5763" t="str">
            <v>PAGO SEGURIDAD SOCIAL NOVIEMBREBRE 2014</v>
          </cell>
          <cell r="J5763">
            <v>22619207</v>
          </cell>
        </row>
        <row r="5764">
          <cell r="A5764">
            <v>576414</v>
          </cell>
          <cell r="B5764" t="str">
            <v>Oficio</v>
          </cell>
          <cell r="C5764" t="str">
            <v>8320-3-37620</v>
          </cell>
          <cell r="D5764">
            <v>316314</v>
          </cell>
          <cell r="E5764">
            <v>41947</v>
          </cell>
          <cell r="F5764" t="str">
            <v>TALENTO HUMANO ACTIVO Y NO ACTIVO</v>
          </cell>
          <cell r="G5764" t="str">
            <v>800,140,949-6</v>
          </cell>
          <cell r="H5764" t="str">
            <v>CAFESALUD EPS</v>
          </cell>
          <cell r="I5764" t="str">
            <v>PAGO SEGURIDAD SOCIAL NOVIEMBREBRE 2014</v>
          </cell>
          <cell r="J5764">
            <v>4496472</v>
          </cell>
        </row>
        <row r="5765">
          <cell r="A5765">
            <v>576514</v>
          </cell>
          <cell r="B5765" t="str">
            <v>Oficio</v>
          </cell>
          <cell r="C5765" t="str">
            <v>8320-3-37620</v>
          </cell>
          <cell r="D5765">
            <v>316814</v>
          </cell>
          <cell r="E5765">
            <v>41947</v>
          </cell>
          <cell r="F5765" t="str">
            <v>TALENTO HUMANO ACTIVO Y NO ACTIVO</v>
          </cell>
          <cell r="G5765" t="str">
            <v>900.047.282-8</v>
          </cell>
          <cell r="H5765" t="str">
            <v>UNISALUD -  FOSYGA</v>
          </cell>
          <cell r="I5765" t="str">
            <v>PAGO SEGURIDAD SOCIAL NOVIEMBREBRE 2014</v>
          </cell>
          <cell r="J5765">
            <v>720075</v>
          </cell>
        </row>
        <row r="5766">
          <cell r="A5766">
            <v>576614</v>
          </cell>
          <cell r="B5766" t="str">
            <v>Oficio</v>
          </cell>
          <cell r="C5766" t="str">
            <v>8320-3-37620</v>
          </cell>
          <cell r="D5766">
            <v>316414</v>
          </cell>
          <cell r="E5766">
            <v>41947</v>
          </cell>
          <cell r="F5766" t="str">
            <v>TALENTO HUMANO ACTIVO Y NO ACTIVO</v>
          </cell>
          <cell r="G5766" t="str">
            <v>860,066,942-7</v>
          </cell>
          <cell r="H5766" t="str">
            <v>COMPENSAR EPS</v>
          </cell>
          <cell r="I5766" t="str">
            <v>PAGO SEGURIDAD SOCIAL NOVIEMBREBRE 2014</v>
          </cell>
          <cell r="J5766">
            <v>29005083</v>
          </cell>
        </row>
        <row r="5767">
          <cell r="A5767">
            <v>576714</v>
          </cell>
          <cell r="B5767" t="str">
            <v>Oficio</v>
          </cell>
          <cell r="C5767" t="str">
            <v>8320-3-37620</v>
          </cell>
          <cell r="D5767">
            <v>317214</v>
          </cell>
          <cell r="E5767">
            <v>41947</v>
          </cell>
          <cell r="F5767" t="str">
            <v>TALENTO HUMANO ACTIVO Y NO ACTIVO</v>
          </cell>
          <cell r="G5767" t="str">
            <v>800.250.119-1</v>
          </cell>
          <cell r="H5767" t="str">
            <v xml:space="preserve">SALUDCOOP </v>
          </cell>
          <cell r="I5767" t="str">
            <v>PAGO SEGURIDAD SOCIAL NOVIEMBREBRE 2014</v>
          </cell>
          <cell r="J5767">
            <v>7280816</v>
          </cell>
        </row>
        <row r="5768">
          <cell r="A5768">
            <v>576814</v>
          </cell>
          <cell r="B5768" t="str">
            <v>Oficio</v>
          </cell>
          <cell r="C5768" t="str">
            <v>8320-3-37620</v>
          </cell>
          <cell r="D5768">
            <v>317414</v>
          </cell>
          <cell r="E5768">
            <v>41947</v>
          </cell>
          <cell r="F5768" t="str">
            <v>TALENTO HUMANO ACTIVO Y NO ACTIVO</v>
          </cell>
          <cell r="G5768" t="str">
            <v>800.088.702-2</v>
          </cell>
          <cell r="H5768" t="str">
            <v>SUSALUD EPS -SURA</v>
          </cell>
          <cell r="I5768" t="str">
            <v>PAGO SEGURIDAD SOCIAL NOVIEMBREBRE 2014</v>
          </cell>
          <cell r="J5768">
            <v>5575203</v>
          </cell>
        </row>
        <row r="5769">
          <cell r="A5769">
            <v>576914</v>
          </cell>
          <cell r="B5769" t="str">
            <v>Oficio</v>
          </cell>
          <cell r="C5769" t="str">
            <v>8320-3-37620</v>
          </cell>
          <cell r="D5769">
            <v>316714</v>
          </cell>
          <cell r="E5769">
            <v>41947</v>
          </cell>
          <cell r="F5769" t="str">
            <v>TALENTO HUMANO ACTIVO Y NO ACTIVO</v>
          </cell>
          <cell r="G5769" t="str">
            <v>830.003.564-7</v>
          </cell>
          <cell r="H5769" t="str">
            <v>FAMISANAR EPS</v>
          </cell>
          <cell r="I5769" t="str">
            <v>PAGO SEGURIDAD SOCIAL NOVIEMBREBRE 2014</v>
          </cell>
          <cell r="J5769">
            <v>12762588</v>
          </cell>
        </row>
        <row r="5770">
          <cell r="A5770">
            <v>577014</v>
          </cell>
          <cell r="B5770" t="str">
            <v>Oficio</v>
          </cell>
          <cell r="C5770" t="str">
            <v>8320-3-37620</v>
          </cell>
          <cell r="D5770">
            <v>316614</v>
          </cell>
          <cell r="E5770">
            <v>41947</v>
          </cell>
          <cell r="F5770" t="str">
            <v>TALENTO HUMANO ACTIVO Y NO ACTIVO</v>
          </cell>
          <cell r="G5770" t="str">
            <v>830.009.783-0</v>
          </cell>
          <cell r="H5770" t="str">
            <v>CRUZ BLANCA E.P.S. S.A.</v>
          </cell>
          <cell r="I5770" t="str">
            <v>PAGO SEGURIDAD SOCIAL NOVIEMBREBRE 2014</v>
          </cell>
          <cell r="J5770">
            <v>1417217</v>
          </cell>
        </row>
        <row r="5771">
          <cell r="A5771">
            <v>577114</v>
          </cell>
          <cell r="B5771" t="str">
            <v>Oficio</v>
          </cell>
          <cell r="C5771" t="str">
            <v>8320-3-37620</v>
          </cell>
          <cell r="D5771">
            <v>316514</v>
          </cell>
          <cell r="E5771">
            <v>41947</v>
          </cell>
          <cell r="F5771" t="str">
            <v>TALENTO HUMANO ACTIVO Y NO ACTIVO</v>
          </cell>
          <cell r="G5771" t="str">
            <v>805.000.427-1</v>
          </cell>
          <cell r="H5771" t="str">
            <v>COOMEVA E.P.S.</v>
          </cell>
          <cell r="I5771" t="str">
            <v>PAGO SEGURIDAD SOCIAL NOVIEMBREBRE 2014</v>
          </cell>
          <cell r="J5771">
            <v>8303172</v>
          </cell>
        </row>
        <row r="5772">
          <cell r="A5772">
            <v>577214</v>
          </cell>
          <cell r="B5772" t="str">
            <v>Oficio</v>
          </cell>
          <cell r="C5772" t="str">
            <v>8320-3-37620</v>
          </cell>
          <cell r="D5772">
            <v>317114</v>
          </cell>
          <cell r="E5772">
            <v>41947</v>
          </cell>
          <cell r="F5772" t="str">
            <v>TALENTO HUMANO ACTIVO Y NO ACTIVO</v>
          </cell>
          <cell r="G5772" t="str">
            <v>800.130.907-4</v>
          </cell>
          <cell r="H5772" t="str">
            <v>SALUD TOTAL  EPS</v>
          </cell>
          <cell r="I5772" t="str">
            <v>PAGO SEGURIDAD SOCIAL NOVIEMBREBRE 2014</v>
          </cell>
          <cell r="J5772">
            <v>3146798</v>
          </cell>
        </row>
        <row r="5773">
          <cell r="A5773">
            <v>577314</v>
          </cell>
          <cell r="B5773" t="str">
            <v>Oficio</v>
          </cell>
          <cell r="C5773" t="str">
            <v>8320-3-37620</v>
          </cell>
          <cell r="D5773">
            <v>316914</v>
          </cell>
          <cell r="E5773">
            <v>41947</v>
          </cell>
          <cell r="F5773" t="str">
            <v>TALENTO HUMANO ACTIVO Y NO ACTIVO</v>
          </cell>
          <cell r="G5773" t="str">
            <v>900.074.992.3</v>
          </cell>
          <cell r="H5773" t="str">
            <v>GOLDEN GROUP EPS</v>
          </cell>
          <cell r="I5773" t="str">
            <v>PAGO SEGURIDAD SOCIAL NOVIEMBREBRE 2014</v>
          </cell>
          <cell r="J5773">
            <v>131645</v>
          </cell>
        </row>
        <row r="5774">
          <cell r="A5774">
            <v>577414</v>
          </cell>
          <cell r="B5774" t="str">
            <v>Oficio</v>
          </cell>
          <cell r="C5774" t="str">
            <v>8320-3-37620</v>
          </cell>
          <cell r="D5774">
            <v>316114</v>
          </cell>
          <cell r="E5774">
            <v>41947</v>
          </cell>
          <cell r="F5774" t="str">
            <v>TALENTO HUMANO ACTIVO Y NO ACTIVO</v>
          </cell>
          <cell r="G5774" t="str">
            <v>900,336,004-7</v>
          </cell>
          <cell r="H5774" t="str">
            <v>I.S.S PENS - COLPENSIONES</v>
          </cell>
          <cell r="I5774" t="str">
            <v>PAGO SEGURIDAD SOCIAL NOVIEMBREBRE 2014</v>
          </cell>
          <cell r="J5774">
            <v>70707852</v>
          </cell>
        </row>
        <row r="5775">
          <cell r="A5775">
            <v>577514</v>
          </cell>
          <cell r="B5775" t="str">
            <v>Oficio</v>
          </cell>
          <cell r="C5775" t="str">
            <v>8320-3-37620</v>
          </cell>
          <cell r="D5775">
            <v>317614</v>
          </cell>
          <cell r="E5775">
            <v>41947</v>
          </cell>
          <cell r="F5775" t="str">
            <v>TALENTO HUMANO ACTIVO Y NO ACTIVO</v>
          </cell>
          <cell r="G5775" t="str">
            <v>800.224.808-8</v>
          </cell>
          <cell r="H5775" t="str">
            <v>PORVENIR PENSIONES Y CESANTIAS</v>
          </cell>
          <cell r="I5775" t="str">
            <v>PAGO SEGURIDAD SOCIAL NOVIEMBREBRE 2014</v>
          </cell>
          <cell r="J5775">
            <v>36142115</v>
          </cell>
        </row>
        <row r="5776">
          <cell r="A5776">
            <v>577614</v>
          </cell>
          <cell r="B5776" t="str">
            <v>Oficio</v>
          </cell>
          <cell r="C5776" t="str">
            <v>8320-3-37620</v>
          </cell>
          <cell r="D5776">
            <v>317514</v>
          </cell>
          <cell r="E5776">
            <v>41947</v>
          </cell>
          <cell r="F5776" t="str">
            <v>TALENTO HUMANO ACTIVO Y NO ACTIVO</v>
          </cell>
          <cell r="G5776" t="str">
            <v>800.227.940-6</v>
          </cell>
          <cell r="H5776" t="str">
            <v>COLFONDOS PENSIONES Y CESANTIAS</v>
          </cell>
          <cell r="I5776" t="str">
            <v>PAGO SEGURIDAD SOCIAL NOVIEMBREBRE 2014</v>
          </cell>
          <cell r="J5776">
            <v>9178672</v>
          </cell>
        </row>
        <row r="5777">
          <cell r="A5777">
            <v>577714</v>
          </cell>
          <cell r="B5777" t="str">
            <v>Oficio</v>
          </cell>
          <cell r="C5777" t="str">
            <v>8320-3-37620</v>
          </cell>
          <cell r="D5777">
            <v>317714</v>
          </cell>
          <cell r="E5777">
            <v>41947</v>
          </cell>
          <cell r="F5777" t="str">
            <v>TALENTO HUMANO ACTIVO Y NO ACTIVO</v>
          </cell>
          <cell r="G5777" t="str">
            <v>800.229.739-0</v>
          </cell>
          <cell r="H5777" t="str">
            <v>PROTECCION PENSION Y CESANTIAS</v>
          </cell>
          <cell r="I5777" t="str">
            <v>PAGO SEGURIDAD SOCIAL NOVIEMBREBRE 2014</v>
          </cell>
          <cell r="J5777">
            <v>32201045</v>
          </cell>
        </row>
        <row r="5778">
          <cell r="A5778">
            <v>577814</v>
          </cell>
          <cell r="B5778" t="str">
            <v>Oficio</v>
          </cell>
          <cell r="C5778" t="str">
            <v>8320-3-37620</v>
          </cell>
          <cell r="D5778">
            <v>317814</v>
          </cell>
          <cell r="E5778">
            <v>41947</v>
          </cell>
          <cell r="F5778" t="str">
            <v>TALENTO HUMANO ACTIVO Y NO ACTIVO</v>
          </cell>
          <cell r="G5778" t="str">
            <v>800.253.055-2</v>
          </cell>
          <cell r="H5778" t="str">
            <v>SKANDIA -OLD MUTUAL FONDO DE PENSIONES</v>
          </cell>
          <cell r="I5778" t="str">
            <v>PAGO SEGURIDAD SOCIAL NOVIEMBREBRE 2014</v>
          </cell>
          <cell r="J5778">
            <v>9274635</v>
          </cell>
        </row>
        <row r="5779">
          <cell r="A5779">
            <v>577914</v>
          </cell>
          <cell r="B5779" t="str">
            <v>Oficio</v>
          </cell>
          <cell r="C5779" t="str">
            <v>8320-3-37620</v>
          </cell>
          <cell r="D5779">
            <v>317914</v>
          </cell>
          <cell r="E5779">
            <v>41947</v>
          </cell>
          <cell r="F5779" t="str">
            <v>TALENTO HUMANO ACTIVO Y NO ACTIVO</v>
          </cell>
          <cell r="G5779" t="str">
            <v>860.011.153-6</v>
          </cell>
          <cell r="H5779" t="str">
            <v>POSITIVA CIA DE SEGUROS - ARP</v>
          </cell>
          <cell r="I5779" t="str">
            <v>PAGO SEGURIDAD SOCIAL NOVIEMBREBRE 2014</v>
          </cell>
          <cell r="J5779">
            <v>6384100</v>
          </cell>
        </row>
        <row r="5780">
          <cell r="A5780">
            <v>578014</v>
          </cell>
          <cell r="B5780" t="str">
            <v>Oficio</v>
          </cell>
          <cell r="C5780" t="str">
            <v>8320-3-37620</v>
          </cell>
          <cell r="D5780">
            <v>318014</v>
          </cell>
          <cell r="E5780">
            <v>41947</v>
          </cell>
          <cell r="F5780" t="str">
            <v>TALENTO HUMANO ACTIVO Y NO ACTIVO</v>
          </cell>
          <cell r="G5780" t="str">
            <v>860,007,336-1</v>
          </cell>
          <cell r="H5780" t="str">
            <v>CCF COLSUBSIDIO</v>
          </cell>
          <cell r="I5780" t="str">
            <v>PAGO SEGURIDAD SOCIAL NOVIEMBREBRE 2014</v>
          </cell>
          <cell r="J5780">
            <v>53397300</v>
          </cell>
        </row>
        <row r="5781">
          <cell r="A5781">
            <v>578114</v>
          </cell>
          <cell r="B5781" t="str">
            <v>Oficio</v>
          </cell>
          <cell r="C5781" t="str">
            <v>8320-3-37620</v>
          </cell>
          <cell r="D5781">
            <v>318414</v>
          </cell>
          <cell r="E5781">
            <v>41947</v>
          </cell>
          <cell r="F5781" t="str">
            <v>TALENTO HUMANO ACTIVO Y NO ACTIVO</v>
          </cell>
          <cell r="G5781" t="str">
            <v>899.999.034-1</v>
          </cell>
          <cell r="H5781" t="str">
            <v>SENA</v>
          </cell>
          <cell r="I5781" t="str">
            <v>PAGO SEGURIDAD SOCIAL NOVIEMBREBRE 2014</v>
          </cell>
          <cell r="J5781">
            <v>6671000</v>
          </cell>
        </row>
        <row r="5782">
          <cell r="A5782">
            <v>578214</v>
          </cell>
          <cell r="B5782" t="str">
            <v>Oficio</v>
          </cell>
          <cell r="C5782" t="str">
            <v>8320-3-37620</v>
          </cell>
          <cell r="D5782">
            <v>318314</v>
          </cell>
          <cell r="E5782">
            <v>41947</v>
          </cell>
          <cell r="F5782" t="str">
            <v>TALENTO HUMANO ACTIVO Y NO ACTIVO</v>
          </cell>
          <cell r="G5782" t="str">
            <v>899.999.239-2</v>
          </cell>
          <cell r="H5782" t="str">
            <v>ICBF</v>
          </cell>
          <cell r="I5782" t="str">
            <v>PAGO SEGURIDAD SOCIAL NOVIEMBREBRE 2014</v>
          </cell>
          <cell r="J5782">
            <v>40044100</v>
          </cell>
        </row>
        <row r="5783">
          <cell r="A5783">
            <v>578314</v>
          </cell>
          <cell r="B5783" t="str">
            <v>Oficio</v>
          </cell>
          <cell r="C5783" t="str">
            <v>8320-3-37620</v>
          </cell>
          <cell r="D5783">
            <v>318114</v>
          </cell>
          <cell r="E5783">
            <v>41947</v>
          </cell>
          <cell r="F5783" t="str">
            <v>TALENTO HUMANO ACTIVO Y NO ACTIVO</v>
          </cell>
          <cell r="G5783" t="str">
            <v>899.999.054-7</v>
          </cell>
          <cell r="H5783" t="str">
            <v>ESAP</v>
          </cell>
          <cell r="I5783" t="str">
            <v>PAGO SEGURIDAD SOCIAL NOVIEMBREBRE 2014</v>
          </cell>
          <cell r="J5783">
            <v>6671000</v>
          </cell>
        </row>
        <row r="5784">
          <cell r="A5784">
            <v>578414</v>
          </cell>
          <cell r="B5784" t="str">
            <v>Oficio</v>
          </cell>
          <cell r="C5784" t="str">
            <v>8320-3-37620</v>
          </cell>
          <cell r="D5784">
            <v>318214</v>
          </cell>
          <cell r="E5784">
            <v>41947</v>
          </cell>
          <cell r="F5784" t="str">
            <v>TALENTO HUMANO ACTIVO Y NO ACTIVO</v>
          </cell>
          <cell r="G5784" t="str">
            <v>899.999.001-7</v>
          </cell>
          <cell r="H5784" t="str">
            <v>ESCUELAS E INSTITUTOS</v>
          </cell>
          <cell r="I5784" t="str">
            <v>PAGO SEGURIDAD SOCIAL NOVIEMBREBRE 2014</v>
          </cell>
          <cell r="J5784">
            <v>13347200</v>
          </cell>
        </row>
        <row r="5785">
          <cell r="A5785">
            <v>578514</v>
          </cell>
          <cell r="B5785" t="str">
            <v>Oficio</v>
          </cell>
          <cell r="C5785" t="str">
            <v>8000-3-40807</v>
          </cell>
          <cell r="E5785">
            <v>41975</v>
          </cell>
          <cell r="F5785" t="str">
            <v>SUBDIRECCION ADMINISTRATIVA Y FINANCIERA</v>
          </cell>
          <cell r="G5785">
            <v>8301153951</v>
          </cell>
          <cell r="H5785" t="str">
            <v>MINISTERIO DE AMBIENTE Y DESARROLLO SOSTENIBLE</v>
          </cell>
          <cell r="I5785" t="str">
            <v xml:space="preserve">RADICACION CAJA MENOR 314 CONSECUTIVO 8414 VIATICOS Y COMISIONES AL INTERIOR </v>
          </cell>
          <cell r="J5785">
            <v>17888197</v>
          </cell>
          <cell r="O5785" t="str">
            <v>RECURSO 11</v>
          </cell>
          <cell r="W5785" t="str">
            <v>Vigencia Presupuestal</v>
          </cell>
        </row>
        <row r="5786">
          <cell r="A5786">
            <v>578614</v>
          </cell>
        </row>
        <row r="5787">
          <cell r="A5787">
            <v>578714</v>
          </cell>
        </row>
        <row r="5788">
          <cell r="A5788">
            <v>578814</v>
          </cell>
        </row>
        <row r="5789">
          <cell r="A5789">
            <v>578914</v>
          </cell>
        </row>
        <row r="5790">
          <cell r="A5790">
            <v>579014</v>
          </cell>
        </row>
        <row r="5791">
          <cell r="A5791">
            <v>579114</v>
          </cell>
        </row>
        <row r="5792">
          <cell r="A5792">
            <v>579214</v>
          </cell>
        </row>
        <row r="5793">
          <cell r="A5793">
            <v>579314</v>
          </cell>
        </row>
        <row r="5794">
          <cell r="A5794">
            <v>579414</v>
          </cell>
        </row>
        <row r="5795">
          <cell r="A5795">
            <v>579514</v>
          </cell>
        </row>
        <row r="5796">
          <cell r="A5796">
            <v>579614</v>
          </cell>
        </row>
        <row r="5797">
          <cell r="A5797">
            <v>579714</v>
          </cell>
        </row>
        <row r="5798">
          <cell r="A5798">
            <v>579814</v>
          </cell>
        </row>
        <row r="5799">
          <cell r="A5799">
            <v>579914</v>
          </cell>
        </row>
        <row r="5800">
          <cell r="A5800">
            <v>580014</v>
          </cell>
        </row>
        <row r="5801">
          <cell r="A5801">
            <v>580114</v>
          </cell>
        </row>
        <row r="5802">
          <cell r="A5802">
            <v>580214</v>
          </cell>
        </row>
        <row r="5803">
          <cell r="A5803">
            <v>580314</v>
          </cell>
        </row>
        <row r="5804">
          <cell r="A5804">
            <v>580414</v>
          </cell>
        </row>
        <row r="5805">
          <cell r="A5805">
            <v>580514</v>
          </cell>
        </row>
        <row r="5806">
          <cell r="A5806">
            <v>580614</v>
          </cell>
        </row>
        <row r="5807">
          <cell r="A5807">
            <v>580714</v>
          </cell>
        </row>
        <row r="5808">
          <cell r="A5808">
            <v>580814</v>
          </cell>
        </row>
        <row r="5809">
          <cell r="A5809">
            <v>580914</v>
          </cell>
        </row>
        <row r="5810">
          <cell r="A5810">
            <v>581014</v>
          </cell>
        </row>
        <row r="5811">
          <cell r="A5811">
            <v>581114</v>
          </cell>
        </row>
        <row r="5812">
          <cell r="A5812">
            <v>581214</v>
          </cell>
        </row>
        <row r="5813">
          <cell r="A5813">
            <v>581314</v>
          </cell>
        </row>
        <row r="5814">
          <cell r="A5814">
            <v>581414</v>
          </cell>
        </row>
        <row r="5815">
          <cell r="A5815">
            <v>581514</v>
          </cell>
        </row>
        <row r="5816">
          <cell r="A5816">
            <v>581614</v>
          </cell>
        </row>
        <row r="5817">
          <cell r="A5817">
            <v>581714</v>
          </cell>
        </row>
        <row r="5818">
          <cell r="A5818">
            <v>581814</v>
          </cell>
        </row>
        <row r="5819">
          <cell r="A5819">
            <v>581914</v>
          </cell>
          <cell r="B5819" t="str">
            <v>Resolucion</v>
          </cell>
          <cell r="C5819">
            <v>1884</v>
          </cell>
          <cell r="D5819">
            <v>347714</v>
          </cell>
          <cell r="E5819">
            <v>41975</v>
          </cell>
          <cell r="F5819" t="str">
            <v>SUBDIRECCION ADMINISTRATIVA Y FINANCIERA</v>
          </cell>
          <cell r="G5819">
            <v>80425046</v>
          </cell>
          <cell r="H5819" t="str">
            <v>MAURICIO JOSE MIRA PONTO</v>
          </cell>
          <cell r="I5819" t="str">
            <v>PAGO PARCIAL COMISION INTERNACIONAL A LIMA - PERU DEL 3 AL  12 DIC 2014</v>
          </cell>
          <cell r="J5819">
            <v>2139742</v>
          </cell>
          <cell r="O5819" t="str">
            <v>RECURSO 11</v>
          </cell>
          <cell r="W5819" t="str">
            <v>Vigencia Presupuestal</v>
          </cell>
        </row>
        <row r="5820">
          <cell r="A5820">
            <v>582014</v>
          </cell>
          <cell r="B5820" t="str">
            <v>Factura</v>
          </cell>
          <cell r="C5820">
            <v>107751875</v>
          </cell>
          <cell r="D5820">
            <v>342714</v>
          </cell>
          <cell r="E5820">
            <v>41976</v>
          </cell>
          <cell r="F5820" t="str">
            <v>SERVICIOS ADMINISTRATIVOS, ATENCIONA AL USUARIO, ARCHIVO Y CORRESPONDENCIA</v>
          </cell>
          <cell r="G5820">
            <v>8999990941</v>
          </cell>
          <cell r="H5820" t="str">
            <v>EMPRESA DE ACUEDUCTO Y ALCANTARILLADO DE BOGOTA ESP</v>
          </cell>
          <cell r="I5820" t="str">
            <v>PAGO SERVICIO DE ASEO A E.A.B.-ESP, DEL 1 DE SEPTIEMBRE AL 31 DE OCTUBRE DE 2014, FRA. 1411-1077518-75, CTA CONTRATO N.11442908</v>
          </cell>
          <cell r="J5820">
            <v>4316820</v>
          </cell>
          <cell r="N5820" t="str">
            <v>RECURSO 2-10</v>
          </cell>
          <cell r="W5820" t="str">
            <v>Vigencia Presupuestal</v>
          </cell>
        </row>
        <row r="5821">
          <cell r="A5821">
            <v>582114</v>
          </cell>
        </row>
        <row r="5822">
          <cell r="A5822">
            <v>582214</v>
          </cell>
          <cell r="B5822" t="str">
            <v>Oficio</v>
          </cell>
          <cell r="C5822" t="str">
            <v>8000-3-40807</v>
          </cell>
          <cell r="D5822">
            <v>347914</v>
          </cell>
          <cell r="E5822">
            <v>41976</v>
          </cell>
          <cell r="F5822" t="str">
            <v>SUBDIRECCION ADMINISTRATIVA Y FINANCIERA</v>
          </cell>
          <cell r="G5822">
            <v>8301153951</v>
          </cell>
          <cell r="H5822" t="str">
            <v>MINISTERIO DE AMBIENTE Y DESARROLLO SOSTENIBLE</v>
          </cell>
          <cell r="I5822" t="str">
            <v>REEMBOLSO CAJA MENOR 214 - CONSECUTIVO 8214 - DESPACHO MINISTRO</v>
          </cell>
          <cell r="J5822">
            <v>3944961</v>
          </cell>
          <cell r="N5822" t="str">
            <v>RECURSO 2-10</v>
          </cell>
          <cell r="W5822" t="str">
            <v>Vigencia Presupuestal</v>
          </cell>
        </row>
        <row r="5823">
          <cell r="A5823">
            <v>582314</v>
          </cell>
          <cell r="B5823" t="str">
            <v>Oficio</v>
          </cell>
          <cell r="C5823" t="str">
            <v>8314-3-41129</v>
          </cell>
          <cell r="D5823">
            <v>347814</v>
          </cell>
          <cell r="E5823">
            <v>41976</v>
          </cell>
          <cell r="F5823" t="str">
            <v>SUBDIRECCION ADMINISTRATIVA Y FINANCIERA</v>
          </cell>
          <cell r="G5823">
            <v>8301153951</v>
          </cell>
          <cell r="H5823" t="str">
            <v>MINISTERIO DE AMBIENTE Y DESARROLLO SOSTENIBLE</v>
          </cell>
          <cell r="I5823" t="str">
            <v>REEMBOLSO CAJA MENOR 114 - CONSECUTIVO 8514 - GASTOS GENERALES-ADMINISTRATIVA</v>
          </cell>
          <cell r="J5823">
            <v>3461104</v>
          </cell>
          <cell r="N5823" t="str">
            <v>RECURSO 2-10</v>
          </cell>
          <cell r="W5823" t="str">
            <v>Vigencia Presupuestal</v>
          </cell>
        </row>
        <row r="5824">
          <cell r="A5824">
            <v>582414</v>
          </cell>
          <cell r="B5824" t="str">
            <v>comision</v>
          </cell>
          <cell r="C5824" t="str">
            <v>2014-1-0860</v>
          </cell>
          <cell r="D5824">
            <v>308214</v>
          </cell>
          <cell r="E5824">
            <v>41976</v>
          </cell>
          <cell r="F5824" t="str">
            <v>SUBDIRECCION ADMINISTRATIVA Y FINANCIERA</v>
          </cell>
          <cell r="G5824">
            <v>78034306</v>
          </cell>
          <cell r="H5824" t="str">
            <v>JUAN CARVAJAL COGOLLO</v>
          </cell>
          <cell r="I5824" t="str">
            <v>COMISION A BARRANQUILLA OCTUBRE 30 DE 2014</v>
          </cell>
          <cell r="J5824">
            <v>145648</v>
          </cell>
          <cell r="L5824">
            <v>11</v>
          </cell>
          <cell r="O5824" t="str">
            <v>RECURSO 11</v>
          </cell>
          <cell r="W5824" t="str">
            <v xml:space="preserve">Vigencia </v>
          </cell>
        </row>
        <row r="5825">
          <cell r="A5825">
            <v>582514</v>
          </cell>
          <cell r="B5825" t="str">
            <v>comision</v>
          </cell>
          <cell r="C5825" t="str">
            <v>2014-1-0863</v>
          </cell>
          <cell r="D5825">
            <v>313314</v>
          </cell>
          <cell r="E5825">
            <v>41976</v>
          </cell>
          <cell r="F5825" t="str">
            <v>SUBDIRECCION ADMINISTRATIVA Y FINANCIERA</v>
          </cell>
          <cell r="G5825">
            <v>341036</v>
          </cell>
          <cell r="H5825" t="str">
            <v>GREGORIO RODRIGUEZ</v>
          </cell>
          <cell r="I5825" t="str">
            <v>COMISION A VILLAVICENCIO 23-25 OCTUBRE 2014</v>
          </cell>
          <cell r="J5825">
            <v>770238</v>
          </cell>
          <cell r="L5825">
            <v>11</v>
          </cell>
          <cell r="O5825" t="str">
            <v>RECURSO 11</v>
          </cell>
          <cell r="W5825" t="str">
            <v xml:space="preserve">Vigencia </v>
          </cell>
        </row>
        <row r="5826">
          <cell r="A5826">
            <v>582614</v>
          </cell>
          <cell r="B5826" t="str">
            <v>comision</v>
          </cell>
          <cell r="C5826" t="str">
            <v>2014-1-0877</v>
          </cell>
          <cell r="D5826">
            <v>320514</v>
          </cell>
          <cell r="E5826">
            <v>41976</v>
          </cell>
          <cell r="F5826" t="str">
            <v>SUBDIRECCION ADMINISTRATIVA Y FINANCIERA</v>
          </cell>
          <cell r="G5826">
            <v>65778539</v>
          </cell>
          <cell r="H5826" t="str">
            <v>LEDY NOHEMY TRUJILLO ORTIZ</v>
          </cell>
          <cell r="I5826" t="str">
            <v>COMISION A MEDELLIN 5-7 NOVIEMBRE 2014</v>
          </cell>
          <cell r="J5826">
            <v>415261</v>
          </cell>
          <cell r="L5826">
            <v>11</v>
          </cell>
          <cell r="O5826" t="str">
            <v>RECURSO 11</v>
          </cell>
          <cell r="W5826" t="str">
            <v xml:space="preserve">Vigencia </v>
          </cell>
        </row>
        <row r="5827">
          <cell r="A5827">
            <v>582714</v>
          </cell>
          <cell r="B5827" t="str">
            <v>comision</v>
          </cell>
          <cell r="C5827" t="str">
            <v>2014-1-0893</v>
          </cell>
          <cell r="D5827">
            <v>325014</v>
          </cell>
          <cell r="E5827">
            <v>41976</v>
          </cell>
          <cell r="F5827" t="str">
            <v>SUBDIRECCION ADMINISTRATIVA Y FINANCIERA</v>
          </cell>
          <cell r="G5827">
            <v>79153840</v>
          </cell>
          <cell r="H5827" t="str">
            <v>JAVIER CORREAL PIZARRO</v>
          </cell>
          <cell r="I5827" t="str">
            <v>COMISION A CARTAGENA BQUILLA 10 NOVIEMBRE 2014</v>
          </cell>
          <cell r="J5827">
            <v>728238</v>
          </cell>
          <cell r="L5827">
            <v>11</v>
          </cell>
          <cell r="O5827" t="str">
            <v>RECURSO 11</v>
          </cell>
          <cell r="W5827" t="str">
            <v xml:space="preserve">Vigencia </v>
          </cell>
        </row>
        <row r="5828">
          <cell r="A5828">
            <v>582814</v>
          </cell>
          <cell r="B5828" t="str">
            <v>comision</v>
          </cell>
          <cell r="C5828" t="str">
            <v>2014-1-0895</v>
          </cell>
          <cell r="D5828">
            <v>323614</v>
          </cell>
          <cell r="E5828">
            <v>41976</v>
          </cell>
          <cell r="F5828" t="str">
            <v>SUBDIRECCION ADMINISTRATIVA Y FINANCIERA</v>
          </cell>
          <cell r="G5828">
            <v>65778539</v>
          </cell>
          <cell r="H5828" t="str">
            <v>LEDY NOHEMY TRUJILLO ORTIZ</v>
          </cell>
          <cell r="I5828" t="str">
            <v>COMISION A CALI 12-13 NOVIEMBRE 2014</v>
          </cell>
          <cell r="J5828">
            <v>249157</v>
          </cell>
          <cell r="L5828">
            <v>11</v>
          </cell>
          <cell r="O5828" t="str">
            <v>RECURSO 11</v>
          </cell>
          <cell r="W5828" t="str">
            <v xml:space="preserve">Vigencia </v>
          </cell>
        </row>
        <row r="5829">
          <cell r="A5829">
            <v>582914</v>
          </cell>
          <cell r="B5829" t="str">
            <v>comision</v>
          </cell>
          <cell r="C5829" t="str">
            <v>2014-1-0908</v>
          </cell>
          <cell r="D5829">
            <v>329314</v>
          </cell>
          <cell r="E5829">
            <v>41976</v>
          </cell>
          <cell r="F5829" t="str">
            <v>SUBDIRECCION ADMINISTRATIVA Y FINANCIERA</v>
          </cell>
          <cell r="G5829">
            <v>74180161</v>
          </cell>
          <cell r="H5829" t="str">
            <v>ANDRES BALCAZAR</v>
          </cell>
          <cell r="I5829" t="str">
            <v>COMISION A TUNJA 18 NOVIEMBRE 2014</v>
          </cell>
          <cell r="J5829">
            <v>145648</v>
          </cell>
          <cell r="L5829">
            <v>11</v>
          </cell>
          <cell r="O5829" t="str">
            <v>RECURSO 11</v>
          </cell>
          <cell r="W5829" t="str">
            <v xml:space="preserve">Vigencia </v>
          </cell>
        </row>
        <row r="5830">
          <cell r="A5830">
            <v>583014</v>
          </cell>
          <cell r="B5830" t="str">
            <v>comision</v>
          </cell>
          <cell r="C5830" t="str">
            <v>2014-1-0916</v>
          </cell>
          <cell r="D5830">
            <v>331614</v>
          </cell>
          <cell r="E5830">
            <v>41976</v>
          </cell>
          <cell r="F5830" t="str">
            <v>SUBDIRECCION ADMINISTRATIVA Y FINANCIERA</v>
          </cell>
          <cell r="G5830">
            <v>19370198</v>
          </cell>
          <cell r="H5830" t="str">
            <v>ANGEL GUSTAVO ZAPATA FERRO</v>
          </cell>
          <cell r="I5830" t="str">
            <v>COMISION A UBATE 18 NOVIEMBRE 2014</v>
          </cell>
          <cell r="J5830">
            <v>68375</v>
          </cell>
          <cell r="L5830">
            <v>11</v>
          </cell>
          <cell r="O5830" t="str">
            <v>RECURSO 11</v>
          </cell>
          <cell r="W5830" t="str">
            <v xml:space="preserve">Vigencia </v>
          </cell>
        </row>
        <row r="5831">
          <cell r="A5831">
            <v>583114</v>
          </cell>
          <cell r="B5831" t="str">
            <v>comision</v>
          </cell>
          <cell r="C5831" t="str">
            <v>2014-1-0924</v>
          </cell>
          <cell r="D5831">
            <v>334214</v>
          </cell>
          <cell r="E5831">
            <v>41976</v>
          </cell>
          <cell r="F5831" t="str">
            <v>SUBDIRECCION ADMINISTRATIVA Y FINANCIERA</v>
          </cell>
          <cell r="G5831">
            <v>40043339</v>
          </cell>
          <cell r="H5831" t="str">
            <v>SANDRA P. ALFONSO PALACIOS</v>
          </cell>
          <cell r="I5831" t="str">
            <v>COMISION A TUNJA 24 NOVIEMBRE 2014</v>
          </cell>
          <cell r="J5831">
            <v>148375</v>
          </cell>
          <cell r="L5831">
            <v>11</v>
          </cell>
          <cell r="O5831" t="str">
            <v>RECURSO 11</v>
          </cell>
          <cell r="W5831" t="str">
            <v xml:space="preserve">Vigencia </v>
          </cell>
        </row>
        <row r="5832">
          <cell r="A5832">
            <v>583214</v>
          </cell>
        </row>
        <row r="5833">
          <cell r="A5833">
            <v>583314</v>
          </cell>
        </row>
        <row r="5834">
          <cell r="A5834">
            <v>583414</v>
          </cell>
        </row>
        <row r="5835">
          <cell r="A5835">
            <v>583514</v>
          </cell>
        </row>
        <row r="5836">
          <cell r="A5836">
            <v>583614</v>
          </cell>
        </row>
        <row r="5837">
          <cell r="A5837">
            <v>583714</v>
          </cell>
        </row>
        <row r="5838">
          <cell r="A5838">
            <v>583814</v>
          </cell>
        </row>
        <row r="5839">
          <cell r="A5839">
            <v>583914</v>
          </cell>
        </row>
        <row r="5840">
          <cell r="A5840">
            <v>584014</v>
          </cell>
        </row>
        <row r="5841">
          <cell r="A5841">
            <v>584114</v>
          </cell>
        </row>
        <row r="5842">
          <cell r="A5842">
            <v>584214</v>
          </cell>
          <cell r="B5842" t="str">
            <v>Resolucion</v>
          </cell>
          <cell r="C5842">
            <v>2427</v>
          </cell>
          <cell r="D5842">
            <v>351614</v>
          </cell>
          <cell r="E5842">
            <v>41976</v>
          </cell>
          <cell r="F5842" t="str">
            <v>SUBDIRECCION ADMINISTRATIVA Y FINANCIERA</v>
          </cell>
          <cell r="G5842">
            <v>10273177</v>
          </cell>
          <cell r="H5842" t="str">
            <v>GABRIEL VALLEJO LOPEZ</v>
          </cell>
          <cell r="I5842" t="str">
            <v>PAGO PARCIAL COMISION INTERNACIONAL A LIMA-PERU DEL 6 AL 12 DICIEMBRE 2014-DECRETO 2427 DEL 2-12-2014</v>
          </cell>
          <cell r="J5842">
            <v>3279662</v>
          </cell>
          <cell r="N5842" t="str">
            <v>RECURSO 2-10</v>
          </cell>
          <cell r="W5842" t="str">
            <v>Vigencia Presupuestal</v>
          </cell>
        </row>
        <row r="5843">
          <cell r="A5843">
            <v>584314</v>
          </cell>
          <cell r="B5843" t="str">
            <v>Resolucion</v>
          </cell>
          <cell r="C5843">
            <v>1898</v>
          </cell>
          <cell r="D5843">
            <v>351014</v>
          </cell>
          <cell r="E5843">
            <v>41976</v>
          </cell>
          <cell r="F5843" t="str">
            <v>SUBDIRECCION ADMINISTRATIVA Y FINANCIERA</v>
          </cell>
          <cell r="G5843">
            <v>79778817</v>
          </cell>
          <cell r="H5843" t="str">
            <v>PABLO ABBA VIEIRA SAMPER</v>
          </cell>
          <cell r="I5843" t="str">
            <v>PAGO PARCIAL COMISION INTERNACIONAL A LIMA-PERU DEL 8 AL 12 DICIEMBRE 2014-RESOLUCION 1898 DEL 28 DE NOV DE 2014</v>
          </cell>
          <cell r="J5843">
            <v>2322138</v>
          </cell>
          <cell r="O5843" t="str">
            <v>RECURSO 11</v>
          </cell>
          <cell r="W5843" t="str">
            <v>Vigencia Presupuestal</v>
          </cell>
        </row>
        <row r="5844">
          <cell r="A5844">
            <v>584414</v>
          </cell>
          <cell r="B5844" t="str">
            <v>Anulada</v>
          </cell>
          <cell r="C5844">
            <v>299</v>
          </cell>
          <cell r="D5844">
            <v>13414</v>
          </cell>
          <cell r="E5844">
            <v>41977</v>
          </cell>
          <cell r="F5844" t="str">
            <v>DIRECCION DE GENTION INTEGRAL DEL RECURSO HIDRICO</v>
          </cell>
          <cell r="G5844">
            <v>8910006270</v>
          </cell>
          <cell r="H5844" t="str">
            <v>CVS - CORPORACION AUTONOMA REGIONAL DE LOS VALLES DEL SINU Y SAN JORGE</v>
          </cell>
          <cell r="I5844" t="str">
            <v>ANULADA ----- PAGO 3 DE 4 CTA CBO SEGÚN CERTIFICACION DEL SUPERVISOR</v>
          </cell>
          <cell r="J5844">
            <v>298400000</v>
          </cell>
          <cell r="O5844" t="str">
            <v>RECURSO 11</v>
          </cell>
          <cell r="W5844" t="str">
            <v>Vigencia Presupuestal</v>
          </cell>
        </row>
        <row r="5845">
          <cell r="A5845">
            <v>584514</v>
          </cell>
          <cell r="B5845" t="str">
            <v>Convenio</v>
          </cell>
          <cell r="C5845">
            <v>162</v>
          </cell>
          <cell r="D5845">
            <v>143914</v>
          </cell>
          <cell r="E5845">
            <v>41977</v>
          </cell>
          <cell r="F5845" t="str">
            <v>DIRECCION DE ASUNTOS MARINOS, COSTEROS Y RECURSOS ACUATICOS</v>
          </cell>
          <cell r="G5845">
            <v>8180001568</v>
          </cell>
          <cell r="H5845" t="str">
            <v>INST.INVEST.AMBIENTALES DEL PACIFICO JOHN VON NEUMAN</v>
          </cell>
          <cell r="I5845" t="str">
            <v>PAGO 4 DE 4 SEGÚN CERTIFICACION DEL SUPERVISOR</v>
          </cell>
          <cell r="J5845">
            <v>15000000</v>
          </cell>
          <cell r="O5845" t="str">
            <v>RECURSO 11</v>
          </cell>
          <cell r="W5845" t="str">
            <v>Vigencia Presupuestal</v>
          </cell>
        </row>
        <row r="5846">
          <cell r="A5846">
            <v>584614</v>
          </cell>
          <cell r="B5846" t="str">
            <v>Convenio</v>
          </cell>
          <cell r="C5846">
            <v>104</v>
          </cell>
          <cell r="D5846">
            <v>13314</v>
          </cell>
          <cell r="E5846">
            <v>41977</v>
          </cell>
          <cell r="F5846" t="str">
            <v>DIRECCION DE BOSQUES, BIODIVERSIDAD Y SERVICIOS ECOSISTEMICOS</v>
          </cell>
          <cell r="G5846">
            <v>8200001422</v>
          </cell>
          <cell r="H5846" t="str">
            <v>INST.INVEST.RECURSO BIOLOGICO ALEXANDER VON HUMBOLDT</v>
          </cell>
          <cell r="I5846" t="str">
            <v>PAGO 7 DE 7 SEGÚN CERTIFIACION DEL SUPERVISOR</v>
          </cell>
          <cell r="J5846">
            <v>24858174</v>
          </cell>
          <cell r="O5846" t="str">
            <v>RECURSO 11</v>
          </cell>
          <cell r="W5846" t="str">
            <v>Vigencia Presupuestal</v>
          </cell>
        </row>
        <row r="5847">
          <cell r="A5847">
            <v>584714</v>
          </cell>
          <cell r="B5847" t="str">
            <v>Convenio</v>
          </cell>
          <cell r="C5847">
            <v>438</v>
          </cell>
          <cell r="D5847">
            <v>250914</v>
          </cell>
          <cell r="E5847">
            <v>41977</v>
          </cell>
          <cell r="F5847" t="str">
            <v>SUBDIRECCION DE EDUCACION Y PARTICIPACION</v>
          </cell>
          <cell r="G5847">
            <v>8301266453</v>
          </cell>
          <cell r="H5847" t="str">
            <v xml:space="preserve">BISA - BUSINESS INTELLIGENCE SOFTWARE ASSESSOR CORPORATION LTDA </v>
          </cell>
          <cell r="I5847" t="str">
            <v>FRA 193 PAGO 2 DE 4 SEGÚN CERTIFICACION DEL SUPERVISOR  (REG COMUN)</v>
          </cell>
          <cell r="J5847">
            <v>47220000</v>
          </cell>
          <cell r="K5847">
            <v>9.66</v>
          </cell>
          <cell r="L5847">
            <v>11</v>
          </cell>
          <cell r="M5847">
            <v>16</v>
          </cell>
          <cell r="O5847" t="str">
            <v>RECURSO 11</v>
          </cell>
          <cell r="V5847" t="str">
            <v>CIIU 6201 - Actividades de desarrollo de sistemasinformáticos (planificación, análisis,diseño, programación,pruebas) 9,66</v>
          </cell>
          <cell r="W5847" t="str">
            <v>Vigencia Presupuestal</v>
          </cell>
        </row>
        <row r="5848">
          <cell r="A5848">
            <v>584814</v>
          </cell>
          <cell r="B5848" t="str">
            <v>Contrato</v>
          </cell>
          <cell r="C5848">
            <v>100</v>
          </cell>
          <cell r="D5848">
            <v>18214</v>
          </cell>
          <cell r="E5848">
            <v>41950</v>
          </cell>
          <cell r="F5848" t="str">
            <v>DIRECCION DE BOSQUES, BIODIVERSIDAD Y SERVICIOS ECOSISTEMICOS</v>
          </cell>
          <cell r="G5848">
            <v>6768778</v>
          </cell>
          <cell r="H5848" t="str">
            <v>SAMUEL LOZANO BARON</v>
          </cell>
          <cell r="I5848" t="str">
            <v>FRA 16 PAGO 11 DE 12 SEGÚN CERTIFICACION DEL SUPERVISOR (Desc.de la Base RF x Dependientes+Benefic.x Int. Vivienda/2013+ Beneficio AFC) RETENCION MINIMA ART 384</v>
          </cell>
          <cell r="J5848">
            <v>8502514</v>
          </cell>
          <cell r="K5848">
            <v>9.66</v>
          </cell>
          <cell r="M5848">
            <v>16</v>
          </cell>
          <cell r="O5848" t="str">
            <v>RECURSO 11</v>
          </cell>
          <cell r="R5848">
            <v>0</v>
          </cell>
          <cell r="V5848" t="str">
            <v xml:space="preserve">Presento AFC+Beneficio Int. Vivienda $10,729,620/12meses $894,135- Desc. 10% Dependientes </v>
          </cell>
          <cell r="W5848" t="str">
            <v>Vigencia Presupuestal</v>
          </cell>
        </row>
        <row r="5849">
          <cell r="A5849">
            <v>584914</v>
          </cell>
        </row>
        <row r="5850">
          <cell r="A5850">
            <v>585014</v>
          </cell>
        </row>
        <row r="5851">
          <cell r="A5851">
            <v>585114</v>
          </cell>
        </row>
        <row r="5852">
          <cell r="A5852">
            <v>585214</v>
          </cell>
        </row>
        <row r="5853">
          <cell r="A5853">
            <v>585314</v>
          </cell>
        </row>
        <row r="5854">
          <cell r="A5854">
            <v>585414</v>
          </cell>
        </row>
        <row r="5855">
          <cell r="A5855">
            <v>585514</v>
          </cell>
          <cell r="B5855" t="str">
            <v>Contrato</v>
          </cell>
          <cell r="C5855">
            <v>362</v>
          </cell>
          <cell r="D5855">
            <v>215014</v>
          </cell>
          <cell r="E5855">
            <v>41977</v>
          </cell>
          <cell r="F5855" t="str">
            <v>OFICINA DE TECNOLOGIAS, INFORMACION Y COMUNICACIONES TIC</v>
          </cell>
          <cell r="G5855">
            <v>8000155831</v>
          </cell>
          <cell r="H5855" t="str">
            <v>COLOMBIA DE SOFTWARE Y HARDWARE - COLSOF S.A</v>
          </cell>
          <cell r="I5855" t="str">
            <v>FRA 386332 PAGO 2 DE 5 SEGÚN CERTIFICACION DEL SUPERVISOR (GC RTE IVA N/A - UBICADOS EN TENJO RTE ICA N/A - AUTORETE. RTE FTE N/A)</v>
          </cell>
          <cell r="J5855">
            <v>7981818</v>
          </cell>
          <cell r="M5855">
            <v>16</v>
          </cell>
          <cell r="O5855" t="str">
            <v>RECURSO 11</v>
          </cell>
          <cell r="W5855" t="str">
            <v>Vigencia Presupuestal</v>
          </cell>
        </row>
        <row r="5856">
          <cell r="A5856">
            <v>585614</v>
          </cell>
          <cell r="B5856" t="str">
            <v>Contrato</v>
          </cell>
          <cell r="C5856">
            <v>475</v>
          </cell>
          <cell r="D5856">
            <v>275714</v>
          </cell>
          <cell r="E5856">
            <v>41977</v>
          </cell>
          <cell r="F5856" t="str">
            <v>OFICINA DE TECNOLOGIAS, INFORMACION Y COMUNICACIONES TIC</v>
          </cell>
          <cell r="G5856">
            <v>9007687159</v>
          </cell>
          <cell r="H5856" t="str">
            <v>UNION TEMPORAL SIAC</v>
          </cell>
          <cell r="I5856" t="str">
            <v>FRA 2 PAGO 2 DE 3 SEGÚN CERTIFICACION DEL SUPERVISOR</v>
          </cell>
          <cell r="J5856">
            <v>53900000.200000003</v>
          </cell>
          <cell r="K5856">
            <v>9.66</v>
          </cell>
          <cell r="L5856">
            <v>11</v>
          </cell>
          <cell r="M5856">
            <v>16</v>
          </cell>
          <cell r="O5856" t="str">
            <v>RECURSO 11</v>
          </cell>
          <cell r="W5856" t="str">
            <v>Vigencia Presupuestal</v>
          </cell>
        </row>
        <row r="5857">
          <cell r="A5857">
            <v>585714</v>
          </cell>
          <cell r="B5857" t="str">
            <v>Contrato</v>
          </cell>
          <cell r="C5857">
            <v>338</v>
          </cell>
          <cell r="D5857">
            <v>148614</v>
          </cell>
          <cell r="E5857">
            <v>41977</v>
          </cell>
          <cell r="F5857" t="str">
            <v>TALENTO HUMANO ACTIVO Y NO ACTIVO</v>
          </cell>
          <cell r="G5857">
            <v>8001267857</v>
          </cell>
          <cell r="H5857" t="str">
            <v>EMERMEDICA</v>
          </cell>
          <cell r="I5857" t="str">
            <v>FRA 173155 PAGO 6 DE 8 SEGÚN CERTIFICACION DEL SUPERVISOR (RTE FTE SERVICIOS EN GENERAL DECLARANTE DE RENTA)</v>
          </cell>
          <cell r="J5857">
            <v>7221900</v>
          </cell>
          <cell r="K5857">
            <v>9.66</v>
          </cell>
          <cell r="L5857">
            <v>4</v>
          </cell>
          <cell r="M5857">
            <v>5</v>
          </cell>
          <cell r="N5857" t="str">
            <v>RECURSO 2-10</v>
          </cell>
          <cell r="V5857" t="str">
            <v>Se aplican todos los Impuestos Fte, Iva e Ica  ya que el provvedor no da Aclaración sobre el tipo de regimen al q pertenece</v>
          </cell>
          <cell r="W5857" t="str">
            <v>Vigencia Presupuestal</v>
          </cell>
        </row>
        <row r="5858">
          <cell r="A5858">
            <v>585814</v>
          </cell>
          <cell r="B5858" t="str">
            <v>Contrato</v>
          </cell>
          <cell r="C5858">
            <v>358</v>
          </cell>
          <cell r="D5858">
            <v>210914</v>
          </cell>
          <cell r="E5858">
            <v>41977</v>
          </cell>
          <cell r="F5858" t="str">
            <v>OFICINA DE TECNOLOGIAS, INFORMACION Y COMUNICACIONES TIC</v>
          </cell>
          <cell r="G5858">
            <v>8300857461</v>
          </cell>
          <cell r="H5858" t="str">
            <v>ITS SOLUCIONES ESTRATEGICAS SAS</v>
          </cell>
          <cell r="I5858" t="str">
            <v>FRA 461 PAGO 2 de 5 SEGÚN CERTIFICACION DEL SUPERVISOR - REGIMEN COMUN  IVA $1,703,448 (RTE FTE COMPRAS GENERALES-DECLARANTES)</v>
          </cell>
          <cell r="J5858">
            <v>24700000</v>
          </cell>
          <cell r="K5858">
            <v>9.66</v>
          </cell>
          <cell r="L5858">
            <v>2.5</v>
          </cell>
          <cell r="M5858">
            <v>16</v>
          </cell>
          <cell r="O5858" t="str">
            <v>RECURSO 11</v>
          </cell>
          <cell r="V5858" t="str">
            <v>CIIU 6201</v>
          </cell>
          <cell r="W5858" t="str">
            <v>Vigencia Presupuestal</v>
          </cell>
        </row>
        <row r="5859">
          <cell r="A5859">
            <v>585914</v>
          </cell>
          <cell r="B5859" t="str">
            <v>Contrato</v>
          </cell>
          <cell r="C5859">
            <v>131</v>
          </cell>
          <cell r="D5859">
            <v>23514</v>
          </cell>
          <cell r="E5859">
            <v>41977</v>
          </cell>
          <cell r="F5859" t="str">
            <v>DIRECCION DE CAMBIO CLIMATICO</v>
          </cell>
          <cell r="G5859">
            <v>52515167</v>
          </cell>
          <cell r="H5859" t="str">
            <v>ASTRID EUGENIA CRUZ JIMENEZ</v>
          </cell>
          <cell r="I5859" t="str">
            <v xml:space="preserve">PAGO PARCIAL 11 DE 12 SEGÚN CERTIFICACION DEL SUPERVISOR - Int Vivienda Davivienda $201,182 - LOS SOPORTES ORIGINALES Y LOS IMPUESTOS ESTAN EN LA OP </v>
          </cell>
          <cell r="J5859">
            <v>3000000</v>
          </cell>
          <cell r="O5859" t="str">
            <v>RECURSO 11</v>
          </cell>
          <cell r="V5859" t="str">
            <v>Int Vivienda Davivienda $2414187,36/12= $201,182 -No tiene Dependientes a Cargo</v>
          </cell>
          <cell r="W5859" t="str">
            <v>Vigencia Presupuestal</v>
          </cell>
        </row>
        <row r="5860">
          <cell r="A5860">
            <v>586014</v>
          </cell>
          <cell r="B5860" t="str">
            <v>Contrato</v>
          </cell>
          <cell r="C5860">
            <v>131</v>
          </cell>
          <cell r="D5860">
            <v>322514</v>
          </cell>
          <cell r="E5860">
            <v>41977</v>
          </cell>
          <cell r="F5860" t="str">
            <v>DIRECCION DE CAMBIO CLIMATICO</v>
          </cell>
          <cell r="G5860">
            <v>52515167</v>
          </cell>
          <cell r="H5860" t="str">
            <v>ASTRID EUGENIA CRUZ JIMENEZ</v>
          </cell>
          <cell r="I5860" t="str">
            <v>PAGO SALDO 11 DE 12 SEGÚN CERTIFICACION DEL SUPERVISOR - Int Vivienda Davivienda $201,182</v>
          </cell>
          <cell r="J5860">
            <v>3000000</v>
          </cell>
          <cell r="K5860">
            <v>9.66</v>
          </cell>
          <cell r="O5860" t="str">
            <v>RECURSO 11</v>
          </cell>
          <cell r="V5860" t="str">
            <v>Int Vivienda Davivienda $2414187,36/12= $201,182 -No tiene Dependientes a Cargo</v>
          </cell>
          <cell r="W5860" t="str">
            <v>Vigencia Presupuestal</v>
          </cell>
        </row>
        <row r="5861">
          <cell r="A5861">
            <v>586114</v>
          </cell>
          <cell r="B5861" t="str">
            <v>Contrato</v>
          </cell>
          <cell r="C5861">
            <v>114</v>
          </cell>
          <cell r="D5861">
            <v>19714</v>
          </cell>
          <cell r="E5861">
            <v>41977</v>
          </cell>
          <cell r="F5861" t="str">
            <v>DIRECCION DE CAMBIO CLIMATICO</v>
          </cell>
          <cell r="G5861">
            <v>1020759690</v>
          </cell>
          <cell r="H5861" t="str">
            <v>JENNY ANDREA ACOSTA GIRALDO</v>
          </cell>
          <cell r="I5861" t="str">
            <v>PAGO PARCIAL 11 DE 12 SEGÚN CERTIFICACION DEL SUPERVISOR - OTRO SI ADICION Y PRORROGA AL CONTRATO - LOS SOPORTES ORIGINALES Y LOS IMPUESTOS REPOSAN EN LA OP 586214 DE LA MISMA FECHA</v>
          </cell>
          <cell r="J5861">
            <v>1450000</v>
          </cell>
          <cell r="K5861">
            <v>9.66</v>
          </cell>
          <cell r="O5861" t="str">
            <v>RECURSO 11</v>
          </cell>
          <cell r="V5861" t="str">
            <v>No tiene Dependientes</v>
          </cell>
          <cell r="W5861" t="str">
            <v>Vigencia Presupuestal</v>
          </cell>
        </row>
        <row r="5862">
          <cell r="A5862">
            <v>586214</v>
          </cell>
          <cell r="B5862" t="str">
            <v>Contrato</v>
          </cell>
          <cell r="C5862">
            <v>114</v>
          </cell>
          <cell r="D5862">
            <v>321614</v>
          </cell>
          <cell r="E5862">
            <v>41977</v>
          </cell>
          <cell r="F5862" t="str">
            <v>DIRECCION DE CAMBIO CLIMATICO</v>
          </cell>
          <cell r="G5862">
            <v>1020759690</v>
          </cell>
          <cell r="H5862" t="str">
            <v>JENNY ANDREA ACOSTA GIRALDO</v>
          </cell>
          <cell r="I5862" t="str">
            <v>PAGO SALDO 11 DE 12 SEGÚN CERTIFICACION DEL SUPERVISOR - OTRO SI ADICION Y PRORROGA AL CONTRATO - LOS SOPORTES ORIGINALES Y LOS IMPUESTOS REPOSAN EN LA OP 586214 DE LA MISMA FECHA</v>
          </cell>
          <cell r="J5862">
            <v>1450000</v>
          </cell>
          <cell r="K5862">
            <v>9.66</v>
          </cell>
          <cell r="O5862" t="str">
            <v>RECURSO 11</v>
          </cell>
          <cell r="V5862" t="str">
            <v>No tiene Dependientes</v>
          </cell>
          <cell r="W5862" t="str">
            <v>Vigencia Presupuestal</v>
          </cell>
        </row>
        <row r="5863">
          <cell r="A5863">
            <v>586314</v>
          </cell>
          <cell r="B5863" t="str">
            <v>Contrato</v>
          </cell>
          <cell r="C5863">
            <v>112</v>
          </cell>
          <cell r="D5863">
            <v>19614</v>
          </cell>
          <cell r="E5863">
            <v>41978</v>
          </cell>
          <cell r="F5863" t="str">
            <v>DIRECCION DE CAMBIO CLIMATICO</v>
          </cell>
          <cell r="G5863">
            <v>1020727432</v>
          </cell>
          <cell r="H5863" t="str">
            <v>DIANA CAMILA RODIGUEZ VARGAS</v>
          </cell>
          <cell r="I5863" t="str">
            <v>PAGO 11 DE 12 SEGÚN CERTIFICACION DEL SUPERVISOR</v>
          </cell>
          <cell r="J5863">
            <v>3500000</v>
          </cell>
          <cell r="K5863">
            <v>9.66</v>
          </cell>
          <cell r="O5863" t="str">
            <v>RECURSO 11</v>
          </cell>
          <cell r="W5863" t="str">
            <v>Vigencia</v>
          </cell>
        </row>
        <row r="5864">
          <cell r="A5864">
            <v>586414</v>
          </cell>
          <cell r="B5864" t="str">
            <v>Contrato</v>
          </cell>
          <cell r="C5864">
            <v>444</v>
          </cell>
          <cell r="D5864">
            <v>253714</v>
          </cell>
          <cell r="E5864">
            <v>41978</v>
          </cell>
          <cell r="F5864" t="str">
            <v>OFICINA TECNOLOGIA DE LA INFORMACION Y COMUNICACIÓN</v>
          </cell>
          <cell r="G5864">
            <v>53080263</v>
          </cell>
          <cell r="H5864" t="str">
            <v>DIANA PAOLA VELASQUEZ MARTINEZ</v>
          </cell>
          <cell r="I5864" t="str">
            <v>PAGO 4 DE 4 SEGÚN CERTIFICACION DEL SUPERVISOR</v>
          </cell>
          <cell r="J5864">
            <v>3000000</v>
          </cell>
          <cell r="K5864">
            <v>9.66</v>
          </cell>
          <cell r="O5864" t="str">
            <v>RECURSO 11</v>
          </cell>
          <cell r="W5864" t="str">
            <v>Vigencia</v>
          </cell>
        </row>
        <row r="5865">
          <cell r="A5865">
            <v>586514</v>
          </cell>
          <cell r="B5865" t="str">
            <v>Contrato</v>
          </cell>
          <cell r="C5865">
            <v>441</v>
          </cell>
          <cell r="D5865">
            <v>253914</v>
          </cell>
          <cell r="E5865">
            <v>41978</v>
          </cell>
          <cell r="F5865" t="str">
            <v>OFICINA TECNOLOGIA DE LA INFORMACION Y COMUNICACIÓN</v>
          </cell>
          <cell r="G5865">
            <v>1070593074</v>
          </cell>
          <cell r="H5865" t="str">
            <v>JORGE BEDUIT TORRES SANCHEZ</v>
          </cell>
          <cell r="I5865" t="str">
            <v>PAGO 4 DE 4 SEGÚN CERTIFICACION DEL SUPERVISOR</v>
          </cell>
          <cell r="J5865">
            <v>2500000</v>
          </cell>
          <cell r="K5865">
            <v>9.66</v>
          </cell>
          <cell r="O5865" t="str">
            <v>RECURSO 11</v>
          </cell>
          <cell r="W5865" t="str">
            <v>Vigencia</v>
          </cell>
        </row>
        <row r="5866">
          <cell r="A5866">
            <v>586614</v>
          </cell>
          <cell r="B5866" t="str">
            <v>Contrato</v>
          </cell>
          <cell r="C5866">
            <v>443</v>
          </cell>
          <cell r="D5866">
            <v>253814</v>
          </cell>
          <cell r="E5866">
            <v>41978</v>
          </cell>
          <cell r="F5866" t="str">
            <v>OFICINA TECNOLOGIA DE LA INFORMACION Y COMUNICACIÓN</v>
          </cell>
          <cell r="G5866">
            <v>1018423768</v>
          </cell>
          <cell r="H5866" t="str">
            <v>JHON JAIRO PANQUEVA RODRIGUEZ</v>
          </cell>
          <cell r="I5866" t="str">
            <v>PAGO 4 DE 4 SEGÚN CERTIFICACION DEL SUPERVISOR</v>
          </cell>
          <cell r="J5866">
            <v>3500000</v>
          </cell>
          <cell r="K5866">
            <v>9.66</v>
          </cell>
          <cell r="O5866" t="str">
            <v>RECURSO 11</v>
          </cell>
          <cell r="W5866" t="str">
            <v>Vigencia</v>
          </cell>
        </row>
        <row r="5867">
          <cell r="A5867">
            <v>586714</v>
          </cell>
          <cell r="B5867" t="str">
            <v>Contrato</v>
          </cell>
          <cell r="C5867">
            <v>442</v>
          </cell>
          <cell r="D5867">
            <v>255714</v>
          </cell>
          <cell r="E5867">
            <v>41978</v>
          </cell>
          <cell r="F5867" t="str">
            <v>OFICINA TECNOLOGIA DE LA INFORMACION Y COMUNICACIÓN</v>
          </cell>
          <cell r="G5867">
            <v>1015395042</v>
          </cell>
          <cell r="H5867" t="str">
            <v>MARIA NATALIA PENAGOS CAÑON</v>
          </cell>
          <cell r="I5867" t="str">
            <v>PAGO 4 DE 4 SEGÚN CERTIFICACION DEL SUPERVISOR</v>
          </cell>
          <cell r="J5867">
            <v>2500000</v>
          </cell>
          <cell r="K5867">
            <v>9.66</v>
          </cell>
          <cell r="O5867" t="str">
            <v>RECURSO 11</v>
          </cell>
          <cell r="W5867" t="str">
            <v>Vigencia</v>
          </cell>
        </row>
        <row r="5868">
          <cell r="A5868">
            <v>586814</v>
          </cell>
          <cell r="B5868" t="str">
            <v>Contrato</v>
          </cell>
          <cell r="C5868">
            <v>458</v>
          </cell>
          <cell r="D5868">
            <v>263714</v>
          </cell>
          <cell r="E5868">
            <v>41978</v>
          </cell>
          <cell r="F5868" t="str">
            <v>OFICINA TECNOLOGIA DE LA INFORMACION Y COMUNICACIÓN</v>
          </cell>
          <cell r="G5868">
            <v>52538575</v>
          </cell>
          <cell r="H5868" t="str">
            <v>MARITZABEL MUÑOZ CARRERO</v>
          </cell>
          <cell r="I5868" t="str">
            <v>PAGO 4 DE 4 SEGÚN CERTIFICACION DEL SUPERVISOR</v>
          </cell>
          <cell r="J5868">
            <v>1700000</v>
          </cell>
          <cell r="K5868">
            <v>9.66</v>
          </cell>
          <cell r="O5868" t="str">
            <v>RECURSO 11</v>
          </cell>
          <cell r="W5868" t="str">
            <v>Vigencia</v>
          </cell>
        </row>
        <row r="5869">
          <cell r="A5869">
            <v>586914</v>
          </cell>
          <cell r="B5869" t="str">
            <v>Contrato</v>
          </cell>
          <cell r="C5869">
            <v>55</v>
          </cell>
          <cell r="D5869">
            <v>240514</v>
          </cell>
          <cell r="E5869">
            <v>41978</v>
          </cell>
          <cell r="F5869" t="str">
            <v>DESPACHO VICEMINISTRO DE AMBIENTE Y DESARROLLO SOSTENIBLE</v>
          </cell>
          <cell r="G5869">
            <v>52416225</v>
          </cell>
          <cell r="H5869" t="str">
            <v>ANA CRISTINA SANCHEZ THORIN</v>
          </cell>
          <cell r="I5869" t="str">
            <v>PAGO 10 DE 10 SEGÚN CERTIFICACION DEL SUPERVISOR</v>
          </cell>
          <cell r="J5869">
            <v>1974300</v>
          </cell>
          <cell r="K5869">
            <v>9.66</v>
          </cell>
          <cell r="O5869" t="str">
            <v>RECURSO 11</v>
          </cell>
          <cell r="W5869" t="str">
            <v>Vigencia</v>
          </cell>
        </row>
        <row r="5870">
          <cell r="A5870">
            <v>587014</v>
          </cell>
        </row>
        <row r="5871">
          <cell r="A5871">
            <v>587114</v>
          </cell>
        </row>
        <row r="5872">
          <cell r="A5872">
            <v>587214</v>
          </cell>
          <cell r="B5872" t="str">
            <v>Contrato</v>
          </cell>
          <cell r="C5872">
            <v>410</v>
          </cell>
          <cell r="D5872">
            <v>240414</v>
          </cell>
          <cell r="E5872">
            <v>41978</v>
          </cell>
          <cell r="F5872" t="str">
            <v>DIRECCION DE ORDENAMIENTO AMBIENTAL Y COORDINACION DEL SINA</v>
          </cell>
          <cell r="G5872">
            <v>51704327</v>
          </cell>
          <cell r="H5872" t="str">
            <v>SONIA CRISTINA FONSECA GONZALEZ</v>
          </cell>
          <cell r="I5872" t="str">
            <v>PAGO 5 DE 6 SEGÚN CERTIFICACION DEL SUPERVISOR</v>
          </cell>
          <cell r="J5872">
            <v>8000000</v>
          </cell>
          <cell r="K5872">
            <v>9.66</v>
          </cell>
          <cell r="O5872" t="str">
            <v>RECURSO 11</v>
          </cell>
          <cell r="V5872" t="str">
            <v>No tiene Dependientes a Cargo</v>
          </cell>
          <cell r="W5872" t="str">
            <v>Vigencia Presupuestal</v>
          </cell>
        </row>
        <row r="5873">
          <cell r="A5873">
            <v>587314</v>
          </cell>
        </row>
        <row r="5874">
          <cell r="A5874">
            <v>587414</v>
          </cell>
        </row>
        <row r="5875">
          <cell r="A5875">
            <v>587514</v>
          </cell>
          <cell r="B5875" t="str">
            <v>Convenio</v>
          </cell>
          <cell r="C5875">
            <v>103</v>
          </cell>
          <cell r="D5875">
            <v>365513</v>
          </cell>
          <cell r="E5875">
            <v>41982</v>
          </cell>
          <cell r="F5875" t="str">
            <v>ASUNTOS MARINOS</v>
          </cell>
          <cell r="G5875">
            <v>8300272757</v>
          </cell>
          <cell r="H5875" t="str">
            <v>ASOCARS - ASOCIACION DE CORPORACIONES AUTONOMAS REGIONALES Y DE DESARROLLO SOSTENIBLE</v>
          </cell>
          <cell r="I5875" t="str">
            <v>PAGO PARCIAL QUINTO DESEMBOLSO AL CONVENIO SEGÚN  CERTIFICACION DEL SUPERVISOR</v>
          </cell>
          <cell r="J5875">
            <v>9600000</v>
          </cell>
          <cell r="O5875" t="str">
            <v>RECURSO 11</v>
          </cell>
          <cell r="W5875" t="str">
            <v>Reserva Presupuestal</v>
          </cell>
        </row>
        <row r="5876">
          <cell r="A5876">
            <v>587614</v>
          </cell>
          <cell r="B5876" t="str">
            <v>Convenio</v>
          </cell>
          <cell r="C5876">
            <v>103</v>
          </cell>
          <cell r="D5876">
            <v>365613</v>
          </cell>
          <cell r="E5876">
            <v>41982</v>
          </cell>
          <cell r="F5876" t="str">
            <v>ASUNTOS MARINOS</v>
          </cell>
          <cell r="G5876">
            <v>8300272757</v>
          </cell>
          <cell r="H5876" t="str">
            <v>ASOCARS - ASOCIACION DE CORPORACIONES AUTONOMAS REGIONALES Y DE DESARROLLO SOSTENIBLE</v>
          </cell>
          <cell r="I5876" t="str">
            <v>PAGO PARCIAL QUINTO DESEMBOLSO AL CONVENIO SEGÚN  CERTIFICACION DEL SUPERVISOR - LOS SOPORTES ORIGINALES  ESTAN ENLA OP 587514 DE LA MISMA FECHA</v>
          </cell>
          <cell r="J5876">
            <v>64000000</v>
          </cell>
          <cell r="O5876" t="str">
            <v>RECURSO 11</v>
          </cell>
          <cell r="W5876" t="str">
            <v>Reserva Presupuestal</v>
          </cell>
        </row>
        <row r="5877">
          <cell r="A5877">
            <v>587714</v>
          </cell>
          <cell r="B5877" t="str">
            <v>Convenio</v>
          </cell>
          <cell r="C5877">
            <v>103</v>
          </cell>
          <cell r="D5877">
            <v>365713</v>
          </cell>
          <cell r="E5877">
            <v>41982</v>
          </cell>
          <cell r="F5877" t="str">
            <v>ASUNTOS MARINOS</v>
          </cell>
          <cell r="G5877">
            <v>8300272757</v>
          </cell>
          <cell r="H5877" t="str">
            <v>ASOCARS - ASOCIACION DE CORPORACIONES AUTONOMAS REGIONALES Y DE DESARROLLO SOSTENIBLE</v>
          </cell>
          <cell r="I5877" t="str">
            <v>PAGO SALDO QUINTO DESEMBOLSO AL CONVENIO SEGÚN  CERTIFICACION DEL SUPERVISOR - LOS SOPORTES ORIGINALES  ESTAN ENLA OP 587514 DE LA MISMA FECHA</v>
          </cell>
          <cell r="J5877">
            <v>25000000</v>
          </cell>
          <cell r="O5877" t="str">
            <v>RECURSO 11</v>
          </cell>
          <cell r="W5877" t="str">
            <v>Reserva Presupuestal</v>
          </cell>
        </row>
        <row r="5878">
          <cell r="A5878">
            <v>587814</v>
          </cell>
          <cell r="B5878" t="str">
            <v>Resolucion</v>
          </cell>
          <cell r="C5878">
            <v>1894</v>
          </cell>
          <cell r="D5878">
            <v>352114</v>
          </cell>
          <cell r="E5878">
            <v>41982</v>
          </cell>
          <cell r="F5878" t="str">
            <v>TALENTO HUMANO ACTIVO Y NO ACTIVO</v>
          </cell>
          <cell r="G5878">
            <v>53001128</v>
          </cell>
          <cell r="H5878" t="str">
            <v>DIANA ALEJANDRA VINCHERY DURAN</v>
          </cell>
          <cell r="I5878" t="str">
            <v>RECONOCIMIENTO Y PAGO DE PRESTACIONES SOCIALES (ALIANSALUD $25,249 + PORVENIR $25,249)</v>
          </cell>
          <cell r="J5878">
            <v>5229290</v>
          </cell>
          <cell r="N5878" t="str">
            <v>RECURSO 1-10</v>
          </cell>
          <cell r="Q5878" t="str">
            <v>APORTES SEGURIDAD SOCIAL</v>
          </cell>
          <cell r="R5878">
            <v>50498</v>
          </cell>
          <cell r="W5878" t="str">
            <v>Vigencia Presupuestal</v>
          </cell>
        </row>
        <row r="5879">
          <cell r="A5879">
            <v>587914</v>
          </cell>
          <cell r="B5879" t="str">
            <v>Resolucion</v>
          </cell>
          <cell r="C5879">
            <v>1568</v>
          </cell>
          <cell r="D5879">
            <v>352214</v>
          </cell>
          <cell r="E5879">
            <v>41982</v>
          </cell>
          <cell r="F5879" t="str">
            <v>TALENTO HUMANO ACTIVO Y NO ACTIVO</v>
          </cell>
          <cell r="G5879">
            <v>8605176475</v>
          </cell>
          <cell r="H5879" t="str">
            <v>UNIVERSIDAD MANUELA BELTRAN U M B</v>
          </cell>
          <cell r="I5879" t="str">
            <v>RECONOCIMIENTO Y PAGO DE AUXILIO EDUCATIVO PARA EL FUNCIONARIO JOSUE CEPEDA CIFUENTES</v>
          </cell>
          <cell r="J5879">
            <v>1848000</v>
          </cell>
          <cell r="N5879" t="str">
            <v>RECURSO 2-10</v>
          </cell>
          <cell r="W5879" t="str">
            <v>Vigencia Presupuestal</v>
          </cell>
        </row>
        <row r="5880">
          <cell r="A5880">
            <v>588014</v>
          </cell>
          <cell r="B5880" t="str">
            <v>Resolucion</v>
          </cell>
          <cell r="C5880">
            <v>1890</v>
          </cell>
          <cell r="D5880">
            <v>352314</v>
          </cell>
          <cell r="E5880">
            <v>41982</v>
          </cell>
          <cell r="F5880" t="str">
            <v>TALENTO HUMANO ACTIVO Y NO ACTIVO</v>
          </cell>
          <cell r="G5880">
            <v>89999923007</v>
          </cell>
          <cell r="H5880" t="str">
            <v>UNIVERSIDAD DISTRITAL FRANCISCO JOSE DE CALDAS</v>
          </cell>
          <cell r="I5880" t="str">
            <v>RECONOCIMIENTO Y PAGO DE AUXILIO EDUCATIVO PARA EL FUNCIONARIO NESTOR ROBERTO GARZON CADENA</v>
          </cell>
          <cell r="J5880">
            <v>1848000</v>
          </cell>
          <cell r="N5880" t="str">
            <v>RECURSO 2-10</v>
          </cell>
          <cell r="W5880" t="str">
            <v>Vigencia Presupuestal</v>
          </cell>
        </row>
        <row r="5881">
          <cell r="A5881">
            <v>588114</v>
          </cell>
          <cell r="B5881" t="str">
            <v>Contrato</v>
          </cell>
          <cell r="C5881">
            <v>73</v>
          </cell>
          <cell r="D5881">
            <v>15514</v>
          </cell>
          <cell r="E5881">
            <v>41982</v>
          </cell>
          <cell r="F5881" t="str">
            <v>DIRECCION DE ASUNTOS AMBIENTALES, SECTORIAL Y URBANA</v>
          </cell>
          <cell r="G5881">
            <v>53152846</v>
          </cell>
          <cell r="H5881" t="str">
            <v>YUDY LIZETH CANTOR CANTOR</v>
          </cell>
          <cell r="I5881" t="str">
            <v>PAGO PARCIAL 11 DE 12 SEGÚN CERTIFICACION DEL SUPERVISOR - EL SALDO $2,860,000 SE PAGA CON LA OP 588214 DE LA MISMA FECHA - LA LIQUIDACION TOTAL DE RETENCIONES SE HACE SOBRE LA OP 588214</v>
          </cell>
          <cell r="J5881">
            <v>3740000</v>
          </cell>
          <cell r="O5881" t="str">
            <v>RECURSO 11</v>
          </cell>
          <cell r="V5881" t="str">
            <v>No tiene Dependientes</v>
          </cell>
          <cell r="W5881" t="str">
            <v>Vigencia Presupuestal</v>
          </cell>
        </row>
        <row r="5882">
          <cell r="A5882">
            <v>588214</v>
          </cell>
          <cell r="B5882" t="str">
            <v>Contrato</v>
          </cell>
          <cell r="C5882">
            <v>73</v>
          </cell>
          <cell r="D5882">
            <v>333014</v>
          </cell>
          <cell r="E5882">
            <v>41982</v>
          </cell>
          <cell r="F5882" t="str">
            <v>DIRECCION DE ASUNTOS AMBIENTALES, SECTORIAL Y URBANA</v>
          </cell>
          <cell r="G5882">
            <v>53152846</v>
          </cell>
          <cell r="H5882" t="str">
            <v>YUDY LIZETH CANTOR CANTOR</v>
          </cell>
          <cell r="I5882" t="str">
            <v>PAGO SALDO 11 DE 12 SEGÚN CERTIFICACION DEL SUPERVISOR -  LOS SOPORTES ORIGINALES REPOSAN EN LA OP 588114 DE LA MISMA FECHA - LA LIQUIDACION TOTAL DE RETENCIONES SE HACE SOBRE ESTA ORDEN DE PAGO</v>
          </cell>
          <cell r="J5882">
            <v>2860000</v>
          </cell>
          <cell r="K5882">
            <v>9.66</v>
          </cell>
          <cell r="O5882" t="str">
            <v>RECURSO 11</v>
          </cell>
          <cell r="V5882" t="str">
            <v>No tiene Dependientes</v>
          </cell>
          <cell r="W5882" t="str">
            <v>Vigencia Presupuestal</v>
          </cell>
        </row>
        <row r="5883">
          <cell r="A5883">
            <v>588314</v>
          </cell>
          <cell r="B5883" t="str">
            <v>Convenio</v>
          </cell>
          <cell r="C5883">
            <v>159</v>
          </cell>
          <cell r="D5883">
            <v>25614</v>
          </cell>
          <cell r="E5883">
            <v>41982</v>
          </cell>
          <cell r="F5883" t="str">
            <v>OFICINA DE NEGOCIOS VERDES Y SOSTENIBLES</v>
          </cell>
          <cell r="G5883">
            <v>8180001568</v>
          </cell>
          <cell r="H5883" t="str">
            <v>INST.INVEST.AMBIENTALES DEL PACIFICO JOHN VON NEUMAN</v>
          </cell>
          <cell r="I5883" t="str">
            <v>PAGO 3 DE 4 SEGÚN CERTIFICACION DEL SUPERVISOR</v>
          </cell>
          <cell r="J5883">
            <v>69680000</v>
          </cell>
          <cell r="O5883" t="str">
            <v>RECURSO 11</v>
          </cell>
          <cell r="W5883" t="str">
            <v>Vigencia Presupuestal</v>
          </cell>
        </row>
        <row r="5884">
          <cell r="A5884">
            <v>588414</v>
          </cell>
          <cell r="B5884" t="str">
            <v>Contrato</v>
          </cell>
          <cell r="C5884">
            <v>121</v>
          </cell>
          <cell r="D5884">
            <v>20814</v>
          </cell>
          <cell r="E5884">
            <v>41982</v>
          </cell>
          <cell r="F5884" t="str">
            <v>DIRECCION DE BOSQUES, BIODIVERSIDAD Y SERVICIOS ECOSISTEMICOS</v>
          </cell>
          <cell r="G5884">
            <v>80111644</v>
          </cell>
          <cell r="H5884" t="str">
            <v>JAVIER EDUARDO ROJAS CALA</v>
          </cell>
          <cell r="I5884" t="str">
            <v>PAGO 11 DE 12 SEGÚN CERTIFICACION DEL SUPERVISOR</v>
          </cell>
          <cell r="J5884">
            <v>2500000</v>
          </cell>
          <cell r="K5884">
            <v>9.66</v>
          </cell>
          <cell r="O5884" t="str">
            <v>RECURSO 11</v>
          </cell>
          <cell r="V5884" t="str">
            <v>No tiene Dependientes</v>
          </cell>
          <cell r="W5884" t="str">
            <v>Vigencia Presupuestal</v>
          </cell>
        </row>
        <row r="5885">
          <cell r="A5885">
            <v>588514</v>
          </cell>
          <cell r="B5885" t="str">
            <v>Convenio</v>
          </cell>
          <cell r="C5885">
            <v>98</v>
          </cell>
          <cell r="D5885">
            <v>2013</v>
          </cell>
          <cell r="E5885">
            <v>41982</v>
          </cell>
          <cell r="F5885" t="str">
            <v>DIRECCION DE BOSQUES, BIODIVERSIDAD Y SERVICIOS ECOSISTEMICOS</v>
          </cell>
          <cell r="G5885">
            <v>8909851383</v>
          </cell>
          <cell r="H5885" t="str">
            <v>CORNARE - CORPORACION AUTONOMA REGIONAL DE LAS CUENCAS DE LOS RIOS NEGRO Y NARE</v>
          </cell>
          <cell r="I5885" t="str">
            <v>PAGO 3 DE 3 SEGÚN CERTIFICACION DEL SUPERVISOR</v>
          </cell>
          <cell r="J5885">
            <v>184545747.16</v>
          </cell>
          <cell r="O5885" t="str">
            <v>RECURSO 11</v>
          </cell>
          <cell r="W5885" t="str">
            <v>Reserva Presupuestal</v>
          </cell>
        </row>
        <row r="5886">
          <cell r="A5886">
            <v>588614</v>
          </cell>
          <cell r="B5886" t="str">
            <v>Contrato</v>
          </cell>
          <cell r="C5886">
            <v>230</v>
          </cell>
          <cell r="D5886">
            <v>35114</v>
          </cell>
          <cell r="E5886">
            <v>41950</v>
          </cell>
          <cell r="F5886" t="str">
            <v>DIRECCION DE BOSQUES, BIODIVERSIDAD Y SERVICIOS ECOSISTEMICOS</v>
          </cell>
          <cell r="G5886">
            <v>93238609</v>
          </cell>
          <cell r="H5886" t="str">
            <v>ALEXANDER IBAGON MONTES</v>
          </cell>
          <cell r="I5886" t="str">
            <v>PAGO 11 DE 12 SEGÚN CERTIFICACION DEL SUPERVISOR</v>
          </cell>
          <cell r="J5886">
            <v>4359600</v>
          </cell>
          <cell r="K5886">
            <v>9.66</v>
          </cell>
          <cell r="O5886" t="str">
            <v>RECURSO 11</v>
          </cell>
          <cell r="V5886" t="str">
            <v>No tiene Dependientes a Cargo</v>
          </cell>
          <cell r="W5886" t="str">
            <v>Vigencia Presupuestal</v>
          </cell>
        </row>
        <row r="5887">
          <cell r="A5887">
            <v>588714</v>
          </cell>
        </row>
        <row r="5888">
          <cell r="A5888">
            <v>588814</v>
          </cell>
          <cell r="B5888" t="str">
            <v>Contrato</v>
          </cell>
          <cell r="C5888">
            <v>257</v>
          </cell>
          <cell r="D5888">
            <v>232314</v>
          </cell>
          <cell r="E5888">
            <v>41982</v>
          </cell>
          <cell r="F5888" t="str">
            <v>GRUPO DE GESTION DOCUMENTAL</v>
          </cell>
          <cell r="G5888">
            <v>9000629179</v>
          </cell>
          <cell r="H5888" t="str">
            <v>SERVICIOS POSTALES NACIONALES</v>
          </cell>
          <cell r="I5888" t="str">
            <v>PAGO FRA 20476 DECIMO PRIMER DESEMBOLSO SEGUN CERTIFICACION DEL SUPERVISOR - ENTIDAD PUBLICA, AUTORRETENEDORES Y GC</v>
          </cell>
          <cell r="J5888">
            <v>908172</v>
          </cell>
          <cell r="N5888" t="str">
            <v>RECURSO 2-10</v>
          </cell>
          <cell r="W5888" t="str">
            <v>Vigencia Presupuestal</v>
          </cell>
        </row>
        <row r="5889">
          <cell r="A5889">
            <v>588914</v>
          </cell>
        </row>
        <row r="5890">
          <cell r="A5890">
            <v>589014</v>
          </cell>
        </row>
        <row r="5891">
          <cell r="A5891">
            <v>589114</v>
          </cell>
          <cell r="B5891" t="str">
            <v>Contrato</v>
          </cell>
          <cell r="C5891">
            <v>485</v>
          </cell>
          <cell r="D5891">
            <v>295114</v>
          </cell>
          <cell r="E5891">
            <v>41982</v>
          </cell>
          <cell r="F5891" t="str">
            <v>DIRECCION DE CAMBIO CLIMATICO</v>
          </cell>
          <cell r="G5891">
            <v>9007728288</v>
          </cell>
          <cell r="H5891" t="str">
            <v>UNION TEMPORAL OPTIM CONSULT - CONIF</v>
          </cell>
          <cell r="I5891" t="str">
            <v>FRA 02 PAGO 2 DE 3 SEGUNCERTIFICACION DEL SUPERVISOR (REG. COMUN)</v>
          </cell>
          <cell r="J5891">
            <v>31132079.399999999</v>
          </cell>
          <cell r="K5891">
            <v>9.66</v>
          </cell>
          <cell r="L5891">
            <v>11</v>
          </cell>
          <cell r="M5891">
            <v>16</v>
          </cell>
          <cell r="O5891" t="str">
            <v>RECURSO 11</v>
          </cell>
          <cell r="V5891" t="str">
            <v>CIIU 7110</v>
          </cell>
          <cell r="W5891" t="str">
            <v>Vigencia Presupuestal</v>
          </cell>
        </row>
        <row r="5892">
          <cell r="A5892">
            <v>589214</v>
          </cell>
        </row>
        <row r="5893">
          <cell r="A5893">
            <v>589314</v>
          </cell>
          <cell r="B5893" t="str">
            <v>Contrato</v>
          </cell>
          <cell r="C5893">
            <v>275</v>
          </cell>
          <cell r="D5893">
            <v>38314</v>
          </cell>
          <cell r="E5893">
            <v>41982</v>
          </cell>
          <cell r="F5893" t="str">
            <v>DIRECCION DE BOSQUES, BIODIVERSIDAD Y SERVICIOS ECOSISTEMICOS</v>
          </cell>
          <cell r="G5893">
            <v>80116715</v>
          </cell>
          <cell r="H5893" t="str">
            <v>WILSON ALEXANDER GUTIERREZ VANEGAS</v>
          </cell>
          <cell r="I5893" t="str">
            <v>PAGO 11 Y 12  DE 12 SEGÚN CERTIFICACION DEL SUPERVISOR (Desc Base por Dependientes)</v>
          </cell>
          <cell r="J5893">
            <v>5511834</v>
          </cell>
          <cell r="K5893">
            <v>9.66</v>
          </cell>
          <cell r="O5893" t="str">
            <v>RECURSO 11</v>
          </cell>
          <cell r="V5893" t="str">
            <v>Desc.x Dependientes</v>
          </cell>
          <cell r="W5893" t="str">
            <v>Vigencia Presupuestal</v>
          </cell>
        </row>
        <row r="5894">
          <cell r="A5894">
            <v>589414</v>
          </cell>
          <cell r="B5894" t="str">
            <v>Contrato</v>
          </cell>
          <cell r="C5894">
            <v>116</v>
          </cell>
          <cell r="D5894">
            <v>20014</v>
          </cell>
          <cell r="E5894">
            <v>41967</v>
          </cell>
          <cell r="F5894" t="str">
            <v>DESPACHO MINISTRO DE AMBIENTE Y DESARROLLO SOSTENIBLE</v>
          </cell>
          <cell r="G5894">
            <v>35472517</v>
          </cell>
          <cell r="H5894" t="str">
            <v>ROSA ESMERALDA HOYOS BAZURTO</v>
          </cell>
          <cell r="I5894" t="str">
            <v>PAGO 12 DE 12 SEGÚN CERTIFICACION DEL SUPERVISOR</v>
          </cell>
          <cell r="J5894">
            <v>2734820</v>
          </cell>
          <cell r="K5894">
            <v>9.66</v>
          </cell>
          <cell r="O5894" t="str">
            <v>RECURSO 11</v>
          </cell>
          <cell r="V5894" t="str">
            <v>No tiene Dependientes</v>
          </cell>
          <cell r="W5894" t="str">
            <v>Vigencia Presupuestal</v>
          </cell>
        </row>
        <row r="5895">
          <cell r="A5895">
            <v>589514</v>
          </cell>
          <cell r="B5895" t="str">
            <v>Contrato</v>
          </cell>
          <cell r="C5895">
            <v>115</v>
          </cell>
          <cell r="D5895">
            <v>19914</v>
          </cell>
          <cell r="E5895">
            <v>41935</v>
          </cell>
          <cell r="F5895" t="str">
            <v>DESPACHO MINISTRO DE AMBIENTE Y DESARROLLO SOSTENIBLE</v>
          </cell>
          <cell r="G5895">
            <v>22086663</v>
          </cell>
          <cell r="H5895" t="str">
            <v>GIRLEZA DEL SOCORRO GOMEZ SIERRA</v>
          </cell>
          <cell r="I5895" t="str">
            <v>DOCEAVO  DESEMBOLSO SEGÚN CERTIFICACION DEL SUPERVISOR (PENSIONADA)</v>
          </cell>
          <cell r="J5895">
            <v>2734820</v>
          </cell>
          <cell r="K5895">
            <v>9.66</v>
          </cell>
          <cell r="O5895" t="str">
            <v>RECURSO 11</v>
          </cell>
          <cell r="V5895" t="str">
            <v>No tiene Dependientes</v>
          </cell>
          <cell r="W5895" t="str">
            <v>Vigencia Presupuestal</v>
          </cell>
        </row>
        <row r="5896">
          <cell r="A5896">
            <v>589614</v>
          </cell>
          <cell r="B5896" t="str">
            <v>Contrato</v>
          </cell>
          <cell r="C5896">
            <v>468</v>
          </cell>
          <cell r="D5896">
            <v>270414</v>
          </cell>
          <cell r="E5896">
            <v>41967</v>
          </cell>
          <cell r="F5896" t="str">
            <v>DIRECCION DE ASUNTOS MARINOS, COSTEROS Y RECURSOS ACUATICOS</v>
          </cell>
          <cell r="G5896">
            <v>1094881514</v>
          </cell>
          <cell r="H5896" t="str">
            <v>JULIANA ALEJANDRA MEDINA HOYOS</v>
          </cell>
          <cell r="I5896" t="str">
            <v>PAGO 4 DE 4 SEGÚN CERTIFICACION DEL SUPERVISOR</v>
          </cell>
          <cell r="J5896">
            <v>3000000</v>
          </cell>
          <cell r="K5896">
            <v>9.66</v>
          </cell>
          <cell r="O5896" t="str">
            <v>RECURSO 11</v>
          </cell>
          <cell r="V5896" t="str">
            <v>No tiene Dependientes</v>
          </cell>
          <cell r="W5896" t="str">
            <v>Vigencia Presupuestal</v>
          </cell>
        </row>
        <row r="5897">
          <cell r="A5897">
            <v>589714</v>
          </cell>
          <cell r="B5897" t="str">
            <v>Contrato</v>
          </cell>
          <cell r="C5897">
            <v>336</v>
          </cell>
          <cell r="D5897">
            <v>139414</v>
          </cell>
          <cell r="E5897">
            <v>41982</v>
          </cell>
          <cell r="F5897" t="str">
            <v>OFICINA ASESORA JURIDICA</v>
          </cell>
          <cell r="G5897">
            <v>8020191628</v>
          </cell>
          <cell r="H5897" t="str">
            <v>LUPA JURIDICA S.A.S</v>
          </cell>
          <cell r="I5897" t="str">
            <v>FRA 2787 PAGO 8 DE 9 SEGÚN CERTIFICIACION DEL SUPERVISOR IVA $ 516,945 (REG.COMUN)</v>
          </cell>
          <cell r="J5897">
            <v>3747849</v>
          </cell>
          <cell r="K5897">
            <v>9.66</v>
          </cell>
          <cell r="L5897">
            <v>11</v>
          </cell>
          <cell r="M5897">
            <v>16</v>
          </cell>
          <cell r="O5897" t="str">
            <v>RECURSO 11</v>
          </cell>
          <cell r="W5897" t="str">
            <v>Vigencia Presupuestal</v>
          </cell>
        </row>
        <row r="5898">
          <cell r="A5898">
            <v>589814</v>
          </cell>
          <cell r="B5898" t="str">
            <v>Contrato</v>
          </cell>
          <cell r="C5898">
            <v>462</v>
          </cell>
          <cell r="D5898">
            <v>265714</v>
          </cell>
          <cell r="E5898">
            <v>41982</v>
          </cell>
          <cell r="F5898" t="str">
            <v>DIRECCION DE CAMBIO CLIMATICO</v>
          </cell>
          <cell r="G5898">
            <v>8300534871</v>
          </cell>
          <cell r="H5898" t="str">
            <v>ECONAT LTDA</v>
          </cell>
          <cell r="I5898" t="str">
            <v>FRA 272 PAGO 2 DE 4 SEGÚN CERTIFICACION DEL SUPERVISOR -IVA $11,915,279</v>
          </cell>
          <cell r="J5898">
            <v>86385773</v>
          </cell>
          <cell r="K5898">
            <v>6.9</v>
          </cell>
          <cell r="L5898">
            <v>11</v>
          </cell>
          <cell r="M5898">
            <v>16</v>
          </cell>
          <cell r="O5898" t="str">
            <v>RECURSO 11</v>
          </cell>
          <cell r="V5898" t="str">
            <v>CIIU 70101 - Actividades de administración
empresarial como consultoría profesional - 6,9</v>
          </cell>
          <cell r="W5898" t="str">
            <v>Vigencia Presupuestal</v>
          </cell>
        </row>
        <row r="5899">
          <cell r="A5899">
            <v>589914</v>
          </cell>
          <cell r="B5899" t="str">
            <v>Contrato</v>
          </cell>
          <cell r="C5899">
            <v>142</v>
          </cell>
          <cell r="D5899">
            <v>24314</v>
          </cell>
          <cell r="E5899">
            <v>41982</v>
          </cell>
          <cell r="F5899" t="str">
            <v>DIRECCION DE BOSQUES, BIODIVERSIDAD Y SERVICIOS ECOSISTEMICOS</v>
          </cell>
          <cell r="G5899">
            <v>51993845</v>
          </cell>
          <cell r="H5899" t="str">
            <v xml:space="preserve">EMILCE MORA JAIME </v>
          </cell>
          <cell r="I5899" t="str">
            <v>PAGO 11 DE 12 SEGÚN CERTIFICACION DEL SUPERVISOR</v>
          </cell>
          <cell r="J5899">
            <v>6000000</v>
          </cell>
          <cell r="K5899">
            <v>9.66</v>
          </cell>
          <cell r="O5899" t="str">
            <v>RECURSO 11</v>
          </cell>
          <cell r="V5899" t="str">
            <v>No tiene Dependientes a Cargo</v>
          </cell>
          <cell r="W5899" t="str">
            <v>Vigencia Presupuestal</v>
          </cell>
        </row>
        <row r="5900">
          <cell r="A5900">
            <v>590014</v>
          </cell>
          <cell r="B5900" t="str">
            <v>Contrato</v>
          </cell>
          <cell r="C5900">
            <v>190</v>
          </cell>
          <cell r="D5900">
            <v>200313</v>
          </cell>
          <cell r="E5900">
            <v>41982</v>
          </cell>
          <cell r="F5900" t="str">
            <v>DIRECCION DE BOSQUES, BIODIVERSIDAD Y SERVICIOS ECOSISTEMICOS</v>
          </cell>
          <cell r="G5900">
            <v>8380000096</v>
          </cell>
          <cell r="H5900" t="str">
            <v>CORPORACION PARA EL DESARROLLO SOSTENIBLE DEL NORTE Y EL ORIENTE AMAZONICO - CDA</v>
          </cell>
          <cell r="I5900" t="str">
            <v>PAGO 4 DE 4 CTA CBR SEGÚN CERTIFICACION DEL SUPERVISOR</v>
          </cell>
          <cell r="J5900">
            <v>11204019</v>
          </cell>
          <cell r="O5900" t="str">
            <v>RECURSO 11</v>
          </cell>
          <cell r="W5900" t="str">
            <v>Reserva Presupuestal</v>
          </cell>
        </row>
        <row r="5901">
          <cell r="A5901">
            <v>590114</v>
          </cell>
          <cell r="B5901" t="str">
            <v>Convenio</v>
          </cell>
          <cell r="C5901">
            <v>96</v>
          </cell>
          <cell r="D5901">
            <v>2413</v>
          </cell>
          <cell r="E5901">
            <v>41982</v>
          </cell>
          <cell r="F5901" t="str">
            <v>DIRECCION DE BOSQUES, BIODIVERSIDAD Y SERVICIOS ECOSISTEMICOS</v>
          </cell>
          <cell r="G5901">
            <v>8907045367</v>
          </cell>
          <cell r="H5901" t="str">
            <v>CORTOLINA - CORPORACION AUTONOMA REGIONAL DEL TOLIMA</v>
          </cell>
          <cell r="I5901" t="str">
            <v>PAGO 3 DE 3 SEGÚN CERTIFICACION DEL SUPERVISOR</v>
          </cell>
          <cell r="J5901">
            <v>204080736</v>
          </cell>
          <cell r="O5901" t="str">
            <v>RECURSO 11</v>
          </cell>
          <cell r="W5901" t="str">
            <v>Reserva Presupuestal</v>
          </cell>
        </row>
        <row r="5902">
          <cell r="A5902">
            <v>590214</v>
          </cell>
        </row>
        <row r="5903">
          <cell r="A5903">
            <v>590314</v>
          </cell>
        </row>
        <row r="5904">
          <cell r="A5904">
            <v>590414</v>
          </cell>
        </row>
        <row r="5905">
          <cell r="A5905">
            <v>590514</v>
          </cell>
        </row>
        <row r="5906">
          <cell r="A5906">
            <v>590614</v>
          </cell>
        </row>
        <row r="5907">
          <cell r="A5907">
            <v>590714</v>
          </cell>
        </row>
        <row r="5908">
          <cell r="A5908">
            <v>590814</v>
          </cell>
        </row>
        <row r="5909">
          <cell r="A5909">
            <v>590914</v>
          </cell>
        </row>
        <row r="5910">
          <cell r="A5910">
            <v>591014</v>
          </cell>
        </row>
        <row r="5911">
          <cell r="A5911">
            <v>591114</v>
          </cell>
        </row>
        <row r="5912">
          <cell r="A5912">
            <v>591214</v>
          </cell>
          <cell r="B5912" t="str">
            <v>Contrato</v>
          </cell>
          <cell r="C5912">
            <v>97</v>
          </cell>
          <cell r="D5912">
            <v>17914</v>
          </cell>
          <cell r="E5912">
            <v>41983</v>
          </cell>
          <cell r="F5912" t="str">
            <v>DIRECCION DE ASUNTOS MARINOS, COSTEROS Y RECURSOS ACUATICOS</v>
          </cell>
          <cell r="G5912">
            <v>79799400</v>
          </cell>
          <cell r="H5912" t="str">
            <v>ABEL BARRERA HURTADO</v>
          </cell>
          <cell r="I5912" t="str">
            <v>PAGO 12 DE 12 SEGÚN CERTIFICACION DEL SUPERVISOR</v>
          </cell>
          <cell r="J5912">
            <v>3290000</v>
          </cell>
          <cell r="K5912">
            <v>9.66</v>
          </cell>
          <cell r="O5912" t="str">
            <v>RECURSO 11</v>
          </cell>
          <cell r="V5912" t="str">
            <v>No tiene Dependientes</v>
          </cell>
          <cell r="W5912" t="str">
            <v>Vigencia Presupuestal</v>
          </cell>
        </row>
        <row r="5913">
          <cell r="A5913">
            <v>591314</v>
          </cell>
          <cell r="B5913" t="str">
            <v>Contrato</v>
          </cell>
          <cell r="C5913">
            <v>453</v>
          </cell>
          <cell r="D5913">
            <v>258714</v>
          </cell>
          <cell r="E5913">
            <v>41983</v>
          </cell>
          <cell r="F5913" t="str">
            <v>DIRECCION DE BOSQUES, BIODIVERSIDAD Y SERVICIOS ECOSISTEMICOS</v>
          </cell>
          <cell r="G5913">
            <v>1032430257</v>
          </cell>
          <cell r="H5913" t="str">
            <v>YURI KATHERINE ROA BUITRAGO</v>
          </cell>
          <cell r="I5913" t="str">
            <v>PAGO 4 DE 4 SEGÚN CERTIFICACION DEL SUPERVISOR</v>
          </cell>
          <cell r="J5913">
            <v>2800000</v>
          </cell>
          <cell r="K5913">
            <v>9.66</v>
          </cell>
          <cell r="O5913" t="str">
            <v>RECURSO 11</v>
          </cell>
          <cell r="V5913" t="str">
            <v>No tiene Dependientes</v>
          </cell>
          <cell r="W5913" t="str">
            <v>Vigencia Presupuestal</v>
          </cell>
        </row>
        <row r="5914">
          <cell r="A5914">
            <v>591414</v>
          </cell>
          <cell r="B5914" t="str">
            <v>Contrato</v>
          </cell>
          <cell r="C5914">
            <v>98</v>
          </cell>
          <cell r="D5914">
            <v>18014</v>
          </cell>
          <cell r="E5914">
            <v>41983</v>
          </cell>
          <cell r="F5914" t="str">
            <v>OFICINA DE ASUNTOS INTERNACIONALES</v>
          </cell>
          <cell r="G5914">
            <v>52437472</v>
          </cell>
          <cell r="H5914" t="str">
            <v>VIVIANA ANGELICA CASTRO PORRAS</v>
          </cell>
          <cell r="I5914" t="str">
            <v>PAGO 12 DE 12 SEGÚN CERTIFICACION DEL SUPERVISOR (Desc de la Bse por Dependientes) - CAMBIA A RIESGO 1 CERTIFICADO POR LA ARL POSITIVA CON FECHA 11 DE DIC DE 2014</v>
          </cell>
          <cell r="J5914">
            <v>3290000</v>
          </cell>
          <cell r="K5914">
            <v>9.66</v>
          </cell>
          <cell r="O5914" t="str">
            <v>RECURSO 11</v>
          </cell>
          <cell r="V5914" t="str">
            <v>NO PRESENTA AFC FNA + Desc. X Dependientes + CAMBIA A RIESGO 1 ARL CERTIFICA ARL POSITIVA</v>
          </cell>
          <cell r="W5914" t="str">
            <v>Vigencia Presupuestal</v>
          </cell>
        </row>
        <row r="5915">
          <cell r="A5915">
            <v>591514</v>
          </cell>
          <cell r="B5915" t="str">
            <v>Contrato</v>
          </cell>
          <cell r="C5915">
            <v>93</v>
          </cell>
          <cell r="D5915">
            <v>17414</v>
          </cell>
          <cell r="E5915">
            <v>41983</v>
          </cell>
          <cell r="F5915" t="str">
            <v>DIRECCION DE BOSQUES, BIODIVERSIDAD Y SERVICIOS ECOSISTEMICOS</v>
          </cell>
          <cell r="G5915">
            <v>1098678974</v>
          </cell>
          <cell r="H5915" t="str">
            <v>JOHANA MARTINEZ REYES</v>
          </cell>
          <cell r="I5915" t="str">
            <v>PAGO 12 DE12 DESEMBOLSO SEGÚN CERTIFICACION DEL SUPERVISOR</v>
          </cell>
          <cell r="J5915">
            <v>2875000</v>
          </cell>
          <cell r="K5915">
            <v>9.66</v>
          </cell>
          <cell r="O5915" t="str">
            <v>RECURSO 11</v>
          </cell>
          <cell r="V5915" t="str">
            <v>No tiene Dependientes</v>
          </cell>
          <cell r="W5915" t="str">
            <v>Vigencia Presupuestal</v>
          </cell>
        </row>
        <row r="5916">
          <cell r="A5916">
            <v>591614</v>
          </cell>
          <cell r="B5916" t="str">
            <v>Contrato</v>
          </cell>
          <cell r="C5916">
            <v>356</v>
          </cell>
          <cell r="D5916">
            <v>204714</v>
          </cell>
          <cell r="E5916">
            <v>41983</v>
          </cell>
          <cell r="F5916" t="str">
            <v>DIRECCION DE CAMBIO CLIMATICO</v>
          </cell>
          <cell r="G5916">
            <v>9001398671</v>
          </cell>
          <cell r="H5916" t="str">
            <v>ENVIROMENTAL BUSINESS AND TECNOLOGI LTDA</v>
          </cell>
          <cell r="I5916" t="str">
            <v>FRA 210 PAGO 4 DE 4 SEGÚN CERTIFICACION DEL SUPERVISOR</v>
          </cell>
          <cell r="J5916">
            <v>53359250</v>
          </cell>
          <cell r="K5916">
            <v>6.9</v>
          </cell>
          <cell r="L5916">
            <v>11</v>
          </cell>
          <cell r="M5916">
            <v>16</v>
          </cell>
          <cell r="O5916" t="str">
            <v>RECURSO 11</v>
          </cell>
          <cell r="V5916" t="str">
            <v>CIIU 71101</v>
          </cell>
          <cell r="W5916" t="str">
            <v>Vigencia Presupuestal</v>
          </cell>
        </row>
        <row r="5917">
          <cell r="A5917">
            <v>591714</v>
          </cell>
          <cell r="B5917" t="str">
            <v>Resolucion</v>
          </cell>
          <cell r="C5917">
            <v>1875</v>
          </cell>
          <cell r="D5917">
            <v>348214</v>
          </cell>
          <cell r="E5917">
            <v>41983</v>
          </cell>
          <cell r="F5917" t="str">
            <v>TALENTO HUMANO ACTIVO Y NO ACTIVO</v>
          </cell>
          <cell r="G5917">
            <v>8300733474</v>
          </cell>
          <cell r="H5917" t="str">
            <v xml:space="preserve">INSTITUTO DE AUDITORES INTERNOS DE COLOMBIA </v>
          </cell>
          <cell r="I5917" t="str">
            <v xml:space="preserve">PAGO FRA 8913 SEGUN RESOLUCION 1875 DEL 25 NOV/2014 (ENT.SIN ANIMO DE LUCRO - NO SUJETA IND.Y CIO - SOLO SE APLICA R/IVA) </v>
          </cell>
          <cell r="J5917">
            <v>2610000</v>
          </cell>
          <cell r="M5917">
            <v>16</v>
          </cell>
          <cell r="O5917" t="str">
            <v>RECURSO 11</v>
          </cell>
          <cell r="W5917" t="str">
            <v>Vigencia Presupuestal</v>
          </cell>
        </row>
        <row r="5918">
          <cell r="A5918">
            <v>591814</v>
          </cell>
          <cell r="B5918" t="str">
            <v>Contrato</v>
          </cell>
          <cell r="C5918">
            <v>235</v>
          </cell>
          <cell r="D5918">
            <v>34114</v>
          </cell>
          <cell r="E5918">
            <v>41983</v>
          </cell>
          <cell r="F5918" t="str">
            <v>OFICINA DE ASUNTOS INTERNACIONALES</v>
          </cell>
          <cell r="G5918">
            <v>80821039</v>
          </cell>
          <cell r="H5918" t="str">
            <v>FABIAN NAVARRETE LE BAS</v>
          </cell>
          <cell r="I5918" t="str">
            <v>PAGO FRA 26 PAGO 12 DE 12 SEGÚN CERTIFICACION DEL SUPERVISOR - (DESC.DE LA BASE RF X DEPENDIENTES) (BASE $8,620,690 IVA $1,379,310)</v>
          </cell>
          <cell r="J5918">
            <v>10000000</v>
          </cell>
          <cell r="K5918">
            <v>9.66</v>
          </cell>
          <cell r="M5918">
            <v>16</v>
          </cell>
          <cell r="O5918" t="str">
            <v>RECURSO 11</v>
          </cell>
          <cell r="V5918" t="str">
            <v>Desc.x Dependientes</v>
          </cell>
          <cell r="W5918" t="str">
            <v>Vigencia Presupuestal</v>
          </cell>
        </row>
        <row r="5919">
          <cell r="A5919">
            <v>591914</v>
          </cell>
          <cell r="B5919" t="str">
            <v>Contrato</v>
          </cell>
          <cell r="C5919">
            <v>249</v>
          </cell>
          <cell r="D5919">
            <v>36314</v>
          </cell>
          <cell r="E5919">
            <v>41983</v>
          </cell>
          <cell r="F5919" t="str">
            <v>DIRECCION DE BOSQUES, BIODIVERSIDAD Y SERVICIOS ECOSISTEMICOS</v>
          </cell>
          <cell r="G5919">
            <v>52771733</v>
          </cell>
          <cell r="H5919" t="str">
            <v>MARIA ALEXANDRA GARZON PATIÑO</v>
          </cell>
          <cell r="I5919" t="str">
            <v>PAGO 12 DE 12 SEGÚN CERTIFICACION DEL SUPERVISOR</v>
          </cell>
          <cell r="J5919">
            <v>2723254</v>
          </cell>
          <cell r="K5919">
            <v>9.66</v>
          </cell>
          <cell r="O5919" t="str">
            <v>RECURSO 11</v>
          </cell>
          <cell r="V5919" t="str">
            <v>Desc.x Dependientes</v>
          </cell>
          <cell r="W5919" t="str">
            <v>Vigencia Presupuestal</v>
          </cell>
        </row>
        <row r="5920">
          <cell r="A5920">
            <v>592014</v>
          </cell>
          <cell r="B5920" t="str">
            <v>Contrato</v>
          </cell>
          <cell r="C5920">
            <v>390</v>
          </cell>
          <cell r="D5920">
            <v>236114</v>
          </cell>
          <cell r="E5920">
            <v>41983</v>
          </cell>
          <cell r="F5920" t="str">
            <v>SUBDIRECCION ADMINISTRATIVA Y FINANCIERA</v>
          </cell>
          <cell r="G5920">
            <v>1010207237</v>
          </cell>
          <cell r="H5920" t="str">
            <v>NANCY KATHERIN ARIAS GAITAN</v>
          </cell>
          <cell r="I5920" t="str">
            <v>PAGO 5 DE 5 SEGÚN CERTIFICACION DEL SUPERVISOR</v>
          </cell>
          <cell r="J5920">
            <v>1700000</v>
          </cell>
          <cell r="K5920">
            <v>9.66</v>
          </cell>
          <cell r="O5920" t="str">
            <v>RECURSO 11</v>
          </cell>
          <cell r="V5920" t="str">
            <v>No tiene Dependientes</v>
          </cell>
          <cell r="W5920" t="str">
            <v>Vigencia Presupuestal</v>
          </cell>
        </row>
        <row r="5921">
          <cell r="A5921">
            <v>592114</v>
          </cell>
          <cell r="B5921" t="str">
            <v>Contrato</v>
          </cell>
          <cell r="C5921">
            <v>383</v>
          </cell>
          <cell r="D5921">
            <v>234914</v>
          </cell>
          <cell r="E5921">
            <v>41983</v>
          </cell>
          <cell r="F5921" t="str">
            <v>SUBDIRECCION ADMINISTRATIVA Y FINANCIERA</v>
          </cell>
          <cell r="G5921">
            <v>10770944</v>
          </cell>
          <cell r="H5921" t="str">
            <v>LEVER CIRON ORTIZ MORALES</v>
          </cell>
          <cell r="I5921" t="str">
            <v>PAGO 5/5 DESEMBOLSO SEGÚN CERTIFICACION DEL SUPERVISOR (Desc. Base RF x Dependientes)</v>
          </cell>
          <cell r="J5921">
            <v>1575000</v>
          </cell>
          <cell r="K5921">
            <v>9.66</v>
          </cell>
          <cell r="O5921" t="str">
            <v>RECURSO 11</v>
          </cell>
          <cell r="V5921" t="str">
            <v>Desc.x Dependientes</v>
          </cell>
          <cell r="W5921" t="str">
            <v>Vigencia Presupuestal</v>
          </cell>
        </row>
        <row r="5922">
          <cell r="A5922">
            <v>592214</v>
          </cell>
          <cell r="B5922" t="str">
            <v>Contrato</v>
          </cell>
          <cell r="C5922">
            <v>395</v>
          </cell>
          <cell r="D5922">
            <v>236514</v>
          </cell>
          <cell r="E5922">
            <v>41983</v>
          </cell>
          <cell r="F5922" t="str">
            <v>SUBDIRECCION ADMINISTRATIVA Y FINANCIERA</v>
          </cell>
          <cell r="G5922">
            <v>52544132</v>
          </cell>
          <cell r="H5922" t="str">
            <v>CLARA PAULINA MARTHA BASTIDAS</v>
          </cell>
          <cell r="I5922" t="str">
            <v>PAGO 5 DE 5 SEGÚN CERTIFICACION DEL SUPERVISOR (Desc.de la Base RF x Dependientes)</v>
          </cell>
          <cell r="J5922">
            <v>1575000</v>
          </cell>
          <cell r="K5922">
            <v>9.66</v>
          </cell>
          <cell r="O5922" t="str">
            <v>RECURSO 11</v>
          </cell>
          <cell r="V5922" t="str">
            <v>Desc. X Dependientes</v>
          </cell>
          <cell r="W5922" t="str">
            <v>Vigencia Presupuestal</v>
          </cell>
        </row>
        <row r="5923">
          <cell r="A5923">
            <v>592314</v>
          </cell>
          <cell r="B5923" t="str">
            <v>Contrato</v>
          </cell>
          <cell r="C5923">
            <v>384</v>
          </cell>
          <cell r="D5923">
            <v>235314</v>
          </cell>
          <cell r="E5923">
            <v>41983</v>
          </cell>
          <cell r="F5923" t="str">
            <v>SUBDIRECCION ADMINISTRATIVA Y FINANCIERA</v>
          </cell>
          <cell r="G5923">
            <v>51699085</v>
          </cell>
          <cell r="H5923" t="str">
            <v>SILVIA PILAR RODRIGUEZ SILVA</v>
          </cell>
          <cell r="I5923" t="str">
            <v>PAGO 5 DE 5 DESEMBOLSO SEGÚN CERTIFICACION DEL SUPERVISOR (Desc.de la Base RF x Dependientes)</v>
          </cell>
          <cell r="J5923">
            <v>2047500</v>
          </cell>
          <cell r="K5923">
            <v>9.66</v>
          </cell>
          <cell r="O5923" t="str">
            <v>RECURSO 11</v>
          </cell>
          <cell r="V5923" t="str">
            <v xml:space="preserve">Desc. 10% Dependientes </v>
          </cell>
          <cell r="W5923" t="str">
            <v>Vigencia Presupuestal</v>
          </cell>
        </row>
        <row r="5924">
          <cell r="A5924">
            <v>592414</v>
          </cell>
          <cell r="B5924" t="str">
            <v>Contrato</v>
          </cell>
          <cell r="C5924">
            <v>146</v>
          </cell>
          <cell r="D5924">
            <v>23214</v>
          </cell>
          <cell r="E5924">
            <v>41983</v>
          </cell>
          <cell r="F5924" t="str">
            <v>DIRECCION DE BOSQUES, BIODIVERSIDAD Y SERVICIOS ECOSISTEMICOS</v>
          </cell>
          <cell r="G5924">
            <v>52264205</v>
          </cell>
          <cell r="H5924" t="str">
            <v>PAULA ANDREA CASTAÑEDA GARCIA</v>
          </cell>
          <cell r="I5924" t="str">
            <v>PAGO 12 DE 12 SEGÚN CERTIFICACION DEL SUPERVISOR (Desc.de la Base RF x Dependientes)</v>
          </cell>
          <cell r="J5924">
            <v>5810392</v>
          </cell>
          <cell r="K5924">
            <v>9.66</v>
          </cell>
          <cell r="O5924" t="str">
            <v>RECURSO 11</v>
          </cell>
          <cell r="V5924" t="str">
            <v>Desc. 10% Dependientes</v>
          </cell>
          <cell r="W5924" t="str">
            <v>Vigencia Presupuestal</v>
          </cell>
        </row>
        <row r="5925">
          <cell r="A5925">
            <v>592514</v>
          </cell>
          <cell r="B5925" t="str">
            <v>Convenio</v>
          </cell>
          <cell r="C5925">
            <v>90</v>
          </cell>
          <cell r="D5925">
            <v>1613</v>
          </cell>
          <cell r="E5925">
            <v>41983</v>
          </cell>
          <cell r="F5925" t="str">
            <v>DIRECCION DE BOSQUES, BIODIVERSIDAD Y SERVICIOS ECOSISTEMICOS</v>
          </cell>
          <cell r="G5925">
            <v>8040002920</v>
          </cell>
          <cell r="H5925" t="str">
            <v>CAS - CORPORACION AUTONOMA REGIONAL DE SANTANDER</v>
          </cell>
          <cell r="I5925" t="str">
            <v>PAGO 3 DE 3 SEGÚN CERTIFICACION DEL SUPERVISOR</v>
          </cell>
          <cell r="J5925">
            <v>204752146</v>
          </cell>
          <cell r="O5925" t="str">
            <v>RECURSO 11</v>
          </cell>
          <cell r="W5925" t="str">
            <v>Reserva Presupuestal</v>
          </cell>
        </row>
        <row r="5926">
          <cell r="A5926">
            <v>592614</v>
          </cell>
          <cell r="B5926" t="str">
            <v>Convenio</v>
          </cell>
          <cell r="C5926">
            <v>93</v>
          </cell>
          <cell r="D5926">
            <v>2313</v>
          </cell>
          <cell r="E5926">
            <v>41983</v>
          </cell>
          <cell r="F5926" t="str">
            <v>DIRECCION DE BOSQUES, BIODIVERSIDAD Y SERVICIOS ECOSISTEMICOS</v>
          </cell>
          <cell r="G5926">
            <v>8921153149</v>
          </cell>
          <cell r="H5926" t="str">
            <v xml:space="preserve">CORPOGUAJIRA - CORPORACION AUTONOMA REGIONAL DE LA GUAJIRA </v>
          </cell>
          <cell r="I5926" t="str">
            <v>PAGO 3 DE 3 SEGÚN CERTIFICACION DEL SUPERVISOR</v>
          </cell>
          <cell r="J5926">
            <v>204800000</v>
          </cell>
          <cell r="O5926" t="str">
            <v>RECURSO 11</v>
          </cell>
          <cell r="W5926" t="str">
            <v>Reserva Presupuestal</v>
          </cell>
        </row>
        <row r="5927">
          <cell r="A5927">
            <v>592714</v>
          </cell>
          <cell r="B5927" t="str">
            <v>Contrato</v>
          </cell>
          <cell r="C5927">
            <v>52</v>
          </cell>
          <cell r="D5927">
            <v>8114</v>
          </cell>
          <cell r="E5927">
            <v>41982</v>
          </cell>
          <cell r="F5927" t="str">
            <v>DIRECCION DE ASUNTOS AMBIENTALES, SECTORIAL Y URBANA</v>
          </cell>
          <cell r="G5927">
            <v>64700784</v>
          </cell>
          <cell r="H5927" t="str">
            <v>ANDREA LUCIA ARANGO HERNANDEZ</v>
          </cell>
          <cell r="I5927" t="str">
            <v>PAGO PARCIAL 12 DE 12 SEGÚN CERTIFICACION DEL SUPERVISOR - EL SALDO ESTA EN LA OP 592814 DE LA MISMA FECHA  $3,554,544</v>
          </cell>
          <cell r="J5927">
            <v>2718183</v>
          </cell>
          <cell r="O5927" t="str">
            <v>RECURSO 11</v>
          </cell>
          <cell r="V5927" t="str">
            <v>No tiene Dependientes</v>
          </cell>
          <cell r="W5927" t="str">
            <v>Vigencia Presupuestal</v>
          </cell>
        </row>
        <row r="5928">
          <cell r="A5928">
            <v>592814</v>
          </cell>
          <cell r="B5928" t="str">
            <v>Contrato</v>
          </cell>
          <cell r="C5928">
            <v>52</v>
          </cell>
          <cell r="D5928">
            <v>352414</v>
          </cell>
          <cell r="E5928">
            <v>41982</v>
          </cell>
          <cell r="F5928" t="str">
            <v>DIRECCION DE ASUNTOS AMBIENTALES, SECTORIAL Y URBANA</v>
          </cell>
          <cell r="G5928">
            <v>64700784</v>
          </cell>
          <cell r="H5928" t="str">
            <v>ANDREA LUCIA ARANGO HERNANDEZ</v>
          </cell>
          <cell r="I5928" t="str">
            <v>PAGO SALDO 12 DE 12 SEGÚN CERTIFICACION DEL SUPERVISOR - EL PAGO PARCIAL ESTA EN LA OP 592714 $ 2,718,183 DE LA MISMA FECHA</v>
          </cell>
          <cell r="J5928">
            <v>3554544</v>
          </cell>
          <cell r="K5928">
            <v>9.66</v>
          </cell>
          <cell r="O5928" t="str">
            <v>RECURSO 11</v>
          </cell>
          <cell r="V5928" t="str">
            <v>No tiene Dependientes</v>
          </cell>
          <cell r="W5928" t="str">
            <v>Vigencia Presupuestal</v>
          </cell>
        </row>
        <row r="5929">
          <cell r="A5929">
            <v>592914</v>
          </cell>
        </row>
        <row r="5930">
          <cell r="A5930">
            <v>593014</v>
          </cell>
        </row>
        <row r="5931">
          <cell r="A5931">
            <v>593114</v>
          </cell>
        </row>
        <row r="5932">
          <cell r="A5932">
            <v>593214</v>
          </cell>
        </row>
        <row r="5933">
          <cell r="A5933">
            <v>593314</v>
          </cell>
        </row>
        <row r="5934">
          <cell r="A5934">
            <v>593414</v>
          </cell>
        </row>
        <row r="5935">
          <cell r="A5935">
            <v>593514</v>
          </cell>
        </row>
        <row r="5936">
          <cell r="A5936">
            <v>593614</v>
          </cell>
        </row>
        <row r="5937">
          <cell r="A5937">
            <v>593714</v>
          </cell>
        </row>
        <row r="5938">
          <cell r="A5938">
            <v>593814</v>
          </cell>
        </row>
        <row r="5939">
          <cell r="A5939">
            <v>593914</v>
          </cell>
        </row>
        <row r="5940">
          <cell r="A5940">
            <v>594014</v>
          </cell>
        </row>
        <row r="5941">
          <cell r="A5941">
            <v>594114</v>
          </cell>
        </row>
        <row r="5942">
          <cell r="A5942">
            <v>594214</v>
          </cell>
        </row>
        <row r="5943">
          <cell r="A5943">
            <v>594314</v>
          </cell>
          <cell r="B5943" t="str">
            <v>Factura</v>
          </cell>
          <cell r="C5943">
            <v>2689101</v>
          </cell>
          <cell r="D5943">
            <v>356314</v>
          </cell>
          <cell r="E5943">
            <v>41983</v>
          </cell>
          <cell r="F5943" t="str">
            <v>SERVICIOS ADMINISTRATIVOS, ATENCIONA AL USUARIO, ARCHIVO Y CORRESPONDENCIA</v>
          </cell>
          <cell r="G5943">
            <v>8300160461</v>
          </cell>
          <cell r="H5943" t="str">
            <v>AVANTEL SAS</v>
          </cell>
          <cell r="I5943" t="str">
            <v>PAGO SERVICIO PUBLICO DE AVANTEL FRA. FCM-2689101, PERIODO FACTURADO DEL 1-30 DE NOVIEMBRE DE 2014</v>
          </cell>
          <cell r="J5943">
            <v>2094000</v>
          </cell>
          <cell r="N5943" t="str">
            <v>RECURSO 2-10</v>
          </cell>
          <cell r="W5943" t="str">
            <v>Vigencia Presupuestal</v>
          </cell>
        </row>
        <row r="5944">
          <cell r="A5944">
            <v>594414</v>
          </cell>
        </row>
        <row r="5945">
          <cell r="A5945">
            <v>594514</v>
          </cell>
        </row>
        <row r="5946">
          <cell r="A5946">
            <v>594614</v>
          </cell>
          <cell r="B5946" t="str">
            <v>Factura</v>
          </cell>
          <cell r="C5946" t="str">
            <v>374821187-8</v>
          </cell>
          <cell r="D5946">
            <v>356414</v>
          </cell>
          <cell r="E5946">
            <v>41983</v>
          </cell>
          <cell r="F5946" t="str">
            <v>SUBDIRECCION ADMINISTRATIVA Y FINANCIERA</v>
          </cell>
          <cell r="G5946">
            <v>8300372480</v>
          </cell>
          <cell r="H5946" t="str">
            <v>CODENSA S.A ESP</v>
          </cell>
          <cell r="I5946" t="str">
            <v>PAGO FRA.380341877-2 SERVICIO PUBLICO-ENERGIA CUENTA No.0760782-7 PERIODO 31 OCT/2014 AL 02 DIC/2014</v>
          </cell>
          <cell r="J5946">
            <v>21536290</v>
          </cell>
          <cell r="N5946" t="str">
            <v>RECURSO 2-10</v>
          </cell>
          <cell r="W5946" t="str">
            <v>Vigencia Presupuestal</v>
          </cell>
        </row>
        <row r="5947">
          <cell r="A5947">
            <v>594714</v>
          </cell>
        </row>
        <row r="5948">
          <cell r="A5948">
            <v>594814</v>
          </cell>
        </row>
        <row r="5949">
          <cell r="A5949">
            <v>594914</v>
          </cell>
        </row>
        <row r="5950">
          <cell r="A5950">
            <v>595014</v>
          </cell>
        </row>
        <row r="5951">
          <cell r="A5951">
            <v>595114</v>
          </cell>
          <cell r="B5951" t="str">
            <v>Factura</v>
          </cell>
          <cell r="C5951">
            <v>4442121104</v>
          </cell>
          <cell r="D5951">
            <v>356514</v>
          </cell>
          <cell r="E5951">
            <v>41983</v>
          </cell>
          <cell r="F5951" t="str">
            <v>SUBDIRECCION ADMINISTRATIVA Y FINANCIERA</v>
          </cell>
          <cell r="G5951">
            <v>8001539937</v>
          </cell>
          <cell r="H5951" t="str">
            <v>COMUNICACION CELULAR S A COMCEL S A</v>
          </cell>
          <cell r="I5951" t="str">
            <v>PAGO SERVICIO PUBLICO FRA 4442121104 CORRESPONDIENTE A PERIODO 22 OCT - 21 NOV 2014-CELULAR CLARO REF PAGO 8216918238</v>
          </cell>
          <cell r="J5951">
            <v>324584.40000000002</v>
          </cell>
          <cell r="N5951" t="str">
            <v>RECURSO 2-10</v>
          </cell>
          <cell r="W5951" t="str">
            <v>Vigencia Presupuestal</v>
          </cell>
        </row>
        <row r="5952">
          <cell r="A5952">
            <v>595214</v>
          </cell>
        </row>
        <row r="5953">
          <cell r="A5953">
            <v>595314</v>
          </cell>
        </row>
        <row r="5954">
          <cell r="A5954">
            <v>595414</v>
          </cell>
        </row>
        <row r="5955">
          <cell r="A5955">
            <v>595514</v>
          </cell>
        </row>
        <row r="5956">
          <cell r="A5956">
            <v>595614</v>
          </cell>
          <cell r="B5956" t="str">
            <v>comision</v>
          </cell>
          <cell r="C5956">
            <v>20142558</v>
          </cell>
          <cell r="D5956">
            <v>327014</v>
          </cell>
          <cell r="E5956">
            <v>41983</v>
          </cell>
          <cell r="F5956" t="str">
            <v>SUBDIRECCION ADMINISTRATIVA Y FINANCIERA</v>
          </cell>
          <cell r="G5956">
            <v>39688819</v>
          </cell>
          <cell r="H5956" t="str">
            <v>MARCELA MONCADA BARRERA</v>
          </cell>
          <cell r="I5956" t="str">
            <v>COMISION A LETICIA 18-22 DE NOVIEMBRE DE 2014</v>
          </cell>
          <cell r="J5956">
            <v>75000</v>
          </cell>
          <cell r="O5956" t="str">
            <v>RECURSO 11</v>
          </cell>
          <cell r="W5956" t="str">
            <v>Vigencia Presupuestal</v>
          </cell>
        </row>
        <row r="5957">
          <cell r="A5957">
            <v>595714</v>
          </cell>
          <cell r="B5957" t="str">
            <v>comision</v>
          </cell>
          <cell r="C5957">
            <v>20142654</v>
          </cell>
          <cell r="D5957">
            <v>333714</v>
          </cell>
          <cell r="E5957">
            <v>41983</v>
          </cell>
          <cell r="F5957" t="str">
            <v>SUBDIRECCION ADMINISTRATIVA Y FINANCIERA</v>
          </cell>
          <cell r="G5957">
            <v>52699306</v>
          </cell>
          <cell r="H5957" t="str">
            <v>NATALIA MARIA RAMIREZ MARTINEZ</v>
          </cell>
          <cell r="I5957" t="str">
            <v>COMISION A SUESCA SESQUILE 20 NOVIEMBRE DE 2014</v>
          </cell>
          <cell r="J5957">
            <v>97679</v>
          </cell>
          <cell r="O5957" t="str">
            <v>RECURSO 11</v>
          </cell>
          <cell r="W5957" t="str">
            <v>Vigencia Presupuestal</v>
          </cell>
        </row>
        <row r="5958">
          <cell r="A5958">
            <v>595814</v>
          </cell>
          <cell r="B5958" t="str">
            <v>comision</v>
          </cell>
          <cell r="C5958">
            <v>20142655</v>
          </cell>
          <cell r="D5958">
            <v>333814</v>
          </cell>
          <cell r="E5958">
            <v>41983</v>
          </cell>
          <cell r="F5958" t="str">
            <v>SUBDIRECCION ADMINISTRATIVA Y FINANCIERA</v>
          </cell>
          <cell r="G5958">
            <v>79504062</v>
          </cell>
          <cell r="H5958" t="str">
            <v>RICARDO RIVERA RODRIGUEZ</v>
          </cell>
          <cell r="I5958" t="str">
            <v>COMISION A SUESCA SESQUILE 20 NOVIEMBRE DE 2014</v>
          </cell>
          <cell r="J5958">
            <v>97679</v>
          </cell>
          <cell r="O5958" t="str">
            <v>RECURSO 11</v>
          </cell>
          <cell r="W5958" t="str">
            <v>Vigencia Presupuestal</v>
          </cell>
        </row>
        <row r="5959">
          <cell r="A5959">
            <v>595914</v>
          </cell>
          <cell r="B5959" t="str">
            <v>comision</v>
          </cell>
          <cell r="C5959">
            <v>20142699</v>
          </cell>
          <cell r="D5959">
            <v>336514</v>
          </cell>
          <cell r="E5959">
            <v>41983</v>
          </cell>
          <cell r="F5959" t="str">
            <v>SUBDIRECCION ADMINISTRATIVA Y FINANCIERA</v>
          </cell>
          <cell r="G5959">
            <v>79504062</v>
          </cell>
          <cell r="H5959" t="str">
            <v>RICARDO RIVERA RODRIGUEZ</v>
          </cell>
          <cell r="I5959" t="str">
            <v>COMISION A GUATAVITA GUASCA NOVIEMBRE 24 DE 2014</v>
          </cell>
          <cell r="J5959">
            <v>97679</v>
          </cell>
          <cell r="O5959" t="str">
            <v>RECURSO 11</v>
          </cell>
          <cell r="W5959" t="str">
            <v>Vigencia Presupuestal</v>
          </cell>
        </row>
        <row r="5960">
          <cell r="A5960">
            <v>596014</v>
          </cell>
          <cell r="B5960" t="str">
            <v>comision</v>
          </cell>
          <cell r="C5960">
            <v>20142757</v>
          </cell>
          <cell r="D5960">
            <v>342414</v>
          </cell>
          <cell r="E5960">
            <v>41983</v>
          </cell>
          <cell r="F5960" t="str">
            <v>SUBDIRECCION ADMINISTRATIVA Y FINANCIERA</v>
          </cell>
          <cell r="G5960">
            <v>80794303</v>
          </cell>
          <cell r="H5960" t="str">
            <v>JOAO PAULO CESAR SALCEDO FIGUEROA</v>
          </cell>
          <cell r="I5960" t="str">
            <v>COMISION A RIOHACHA NOVIEMBRE 28-29 DE 2014</v>
          </cell>
          <cell r="J5960">
            <v>293037</v>
          </cell>
          <cell r="O5960" t="str">
            <v>RECURSO 11</v>
          </cell>
          <cell r="W5960" t="str">
            <v>Vigencia Presupuestal</v>
          </cell>
        </row>
        <row r="5961">
          <cell r="A5961">
            <v>596114</v>
          </cell>
          <cell r="B5961" t="str">
            <v>comision</v>
          </cell>
          <cell r="C5961" t="str">
            <v>2014-1-0907</v>
          </cell>
          <cell r="D5961">
            <v>329214</v>
          </cell>
          <cell r="E5961">
            <v>41983</v>
          </cell>
          <cell r="F5961" t="str">
            <v>SUBDIRECCION ADMINISTRATIVA Y FINANCIERA</v>
          </cell>
          <cell r="G5961">
            <v>73096641</v>
          </cell>
          <cell r="H5961" t="str">
            <v>WILLIAN BATISTA JINETE</v>
          </cell>
          <cell r="I5961" t="str">
            <v>COMISION MONTERIA 18 NOVIEMBRE DE 2014</v>
          </cell>
          <cell r="J5961">
            <v>1219533</v>
          </cell>
          <cell r="L5961">
            <v>11</v>
          </cell>
          <cell r="O5961" t="str">
            <v>RECURSO 11</v>
          </cell>
          <cell r="W5961" t="str">
            <v>Vigencia Presupuestal</v>
          </cell>
        </row>
        <row r="5962">
          <cell r="A5962">
            <v>596214</v>
          </cell>
          <cell r="B5962" t="str">
            <v>comision</v>
          </cell>
          <cell r="C5962" t="str">
            <v>2014-1-0914</v>
          </cell>
          <cell r="D5962">
            <v>330114</v>
          </cell>
          <cell r="E5962">
            <v>41983</v>
          </cell>
          <cell r="F5962" t="str">
            <v>SUBDIRECCION ADMINISTRATIVA Y FINANCIERA</v>
          </cell>
          <cell r="G5962">
            <v>78034306</v>
          </cell>
          <cell r="H5962" t="str">
            <v xml:space="preserve">JUAN E. CARVAJAL COGOLLO </v>
          </cell>
          <cell r="I5962" t="str">
            <v>COMISION BARRANQUILLA 26 A 28 DE NOVIEMBRE DE 2014</v>
          </cell>
          <cell r="J5962">
            <v>728238</v>
          </cell>
          <cell r="L5962">
            <v>11</v>
          </cell>
          <cell r="O5962" t="str">
            <v>RECURSO 11</v>
          </cell>
          <cell r="W5962" t="str">
            <v>Vigencia Presupuestal</v>
          </cell>
        </row>
        <row r="5963">
          <cell r="A5963">
            <v>596314</v>
          </cell>
          <cell r="B5963" t="str">
            <v>comision</v>
          </cell>
          <cell r="C5963" t="str">
            <v>2014-1-0872</v>
          </cell>
          <cell r="D5963">
            <v>320214</v>
          </cell>
          <cell r="E5963">
            <v>41983</v>
          </cell>
          <cell r="F5963" t="str">
            <v>SUBDIRECCION ADMINISTRATIVA Y FINANCIERA</v>
          </cell>
          <cell r="G5963">
            <v>80157043</v>
          </cell>
          <cell r="H5963" t="str">
            <v>CARLOS GIOVANNY SIMBAQUEBA PERAZA</v>
          </cell>
          <cell r="I5963" t="str">
            <v>COMISION A NEIVA 4-7 DE NOVIEMBRE DE 2014</v>
          </cell>
          <cell r="J5963">
            <v>816365</v>
          </cell>
          <cell r="L5963">
            <v>11</v>
          </cell>
          <cell r="O5963" t="str">
            <v>RECURSO 11</v>
          </cell>
          <cell r="W5963" t="str">
            <v>Vigencia Presupuestal</v>
          </cell>
        </row>
        <row r="5964">
          <cell r="A5964">
            <v>596414</v>
          </cell>
          <cell r="B5964" t="str">
            <v>comision</v>
          </cell>
          <cell r="C5964" t="str">
            <v>2014-1-0886</v>
          </cell>
          <cell r="D5964">
            <v>321714</v>
          </cell>
          <cell r="E5964">
            <v>41983</v>
          </cell>
          <cell r="F5964" t="str">
            <v>SUBDIRECCION ADMINISTRATIVA Y FINANCIERA</v>
          </cell>
          <cell r="G5964">
            <v>80157043</v>
          </cell>
          <cell r="H5964" t="str">
            <v>CARLOS GIOVANNY SIMBAQUEBA PERAZA</v>
          </cell>
          <cell r="I5964" t="str">
            <v>COMISION PEREIRA 10-14 NOVIEMBRE DE 2014</v>
          </cell>
          <cell r="J5964">
            <v>1022470</v>
          </cell>
          <cell r="L5964">
            <v>11</v>
          </cell>
          <cell r="O5964" t="str">
            <v>RECURSO 11</v>
          </cell>
          <cell r="W5964" t="str">
            <v>Vigencia Presupuestal</v>
          </cell>
        </row>
        <row r="5965">
          <cell r="A5965">
            <v>596514</v>
          </cell>
          <cell r="B5965" t="str">
            <v>comision</v>
          </cell>
          <cell r="C5965" t="str">
            <v>2014-1-0896</v>
          </cell>
          <cell r="D5965">
            <v>325814</v>
          </cell>
          <cell r="E5965">
            <v>41983</v>
          </cell>
          <cell r="F5965" t="str">
            <v>SUBDIRECCION ADMINISTRATIVA Y FINANCIERA</v>
          </cell>
          <cell r="G5965">
            <v>52707803</v>
          </cell>
          <cell r="H5965" t="str">
            <v>LUZ ANDREA SILVA RESTREPO</v>
          </cell>
          <cell r="I5965" t="str">
            <v>COMISION MEDELLIN 14 NOVIEMBRE DE 2014</v>
          </cell>
          <cell r="J5965">
            <v>83052</v>
          </cell>
          <cell r="L5965">
            <v>11</v>
          </cell>
          <cell r="O5965" t="str">
            <v>RECURSO 11</v>
          </cell>
          <cell r="W5965" t="str">
            <v>Vigencia Presupuestal</v>
          </cell>
        </row>
        <row r="5966">
          <cell r="A5966">
            <v>596614</v>
          </cell>
          <cell r="B5966" t="str">
            <v>comision</v>
          </cell>
          <cell r="C5966" t="str">
            <v>2014-1-0897</v>
          </cell>
          <cell r="D5966">
            <v>323714</v>
          </cell>
          <cell r="E5966">
            <v>41983</v>
          </cell>
          <cell r="F5966" t="str">
            <v>SUBDIRECCION ADMINISTRATIVA Y FINANCIERA</v>
          </cell>
          <cell r="G5966">
            <v>52707803</v>
          </cell>
          <cell r="H5966" t="str">
            <v>LUZ ANDREA SILVA RESTREPO</v>
          </cell>
          <cell r="I5966" t="str">
            <v>COMISION CALI 21 NOVIEMBRE DE 2014</v>
          </cell>
          <cell r="J5966">
            <v>83052</v>
          </cell>
          <cell r="L5966">
            <v>11</v>
          </cell>
          <cell r="O5966" t="str">
            <v>RECURSO 11</v>
          </cell>
          <cell r="W5966" t="str">
            <v>Vigencia Presupuestal</v>
          </cell>
        </row>
        <row r="5967">
          <cell r="A5967">
            <v>596714</v>
          </cell>
          <cell r="B5967" t="str">
            <v>comision</v>
          </cell>
          <cell r="C5967" t="str">
            <v>2014-1-0905</v>
          </cell>
          <cell r="D5967">
            <v>328714</v>
          </cell>
          <cell r="E5967">
            <v>41983</v>
          </cell>
          <cell r="F5967" t="str">
            <v>SUBDIRECCION ADMINISTRATIVA Y FINANCIERA</v>
          </cell>
          <cell r="G5967">
            <v>52390218</v>
          </cell>
          <cell r="H5967" t="str">
            <v>ROCIO RODRIGUEZ GRANADOS</v>
          </cell>
          <cell r="I5967" t="str">
            <v>COMISION A LETICIA 16-22 NOVIEMBRE DE 2014</v>
          </cell>
          <cell r="J5967">
            <v>1169679</v>
          </cell>
          <cell r="L5967">
            <v>11</v>
          </cell>
          <cell r="O5967" t="str">
            <v>RECURSO 11</v>
          </cell>
          <cell r="W5967" t="str">
            <v>Vigencia Presupuestal</v>
          </cell>
        </row>
        <row r="5968">
          <cell r="A5968">
            <v>596814</v>
          </cell>
          <cell r="B5968" t="str">
            <v>comision</v>
          </cell>
          <cell r="C5968" t="str">
            <v>2014-1-0909</v>
          </cell>
          <cell r="D5968">
            <v>329414</v>
          </cell>
          <cell r="E5968">
            <v>41983</v>
          </cell>
          <cell r="F5968" t="str">
            <v>SUBDIRECCION ADMINISTRATIVA Y FINANCIERA</v>
          </cell>
          <cell r="G5968">
            <v>80769799</v>
          </cell>
          <cell r="H5968" t="str">
            <v>DEIVIS REYES GONZALEZ</v>
          </cell>
          <cell r="I5968" t="str">
            <v>COMISION NEIVA (HUILA) - RIO BLANCO (TOLIMA) 18-19 NOVIEMBRE DE 2014</v>
          </cell>
          <cell r="J5968">
            <v>249157</v>
          </cell>
          <cell r="L5968">
            <v>11</v>
          </cell>
          <cell r="O5968" t="str">
            <v>RECURSO 11</v>
          </cell>
          <cell r="W5968" t="str">
            <v>Vigencia Presupuestal</v>
          </cell>
        </row>
        <row r="5969">
          <cell r="A5969">
            <v>596914</v>
          </cell>
          <cell r="B5969" t="str">
            <v>comision</v>
          </cell>
          <cell r="C5969" t="str">
            <v>2014-1-0911</v>
          </cell>
          <cell r="D5969">
            <v>329814</v>
          </cell>
          <cell r="E5969">
            <v>41983</v>
          </cell>
          <cell r="F5969" t="str">
            <v>SUBDIRECCION ADMINISTRATIVA Y FINANCIERA</v>
          </cell>
          <cell r="G5969">
            <v>53050037</v>
          </cell>
          <cell r="H5969" t="str">
            <v>DENISSE CASTRO ROA</v>
          </cell>
          <cell r="I5969" t="str">
            <v>COMISION CALI LOBOGUERRERO 20-21 NOVIEMBRE DE 2014</v>
          </cell>
          <cell r="J5969">
            <v>299157</v>
          </cell>
          <cell r="L5969">
            <v>11</v>
          </cell>
          <cell r="O5969" t="str">
            <v>RECURSO 11</v>
          </cell>
          <cell r="W5969" t="str">
            <v>Vigencia Presupuestal</v>
          </cell>
        </row>
        <row r="5970">
          <cell r="A5970">
            <v>597014</v>
          </cell>
          <cell r="B5970" t="str">
            <v>comision</v>
          </cell>
          <cell r="C5970" t="str">
            <v>2014-1-0915</v>
          </cell>
          <cell r="D5970">
            <v>330214</v>
          </cell>
          <cell r="E5970">
            <v>41983</v>
          </cell>
          <cell r="F5970" t="str">
            <v>SUBDIRECCION ADMINISTRATIVA Y FINANCIERA</v>
          </cell>
          <cell r="G5970">
            <v>1020759690</v>
          </cell>
          <cell r="H5970" t="str">
            <v>JENNY ANDREA ACOSTA GIRALDO</v>
          </cell>
          <cell r="I5970" t="str">
            <v>COMISION MONTERIA 27-28NOVIEMBRE DE 2014</v>
          </cell>
          <cell r="J5970">
            <v>275126</v>
          </cell>
          <cell r="L5970">
            <v>11</v>
          </cell>
          <cell r="O5970" t="str">
            <v>RECURSO 11</v>
          </cell>
          <cell r="W5970" t="str">
            <v>Vigencia Presupuestal</v>
          </cell>
        </row>
        <row r="5971">
          <cell r="A5971">
            <v>597114</v>
          </cell>
          <cell r="B5971" t="str">
            <v>comision</v>
          </cell>
          <cell r="C5971" t="str">
            <v>2014-1-0921</v>
          </cell>
          <cell r="D5971">
            <v>333914</v>
          </cell>
          <cell r="E5971">
            <v>41983</v>
          </cell>
          <cell r="F5971" t="str">
            <v>SUBDIRECCION ADMINISTRATIVA Y FINANCIERA</v>
          </cell>
          <cell r="G5971">
            <v>63506593</v>
          </cell>
          <cell r="H5971" t="str">
            <v>NOHORA YOLANDA ARDILA GONZALEZ</v>
          </cell>
          <cell r="I5971" t="str">
            <v>COMISION RESTREPO VALLE DEL CAUCA 25-27 NOVIEMBRE DE 2014</v>
          </cell>
          <cell r="J5971">
            <v>415261</v>
          </cell>
          <cell r="L5971">
            <v>11</v>
          </cell>
          <cell r="O5971" t="str">
            <v>RECURSO 11</v>
          </cell>
          <cell r="W5971" t="str">
            <v>Vigencia Presupuestal</v>
          </cell>
        </row>
        <row r="5972">
          <cell r="A5972">
            <v>597214</v>
          </cell>
          <cell r="B5972" t="str">
            <v>comision</v>
          </cell>
          <cell r="C5972" t="str">
            <v>2014-1-0922</v>
          </cell>
          <cell r="D5972">
            <v>334014</v>
          </cell>
          <cell r="E5972">
            <v>41983</v>
          </cell>
          <cell r="F5972" t="str">
            <v>SUBDIRECCION ADMINISTRATIVA Y FINANCIERA</v>
          </cell>
          <cell r="G5972">
            <v>1140832065</v>
          </cell>
          <cell r="H5972" t="str">
            <v>JENNIFER CHAIN GRANADOS</v>
          </cell>
          <cell r="I5972" t="str">
            <v>COMISION MEDELLIN 20 NOVIEMBRE DE 2014</v>
          </cell>
          <cell r="J5972">
            <v>130579</v>
          </cell>
          <cell r="L5972">
            <v>11</v>
          </cell>
          <cell r="O5972" t="str">
            <v>RECURSO 11</v>
          </cell>
          <cell r="W5972" t="str">
            <v>Vigencia Presupuestal</v>
          </cell>
        </row>
        <row r="5973">
          <cell r="A5973">
            <v>597314</v>
          </cell>
          <cell r="B5973" t="str">
            <v>comision</v>
          </cell>
          <cell r="C5973">
            <v>20142623</v>
          </cell>
          <cell r="D5973">
            <v>331114</v>
          </cell>
          <cell r="E5973">
            <v>41983</v>
          </cell>
          <cell r="F5973" t="str">
            <v>SUBDIRECCION ADMINISTRATIVA Y FINANCIERA</v>
          </cell>
          <cell r="G5973">
            <v>10542906</v>
          </cell>
          <cell r="H5973" t="str">
            <v>OSCAR DARIO TOSSE LUNA</v>
          </cell>
          <cell r="I5973" t="str">
            <v>COMISION ARAUCA 27 NOVIEMBRE DE 2014</v>
          </cell>
          <cell r="J5973">
            <v>118646</v>
          </cell>
          <cell r="O5973" t="str">
            <v>RECURSO 11</v>
          </cell>
          <cell r="W5973" t="str">
            <v>Vigencia Presupuestal</v>
          </cell>
        </row>
        <row r="5974">
          <cell r="A5974">
            <v>597414</v>
          </cell>
          <cell r="B5974" t="str">
            <v>comision</v>
          </cell>
          <cell r="C5974">
            <v>20142693</v>
          </cell>
          <cell r="D5974">
            <v>334714</v>
          </cell>
          <cell r="E5974">
            <v>41983</v>
          </cell>
          <cell r="F5974" t="str">
            <v>SUBDIRECCION ADMINISTRATIVA Y FINANCIERA</v>
          </cell>
          <cell r="G5974">
            <v>23248957</v>
          </cell>
          <cell r="H5974" t="str">
            <v>ELIZABETH INES TAYLOR JAY</v>
          </cell>
          <cell r="I5974" t="str">
            <v>COMISION SANTA MARTA 27 NOVIEMBRE DE 2014</v>
          </cell>
          <cell r="J5974">
            <v>288068</v>
          </cell>
          <cell r="O5974" t="str">
            <v>RECURSO 11</v>
          </cell>
          <cell r="W5974" t="str">
            <v>Vigencia Presupuestal</v>
          </cell>
        </row>
        <row r="5975">
          <cell r="A5975">
            <v>597514</v>
          </cell>
          <cell r="B5975" t="str">
            <v>comision</v>
          </cell>
          <cell r="C5975">
            <v>20142700</v>
          </cell>
          <cell r="D5975">
            <v>336614</v>
          </cell>
          <cell r="E5975">
            <v>41983</v>
          </cell>
          <cell r="F5975" t="str">
            <v>SUBDIRECCION ADMINISTRATIVA Y FINANCIERA</v>
          </cell>
          <cell r="G5975">
            <v>52699306</v>
          </cell>
          <cell r="H5975" t="str">
            <v>NATALIA MARIA RAMIREZ MARTINEZ</v>
          </cell>
          <cell r="I5975" t="str">
            <v>COMISION GUATAVITA GUASCA 24 NOVIEMBRE DE 2014</v>
          </cell>
          <cell r="J5975">
            <v>97679</v>
          </cell>
          <cell r="O5975" t="str">
            <v>RECURSO 11</v>
          </cell>
          <cell r="W5975" t="str">
            <v>Vigencia Presupuestal</v>
          </cell>
        </row>
        <row r="5976">
          <cell r="A5976">
            <v>597614</v>
          </cell>
          <cell r="B5976" t="str">
            <v>comision</v>
          </cell>
          <cell r="C5976">
            <v>20142720</v>
          </cell>
          <cell r="D5976">
            <v>342214</v>
          </cell>
          <cell r="E5976">
            <v>41983</v>
          </cell>
          <cell r="F5976" t="str">
            <v>SUBDIRECCION ADMINISTRATIVA Y FINANCIERA</v>
          </cell>
          <cell r="G5976">
            <v>39688819</v>
          </cell>
          <cell r="H5976" t="str">
            <v>MARCELA MONCADA BARRERA</v>
          </cell>
          <cell r="I5976" t="str">
            <v>COMISION TUNJA 28-29 NOVIEMBRE DE 2014</v>
          </cell>
          <cell r="J5976">
            <v>510161</v>
          </cell>
          <cell r="O5976" t="str">
            <v>RECURSO 11</v>
          </cell>
          <cell r="W5976" t="str">
            <v>Vigencia Presupuestal</v>
          </cell>
        </row>
        <row r="5977">
          <cell r="A5977">
            <v>597714</v>
          </cell>
          <cell r="B5977" t="str">
            <v>Contrato</v>
          </cell>
          <cell r="C5977">
            <v>133</v>
          </cell>
          <cell r="D5977">
            <v>24114</v>
          </cell>
          <cell r="E5977">
            <v>41984</v>
          </cell>
          <cell r="F5977" t="str">
            <v>DIRECCION DE ASUNTOS AMBIENTALES, SECTORIAL Y URBANA</v>
          </cell>
          <cell r="G5977">
            <v>5946720</v>
          </cell>
          <cell r="H5977" t="str">
            <v>LUIS ERNESTO LOMBANA ARROYAVE</v>
          </cell>
          <cell r="I5977" t="str">
            <v>PAGO 11 Y 12 DE 12 SEGÚN CERTIFICACION DEL SUPERVISOR</v>
          </cell>
          <cell r="J5977">
            <v>10833333</v>
          </cell>
          <cell r="K5977">
            <v>9.66</v>
          </cell>
          <cell r="O5977" t="str">
            <v>RECURSO 11</v>
          </cell>
          <cell r="V5977" t="str">
            <v>No tiene Dependientes</v>
          </cell>
          <cell r="W5977" t="str">
            <v>Vigencia Presupuestal</v>
          </cell>
        </row>
        <row r="5978">
          <cell r="A5978">
            <v>597814</v>
          </cell>
          <cell r="B5978" t="str">
            <v>Contrato</v>
          </cell>
          <cell r="C5978">
            <v>144</v>
          </cell>
          <cell r="D5978">
            <v>23014</v>
          </cell>
          <cell r="E5978">
            <v>41984</v>
          </cell>
          <cell r="F5978" t="str">
            <v>DIRECCION DE BOSQUES, BIODIVERSIDAD Y SERVICIOS ECOSISTEMICOS</v>
          </cell>
          <cell r="G5978">
            <v>1023863075</v>
          </cell>
          <cell r="H5978" t="str">
            <v>DAVID FERNANDO URREGO HERNANDEZ</v>
          </cell>
          <cell r="I5978" t="str">
            <v>PAGO 11 DE 12 SEGÚN CERTIFICACION DEL SUPERVISOR</v>
          </cell>
          <cell r="J5978">
            <v>2982709</v>
          </cell>
          <cell r="K5978">
            <v>9.66</v>
          </cell>
          <cell r="O5978" t="str">
            <v>RECURSO 11</v>
          </cell>
          <cell r="V5978" t="str">
            <v>No tiene Dependientes a Cargo</v>
          </cell>
          <cell r="W5978" t="str">
            <v>Vigencia Presupuestal</v>
          </cell>
        </row>
        <row r="5979">
          <cell r="A5979">
            <v>597914</v>
          </cell>
          <cell r="B5979" t="str">
            <v>Contrato</v>
          </cell>
          <cell r="C5979">
            <v>389</v>
          </cell>
          <cell r="D5979">
            <v>236214</v>
          </cell>
          <cell r="E5979">
            <v>41984</v>
          </cell>
          <cell r="F5979" t="str">
            <v>SUBDIRECCION ADMINISTRATIVA Y FINANCIERA</v>
          </cell>
          <cell r="G5979">
            <v>1018453657</v>
          </cell>
          <cell r="H5979" t="str">
            <v>ANDRES FELIPE CABRERA RENDON</v>
          </cell>
          <cell r="I5979" t="str">
            <v>PAGO 5 DE 5 SEGÚN CERTIFICACION DEL SUPERVISOR</v>
          </cell>
          <cell r="J5979">
            <v>1662415</v>
          </cell>
          <cell r="K5979">
            <v>9.66</v>
          </cell>
          <cell r="O5979" t="str">
            <v>RECURSO 11</v>
          </cell>
          <cell r="V5979" t="str">
            <v>Desc. 10% Dependientes</v>
          </cell>
          <cell r="W5979" t="str">
            <v>Vigencia Presupuestal</v>
          </cell>
        </row>
        <row r="5980">
          <cell r="A5980">
            <v>598014</v>
          </cell>
          <cell r="B5980" t="str">
            <v>Contrato</v>
          </cell>
          <cell r="C5980">
            <v>382</v>
          </cell>
          <cell r="D5980">
            <v>234814</v>
          </cell>
          <cell r="E5980">
            <v>41984</v>
          </cell>
          <cell r="F5980" t="str">
            <v>SUBDIRECCION ADMINISTRATIVA Y FINANCIERA</v>
          </cell>
          <cell r="G5980">
            <v>79221739</v>
          </cell>
          <cell r="H5980" t="str">
            <v>JOSE MANUEL MORENO MORA</v>
          </cell>
          <cell r="I5980" t="str">
            <v>PAGO 5 DE 5 SEGÚN CERTIFICACION DEL SUPERVISOR (Desc.de la Base RF x Dependientes)</v>
          </cell>
          <cell r="J5980">
            <v>1852200</v>
          </cell>
          <cell r="K5980">
            <v>9.66</v>
          </cell>
          <cell r="O5980" t="str">
            <v>RECURSO 11</v>
          </cell>
          <cell r="V5980" t="str">
            <v>Desc. X Dependientes</v>
          </cell>
          <cell r="W5980" t="str">
            <v>Vigencia Presupuestal</v>
          </cell>
        </row>
        <row r="5981">
          <cell r="A5981">
            <v>598114</v>
          </cell>
          <cell r="B5981" t="str">
            <v>Contrato</v>
          </cell>
          <cell r="C5981">
            <v>100</v>
          </cell>
          <cell r="D5981">
            <v>18214</v>
          </cell>
          <cell r="E5981">
            <v>41984</v>
          </cell>
          <cell r="F5981" t="str">
            <v>DIRECCION DE BOSQUES, BIODIVERSIDAD Y SERVICIOS ECOSISTEMICOS</v>
          </cell>
          <cell r="G5981">
            <v>6768778</v>
          </cell>
          <cell r="H5981" t="str">
            <v>SAMUEL LOZANO BARON</v>
          </cell>
          <cell r="I5981" t="str">
            <v>FRA 17 PAGO 12 DE 12 SEGÚN CERTIFICACION DEL SUPERVISOR (Desc.de la Base RF x Dependientes+Benefic.x Int. Vivienda/2013+ Beneficio AFC) RETENCION MINIMA ART 384</v>
          </cell>
          <cell r="J5981">
            <v>8502514</v>
          </cell>
          <cell r="K5981">
            <v>9.66</v>
          </cell>
          <cell r="M5981">
            <v>16</v>
          </cell>
          <cell r="O5981" t="str">
            <v>RECURSO 11</v>
          </cell>
          <cell r="Q5981" t="str">
            <v>AFC DAVIVIENDA</v>
          </cell>
          <cell r="R5981">
            <v>700000</v>
          </cell>
          <cell r="V5981" t="str">
            <v xml:space="preserve">Presento AFC+Beneficio Int. Vivienda $10,729,620/12meses $894,135- Desc. 10% Dependientes </v>
          </cell>
          <cell r="W5981" t="str">
            <v>Vigencia Presupuestal</v>
          </cell>
        </row>
        <row r="5982">
          <cell r="A5982">
            <v>598214</v>
          </cell>
          <cell r="B5982" t="str">
            <v>Contrato</v>
          </cell>
          <cell r="C5982">
            <v>48</v>
          </cell>
          <cell r="D5982">
            <v>7714</v>
          </cell>
          <cell r="E5982">
            <v>41984</v>
          </cell>
          <cell r="F5982" t="str">
            <v>DIRECCION DE BOSQUES, BIODIVERSIDAD YSERVICIOS ECOSISTEMICOS</v>
          </cell>
          <cell r="G5982">
            <v>80095795</v>
          </cell>
          <cell r="H5982" t="str">
            <v>DIEGO ANDRES RUIZ VILLEGAS</v>
          </cell>
          <cell r="I5982" t="str">
            <v>PAGO 12 DE 12 SEGÚN CERTIFICACION DEL SUPERVISOR</v>
          </cell>
          <cell r="J5982">
            <v>5177763</v>
          </cell>
          <cell r="K5982">
            <v>9.66</v>
          </cell>
          <cell r="O5982" t="str">
            <v>RECURSO 11</v>
          </cell>
          <cell r="V5982" t="str">
            <v>No tiene Dependientes</v>
          </cell>
          <cell r="W5982" t="str">
            <v>Vigencia Presupuestal</v>
          </cell>
        </row>
        <row r="5983">
          <cell r="A5983">
            <v>598314</v>
          </cell>
          <cell r="B5983" t="str">
            <v>Contrato</v>
          </cell>
          <cell r="C5983">
            <v>445</v>
          </cell>
          <cell r="D5983">
            <v>254414</v>
          </cell>
          <cell r="E5983">
            <v>41984</v>
          </cell>
          <cell r="F5983" t="str">
            <v>DESPACHO VICEMINISTRO DE AMBIENTE Y DESARROLLO SOSTENIBLE</v>
          </cell>
          <cell r="G5983">
            <v>79862588</v>
          </cell>
          <cell r="H5983" t="str">
            <v>OMAR GERARDO MARTINEZ CUERVO</v>
          </cell>
          <cell r="I5983" t="str">
            <v>FRAS 0044 PAGO 5 DE 5 SEGÚN CERTIFICACION DEL SUPERVISOR (MEDICINA PREPAGADA) IVA $1,787,586</v>
          </cell>
          <cell r="J5983">
            <v>12960000</v>
          </cell>
          <cell r="K5983">
            <v>9.66</v>
          </cell>
          <cell r="M5983">
            <v>16</v>
          </cell>
          <cell r="O5983" t="str">
            <v>RECURSO 11</v>
          </cell>
          <cell r="V5983" t="str">
            <v>No tiene Dependientes+ medicina prepagada</v>
          </cell>
          <cell r="W5983" t="str">
            <v>Vigencia Presupuestal</v>
          </cell>
        </row>
        <row r="5984">
          <cell r="A5984">
            <v>598414</v>
          </cell>
          <cell r="B5984" t="str">
            <v>Contrato</v>
          </cell>
          <cell r="C5984">
            <v>263</v>
          </cell>
          <cell r="D5984">
            <v>37714</v>
          </cell>
          <cell r="E5984">
            <v>41984</v>
          </cell>
          <cell r="F5984" t="str">
            <v>DIRECCION DE BOSQUES, BIODIVERSIDAD Y SERVICIOS ECOSISTEMICOS</v>
          </cell>
          <cell r="G5984">
            <v>38227057</v>
          </cell>
          <cell r="H5984" t="str">
            <v>MARIA FANNY MONDRAGON LEONEL</v>
          </cell>
          <cell r="I5984" t="str">
            <v>PAGO 12 DE 12 SEGÚN CERTIFICACION DEL SUPERVISOR (PENSIONADA)</v>
          </cell>
          <cell r="J5984">
            <v>7990000</v>
          </cell>
          <cell r="K5984">
            <v>9.66</v>
          </cell>
          <cell r="O5984" t="str">
            <v>RECURSO 11</v>
          </cell>
          <cell r="V5984" t="str">
            <v>No tiene Dependientes a Cargo</v>
          </cell>
          <cell r="W5984" t="str">
            <v>Vigencia Presupuestal</v>
          </cell>
        </row>
        <row r="5985">
          <cell r="A5985">
            <v>598514</v>
          </cell>
          <cell r="B5985" t="str">
            <v>Contrato</v>
          </cell>
          <cell r="C5985">
            <v>189</v>
          </cell>
          <cell r="D5985">
            <v>234014</v>
          </cell>
          <cell r="E5985">
            <v>41984</v>
          </cell>
          <cell r="F5985" t="str">
            <v>SECRETARIA GENERAL</v>
          </cell>
          <cell r="G5985">
            <v>1014210296</v>
          </cell>
          <cell r="H5985" t="str">
            <v>CAMILA KATHERINE ROJAS</v>
          </cell>
          <cell r="I5985" t="str">
            <v>PAGO 5 DE 5 SEGÚN CERTIFICACION DEL SUPERVISOR</v>
          </cell>
          <cell r="J5985">
            <v>2000000</v>
          </cell>
          <cell r="K5985">
            <v>9.66</v>
          </cell>
          <cell r="O5985" t="str">
            <v>RECURSO 11</v>
          </cell>
          <cell r="V5985" t="str">
            <v>No tiene Dependientes</v>
          </cell>
          <cell r="W5985" t="str">
            <v>Vigencia Presupuestal</v>
          </cell>
        </row>
        <row r="5986">
          <cell r="A5986">
            <v>598614</v>
          </cell>
          <cell r="B5986" t="str">
            <v>Contrato</v>
          </cell>
          <cell r="C5986">
            <v>388</v>
          </cell>
          <cell r="D5986">
            <v>235914</v>
          </cell>
          <cell r="E5986">
            <v>41984</v>
          </cell>
          <cell r="F5986" t="str">
            <v>SUBDIRECCION ADMINISTRATIVA Y FINANCIERA</v>
          </cell>
          <cell r="G5986">
            <v>80154185</v>
          </cell>
          <cell r="H5986" t="str">
            <v>JOHN RAUL APONTE CASTEBLANCO</v>
          </cell>
          <cell r="I5986" t="str">
            <v>PAGO 5 DE 5 SEGÚN CERTIFICACION DEL SUPERVISOR</v>
          </cell>
          <cell r="J5986">
            <v>1700000</v>
          </cell>
          <cell r="K5986">
            <v>9.66</v>
          </cell>
          <cell r="O5986" t="str">
            <v>RECURSO 11</v>
          </cell>
          <cell r="V5986" t="str">
            <v>No tiene Dependientes</v>
          </cell>
          <cell r="W5986" t="str">
            <v>Vigencia Presupuestal</v>
          </cell>
        </row>
        <row r="5987">
          <cell r="A5987">
            <v>598714</v>
          </cell>
          <cell r="B5987" t="str">
            <v>Contrato</v>
          </cell>
          <cell r="C5987">
            <v>151</v>
          </cell>
          <cell r="D5987">
            <v>24914</v>
          </cell>
          <cell r="E5987">
            <v>41984</v>
          </cell>
          <cell r="F5987" t="str">
            <v>DIRECCION DE ASUNTOS AMBIENTALES, SECTORIAL Y URBANA</v>
          </cell>
          <cell r="G5987">
            <v>66947078</v>
          </cell>
          <cell r="H5987" t="str">
            <v>ANA MARIA OCAMPO GOMEZ</v>
          </cell>
          <cell r="I5987" t="str">
            <v>FRA 13 PAGO 12 DE 12 SEGÚN CERTIFICACION DEL SUPERVISOR</v>
          </cell>
          <cell r="J5987">
            <v>6666667</v>
          </cell>
          <cell r="K5987">
            <v>9.66</v>
          </cell>
          <cell r="M5987">
            <v>16</v>
          </cell>
          <cell r="O5987" t="str">
            <v>RECURSO 11</v>
          </cell>
          <cell r="V5987" t="str">
            <v xml:space="preserve">No tiene Dependientes </v>
          </cell>
          <cell r="W5987" t="str">
            <v>Vigencia Presupuestal</v>
          </cell>
        </row>
        <row r="5988">
          <cell r="A5988">
            <v>598814</v>
          </cell>
          <cell r="B5988" t="str">
            <v>Contrato</v>
          </cell>
          <cell r="C5988">
            <v>172</v>
          </cell>
          <cell r="D5988">
            <v>26414</v>
          </cell>
          <cell r="E5988">
            <v>41984</v>
          </cell>
          <cell r="F5988" t="str">
            <v>GRUPO DE COMUNICACIONES</v>
          </cell>
          <cell r="G5988">
            <v>79589559</v>
          </cell>
          <cell r="H5988" t="str">
            <v>FERNANDO MURIEL PIEDRAHITA</v>
          </cell>
          <cell r="I5988" t="str">
            <v>PAGO 12 DE 12 DESEMBOLSO SEGÚN CERTIFICACION DEL SUPERVISOR</v>
          </cell>
          <cell r="J5988">
            <v>4173913</v>
          </cell>
          <cell r="K5988">
            <v>9.66</v>
          </cell>
          <cell r="O5988" t="str">
            <v>RECURSO 11</v>
          </cell>
          <cell r="V5988" t="str">
            <v>Desc. 10% Dependientes</v>
          </cell>
          <cell r="W5988" t="str">
            <v>Vigencia Presupuestal</v>
          </cell>
        </row>
        <row r="5989">
          <cell r="A5989">
            <v>598914</v>
          </cell>
          <cell r="B5989" t="str">
            <v>Contrato</v>
          </cell>
          <cell r="C5989">
            <v>39</v>
          </cell>
          <cell r="D5989">
            <v>5214</v>
          </cell>
          <cell r="E5989">
            <v>41984</v>
          </cell>
          <cell r="F5989" t="str">
            <v>GRUPO DE COMUNICACIONES</v>
          </cell>
          <cell r="G5989">
            <v>79949823</v>
          </cell>
          <cell r="H5989" t="str">
            <v>DIEGO ALEXANDER CUEVAS GALVIS</v>
          </cell>
          <cell r="I5989" t="str">
            <v>PAGO 12 DE 12 SEGÚN CERTIFICACION DEL SUPERVISOR (Desc.de la Base RF x Dependientes)</v>
          </cell>
          <cell r="J5989">
            <v>4119433</v>
          </cell>
          <cell r="K5989">
            <v>9.66</v>
          </cell>
          <cell r="O5989" t="str">
            <v>RECURSO 11</v>
          </cell>
          <cell r="V5989" t="str">
            <v>Desc. 10% Dependientes - Base RF $ 4,094,538 RF $ 287,559</v>
          </cell>
          <cell r="W5989" t="str">
            <v>Vigencia Presupuestal</v>
          </cell>
        </row>
        <row r="5990">
          <cell r="A5990">
            <v>599014</v>
          </cell>
          <cell r="B5990" t="str">
            <v>Contrato</v>
          </cell>
          <cell r="C5990">
            <v>254</v>
          </cell>
          <cell r="D5990">
            <v>313414</v>
          </cell>
          <cell r="E5990">
            <v>41984</v>
          </cell>
          <cell r="F5990" t="str">
            <v>DIRECCION DE ASUNTOS MARINOS, COSTEROS Y RECURSOS ACUATICOS</v>
          </cell>
          <cell r="G5990">
            <v>42867515</v>
          </cell>
          <cell r="H5990" t="str">
            <v>BLANCA OLIVA POSADA POSADA</v>
          </cell>
          <cell r="I5990" t="str">
            <v>FRA 02 PAGO 11 DE 11 SEGÚN CERTIFICACION DEL SUPERVISOR - PENSIONADA IVA $917,239</v>
          </cell>
          <cell r="J5990">
            <v>6649986</v>
          </cell>
          <cell r="K5990">
            <v>9.66</v>
          </cell>
          <cell r="M5990">
            <v>16</v>
          </cell>
          <cell r="O5990" t="str">
            <v>RECURSO 11</v>
          </cell>
          <cell r="V5990" t="str">
            <v>No tiene Dependientes-PENSIONADA</v>
          </cell>
          <cell r="W5990" t="str">
            <v>Vigencia Presupuestal</v>
          </cell>
        </row>
        <row r="5991">
          <cell r="A5991">
            <v>599114</v>
          </cell>
          <cell r="B5991" t="str">
            <v>Contrato</v>
          </cell>
          <cell r="C5991">
            <v>126</v>
          </cell>
          <cell r="D5991">
            <v>318514</v>
          </cell>
          <cell r="E5991">
            <v>41984</v>
          </cell>
          <cell r="F5991" t="str">
            <v>SUBDIRECCION ADMINISTRATIVA Y FINANCIERA</v>
          </cell>
          <cell r="G5991">
            <v>52390218</v>
          </cell>
          <cell r="H5991" t="str">
            <v>ROCIO RODRIGUEZ GRANADOS</v>
          </cell>
          <cell r="I5991" t="str">
            <v>PAGO 12 DE 12 SEGÚN CERTIFICACION DEL SUPERVISOR (Desc. Base RF x Dependientes)</v>
          </cell>
          <cell r="J5991">
            <v>2475000</v>
          </cell>
          <cell r="K5991">
            <v>9.66</v>
          </cell>
          <cell r="O5991" t="str">
            <v>RECURSO 11</v>
          </cell>
          <cell r="V5991" t="str">
            <v>Desc.x Dependientes</v>
          </cell>
          <cell r="W5991" t="str">
            <v>Vigencia Presupuestal</v>
          </cell>
        </row>
        <row r="5992">
          <cell r="A5992">
            <v>599214</v>
          </cell>
          <cell r="B5992" t="str">
            <v>Contrato</v>
          </cell>
          <cell r="C5992">
            <v>474</v>
          </cell>
          <cell r="D5992">
            <v>273014</v>
          </cell>
          <cell r="E5992">
            <v>41984</v>
          </cell>
          <cell r="F5992" t="str">
            <v>DIRECCION DE BOSQUES, BIODIVERSIDAD YSERVICIOS ECOSISTEMICOS</v>
          </cell>
          <cell r="G5992">
            <v>46378781</v>
          </cell>
          <cell r="H5992" t="str">
            <v>CAROL ANDREA LOPEZ ROPERO</v>
          </cell>
          <cell r="I5992" t="str">
            <v>PAGO 3 DE 4 SEGÚN CERTIFICACION DEL SUPERVISOR</v>
          </cell>
          <cell r="J5992">
            <v>5625500</v>
          </cell>
          <cell r="K5992">
            <v>9.66</v>
          </cell>
          <cell r="O5992" t="str">
            <v>RECURSO 11</v>
          </cell>
          <cell r="V5992" t="str">
            <v>No tiene Dependientes a Cargo</v>
          </cell>
          <cell r="W5992" t="str">
            <v>Vigencia Presupuestal</v>
          </cell>
        </row>
        <row r="5993">
          <cell r="A5993">
            <v>599314</v>
          </cell>
          <cell r="B5993" t="str">
            <v>Contrato</v>
          </cell>
          <cell r="C5993">
            <v>473</v>
          </cell>
          <cell r="D5993">
            <v>272414</v>
          </cell>
          <cell r="E5993">
            <v>41984</v>
          </cell>
          <cell r="F5993" t="str">
            <v>DIRECCION DE BOSQUES, BIODIVERSIDAD Y SERVICIOS ECOSISTEMICOS</v>
          </cell>
          <cell r="G5993">
            <v>1018416714</v>
          </cell>
          <cell r="H5993" t="str">
            <v>LAURA ANDREA LOZANO RODRIGUEZ</v>
          </cell>
          <cell r="I5993" t="str">
            <v>PAGO 3 DE 4 SEGÚN CERTIFICACION DEL SUPERVISOR</v>
          </cell>
          <cell r="J5993">
            <v>5625000</v>
          </cell>
          <cell r="K5993">
            <v>9.66</v>
          </cell>
          <cell r="O5993" t="str">
            <v>RECURSO 11</v>
          </cell>
          <cell r="V5993" t="str">
            <v>No tiene Dependientes</v>
          </cell>
          <cell r="W5993" t="str">
            <v>Vigencia Presupuestal</v>
          </cell>
        </row>
        <row r="5994">
          <cell r="A5994">
            <v>599414</v>
          </cell>
          <cell r="B5994" t="str">
            <v>Contrato</v>
          </cell>
          <cell r="C5994">
            <v>425</v>
          </cell>
          <cell r="D5994">
            <v>246714</v>
          </cell>
          <cell r="E5994">
            <v>41984</v>
          </cell>
          <cell r="F5994" t="str">
            <v>GRUPO CONTRATOS</v>
          </cell>
          <cell r="G5994">
            <v>1016021383</v>
          </cell>
          <cell r="H5994" t="str">
            <v>CAMILO EDUARDO PARDO SUAREZ</v>
          </cell>
          <cell r="I5994" t="str">
            <v>PAGO 5 DE 5 SEGÚN CERTIFICACION DEL SUPERVISOR</v>
          </cell>
          <cell r="J5994">
            <v>2000000</v>
          </cell>
          <cell r="K5994">
            <v>9.66</v>
          </cell>
          <cell r="O5994" t="str">
            <v>RECURSO 11</v>
          </cell>
          <cell r="V5994" t="str">
            <v>No tiene Dependientes</v>
          </cell>
          <cell r="W5994" t="str">
            <v>Vigencia Presupuestal</v>
          </cell>
        </row>
        <row r="5995">
          <cell r="A5995">
            <v>599514</v>
          </cell>
          <cell r="B5995" t="str">
            <v>Contrato</v>
          </cell>
          <cell r="C5995">
            <v>41</v>
          </cell>
          <cell r="D5995">
            <v>5014</v>
          </cell>
          <cell r="E5995">
            <v>41984</v>
          </cell>
          <cell r="F5995" t="str">
            <v>GRUPO DE COMUNICACIONES</v>
          </cell>
          <cell r="G5995">
            <v>79690254</v>
          </cell>
          <cell r="H5995" t="str">
            <v>GABRIEL GONZALO CLAVIJO SERRANO</v>
          </cell>
          <cell r="I5995" t="str">
            <v>PAGO 12 DE 12 SEGÚN CERTIFICACION DEL SUPERVISOR (Desc.de la Base RF x Dependientes)</v>
          </cell>
          <cell r="J5995">
            <v>4283286</v>
          </cell>
          <cell r="K5995">
            <v>9.66</v>
          </cell>
          <cell r="O5995" t="str">
            <v>RECURSO 11</v>
          </cell>
          <cell r="V5995" t="str">
            <v>Desc. 10% Dependientes - Base RF $ 4,094,538 RF $ 287,559</v>
          </cell>
          <cell r="W5995" t="str">
            <v>Vigencia Presupuestal</v>
          </cell>
        </row>
        <row r="5996">
          <cell r="A5996">
            <v>599614</v>
          </cell>
          <cell r="B5996" t="str">
            <v>Contrato</v>
          </cell>
          <cell r="C5996">
            <v>509</v>
          </cell>
          <cell r="D5996">
            <v>314814</v>
          </cell>
          <cell r="E5996">
            <v>41984</v>
          </cell>
          <cell r="F5996" t="str">
            <v>DESPACHO MINISTRO DE AMBIENTE Y DESARROLLO SOSTENIBLE</v>
          </cell>
          <cell r="G5996">
            <v>52416225</v>
          </cell>
          <cell r="H5996" t="str">
            <v>ANA CRISTINA SANCHEZ THORIN</v>
          </cell>
          <cell r="I5996" t="str">
            <v>PAGO 2 DE 2 SEGÚN CERTIFICACION DEL SUPERVISOR - Beneficio AFC Bancolombia $2,500,000</v>
          </cell>
          <cell r="J5996">
            <v>13400000</v>
          </cell>
          <cell r="K5996">
            <v>9.66</v>
          </cell>
          <cell r="O5996" t="str">
            <v>RECURSO 11</v>
          </cell>
          <cell r="Q5996" t="str">
            <v>AFC BANCOLOMBIA</v>
          </cell>
          <cell r="R5996">
            <v>2500000</v>
          </cell>
          <cell r="V5996" t="str">
            <v>No tiene Dependientes +  Beneficio AFC $506,272</v>
          </cell>
          <cell r="W5996" t="str">
            <v>Vigencia Presupuestal</v>
          </cell>
        </row>
        <row r="5997">
          <cell r="A5997">
            <v>599714</v>
          </cell>
          <cell r="B5997" t="str">
            <v>Contrato</v>
          </cell>
          <cell r="C5997">
            <v>38</v>
          </cell>
          <cell r="D5997">
            <v>5314</v>
          </cell>
          <cell r="E5997">
            <v>41984</v>
          </cell>
          <cell r="F5997" t="str">
            <v>GRUPO DE COMUNICACIONES</v>
          </cell>
          <cell r="G5997">
            <v>79147965</v>
          </cell>
          <cell r="H5997" t="str">
            <v>JOSE ROBERTO ARANGO ROMERO</v>
          </cell>
          <cell r="I5997" t="str">
            <v>PAGO 12 DE 12 SEGÚN CERTIFICACION DEL SUPERVISOR (Desc.de la Base RF x Dependientes)</v>
          </cell>
          <cell r="J5997">
            <v>4283286</v>
          </cell>
          <cell r="K5997">
            <v>9.66</v>
          </cell>
          <cell r="O5997" t="str">
            <v>RECURSO 11</v>
          </cell>
          <cell r="V5997" t="str">
            <v>Desc. 10% Dependientes - Base RF $ 4,094,538 RF $ 287,559</v>
          </cell>
          <cell r="W5997" t="str">
            <v>Vigencia Presupuestal</v>
          </cell>
        </row>
        <row r="5998">
          <cell r="A5998">
            <v>599814</v>
          </cell>
          <cell r="B5998" t="str">
            <v>Contrato</v>
          </cell>
          <cell r="C5998">
            <v>22</v>
          </cell>
          <cell r="D5998">
            <v>3014</v>
          </cell>
          <cell r="E5998">
            <v>41984</v>
          </cell>
          <cell r="F5998" t="str">
            <v>GRUPO DE COMUNICACIONES</v>
          </cell>
          <cell r="G5998">
            <v>19370198</v>
          </cell>
          <cell r="H5998" t="str">
            <v>ANGEL GUSTAVO ZAPATA FERRO</v>
          </cell>
          <cell r="I5998" t="str">
            <v>DOCEAVO DESEMBOLSO SEGÚN CERTIFICACION DEL SUPERVISOR (Desc.de la Base RF x Dependientes)</v>
          </cell>
          <cell r="J5998">
            <v>3050847</v>
          </cell>
          <cell r="K5998">
            <v>9.66</v>
          </cell>
          <cell r="O5998" t="str">
            <v>RECURSO 11</v>
          </cell>
          <cell r="V5998" t="str">
            <v>Desc. 10% Dependientes - Base RF $4,094,550 RF $287,562</v>
          </cell>
          <cell r="W5998" t="str">
            <v>Vigencia Presupuestal</v>
          </cell>
        </row>
        <row r="5999">
          <cell r="A5999">
            <v>599914</v>
          </cell>
          <cell r="B5999" t="str">
            <v>Contrato</v>
          </cell>
          <cell r="C5999">
            <v>280</v>
          </cell>
          <cell r="D5999">
            <v>39114</v>
          </cell>
          <cell r="E5999">
            <v>41984</v>
          </cell>
          <cell r="F5999" t="str">
            <v>OFICINA DE TECNOLOGIAS, INFORMACION Y COMUNICACIONES TIC</v>
          </cell>
          <cell r="G5999">
            <v>80778973</v>
          </cell>
          <cell r="H5999" t="str">
            <v>FABIO FELIPE BELTRAN PINTO</v>
          </cell>
          <cell r="I5999" t="str">
            <v>PAGO 12 DE 12 DESEMBOLSO SEGÚN CERTIFICACION DEL SUPERVISOR (Desc Base Rte Fte por Dependientes+ Prepagada 05 DIC/2014)</v>
          </cell>
          <cell r="J5999">
            <v>4500000</v>
          </cell>
          <cell r="K5999">
            <v>9.66</v>
          </cell>
          <cell r="O5999" t="str">
            <v>RECURSO 11</v>
          </cell>
          <cell r="V5999" t="str">
            <v>Desc. X Dependientes + Prepagada 05 DIC/2014</v>
          </cell>
          <cell r="W5999" t="str">
            <v>Vigencia Presupuestal</v>
          </cell>
        </row>
        <row r="6000">
          <cell r="A6000">
            <v>600014</v>
          </cell>
          <cell r="B6000" t="str">
            <v>Contrato</v>
          </cell>
          <cell r="C6000">
            <v>7</v>
          </cell>
          <cell r="D6000">
            <v>1514</v>
          </cell>
          <cell r="E6000">
            <v>41984</v>
          </cell>
          <cell r="F6000" t="str">
            <v>GRUPO CONTRATOS</v>
          </cell>
          <cell r="G6000">
            <v>1032431429</v>
          </cell>
          <cell r="H6000" t="str">
            <v>JUAN FRANCISCO CORREDOR ORDOÑEZ</v>
          </cell>
          <cell r="I6000" t="str">
            <v>DOCEAVO DESEMBOLSO SEGÚN CERTIFICACION DEL SUPERVISOR (Desc. Base RF x Dependientes)</v>
          </cell>
          <cell r="J6000">
            <v>2005636</v>
          </cell>
          <cell r="K6000">
            <v>9.66</v>
          </cell>
          <cell r="O6000" t="str">
            <v>RECURSO 11</v>
          </cell>
          <cell r="V6000" t="str">
            <v>Desc. 10% Dependientes - Base RF $3,529,774 RF $388,275</v>
          </cell>
          <cell r="W6000" t="str">
            <v>Vigencia Presupuestal</v>
          </cell>
        </row>
        <row r="6001">
          <cell r="A6001">
            <v>600114</v>
          </cell>
          <cell r="B6001" t="str">
            <v>Contrato</v>
          </cell>
          <cell r="C6001">
            <v>268</v>
          </cell>
          <cell r="D6001">
            <v>38414</v>
          </cell>
          <cell r="E6001">
            <v>41984</v>
          </cell>
          <cell r="F6001" t="str">
            <v>OFICINA DE TECNOLOGIAS, INFORMACION Y COMUNICACIONES TIC</v>
          </cell>
          <cell r="G6001">
            <v>80794818</v>
          </cell>
          <cell r="H6001" t="str">
            <v>RODRIGO ANTONIO CUBILLOS SANCHEZ</v>
          </cell>
          <cell r="I6001" t="str">
            <v xml:space="preserve">PAGO 12/12 DESEMBOLSO SEGÚN CERTIFICACION DEL SUPERVISOR </v>
          </cell>
          <cell r="J6001">
            <v>1750000</v>
          </cell>
          <cell r="K6001">
            <v>9.66</v>
          </cell>
          <cell r="O6001" t="str">
            <v>RECURSO 11</v>
          </cell>
          <cell r="V6001" t="str">
            <v xml:space="preserve">No tiene Dependientes </v>
          </cell>
          <cell r="W6001" t="str">
            <v>Vigencia Presupuestal</v>
          </cell>
        </row>
        <row r="6002">
          <cell r="A6002">
            <v>600214</v>
          </cell>
          <cell r="B6002" t="str">
            <v>Convenio</v>
          </cell>
          <cell r="C6002">
            <v>299</v>
          </cell>
          <cell r="D6002">
            <v>13414</v>
          </cell>
          <cell r="E6002">
            <v>41984</v>
          </cell>
          <cell r="F6002" t="str">
            <v>DIRECCION DE GENTION INTEGRAL DEL RECURSO HIDRICO</v>
          </cell>
          <cell r="G6002">
            <v>8910006270</v>
          </cell>
          <cell r="H6002" t="str">
            <v>CVS - CORPORACION AUTONOMA REGIONAL DE LOS VALLES DEL SINU Y SAN JORGE</v>
          </cell>
          <cell r="I6002" t="str">
            <v>PAGO 3 DE 4 CTA CBO SEGÚN CERTIFICACION DEL SUPERVISOR</v>
          </cell>
          <cell r="J6002">
            <v>223800000</v>
          </cell>
          <cell r="O6002" t="str">
            <v>RECURSO 11</v>
          </cell>
          <cell r="W6002" t="str">
            <v>Vigencia Presupuestal</v>
          </cell>
        </row>
        <row r="6003">
          <cell r="A6003">
            <v>600314</v>
          </cell>
          <cell r="B6003" t="str">
            <v>Anulada</v>
          </cell>
          <cell r="C6003">
            <v>138</v>
          </cell>
          <cell r="D6003">
            <v>119913</v>
          </cell>
          <cell r="E6003">
            <v>41984</v>
          </cell>
          <cell r="F6003" t="str">
            <v>DIRECCION DE ASUNTOS AMBIENTALES, SECTORIAL Y URBANA</v>
          </cell>
          <cell r="G6003">
            <v>8050019111</v>
          </cell>
          <cell r="H6003" t="str">
            <v>WORD WILDLIFE FUND. IND</v>
          </cell>
          <cell r="I6003" t="str">
            <v>ANULADA ---- PAGO 3 DE 3 SEGÚN CERTIFICACION DEL SUPERVISOR</v>
          </cell>
          <cell r="J6003">
            <v>45000000</v>
          </cell>
          <cell r="O6003" t="str">
            <v>RECURSO 11</v>
          </cell>
          <cell r="W6003" t="str">
            <v>Reserva Presupuestal</v>
          </cell>
        </row>
        <row r="6004">
          <cell r="A6004">
            <v>600414</v>
          </cell>
        </row>
        <row r="6005">
          <cell r="A6005">
            <v>600514</v>
          </cell>
        </row>
        <row r="6006">
          <cell r="A6006">
            <v>600614</v>
          </cell>
        </row>
        <row r="6007">
          <cell r="A6007">
            <v>600714</v>
          </cell>
        </row>
        <row r="6008">
          <cell r="A6008">
            <v>600814</v>
          </cell>
        </row>
        <row r="6009">
          <cell r="A6009">
            <v>600914</v>
          </cell>
        </row>
        <row r="6010">
          <cell r="A6010">
            <v>601014</v>
          </cell>
        </row>
        <row r="6011">
          <cell r="A6011">
            <v>601114</v>
          </cell>
        </row>
        <row r="6012">
          <cell r="A6012">
            <v>601214</v>
          </cell>
        </row>
        <row r="6013">
          <cell r="A6013">
            <v>601314</v>
          </cell>
          <cell r="B6013" t="str">
            <v>Contrato</v>
          </cell>
          <cell r="C6013">
            <v>175</v>
          </cell>
          <cell r="D6013">
            <v>211114</v>
          </cell>
          <cell r="E6013">
            <v>41984</v>
          </cell>
          <cell r="F6013" t="str">
            <v>GRUPO DE COMUNICACIONES</v>
          </cell>
          <cell r="G6013">
            <v>79163299</v>
          </cell>
          <cell r="H6013" t="str">
            <v>LUIS HERNANDO MARROQUIN FRANCO</v>
          </cell>
          <cell r="I6013" t="str">
            <v>FRA 012 PAGO 12 DE 12 SEGÚN CERTIFICACION DEL SUPERVISOR (Desc de la Base x Dependientes)</v>
          </cell>
          <cell r="J6013">
            <v>11169380</v>
          </cell>
          <cell r="O6013" t="str">
            <v>RECURSO 11</v>
          </cell>
          <cell r="V6013" t="str">
            <v>Desc.x Dependientes</v>
          </cell>
          <cell r="W6013" t="str">
            <v>Vigencia Presupuestal</v>
          </cell>
        </row>
        <row r="6014">
          <cell r="A6014">
            <v>601414</v>
          </cell>
          <cell r="B6014" t="str">
            <v>Contrato</v>
          </cell>
          <cell r="C6014">
            <v>89</v>
          </cell>
          <cell r="D6014">
            <v>18614</v>
          </cell>
          <cell r="E6014">
            <v>41984</v>
          </cell>
          <cell r="F6014" t="str">
            <v>DIRECCION DE BOSQUES, BIODIVERSIDAD Y SERVICIOS ECOSISTEMICOS</v>
          </cell>
          <cell r="G6014">
            <v>52258642</v>
          </cell>
          <cell r="H6014" t="str">
            <v>EUGENIA MENDEZ REYEZ</v>
          </cell>
          <cell r="I6014" t="str">
            <v>FRA 56 PAGO 12 DE 12 SEGÚN CERTIFICACION DEL SUPERVISOR (DESC BASE POR DEPENDIENTES)</v>
          </cell>
          <cell r="J6014">
            <v>10000000</v>
          </cell>
          <cell r="K6014">
            <v>9.66</v>
          </cell>
          <cell r="M6014">
            <v>16</v>
          </cell>
          <cell r="O6014" t="str">
            <v>RECURSO 11</v>
          </cell>
          <cell r="V6014" t="str">
            <v>Desc. X Dependientes</v>
          </cell>
          <cell r="W6014" t="str">
            <v>Vigencia Presupuestal</v>
          </cell>
        </row>
        <row r="6015">
          <cell r="A6015">
            <v>601514</v>
          </cell>
        </row>
        <row r="6016">
          <cell r="A6016">
            <v>601614</v>
          </cell>
        </row>
        <row r="6017">
          <cell r="A6017">
            <v>601714</v>
          </cell>
        </row>
        <row r="6018">
          <cell r="A6018">
            <v>601814</v>
          </cell>
        </row>
        <row r="6019">
          <cell r="A6019">
            <v>601914</v>
          </cell>
        </row>
        <row r="6020">
          <cell r="A6020">
            <v>602014</v>
          </cell>
        </row>
        <row r="6021">
          <cell r="A6021">
            <v>602114</v>
          </cell>
        </row>
        <row r="6022">
          <cell r="A6022">
            <v>602214</v>
          </cell>
        </row>
        <row r="6023">
          <cell r="A6023">
            <v>602314</v>
          </cell>
        </row>
        <row r="6024">
          <cell r="A6024">
            <v>602414</v>
          </cell>
        </row>
        <row r="6025">
          <cell r="A6025">
            <v>602514</v>
          </cell>
        </row>
        <row r="6026">
          <cell r="A6026">
            <v>602614</v>
          </cell>
        </row>
        <row r="6027">
          <cell r="A6027">
            <v>602714</v>
          </cell>
        </row>
        <row r="6028">
          <cell r="A6028">
            <v>602814</v>
          </cell>
          <cell r="B6028" t="str">
            <v>Contrato</v>
          </cell>
          <cell r="C6028">
            <v>50</v>
          </cell>
          <cell r="D6028">
            <v>7914</v>
          </cell>
          <cell r="E6028">
            <v>41984</v>
          </cell>
          <cell r="F6028" t="str">
            <v>DIRECCION DE ASUNTOS AMBIENTALES, SECTORIAL Y URBANA</v>
          </cell>
          <cell r="G6028">
            <v>63459707</v>
          </cell>
          <cell r="H6028" t="str">
            <v>RUTH MARGARITA OCHOA RAMIREZ</v>
          </cell>
          <cell r="I6028" t="str">
            <v>PAGO 12 DE 12 DESEMBOLSO SEGÚN CERTIFICACION DEL SUPERVISOR (Desc.de la Base RF x Dependientes)</v>
          </cell>
          <cell r="J6028">
            <v>4781212</v>
          </cell>
          <cell r="K6028">
            <v>9.66</v>
          </cell>
          <cell r="O6028" t="str">
            <v>RECURSO 11</v>
          </cell>
          <cell r="V6028" t="str">
            <v>Desc.x Dependientes</v>
          </cell>
          <cell r="W6028" t="str">
            <v>Vigencia Presupuestal</v>
          </cell>
        </row>
        <row r="6029">
          <cell r="A6029">
            <v>602914</v>
          </cell>
          <cell r="B6029" t="str">
            <v>Oficio</v>
          </cell>
          <cell r="C6029" t="str">
            <v>8310-3-41043</v>
          </cell>
          <cell r="D6029">
            <v>358014</v>
          </cell>
          <cell r="E6029">
            <v>41984</v>
          </cell>
          <cell r="F6029" t="str">
            <v>SUBDIRECCION ADMINISTRATIVA Y FINANCIERA</v>
          </cell>
          <cell r="G6029">
            <v>8301153951</v>
          </cell>
          <cell r="H6029" t="str">
            <v>MINISTERIO DE AMBIENTE Y DESARROLLO SOSTENIBLE</v>
          </cell>
          <cell r="I6029" t="str">
            <v>REEMBOLSO CAJA MENOR 314 CONSECUTIVO 8414-VIATICOS Y COMISIONES AL INTERIOR</v>
          </cell>
          <cell r="J6029">
            <v>17888197</v>
          </cell>
          <cell r="O6029" t="str">
            <v>RECURSO 11</v>
          </cell>
          <cell r="W6029" t="str">
            <v>Vigencia Presupuestal</v>
          </cell>
        </row>
        <row r="6030">
          <cell r="A6030">
            <v>603014</v>
          </cell>
        </row>
        <row r="6031">
          <cell r="A6031">
            <v>603114</v>
          </cell>
          <cell r="B6031" t="str">
            <v>Oficio</v>
          </cell>
          <cell r="C6031" t="str">
            <v>8140-4-39740</v>
          </cell>
          <cell r="D6031">
            <v>358114</v>
          </cell>
          <cell r="E6031">
            <v>41984</v>
          </cell>
          <cell r="F6031" t="str">
            <v>OFICINA ASESORA JURIDICA</v>
          </cell>
          <cell r="G6031">
            <v>8301153951</v>
          </cell>
          <cell r="H6031" t="str">
            <v>MINISTERIO DE AMBIENTE Y DESARROLLO SOSTENIBLE</v>
          </cell>
          <cell r="I6031" t="str">
            <v>PAGO GASTOS PERICIALES ODENADOS POR EL JUZGADO TERCERO ADM. DE IBAGUE (OP 466114 DEL 02/10/2014)</v>
          </cell>
          <cell r="J6031">
            <v>732100</v>
          </cell>
          <cell r="N6031" t="str">
            <v>RECURSO 2-10</v>
          </cell>
          <cell r="W6031" t="str">
            <v>Vigencia Presupuestal</v>
          </cell>
        </row>
        <row r="6032">
          <cell r="A6032">
            <v>603214</v>
          </cell>
        </row>
        <row r="6033">
          <cell r="A6033">
            <v>603314</v>
          </cell>
        </row>
        <row r="6034">
          <cell r="A6034">
            <v>603414</v>
          </cell>
        </row>
        <row r="6035">
          <cell r="A6035">
            <v>603514</v>
          </cell>
        </row>
        <row r="6036">
          <cell r="A6036">
            <v>603614</v>
          </cell>
        </row>
        <row r="6037">
          <cell r="A6037">
            <v>603714</v>
          </cell>
        </row>
        <row r="6038">
          <cell r="A6038">
            <v>603814</v>
          </cell>
        </row>
        <row r="6039">
          <cell r="A6039">
            <v>603914</v>
          </cell>
        </row>
        <row r="6040">
          <cell r="A6040">
            <v>604014</v>
          </cell>
        </row>
        <row r="6041">
          <cell r="A6041">
            <v>604114</v>
          </cell>
        </row>
        <row r="6042">
          <cell r="A6042">
            <v>604214</v>
          </cell>
        </row>
        <row r="6043">
          <cell r="A6043">
            <v>604314</v>
          </cell>
          <cell r="B6043" t="str">
            <v>Contrato</v>
          </cell>
          <cell r="C6043">
            <v>108</v>
          </cell>
          <cell r="D6043">
            <v>19814</v>
          </cell>
          <cell r="E6043">
            <v>41985</v>
          </cell>
          <cell r="F6043" t="str">
            <v>OFICINA ASESORA DE PLANEACION</v>
          </cell>
          <cell r="G6043">
            <v>39800954</v>
          </cell>
          <cell r="H6043" t="str">
            <v>DINEIDA ORTIZ ROJAS</v>
          </cell>
          <cell r="I6043" t="str">
            <v>PAGO 12/12 DESEMBOLSO SEGÚN CERTIFICACION DEL SUPERVISOR (PENSIONADA)</v>
          </cell>
          <cell r="J6043">
            <v>3300000</v>
          </cell>
          <cell r="K6043">
            <v>9.66</v>
          </cell>
          <cell r="O6043" t="str">
            <v>RECURSO 11</v>
          </cell>
          <cell r="V6043" t="str">
            <v>No tiene Dependientes</v>
          </cell>
          <cell r="W6043" t="str">
            <v>Vigencia Presupuestal</v>
          </cell>
        </row>
        <row r="6044">
          <cell r="A6044">
            <v>604414</v>
          </cell>
        </row>
        <row r="6045">
          <cell r="A6045">
            <v>604514</v>
          </cell>
          <cell r="B6045" t="str">
            <v>Contrato</v>
          </cell>
          <cell r="C6045">
            <v>474</v>
          </cell>
          <cell r="D6045">
            <v>273014</v>
          </cell>
          <cell r="E6045">
            <v>41985</v>
          </cell>
          <cell r="F6045" t="str">
            <v>DIRECCION DE BOSQUES, BIODIVERSIDAD YSERVICIOS ECOSISTEMICOS</v>
          </cell>
          <cell r="G6045">
            <v>46378781</v>
          </cell>
          <cell r="H6045" t="str">
            <v>CAROL ANDREA LOPEZ ROPERO</v>
          </cell>
          <cell r="I6045" t="str">
            <v>PAGO 4 DE 4 SEGÚN CERTIFICACION DEL SUPERVISOR</v>
          </cell>
          <cell r="J6045">
            <v>5625500</v>
          </cell>
          <cell r="K6045">
            <v>9.66</v>
          </cell>
          <cell r="O6045" t="str">
            <v>RECURSO 11</v>
          </cell>
          <cell r="V6045" t="str">
            <v>No tiene Dependientes a Cargo</v>
          </cell>
          <cell r="W6045" t="str">
            <v>Vigencia Presupuestal</v>
          </cell>
        </row>
        <row r="6046">
          <cell r="A6046">
            <v>604614</v>
          </cell>
          <cell r="B6046" t="str">
            <v>Oficio</v>
          </cell>
          <cell r="C6046" t="str">
            <v>8314-3-42256</v>
          </cell>
          <cell r="D6046">
            <v>357914</v>
          </cell>
          <cell r="E6046">
            <v>41985</v>
          </cell>
          <cell r="F6046" t="str">
            <v>SUBDIRECCION ADMINISTRATIVA Y FINANCIERA</v>
          </cell>
          <cell r="G6046">
            <v>8301153951</v>
          </cell>
          <cell r="H6046" t="str">
            <v>MINISTERIO DE AMBIENTE Y DESARROLLO SOSTENIBLE</v>
          </cell>
          <cell r="I6046" t="str">
            <v>REEMBOLSO CAJA MENOR 114 GASTOS GENERALES - SER. ADMINISTRATIVOS CONSECUTIVO 8426</v>
          </cell>
          <cell r="J6046">
            <v>3229822</v>
          </cell>
          <cell r="N6046" t="str">
            <v>RECURSO 2-10</v>
          </cell>
          <cell r="W6046" t="str">
            <v>Vigencia Presupuestal</v>
          </cell>
        </row>
        <row r="6047">
          <cell r="A6047">
            <v>604714</v>
          </cell>
          <cell r="B6047" t="str">
            <v>Contrato</v>
          </cell>
          <cell r="C6047">
            <v>74</v>
          </cell>
          <cell r="D6047">
            <v>15614</v>
          </cell>
          <cell r="E6047">
            <v>41985</v>
          </cell>
          <cell r="F6047" t="str">
            <v>DIRECCION DE BOSQUES, BIODIVERSIDAD Y SERVICIOS ECOSISTEMICOS</v>
          </cell>
          <cell r="G6047">
            <v>52855392</v>
          </cell>
          <cell r="H6047" t="str">
            <v>YESMIN MAYERLLY VILLAMIZAR ALBARRACIN</v>
          </cell>
          <cell r="I6047" t="str">
            <v>PAGO 12 DE 12 SEGÚN CERTIFICACION DEL SUPERVISOR (Desc.de la Base RF x Dependientes)</v>
          </cell>
          <cell r="J6047">
            <v>3438759</v>
          </cell>
          <cell r="K6047">
            <v>9.66</v>
          </cell>
          <cell r="O6047" t="str">
            <v>RECURSO 11</v>
          </cell>
          <cell r="V6047" t="str">
            <v>Desc. 10% Dependientes RF $129,456</v>
          </cell>
          <cell r="W6047" t="str">
            <v>Vigencia Presupuestal</v>
          </cell>
        </row>
        <row r="6048">
          <cell r="A6048">
            <v>604814</v>
          </cell>
        </row>
        <row r="6049">
          <cell r="A6049">
            <v>604914</v>
          </cell>
          <cell r="B6049" t="str">
            <v>Contrato</v>
          </cell>
          <cell r="C6049">
            <v>3</v>
          </cell>
          <cell r="D6049">
            <v>1314</v>
          </cell>
          <cell r="E6049">
            <v>41985</v>
          </cell>
          <cell r="F6049" t="str">
            <v>OFICINA ASESORA DE PLANEACION</v>
          </cell>
          <cell r="G6049">
            <v>39778512</v>
          </cell>
          <cell r="H6049" t="str">
            <v>BEATRIZ RINCON NIETO</v>
          </cell>
          <cell r="I6049" t="str">
            <v>PAGO 12 DE 12 SEGÚN CERTIFICACION DEL SUPERVISOR (Desc.de la Base RF x Dependientes)</v>
          </cell>
          <cell r="J6049">
            <v>6018181</v>
          </cell>
          <cell r="K6049">
            <v>9.66</v>
          </cell>
          <cell r="O6049" t="str">
            <v>RECURSO 11</v>
          </cell>
          <cell r="V6049" t="str">
            <v>Desc. 10% Dependientes - Base RF $3,529,774 RF $388,275</v>
          </cell>
          <cell r="W6049" t="str">
            <v>Vigencia Presupuestal</v>
          </cell>
        </row>
        <row r="6050">
          <cell r="A6050">
            <v>605014</v>
          </cell>
          <cell r="B6050" t="str">
            <v>Contrato</v>
          </cell>
          <cell r="C6050">
            <v>431</v>
          </cell>
          <cell r="D6050">
            <v>248614</v>
          </cell>
          <cell r="E6050">
            <v>41985</v>
          </cell>
          <cell r="F6050" t="str">
            <v>SUBDIRECCION DE EDUCACION Y PARTICIPACION</v>
          </cell>
          <cell r="G6050">
            <v>35462977</v>
          </cell>
          <cell r="H6050" t="str">
            <v>MARIA CONSTANZA RAMIREZ SILVA</v>
          </cell>
          <cell r="I6050" t="str">
            <v>PAGO 4 DE 4 SEGÚN CERTIFICACION DEL SUPERVISOR (Desc Base Rte Fte por Dependientes)</v>
          </cell>
          <cell r="J6050">
            <v>8000000</v>
          </cell>
          <cell r="K6050">
            <v>9.66</v>
          </cell>
          <cell r="O6050" t="str">
            <v>RECURSO 11</v>
          </cell>
          <cell r="V6050" t="str">
            <v>Desc. X Dependientes</v>
          </cell>
          <cell r="W6050" t="str">
            <v>Vigencia Presupuestal</v>
          </cell>
        </row>
        <row r="6051">
          <cell r="A6051">
            <v>605114</v>
          </cell>
        </row>
        <row r="6052">
          <cell r="A6052">
            <v>605214</v>
          </cell>
        </row>
        <row r="6053">
          <cell r="A6053">
            <v>605314</v>
          </cell>
          <cell r="B6053" t="str">
            <v>Contrato</v>
          </cell>
          <cell r="C6053">
            <v>244</v>
          </cell>
          <cell r="D6053">
            <v>35514</v>
          </cell>
          <cell r="E6053">
            <v>41985</v>
          </cell>
          <cell r="F6053" t="str">
            <v>DIRECCION DE BOSQUES, BIODIVERSIDAD Y SERVICIOS ECOSISTEMICOS</v>
          </cell>
          <cell r="G6053">
            <v>7180263</v>
          </cell>
          <cell r="H6053" t="str">
            <v>DAVID ORLANDO HERNANEZ REYES</v>
          </cell>
          <cell r="I6053" t="str">
            <v xml:space="preserve">PAGO 10 DE 12 SEGÚN CERTIFICACION DEL SUPERVISOR (Desc.de la Base x Dependientes) </v>
          </cell>
          <cell r="J6053">
            <v>4438072</v>
          </cell>
          <cell r="K6053">
            <v>9.66</v>
          </cell>
          <cell r="O6053" t="str">
            <v>RECURSO 11</v>
          </cell>
          <cell r="V6053" t="str">
            <v xml:space="preserve">Desc. 10% Dependientes </v>
          </cell>
          <cell r="W6053" t="str">
            <v>Vigencia Presupuestal</v>
          </cell>
        </row>
        <row r="6054">
          <cell r="A6054">
            <v>605414</v>
          </cell>
          <cell r="B6054" t="str">
            <v>Contrato</v>
          </cell>
          <cell r="C6054">
            <v>211</v>
          </cell>
          <cell r="D6054">
            <v>31014</v>
          </cell>
          <cell r="E6054">
            <v>41985</v>
          </cell>
          <cell r="F6054" t="str">
            <v>DIRECCION DE BOSQUES, BIODIVERSIDAD Y SERVICIOS ECOSISTEMICOS</v>
          </cell>
          <cell r="G6054">
            <v>28557782</v>
          </cell>
          <cell r="H6054" t="str">
            <v>XIMENA CARRANZA HERNANDEZ</v>
          </cell>
          <cell r="I6054" t="str">
            <v>PAGO 12 DE 12 SEGÚN CERTIFICACION DEL SUPERVISOR (Desc Base Rte Fte por Dependientes)</v>
          </cell>
          <cell r="J6054">
            <v>3052000</v>
          </cell>
          <cell r="K6054">
            <v>9.66</v>
          </cell>
          <cell r="O6054" t="str">
            <v>RECURSO 11</v>
          </cell>
          <cell r="V6054" t="str">
            <v>Desc. 10% Dependientes RF $129,456</v>
          </cell>
          <cell r="W6054" t="str">
            <v>Vigencia Presupuestal</v>
          </cell>
        </row>
        <row r="6055">
          <cell r="A6055">
            <v>605514</v>
          </cell>
          <cell r="B6055" t="str">
            <v>Contrato</v>
          </cell>
          <cell r="C6055">
            <v>213</v>
          </cell>
          <cell r="D6055">
            <v>30914</v>
          </cell>
          <cell r="E6055">
            <v>41985</v>
          </cell>
          <cell r="F6055" t="str">
            <v>DIRECCION DE BOSQUES, BIODIVERSIDAD Y SERVICIOS ECOSISTEMICOS</v>
          </cell>
          <cell r="G6055">
            <v>52258551</v>
          </cell>
          <cell r="H6055" t="str">
            <v>MARIA CLAUDIA ORJUELA MARQUEZ</v>
          </cell>
          <cell r="I6055" t="str">
            <v xml:space="preserve">PAGO 12 DE 12 SEGÚN CERTIFICACION DEL SUPERVISOR (Desc Base Rte Fte por Dependientes)   </v>
          </cell>
          <cell r="J6055">
            <v>6880000</v>
          </cell>
          <cell r="K6055">
            <v>9.66</v>
          </cell>
          <cell r="O6055" t="str">
            <v>RECURSO 11</v>
          </cell>
          <cell r="V6055" t="str">
            <v>Desc. 10% Dependientes RF $129,456</v>
          </cell>
          <cell r="W6055" t="str">
            <v>Vigencia Presupuestal</v>
          </cell>
        </row>
        <row r="6056">
          <cell r="A6056">
            <v>605614</v>
          </cell>
          <cell r="B6056" t="str">
            <v>Contrato</v>
          </cell>
          <cell r="C6056">
            <v>264</v>
          </cell>
          <cell r="D6056">
            <v>37614</v>
          </cell>
          <cell r="E6056">
            <v>41985</v>
          </cell>
          <cell r="F6056" t="str">
            <v>DIRECCION DE BOSQUES, BIODIVERSIDAD Y SERVICIOS ECOSISTEMICOS</v>
          </cell>
          <cell r="G6056">
            <v>79699715</v>
          </cell>
          <cell r="H6056" t="str">
            <v>MARCEL CORZO GARCIA</v>
          </cell>
          <cell r="I6056" t="str">
            <v>PAGO 12 DE 12 SEGÚN CERTIFICACION DEL SUPERVISOR (Desc.de la Base RF x Dependientes + Int Vivienda $89,541)</v>
          </cell>
          <cell r="J6056">
            <v>6124260</v>
          </cell>
          <cell r="K6056">
            <v>9.66</v>
          </cell>
          <cell r="O6056" t="str">
            <v>RECURSO 11</v>
          </cell>
          <cell r="V6056" t="str">
            <v>Desc.x Dependientes +  Int. Vivienda $1,074,493/12 = 89,541</v>
          </cell>
          <cell r="W6056" t="str">
            <v>Vigencia Presupuestal</v>
          </cell>
        </row>
        <row r="6057">
          <cell r="A6057">
            <v>605714</v>
          </cell>
          <cell r="B6057" t="str">
            <v>Contrato</v>
          </cell>
          <cell r="C6057">
            <v>131</v>
          </cell>
          <cell r="D6057">
            <v>322514</v>
          </cell>
          <cell r="E6057">
            <v>41985</v>
          </cell>
          <cell r="F6057" t="str">
            <v>DIRECCION DE CAMBIO CLIMATICO</v>
          </cell>
          <cell r="G6057">
            <v>52515167</v>
          </cell>
          <cell r="H6057" t="str">
            <v>ASTRID EUGENIA CRUZ JIMENEZ</v>
          </cell>
          <cell r="I6057" t="str">
            <v>PAGO 12 DE 12 SEGÚN CERTIFICACION DEL SUPERVISOR - Int Vivienda Davivienda $201,182</v>
          </cell>
          <cell r="J6057">
            <v>3000000</v>
          </cell>
          <cell r="K6057">
            <v>9.66</v>
          </cell>
          <cell r="O6057" t="str">
            <v>RECURSO 11</v>
          </cell>
          <cell r="V6057" t="str">
            <v>Int Vivienda Davivienda $2414187,36/12= $201,182 -No tiene Dependientes a Cargo</v>
          </cell>
          <cell r="W6057" t="str">
            <v>Vigencia Presupuestal</v>
          </cell>
        </row>
        <row r="6058">
          <cell r="A6058">
            <v>605814</v>
          </cell>
          <cell r="B6058" t="str">
            <v>Contrato</v>
          </cell>
          <cell r="C6058">
            <v>141</v>
          </cell>
          <cell r="D6058">
            <v>24214</v>
          </cell>
          <cell r="E6058">
            <v>41985</v>
          </cell>
          <cell r="F6058" t="str">
            <v>DIRECCION DE BOSQUES, BIODIVERSIDAD Y SERVICIOS ECOSISTEMICOS</v>
          </cell>
          <cell r="G6058">
            <v>7184973</v>
          </cell>
          <cell r="H6058" t="str">
            <v>WINSTON WILCHES ALVAREZ</v>
          </cell>
          <cell r="I6058" t="str">
            <v>PAGO 12 DE 12 SEGÚN CERTIFICACION DEL SUPERVISOR  ( DESC BASE RF DEPENDIENTES)</v>
          </cell>
          <cell r="J6058">
            <v>3349582</v>
          </cell>
          <cell r="K6058">
            <v>9.66</v>
          </cell>
          <cell r="O6058" t="str">
            <v>RECURSO 11</v>
          </cell>
          <cell r="V6058" t="str">
            <v>Desc. X Dependientes</v>
          </cell>
          <cell r="W6058" t="str">
            <v>Vigencia Presupuestal</v>
          </cell>
        </row>
        <row r="6059">
          <cell r="A6059">
            <v>605914</v>
          </cell>
          <cell r="B6059" t="str">
            <v>Anulada</v>
          </cell>
          <cell r="C6059">
            <v>473</v>
          </cell>
          <cell r="D6059">
            <v>272414</v>
          </cell>
          <cell r="E6059">
            <v>41985</v>
          </cell>
          <cell r="F6059" t="str">
            <v>DIRECCION DE BOSQUES, BIODIVERSIDAD Y SERVICIOS ECOSISTEMICOS</v>
          </cell>
          <cell r="G6059">
            <v>1018416714</v>
          </cell>
          <cell r="H6059" t="str">
            <v>LAURA ANDREA LOZANO RODRIGUEZ</v>
          </cell>
          <cell r="I6059" t="str">
            <v>ANULADA ---- PAGO 4 DE 4 SEGÚN CERTIFICACION DEL SUPERVISOR</v>
          </cell>
          <cell r="J6059">
            <v>5625000</v>
          </cell>
          <cell r="K6059">
            <v>9.66</v>
          </cell>
          <cell r="O6059" t="str">
            <v>RECURSO 11</v>
          </cell>
          <cell r="V6059" t="str">
            <v>No tiene Dependientes</v>
          </cell>
          <cell r="W6059" t="str">
            <v>Vigencia Presupuestal</v>
          </cell>
        </row>
        <row r="6060">
          <cell r="A6060">
            <v>606014</v>
          </cell>
          <cell r="B6060" t="str">
            <v>Contrato</v>
          </cell>
          <cell r="C6060">
            <v>70</v>
          </cell>
          <cell r="D6060">
            <v>15214</v>
          </cell>
          <cell r="E6060">
            <v>41974</v>
          </cell>
          <cell r="F6060" t="str">
            <v>DIRECCION DE GENTION INTEGRAL DEL RECURSO HIDRICO</v>
          </cell>
          <cell r="G6060">
            <v>51987138</v>
          </cell>
          <cell r="H6060" t="str">
            <v>LINDA IRENE GOMEZ FERNANDEZ</v>
          </cell>
          <cell r="I6060" t="str">
            <v>PAGO 10 DE12 SEGÚN CERTIFICACION DEL SUPERVISOR (Desc. De la Base rte fte Por Dependientes)</v>
          </cell>
          <cell r="J6060">
            <v>5290000</v>
          </cell>
          <cell r="K6060">
            <v>9.66</v>
          </cell>
          <cell r="O6060" t="str">
            <v>RECURSO 11</v>
          </cell>
          <cell r="V6060" t="str">
            <v xml:space="preserve">Desc. 10% Dependientes </v>
          </cell>
          <cell r="W6060" t="str">
            <v>Vigencia Presupuestal</v>
          </cell>
        </row>
        <row r="6061">
          <cell r="A6061">
            <v>606114</v>
          </cell>
          <cell r="B6061" t="str">
            <v>Contrato</v>
          </cell>
          <cell r="C6061">
            <v>82</v>
          </cell>
          <cell r="D6061">
            <v>14614</v>
          </cell>
          <cell r="E6061">
            <v>41985</v>
          </cell>
          <cell r="F6061" t="str">
            <v>OFICINA ASESORA JURIDICA</v>
          </cell>
          <cell r="G6061">
            <v>40043339</v>
          </cell>
          <cell r="H6061" t="str">
            <v>SANDRA PATRICIA ALFONSO PALACIOS</v>
          </cell>
          <cell r="I6061" t="str">
            <v>PAGO 12 DE 12 SEGÚN CERTIFICACION DEL SUPERVISOR</v>
          </cell>
          <cell r="J6061">
            <v>3500000</v>
          </cell>
          <cell r="K6061">
            <v>9.66</v>
          </cell>
          <cell r="O6061" t="str">
            <v>RECURSO 11</v>
          </cell>
          <cell r="V6061" t="str">
            <v>Desc. 10% Dependientes RF $129,456</v>
          </cell>
          <cell r="W6061" t="str">
            <v>Vigencia Presupuestal</v>
          </cell>
        </row>
        <row r="6062">
          <cell r="A6062">
            <v>606214</v>
          </cell>
          <cell r="B6062" t="str">
            <v>Contrato</v>
          </cell>
          <cell r="C6062">
            <v>123</v>
          </cell>
          <cell r="D6062">
            <v>20414</v>
          </cell>
          <cell r="E6062">
            <v>41985</v>
          </cell>
          <cell r="F6062" t="str">
            <v>DIRECCION DE BOSQUES, BIODIVERSIDAD Y SERVICIOS ECOSISTEMICOS</v>
          </cell>
          <cell r="G6062">
            <v>52887997</v>
          </cell>
          <cell r="H6062" t="str">
            <v>INGRID REVOLLO CASTAÑEDA</v>
          </cell>
          <cell r="I6062" t="str">
            <v>PAGO 12 DE 12 SEGÚN CERTIFICACION DEL SUPERVISOR (Desc Base Rte Fte por Dependientes)</v>
          </cell>
          <cell r="J6062">
            <v>5659690</v>
          </cell>
          <cell r="K6062">
            <v>9.66</v>
          </cell>
          <cell r="O6062" t="str">
            <v>RECURSO 11</v>
          </cell>
          <cell r="V6062" t="str">
            <v>Desc. 10% Dependientes RF $129,456</v>
          </cell>
          <cell r="W6062" t="str">
            <v>Vigencia Presupuestal</v>
          </cell>
        </row>
        <row r="6063">
          <cell r="A6063">
            <v>606314</v>
          </cell>
          <cell r="B6063" t="str">
            <v>Contrato</v>
          </cell>
          <cell r="C6063">
            <v>233</v>
          </cell>
          <cell r="D6063">
            <v>34514</v>
          </cell>
          <cell r="E6063">
            <v>41985</v>
          </cell>
          <cell r="F6063" t="str">
            <v>DIRECCION DE BOSQUES, BIODIVERSIDAD Y SERVICIOS ECOSISTEMICOS</v>
          </cell>
          <cell r="G6063">
            <v>80244702</v>
          </cell>
          <cell r="H6063" t="str">
            <v>FRANCISCO BELTRAN CARRASCO</v>
          </cell>
          <cell r="I6063" t="str">
            <v>PAGO 12 DE 12 SEGÚN CERTIFICACION DEL SUPERVISOR</v>
          </cell>
          <cell r="J6063">
            <v>6634615</v>
          </cell>
          <cell r="K6063">
            <v>9.66</v>
          </cell>
          <cell r="O6063" t="str">
            <v>RECURSO 11</v>
          </cell>
          <cell r="V6063" t="str">
            <v>No tiene Dependientes a Cargo</v>
          </cell>
          <cell r="W6063" t="str">
            <v>Vigencia Presupuestal</v>
          </cell>
        </row>
        <row r="6064">
          <cell r="A6064">
            <v>606414</v>
          </cell>
          <cell r="B6064" t="str">
            <v>Contrato</v>
          </cell>
          <cell r="C6064">
            <v>136</v>
          </cell>
          <cell r="D6064">
            <v>24814</v>
          </cell>
          <cell r="E6064">
            <v>41985</v>
          </cell>
          <cell r="F6064" t="str">
            <v>DIRECCION DE BOSQUES, BIODIVERSIDAD Y SERVICIOS ECOSISTEMICOS</v>
          </cell>
          <cell r="G6064">
            <v>52994360</v>
          </cell>
          <cell r="H6064" t="str">
            <v>MONICA BORRAS ULLOA</v>
          </cell>
          <cell r="I6064" t="str">
            <v>PAGO 12 DE 12 SEGÚN CERTIFICACION DEL SUPERVISOR</v>
          </cell>
          <cell r="J6064">
            <v>2500000</v>
          </cell>
          <cell r="K6064">
            <v>9.66</v>
          </cell>
          <cell r="O6064" t="str">
            <v>RECURSO 11</v>
          </cell>
          <cell r="V6064" t="str">
            <v>No tiene Dependientes a Cargo</v>
          </cell>
          <cell r="W6064" t="str">
            <v>Vigencia Presupuestal</v>
          </cell>
        </row>
        <row r="6065">
          <cell r="A6065">
            <v>606514</v>
          </cell>
          <cell r="B6065" t="str">
            <v>Contrato</v>
          </cell>
          <cell r="C6065">
            <v>73</v>
          </cell>
          <cell r="D6065">
            <v>333014</v>
          </cell>
          <cell r="E6065">
            <v>41985</v>
          </cell>
          <cell r="F6065" t="str">
            <v>DIRECCION DE ASUNTOS AMBIENTALES, SECTORIAL Y URBANA</v>
          </cell>
          <cell r="G6065">
            <v>53152846</v>
          </cell>
          <cell r="H6065" t="str">
            <v>YUDY LIZETH CANTOR CANTOR</v>
          </cell>
          <cell r="I6065" t="str">
            <v>PAGO 12 DE 12 SEGÚN CERTIFICACION DEL SUPERVISOR -  SE AJUS PAGO SEG SOCIAL</v>
          </cell>
          <cell r="J6065">
            <v>6160000</v>
          </cell>
          <cell r="K6065">
            <v>9.66</v>
          </cell>
          <cell r="O6065" t="str">
            <v>RECURSO 11</v>
          </cell>
          <cell r="V6065" t="str">
            <v>No tiene Dependientes</v>
          </cell>
          <cell r="W6065" t="str">
            <v>Vigencia Presupuestal</v>
          </cell>
        </row>
        <row r="6066">
          <cell r="A6066">
            <v>606614</v>
          </cell>
        </row>
        <row r="6067">
          <cell r="A6067">
            <v>606714</v>
          </cell>
          <cell r="B6067" t="str">
            <v>Contrato</v>
          </cell>
          <cell r="C6067">
            <v>183</v>
          </cell>
          <cell r="D6067">
            <v>28714</v>
          </cell>
          <cell r="E6067">
            <v>41985</v>
          </cell>
          <cell r="F6067" t="str">
            <v>SUBDIRECCION DE EDUCACION Y PARTICIPACION</v>
          </cell>
          <cell r="G6067">
            <v>52927596</v>
          </cell>
          <cell r="H6067" t="str">
            <v>SANDRA LILIANA ROJAS PAEZ</v>
          </cell>
          <cell r="I6067" t="str">
            <v>PAGO 12 DE 12  SEGÚN CERTIFICACION DEL SUPERVISOR</v>
          </cell>
          <cell r="J6067">
            <v>4000000</v>
          </cell>
          <cell r="K6067">
            <v>9.66</v>
          </cell>
          <cell r="O6067" t="str">
            <v>RECURSO 11</v>
          </cell>
          <cell r="V6067" t="str">
            <v>no tiene dependienes</v>
          </cell>
          <cell r="W6067" t="str">
            <v>Vigencia Presupuestal</v>
          </cell>
        </row>
        <row r="6068">
          <cell r="A6068">
            <v>606814</v>
          </cell>
          <cell r="B6068" t="str">
            <v>Contrato</v>
          </cell>
          <cell r="C6068">
            <v>81</v>
          </cell>
          <cell r="D6068">
            <v>14414</v>
          </cell>
          <cell r="E6068">
            <v>41985</v>
          </cell>
          <cell r="F6068" t="str">
            <v>OFICINA ASESORA JURIDICA</v>
          </cell>
          <cell r="G6068">
            <v>51838162</v>
          </cell>
          <cell r="H6068" t="str">
            <v>LILIAN BIBIANA ROJAS MEJIA</v>
          </cell>
          <cell r="I6068" t="str">
            <v>PAGO 12 DE 12 SEGÚN CERTIFICACION DEL SUPERVISOR (Desc Base Rte Fte por Dependientes)</v>
          </cell>
          <cell r="J6068">
            <v>7814492</v>
          </cell>
          <cell r="K6068">
            <v>9.66</v>
          </cell>
          <cell r="O6068" t="str">
            <v>RECURSO 11</v>
          </cell>
          <cell r="V6068" t="str">
            <v>Desc.x Dependientes</v>
          </cell>
          <cell r="W6068" t="str">
            <v>Vigencia Presupuestal</v>
          </cell>
        </row>
        <row r="6069">
          <cell r="A6069">
            <v>606914</v>
          </cell>
        </row>
        <row r="6070">
          <cell r="A6070">
            <v>607014</v>
          </cell>
        </row>
        <row r="6071">
          <cell r="A6071">
            <v>607114</v>
          </cell>
          <cell r="B6071" t="str">
            <v>Contrato</v>
          </cell>
          <cell r="C6071">
            <v>114</v>
          </cell>
          <cell r="D6071">
            <v>321614</v>
          </cell>
          <cell r="E6071">
            <v>41985</v>
          </cell>
          <cell r="F6071" t="str">
            <v>DIRECCION DE CAMBIO CLIMATICO</v>
          </cell>
          <cell r="G6071">
            <v>1020759690</v>
          </cell>
          <cell r="H6071" t="str">
            <v>JENNY ANDREA ACOSTA GIRALDO</v>
          </cell>
          <cell r="I6071" t="str">
            <v>PAGO 12 DE 12 SEGÚN CERTIFICACION DEL SUPERVISOR</v>
          </cell>
          <cell r="J6071">
            <v>1450000</v>
          </cell>
          <cell r="K6071">
            <v>9.66</v>
          </cell>
          <cell r="O6071" t="str">
            <v>RECURSO 11</v>
          </cell>
          <cell r="V6071" t="str">
            <v>No tiene Dependientes</v>
          </cell>
          <cell r="W6071" t="str">
            <v>Vigencia Presupuestal</v>
          </cell>
        </row>
        <row r="6072">
          <cell r="A6072">
            <v>607214</v>
          </cell>
          <cell r="B6072" t="str">
            <v>Contrato</v>
          </cell>
          <cell r="C6072">
            <v>436</v>
          </cell>
          <cell r="D6072">
            <v>249714</v>
          </cell>
          <cell r="E6072">
            <v>41985</v>
          </cell>
          <cell r="F6072" t="str">
            <v>OFICINA ASESORA JURIDICA</v>
          </cell>
          <cell r="G6072">
            <v>1020725064</v>
          </cell>
          <cell r="H6072" t="str">
            <v>PAOLA ANDREA GALVEZ GALLEGO</v>
          </cell>
          <cell r="I6072" t="str">
            <v>PAGO 4 DE 4 SEGÚN CERTIFICACION DEL SUPERVISOR</v>
          </cell>
          <cell r="J6072">
            <v>1700000</v>
          </cell>
          <cell r="K6072">
            <v>9.66</v>
          </cell>
          <cell r="O6072" t="str">
            <v>RECURSO 11</v>
          </cell>
          <cell r="V6072" t="str">
            <v>Desc. X Dependientes</v>
          </cell>
          <cell r="W6072" t="str">
            <v>Vigencia Presupuestal</v>
          </cell>
        </row>
        <row r="6073">
          <cell r="A6073">
            <v>607314</v>
          </cell>
        </row>
        <row r="6074">
          <cell r="A6074">
            <v>607414</v>
          </cell>
          <cell r="B6074" t="str">
            <v>Contrato</v>
          </cell>
          <cell r="C6074">
            <v>152</v>
          </cell>
          <cell r="D6074">
            <v>25114</v>
          </cell>
          <cell r="E6074">
            <v>41985</v>
          </cell>
          <cell r="F6074" t="str">
            <v>OFICINA ASESORA JURIDICA</v>
          </cell>
          <cell r="G6074">
            <v>52818031</v>
          </cell>
          <cell r="H6074" t="str">
            <v>SANDRA CAROLINA SIMANCAS CARDENAS</v>
          </cell>
          <cell r="I6074" t="str">
            <v>PAGO 12 DE 12 SEGÚN CERTIFICACION DEL SUPERVISOR</v>
          </cell>
          <cell r="J6074">
            <v>4000000</v>
          </cell>
          <cell r="K6074">
            <v>9.66</v>
          </cell>
          <cell r="O6074" t="str">
            <v>RECURSO 11</v>
          </cell>
          <cell r="V6074" t="str">
            <v>No tiene Dependientes a Cargo</v>
          </cell>
          <cell r="W6074" t="str">
            <v>Vigencia Presupuestal</v>
          </cell>
        </row>
        <row r="6075">
          <cell r="A6075">
            <v>607514</v>
          </cell>
          <cell r="B6075" t="str">
            <v>Contrato</v>
          </cell>
          <cell r="C6075">
            <v>433</v>
          </cell>
          <cell r="D6075">
            <v>248914</v>
          </cell>
          <cell r="E6075">
            <v>41985</v>
          </cell>
          <cell r="F6075" t="str">
            <v>OFICINA ASESORA JURIDICA</v>
          </cell>
          <cell r="G6075">
            <v>52758625</v>
          </cell>
          <cell r="H6075" t="str">
            <v>BLANCA MILENA GORDILLO LUGO</v>
          </cell>
          <cell r="I6075" t="str">
            <v>PAGO 5 DE 5 SEGÚN CERTIFICACION DEL SUPERVISOR</v>
          </cell>
          <cell r="J6075">
            <v>1690000</v>
          </cell>
          <cell r="K6075">
            <v>9.66</v>
          </cell>
          <cell r="O6075" t="str">
            <v>RECURSO 11</v>
          </cell>
          <cell r="V6075" t="str">
            <v>No tiene Dependientes</v>
          </cell>
          <cell r="W6075" t="str">
            <v>Vigencia Presupuestal</v>
          </cell>
        </row>
        <row r="6076">
          <cell r="A6076">
            <v>607614</v>
          </cell>
          <cell r="B6076" t="str">
            <v>Contrato</v>
          </cell>
          <cell r="C6076">
            <v>451</v>
          </cell>
          <cell r="D6076">
            <v>262214</v>
          </cell>
          <cell r="E6076">
            <v>41985</v>
          </cell>
          <cell r="F6076" t="str">
            <v>OFICINA ASESORA JURIDICA</v>
          </cell>
          <cell r="G6076">
            <v>53000314</v>
          </cell>
          <cell r="H6076" t="str">
            <v>SYLVIA HELENA GARCIA GARCIA</v>
          </cell>
          <cell r="I6076" t="str">
            <v>PAGO 4 DE 4 SEGÚN CERTIFICACION DEL SUPERVISOR</v>
          </cell>
          <cell r="J6076">
            <v>4000000</v>
          </cell>
          <cell r="K6076">
            <v>9.66</v>
          </cell>
          <cell r="O6076" t="str">
            <v>RECURSO 11</v>
          </cell>
          <cell r="V6076" t="str">
            <v>No tiene Dependientes</v>
          </cell>
          <cell r="W6076" t="str">
            <v>Vigencia Presupuestal</v>
          </cell>
        </row>
        <row r="6077">
          <cell r="A6077">
            <v>607714</v>
          </cell>
          <cell r="B6077" t="str">
            <v>Contrato</v>
          </cell>
          <cell r="C6077">
            <v>187</v>
          </cell>
          <cell r="D6077">
            <v>27614</v>
          </cell>
          <cell r="E6077">
            <v>41985</v>
          </cell>
          <cell r="F6077" t="str">
            <v>OFICINA ASESORA JURIDICA</v>
          </cell>
          <cell r="G6077">
            <v>1014200539</v>
          </cell>
          <cell r="H6077" t="str">
            <v>LAURA ANGELICA RUBIO MONCADA</v>
          </cell>
          <cell r="I6077" t="str">
            <v>PAGO 12 DE 12 SEGÚN CERTIFICACION DEL SUPERVISOR</v>
          </cell>
          <cell r="J6077">
            <v>1700000</v>
          </cell>
          <cell r="K6077">
            <v>9.66</v>
          </cell>
          <cell r="O6077" t="str">
            <v>RECURSO 11</v>
          </cell>
          <cell r="V6077" t="str">
            <v>No tiene Dependientes a Cargo</v>
          </cell>
          <cell r="W6077" t="str">
            <v>Vigencia Presupuestal</v>
          </cell>
        </row>
        <row r="6078">
          <cell r="A6078">
            <v>607814</v>
          </cell>
          <cell r="B6078" t="str">
            <v>Contrato</v>
          </cell>
          <cell r="C6078">
            <v>459</v>
          </cell>
          <cell r="D6078">
            <v>263814</v>
          </cell>
          <cell r="E6078">
            <v>41985</v>
          </cell>
          <cell r="F6078" t="str">
            <v>DIRECCION DE CAMBIO CLIMATICO</v>
          </cell>
          <cell r="G6078">
            <v>52396293</v>
          </cell>
          <cell r="H6078" t="str">
            <v>MARIA YINETH GARZON QUIMBAY</v>
          </cell>
          <cell r="I6078" t="str">
            <v>PAGO 4 DE 4 SEGÚN CERTIFICACION DEL SUPERVISOR (Desc Base Rte Fte por Dependientes)</v>
          </cell>
          <cell r="J6078">
            <v>4875000</v>
          </cell>
          <cell r="K6078">
            <v>9.66</v>
          </cell>
          <cell r="O6078" t="str">
            <v>RECURSO 11</v>
          </cell>
          <cell r="V6078" t="str">
            <v>Desc.x Dependientes</v>
          </cell>
          <cell r="W6078" t="str">
            <v>Vigencia Presupuestal</v>
          </cell>
        </row>
        <row r="6079">
          <cell r="A6079">
            <v>607914</v>
          </cell>
          <cell r="B6079" t="str">
            <v>Contrato</v>
          </cell>
          <cell r="C6079">
            <v>112</v>
          </cell>
          <cell r="D6079">
            <v>19614</v>
          </cell>
          <cell r="E6079">
            <v>41985</v>
          </cell>
          <cell r="F6079" t="str">
            <v>DIRECCION DE CAMBIO CLIMATICO</v>
          </cell>
          <cell r="G6079">
            <v>1020727432</v>
          </cell>
          <cell r="H6079" t="str">
            <v>DIANA CAMILA RODRIGUEZ VARGAS</v>
          </cell>
          <cell r="I6079" t="str">
            <v>PAGO 12 DE 12 SEGÚN CERTIFICACION DEL SUPERVISOR (AJU RTE FTE S/INGRESOS DEL MES OP 586314 DEL 05 DIC/2014)</v>
          </cell>
          <cell r="J6079">
            <v>1750000</v>
          </cell>
          <cell r="K6079">
            <v>9.66</v>
          </cell>
          <cell r="O6079" t="str">
            <v>RECURSO 11</v>
          </cell>
          <cell r="V6079" t="str">
            <v>No tiene Dependientes</v>
          </cell>
          <cell r="W6079" t="str">
            <v>Vigencia Presupuestal</v>
          </cell>
        </row>
        <row r="6080">
          <cell r="A6080">
            <v>608014</v>
          </cell>
        </row>
        <row r="6081">
          <cell r="A6081">
            <v>608114</v>
          </cell>
          <cell r="B6081" t="str">
            <v>Contrato</v>
          </cell>
          <cell r="C6081">
            <v>137</v>
          </cell>
          <cell r="D6081">
            <v>25014</v>
          </cell>
          <cell r="E6081">
            <v>41985</v>
          </cell>
          <cell r="F6081" t="str">
            <v>DIRECCION DE BOSQUES, BIODIVERSIDAD YSERVICIOS ECOSISTEMICOS</v>
          </cell>
          <cell r="G6081">
            <v>79866324</v>
          </cell>
          <cell r="H6081" t="str">
            <v>MANUEL DAVID CORTES PARDO</v>
          </cell>
          <cell r="I6081" t="str">
            <v>PAGO 12 DE 12 SEGÚN CERTIFICACION DEL SUPERVISOR (Desc. Base RF x Dependientes)</v>
          </cell>
          <cell r="J6081">
            <v>5166052</v>
          </cell>
          <cell r="K6081">
            <v>9.66</v>
          </cell>
          <cell r="O6081" t="str">
            <v>RECURSO 11</v>
          </cell>
          <cell r="V6081" t="str">
            <v xml:space="preserve">Desc. 10% Dependientes </v>
          </cell>
          <cell r="W6081" t="str">
            <v>Vigencia Presupuestal</v>
          </cell>
        </row>
        <row r="6082">
          <cell r="A6082">
            <v>608214</v>
          </cell>
          <cell r="B6082" t="str">
            <v>Contrato</v>
          </cell>
          <cell r="C6082">
            <v>440</v>
          </cell>
          <cell r="D6082">
            <v>250814</v>
          </cell>
          <cell r="E6082">
            <v>41985</v>
          </cell>
          <cell r="F6082" t="str">
            <v>SUBDIRECCION ADMINISTRATIVA Y FINANCIERA</v>
          </cell>
          <cell r="G6082">
            <v>1079262664</v>
          </cell>
          <cell r="H6082" t="str">
            <v>LAURA VIVIANA HERNANDEZ MARROQUIN</v>
          </cell>
          <cell r="I6082" t="str">
            <v>PAGO 5 DE 5 SEGÚN CERTIFICACION DEL SUPERVISOR (DESC  X DEPENDIENTES)</v>
          </cell>
          <cell r="J6082">
            <v>1500000</v>
          </cell>
          <cell r="K6082">
            <v>9.66</v>
          </cell>
          <cell r="O6082" t="str">
            <v>RECURSO 11</v>
          </cell>
          <cell r="V6082" t="str">
            <v>Desc. X Dependientes</v>
          </cell>
          <cell r="W6082" t="str">
            <v>Vigencia Presupuestal</v>
          </cell>
        </row>
        <row r="6083">
          <cell r="A6083">
            <v>608314</v>
          </cell>
          <cell r="B6083" t="str">
            <v>Contrato</v>
          </cell>
          <cell r="C6083">
            <v>427</v>
          </cell>
          <cell r="D6083">
            <v>246914</v>
          </cell>
          <cell r="E6083">
            <v>41985</v>
          </cell>
          <cell r="F6083" t="str">
            <v>SUBDIRECCION ADMINISTRATIVA Y FINANCIERA</v>
          </cell>
          <cell r="G6083">
            <v>79791975</v>
          </cell>
          <cell r="H6083" t="str">
            <v>CARLOS ALBERTO SUAREZ</v>
          </cell>
          <cell r="I6083" t="str">
            <v>PAGO 5 DE 5 SEGÚN CERTIFICACION DEL SUPERVISOR</v>
          </cell>
          <cell r="J6083">
            <v>2500000</v>
          </cell>
          <cell r="K6083">
            <v>9.66</v>
          </cell>
          <cell r="O6083" t="str">
            <v>RECURSO 11</v>
          </cell>
          <cell r="V6083" t="str">
            <v>No tiene Dependientes</v>
          </cell>
          <cell r="W6083" t="str">
            <v>Vigencia Presupuestal</v>
          </cell>
        </row>
        <row r="6084">
          <cell r="A6084">
            <v>608414</v>
          </cell>
          <cell r="B6084" t="str">
            <v>Contrato</v>
          </cell>
          <cell r="C6084">
            <v>507</v>
          </cell>
          <cell r="D6084">
            <v>39114</v>
          </cell>
          <cell r="E6084">
            <v>41985</v>
          </cell>
          <cell r="F6084" t="str">
            <v>OFICINA DE TECNOLOGIAS, INFORMACION Y COMUNICACIONES TIC</v>
          </cell>
          <cell r="G6084">
            <v>1019034907</v>
          </cell>
          <cell r="H6084" t="str">
            <v>VICTOR ALFONSO JIMENEZ CASAS</v>
          </cell>
          <cell r="I6084" t="str">
            <v>PAGO 3 DE 3 SEGÚN CERTIFICACION DEL SUPERVISOR</v>
          </cell>
          <cell r="J6084">
            <v>1100000</v>
          </cell>
          <cell r="K6084">
            <v>9.66</v>
          </cell>
          <cell r="O6084" t="str">
            <v>RECURSO 11</v>
          </cell>
          <cell r="V6084" t="str">
            <v>Desc. X Dependientes + Prepagada 23 OCT/2014</v>
          </cell>
          <cell r="W6084" t="str">
            <v>Vigencia Presupuestal</v>
          </cell>
        </row>
        <row r="6085">
          <cell r="A6085">
            <v>608514</v>
          </cell>
          <cell r="B6085" t="str">
            <v>Contrato</v>
          </cell>
          <cell r="C6085">
            <v>102</v>
          </cell>
          <cell r="D6085">
            <v>18414</v>
          </cell>
          <cell r="E6085">
            <v>41985</v>
          </cell>
          <cell r="F6085" t="str">
            <v>SUBDIRECCION DE EDUCACION Y PARTICIPACION</v>
          </cell>
          <cell r="G6085">
            <v>1032392064</v>
          </cell>
          <cell r="H6085" t="str">
            <v>DORA JACQUELINE ORJUELA CALDERON</v>
          </cell>
          <cell r="I6085" t="str">
            <v>PAGO 12 DE 12 SEGÚN CERTIFICACION DEL SUPERVISOR</v>
          </cell>
          <cell r="J6085">
            <v>3000000</v>
          </cell>
          <cell r="K6085">
            <v>9.66</v>
          </cell>
          <cell r="O6085" t="str">
            <v>RECURSO 11</v>
          </cell>
          <cell r="V6085" t="str">
            <v>No tiene Dependientes</v>
          </cell>
          <cell r="W6085" t="str">
            <v>Vigencia Presupuestal</v>
          </cell>
        </row>
        <row r="6086">
          <cell r="A6086">
            <v>608614</v>
          </cell>
          <cell r="B6086" t="str">
            <v>Contrato</v>
          </cell>
          <cell r="C6086">
            <v>57</v>
          </cell>
          <cell r="D6086">
            <v>12714</v>
          </cell>
          <cell r="E6086">
            <v>41985</v>
          </cell>
          <cell r="F6086" t="str">
            <v>DIRECCION DE GENTION INTEGRAL DEL RECURSO HIDRICO</v>
          </cell>
          <cell r="G6086">
            <v>1010166732</v>
          </cell>
          <cell r="H6086" t="str">
            <v>ADRIANA CARRIAZO BAQUERO</v>
          </cell>
          <cell r="I6086" t="str">
            <v>PAGO 12 DE 12 DESEMBOLSO SEGÚN CERTIFICACION DEL SUPERVISOR</v>
          </cell>
          <cell r="J6086">
            <v>2660000</v>
          </cell>
          <cell r="K6086">
            <v>9.66</v>
          </cell>
          <cell r="O6086" t="str">
            <v>RECURSO 11</v>
          </cell>
          <cell r="V6086" t="str">
            <v>No tiene Dependientes</v>
          </cell>
          <cell r="W6086" t="str">
            <v>Vigencia Presupuestal</v>
          </cell>
        </row>
        <row r="6087">
          <cell r="A6087">
            <v>608714</v>
          </cell>
          <cell r="B6087" t="str">
            <v>Contrato</v>
          </cell>
          <cell r="C6087">
            <v>261</v>
          </cell>
          <cell r="D6087">
            <v>37114</v>
          </cell>
          <cell r="E6087">
            <v>41985</v>
          </cell>
          <cell r="F6087" t="str">
            <v>DIRECCION DE ORDENAMIENTO AMBIENTAL Y COORDINACION DEL SINA</v>
          </cell>
          <cell r="G6087">
            <v>51714629</v>
          </cell>
          <cell r="H6087" t="str">
            <v>MARIA TERESA PALACIOS LOZANO</v>
          </cell>
          <cell r="I6087" t="str">
            <v>FRA 069 PAGO 11 DE 11 SEGÚN CERTIFICACION DEL SUPERVISOR (Desc. Base RF x Dependientes)</v>
          </cell>
          <cell r="J6087">
            <v>3550000</v>
          </cell>
          <cell r="K6087">
            <v>9.66</v>
          </cell>
          <cell r="M6087">
            <v>16</v>
          </cell>
          <cell r="O6087" t="str">
            <v>RECURSO 11</v>
          </cell>
          <cell r="V6087" t="str">
            <v>Desc x Dependientes</v>
          </cell>
          <cell r="W6087" t="str">
            <v>Vigencia Presupuestal</v>
          </cell>
        </row>
        <row r="6088">
          <cell r="A6088">
            <v>608814</v>
          </cell>
          <cell r="B6088" t="str">
            <v>Contrato</v>
          </cell>
          <cell r="C6088">
            <v>110</v>
          </cell>
          <cell r="D6088">
            <v>21814</v>
          </cell>
          <cell r="E6088">
            <v>41985</v>
          </cell>
          <cell r="F6088" t="str">
            <v>DIRECCION DE CAMBIO CLIMATICO</v>
          </cell>
          <cell r="G6088">
            <v>53125079</v>
          </cell>
          <cell r="H6088" t="str">
            <v>DIANA CATALINA QUINTERO PINZON</v>
          </cell>
          <cell r="I6088" t="str">
            <v>PAGO 12 DE 12 SEGÚN CERTIFICACION DEL SUPERVISOR</v>
          </cell>
          <cell r="J6088">
            <v>2045456</v>
          </cell>
          <cell r="K6088">
            <v>9.66</v>
          </cell>
          <cell r="O6088" t="str">
            <v>RECURSO 11</v>
          </cell>
          <cell r="V6088" t="str">
            <v>No tiene Dependientes</v>
          </cell>
          <cell r="W6088" t="str">
            <v>Vigencia Presupuestal</v>
          </cell>
        </row>
        <row r="6089">
          <cell r="A6089">
            <v>608914</v>
          </cell>
          <cell r="B6089" t="str">
            <v>Contrato</v>
          </cell>
          <cell r="C6089">
            <v>411</v>
          </cell>
          <cell r="D6089">
            <v>243614</v>
          </cell>
          <cell r="E6089">
            <v>41985</v>
          </cell>
          <cell r="F6089" t="str">
            <v>DIRECCION DE ORDENAMIENTO AMBIENTAL Y COORDINACION DEL SINA</v>
          </cell>
          <cell r="G6089">
            <v>43633984</v>
          </cell>
          <cell r="H6089" t="str">
            <v>DIANA ESTELA PABON GARCIA</v>
          </cell>
          <cell r="I6089" t="str">
            <v>PAGO 5 DE 5 SEGÚN CERTIFICACION DEL SUPERVISOR  (Desc.de la Base RF x Dependientes)</v>
          </cell>
          <cell r="J6089">
            <v>3500000</v>
          </cell>
          <cell r="K6089">
            <v>9.66</v>
          </cell>
          <cell r="O6089" t="str">
            <v>RECURSO 11</v>
          </cell>
          <cell r="V6089" t="str">
            <v>Desc. 10% Dependientes</v>
          </cell>
          <cell r="W6089" t="str">
            <v>Vigencia Presupuestal</v>
          </cell>
        </row>
        <row r="6090">
          <cell r="A6090">
            <v>609014</v>
          </cell>
          <cell r="B6090" t="str">
            <v>Contrato</v>
          </cell>
          <cell r="C6090">
            <v>193</v>
          </cell>
          <cell r="D6090">
            <v>249914</v>
          </cell>
          <cell r="E6090">
            <v>41985</v>
          </cell>
          <cell r="F6090" t="str">
            <v>DIRECCION DE ORDENAMIENTO AMBIENTAL Y COORDINACION DEL SINA</v>
          </cell>
          <cell r="G6090">
            <v>80027406</v>
          </cell>
          <cell r="H6090" t="str">
            <v>DAVID ANDRES ESTRADA CARDONA</v>
          </cell>
          <cell r="I6090" t="str">
            <v>PAGO 11 DE 11 SEGÚN CERTIFICACION DEL SUPERVISOR</v>
          </cell>
          <cell r="J6090">
            <v>2250000</v>
          </cell>
          <cell r="K6090">
            <v>9.66</v>
          </cell>
          <cell r="O6090" t="str">
            <v>RECURSO 11</v>
          </cell>
          <cell r="V6090" t="str">
            <v>No tiene Dependientes</v>
          </cell>
          <cell r="W6090" t="str">
            <v>Vigencia Presupuestal</v>
          </cell>
        </row>
        <row r="6091">
          <cell r="A6091">
            <v>609114</v>
          </cell>
          <cell r="B6091" t="str">
            <v>Contrato</v>
          </cell>
          <cell r="C6091">
            <v>408</v>
          </cell>
          <cell r="D6091">
            <v>241414</v>
          </cell>
          <cell r="E6091">
            <v>41985</v>
          </cell>
          <cell r="F6091" t="str">
            <v>SECRETARIA GENERAL</v>
          </cell>
          <cell r="G6091">
            <v>41684879</v>
          </cell>
          <cell r="H6091" t="str">
            <v>OFELIA DIAZ SABOGAL</v>
          </cell>
          <cell r="I6091" t="str">
            <v>PAGO 5 DE 5 SEGÚN CERTIFICACION DEL SUPERVISOR-PENSIONADA</v>
          </cell>
          <cell r="J6091">
            <v>2800000</v>
          </cell>
          <cell r="K6091">
            <v>9.66</v>
          </cell>
          <cell r="O6091" t="str">
            <v>RECURSO 11</v>
          </cell>
          <cell r="V6091" t="str">
            <v>No tiene Dependientes</v>
          </cell>
          <cell r="W6091" t="str">
            <v>Vigencia Presupuestal</v>
          </cell>
        </row>
        <row r="6092">
          <cell r="A6092">
            <v>609214</v>
          </cell>
          <cell r="B6092" t="str">
            <v>Contrato</v>
          </cell>
          <cell r="C6092">
            <v>508</v>
          </cell>
          <cell r="D6092">
            <v>314414</v>
          </cell>
          <cell r="E6092">
            <v>41985</v>
          </cell>
          <cell r="F6092" t="str">
            <v>OFICINA ASESORA DE PLANEACION</v>
          </cell>
          <cell r="G6092">
            <v>1014236917</v>
          </cell>
          <cell r="H6092" t="str">
            <v>KELLY DAYANA CARRANZA CAICEDO</v>
          </cell>
          <cell r="I6092" t="str">
            <v>PAGO3 DE 3 SEGÚN CERTIFICACION DEL SUPERVISOR (Desc. Base RF x Dependientes)</v>
          </cell>
          <cell r="J6092">
            <v>1100000</v>
          </cell>
          <cell r="K6092">
            <v>9.66</v>
          </cell>
          <cell r="O6092" t="str">
            <v>RECURSO 11</v>
          </cell>
          <cell r="V6092" t="str">
            <v>Desc. x Dependientes</v>
          </cell>
          <cell r="W6092" t="str">
            <v>Vigencia Presupuestal</v>
          </cell>
        </row>
        <row r="6093">
          <cell r="A6093">
            <v>609314</v>
          </cell>
          <cell r="B6093" t="str">
            <v>Contrato</v>
          </cell>
          <cell r="C6093">
            <v>288</v>
          </cell>
          <cell r="D6093">
            <v>39914</v>
          </cell>
          <cell r="E6093">
            <v>41985</v>
          </cell>
          <cell r="F6093" t="str">
            <v>SUBDIRECCION DE EDUCACION Y PARTICIPACION</v>
          </cell>
          <cell r="G6093">
            <v>52185841</v>
          </cell>
          <cell r="H6093" t="str">
            <v>ANDREA MILENA OVALLE PINZON</v>
          </cell>
          <cell r="I6093" t="str">
            <v>PAGO 12 DE 12 SEGÚN CERTIFICACION DEL SUPERVISOR (Desc Base Rte Fte por Dependientes)</v>
          </cell>
          <cell r="J6093">
            <v>1750000</v>
          </cell>
          <cell r="K6093">
            <v>9.66</v>
          </cell>
          <cell r="O6093" t="str">
            <v>RECURSO 11</v>
          </cell>
          <cell r="V6093" t="str">
            <v>Desc. 10% Dependientes</v>
          </cell>
          <cell r="W6093" t="str">
            <v>Vigencia Presupuestal</v>
          </cell>
        </row>
        <row r="6094">
          <cell r="A6094">
            <v>609414</v>
          </cell>
          <cell r="B6094" t="str">
            <v>Contrato</v>
          </cell>
          <cell r="C6094">
            <v>286</v>
          </cell>
          <cell r="D6094">
            <v>40514</v>
          </cell>
          <cell r="E6094">
            <v>41985</v>
          </cell>
          <cell r="F6094" t="str">
            <v>SUBDIRECCION ADMINISTRATIVA Y FINANCIERA</v>
          </cell>
          <cell r="G6094">
            <v>80725460</v>
          </cell>
          <cell r="H6094" t="str">
            <v>JAIME ANDRES LOPEZ GARZON</v>
          </cell>
          <cell r="I6094" t="str">
            <v>PAGO 10 DE 12 DESEMBOLSO SEGÚN CERTIFICACION DEL SUPERVISOR - ACTA DE TERMINACION ANTICIPADA</v>
          </cell>
          <cell r="J6094">
            <v>477866</v>
          </cell>
          <cell r="K6094">
            <v>9.66</v>
          </cell>
          <cell r="O6094" t="str">
            <v>RECURSO 11</v>
          </cell>
          <cell r="V6094" t="str">
            <v>No tiene Dependientes</v>
          </cell>
          <cell r="W6094" t="str">
            <v>Vigencia Presupuestal</v>
          </cell>
        </row>
        <row r="6095">
          <cell r="A6095">
            <v>609514</v>
          </cell>
        </row>
        <row r="6096">
          <cell r="A6096">
            <v>609614</v>
          </cell>
        </row>
        <row r="6097">
          <cell r="A6097">
            <v>609714</v>
          </cell>
          <cell r="B6097" t="str">
            <v>Contrato</v>
          </cell>
          <cell r="C6097">
            <v>379</v>
          </cell>
          <cell r="D6097">
            <v>235514</v>
          </cell>
          <cell r="E6097">
            <v>41985</v>
          </cell>
          <cell r="F6097" t="str">
            <v>DIRECCION DE ORDENAMIENTO AMBIENTAL Y COORDINACION DEL SINA</v>
          </cell>
          <cell r="G6097">
            <v>79999074</v>
          </cell>
          <cell r="H6097" t="str">
            <v>CARLOS AUGUSTO MARQUEZ CHAVEZ</v>
          </cell>
          <cell r="I6097" t="str">
            <v>QUINTO DESEMBOLSO SEGÚN CERTIFICACION DEL SUPERVISOR  (Desc.de la Base RF x Dependientes)</v>
          </cell>
          <cell r="J6097">
            <v>6000000</v>
          </cell>
          <cell r="K6097">
            <v>9.66</v>
          </cell>
          <cell r="O6097" t="str">
            <v>RECURSO 11</v>
          </cell>
          <cell r="V6097" t="str">
            <v>Desc. 10% Dependientes</v>
          </cell>
          <cell r="W6097" t="str">
            <v>Vigencia Presupuestal</v>
          </cell>
        </row>
        <row r="6098">
          <cell r="A6098">
            <v>609814</v>
          </cell>
          <cell r="B6098" t="str">
            <v>Contrato</v>
          </cell>
          <cell r="C6098">
            <v>248</v>
          </cell>
          <cell r="D6098">
            <v>36614</v>
          </cell>
          <cell r="E6098">
            <v>41985</v>
          </cell>
          <cell r="F6098" t="str">
            <v>DIRECCION DE BOSQUES, BIODIVERSIDAD Y SERVICIOS ECOSISTEMICOS</v>
          </cell>
          <cell r="G6098">
            <v>65778539</v>
          </cell>
          <cell r="H6098" t="str">
            <v>LEDY NOHEMY TRUJILLO ORTIZ</v>
          </cell>
          <cell r="I6098" t="str">
            <v>PAGO 12 DE 12 SEGÚN CERTIFICACION DEL SUPERVISOR</v>
          </cell>
          <cell r="J6098">
            <v>5100000</v>
          </cell>
          <cell r="K6098">
            <v>9.66</v>
          </cell>
          <cell r="O6098" t="str">
            <v>RECURSO 11</v>
          </cell>
          <cell r="V6098" t="str">
            <v>No tiene Dependientes a Cargo</v>
          </cell>
          <cell r="W6098" t="str">
            <v>Vigencia Presupuestal</v>
          </cell>
        </row>
        <row r="6099">
          <cell r="A6099">
            <v>609914</v>
          </cell>
        </row>
        <row r="6100">
          <cell r="A6100">
            <v>610014</v>
          </cell>
          <cell r="B6100" t="str">
            <v>Anulada</v>
          </cell>
          <cell r="C6100">
            <v>53</v>
          </cell>
          <cell r="D6100">
            <v>8214</v>
          </cell>
          <cell r="E6100">
            <v>41988</v>
          </cell>
          <cell r="F6100" t="str">
            <v>DIRECCION DE ASUNTOS AMBIENTALES, SECTORIAL Y URBANA</v>
          </cell>
          <cell r="G6100">
            <v>341036</v>
          </cell>
          <cell r="H6100" t="str">
            <v>GREGORIO RODRIGUEZ</v>
          </cell>
          <cell r="I6100" t="str">
            <v>ANULADA ------ PAGO 10 DE 12 DESEMBOLSO SEGÚN CERTIFICACION DEL SUPERVISOR (Desc.de la Base RF x Dependientes)</v>
          </cell>
          <cell r="J6100">
            <v>8000000</v>
          </cell>
          <cell r="K6100">
            <v>9.66</v>
          </cell>
          <cell r="O6100" t="str">
            <v>RECURSO 11</v>
          </cell>
          <cell r="V6100" t="str">
            <v>Desc. X Dependientes</v>
          </cell>
          <cell r="W6100" t="str">
            <v>Vigencia Presupuestal</v>
          </cell>
        </row>
        <row r="6101">
          <cell r="A6101">
            <v>610114</v>
          </cell>
          <cell r="B6101" t="str">
            <v>Contrato</v>
          </cell>
          <cell r="C6101">
            <v>117</v>
          </cell>
          <cell r="D6101">
            <v>20114</v>
          </cell>
          <cell r="E6101">
            <v>41988</v>
          </cell>
          <cell r="F6101" t="str">
            <v>DIRECCION DE ASUNTOS AMBIENTALES, SECTORIAL Y URBANA</v>
          </cell>
          <cell r="G6101">
            <v>91235347</v>
          </cell>
          <cell r="H6101" t="str">
            <v>ELIAS PINTO MARTINEZ</v>
          </cell>
          <cell r="I6101" t="str">
            <v>PAGO FRA 124 PAGO 12 DE 12 SEGÚN CERTIFICACION DEL SUPERVISOR</v>
          </cell>
          <cell r="J6101">
            <v>10800000</v>
          </cell>
          <cell r="K6101">
            <v>9.66</v>
          </cell>
          <cell r="M6101">
            <v>16</v>
          </cell>
          <cell r="O6101" t="str">
            <v>RECURSO 11</v>
          </cell>
          <cell r="V6101" t="str">
            <v>No tiene Dependientes</v>
          </cell>
          <cell r="W6101" t="str">
            <v>Vigencia Presupuestal</v>
          </cell>
        </row>
        <row r="6102">
          <cell r="A6102">
            <v>610214</v>
          </cell>
          <cell r="B6102" t="str">
            <v>Contrato</v>
          </cell>
          <cell r="C6102">
            <v>37</v>
          </cell>
          <cell r="D6102">
            <v>4914</v>
          </cell>
          <cell r="E6102">
            <v>41988</v>
          </cell>
          <cell r="F6102" t="str">
            <v>GRUPO DE COMUNICACIONES</v>
          </cell>
          <cell r="G6102">
            <v>1032391719</v>
          </cell>
          <cell r="H6102" t="str">
            <v>JAIME ALBERTO SILVA RODRIGUEZ</v>
          </cell>
          <cell r="I6102" t="str">
            <v>PAGO 12 DE 12 SEGÚN CERTIFICACION DEL SUPERVISOR</v>
          </cell>
          <cell r="J6102">
            <v>4119433</v>
          </cell>
          <cell r="K6102">
            <v>9.66</v>
          </cell>
          <cell r="O6102" t="str">
            <v>RECURSO 11</v>
          </cell>
          <cell r="V6102" t="str">
            <v>No tiene Dependientes</v>
          </cell>
          <cell r="W6102" t="str">
            <v>Vigencia Presupuestal</v>
          </cell>
        </row>
        <row r="6103">
          <cell r="A6103">
            <v>610314</v>
          </cell>
          <cell r="B6103" t="str">
            <v>Resolucion</v>
          </cell>
          <cell r="C6103">
            <v>1943</v>
          </cell>
          <cell r="D6103">
            <v>358214</v>
          </cell>
          <cell r="E6103">
            <v>41988</v>
          </cell>
          <cell r="F6103" t="str">
            <v>TALENTO HUMANO ACTIVO Y NO ACTIVO</v>
          </cell>
          <cell r="G6103">
            <v>8999990941</v>
          </cell>
          <cell r="H6103" t="str">
            <v>EMPRESA DE ACUEDUCTO Y LACANTARILLADO DE BOGOTA ESP</v>
          </cell>
          <cell r="I6103" t="str">
            <v xml:space="preserve">RECONOCIMIENTO Y PAGO CUOTAS PARTES PENSIONALES </v>
          </cell>
          <cell r="J6103">
            <v>1022622</v>
          </cell>
          <cell r="N6103" t="str">
            <v>RECURSO 3-10</v>
          </cell>
          <cell r="W6103" t="str">
            <v>Vigencia Presupuestal</v>
          </cell>
        </row>
        <row r="6104">
          <cell r="A6104">
            <v>610414</v>
          </cell>
          <cell r="B6104" t="str">
            <v>Resolucion</v>
          </cell>
          <cell r="C6104">
            <v>1944</v>
          </cell>
          <cell r="D6104">
            <v>358314</v>
          </cell>
          <cell r="E6104">
            <v>41988</v>
          </cell>
          <cell r="F6104" t="str">
            <v>TALENTO HUMANO ACTIVO Y NO ACTIVO</v>
          </cell>
          <cell r="G6104">
            <v>8999990823</v>
          </cell>
          <cell r="H6104" t="str">
            <v>EMPRESA DE ENERGIA DE BOGOTA SA ESP</v>
          </cell>
          <cell r="I6104" t="str">
            <v xml:space="preserve">RECONOCIMIENTO Y PAGO CUOTAS PARTES PENSIONALES </v>
          </cell>
          <cell r="J6104">
            <v>2590207</v>
          </cell>
          <cell r="N6104" t="str">
            <v>RECURSO 3-10</v>
          </cell>
          <cell r="W6104" t="str">
            <v>Vigencia Presupuestal</v>
          </cell>
        </row>
        <row r="6105">
          <cell r="A6105">
            <v>610514</v>
          </cell>
          <cell r="B6105" t="str">
            <v>Resolucion</v>
          </cell>
          <cell r="C6105">
            <v>1945</v>
          </cell>
          <cell r="D6105">
            <v>358414</v>
          </cell>
          <cell r="E6105">
            <v>41988</v>
          </cell>
          <cell r="F6105" t="str">
            <v>TALENTO HUMANO ACTIVO Y NO ACTIVO</v>
          </cell>
          <cell r="G6105">
            <v>8002162780</v>
          </cell>
          <cell r="H6105" t="str">
            <v>PENSIONES DE ANTIOQUIA</v>
          </cell>
          <cell r="I6105" t="str">
            <v xml:space="preserve">RECONOCIMIENTO Y PAGO CUOTAS PARTES PENSIONALES </v>
          </cell>
          <cell r="J6105">
            <v>782955</v>
          </cell>
          <cell r="N6105" t="str">
            <v>RECURSO 3-10</v>
          </cell>
          <cell r="W6105" t="str">
            <v>Vigencia Presupuestal</v>
          </cell>
        </row>
        <row r="6106">
          <cell r="A6106">
            <v>610614</v>
          </cell>
          <cell r="B6106" t="str">
            <v>Resolucion</v>
          </cell>
          <cell r="C6106">
            <v>1946</v>
          </cell>
          <cell r="D6106">
            <v>358514</v>
          </cell>
          <cell r="E6106">
            <v>41988</v>
          </cell>
          <cell r="F6106" t="str">
            <v>TALENTO HUMANO ACTIVO Y NO ACTIVO</v>
          </cell>
          <cell r="G6106">
            <v>8600052167</v>
          </cell>
          <cell r="H6106" t="str">
            <v>BANCO REPUBLICA</v>
          </cell>
          <cell r="I6106" t="str">
            <v xml:space="preserve">RECONOCIMIENTO Y PAGO CUOTAS PARTES PENSIONALES </v>
          </cell>
          <cell r="J6106">
            <v>382193</v>
          </cell>
          <cell r="N6106" t="str">
            <v>RECURSO 3-10</v>
          </cell>
          <cell r="W6106" t="str">
            <v>Vigencia Presupuestal</v>
          </cell>
        </row>
        <row r="6107">
          <cell r="A6107">
            <v>610714</v>
          </cell>
          <cell r="B6107" t="str">
            <v>Resolucion</v>
          </cell>
          <cell r="C6107">
            <v>1947</v>
          </cell>
          <cell r="D6107">
            <v>358614</v>
          </cell>
          <cell r="E6107">
            <v>41988</v>
          </cell>
          <cell r="F6107" t="str">
            <v>TALENTO HUMANO ACTIVO Y NO ACTIVO</v>
          </cell>
          <cell r="G6107">
            <v>8902019006</v>
          </cell>
          <cell r="H6107" t="str">
            <v>MUNICIPIO DE BARRANCABERMEJA</v>
          </cell>
          <cell r="I6107" t="str">
            <v xml:space="preserve">RECONOCIMIENTO Y PAGO CUOTAS PARTES PENSIONALES </v>
          </cell>
          <cell r="J6107">
            <v>198798</v>
          </cell>
          <cell r="N6107" t="str">
            <v>RECURSO 3-10</v>
          </cell>
          <cell r="W6107" t="str">
            <v>Vigencia Presupuestal</v>
          </cell>
        </row>
        <row r="6108">
          <cell r="A6108">
            <v>610814</v>
          </cell>
          <cell r="B6108" t="str">
            <v>Resolucion</v>
          </cell>
          <cell r="C6108">
            <v>1948</v>
          </cell>
          <cell r="D6108">
            <v>358714</v>
          </cell>
          <cell r="E6108">
            <v>41988</v>
          </cell>
          <cell r="F6108" t="str">
            <v>TALENTO HUMANO ACTIVO Y NO ACTIVO</v>
          </cell>
          <cell r="G6108">
            <v>8999990862</v>
          </cell>
          <cell r="H6108" t="str">
            <v>SUPERINTENDENCIA DE SOCIEDADES</v>
          </cell>
          <cell r="I6108" t="str">
            <v xml:space="preserve">RECONOCIMIENTO Y PAGO CUOTAS PARTES PENSIONALES </v>
          </cell>
          <cell r="J6108">
            <v>276165</v>
          </cell>
          <cell r="N6108" t="str">
            <v>RECURSO 3-10</v>
          </cell>
          <cell r="W6108" t="str">
            <v>Vigencia Presupuestal</v>
          </cell>
        </row>
        <row r="6109">
          <cell r="A6109">
            <v>610914</v>
          </cell>
          <cell r="B6109" t="str">
            <v>Resolucion</v>
          </cell>
          <cell r="C6109">
            <v>1949</v>
          </cell>
          <cell r="D6109">
            <v>358814</v>
          </cell>
          <cell r="E6109">
            <v>41988</v>
          </cell>
          <cell r="F6109" t="str">
            <v>TALENTO HUMANO ACTIVO Y NO ACTIVO</v>
          </cell>
          <cell r="G6109">
            <v>9000036172</v>
          </cell>
          <cell r="H6109" t="str">
            <v>CONSORCIO EMCALI</v>
          </cell>
          <cell r="I6109" t="str">
            <v xml:space="preserve">RECONOCIMIENTO Y PAGO CUOTAS PARTES PENSIONALES </v>
          </cell>
          <cell r="J6109">
            <v>2224728.11</v>
          </cell>
          <cell r="N6109" t="str">
            <v>RECURSO 3-10</v>
          </cell>
          <cell r="W6109" t="str">
            <v>Vigencia Presupuestal</v>
          </cell>
        </row>
        <row r="6110">
          <cell r="A6110">
            <v>611014</v>
          </cell>
          <cell r="B6110" t="str">
            <v>Resolución</v>
          </cell>
          <cell r="C6110">
            <v>1950</v>
          </cell>
          <cell r="D6110">
            <v>358914</v>
          </cell>
          <cell r="E6110">
            <v>41988</v>
          </cell>
          <cell r="F6110" t="str">
            <v>TALENTO HUMANO ACTIVO Y NO ACTIVO</v>
          </cell>
          <cell r="G6110">
            <v>8999990633</v>
          </cell>
          <cell r="H6110" t="str">
            <v>UNIVERSIDAD NACIONAL DE COLOMBIA</v>
          </cell>
          <cell r="I6110" t="str">
            <v xml:space="preserve">RECONOCIMIENTO Y PAGO CUOTAS PARTES PENSIONALES </v>
          </cell>
          <cell r="J6110">
            <v>8384244</v>
          </cell>
          <cell r="N6110" t="str">
            <v>RECURSO 3-10</v>
          </cell>
          <cell r="W6110" t="str">
            <v>Vigencia Presupuestal</v>
          </cell>
        </row>
        <row r="6111">
          <cell r="A6111">
            <v>611114</v>
          </cell>
          <cell r="B6111" t="str">
            <v>Resolucion</v>
          </cell>
          <cell r="C6111">
            <v>1951</v>
          </cell>
          <cell r="D6111">
            <v>359014</v>
          </cell>
          <cell r="E6111">
            <v>41988</v>
          </cell>
          <cell r="F6111" t="str">
            <v>TALENTO HUMANO ACTIVO Y NO ACTIVO</v>
          </cell>
          <cell r="G6111">
            <v>9006179996</v>
          </cell>
          <cell r="H6111" t="str">
            <v>CONSORCIO FPB 2013</v>
          </cell>
          <cell r="I6111" t="str">
            <v xml:space="preserve">RECONOCIMIENTO Y PAGO CUOTAS PARTES PENSIONALES </v>
          </cell>
          <cell r="J6111">
            <v>3960879</v>
          </cell>
          <cell r="N6111" t="str">
            <v>RECURSO 3-10</v>
          </cell>
          <cell r="W6111" t="str">
            <v>Vigencia Presupuestal</v>
          </cell>
        </row>
        <row r="6112">
          <cell r="A6112">
            <v>611214</v>
          </cell>
          <cell r="B6112" t="str">
            <v>Resolucion</v>
          </cell>
          <cell r="C6112">
            <v>1953</v>
          </cell>
          <cell r="D6112">
            <v>359114</v>
          </cell>
          <cell r="E6112">
            <v>41988</v>
          </cell>
          <cell r="F6112" t="str">
            <v>TALENTO HUMANO ACTIVO Y NO ACTIVO</v>
          </cell>
          <cell r="G6112">
            <v>8999997347</v>
          </cell>
          <cell r="H6112" t="str">
            <v>PREVISION SOCIAL DEL CONGRESO-PENSIONES</v>
          </cell>
          <cell r="I6112" t="str">
            <v xml:space="preserve">RECONOCIMIENTO Y PAGO CUOTAS PARTES PENSIONALES </v>
          </cell>
          <cell r="J6112">
            <v>2576235</v>
          </cell>
          <cell r="N6112" t="str">
            <v>RECURSO 3-10</v>
          </cell>
          <cell r="W6112" t="str">
            <v>Vigencia Presupuestal</v>
          </cell>
        </row>
        <row r="6113">
          <cell r="A6113">
            <v>611314</v>
          </cell>
          <cell r="B6113" t="str">
            <v>Resolucion</v>
          </cell>
          <cell r="C6113">
            <v>1954</v>
          </cell>
          <cell r="D6113">
            <v>359214</v>
          </cell>
          <cell r="E6113">
            <v>41988</v>
          </cell>
          <cell r="F6113" t="str">
            <v>TALENTO HUMANO ACTIVO Y NO ACTIVO</v>
          </cell>
          <cell r="G6113">
            <v>8001128062</v>
          </cell>
          <cell r="H6113" t="str">
            <v>FONDO DE PASIVO SOCIAL DE FERROCARRILES NACIONALES DE COLOMBIA</v>
          </cell>
          <cell r="I6113" t="str">
            <v xml:space="preserve">RECONOCIMIENTO Y PAGO CUOTAS PARTES PENSIONALES </v>
          </cell>
          <cell r="J6113">
            <v>237820</v>
          </cell>
          <cell r="N6113" t="str">
            <v>RECURSO 3-10</v>
          </cell>
          <cell r="W6113" t="str">
            <v>Vigencia Presupuestal</v>
          </cell>
        </row>
        <row r="6114">
          <cell r="A6114">
            <v>611414</v>
          </cell>
          <cell r="B6114" t="str">
            <v>Resolucion</v>
          </cell>
          <cell r="C6114">
            <v>1955</v>
          </cell>
          <cell r="D6114">
            <v>359314</v>
          </cell>
          <cell r="E6114">
            <v>41988</v>
          </cell>
          <cell r="F6114" t="str">
            <v>TALENTO HUMANO ACTIVO Y NO ACTIVO</v>
          </cell>
          <cell r="G6114">
            <v>8001128062</v>
          </cell>
          <cell r="H6114" t="str">
            <v>FONDO DE PASIVO SOCIAL DE FERROCARRILES NACIONALES DE COLOMBIA</v>
          </cell>
          <cell r="I6114" t="str">
            <v xml:space="preserve">RECONOCIMIENTO Y PAGO CUOTAS PARTES PENSIONALES </v>
          </cell>
          <cell r="J6114">
            <v>237820</v>
          </cell>
          <cell r="N6114" t="str">
            <v>RECURSO 3-10</v>
          </cell>
          <cell r="W6114" t="str">
            <v>Vigencia Presupuestal</v>
          </cell>
        </row>
        <row r="6115">
          <cell r="A6115">
            <v>611514</v>
          </cell>
          <cell r="B6115" t="str">
            <v>Resolucion</v>
          </cell>
          <cell r="C6115">
            <v>1955</v>
          </cell>
          <cell r="D6115">
            <v>359414</v>
          </cell>
          <cell r="E6115">
            <v>41988</v>
          </cell>
          <cell r="F6115" t="str">
            <v>TALENTO HUMANO ACTIVO Y NO ACTIVO</v>
          </cell>
          <cell r="G6115">
            <v>9004747274</v>
          </cell>
          <cell r="H6115" t="str">
            <v>MINISTERIO DE SALUD Y PROTECCION SOCIAL</v>
          </cell>
          <cell r="I6115" t="str">
            <v xml:space="preserve">RECONOCIMIENTO Y PAGO CUOTAS PARTES PENSIONALES </v>
          </cell>
          <cell r="J6115">
            <v>50472108.420000002</v>
          </cell>
          <cell r="N6115" t="str">
            <v>RECURSO 3-10</v>
          </cell>
          <cell r="W6115" t="str">
            <v>Vigencia Presupuestal</v>
          </cell>
        </row>
        <row r="6116">
          <cell r="A6116">
            <v>611614</v>
          </cell>
          <cell r="B6116" t="str">
            <v>Resolucion</v>
          </cell>
          <cell r="C6116">
            <v>1957</v>
          </cell>
          <cell r="D6116">
            <v>359514</v>
          </cell>
          <cell r="E6116">
            <v>41988</v>
          </cell>
          <cell r="F6116" t="str">
            <v>TALENTO HUMANO ACTIVO Y NO ACTIVO</v>
          </cell>
          <cell r="G6116">
            <v>9004747274</v>
          </cell>
          <cell r="H6116" t="str">
            <v>MINISTERIO DE SALUD Y PROTECCION SOCIAL</v>
          </cell>
          <cell r="I6116" t="str">
            <v xml:space="preserve">RECONOCIMIENTO Y PAGO CUOTAS PARTES PENSIONALES </v>
          </cell>
          <cell r="J6116">
            <v>1221532.44</v>
          </cell>
          <cell r="N6116" t="str">
            <v>RECURSO 3-10</v>
          </cell>
          <cell r="W6116" t="str">
            <v>Vigencia Presupuestal</v>
          </cell>
        </row>
        <row r="6117">
          <cell r="A6117">
            <v>611714</v>
          </cell>
          <cell r="B6117" t="str">
            <v>Resolucion</v>
          </cell>
          <cell r="C6117">
            <v>1958</v>
          </cell>
          <cell r="D6117">
            <v>359614</v>
          </cell>
          <cell r="E6117">
            <v>41988</v>
          </cell>
          <cell r="F6117" t="str">
            <v>TALENTO HUMANO ACTIVO Y NO ACTIVO</v>
          </cell>
          <cell r="G6117">
            <v>8600138161</v>
          </cell>
          <cell r="H6117" t="str">
            <v>INSTITUTO DE SEGUROS SOCIALES EN LIQUIDADCION</v>
          </cell>
          <cell r="I6117" t="str">
            <v xml:space="preserve">RECONOCIMIENTO Y PAGO CUOTAS PARTES PENSIONALES </v>
          </cell>
          <cell r="J6117">
            <v>7120464</v>
          </cell>
          <cell r="N6117" t="str">
            <v>RECURSO 3-10</v>
          </cell>
          <cell r="W6117" t="str">
            <v>Vigencia Presupuestal</v>
          </cell>
        </row>
        <row r="6118">
          <cell r="A6118">
            <v>611814</v>
          </cell>
          <cell r="B6118" t="str">
            <v>Resolucion</v>
          </cell>
          <cell r="C6118">
            <v>1959</v>
          </cell>
          <cell r="D6118">
            <v>359714</v>
          </cell>
          <cell r="E6118">
            <v>41988</v>
          </cell>
          <cell r="F6118" t="str">
            <v>TALENTO HUMANO ACTIVO Y NO ACTIVO</v>
          </cell>
          <cell r="G6118">
            <v>8918004981</v>
          </cell>
          <cell r="H6118" t="str">
            <v>DEPARTAMENTO DE BOYACA</v>
          </cell>
          <cell r="I6118" t="str">
            <v xml:space="preserve">RECONOCIMIENTO Y PAGO CUOTAS PARTES PENSIONALES </v>
          </cell>
          <cell r="J6118">
            <v>1277991.1100000001</v>
          </cell>
          <cell r="N6118" t="str">
            <v>RECURSO 3-10</v>
          </cell>
          <cell r="W6118" t="str">
            <v>Vigencia Presupuestal</v>
          </cell>
        </row>
        <row r="6119">
          <cell r="A6119">
            <v>611914</v>
          </cell>
          <cell r="B6119" t="str">
            <v>Resolucion</v>
          </cell>
          <cell r="C6119">
            <v>1960</v>
          </cell>
          <cell r="D6119">
            <v>359814</v>
          </cell>
          <cell r="E6119">
            <v>41988</v>
          </cell>
          <cell r="F6119" t="str">
            <v>TALENTO HUMANO ACTIVO Y NO ACTIVO</v>
          </cell>
          <cell r="G6119">
            <v>8301152976</v>
          </cell>
          <cell r="H6119" t="str">
            <v>MINCOMERCIO INDUSTRIA TURISMO</v>
          </cell>
          <cell r="I6119" t="str">
            <v xml:space="preserve">RECONOCIMIENTO Y PAGO CUOTAS PARTES PENSIONALES </v>
          </cell>
          <cell r="J6119">
            <v>1973913</v>
          </cell>
          <cell r="N6119" t="str">
            <v>RECURSO 3-10</v>
          </cell>
          <cell r="W6119" t="str">
            <v>Vigencia Presupuestal</v>
          </cell>
        </row>
        <row r="6120">
          <cell r="A6120">
            <v>612014</v>
          </cell>
          <cell r="B6120" t="str">
            <v>Resolucion</v>
          </cell>
          <cell r="C6120">
            <v>1952</v>
          </cell>
          <cell r="D6120">
            <v>359914</v>
          </cell>
          <cell r="E6120">
            <v>41988</v>
          </cell>
          <cell r="F6120" t="str">
            <v>TALENTO HUMANO ACTIVO Y NO ACTIVO</v>
          </cell>
          <cell r="G6120">
            <v>9006179996</v>
          </cell>
          <cell r="H6120" t="str">
            <v>CONSORCIO FPB 2013</v>
          </cell>
          <cell r="I6120" t="str">
            <v xml:space="preserve">RECONOCIMIENTO Y PAGO CUOTAS PARTES PENSIONALES </v>
          </cell>
          <cell r="J6120">
            <v>3960879</v>
          </cell>
          <cell r="N6120" t="str">
            <v>RECURSO 3-10</v>
          </cell>
          <cell r="W6120" t="str">
            <v>Vigencia Presupuestal</v>
          </cell>
        </row>
        <row r="6121">
          <cell r="A6121">
            <v>612114</v>
          </cell>
        </row>
        <row r="6122">
          <cell r="A6122">
            <v>612214</v>
          </cell>
          <cell r="B6122" t="str">
            <v>Contrato</v>
          </cell>
          <cell r="C6122">
            <v>354</v>
          </cell>
          <cell r="D6122">
            <v>204614</v>
          </cell>
          <cell r="E6122">
            <v>41988</v>
          </cell>
          <cell r="F6122" t="str">
            <v>OFICINA ASESORA DE PLANEACION</v>
          </cell>
          <cell r="G6122">
            <v>79062119</v>
          </cell>
          <cell r="H6122" t="str">
            <v>LUIS IDINAEL LONDOÑO PARGA</v>
          </cell>
          <cell r="I6122" t="str">
            <v>PAGO 7 DE 7 SEGÚN CERTIFICACION DEL SUPERVISOR (Desc x dependientes)</v>
          </cell>
          <cell r="J6122">
            <v>8125000</v>
          </cell>
          <cell r="K6122">
            <v>9.66</v>
          </cell>
          <cell r="O6122" t="str">
            <v>RECURSO 11</v>
          </cell>
          <cell r="V6122" t="str">
            <v>Desc. 10% Dependientes</v>
          </cell>
          <cell r="W6122" t="str">
            <v>Vigencia Presupuestal</v>
          </cell>
        </row>
        <row r="6123">
          <cell r="A6123">
            <v>612314</v>
          </cell>
        </row>
        <row r="6124">
          <cell r="A6124">
            <v>612414</v>
          </cell>
          <cell r="B6124" t="str">
            <v>Contrato</v>
          </cell>
          <cell r="C6124">
            <v>109</v>
          </cell>
          <cell r="D6124">
            <v>20214</v>
          </cell>
          <cell r="E6124">
            <v>41988</v>
          </cell>
          <cell r="F6124" t="str">
            <v>OFICINA ASESORA DE PLANEACION</v>
          </cell>
          <cell r="G6124">
            <v>80111519</v>
          </cell>
          <cell r="H6124" t="str">
            <v>DIEGO ALEJANDRO MORENO BARCO</v>
          </cell>
          <cell r="I6124" t="str">
            <v>PAGO 12 DE 12 SEGÚN CERTIFICACION DEL SUPERVISOR (Desc de la Bse por Dependientes)</v>
          </cell>
          <cell r="J6124">
            <v>4000000</v>
          </cell>
          <cell r="K6124">
            <v>9.66</v>
          </cell>
          <cell r="O6124" t="str">
            <v>RECURSO 11</v>
          </cell>
          <cell r="V6124" t="str">
            <v>Desc. 10% Dependientes</v>
          </cell>
          <cell r="W6124" t="str">
            <v>Vigencia Presupuestal</v>
          </cell>
        </row>
        <row r="6125">
          <cell r="A6125">
            <v>612514</v>
          </cell>
        </row>
        <row r="6126">
          <cell r="A6126">
            <v>612614</v>
          </cell>
          <cell r="B6126" t="str">
            <v>Oficio</v>
          </cell>
          <cell r="C6126" t="str">
            <v>8320-3-42678</v>
          </cell>
          <cell r="D6126">
            <v>361514</v>
          </cell>
          <cell r="E6126">
            <v>41988</v>
          </cell>
          <cell r="F6126" t="str">
            <v>TALENTO HUMANO ACTIVO Y NO ACTIVO</v>
          </cell>
          <cell r="G6126">
            <v>8301153951</v>
          </cell>
          <cell r="H6126" t="str">
            <v>MINISTERIO DE AMBIENTE Y DESARROLLO SOSTENIBLE</v>
          </cell>
          <cell r="I6126" t="str">
            <v>PAGO NOMINA BONIFICACION DE DIRECCION  - DICIEMBRE 2014 RFTE $21,963,000</v>
          </cell>
          <cell r="J6126">
            <v>155224843</v>
          </cell>
          <cell r="N6126" t="str">
            <v>RECURSO 1-10</v>
          </cell>
          <cell r="W6126" t="str">
            <v>Vigencia Presupuestal</v>
          </cell>
        </row>
        <row r="6127">
          <cell r="A6127">
            <v>612714</v>
          </cell>
          <cell r="B6127" t="str">
            <v>Contrato</v>
          </cell>
          <cell r="C6127">
            <v>387</v>
          </cell>
          <cell r="D6127">
            <v>235814</v>
          </cell>
          <cell r="E6127">
            <v>41988</v>
          </cell>
          <cell r="F6127" t="str">
            <v>SUBDIRECCION ADMINISTRATIVA Y FINANCIERA</v>
          </cell>
          <cell r="G6127">
            <v>80778307</v>
          </cell>
          <cell r="H6127" t="str">
            <v>JOSE LEONARDO LOPEZ</v>
          </cell>
          <cell r="I6127" t="str">
            <v>PAGO 5 DE 5 SEGÚN CERTIFICACION DEL SUPERVISOR</v>
          </cell>
          <cell r="J6127">
            <v>1600000</v>
          </cell>
          <cell r="K6127">
            <v>9.66</v>
          </cell>
          <cell r="O6127" t="str">
            <v>RECURSO 11</v>
          </cell>
          <cell r="V6127" t="str">
            <v>No tiene Dependientes</v>
          </cell>
          <cell r="W6127" t="str">
            <v>Vigencia Presupuestal</v>
          </cell>
        </row>
        <row r="6128">
          <cell r="A6128">
            <v>612814</v>
          </cell>
        </row>
        <row r="6129">
          <cell r="A6129">
            <v>612914</v>
          </cell>
        </row>
        <row r="6130">
          <cell r="A6130">
            <v>613014</v>
          </cell>
          <cell r="B6130" t="str">
            <v>Contrato</v>
          </cell>
          <cell r="C6130">
            <v>140</v>
          </cell>
          <cell r="D6130">
            <v>23914</v>
          </cell>
          <cell r="E6130">
            <v>41985</v>
          </cell>
          <cell r="F6130" t="str">
            <v>DIRECCION DE BOSQUES, BIODIVERSIDAD YSERVICIOS ECOSISTEMICOS</v>
          </cell>
          <cell r="G6130">
            <v>1032380732</v>
          </cell>
          <cell r="H6130" t="str">
            <v>LAURA MANUELA LOPEZ GUTIERREZ</v>
          </cell>
          <cell r="I6130" t="str">
            <v>PAGO 12 DE 12 SEGÚN CERTIFICACION DEL SUPERVISOR</v>
          </cell>
          <cell r="J6130">
            <v>3349582</v>
          </cell>
          <cell r="K6130">
            <v>9.66</v>
          </cell>
          <cell r="O6130" t="str">
            <v>RECURSO 11</v>
          </cell>
          <cell r="V6130" t="str">
            <v>No tiene Dependientes a Cargo</v>
          </cell>
          <cell r="W6130" t="str">
            <v>Vigencia Presupuestal</v>
          </cell>
        </row>
        <row r="6131">
          <cell r="A6131">
            <v>613114</v>
          </cell>
          <cell r="B6131" t="str">
            <v>Contrato</v>
          </cell>
          <cell r="C6131">
            <v>246</v>
          </cell>
          <cell r="D6131">
            <v>35914</v>
          </cell>
          <cell r="E6131">
            <v>41985</v>
          </cell>
          <cell r="F6131" t="str">
            <v>DIRECCION DE BOSQUES, BIODIVERSIDAD Y SERVICIOS ECOSISTEMICOS</v>
          </cell>
          <cell r="G6131">
            <v>80433842</v>
          </cell>
          <cell r="H6131" t="str">
            <v>MANUEL ANTONIO ZAMBRANO GUERRERO</v>
          </cell>
          <cell r="I6131" t="str">
            <v>PAGO 12 DE 12 SEGÚN CERTIFICACION DEL SUPERVISOR (Desc. De la Base Por Dependientes)</v>
          </cell>
          <cell r="J6131">
            <v>3438759</v>
          </cell>
          <cell r="K6131">
            <v>9.66</v>
          </cell>
          <cell r="O6131" t="str">
            <v>RECURSO 11</v>
          </cell>
          <cell r="V6131" t="str">
            <v>Desc. 10% Dependientes - Base RF $4,094,550 RF $287,562</v>
          </cell>
          <cell r="W6131" t="str">
            <v>Vigencia Presupuestal</v>
          </cell>
        </row>
        <row r="6132">
          <cell r="A6132">
            <v>613214</v>
          </cell>
        </row>
        <row r="6133">
          <cell r="A6133">
            <v>613314</v>
          </cell>
        </row>
        <row r="6134">
          <cell r="A6134">
            <v>613414</v>
          </cell>
        </row>
        <row r="6135">
          <cell r="A6135">
            <v>613514</v>
          </cell>
          <cell r="B6135" t="str">
            <v>Oficio</v>
          </cell>
          <cell r="C6135" t="str">
            <v>8320-3-42841</v>
          </cell>
          <cell r="D6135">
            <v>361814</v>
          </cell>
          <cell r="E6135">
            <v>41988</v>
          </cell>
          <cell r="F6135" t="str">
            <v>TALENTO HUMANO ACTIVO Y NO ACTIVO</v>
          </cell>
          <cell r="G6135">
            <v>8301153951</v>
          </cell>
          <cell r="H6135" t="str">
            <v>MINISTERIO DE AMBIENTE Y DESARROLLO SOSTENIBLE</v>
          </cell>
          <cell r="I6135" t="str">
            <v>PAGO NOMINA FUNCINARIOS  - DICIEMBRE 2014</v>
          </cell>
          <cell r="J6135">
            <v>1682163155</v>
          </cell>
          <cell r="N6135" t="str">
            <v>RECURSO 1-10</v>
          </cell>
          <cell r="Q6135" t="str">
            <v>DEDUCCIONES GENERALES</v>
          </cell>
          <cell r="R6135">
            <v>308246282</v>
          </cell>
          <cell r="W6135" t="str">
            <v>Vigencia Presupuestal</v>
          </cell>
        </row>
        <row r="6136">
          <cell r="A6136">
            <v>613614</v>
          </cell>
          <cell r="B6136" t="str">
            <v>Oficio</v>
          </cell>
          <cell r="C6136" t="str">
            <v>8320-3-42704</v>
          </cell>
          <cell r="D6136">
            <v>361714</v>
          </cell>
          <cell r="E6136">
            <v>41988</v>
          </cell>
          <cell r="F6136" t="str">
            <v>TALENTO HUMANO ACTIVO Y NO ACTIVO</v>
          </cell>
          <cell r="G6136">
            <v>8301153951</v>
          </cell>
          <cell r="H6136" t="str">
            <v>MINISTERIO DE AMBIENTE Y DESARROLLO SOSTENIBLE</v>
          </cell>
          <cell r="I6136" t="str">
            <v>MESADA PENSIONAL CORRESPONDIENTE AL MES DE DICIEMBREBRE DE 2014</v>
          </cell>
          <cell r="J6136">
            <v>938865541</v>
          </cell>
          <cell r="N6136" t="str">
            <v>RECURSO 3-10</v>
          </cell>
          <cell r="Q6136" t="str">
            <v>DEDUCCIONES GENERALES</v>
          </cell>
          <cell r="R6136">
            <v>226456587</v>
          </cell>
          <cell r="W6136" t="str">
            <v>Vigencia Presupuestal</v>
          </cell>
        </row>
        <row r="6137">
          <cell r="A6137">
            <v>613714</v>
          </cell>
        </row>
        <row r="6138">
          <cell r="A6138">
            <v>613814</v>
          </cell>
        </row>
        <row r="6139">
          <cell r="A6139">
            <v>613914</v>
          </cell>
        </row>
        <row r="6140">
          <cell r="A6140">
            <v>614014</v>
          </cell>
        </row>
        <row r="6141">
          <cell r="A6141">
            <v>614114</v>
          </cell>
        </row>
        <row r="6142">
          <cell r="A6142">
            <v>614214</v>
          </cell>
        </row>
        <row r="6143">
          <cell r="A6143">
            <v>614314</v>
          </cell>
        </row>
        <row r="6144">
          <cell r="A6144">
            <v>614414</v>
          </cell>
        </row>
        <row r="6145">
          <cell r="A6145">
            <v>614514</v>
          </cell>
        </row>
        <row r="6146">
          <cell r="A6146">
            <v>614614</v>
          </cell>
        </row>
        <row r="6147">
          <cell r="A6147">
            <v>614714</v>
          </cell>
        </row>
        <row r="6148">
          <cell r="A6148">
            <v>614814</v>
          </cell>
        </row>
        <row r="6149">
          <cell r="A6149">
            <v>614914</v>
          </cell>
        </row>
        <row r="6150">
          <cell r="A6150">
            <v>615014</v>
          </cell>
        </row>
        <row r="6151">
          <cell r="A6151">
            <v>615114</v>
          </cell>
        </row>
        <row r="6152">
          <cell r="A6152">
            <v>615214</v>
          </cell>
        </row>
        <row r="6153">
          <cell r="A6153">
            <v>615314</v>
          </cell>
        </row>
        <row r="6154">
          <cell r="A6154">
            <v>615414</v>
          </cell>
        </row>
        <row r="6155">
          <cell r="A6155">
            <v>615514</v>
          </cell>
        </row>
        <row r="6156">
          <cell r="A6156">
            <v>615614</v>
          </cell>
        </row>
        <row r="6157">
          <cell r="A6157">
            <v>615714</v>
          </cell>
        </row>
        <row r="6158">
          <cell r="A6158">
            <v>615814</v>
          </cell>
        </row>
        <row r="6159">
          <cell r="A6159">
            <v>615914</v>
          </cell>
          <cell r="B6159" t="str">
            <v>Contrato</v>
          </cell>
          <cell r="C6159">
            <v>363</v>
          </cell>
          <cell r="D6159">
            <v>216914</v>
          </cell>
          <cell r="E6159">
            <v>41989</v>
          </cell>
          <cell r="F6159" t="str">
            <v>DIRECCION DE GENTION INTEGRAL DEL RECURSO HIDRICO</v>
          </cell>
          <cell r="G6159">
            <v>9007484972</v>
          </cell>
          <cell r="H6159" t="str">
            <v>CONSULTEC, SL - SUCURSAL COLOMBIA</v>
          </cell>
          <cell r="I6159" t="str">
            <v>FRA 05 PAGO 5 DE 5 SEGÚN CERTIFICACION DEL SUPERVISOR (REG.COMUN) - CONSULTORIA</v>
          </cell>
          <cell r="J6159">
            <v>79784800</v>
          </cell>
          <cell r="K6159">
            <v>6.9</v>
          </cell>
          <cell r="L6159">
            <v>11</v>
          </cell>
          <cell r="M6159">
            <v>16</v>
          </cell>
          <cell r="O6159" t="str">
            <v>RECURSO 11</v>
          </cell>
          <cell r="W6159" t="str">
            <v>Vigencia Presupuestal</v>
          </cell>
        </row>
        <row r="6160">
          <cell r="A6160">
            <v>616014</v>
          </cell>
          <cell r="B6160" t="str">
            <v>Contrato</v>
          </cell>
          <cell r="C6160">
            <v>460</v>
          </cell>
          <cell r="D6160">
            <v>264614</v>
          </cell>
          <cell r="E6160">
            <v>41989</v>
          </cell>
          <cell r="F6160" t="str">
            <v>DIRECCION DE CAMBIO CLIMATICO</v>
          </cell>
          <cell r="G6160">
            <v>9007646399</v>
          </cell>
          <cell r="H6160" t="str">
            <v>UNION TEMPORAL CORPORACION ECOVERSA - ECONOMIA URBANA LTDA.</v>
          </cell>
          <cell r="I6160" t="str">
            <v>FRA 2 PAGO 2 DE 3 SEGÚN CERTIFICAION DEL SUPERVISOR</v>
          </cell>
          <cell r="J6160">
            <v>113635456</v>
          </cell>
          <cell r="K6160">
            <v>6.9</v>
          </cell>
          <cell r="L6160">
            <v>11</v>
          </cell>
          <cell r="M6160">
            <v>16</v>
          </cell>
          <cell r="O6160" t="str">
            <v>RECURSO 11</v>
          </cell>
          <cell r="V6160" t="str">
            <v>CIIU 70201 - Actividades de consultoría de gestión 6,9</v>
          </cell>
          <cell r="W6160" t="str">
            <v>Vigencia Presupuestal</v>
          </cell>
        </row>
        <row r="6161">
          <cell r="A6161">
            <v>616114</v>
          </cell>
          <cell r="B6161" t="str">
            <v>Contrato</v>
          </cell>
          <cell r="C6161">
            <v>140</v>
          </cell>
          <cell r="D6161">
            <v>233814</v>
          </cell>
          <cell r="E6161">
            <v>41989</v>
          </cell>
          <cell r="F6161" t="str">
            <v>SERVICIOS ADMINISTRATIVOS, ATENCIONA AL USUARIO, ARCHIVO Y CORRESPONDENCIA</v>
          </cell>
          <cell r="G6161">
            <v>8604038353</v>
          </cell>
          <cell r="H6161" t="str">
            <v>MANTENIMIENTO DE ELEVADORES SAS</v>
          </cell>
          <cell r="I6161" t="str">
            <v>FRA 5555 PAGO 20 SEGÚN CERTIFICACION DEL SUPERVISOR (REGIMEN COMUN) IVA $50,435 (RTE FTE SERVICIOS EN GENERAL DECLARANTE DE RENTA)</v>
          </cell>
          <cell r="J6161">
            <v>365650</v>
          </cell>
          <cell r="K6161">
            <v>9.66</v>
          </cell>
          <cell r="L6161">
            <v>4</v>
          </cell>
          <cell r="M6161">
            <v>16</v>
          </cell>
          <cell r="N6161" t="str">
            <v>RECURSO 2-10</v>
          </cell>
          <cell r="W6161" t="str">
            <v>Vigencia Presupuestal</v>
          </cell>
        </row>
        <row r="6162">
          <cell r="A6162">
            <v>616214</v>
          </cell>
          <cell r="B6162" t="str">
            <v>Contrato</v>
          </cell>
          <cell r="C6162">
            <v>417</v>
          </cell>
          <cell r="D6162">
            <v>244114</v>
          </cell>
          <cell r="E6162">
            <v>41989</v>
          </cell>
          <cell r="F6162" t="str">
            <v>DIRECCION DE GENTION INTEGRAL DEL RECURSO HIDRICO</v>
          </cell>
          <cell r="G6162">
            <v>9007575732</v>
          </cell>
          <cell r="H6162" t="str">
            <v xml:space="preserve">UNION TEMPORAL MINDSHARE-MEC 2014 </v>
          </cell>
          <cell r="I6162" t="str">
            <v>PAGO 4 DE 4 FRA 4 SEGÚN CERTIFICACION DEL SUPERVISOR</v>
          </cell>
          <cell r="J6162">
            <v>70000000</v>
          </cell>
          <cell r="K6162">
            <v>9.66</v>
          </cell>
          <cell r="L6162">
            <v>11</v>
          </cell>
          <cell r="M6162">
            <v>16</v>
          </cell>
          <cell r="O6162" t="str">
            <v>RECURSO 11</v>
          </cell>
          <cell r="W6162" t="str">
            <v>Vigencia Presupuestal</v>
          </cell>
        </row>
        <row r="6163">
          <cell r="A6163">
            <v>616314</v>
          </cell>
          <cell r="B6163" t="str">
            <v>Convenio</v>
          </cell>
          <cell r="C6163">
            <v>501</v>
          </cell>
          <cell r="D6163">
            <v>307414</v>
          </cell>
          <cell r="E6163">
            <v>41989</v>
          </cell>
          <cell r="F6163" t="str">
            <v>DIRECCION DE BOSQUES, BIODIVERSIDAD Y SERVICIOS ECOSISTEMICOS</v>
          </cell>
          <cell r="G6163">
            <v>9000647497</v>
          </cell>
          <cell r="H6163" t="str">
            <v>PATRIMONIO NATURAL</v>
          </cell>
          <cell r="I6163" t="str">
            <v>FRA 396 PAGO 2 DE 3 SEGÚN CERTIFICACION DEL SUPERVISOR (ENTIDAD SIN ANIMO DE LUCRO NO SE PRACTICA RET FTE DE RENTA)</v>
          </cell>
          <cell r="J6163">
            <v>60000000</v>
          </cell>
          <cell r="K6163">
            <v>9.66</v>
          </cell>
          <cell r="O6163" t="str">
            <v>RECURSO 11</v>
          </cell>
          <cell r="W6163" t="str">
            <v>Vigencia Presupuestal</v>
          </cell>
        </row>
        <row r="6164">
          <cell r="A6164">
            <v>616414</v>
          </cell>
          <cell r="B6164" t="str">
            <v>Convenio</v>
          </cell>
          <cell r="C6164">
            <v>429</v>
          </cell>
          <cell r="D6164">
            <v>249514</v>
          </cell>
          <cell r="E6164">
            <v>41989</v>
          </cell>
          <cell r="F6164" t="str">
            <v>SUBDIRECCION DE EDUCACION Y PARTICIPACION</v>
          </cell>
          <cell r="G6164">
            <v>8380000096</v>
          </cell>
          <cell r="H6164" t="str">
            <v>CDA - CORPORACION PARA EL DESARROLLO SOSTENIBLE DEL NORTE Y EL ORIENTE AMAZONICO.</v>
          </cell>
          <cell r="I6164" t="str">
            <v xml:space="preserve">PAGO 2 DE 3 FRA 513 SEGÚN CERTIFICACION DEL SUPERVISOR </v>
          </cell>
          <cell r="J6164">
            <v>90000000</v>
          </cell>
          <cell r="O6164" t="str">
            <v>RECURSO 11</v>
          </cell>
          <cell r="W6164" t="str">
            <v>Vigencia Presupuestal</v>
          </cell>
        </row>
        <row r="6165">
          <cell r="A6165">
            <v>616514</v>
          </cell>
          <cell r="B6165" t="str">
            <v>Contrato</v>
          </cell>
          <cell r="C6165">
            <v>465</v>
          </cell>
          <cell r="D6165">
            <v>268514</v>
          </cell>
          <cell r="E6165">
            <v>41989</v>
          </cell>
          <cell r="F6165" t="str">
            <v>DIRECCION DE ASUNTOS AMBIENTALES, SECTORIAL Y URBANA</v>
          </cell>
          <cell r="G6165">
            <v>9000772557</v>
          </cell>
          <cell r="H6165" t="str">
            <v>DIANA WIESNER ARQUITECTURA Y PAISAJE EU</v>
          </cell>
          <cell r="I6165" t="str">
            <v xml:space="preserve">FRA 423 PAGO 2 DE 3 SEGÚN CERTIFICACION DEL SUPERVISOR </v>
          </cell>
          <cell r="J6165">
            <v>107843669</v>
          </cell>
          <cell r="K6165">
            <v>6.9</v>
          </cell>
          <cell r="L6165">
            <v>11</v>
          </cell>
          <cell r="M6165">
            <v>16</v>
          </cell>
          <cell r="O6165" t="str">
            <v>RECURSO 11</v>
          </cell>
          <cell r="V6165" t="str">
            <v>CIIU 71101</v>
          </cell>
          <cell r="W6165" t="str">
            <v>Vigencia Presupuestal</v>
          </cell>
        </row>
        <row r="6166">
          <cell r="A6166">
            <v>616614</v>
          </cell>
          <cell r="B6166" t="str">
            <v>Contrato</v>
          </cell>
          <cell r="C6166">
            <v>336</v>
          </cell>
          <cell r="D6166">
            <v>139414</v>
          </cell>
          <cell r="E6166">
            <v>41989</v>
          </cell>
          <cell r="F6166" t="str">
            <v>OFICINA ASESORA JURIDICA</v>
          </cell>
          <cell r="G6166">
            <v>8020191628</v>
          </cell>
          <cell r="H6166" t="str">
            <v>LUPA JURIDICA S.A.S</v>
          </cell>
          <cell r="I6166" t="str">
            <v>FRA 2788 PAGO 9 DE 9 SEGÚN CERTIFICIACION DEL SUPERVISOR IVA $ 540,784 (REG.COMUN)</v>
          </cell>
          <cell r="J6166">
            <v>3920686</v>
          </cell>
          <cell r="K6166">
            <v>9.66</v>
          </cell>
          <cell r="L6166">
            <v>11</v>
          </cell>
          <cell r="M6166">
            <v>16</v>
          </cell>
          <cell r="O6166" t="str">
            <v>RECURSO 11</v>
          </cell>
          <cell r="W6166" t="str">
            <v>Vigencia Presupuestal</v>
          </cell>
        </row>
        <row r="6167">
          <cell r="A6167">
            <v>616714</v>
          </cell>
          <cell r="W6167" t="str">
            <v>Vigencia Presupuestal</v>
          </cell>
        </row>
        <row r="6170">
          <cell r="A6170">
            <v>613314</v>
          </cell>
          <cell r="B6170" t="str">
            <v>Contrato</v>
          </cell>
          <cell r="C6170">
            <v>262</v>
          </cell>
          <cell r="D6170">
            <v>37914</v>
          </cell>
          <cell r="E6170">
            <v>41988</v>
          </cell>
          <cell r="F6170" t="str">
            <v>SUBDIRECCION ADMINISTRATIVA Y FINANCIERA</v>
          </cell>
          <cell r="G6170">
            <v>80022525</v>
          </cell>
          <cell r="H6170" t="str">
            <v>CARLOS JULIO VANEGAS YUMAYUZA</v>
          </cell>
          <cell r="I6170" t="str">
            <v>PAGO 12 DE 12 SEGÚN CERTIFICACION DEL SUPERVISOR (Desc.de la Base x Dependientes) + (Desc Embargo $125,547)</v>
          </cell>
          <cell r="J6170">
            <v>1243733</v>
          </cell>
          <cell r="K6170">
            <v>9.66</v>
          </cell>
          <cell r="O6170" t="str">
            <v>RECURSO 11</v>
          </cell>
          <cell r="Q6170" t="str">
            <v>EMBARGO OF 1534</v>
          </cell>
          <cell r="R6170">
            <v>125547</v>
          </cell>
          <cell r="V6170" t="str">
            <v>Desc. X Dependientes</v>
          </cell>
          <cell r="W6170" t="str">
            <v>Vigencia Presupuestal</v>
          </cell>
        </row>
        <row r="6171">
          <cell r="B6171" t="str">
            <v>Contrato</v>
          </cell>
          <cell r="C6171">
            <v>413</v>
          </cell>
          <cell r="D6171">
            <v>242814</v>
          </cell>
          <cell r="E6171">
            <v>41977</v>
          </cell>
          <cell r="F6171" t="str">
            <v>SUBDIRECCION ADMINISTRATIVA Y FINANCIERA</v>
          </cell>
          <cell r="G6171">
            <v>19322393</v>
          </cell>
          <cell r="H6171" t="str">
            <v>JAMES RIVEROS TELLEZ</v>
          </cell>
          <cell r="I6171" t="str">
            <v>FRA 574 PAGO 3 DE 5 SEGÚN CERTIFICACION DEL SUPERVISOR (SER. GENERALES DECLARANTES 4 %)</v>
          </cell>
          <cell r="J6171">
            <v>5468820</v>
          </cell>
          <cell r="K6171">
            <v>9.66</v>
          </cell>
          <cell r="L6171">
            <v>4</v>
          </cell>
          <cell r="M6171">
            <v>16</v>
          </cell>
          <cell r="N6171" t="str">
            <v>RECURSO 2-10</v>
          </cell>
          <cell r="V6171" t="str">
            <v>CIIU 6190 Otras actividades de telecomunicaciones 9,66</v>
          </cell>
          <cell r="W6171" t="str">
            <v>Vigencia Presupuestal</v>
          </cell>
        </row>
        <row r="6172">
          <cell r="B6172" t="str">
            <v>Contrato</v>
          </cell>
          <cell r="C6172">
            <v>333</v>
          </cell>
          <cell r="D6172">
            <v>129614</v>
          </cell>
          <cell r="E6172">
            <v>41961</v>
          </cell>
          <cell r="F6172" t="str">
            <v>SUBDIRECCION ADMINISTRATIVA Y FINANCIERA</v>
          </cell>
          <cell r="G6172">
            <v>8604500222</v>
          </cell>
          <cell r="H6172" t="str">
            <v>ESCOBAR OSPINA Y CIA LTDA - VIAJES CALITOUR</v>
          </cell>
          <cell r="I6172" t="str">
            <v xml:space="preserve">PAGO SALDO FACTURAS VARIAS SEGUN CERTIFICACION DEL SUPERVISOR (REC 11 INVERSION) LOS SOPORTES ORIGINALES REPOSAN EN LA OP </v>
          </cell>
          <cell r="J6172">
            <v>12913278</v>
          </cell>
          <cell r="K6172">
            <v>9.66</v>
          </cell>
          <cell r="L6172">
            <v>4</v>
          </cell>
          <cell r="M6172">
            <v>16</v>
          </cell>
          <cell r="O6172" t="str">
            <v>RECURSO 11</v>
          </cell>
          <cell r="W6172" t="str">
            <v>Vigencia Presupuestal</v>
          </cell>
        </row>
        <row r="6173">
          <cell r="B6173" t="str">
            <v>Resolucion</v>
          </cell>
          <cell r="C6173">
            <v>1753</v>
          </cell>
          <cell r="D6173">
            <v>321514</v>
          </cell>
          <cell r="E6173">
            <v>41985</v>
          </cell>
          <cell r="F6173" t="str">
            <v>SUBDIRECCION ADMINISTRATIVA Y FINANCIERA</v>
          </cell>
          <cell r="G6173">
            <v>51832156</v>
          </cell>
          <cell r="H6173" t="str">
            <v>LUZ ADRIANA JIMENEZ PATIÑO</v>
          </cell>
          <cell r="I6173" t="str">
            <v>PAGO TOTAL COMISION INTERNACIONAL JAPON DEL 8,9,12,13 NOVIEMBRE 2014</v>
          </cell>
          <cell r="J6173">
            <v>1074213</v>
          </cell>
          <cell r="O6173" t="str">
            <v>RECURSO 11</v>
          </cell>
          <cell r="W6173" t="str">
            <v>Vigencia Presupuestal</v>
          </cell>
        </row>
        <row r="6174">
          <cell r="B6174" t="str">
            <v>Resolucion</v>
          </cell>
          <cell r="C6174">
            <v>1739</v>
          </cell>
          <cell r="D6174">
            <v>318714</v>
          </cell>
          <cell r="E6174">
            <v>41985</v>
          </cell>
          <cell r="F6174" t="str">
            <v>SUBDIRECCION ADMINISTRATIVA Y FINANCIERA</v>
          </cell>
          <cell r="G6174">
            <v>80134222</v>
          </cell>
          <cell r="H6174" t="str">
            <v>FRANCISCO JOSE GOMEZ MONTES</v>
          </cell>
          <cell r="I6174" t="str">
            <v>PAGO TOTAL COMISION INTERNACIONAL A PARIS FRANCIA DEL 4 AL 5 NOVIEMBRE 2014</v>
          </cell>
          <cell r="J6174">
            <v>2301540</v>
          </cell>
          <cell r="O6174" t="str">
            <v>RECURSO 11</v>
          </cell>
          <cell r="W6174" t="str">
            <v>Vigencia Presupuestal</v>
          </cell>
        </row>
        <row r="6175">
          <cell r="B6175" t="str">
            <v>Resolucion</v>
          </cell>
          <cell r="C6175">
            <v>1740</v>
          </cell>
          <cell r="D6175">
            <v>318814</v>
          </cell>
          <cell r="E6175">
            <v>41985</v>
          </cell>
          <cell r="F6175" t="str">
            <v>SUBDIRECCION ADMINISTRATIVA Y FINANCIERA</v>
          </cell>
          <cell r="G6175">
            <v>79778817</v>
          </cell>
          <cell r="H6175" t="str">
            <v>PABLO ABBA VIEIRA SAMPER</v>
          </cell>
          <cell r="I6175" t="str">
            <v>PAGO TOTAL COMISION  INTERNACIONAL A PARIS-FRANCIA DEL 2 AL 6 NOVIEMBRE 2014</v>
          </cell>
          <cell r="J6175">
            <v>3224835</v>
          </cell>
          <cell r="O6175" t="str">
            <v>RECURSO 11</v>
          </cell>
          <cell r="W6175" t="str">
            <v>Vigencia Presupuestal</v>
          </cell>
        </row>
        <row r="6176">
          <cell r="A6176">
            <v>618914</v>
          </cell>
          <cell r="B6176" t="str">
            <v>Contrato</v>
          </cell>
          <cell r="C6176">
            <v>456</v>
          </cell>
          <cell r="D6176">
            <v>258914</v>
          </cell>
          <cell r="E6176">
            <v>41990</v>
          </cell>
          <cell r="F6176" t="str">
            <v>SUBDIRECCION ADMINISTRATIVA Y FINANCIERA</v>
          </cell>
          <cell r="G6176">
            <v>9003451179</v>
          </cell>
          <cell r="H6176" t="str">
            <v>AGE ANDINOS GRUPO EMPRESARIAL S.A.S</v>
          </cell>
          <cell r="I6176" t="str">
            <v>PAGO FRAS VARIAS SEGÚN CERTIFICACION DEL SUPERVISOR (REG. COMUN)</v>
          </cell>
          <cell r="J6176">
            <v>6216208</v>
          </cell>
          <cell r="N6176" t="str">
            <v>RECURSO 2-10</v>
          </cell>
          <cell r="W6176" t="str">
            <v>Vigencia Presupuestal</v>
          </cell>
        </row>
        <row r="6177">
          <cell r="A6177">
            <v>619014</v>
          </cell>
          <cell r="B6177" t="str">
            <v>Contrato</v>
          </cell>
          <cell r="C6177">
            <v>456</v>
          </cell>
          <cell r="D6177">
            <v>258814</v>
          </cell>
          <cell r="E6177">
            <v>41990</v>
          </cell>
          <cell r="F6177" t="str">
            <v>SUBDIRECCION ADMINISTRATIVA Y FINANCIERA</v>
          </cell>
          <cell r="G6177">
            <v>9003451179</v>
          </cell>
          <cell r="H6177" t="str">
            <v>AGE ANDINOS GRUPO EMPRESARIAL S.A.S</v>
          </cell>
          <cell r="I6177" t="str">
            <v>PAGO FRAS VARIAS SEGÚN CERTIFICACION DEL SUPERVISOR (REG. COMUN) RTE FTE X SER.EVENTO Y RESTAURANTE, DECL.RENTA - LOS IMPUESTOS VAN SOBRE LA COMISION UNICAMENTE PORQUE SE MANEJA COMO  ING. PARA TERCEROS</v>
          </cell>
          <cell r="J6177">
            <v>95183915</v>
          </cell>
          <cell r="K6177">
            <v>9.66</v>
          </cell>
          <cell r="L6177">
            <v>2.5</v>
          </cell>
          <cell r="M6177">
            <v>16</v>
          </cell>
          <cell r="O6177" t="str">
            <v>RECURSO 11</v>
          </cell>
          <cell r="W6177" t="str">
            <v>Vigencia Presupuestal</v>
          </cell>
        </row>
        <row r="6178">
          <cell r="B6178" t="str">
            <v>Contrato</v>
          </cell>
          <cell r="C6178">
            <v>393</v>
          </cell>
          <cell r="D6178">
            <v>236414</v>
          </cell>
          <cell r="E6178">
            <v>41990</v>
          </cell>
          <cell r="F6178" t="str">
            <v>SUBDIRECCION ADMINISTRATIVA Y FINANCIERA</v>
          </cell>
          <cell r="G6178">
            <v>23560773</v>
          </cell>
          <cell r="H6178" t="str">
            <v>NELLY AMANDA BUITRAGO RUIZ</v>
          </cell>
          <cell r="I6178" t="str">
            <v>PAGO 5 DE 5 SEGÚN CERTIFICACION DEL SUPERVISOR - (Beneficio Tributario Prepagada 05-DIC/2014 + Desc. POR Dependientes) PENSIONADA</v>
          </cell>
          <cell r="J6178">
            <v>4500000</v>
          </cell>
          <cell r="K6178">
            <v>9.66</v>
          </cell>
          <cell r="O6178" t="str">
            <v>RECURSO 11</v>
          </cell>
          <cell r="V6178" t="str">
            <v>No tiene Dependientes + Prepagada 05 NOV/2014 -Desc. 10% Dependientes</v>
          </cell>
          <cell r="W6178" t="str">
            <v>Vigencia Presupuestal</v>
          </cell>
        </row>
        <row r="6179">
          <cell r="A6179">
            <v>625614</v>
          </cell>
          <cell r="B6179" t="str">
            <v>Factura</v>
          </cell>
          <cell r="C6179">
            <v>379550452</v>
          </cell>
          <cell r="D6179">
            <v>363514</v>
          </cell>
          <cell r="E6179">
            <v>41990</v>
          </cell>
          <cell r="F6179" t="str">
            <v>SERVICIOS ADMINISTRATIVOS, ATENCIONA AL USUARIO, ARCHIVO Y CORRESPONDENCIA</v>
          </cell>
          <cell r="G6179">
            <v>8300538004</v>
          </cell>
          <cell r="H6179" t="str">
            <v>TELMEX COLOMBIA S.A</v>
          </cell>
          <cell r="I6179" t="str">
            <v xml:space="preserve">PAGO SERVICIO PUBLICO TELEVISION A CLARO, FRA 379550452 DEL 2 DIC AL 01 ENE DE 2014 </v>
          </cell>
          <cell r="J6179">
            <v>53400</v>
          </cell>
          <cell r="N6179" t="str">
            <v>RECURSO 2-10</v>
          </cell>
          <cell r="W6179" t="str">
            <v>Vigencia Presupuestal</v>
          </cell>
        </row>
        <row r="6180">
          <cell r="B6180" t="str">
            <v>Contrato</v>
          </cell>
          <cell r="C6180">
            <v>386</v>
          </cell>
          <cell r="D6180">
            <v>235014</v>
          </cell>
          <cell r="E6180">
            <v>41992</v>
          </cell>
          <cell r="F6180" t="str">
            <v>DIRECCION DE GENTION INTEGRAL DEL RECURSO HIDRICO</v>
          </cell>
          <cell r="G6180">
            <v>17304849</v>
          </cell>
          <cell r="H6180" t="str">
            <v>LUIS ENRIQUE BERNAL VARGAS</v>
          </cell>
          <cell r="I6180" t="str">
            <v>PAGO 5 DE 5 SEGÚN CERTIFICACION DEL SUPERVISOR (Desc Base Rte Fte por Dependientes) - PENSIONADO</v>
          </cell>
          <cell r="J6180">
            <v>11800000</v>
          </cell>
          <cell r="K6180">
            <v>9.66</v>
          </cell>
          <cell r="O6180" t="str">
            <v>RECURSO 11</v>
          </cell>
          <cell r="V6180" t="str">
            <v xml:space="preserve">Desc. X Dependientes </v>
          </cell>
          <cell r="W6180" t="str">
            <v>Vigencia Presupuestal</v>
          </cell>
        </row>
        <row r="6181">
          <cell r="A6181">
            <v>626514</v>
          </cell>
          <cell r="B6181" t="str">
            <v>Contrato</v>
          </cell>
          <cell r="C6181">
            <v>92</v>
          </cell>
          <cell r="D6181">
            <v>17314</v>
          </cell>
          <cell r="E6181">
            <v>41992</v>
          </cell>
          <cell r="F6181" t="str">
            <v>DIRECCION DE BOSQUES, BIODIVERSIDAD Y SERVICIOS ECOSISTEMICOS</v>
          </cell>
          <cell r="G6181">
            <v>21032764</v>
          </cell>
          <cell r="H6181" t="str">
            <v>LENNY HAEL GUERRERO URREGO</v>
          </cell>
          <cell r="I6181" t="str">
            <v>PAGO PARCIAL 12 DE 12 SEGÚN CERTIFICACION DEL SUPERVISOR-NO PRESENTA MEDICINA PREPAGADA - LOS SOPORTES ORIGINALES Y IMPUESTOS SE LIQUIDAN EN LA OP POR VALOR DE $2,582,848</v>
          </cell>
          <cell r="J6181">
            <v>2388333</v>
          </cell>
          <cell r="O6181" t="str">
            <v>RECURSO 11</v>
          </cell>
          <cell r="V6181" t="str">
            <v>No tiene Dependientes a Cargo - NO PRESENTA MEDICINA PREPAGADA</v>
          </cell>
          <cell r="W6181" t="str">
            <v>Vigencia Presupuestal</v>
          </cell>
        </row>
        <row r="6182">
          <cell r="A6182">
            <v>626414</v>
          </cell>
          <cell r="B6182" t="str">
            <v>Contrato</v>
          </cell>
          <cell r="C6182">
            <v>92</v>
          </cell>
          <cell r="D6182">
            <v>17214</v>
          </cell>
          <cell r="E6182">
            <v>41992</v>
          </cell>
          <cell r="F6182" t="str">
            <v>DIRECCION DE BOSQUES, BIODIVERSIDAD Y SERVICIOS ECOSISTEMICOS</v>
          </cell>
          <cell r="G6182">
            <v>21032764</v>
          </cell>
          <cell r="H6182" t="str">
            <v>LENNY HAEL GUERRERO URREGO</v>
          </cell>
          <cell r="I6182" t="str">
            <v>PAGO SALDO 12 DE 12 SEGÚN CERTIFICACION DEL SUPERVISOR-NO PRESENTA MEDICINA PREPAGADA - LOS SOPORTES ORIGINALES Y IMPUESTOS SE LIQUIDAN EN LA OP POR VALOR DE $2,582,848</v>
          </cell>
          <cell r="J6182">
            <v>2582848</v>
          </cell>
          <cell r="K6182">
            <v>9.66</v>
          </cell>
          <cell r="O6182" t="str">
            <v>RECURSO 11</v>
          </cell>
          <cell r="V6182" t="str">
            <v>No tiene Dependientes a Cargo - NO PRESENTA MEDICINA PREPAGADA</v>
          </cell>
          <cell r="W6182" t="str">
            <v>Vigencia Presupuestal</v>
          </cell>
        </row>
        <row r="6183">
          <cell r="B6183" t="str">
            <v>Contrato</v>
          </cell>
          <cell r="C6183">
            <v>21</v>
          </cell>
          <cell r="D6183">
            <v>2814</v>
          </cell>
          <cell r="E6183">
            <v>41992</v>
          </cell>
          <cell r="F6183" t="str">
            <v>OFICINA ASESORA DE PLANEACION</v>
          </cell>
          <cell r="G6183">
            <v>80350493</v>
          </cell>
          <cell r="H6183" t="str">
            <v>HECTOR CAMELO PAEZ</v>
          </cell>
          <cell r="I6183" t="str">
            <v>PAGO 12 DE 12 SEGÚN CERTIFICACION DEL SUPERVISOR</v>
          </cell>
          <cell r="J6183">
            <v>5000000</v>
          </cell>
          <cell r="K6183">
            <v>9.66</v>
          </cell>
          <cell r="O6183" t="str">
            <v>RECURSO 11</v>
          </cell>
          <cell r="V6183" t="str">
            <v>No tiene Dependientes</v>
          </cell>
          <cell r="W6183" t="str">
            <v>Vigencia Presupuestal</v>
          </cell>
        </row>
        <row r="6184">
          <cell r="A6184">
            <v>625914</v>
          </cell>
          <cell r="B6184" t="str">
            <v>Contrato</v>
          </cell>
          <cell r="C6184">
            <v>456</v>
          </cell>
          <cell r="D6184">
            <v>258814</v>
          </cell>
          <cell r="E6184">
            <v>41992</v>
          </cell>
          <cell r="F6184" t="str">
            <v>SUBDIRECCION ADMINISTRATIVA Y FINANCIERA</v>
          </cell>
          <cell r="G6184">
            <v>9003451179</v>
          </cell>
          <cell r="H6184" t="str">
            <v>AGE ANDINOS GRUPO EMPRESARIAL S.A.S</v>
          </cell>
          <cell r="I6184" t="str">
            <v>PAGO 2 DE 6 FRAS VARIAS SEGÚN CERTIFICACION DEL SUPERVISOR (REG. COMUN) RTE FTE X SER.EVENTO Y RESTAURANTE, DECL.RENTA - LOS IMPUESTOS VAN SOBRE LA COMISION UNICAMENTE PORQUE SE MANEJA COMO  ING. PARA TERCEROS</v>
          </cell>
          <cell r="J6184">
            <v>119067713</v>
          </cell>
          <cell r="K6184">
            <v>9.66</v>
          </cell>
          <cell r="L6184">
            <v>2.5</v>
          </cell>
          <cell r="M6184">
            <v>16</v>
          </cell>
          <cell r="O6184" t="str">
            <v>RECURSO 11</v>
          </cell>
          <cell r="W6184" t="str">
            <v>Vigencia Presupuestal</v>
          </cell>
        </row>
        <row r="6185">
          <cell r="A6185">
            <v>626014</v>
          </cell>
          <cell r="B6185" t="str">
            <v>Contrato</v>
          </cell>
          <cell r="C6185">
            <v>456</v>
          </cell>
          <cell r="D6185">
            <v>258914</v>
          </cell>
          <cell r="E6185">
            <v>41992</v>
          </cell>
          <cell r="F6185" t="str">
            <v>SUBDIRECCION ADMINISTRATIVA Y FINANCIERA</v>
          </cell>
          <cell r="G6185">
            <v>9003451179</v>
          </cell>
          <cell r="H6185" t="str">
            <v>AGE ANDINOS GRUPO EMPRESARIAL S.A.S</v>
          </cell>
          <cell r="I6185" t="str">
            <v>PAGO PARCIAL 3 DE 6 FRAS VARIAS SEGÚN CERTIFICACION DEL SUPERVISOR (REG. COMUN) +  LOS SOPORTES ORIGINALES REPOSAN EN LA OP 626114 DE LA MISMA FECHA</v>
          </cell>
          <cell r="J6185">
            <v>12563446</v>
          </cell>
          <cell r="N6185" t="str">
            <v>RECURSO 2-10</v>
          </cell>
          <cell r="W6185" t="str">
            <v>Vigencia Presupuestal</v>
          </cell>
        </row>
        <row r="6186">
          <cell r="A6186">
            <v>626114</v>
          </cell>
          <cell r="B6186" t="str">
            <v>Contrato</v>
          </cell>
          <cell r="C6186">
            <v>456</v>
          </cell>
          <cell r="D6186">
            <v>258814</v>
          </cell>
          <cell r="E6186">
            <v>41992</v>
          </cell>
          <cell r="F6186" t="str">
            <v>SUBDIRECCION ADMINISTRATIVA Y FINANCIERA</v>
          </cell>
          <cell r="G6186">
            <v>9003451179</v>
          </cell>
          <cell r="H6186" t="str">
            <v>AGE ANDINOS GRUPO EMPRESARIAL S.A.S</v>
          </cell>
          <cell r="I6186" t="str">
            <v>PAGO SALDO 3 DE 6 FRAS VARIAS SEGÚN CERTIFICACION DEL SUPERVISOR (REG. COMUN) RTE FTE X SER.EVENTO Y RESTAURANTE, DECL.RENTA - LOS IMPUESTOS VAN SOBRE LA COMISION UNICAMENTE PORQUE SE MANEJA COMO  ING. PARA TERCEROS</v>
          </cell>
          <cell r="J6186">
            <v>102182433</v>
          </cell>
          <cell r="K6186">
            <v>9.66</v>
          </cell>
          <cell r="L6186">
            <v>2.5</v>
          </cell>
          <cell r="M6186">
            <v>16</v>
          </cell>
          <cell r="O6186" t="str">
            <v>RECURSO 11</v>
          </cell>
          <cell r="W6186" t="str">
            <v>Vigencia Presupuestal</v>
          </cell>
        </row>
        <row r="6187">
          <cell r="A6187">
            <v>632814</v>
          </cell>
          <cell r="B6187" t="str">
            <v>Contrato</v>
          </cell>
          <cell r="C6187">
            <v>456</v>
          </cell>
          <cell r="D6187">
            <v>258914</v>
          </cell>
          <cell r="E6187">
            <v>41992</v>
          </cell>
          <cell r="F6187" t="str">
            <v>SUBDIRECCION ADMINISTRATIVA Y FINANCIERA</v>
          </cell>
          <cell r="G6187">
            <v>9003451179</v>
          </cell>
          <cell r="H6187" t="str">
            <v>AGE ANDINOS GRUPO EMPRESARIAL S.A.S</v>
          </cell>
          <cell r="I6187" t="str">
            <v>PAGO PARCIAL 4  DE 6 FRAS VARIAS SEGÚN CERTIFICACION DEL SUPERVISOR (REG. COMUN)</v>
          </cell>
          <cell r="J6187">
            <v>846885</v>
          </cell>
          <cell r="N6187" t="str">
            <v>RECURSO 2-10</v>
          </cell>
          <cell r="W6187" t="str">
            <v>Vigencia Presupuestal</v>
          </cell>
        </row>
        <row r="6188">
          <cell r="A6188">
            <v>632914</v>
          </cell>
          <cell r="B6188" t="str">
            <v>Contrato</v>
          </cell>
          <cell r="C6188">
            <v>456</v>
          </cell>
          <cell r="D6188">
            <v>258814</v>
          </cell>
          <cell r="E6188">
            <v>41992</v>
          </cell>
          <cell r="F6188" t="str">
            <v>SUBDIRECCION ADMINISTRATIVA Y FINANCIERA</v>
          </cell>
          <cell r="G6188">
            <v>9003451179</v>
          </cell>
          <cell r="H6188" t="str">
            <v>AGE ANDINOS GRUPO EMPRESARIAL S.A.S</v>
          </cell>
          <cell r="I6188" t="str">
            <v>PAGO SALDO 4  DE 6 FRAS VARIAS SEGÚN CERTIFICACION DEL SUPERVISOR (REG. COMUN)</v>
          </cell>
          <cell r="J6188">
            <v>286478207</v>
          </cell>
          <cell r="K6188">
            <v>9.66</v>
          </cell>
          <cell r="L6188">
            <v>2.5</v>
          </cell>
          <cell r="M6188">
            <v>16</v>
          </cell>
          <cell r="O6188" t="str">
            <v>RECURSO 11</v>
          </cell>
          <cell r="W6188" t="str">
            <v>Vigencia Presupuestal</v>
          </cell>
        </row>
        <row r="6189">
          <cell r="A6189">
            <v>635614</v>
          </cell>
          <cell r="B6189" t="str">
            <v>Factura</v>
          </cell>
          <cell r="C6189">
            <v>70500366</v>
          </cell>
          <cell r="D6189">
            <v>369014</v>
          </cell>
          <cell r="E6189">
            <v>41995</v>
          </cell>
          <cell r="F6189" t="str">
            <v>SERVICIOS ADMINISTRATIVOS, ATENCIONA AL USUARIO, ARCHIVO Y CORRESPONDENCIA</v>
          </cell>
          <cell r="G6189">
            <v>8301225661</v>
          </cell>
          <cell r="H6189" t="str">
            <v>COLOMBIA TELECOMUNICACIONES S.A ESP</v>
          </cell>
          <cell r="I6189" t="str">
            <v>PAGO SERVICIO PUBLICO CELULAR A COLOMBIA TELECOMUNICACIONES, FRA EC-70500366, CTA CLIENTE 8604974 PERIODO DEL 06 NOV/2014 AL 05 DIC/2014</v>
          </cell>
          <cell r="J6189">
            <v>3520318</v>
          </cell>
          <cell r="N6189" t="str">
            <v>RECURSO 2-10</v>
          </cell>
          <cell r="W6189" t="str">
            <v>Vigencia Presupuestal</v>
          </cell>
        </row>
        <row r="6190">
          <cell r="A6190">
            <v>635914</v>
          </cell>
          <cell r="B6190" t="str">
            <v>Contrato</v>
          </cell>
          <cell r="C6190">
            <v>514</v>
          </cell>
          <cell r="D6190">
            <v>321114</v>
          </cell>
          <cell r="E6190">
            <v>41995</v>
          </cell>
          <cell r="F6190" t="str">
            <v>SUBDIRECCION ADMINISTRATIVA Y FINANCIERA</v>
          </cell>
          <cell r="G6190">
            <v>52795952</v>
          </cell>
          <cell r="H6190" t="str">
            <v>LILIBETH ESCORCIA PARDO</v>
          </cell>
          <cell r="I6190" t="str">
            <v>PAGO 2/2 SEGÚN CERTIFICACION DEL SUPERVISOR</v>
          </cell>
          <cell r="J6190">
            <v>2100000</v>
          </cell>
          <cell r="K6190">
            <v>9.66</v>
          </cell>
          <cell r="O6190" t="str">
            <v>RECURSO 11</v>
          </cell>
          <cell r="V6190" t="str">
            <v>No tiene Dependientes</v>
          </cell>
          <cell r="W6190" t="str">
            <v>Vigencia Presupuestal</v>
          </cell>
        </row>
        <row r="6191">
          <cell r="A6191">
            <v>636114</v>
          </cell>
          <cell r="B6191" t="str">
            <v>Convenio</v>
          </cell>
          <cell r="C6191">
            <v>138</v>
          </cell>
          <cell r="D6191">
            <v>119913</v>
          </cell>
          <cell r="E6191">
            <v>41996</v>
          </cell>
          <cell r="F6191" t="str">
            <v>DIRECCION DE ASUNTOS AMBIENTALES, SECTORIAL Y URBANA</v>
          </cell>
          <cell r="G6191">
            <v>8050019111</v>
          </cell>
          <cell r="H6191" t="str">
            <v>WORD WILDLIFE FUND. IND</v>
          </cell>
          <cell r="I6191" t="str">
            <v>PAGO 3 DE 3 SEGÚN CERTIFICACION DEL SUPERVISOR</v>
          </cell>
          <cell r="J6191">
            <v>45000000</v>
          </cell>
          <cell r="O6191" t="str">
            <v>RECURSO 11</v>
          </cell>
          <cell r="W6191" t="str">
            <v>Reserva Presupuestal</v>
          </cell>
        </row>
        <row r="6192">
          <cell r="A6192">
            <v>636214</v>
          </cell>
          <cell r="B6192" t="str">
            <v>Oficio</v>
          </cell>
          <cell r="C6192" t="str">
            <v>8310-3-43090</v>
          </cell>
          <cell r="D6192">
            <v>369614</v>
          </cell>
          <cell r="E6192">
            <v>41996</v>
          </cell>
          <cell r="F6192" t="str">
            <v>SUBDIRECCION ADMINISTRATIVA Y FINANCIERA</v>
          </cell>
          <cell r="G6192">
            <v>8301153951</v>
          </cell>
          <cell r="H6192" t="str">
            <v>MINISTERIO DE AMBIENTE Y DESARROLLO SOSTENIBLE</v>
          </cell>
          <cell r="I6192" t="str">
            <v>REEMBOLSO CAJA MENOR 314 CONSECUTIVO 8914-VIATICOS Y COMISIONES AL INTERIOR</v>
          </cell>
          <cell r="J6192">
            <v>25055087</v>
          </cell>
          <cell r="O6192" t="str">
            <v>RECURSO 11</v>
          </cell>
          <cell r="W6192" t="str">
            <v>Vigencia Presupuestal</v>
          </cell>
        </row>
        <row r="6193">
          <cell r="A6193">
            <v>636314</v>
          </cell>
          <cell r="B6193" t="str">
            <v>Anulada</v>
          </cell>
          <cell r="C6193">
            <v>509</v>
          </cell>
          <cell r="D6193">
            <v>314814</v>
          </cell>
          <cell r="E6193">
            <v>41996</v>
          </cell>
          <cell r="F6193" t="str">
            <v>DESPACHO MINISTRO DE AMBIENTE Y DESARROLLO SOSTENIBLE</v>
          </cell>
          <cell r="G6193">
            <v>52416225</v>
          </cell>
          <cell r="H6193" t="str">
            <v>ANA CRISTINA SANCHEZ THORIN</v>
          </cell>
          <cell r="I6193" t="str">
            <v>ANULADO ---- PAGO 2 DE 2 SEGÚN CERTIFICACION DEL SUPERVISOR - Beneficio AFC Bancolombia $2,500,000 (RECALCULAR RTE FTE OP 574014 DEL 01 DIC/2014)</v>
          </cell>
          <cell r="J6193">
            <v>13400000</v>
          </cell>
          <cell r="K6193">
            <v>9.66</v>
          </cell>
          <cell r="O6193" t="str">
            <v>RECURSO 11</v>
          </cell>
          <cell r="Q6193" t="str">
            <v>AFC BANCOLOMBIA</v>
          </cell>
          <cell r="R6193" t="str">
            <v xml:space="preserve">      2.500.000 </v>
          </cell>
          <cell r="V6193" t="str">
            <v>No tiene Dependientes +  Beneficio AFC $506,272</v>
          </cell>
          <cell r="W6193" t="str">
            <v>Vigencia Presupuestal</v>
          </cell>
        </row>
        <row r="6194">
          <cell r="A6194">
            <v>636414</v>
          </cell>
        </row>
        <row r="6195">
          <cell r="A6195">
            <v>636514</v>
          </cell>
        </row>
        <row r="6196">
          <cell r="A6196">
            <v>636614</v>
          </cell>
        </row>
        <row r="6197">
          <cell r="A6197">
            <v>636714</v>
          </cell>
          <cell r="B6197" t="str">
            <v>Resolucion</v>
          </cell>
          <cell r="C6197">
            <v>2427</v>
          </cell>
          <cell r="D6197">
            <v>351614</v>
          </cell>
          <cell r="E6197">
            <v>41996</v>
          </cell>
          <cell r="F6197" t="str">
            <v>SUBDIRECCION ADMINISTRATIVA Y FINANCIERA</v>
          </cell>
          <cell r="G6197">
            <v>10273177</v>
          </cell>
          <cell r="H6197" t="str">
            <v>GABRIEL VALLEJO LOPEZ</v>
          </cell>
          <cell r="I6197" t="str">
            <v>PAGO SALDO COMISION INTERNACIONAL A LIMA-PERU DEL 6 AL 11 DICIEMBRE 2014-DECRETO 2427 DEL 2-12-2014</v>
          </cell>
          <cell r="J6197">
            <v>2400489</v>
          </cell>
          <cell r="N6197" t="str">
            <v>RECURSO 2-10</v>
          </cell>
          <cell r="W6197" t="str">
            <v>Vigencia Presupuestal</v>
          </cell>
        </row>
        <row r="6198">
          <cell r="A6198">
            <v>636814</v>
          </cell>
          <cell r="B6198" t="str">
            <v>Resolucion</v>
          </cell>
          <cell r="C6198">
            <v>1885</v>
          </cell>
          <cell r="D6198">
            <v>344814</v>
          </cell>
          <cell r="E6198">
            <v>41996</v>
          </cell>
          <cell r="F6198" t="str">
            <v>SUBDIRECCION ADMINISTRATIVA Y FINANCIERA</v>
          </cell>
          <cell r="G6198">
            <v>52779544</v>
          </cell>
          <cell r="H6198" t="str">
            <v>MARIANA ROJAS LASERNA</v>
          </cell>
          <cell r="I6198" t="str">
            <v>PAGO TOTAL COMISION INTERNACIONAL A LIMA-PERU DEL 30 NOV AL 13 DIC 2014</v>
          </cell>
          <cell r="J6198">
            <v>5278500</v>
          </cell>
          <cell r="O6198" t="str">
            <v>RECURSO 11</v>
          </cell>
          <cell r="W6198" t="str">
            <v>Vigencia Presupuestal</v>
          </cell>
        </row>
        <row r="6199">
          <cell r="A6199">
            <v>637514</v>
          </cell>
          <cell r="B6199" t="str">
            <v>Oficio</v>
          </cell>
          <cell r="C6199" t="str">
            <v>8314-3-43954</v>
          </cell>
          <cell r="D6199">
            <v>370914</v>
          </cell>
          <cell r="E6199">
            <v>41996</v>
          </cell>
          <cell r="F6199" t="str">
            <v>SUBDIRECCION ADMINISTRATIVA Y FINANCIERA</v>
          </cell>
          <cell r="G6199">
            <v>8301153951</v>
          </cell>
          <cell r="H6199" t="str">
            <v>MINISTERIO DE AMBIENTE Y DESARROLLO SOSTENIBLE</v>
          </cell>
          <cell r="I6199" t="str">
            <v>REEMBOLSO CAJA MENOR 114 GASTOS GENERALES - SER. ADMINISTRATIVOS CONSECUTIVO 9014</v>
          </cell>
          <cell r="J6199">
            <v>5229597</v>
          </cell>
          <cell r="N6199" t="str">
            <v>RECURSO 2-10</v>
          </cell>
          <cell r="W6199" t="str">
            <v>Vigencia Presupuestal</v>
          </cell>
        </row>
        <row r="6200">
          <cell r="A6200">
            <v>626614</v>
          </cell>
          <cell r="B6200" t="str">
            <v>Comisiòn</v>
          </cell>
          <cell r="C6200">
            <v>20142112</v>
          </cell>
          <cell r="D6200">
            <v>282714</v>
          </cell>
          <cell r="E6200">
            <v>41992</v>
          </cell>
          <cell r="F6200" t="str">
            <v>SUBDIRECCION ADMINISTRATIVA Y FINANCIERA</v>
          </cell>
          <cell r="G6200">
            <v>19188268</v>
          </cell>
          <cell r="H6200" t="str">
            <v>CARLOS ALBERTO ROJAS BELTRAN</v>
          </cell>
          <cell r="I6200" t="str">
            <v>COMISION A RIOHACHA 28 A 30 NOVIEMBRE/2014</v>
          </cell>
          <cell r="J6200">
            <v>488395</v>
          </cell>
          <cell r="N6200" t="str">
            <v>RECURSO 2-10</v>
          </cell>
          <cell r="W6200" t="str">
            <v>Vigencia Presupuestal</v>
          </cell>
        </row>
        <row r="6201">
          <cell r="A6201">
            <v>626714</v>
          </cell>
          <cell r="B6201" t="str">
            <v>Comisiòn</v>
          </cell>
          <cell r="C6201">
            <v>20142127</v>
          </cell>
          <cell r="D6201">
            <v>286514</v>
          </cell>
          <cell r="E6201">
            <v>41992</v>
          </cell>
          <cell r="F6201" t="str">
            <v>SUBDIRECCION ADMINISTRATIVA Y FINANCIERA</v>
          </cell>
          <cell r="G6201">
            <v>79298711</v>
          </cell>
          <cell r="H6201" t="str">
            <v>YESID ALBERTO SERRATO ALVAREZ</v>
          </cell>
          <cell r="I6201" t="str">
            <v>COMSION  A RIOHACHA 28 A 30 NOVIEMBRE 2014</v>
          </cell>
          <cell r="J6201">
            <v>593230</v>
          </cell>
          <cell r="N6201" t="str">
            <v>RECURSO 2-10</v>
          </cell>
          <cell r="W6201" t="str">
            <v>Vigencia Presupuestal</v>
          </cell>
        </row>
        <row r="6202">
          <cell r="A6202">
            <v>633514</v>
          </cell>
          <cell r="B6202" t="str">
            <v>Contrato</v>
          </cell>
          <cell r="C6202">
            <v>289</v>
          </cell>
          <cell r="D6202">
            <v>40414</v>
          </cell>
          <cell r="E6202">
            <v>41995</v>
          </cell>
          <cell r="F6202" t="str">
            <v>OFICINA DE TECNOLOGIAS, INFORMACION Y COMUNICACIONES TIC</v>
          </cell>
          <cell r="G6202">
            <v>8605273900</v>
          </cell>
          <cell r="H6202" t="str">
            <v>INFORMATICA Y TECNOLOGIA - INFOTEC</v>
          </cell>
          <cell r="I6202" t="str">
            <v>FRA 1810 PAGO 5 DE 5 SEGÚN CERTIFICACION DEL SUPERVISOR (REGIMEN COMUN)</v>
          </cell>
          <cell r="J6202">
            <v>8524144</v>
          </cell>
          <cell r="K6202">
            <v>6.9</v>
          </cell>
          <cell r="L6202">
            <v>11</v>
          </cell>
          <cell r="M6202">
            <v>16</v>
          </cell>
          <cell r="O6202" t="str">
            <v>RECURSO 11</v>
          </cell>
          <cell r="V6202" t="str">
            <v>CIIU 6202</v>
          </cell>
          <cell r="W6202" t="str">
            <v>Vigencia Presupuestal</v>
          </cell>
        </row>
        <row r="6203">
          <cell r="A6203">
            <v>626814</v>
          </cell>
          <cell r="B6203" t="str">
            <v>Comisiòn</v>
          </cell>
          <cell r="C6203">
            <v>20142512</v>
          </cell>
          <cell r="D6203">
            <v>321214</v>
          </cell>
          <cell r="E6203">
            <v>41992</v>
          </cell>
          <cell r="F6203" t="str">
            <v>SUBDIRECCION ADMINISTRATIVA Y FINANCIERA</v>
          </cell>
          <cell r="G6203">
            <v>42148243</v>
          </cell>
          <cell r="H6203" t="str">
            <v>JULIANA BEJARANO GARCIA</v>
          </cell>
          <cell r="I6203" t="str">
            <v>COMISION A CALI - CUCUTA-BOGOTA DEL 5 AL 7 NOV 2014</v>
          </cell>
          <cell r="J6203">
            <v>1040340</v>
          </cell>
          <cell r="N6203" t="str">
            <v>RECURSO 2-10</v>
          </cell>
          <cell r="W6203" t="str">
            <v>Vigencia Presupuestal</v>
          </cell>
        </row>
        <row r="6204">
          <cell r="A6204">
            <v>639514</v>
          </cell>
          <cell r="B6204" t="str">
            <v>Contrato</v>
          </cell>
          <cell r="C6204">
            <v>476</v>
          </cell>
          <cell r="D6204">
            <v>275614</v>
          </cell>
          <cell r="E6204">
            <v>41997</v>
          </cell>
          <cell r="F6204" t="str">
            <v>DIRECCION DE BOSQUES, BIODIVERSIDAD Y SERVICIOS ECOSISTEMICOS</v>
          </cell>
          <cell r="G6204">
            <v>8300944053</v>
          </cell>
          <cell r="H6204" t="str">
            <v xml:space="preserve">ONF ANDINA SUCURSAL COLOMBIA DE ONF INTERNATIONAL </v>
          </cell>
          <cell r="I6204" t="str">
            <v>FRA 588 PAGO 3 DE 3 SEGÚN CERTIFICACION DEL SUPERVISOR (NO APLICA NINGUNA RETENCION - APORTES AUNAR ESFUERZOS)</v>
          </cell>
          <cell r="J6204">
            <v>279547038</v>
          </cell>
          <cell r="O6204" t="str">
            <v>RECURSO 11</v>
          </cell>
          <cell r="V620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6204" t="str">
            <v>Vigencia Presupuestal</v>
          </cell>
        </row>
        <row r="6205">
          <cell r="A6205">
            <v>639614</v>
          </cell>
          <cell r="B6205" t="str">
            <v>Contrato</v>
          </cell>
          <cell r="C6205">
            <v>536</v>
          </cell>
          <cell r="D6205">
            <v>339214</v>
          </cell>
          <cell r="E6205">
            <v>41997</v>
          </cell>
          <cell r="F6205" t="str">
            <v>COORDINADOR GRUPO DE SISTEMAS</v>
          </cell>
          <cell r="G6205">
            <v>9002546914</v>
          </cell>
          <cell r="H6205" t="str">
            <v>OPENLINK SISTEMAS DE REDES DE DATOS S.AS</v>
          </cell>
          <cell r="I6205" t="str">
            <v>FRA 1287 PAGO PARCIAL  SEGÚN CERTIFICACION DEL SUPERVISOR - EA 635 - (RTE FTE 2,5 POR COMPRAS DECLARANTES) - IMPUESTO Y DOC.ORIGINALES OP 639514 - IVA $ 95,232,000</v>
          </cell>
          <cell r="J6205">
            <v>327800000</v>
          </cell>
          <cell r="K6205">
            <v>11.04</v>
          </cell>
          <cell r="L6205">
            <v>2.5</v>
          </cell>
          <cell r="M6205">
            <v>16</v>
          </cell>
          <cell r="O6205" t="str">
            <v>RECURSO 11</v>
          </cell>
          <cell r="W6205" t="str">
            <v>Vigencia Presupuestal</v>
          </cell>
        </row>
        <row r="6206">
          <cell r="A6206">
            <v>639714</v>
          </cell>
          <cell r="B6206" t="str">
            <v>Contrato</v>
          </cell>
          <cell r="C6206">
            <v>536</v>
          </cell>
          <cell r="D6206">
            <v>339314</v>
          </cell>
          <cell r="E6206">
            <v>41997</v>
          </cell>
          <cell r="F6206" t="str">
            <v>COORDINADOR GRUPO DE SISTEMAS</v>
          </cell>
          <cell r="G6206">
            <v>9002546914</v>
          </cell>
          <cell r="H6206" t="str">
            <v>OPENLINK SISTEMAS DE REDES DE DATOS S.AS</v>
          </cell>
          <cell r="I6206" t="str">
            <v>FRA 1287 PAGO PARCIAL  SEGÚN CERTIFICACION DEL SUPERVISOR - EA 635 - (RTE FTE 2,5 POR COMPRAS DECLARANTES) - IMPUESTO Y DOC.ORIGINALES OP 639514 - IVA $ 95,232,000</v>
          </cell>
          <cell r="J6206">
            <v>81632000</v>
          </cell>
          <cell r="O6206" t="str">
            <v>RECURSO 11</v>
          </cell>
          <cell r="W6206" t="str">
            <v>Vigencia Presupuestal</v>
          </cell>
        </row>
        <row r="6207">
          <cell r="A6207">
            <v>639814</v>
          </cell>
          <cell r="B6207" t="str">
            <v>Contrato</v>
          </cell>
          <cell r="C6207">
            <v>536</v>
          </cell>
          <cell r="D6207">
            <v>339414</v>
          </cell>
          <cell r="E6207">
            <v>41997</v>
          </cell>
          <cell r="F6207" t="str">
            <v>COORDINADOR GRUPO DE SISTEMAS</v>
          </cell>
          <cell r="G6207">
            <v>9002546914</v>
          </cell>
          <cell r="H6207" t="str">
            <v>OPENLINK SISTEMAS DE REDES DE DATOS S.AS</v>
          </cell>
          <cell r="I6207" t="str">
            <v>FRA 1287 PAGO SALDO  SEGÚN CERTIFICACION DEL SUPERVISOR - EA 635 - (RTE FTE 2,5 POR COMPRAS DECLARANTES) - IMPUESTO Y DOC.ORIGINALES OP 639514 - IVA $ 95,232,000</v>
          </cell>
          <cell r="J6207">
            <v>281000000</v>
          </cell>
          <cell r="O6207" t="str">
            <v>RECURSO 11</v>
          </cell>
          <cell r="W6207" t="str">
            <v>Vigencia Presupuestal</v>
          </cell>
        </row>
        <row r="6208">
          <cell r="A6208">
            <v>639914</v>
          </cell>
          <cell r="B6208" t="str">
            <v>Contrato</v>
          </cell>
          <cell r="C6208">
            <v>538</v>
          </cell>
          <cell r="D6208">
            <v>339014</v>
          </cell>
          <cell r="E6208">
            <v>41997</v>
          </cell>
          <cell r="F6208" t="str">
            <v>COORDINADOR GRUPO DE SISTEMAS</v>
          </cell>
          <cell r="G6208">
            <v>9002546914</v>
          </cell>
          <cell r="H6208" t="str">
            <v>OPENLINK SISTEMAS DE REDES DE DATOS S.AS</v>
          </cell>
          <cell r="I6208" t="str">
            <v>FRA 1262 UNICO PAGO SEGÚN CERTIFICACION DEL SUPERVISOR -  (RTE FTE 3,5% X LICENCIAMIENTO DE SMART NET) IVA 4 9,699,007</v>
          </cell>
          <cell r="J6208">
            <v>70317799</v>
          </cell>
          <cell r="K6208">
            <v>11.04</v>
          </cell>
          <cell r="L6208">
            <v>3.5</v>
          </cell>
          <cell r="M6208">
            <v>16</v>
          </cell>
          <cell r="O6208" t="str">
            <v>RECURSO 11</v>
          </cell>
          <cell r="W6208" t="str">
            <v>Vigencia Presupuestal</v>
          </cell>
        </row>
        <row r="6209">
          <cell r="A6209">
            <v>640014</v>
          </cell>
          <cell r="B6209" t="str">
            <v>Contrato</v>
          </cell>
          <cell r="C6209">
            <v>550</v>
          </cell>
          <cell r="D6209">
            <v>8914</v>
          </cell>
          <cell r="E6209">
            <v>41997</v>
          </cell>
          <cell r="F6209" t="str">
            <v>OFICINA TECNOLOGIAS DE INFORMACION Y COMUNICACIÓN</v>
          </cell>
          <cell r="G6209">
            <v>8999991158</v>
          </cell>
          <cell r="H6209" t="str">
            <v>EMPRESA DE TELECOMUNICACIONES DE BOGOTA SA ESP</v>
          </cell>
          <cell r="I6209" t="str">
            <v>FRA 44133 PAGO 23 DE 25 PERIODO OCTUBRE/14 SEGUN CERTIFICACION DEL SUPERVISOR. IVA $5,672,571</v>
          </cell>
          <cell r="J6209">
            <v>41126141</v>
          </cell>
          <cell r="M6209">
            <v>16</v>
          </cell>
          <cell r="N6209" t="str">
            <v>RECURSO 2-10</v>
          </cell>
          <cell r="W6209" t="str">
            <v>Vigencia Presupuestal</v>
          </cell>
        </row>
        <row r="6210">
          <cell r="A6210">
            <v>640114</v>
          </cell>
          <cell r="B6210" t="str">
            <v>Contrato</v>
          </cell>
          <cell r="C6210">
            <v>550</v>
          </cell>
          <cell r="D6210">
            <v>8914</v>
          </cell>
          <cell r="E6210">
            <v>41997</v>
          </cell>
          <cell r="F6210" t="str">
            <v>OFICINA TECNOLOGIAS DE INFORMACION Y COMUNICACIÓN</v>
          </cell>
          <cell r="G6210">
            <v>8999991158</v>
          </cell>
          <cell r="H6210" t="str">
            <v>EMPRESA DE TELECOMUNICACIONES DE BOGOTA SA ESP</v>
          </cell>
          <cell r="I6210" t="str">
            <v>FRA 44134 PAGO PARCIAL 24 DE 25 + FRA 14186 UNICO DESEMBOLSO SEGUN CERTIFICACION DEL SUPERVISOR. IVA $7,734,634 - LOS ORIGINALES ESTAN EN LA OP 640114</v>
          </cell>
          <cell r="J6210">
            <v>51496628.039999999</v>
          </cell>
          <cell r="M6210">
            <v>16</v>
          </cell>
          <cell r="N6210" t="str">
            <v>RECURSO 2-10</v>
          </cell>
          <cell r="W6210" t="str">
            <v>Vigencia Presupuestal</v>
          </cell>
        </row>
        <row r="6211">
          <cell r="A6211">
            <v>640214</v>
          </cell>
          <cell r="B6211" t="str">
            <v>Contrato</v>
          </cell>
          <cell r="C6211">
            <v>550</v>
          </cell>
          <cell r="D6211">
            <v>234514</v>
          </cell>
          <cell r="E6211">
            <v>41997</v>
          </cell>
          <cell r="F6211" t="str">
            <v>OFICINA TECNOLOGIAS DE INFORMACION Y COMUNICACIÓN</v>
          </cell>
          <cell r="G6211">
            <v>8999991158</v>
          </cell>
          <cell r="H6211" t="str">
            <v>EMPRESA DE TELECOMUNICACIONES DE BOGOTA SA ESP</v>
          </cell>
          <cell r="I6211" t="str">
            <v>FRA 44134 PAGO SALDO 24 DE 25 + FRA 14186 UNICO DESEMBOLSO SEGUN CERTIFICACION DEL SUPERVISOR. IVA $7,734,634</v>
          </cell>
          <cell r="J6211">
            <v>4579471.9600000009</v>
          </cell>
          <cell r="N6211" t="str">
            <v>RECURSO 2-10</v>
          </cell>
          <cell r="W6211" t="str">
            <v>Vigencia Presupuestal</v>
          </cell>
        </row>
        <row r="6212">
          <cell r="A6212">
            <v>640314</v>
          </cell>
          <cell r="B6212" t="str">
            <v>Convenio</v>
          </cell>
          <cell r="C6212">
            <v>296</v>
          </cell>
          <cell r="D6212">
            <v>41314</v>
          </cell>
          <cell r="E6212">
            <v>41997</v>
          </cell>
          <cell r="F6212" t="str">
            <v>DIRECCION DE BOSQUES, BIODIVERSIDAD Y SERVICIOS ECOSISTEMICOS</v>
          </cell>
          <cell r="G6212">
            <v>8001413975</v>
          </cell>
          <cell r="H6212" t="str">
            <v>POLICIA NACIONAL DE COLOMBIA</v>
          </cell>
          <cell r="I6212" t="str">
            <v>PAGO 3 DE 3 SEGÚN CERTIFICACION DEL SUPERVISOR</v>
          </cell>
          <cell r="J6212">
            <v>39998502.43</v>
          </cell>
          <cell r="O6212" t="str">
            <v>RECURSO 11</v>
          </cell>
          <cell r="W6212" t="str">
            <v>Vigencia Presupuestal</v>
          </cell>
        </row>
        <row r="6213">
          <cell r="A6213">
            <v>640414</v>
          </cell>
          <cell r="B6213" t="str">
            <v>Contrato</v>
          </cell>
          <cell r="C6213">
            <v>439</v>
          </cell>
          <cell r="D6213">
            <v>251014</v>
          </cell>
          <cell r="E6213">
            <v>41997</v>
          </cell>
          <cell r="F6213" t="str">
            <v>TALENTO HUMANO ACTIVO Y NO ACTIVO</v>
          </cell>
          <cell r="G6213">
            <v>8600137201</v>
          </cell>
          <cell r="H6213" t="str">
            <v>PONTIFICIA UNIVERSIDAD JAVERIANA</v>
          </cell>
          <cell r="I6213" t="str">
            <v>PAGO 2 DE 2 FRA 15144 SEGÚN CERTIFICACION DEL SUPERVISOR (GRANDES CONT-ENT.S/ANIMO LUCRO REG.ESPECIAL N/A RTE FTE-N/A RTE IVA-SOLO SE APLICA RTE ICA 9,66)</v>
          </cell>
          <cell r="J6213">
            <v>64000000</v>
          </cell>
          <cell r="K6213">
            <v>9.66</v>
          </cell>
          <cell r="O6213" t="str">
            <v>RECURSO 11</v>
          </cell>
          <cell r="W6213" t="str">
            <v>Vigencia Presupuestal</v>
          </cell>
        </row>
        <row r="6214">
          <cell r="A6214">
            <v>640514</v>
          </cell>
          <cell r="B6214" t="str">
            <v>Resolucion</v>
          </cell>
          <cell r="C6214">
            <v>1886</v>
          </cell>
          <cell r="D6214">
            <v>344914</v>
          </cell>
          <cell r="E6214">
            <v>41997</v>
          </cell>
          <cell r="F6214" t="str">
            <v>SUBDIRECCION ADMINISTRATIVA Y FINANCIERA</v>
          </cell>
          <cell r="G6214">
            <v>1129567742</v>
          </cell>
          <cell r="H6214" t="str">
            <v>NATHALY MILENA TORREGROZA VARGAS</v>
          </cell>
          <cell r="I6214" t="str">
            <v>PAGO TOTAL COMISION INTERNACIONAL A LIMA-PERU DEL 30 NOV AL 13 DIC 2014</v>
          </cell>
          <cell r="J6214">
            <v>5278500</v>
          </cell>
          <cell r="O6214" t="str">
            <v>RECURSO 11</v>
          </cell>
          <cell r="W6214" t="str">
            <v>Vigencia Presupuestal</v>
          </cell>
        </row>
        <row r="6215">
          <cell r="A6215">
            <v>634514</v>
          </cell>
          <cell r="B6215" t="str">
            <v>Contrato</v>
          </cell>
          <cell r="C6215">
            <v>352</v>
          </cell>
          <cell r="D6215">
            <v>305314</v>
          </cell>
          <cell r="E6215">
            <v>41995</v>
          </cell>
          <cell r="F6215" t="str">
            <v>SUBDIRECCION DE EDUCACION Y PARTICIPACION</v>
          </cell>
          <cell r="G6215">
            <v>9002950018</v>
          </cell>
          <cell r="H6215" t="str">
            <v>KREATRIBU GRAFICAS ESTRUCTURALES LTDA</v>
          </cell>
          <cell r="I6215" t="str">
            <v>FRA 1137 PAGO 4 DE 4 SEGÚN CERTIFICACION DEL SUPERVISOR - IVA $ 1,073,200 -(REG.COMUN) EA 1180</v>
          </cell>
          <cell r="J6215">
            <v>7743000</v>
          </cell>
          <cell r="K6215">
            <v>9.66</v>
          </cell>
          <cell r="L6215">
            <v>4</v>
          </cell>
          <cell r="M6215">
            <v>16</v>
          </cell>
          <cell r="O6215" t="str">
            <v>RECURSO 11</v>
          </cell>
          <cell r="W6215" t="str">
            <v>Vigencia Presupuestal</v>
          </cell>
        </row>
        <row r="6216">
          <cell r="A6216">
            <v>644614</v>
          </cell>
          <cell r="B6216" t="str">
            <v>Oficio</v>
          </cell>
          <cell r="C6216" t="str">
            <v>8320-3-43623</v>
          </cell>
          <cell r="D6216">
            <v>372914</v>
          </cell>
          <cell r="E6216">
            <v>41997</v>
          </cell>
          <cell r="F6216" t="str">
            <v>TALENTO HUMANO ACTIVO Y NO ACTIVO</v>
          </cell>
          <cell r="G6216">
            <v>8999992844</v>
          </cell>
          <cell r="H6216" t="str">
            <v>FONDO NACIONAL DEL AHORRO</v>
          </cell>
          <cell r="I6216" t="str">
            <v>APORTE FNA CESANTIAS PERIODO DICIEMBRE/2014</v>
          </cell>
          <cell r="J6216">
            <v>248251822</v>
          </cell>
          <cell r="N6216" t="str">
            <v>RECURSO 1-10</v>
          </cell>
          <cell r="W6216" t="str">
            <v>Vigencia Presupuestal</v>
          </cell>
        </row>
        <row r="6217">
          <cell r="A6217">
            <v>644814</v>
          </cell>
          <cell r="B6217" t="str">
            <v>Contrato</v>
          </cell>
          <cell r="C6217">
            <v>481</v>
          </cell>
          <cell r="D6217">
            <v>298814</v>
          </cell>
          <cell r="E6217">
            <v>41997</v>
          </cell>
          <cell r="F6217" t="str">
            <v>DIRECCION DE CAMBIO CLIMATICO</v>
          </cell>
          <cell r="G6217">
            <v>52045518</v>
          </cell>
          <cell r="H6217" t="str">
            <v>CATALINA LLINAS ANGEL</v>
          </cell>
          <cell r="I6217" t="str">
            <v>PAGO 1 Y 2 DE 3 SEGÚN CERTIFICACION DEL SUPERVISOR (Desc x Dependientes)</v>
          </cell>
          <cell r="J6217">
            <v>28000000</v>
          </cell>
          <cell r="K6217">
            <v>9.66</v>
          </cell>
          <cell r="O6217" t="str">
            <v>RECURSO 11</v>
          </cell>
          <cell r="W6217" t="str">
            <v>Vigencia Presupuestal</v>
          </cell>
        </row>
        <row r="6218">
          <cell r="A6218">
            <v>634214</v>
          </cell>
          <cell r="B6218" t="str">
            <v>Contrato</v>
          </cell>
          <cell r="C6218">
            <v>490</v>
          </cell>
          <cell r="D6218">
            <v>295314</v>
          </cell>
          <cell r="E6218">
            <v>41999</v>
          </cell>
          <cell r="F6218" t="str">
            <v>SUBDIRECCION ADMINISTRATIVA Y FINANCIERA</v>
          </cell>
          <cell r="G6218">
            <v>8999991624</v>
          </cell>
          <cell r="H6218" t="str">
            <v>AGENCIA LOGISTICA DE LAS FUERZAS MILITARES</v>
          </cell>
          <cell r="I6218" t="str">
            <v>FRA 1746-1737-1853 PAGO 4 SEGÚN CERTIFICACION DEL SUPERVISOR</v>
          </cell>
          <cell r="J6218">
            <v>8342163</v>
          </cell>
          <cell r="K6218">
            <v>9.66</v>
          </cell>
          <cell r="L6218">
            <v>4</v>
          </cell>
          <cell r="M6218">
            <v>16</v>
          </cell>
          <cell r="N6218" t="str">
            <v>RECURSO 2-10</v>
          </cell>
          <cell r="W6218" t="str">
            <v>Vigencia Presupuestal</v>
          </cell>
        </row>
        <row r="6219">
          <cell r="A6219">
            <v>650314</v>
          </cell>
          <cell r="B6219" t="str">
            <v>Contrato</v>
          </cell>
          <cell r="C6219">
            <v>23</v>
          </cell>
          <cell r="D6219">
            <v>3414</v>
          </cell>
          <cell r="E6219">
            <v>41999</v>
          </cell>
          <cell r="F6219" t="str">
            <v>SECRETARIA GENERAL</v>
          </cell>
          <cell r="G6219">
            <v>39538743</v>
          </cell>
          <cell r="H6219" t="str">
            <v>DAISSY YAMILE PATIÑO POVEDA</v>
          </cell>
          <cell r="I6219" t="str">
            <v>PAGO 11 Y 12 DE 12 FRA 0104 SEGÚN CERTIFICACION DEL SUPERVISOR (PENSIONADA)</v>
          </cell>
          <cell r="J6219">
            <v>13600000</v>
          </cell>
          <cell r="K6219">
            <v>9.66</v>
          </cell>
          <cell r="M6219">
            <v>16</v>
          </cell>
          <cell r="O6219" t="str">
            <v>RECURSO 11</v>
          </cell>
          <cell r="V6219" t="str">
            <v>No tiene Dependientes - PENSIONADA</v>
          </cell>
          <cell r="W6219" t="str">
            <v>Vigencia Presupuestal</v>
          </cell>
        </row>
        <row r="6220">
          <cell r="B6220" t="str">
            <v>Contrato</v>
          </cell>
          <cell r="C6220">
            <v>462</v>
          </cell>
          <cell r="D6220">
            <v>265714</v>
          </cell>
          <cell r="E6220">
            <v>41999</v>
          </cell>
          <cell r="F6220" t="str">
            <v>DIRECCION DE CAMBIO CLIMATICO</v>
          </cell>
          <cell r="G6220">
            <v>8300534871</v>
          </cell>
          <cell r="H6220" t="str">
            <v>ECONAT LTDA</v>
          </cell>
          <cell r="I6220" t="str">
            <v>FRA 281 PAGO 3 DE 4 SEGÚN CERTIFICACION DEL SUPERVISOR -IVA $11,915,279</v>
          </cell>
          <cell r="J6220">
            <v>86385773</v>
          </cell>
          <cell r="K6220">
            <v>6.9</v>
          </cell>
          <cell r="L6220">
            <v>11</v>
          </cell>
          <cell r="M6220">
            <v>16</v>
          </cell>
          <cell r="O6220" t="str">
            <v>RECURSO 11</v>
          </cell>
          <cell r="V6220" t="str">
            <v>CIIU 70101 - Actividades de administración
empresarial como consultoría profesional - 6,9</v>
          </cell>
          <cell r="W6220" t="str">
            <v>Vigencia Presupuestal</v>
          </cell>
        </row>
        <row r="6221">
          <cell r="A6221">
            <v>650614</v>
          </cell>
          <cell r="B6221" t="str">
            <v>Factura</v>
          </cell>
          <cell r="C6221">
            <v>7893613</v>
          </cell>
          <cell r="D6221">
            <v>373714</v>
          </cell>
          <cell r="E6221">
            <v>41999</v>
          </cell>
          <cell r="F6221" t="str">
            <v>SERVICIOS ADMINISTRATIVOS, ATENCIONA AL USUARIO, ARCHIVO Y CORRESPONDENCIA</v>
          </cell>
          <cell r="G6221">
            <v>8999990941</v>
          </cell>
          <cell r="H6221" t="str">
            <v>EMPRESA DE ACUEDUCTO Y ALCANTARILLADO DE BOGOTA ESP</v>
          </cell>
          <cell r="I6221" t="str">
            <v>PAGO SERVICIO DE ASEO A E.A.B.-ESP, DEL 1 DE OCTUBRE AL 27 DE NOVIEMBRE DE 2014, FRA. 29907893613, CTA CONTRATO N.11442908</v>
          </cell>
          <cell r="J6221">
            <v>11317640</v>
          </cell>
          <cell r="N6221" t="str">
            <v>RECURSO 2-10</v>
          </cell>
          <cell r="W6221" t="str">
            <v>Vigencia Presupuestal</v>
          </cell>
        </row>
        <row r="6222">
          <cell r="B6222" t="str">
            <v>Contrato</v>
          </cell>
          <cell r="C6222">
            <v>464</v>
          </cell>
          <cell r="D6222">
            <v>265314</v>
          </cell>
          <cell r="E6222">
            <v>41999</v>
          </cell>
          <cell r="F6222" t="str">
            <v>DIRECCION DE ASUNTOS AMBIENTALES, SECTORIAL Y URBANA</v>
          </cell>
          <cell r="G6222">
            <v>8040070553</v>
          </cell>
          <cell r="H6222" t="str">
            <v>K2 INGENIERIA S.A.S</v>
          </cell>
          <cell r="I6222" t="str">
            <v>FRA 708 PAGO 3 DE 3 SEGÚN CERTIFICACION DEL SUPERVISOR (REG COMUN)</v>
          </cell>
          <cell r="J6222">
            <v>90000000</v>
          </cell>
          <cell r="K6222">
            <v>6.9</v>
          </cell>
          <cell r="L6222">
            <v>11</v>
          </cell>
          <cell r="M6222">
            <v>16</v>
          </cell>
          <cell r="O6222" t="str">
            <v>RECURSO 11</v>
          </cell>
          <cell r="V6222" t="str">
            <v>CIIU 71101</v>
          </cell>
          <cell r="W6222" t="str">
            <v>Vigencia Presupuestal</v>
          </cell>
        </row>
        <row r="6223">
          <cell r="A6223">
            <v>651214</v>
          </cell>
          <cell r="B6223" t="str">
            <v>Contrato</v>
          </cell>
          <cell r="C6223">
            <v>563</v>
          </cell>
          <cell r="D6223">
            <v>373214</v>
          </cell>
          <cell r="E6223">
            <v>41999</v>
          </cell>
          <cell r="F6223" t="str">
            <v>OFICINA TECNOLOGIAS DE INFORMACION Y COMUNICACIÓN</v>
          </cell>
          <cell r="G6223">
            <v>8300844337</v>
          </cell>
          <cell r="H6223" t="str">
            <v>SOCIEDAD CAMERAL DE CERTIFICACION DIGITAL - CERTICAMARAS</v>
          </cell>
          <cell r="I6223" t="str">
            <v>FRA 112771 PAGO UNICO SEGÚN CERTIFICACION DEL SUPERVISOR (GC CONTRIBUYENTES Y AUTORTE, SOLO SE APLICA R/ICA)</v>
          </cell>
          <cell r="J6223">
            <v>81849600</v>
          </cell>
          <cell r="K6223">
            <v>9.66</v>
          </cell>
          <cell r="M6223">
            <v>16</v>
          </cell>
          <cell r="O6223" t="str">
            <v>RECURSO 11</v>
          </cell>
          <cell r="W6223" t="str">
            <v>Vigencia Presupuestal</v>
          </cell>
        </row>
        <row r="6224">
          <cell r="A6224">
            <v>651514</v>
          </cell>
          <cell r="B6224" t="str">
            <v>Contrato</v>
          </cell>
          <cell r="C6224">
            <v>283</v>
          </cell>
          <cell r="D6224">
            <v>39614</v>
          </cell>
          <cell r="E6224">
            <v>41999</v>
          </cell>
          <cell r="F6224" t="str">
            <v>DIRECCION DE GENTION INTEGRAL DEL RECURSO HIDRICO</v>
          </cell>
          <cell r="G6224">
            <v>8300011131</v>
          </cell>
          <cell r="H6224" t="str">
            <v>IMPRENTA NACIONAL DE COLOMBIA</v>
          </cell>
          <cell r="I6224" t="str">
            <v>FRA 79829 PAGO PARCIAL UNICO SEGÚN CERTIFICACION DEL SUPERVISOR - ENTIDAD DEL ESTADO</v>
          </cell>
          <cell r="J6224">
            <v>53380972</v>
          </cell>
          <cell r="M6224">
            <v>16</v>
          </cell>
          <cell r="O6224" t="str">
            <v>RECURSO 11</v>
          </cell>
          <cell r="W6224" t="str">
            <v>Vigencia Presupuestal</v>
          </cell>
        </row>
        <row r="6225">
          <cell r="A6225">
            <v>651414</v>
          </cell>
          <cell r="B6225" t="str">
            <v>Contrato</v>
          </cell>
          <cell r="C6225">
            <v>283</v>
          </cell>
          <cell r="D6225">
            <v>224814</v>
          </cell>
          <cell r="E6225">
            <v>41999</v>
          </cell>
          <cell r="F6225" t="str">
            <v>DIRECCION DE GENTION INTEGRAL DEL RECURSO HIDRICO</v>
          </cell>
          <cell r="G6225">
            <v>8300011131</v>
          </cell>
          <cell r="H6225" t="str">
            <v>IMPRENTA NACIONAL DE COLOMBIA</v>
          </cell>
          <cell r="I6225" t="str">
            <v>FRA 79829 PAGO SALDO UNICO SEGÚN CERTIFICACION DEL SUPERVISOR - ENTIDAD DEL ESTADO</v>
          </cell>
          <cell r="J6225">
            <v>2456415</v>
          </cell>
          <cell r="O6225" t="str">
            <v>RECURSO 11</v>
          </cell>
          <cell r="W6225" t="str">
            <v>Vigencia Presupuestal</v>
          </cell>
        </row>
        <row r="6226">
          <cell r="A6226">
            <v>651314</v>
          </cell>
          <cell r="B6226" t="str">
            <v>Contrato</v>
          </cell>
          <cell r="C6226">
            <v>487</v>
          </cell>
          <cell r="D6226">
            <v>290314</v>
          </cell>
          <cell r="E6226">
            <v>41999</v>
          </cell>
          <cell r="F6226" t="str">
            <v>DIRECCION DE ASUNTOS AMBIENTALES, SECTORIAL Y URBANA</v>
          </cell>
          <cell r="G6226">
            <v>8110150839</v>
          </cell>
          <cell r="H6226" t="str">
            <v>CENTRO NACIONAL DE PRODUCCION MAS LIMPIA</v>
          </cell>
          <cell r="I6226" t="str">
            <v>FRA 3901 PAGO 4 DE 4 SEGÚN CERTIFICACION DEL SUPERVISOR (N/A Rte IVA, Reg.Especial Exentos de Rte Fte, Ubicados en Medellin Exentos de Rte ICA) IVA $0</v>
          </cell>
          <cell r="J6226">
            <v>40000000</v>
          </cell>
          <cell r="O6226" t="str">
            <v>RECURSO 11</v>
          </cell>
          <cell r="V6226" t="str">
            <v>(Se Liquida Rte IVA Unicamente, Reg.Especial Exentos de Rte Fte, Ubicados en Medellin Exentos de Rte ICA)</v>
          </cell>
          <cell r="W6226" t="str">
            <v>Vigencia Presupuestal</v>
          </cell>
        </row>
        <row r="6227">
          <cell r="A6227">
            <v>215</v>
          </cell>
          <cell r="B6227" t="str">
            <v>Contrato</v>
          </cell>
          <cell r="C6227">
            <v>485</v>
          </cell>
          <cell r="D6227">
            <v>295114</v>
          </cell>
          <cell r="E6227">
            <v>41999</v>
          </cell>
          <cell r="F6227" t="str">
            <v>DIRECCION DE CAMBIO CLIMATICO</v>
          </cell>
          <cell r="G6227">
            <v>9007728288</v>
          </cell>
          <cell r="H6227" t="str">
            <v>UNION TEMPORAL OPTIM CONSULT - CONIF</v>
          </cell>
          <cell r="I6227" t="str">
            <v>FRA 03 PAGO 3 DE 3 SEGUNCERTIFICACION DEL SUPERVISOR (REG. COMUN)</v>
          </cell>
          <cell r="J6227">
            <v>41509439.200000003</v>
          </cell>
          <cell r="K6227">
            <v>9.66</v>
          </cell>
          <cell r="L6227">
            <v>11</v>
          </cell>
          <cell r="M6227">
            <v>16</v>
          </cell>
          <cell r="O6227" t="str">
            <v>RECURSO 11</v>
          </cell>
          <cell r="V6227" t="str">
            <v>CIIU 7110</v>
          </cell>
          <cell r="W6227" t="str">
            <v>Vigencia Presupuestal</v>
          </cell>
        </row>
        <row r="6228">
          <cell r="A6228">
            <v>651714</v>
          </cell>
          <cell r="B6228" t="str">
            <v>Contrato</v>
          </cell>
          <cell r="C6228">
            <v>510</v>
          </cell>
          <cell r="D6228">
            <v>314914</v>
          </cell>
          <cell r="E6228">
            <v>42002</v>
          </cell>
          <cell r="F6228" t="str">
            <v>SECRETARIA GENERAL</v>
          </cell>
          <cell r="G6228">
            <v>71688304</v>
          </cell>
          <cell r="H6228" t="str">
            <v>JHON JAIVER JARAMILLO ZAPATA</v>
          </cell>
          <cell r="I6228" t="str">
            <v>PAGO 1 Y 2  DE 2 SEGÚN CERTIFICACION DEL SUPERVISOR</v>
          </cell>
          <cell r="J6228">
            <v>16000000</v>
          </cell>
          <cell r="K6228">
            <v>9.66</v>
          </cell>
          <cell r="O6228" t="str">
            <v>RECURSO 11</v>
          </cell>
          <cell r="V6228" t="str">
            <v>Desc.x Dependientes</v>
          </cell>
          <cell r="W6228" t="str">
            <v>Vigencia Presupuestal</v>
          </cell>
        </row>
        <row r="6229">
          <cell r="A6229">
            <v>652914</v>
          </cell>
          <cell r="B6229" t="str">
            <v>Resolucion</v>
          </cell>
          <cell r="C6229">
            <v>2066</v>
          </cell>
          <cell r="D6229">
            <v>373314</v>
          </cell>
          <cell r="E6229">
            <v>42002</v>
          </cell>
          <cell r="F6229" t="str">
            <v>TALENTO HUMANO ACTIVO Y NO ACTIVO</v>
          </cell>
          <cell r="G6229">
            <v>38288689</v>
          </cell>
          <cell r="H6229" t="str">
            <v>ADRIANA PAOLA RONDON GARCIA</v>
          </cell>
          <cell r="I6229" t="str">
            <v xml:space="preserve">RECONOCIMIENTO Y PAGO DE PRESTACIONES SOCIALES - RTE FTE 234,000 </v>
          </cell>
          <cell r="J6229">
            <v>7360418</v>
          </cell>
          <cell r="N6229" t="str">
            <v>RECURSO 1-10</v>
          </cell>
          <cell r="Q6229" t="str">
            <v>APORTES SEGURIDAD SOCIAL</v>
          </cell>
          <cell r="R6229">
            <v>20302</v>
          </cell>
          <cell r="W6229" t="str">
            <v>Vigencia Presupuestal</v>
          </cell>
        </row>
        <row r="6230">
          <cell r="A6230">
            <v>654314</v>
          </cell>
          <cell r="B6230" t="str">
            <v>Contrato</v>
          </cell>
          <cell r="C6230">
            <v>512</v>
          </cell>
          <cell r="D6230">
            <v>319314</v>
          </cell>
          <cell r="E6230">
            <v>42002</v>
          </cell>
          <cell r="F6230" t="str">
            <v>DIRECCION DE CAMBIO CLIMATICO</v>
          </cell>
          <cell r="G6230">
            <v>52214458</v>
          </cell>
          <cell r="H6230" t="str">
            <v>MONICA PINZON SALAVARRIETA</v>
          </cell>
          <cell r="I6230" t="str">
            <v>PAGO 1 DE 2 SEGÚN CERTIFICACION DEL SUPERVISOR - (DESC.DE LA BASE RF X DEPENDIENTES)</v>
          </cell>
          <cell r="J6230">
            <v>7666000</v>
          </cell>
          <cell r="K6230">
            <v>9.66</v>
          </cell>
          <cell r="O6230" t="str">
            <v>RECURSO 11</v>
          </cell>
          <cell r="V6230" t="str">
            <v xml:space="preserve">Desc. X Dependientes </v>
          </cell>
          <cell r="W6230" t="str">
            <v>Vigencia Presupuestal</v>
          </cell>
        </row>
        <row r="6231">
          <cell r="A6231">
            <v>655314</v>
          </cell>
          <cell r="B6231" t="str">
            <v>Resolucion</v>
          </cell>
          <cell r="C6231">
            <v>2149</v>
          </cell>
          <cell r="D6231">
            <v>375714</v>
          </cell>
          <cell r="E6231">
            <v>42002</v>
          </cell>
          <cell r="F6231" t="str">
            <v>TALENTO HUMANO ACTIVO Y NO ACTIVO</v>
          </cell>
          <cell r="G6231">
            <v>51738113</v>
          </cell>
          <cell r="H6231" t="str">
            <v>CLAUDIA PATRICIA  GUTIERREZ SALAS</v>
          </cell>
          <cell r="I6231" t="str">
            <v xml:space="preserve">RECONOCIMIENTO EN DINERO DIAS COMPENSATORIOS </v>
          </cell>
          <cell r="J6231">
            <v>141029</v>
          </cell>
          <cell r="N6231" t="str">
            <v>RECURSO 1-10</v>
          </cell>
          <cell r="W6231" t="str">
            <v>Vigencia Presupuestal</v>
          </cell>
        </row>
        <row r="6232">
          <cell r="A6232">
            <v>655414</v>
          </cell>
          <cell r="B6232" t="str">
            <v>Resolucion</v>
          </cell>
          <cell r="C6232">
            <v>2149</v>
          </cell>
          <cell r="D6232">
            <v>375914</v>
          </cell>
          <cell r="E6232">
            <v>42002</v>
          </cell>
          <cell r="F6232" t="str">
            <v>TALENTO HUMANO ACTIVO Y NO ACTIVO</v>
          </cell>
          <cell r="G6232">
            <v>1031125286</v>
          </cell>
          <cell r="H6232" t="str">
            <v>GERMAN MANRIQUE CHACON</v>
          </cell>
          <cell r="I6232" t="str">
            <v xml:space="preserve">RECONOCIMIENTO EN DINERO DIAS COMPENSATORIOS </v>
          </cell>
          <cell r="J6232">
            <v>43659</v>
          </cell>
          <cell r="N6232" t="str">
            <v>RECURSO 1-10</v>
          </cell>
          <cell r="W6232" t="str">
            <v>Vigencia Presupuestal</v>
          </cell>
        </row>
        <row r="6233">
          <cell r="A6233">
            <v>657614</v>
          </cell>
          <cell r="B6233" t="str">
            <v>Resolucion</v>
          </cell>
          <cell r="C6233">
            <v>1883</v>
          </cell>
          <cell r="D6233">
            <v>348014</v>
          </cell>
          <cell r="E6233">
            <v>42003</v>
          </cell>
          <cell r="F6233" t="str">
            <v>SUBDIRECCION ADMINISTRATIVA Y FINANCIERA</v>
          </cell>
          <cell r="G6233">
            <v>79870933</v>
          </cell>
          <cell r="H6233" t="str">
            <v>RODRIGO SUAREZ CASTAÑO</v>
          </cell>
          <cell r="I6233" t="str">
            <v>PAGO TOTAL COMISION INTERNACINAL A LIMA- PERU DEL 3 AL 13 DIC /2014</v>
          </cell>
          <cell r="J6233">
            <v>6125936</v>
          </cell>
          <cell r="O6233" t="str">
            <v>RECURSO 11</v>
          </cell>
          <cell r="W6233" t="str">
            <v>Vigencia Presupuestal</v>
          </cell>
        </row>
        <row r="6234">
          <cell r="A6234">
            <v>658314</v>
          </cell>
          <cell r="B6234" t="str">
            <v>Resolucion</v>
          </cell>
          <cell r="C6234">
            <v>2139</v>
          </cell>
          <cell r="D6234">
            <v>374714</v>
          </cell>
          <cell r="E6234">
            <v>42004</v>
          </cell>
          <cell r="F6234" t="str">
            <v>TALENTO HUMANO ACTIVO Y NO ACTIVO</v>
          </cell>
          <cell r="G6234">
            <v>35313228</v>
          </cell>
          <cell r="H6234" t="str">
            <v>FLOR MARINA PERILLA LOPEZ</v>
          </cell>
          <cell r="I6234" t="str">
            <v xml:space="preserve">RECONOCIMIENTO Y PAGO DE PRESTACIONES SOCIALES - FAMISANAR $2,529 + COLPENSIONES $2,529 </v>
          </cell>
          <cell r="J6234">
            <v>754460</v>
          </cell>
          <cell r="N6234" t="str">
            <v>RECURSO 1-10</v>
          </cell>
          <cell r="Q6234" t="str">
            <v>APORTES SEGURIDAD SOCIAL</v>
          </cell>
          <cell r="R6234">
            <v>5058</v>
          </cell>
          <cell r="W6234" t="str">
            <v>Vigencia Presupuestal</v>
          </cell>
        </row>
        <row r="6235">
          <cell r="A6235">
            <v>659414</v>
          </cell>
          <cell r="B6235" t="str">
            <v>Convenio</v>
          </cell>
          <cell r="C6235">
            <v>494</v>
          </cell>
          <cell r="D6235">
            <v>299914</v>
          </cell>
          <cell r="E6235">
            <v>42004</v>
          </cell>
          <cell r="F6235" t="str">
            <v>DIRECCION DE GENTION INTEGRAL DEL RECURSO HIDRICO</v>
          </cell>
          <cell r="G6235">
            <v>8909800408</v>
          </cell>
          <cell r="H6235" t="str">
            <v>UNIVERSIDAD DE ANTIOQUIA - UDEA</v>
          </cell>
          <cell r="I6235" t="str">
            <v>FRA 196922 PAGO 3 DE 3 SEGÚN CERTIFICACION DEL SUPERVISOR (institucion oficial)</v>
          </cell>
          <cell r="J6235">
            <v>58141827</v>
          </cell>
          <cell r="O6235" t="str">
            <v>RECURSO 11</v>
          </cell>
          <cell r="P6235" t="str">
            <v>CXP</v>
          </cell>
          <cell r="W6235" t="str">
            <v>Vigencia Presupuestal</v>
          </cell>
        </row>
        <row r="6236">
          <cell r="A6236">
            <v>659514</v>
          </cell>
          <cell r="B6236" t="str">
            <v>Resolucion</v>
          </cell>
          <cell r="C6236">
            <v>1937</v>
          </cell>
          <cell r="D6236">
            <v>376214</v>
          </cell>
          <cell r="E6236">
            <v>42004</v>
          </cell>
          <cell r="F6236" t="str">
            <v>OFICINA ASESORA DE PLANEACION</v>
          </cell>
          <cell r="G6236">
            <v>8180001568</v>
          </cell>
          <cell r="H6236" t="str">
            <v>INST.INVEST.AMBIENTALES DEL PACIFICO JOHN VON NEUMAN</v>
          </cell>
          <cell r="I6236" t="str">
            <v>GIRO RECURSOS DE FUNCIONAMIENTO PARA LA VIGENCIA FISCAL 2014</v>
          </cell>
          <cell r="J6236">
            <v>500000000</v>
          </cell>
          <cell r="N6236" t="str">
            <v>RECURSO 3-10</v>
          </cell>
          <cell r="P6236" t="str">
            <v>CXP</v>
          </cell>
          <cell r="W6236" t="str">
            <v>Vigencia Presupuestal</v>
          </cell>
        </row>
        <row r="6237">
          <cell r="A6237">
            <v>659614</v>
          </cell>
          <cell r="B6237" t="str">
            <v>Contrato</v>
          </cell>
          <cell r="C6237">
            <v>234</v>
          </cell>
          <cell r="D6237">
            <v>34414</v>
          </cell>
          <cell r="E6237">
            <v>42004</v>
          </cell>
          <cell r="F6237" t="str">
            <v>DIRECCION DE BOSQUES, BIODIVERSIDAD YSERVICIOS ECOSISTEMICOS</v>
          </cell>
          <cell r="G6237">
            <v>52714435</v>
          </cell>
          <cell r="H6237" t="str">
            <v>JOHANNA ALEXANDRA RUIZ HERNANDEZ</v>
          </cell>
          <cell r="I6237" t="str">
            <v xml:space="preserve">PAGO 12 DE 12 SEGÚN CERTIFICACION DEL SUPERVISOR </v>
          </cell>
          <cell r="J6237">
            <v>4438072</v>
          </cell>
          <cell r="K6237">
            <v>9.66</v>
          </cell>
          <cell r="O6237" t="str">
            <v>RECURSO 11</v>
          </cell>
          <cell r="P6237" t="str">
            <v>CXP</v>
          </cell>
          <cell r="V6237" t="str">
            <v>No tiene desc x dependientes</v>
          </cell>
          <cell r="W6237" t="str">
            <v>Vigencia Presupuestal</v>
          </cell>
        </row>
        <row r="6238">
          <cell r="A6238">
            <v>659714</v>
          </cell>
          <cell r="B6238" t="str">
            <v>Contrato</v>
          </cell>
          <cell r="C6238">
            <v>486</v>
          </cell>
          <cell r="D6238">
            <v>290014</v>
          </cell>
          <cell r="E6238">
            <v>42004</v>
          </cell>
          <cell r="F6238" t="str">
            <v>DIRECCION DE ASUNTOS MARINOS, COSTEROS Y RECURSOS ACUATICOS</v>
          </cell>
          <cell r="G6238">
            <v>8605141875</v>
          </cell>
          <cell r="H6238" t="str">
            <v>CAEM - CORPORACION AMBIENTAL EMPRESARIAL</v>
          </cell>
          <cell r="I6238" t="str">
            <v>FRA 7626 PAGO 3 DE 3 SEGÚN CERTIFICACION DEL SUPERVISOR (Aju Retención de IVA en las OP 512114 y 650514 (Entidad sin animo de Lucro y No Contributente del Impuesto Ind. Y Comercio)</v>
          </cell>
          <cell r="J6238">
            <v>197748244.41999999</v>
          </cell>
          <cell r="M6238">
            <v>16</v>
          </cell>
          <cell r="O6238" t="str">
            <v>RECURSO 11</v>
          </cell>
          <cell r="P6238" t="str">
            <v>CXP</v>
          </cell>
          <cell r="W6238" t="str">
            <v>Vigencia Presupuestal</v>
          </cell>
        </row>
        <row r="6239">
          <cell r="A6239">
            <v>659814</v>
          </cell>
          <cell r="B6239" t="str">
            <v>Contrato</v>
          </cell>
          <cell r="C6239">
            <v>375</v>
          </cell>
          <cell r="D6239">
            <v>362114</v>
          </cell>
          <cell r="E6239">
            <v>42004</v>
          </cell>
          <cell r="F6239" t="str">
            <v>OFICINA TECNOLOGIAS DE INFORMACION Y COMUNICACIÓN</v>
          </cell>
          <cell r="G6239">
            <v>9000923859</v>
          </cell>
          <cell r="H6239" t="str">
            <v>UNE EPM TELECOMUNICACIONES</v>
          </cell>
          <cell r="I6239" t="str">
            <v>FRA 265973 PAGO 5 DE 6 SERVICIO DE INTERNET DEL 1 AL 15 DIC 2014 IVA $1,137,931</v>
          </cell>
          <cell r="J6239">
            <v>8250000</v>
          </cell>
          <cell r="M6239">
            <v>16</v>
          </cell>
          <cell r="N6239" t="str">
            <v>RECURSO 2-10</v>
          </cell>
          <cell r="P6239" t="str">
            <v>CXP</v>
          </cell>
          <cell r="W6239" t="str">
            <v>Vigencia Presupuestal</v>
          </cell>
        </row>
        <row r="6240">
          <cell r="A6240">
            <v>659914</v>
          </cell>
          <cell r="B6240" t="str">
            <v>Contrato</v>
          </cell>
          <cell r="C6240">
            <v>481</v>
          </cell>
          <cell r="D6240">
            <v>298814</v>
          </cell>
          <cell r="E6240">
            <v>42004</v>
          </cell>
          <cell r="F6240" t="str">
            <v>DIRECCION DE CAMBIO CLIMATICO</v>
          </cell>
          <cell r="G6240">
            <v>52045518</v>
          </cell>
          <cell r="H6240" t="str">
            <v>CATALINA LLINAS ANGEL</v>
          </cell>
          <cell r="I6240" t="str">
            <v>PAGO 3 DE 3 SEGÚN CERTIFICACION DEL SUPERVISOR (Desc x Dependientes) AJU RTE FTE S/CTAS RECIBIDAS EN EL MES OP 644814 DEL 24 DIC/2014</v>
          </cell>
          <cell r="J6240">
            <v>7000000</v>
          </cell>
          <cell r="K6240">
            <v>9.66</v>
          </cell>
          <cell r="O6240" t="str">
            <v>RECURSO 11</v>
          </cell>
          <cell r="P6240" t="str">
            <v>CXP</v>
          </cell>
          <cell r="W6240" t="str">
            <v>Vigencia Presupuestal</v>
          </cell>
        </row>
        <row r="6241">
          <cell r="A6241">
            <v>660014</v>
          </cell>
          <cell r="B6241" t="str">
            <v>Contrato</v>
          </cell>
          <cell r="C6241">
            <v>564</v>
          </cell>
          <cell r="D6241">
            <v>373614</v>
          </cell>
          <cell r="E6241">
            <v>42004</v>
          </cell>
          <cell r="F6241" t="str">
            <v>COORDINADOR GRUPO DE SISTEMAS</v>
          </cell>
          <cell r="G6241">
            <v>8000155831</v>
          </cell>
          <cell r="H6241" t="str">
            <v>COLOMBIANA DE SOFTWARE Y HARDWARE COLSOF S.A</v>
          </cell>
          <cell r="I6241" t="str">
            <v>FRA 386483 PAGO UNICO SEGÚN CERTIFICACION DEL SUPERVISOR (GRANDES CONT. - AUTORETE-UBICADOS EN TENJO) - EA 637-638</v>
          </cell>
          <cell r="J6241">
            <v>539000000</v>
          </cell>
          <cell r="M6241">
            <v>16</v>
          </cell>
          <cell r="N6241" t="str">
            <v>RECURSO 2-10</v>
          </cell>
          <cell r="P6241" t="str">
            <v>CXP</v>
          </cell>
          <cell r="V6241" t="str">
            <v>(CG - AUTORETE-UBICADOS EN TENJO) no se aplica ningun tipo de retención</v>
          </cell>
          <cell r="W6241" t="str">
            <v>Vigencia Presupuestal</v>
          </cell>
        </row>
        <row r="6242">
          <cell r="A6242">
            <v>660114</v>
          </cell>
          <cell r="B6242" t="str">
            <v>Comisión</v>
          </cell>
          <cell r="C6242">
            <v>20142478</v>
          </cell>
          <cell r="D6242">
            <v>318914</v>
          </cell>
          <cell r="E6242">
            <v>42004</v>
          </cell>
          <cell r="F6242" t="str">
            <v>SERVICIOS ADMINISTRATIVOS, ATENCIONA AL USUARIO, ARCHIVO Y CORRESPONDENCIA</v>
          </cell>
          <cell r="G6242">
            <v>71610890</v>
          </cell>
          <cell r="H6242" t="str">
            <v>LUIS ALFONSO ESCOBAR TRUJILLO</v>
          </cell>
          <cell r="I6242" t="str">
            <v>COMISION A MOCOA DEL 4 NOV 2014</v>
          </cell>
          <cell r="J6242">
            <v>208068</v>
          </cell>
          <cell r="O6242" t="str">
            <v>RECURSO 11</v>
          </cell>
          <cell r="P6242" t="str">
            <v>CXP</v>
          </cell>
          <cell r="W6242" t="str">
            <v>Vigencia Presupuestal</v>
          </cell>
        </row>
        <row r="6243">
          <cell r="A6243">
            <v>660214</v>
          </cell>
          <cell r="B6243" t="str">
            <v>Comisión</v>
          </cell>
          <cell r="C6243">
            <v>20142507</v>
          </cell>
          <cell r="D6243">
            <v>320714</v>
          </cell>
          <cell r="E6243">
            <v>42004</v>
          </cell>
          <cell r="F6243" t="str">
            <v>SERVICIOS ADMINISTRATIVOS, ATENCIONA AL USUARIO, ARCHIVO Y CORRESPONDENCIA</v>
          </cell>
          <cell r="G6243">
            <v>10287205</v>
          </cell>
          <cell r="H6243" t="str">
            <v>JOSE LEONARDO QUINTERO GARCIA</v>
          </cell>
          <cell r="I6243" t="str">
            <v>COMISION A CALI-CUCUTA DEL 5 AL 7 NOV 2014</v>
          </cell>
          <cell r="J6243">
            <v>376818</v>
          </cell>
          <cell r="N6243" t="str">
            <v>RECURSO 2-10</v>
          </cell>
          <cell r="P6243" t="str">
            <v>CXP</v>
          </cell>
          <cell r="W6243" t="str">
            <v>Vigencia Presupuestal</v>
          </cell>
        </row>
        <row r="6244">
          <cell r="A6244">
            <v>660314</v>
          </cell>
          <cell r="B6244" t="str">
            <v>Comisión</v>
          </cell>
          <cell r="C6244">
            <v>20142551</v>
          </cell>
          <cell r="D6244">
            <v>323114</v>
          </cell>
          <cell r="E6244">
            <v>42004</v>
          </cell>
          <cell r="F6244" t="str">
            <v>SERVICIOS ADMINISTRATIVOS, ATENCIONA AL USUARIO, ARCHIVO Y CORRESPONDENCIA</v>
          </cell>
          <cell r="G6244">
            <v>71610890</v>
          </cell>
          <cell r="H6244" t="str">
            <v>LUIS ALFONSO ESCOBAR TRUJILLO</v>
          </cell>
          <cell r="I6244" t="str">
            <v>COMSION A CUCUTA DEL 7 NOV 2014</v>
          </cell>
          <cell r="J6244">
            <v>208068</v>
          </cell>
          <cell r="O6244" t="str">
            <v>RECURSO 11</v>
          </cell>
          <cell r="P6244" t="str">
            <v>CXP</v>
          </cell>
          <cell r="W6244" t="str">
            <v>Vigencia Presupuestal</v>
          </cell>
        </row>
        <row r="6245">
          <cell r="A6245">
            <v>660414</v>
          </cell>
          <cell r="B6245" t="str">
            <v>Comisión</v>
          </cell>
          <cell r="C6245">
            <v>20142610</v>
          </cell>
          <cell r="D6245">
            <v>329714</v>
          </cell>
          <cell r="E6245">
            <v>42004</v>
          </cell>
          <cell r="F6245" t="str">
            <v>SERVICIOS ADMINISTRATIVOS, ATENCIONA AL USUARIO, ARCHIVO Y CORRESPONDENCIA</v>
          </cell>
          <cell r="G6245">
            <v>51803496</v>
          </cell>
          <cell r="H6245" t="str">
            <v>CLAUDIA LUZ RODRIGUEZ</v>
          </cell>
          <cell r="I6245" t="str">
            <v>COMISION A FLORENCIA DEL 19 NOV 2014</v>
          </cell>
          <cell r="J6245">
            <v>118646</v>
          </cell>
          <cell r="O6245" t="str">
            <v>RECURSO 11</v>
          </cell>
          <cell r="P6245" t="str">
            <v>CXP</v>
          </cell>
          <cell r="W6245" t="str">
            <v>Vigencia Presupuestal</v>
          </cell>
        </row>
        <row r="6246">
          <cell r="A6246">
            <v>663314</v>
          </cell>
          <cell r="B6246" t="str">
            <v>Comisión</v>
          </cell>
          <cell r="C6246">
            <v>20142685</v>
          </cell>
          <cell r="D6246">
            <v>336914</v>
          </cell>
          <cell r="E6246">
            <v>42004</v>
          </cell>
          <cell r="F6246" t="str">
            <v>SERVICIOS ADMINISTRATIVOS, ATENCIONA AL USUARIO, ARCHIVO Y CORRESPONDENCIA</v>
          </cell>
          <cell r="G6246">
            <v>1020720575</v>
          </cell>
          <cell r="H6246" t="str">
            <v>NATALIA JIMENEZ CONTENTO</v>
          </cell>
          <cell r="I6246" t="str">
            <v>COMISION A RIONEGRO DEL 24 AL 26 NOV 2014</v>
          </cell>
          <cell r="J6246">
            <v>432705</v>
          </cell>
          <cell r="O6246" t="str">
            <v>RECURSO 11</v>
          </cell>
          <cell r="P6246" t="str">
            <v>CXP</v>
          </cell>
          <cell r="W6246" t="str">
            <v>Vigencia Presupuestal</v>
          </cell>
        </row>
        <row r="6247">
          <cell r="A6247">
            <v>663414</v>
          </cell>
          <cell r="B6247" t="str">
            <v>Comisión</v>
          </cell>
          <cell r="C6247">
            <v>20142774</v>
          </cell>
          <cell r="D6247">
            <v>343714</v>
          </cell>
          <cell r="E6247">
            <v>42004</v>
          </cell>
          <cell r="F6247" t="str">
            <v>SERVICIOS ADMINISTRATIVOS, ATENCIONA AL USUARIO, ARCHIVO Y CORRESPONDENCIA</v>
          </cell>
          <cell r="G6247">
            <v>71610890</v>
          </cell>
          <cell r="H6247" t="str">
            <v>LUIS ALFONSO ESCOBAR TRUJILLO</v>
          </cell>
          <cell r="I6247" t="str">
            <v>COMISION A ARMENIA DEL 19 DIC /2014</v>
          </cell>
          <cell r="J6247">
            <v>208068</v>
          </cell>
          <cell r="O6247" t="str">
            <v>RECURSO 11</v>
          </cell>
          <cell r="P6247" t="str">
            <v>CXP</v>
          </cell>
          <cell r="W6247" t="str">
            <v>Vigencia Presupuestal</v>
          </cell>
        </row>
        <row r="6248">
          <cell r="A6248">
            <v>663514</v>
          </cell>
          <cell r="B6248" t="str">
            <v>Comisión</v>
          </cell>
          <cell r="C6248">
            <v>20142777</v>
          </cell>
          <cell r="D6248">
            <v>348614</v>
          </cell>
          <cell r="E6248">
            <v>42004</v>
          </cell>
          <cell r="F6248" t="str">
            <v>SERVICIOS ADMINISTRATIVOS, ATENCIONA AL USUARIO, ARCHIVO Y CORRESPONDENCIA</v>
          </cell>
          <cell r="G6248">
            <v>51803496</v>
          </cell>
          <cell r="H6248" t="str">
            <v>CLAUDIA LUZ RODRIGUEZ</v>
          </cell>
          <cell r="I6248" t="str">
            <v>COMISION A CARTAGENA DEL 01 AL 2 DIC/2014</v>
          </cell>
          <cell r="J6248">
            <v>355938</v>
          </cell>
          <cell r="O6248" t="str">
            <v>RECURSO 11</v>
          </cell>
          <cell r="P6248" t="str">
            <v>CXP</v>
          </cell>
          <cell r="W6248" t="str">
            <v>Vigencia Presupuestal</v>
          </cell>
        </row>
        <row r="6249">
          <cell r="A6249">
            <v>663614</v>
          </cell>
          <cell r="B6249" t="str">
            <v>Comisión</v>
          </cell>
          <cell r="C6249">
            <v>20142799</v>
          </cell>
          <cell r="D6249">
            <v>350614</v>
          </cell>
          <cell r="E6249">
            <v>42004</v>
          </cell>
          <cell r="F6249" t="str">
            <v>SERVICIOS ADMINISTRATIVOS, ATENCIONA AL USUARIO, ARCHIVO Y CORRESPONDENCIA</v>
          </cell>
          <cell r="G6249">
            <v>79316997</v>
          </cell>
          <cell r="H6249" t="str">
            <v>JAIRO ORLANDO HOMEZ SANCHEZ</v>
          </cell>
          <cell r="I6249" t="str">
            <v>COMSION A IBAGUE DEL 18 DIC 2014</v>
          </cell>
          <cell r="J6249">
            <v>118646</v>
          </cell>
          <cell r="O6249" t="str">
            <v>RECURSO 11</v>
          </cell>
          <cell r="P6249" t="str">
            <v>CXP</v>
          </cell>
          <cell r="W6249" t="str">
            <v>Vigencia Presupuestal</v>
          </cell>
        </row>
        <row r="6250">
          <cell r="A6250">
            <v>663714</v>
          </cell>
          <cell r="B6250" t="str">
            <v>Comisión</v>
          </cell>
          <cell r="C6250">
            <v>20142825</v>
          </cell>
          <cell r="D6250">
            <v>353414</v>
          </cell>
          <cell r="E6250">
            <v>42004</v>
          </cell>
          <cell r="F6250" t="str">
            <v>SERVICIOS ADMINISTRATIVOS, ATENCIONA AL USUARIO, ARCHIVO Y CORRESPONDENCIA</v>
          </cell>
          <cell r="G6250">
            <v>30323765</v>
          </cell>
          <cell r="H6250" t="str">
            <v>DORIS LILIANA OTALVARO HOYOS</v>
          </cell>
          <cell r="I6250" t="str">
            <v>COMSION A SAN ANDRES DEL 11 AL 12 DIC 2014</v>
          </cell>
          <cell r="J6250">
            <v>293037</v>
          </cell>
          <cell r="O6250" t="str">
            <v>RECURSO 11</v>
          </cell>
          <cell r="P6250" t="str">
            <v>CXP</v>
          </cell>
          <cell r="W6250" t="str">
            <v>Vigencia Presupuestal</v>
          </cell>
        </row>
        <row r="6251">
          <cell r="A6251">
            <v>663814</v>
          </cell>
          <cell r="B6251" t="str">
            <v>Comisión</v>
          </cell>
          <cell r="C6251">
            <v>20142839</v>
          </cell>
          <cell r="D6251">
            <v>354314</v>
          </cell>
          <cell r="E6251">
            <v>42004</v>
          </cell>
          <cell r="F6251" t="str">
            <v>SERVICIOS ADMINISTRATIVOS, ATENCIONA AL USUARIO, ARCHIVO Y CORRESPONDENCIA</v>
          </cell>
          <cell r="G6251">
            <v>41732216</v>
          </cell>
          <cell r="H6251" t="str">
            <v>MERY ASUNCION TONCEL GAVIRIA</v>
          </cell>
          <cell r="I6251" t="str">
            <v>COMISION A VALLEDUPAR DEL 11 AL 12 DIC 2014</v>
          </cell>
          <cell r="J6251">
            <v>355938</v>
          </cell>
          <cell r="O6251" t="str">
            <v>RECURSO 11</v>
          </cell>
          <cell r="P6251" t="str">
            <v>CXP</v>
          </cell>
          <cell r="W6251" t="str">
            <v>Vigencia Presupuestal</v>
          </cell>
        </row>
        <row r="6252">
          <cell r="A6252">
            <v>663914</v>
          </cell>
          <cell r="B6252" t="str">
            <v>Comisión</v>
          </cell>
          <cell r="C6252">
            <v>20142849</v>
          </cell>
          <cell r="D6252">
            <v>355514</v>
          </cell>
          <cell r="E6252">
            <v>42004</v>
          </cell>
          <cell r="F6252" t="str">
            <v>SERVICIOS ADMINISTRATIVOS, ATENCIONA AL USUARIO, ARCHIVO Y CORRESPONDENCIA</v>
          </cell>
          <cell r="G6252">
            <v>60250256</v>
          </cell>
          <cell r="H6252" t="str">
            <v>CLAUDIA ADALGIZA ARIAS CUADROS</v>
          </cell>
          <cell r="I6252" t="str">
            <v>COMSION A MEDELLIN DEL 15 AL 18 DIC 2014</v>
          </cell>
          <cell r="J6252">
            <v>1120375</v>
          </cell>
          <cell r="O6252" t="str">
            <v>RECURSO 11</v>
          </cell>
          <cell r="P6252" t="str">
            <v>CXP</v>
          </cell>
          <cell r="W6252" t="str">
            <v>Vigencia Presupuestal</v>
          </cell>
        </row>
        <row r="6253">
          <cell r="A6253">
            <v>664014</v>
          </cell>
          <cell r="B6253" t="str">
            <v>Comisión</v>
          </cell>
          <cell r="C6253">
            <v>20142476</v>
          </cell>
          <cell r="D6253">
            <v>319114</v>
          </cell>
          <cell r="E6253">
            <v>42004</v>
          </cell>
          <cell r="F6253" t="str">
            <v>SERVICIOS ADMINISTRATIVOS, ATENCIONA AL USUARIO, ARCHIVO Y CORRESPONDENCIA</v>
          </cell>
          <cell r="G6253">
            <v>42148243</v>
          </cell>
          <cell r="H6253" t="str">
            <v>JULIANA BEJARANO GARCIA</v>
          </cell>
          <cell r="I6253" t="str">
            <v>COMISION A IBAGUE 30 OCTUBRE DE 2014</v>
          </cell>
          <cell r="J6253">
            <v>208068</v>
          </cell>
          <cell r="N6253" t="str">
            <v>RECURSO 2-10</v>
          </cell>
          <cell r="P6253" t="str">
            <v>CXP</v>
          </cell>
          <cell r="W6253" t="str">
            <v>Vigencia Presupuestal</v>
          </cell>
        </row>
        <row r="6254">
          <cell r="A6254">
            <v>664114</v>
          </cell>
          <cell r="B6254" t="str">
            <v>Comisión</v>
          </cell>
          <cell r="C6254">
            <v>20142555</v>
          </cell>
          <cell r="D6254">
            <v>325614</v>
          </cell>
          <cell r="E6254">
            <v>42004</v>
          </cell>
          <cell r="F6254" t="str">
            <v>SERVICIOS ADMINISTRATIVOS, ATENCIONA AL USUARIO, ARCHIVO Y CORRESPONDENCIA</v>
          </cell>
          <cell r="G6254">
            <v>71610890</v>
          </cell>
          <cell r="H6254" t="str">
            <v>LUIS ALFONSO ESCOBAR TRUJILLO</v>
          </cell>
          <cell r="I6254" t="str">
            <v>COMISION A LETICIA 18-19  DE NOVIEMBRE DE 2014</v>
          </cell>
          <cell r="J6254">
            <v>624204</v>
          </cell>
          <cell r="O6254" t="str">
            <v>RECURSO 11</v>
          </cell>
          <cell r="P6254" t="str">
            <v>CXP</v>
          </cell>
          <cell r="W6254" t="str">
            <v>Vigencia Presupuestal</v>
          </cell>
        </row>
        <row r="6255">
          <cell r="A6255">
            <v>664214</v>
          </cell>
          <cell r="B6255" t="str">
            <v>Comisión</v>
          </cell>
          <cell r="C6255">
            <v>20142713</v>
          </cell>
          <cell r="D6255">
            <v>340214</v>
          </cell>
          <cell r="E6255">
            <v>42004</v>
          </cell>
          <cell r="F6255" t="str">
            <v>SERVICIOS ADMINISTRATIVOS, ATENCIONA AL USUARIO, ARCHIVO Y CORRESPONDENCIA</v>
          </cell>
          <cell r="G6255">
            <v>42148243</v>
          </cell>
          <cell r="H6255" t="str">
            <v>JULIANA BEJARANO GARCIA</v>
          </cell>
          <cell r="I6255" t="str">
            <v>COMISION A SAN ANDRES 25 NOVIEMBRE DE 2014</v>
          </cell>
          <cell r="J6255">
            <v>208068</v>
          </cell>
          <cell r="N6255" t="str">
            <v>RECURSO 2-10</v>
          </cell>
          <cell r="P6255" t="str">
            <v>CXP</v>
          </cell>
          <cell r="W6255" t="str">
            <v>Vigencia Presupuestal</v>
          </cell>
        </row>
        <row r="6256">
          <cell r="A6256">
            <v>664314</v>
          </cell>
          <cell r="B6256" t="str">
            <v>Comisión</v>
          </cell>
          <cell r="C6256">
            <v>20142809</v>
          </cell>
          <cell r="D6256">
            <v>351914</v>
          </cell>
          <cell r="E6256">
            <v>42004</v>
          </cell>
          <cell r="F6256" t="str">
            <v>SERVICIOS ADMINISTRATIVOS, ATENCIONA AL USUARIO, ARCHIVO Y CORRESPONDENCIA</v>
          </cell>
          <cell r="G6256">
            <v>35221273</v>
          </cell>
          <cell r="H6256" t="str">
            <v>NATALIA OCHOA SANCHEZ</v>
          </cell>
          <cell r="I6256" t="str">
            <v>COMISION A BARRANQUILLA Y SANTA MARTA 3 A 4 DICIEMBRE DE 2014</v>
          </cell>
          <cell r="J6256">
            <v>624204</v>
          </cell>
          <cell r="O6256" t="str">
            <v>RECURSO 11</v>
          </cell>
          <cell r="P6256" t="str">
            <v>CXP</v>
          </cell>
          <cell r="W6256" t="str">
            <v>Vigencia Presupuestal</v>
          </cell>
        </row>
        <row r="6257">
          <cell r="A6257">
            <v>664414</v>
          </cell>
          <cell r="B6257" t="str">
            <v>Comisión</v>
          </cell>
          <cell r="C6257">
            <v>20142810</v>
          </cell>
          <cell r="D6257">
            <v>351714</v>
          </cell>
          <cell r="E6257">
            <v>42004</v>
          </cell>
          <cell r="F6257" t="str">
            <v>SERVICIOS ADMINISTRATIVOS, ATENCIONA AL USUARIO, ARCHIVO Y CORRESPONDENCIA</v>
          </cell>
          <cell r="G6257">
            <v>42148243</v>
          </cell>
          <cell r="H6257" t="str">
            <v>JULIANA BEJARANO GARCIA</v>
          </cell>
          <cell r="I6257" t="str">
            <v>COMISION A BARRANQUILLA Y SANTA MARTA 3 a 4 DICIEMBRE DE 2014</v>
          </cell>
          <cell r="J6257">
            <v>624204</v>
          </cell>
          <cell r="N6257" t="str">
            <v>RECURSO 2-10</v>
          </cell>
          <cell r="P6257" t="str">
            <v>CXP</v>
          </cell>
          <cell r="W6257" t="str">
            <v>Vigencia Presupuestal</v>
          </cell>
        </row>
        <row r="6258">
          <cell r="A6258">
            <v>664514</v>
          </cell>
          <cell r="B6258" t="str">
            <v>Comisión</v>
          </cell>
          <cell r="C6258">
            <v>20142823</v>
          </cell>
          <cell r="D6258">
            <v>354714</v>
          </cell>
          <cell r="E6258">
            <v>42004</v>
          </cell>
          <cell r="F6258" t="str">
            <v>SERVICIOS ADMINISTRATIVOS, ATENCIONA AL USUARIO, ARCHIVO Y CORRESPONDENCIA</v>
          </cell>
          <cell r="G6258">
            <v>55305832</v>
          </cell>
          <cell r="H6258" t="str">
            <v>KELLY JOLETTI MORENO FONTALVO</v>
          </cell>
          <cell r="I6258" t="str">
            <v xml:space="preserve">COMISION A CARTAGENA 9 a 13 DICIEMBRE DE 2014 </v>
          </cell>
          <cell r="J6258">
            <v>879111</v>
          </cell>
          <cell r="O6258" t="str">
            <v>RECURSO 11</v>
          </cell>
          <cell r="P6258" t="str">
            <v>CXP</v>
          </cell>
          <cell r="W6258" t="str">
            <v>Vigencia Presupuestal</v>
          </cell>
        </row>
        <row r="6259">
          <cell r="A6259">
            <v>664614</v>
          </cell>
          <cell r="B6259" t="str">
            <v>Comisión</v>
          </cell>
          <cell r="C6259">
            <v>20142828</v>
          </cell>
          <cell r="D6259">
            <v>357714</v>
          </cell>
          <cell r="E6259">
            <v>42004</v>
          </cell>
          <cell r="F6259" t="str">
            <v>SERVICIOS ADMINISTRATIVOS, ATENCIONA AL USUARIO, ARCHIVO Y CORRESPONDENCIA</v>
          </cell>
          <cell r="G6259">
            <v>80049519</v>
          </cell>
          <cell r="H6259" t="str">
            <v>EDGAR ALEXANDER OSPINA GRANADOS</v>
          </cell>
          <cell r="I6259" t="str">
            <v>COMISION A MEDELLIN 15 a 16 DICIEMBRE DE 2014</v>
          </cell>
          <cell r="J6259">
            <v>293037</v>
          </cell>
          <cell r="O6259" t="str">
            <v>RECURSO 11</v>
          </cell>
          <cell r="P6259" t="str">
            <v>CXP</v>
          </cell>
          <cell r="W6259" t="str">
            <v>Vigencia Presupuestal</v>
          </cell>
        </row>
        <row r="6260">
          <cell r="A6260">
            <v>664714</v>
          </cell>
          <cell r="B6260" t="str">
            <v>Comisión</v>
          </cell>
          <cell r="C6260">
            <v>20142852</v>
          </cell>
          <cell r="D6260">
            <v>357614</v>
          </cell>
          <cell r="E6260">
            <v>42004</v>
          </cell>
          <cell r="F6260" t="str">
            <v>SERVICIOS ADMINISTRATIVOS, ATENCIONA AL USUARIO, ARCHIVO Y CORRESPONDENCIA</v>
          </cell>
          <cell r="G6260">
            <v>46667625</v>
          </cell>
          <cell r="H6260" t="str">
            <v>EMMA JUDITH SALAMANCA GUAUQUE</v>
          </cell>
          <cell r="I6260" t="str">
            <v>COMISION A TUNJA 16 DICIEMBRE DE 2014</v>
          </cell>
          <cell r="J6260">
            <v>118646</v>
          </cell>
          <cell r="O6260" t="str">
            <v>RECURSO 11</v>
          </cell>
          <cell r="P6260" t="str">
            <v>CXP</v>
          </cell>
          <cell r="W6260" t="str">
            <v>Vigencia Presupuestal</v>
          </cell>
        </row>
        <row r="6261">
          <cell r="A6261">
            <v>664814</v>
          </cell>
          <cell r="B6261" t="str">
            <v>Comisión</v>
          </cell>
          <cell r="C6261">
            <v>20142858</v>
          </cell>
          <cell r="D6261">
            <v>357514</v>
          </cell>
          <cell r="E6261">
            <v>42004</v>
          </cell>
          <cell r="F6261" t="str">
            <v>SERVICIOS ADMINISTRATIVOS, ATENCIONA AL USUARIO, ARCHIVO Y CORRESPONDENCIA</v>
          </cell>
          <cell r="G6261">
            <v>71610890</v>
          </cell>
          <cell r="H6261" t="str">
            <v>LUIS ALFONSO ESCOBAR TRUJILLO</v>
          </cell>
          <cell r="I6261" t="str">
            <v>COMISION A ARMENIA 15 DICIEMBRE DE 2014</v>
          </cell>
          <cell r="J6261">
            <v>208068</v>
          </cell>
          <cell r="O6261" t="str">
            <v>RECURSO 11</v>
          </cell>
          <cell r="P6261" t="str">
            <v>CXP</v>
          </cell>
          <cell r="W6261" t="str">
            <v>Vigencia Presupuestal</v>
          </cell>
        </row>
        <row r="6262">
          <cell r="A6262">
            <v>664914</v>
          </cell>
          <cell r="B6262" t="str">
            <v>Comisión</v>
          </cell>
          <cell r="C6262">
            <v>20142871</v>
          </cell>
          <cell r="D6262">
            <v>361014</v>
          </cell>
          <cell r="E6262">
            <v>42004</v>
          </cell>
          <cell r="F6262" t="str">
            <v>SERVICIOS ADMINISTRATIVOS, ATENCIONA AL USUARIO, ARCHIVO Y CORRESPONDENCIA</v>
          </cell>
          <cell r="G6262">
            <v>79470202</v>
          </cell>
          <cell r="H6262" t="str">
            <v>OMAR ARIEL GUEVARA MANCERA</v>
          </cell>
          <cell r="I6262" t="str">
            <v>COMISON A BUCARAMANGA 14 a 15 DICIEMBRE DE 2014</v>
          </cell>
          <cell r="J6262">
            <v>480161</v>
          </cell>
          <cell r="O6262" t="str">
            <v>RECURSO 11</v>
          </cell>
          <cell r="P6262" t="str">
            <v>CXP</v>
          </cell>
          <cell r="W6262" t="str">
            <v>Vigencia Presupuestal</v>
          </cell>
        </row>
        <row r="6263">
          <cell r="A6263">
            <v>665014</v>
          </cell>
          <cell r="B6263" t="str">
            <v>Comisión</v>
          </cell>
          <cell r="C6263">
            <v>20142860</v>
          </cell>
          <cell r="D6263">
            <v>356814</v>
          </cell>
          <cell r="E6263">
            <v>42004</v>
          </cell>
          <cell r="F6263" t="str">
            <v>SERVICIOS ADMINISTRATIVOS, ATENCIONA AL USUARIO, ARCHIVO Y CORRESPONDENCIA</v>
          </cell>
          <cell r="G6263">
            <v>42148243</v>
          </cell>
          <cell r="H6263" t="str">
            <v>JULIANA BEJARANO GARCIA</v>
          </cell>
          <cell r="I6263" t="str">
            <v>COMISION A MEDELLIN 11 a 12 DICIEMBRE DE 2014</v>
          </cell>
          <cell r="J6263">
            <v>624204</v>
          </cell>
          <cell r="N6263" t="str">
            <v>RECURSO 2-10</v>
          </cell>
          <cell r="P6263" t="str">
            <v>CXP</v>
          </cell>
          <cell r="W6263" t="str">
            <v>Vigencia Presupuestal</v>
          </cell>
        </row>
        <row r="6264">
          <cell r="A6264">
            <v>666214</v>
          </cell>
          <cell r="B6264" t="str">
            <v>Contrato</v>
          </cell>
          <cell r="C6264">
            <v>502</v>
          </cell>
          <cell r="D6264">
            <v>310714</v>
          </cell>
          <cell r="E6264">
            <v>42004</v>
          </cell>
          <cell r="F6264" t="str">
            <v>SUBDIRECCION ADMINISTRATIVA Y FINANCIERA</v>
          </cell>
          <cell r="G6264">
            <v>8301139143</v>
          </cell>
          <cell r="H6264" t="str">
            <v>STAR SERVICES</v>
          </cell>
          <cell r="I6264" t="str">
            <v>FRA 59721 PAGO 1 SEGÚN CERTIFICACION DEL SUPERVISOR + EA 1181 + IVA $8,016,381</v>
          </cell>
          <cell r="J6264">
            <v>58118761</v>
          </cell>
          <cell r="K6264">
            <v>11.04</v>
          </cell>
          <cell r="L6264">
            <v>2.5</v>
          </cell>
          <cell r="M6264">
            <v>16</v>
          </cell>
          <cell r="N6264" t="str">
            <v>RECURSO 2-10</v>
          </cell>
          <cell r="P6264" t="str">
            <v>CXP</v>
          </cell>
          <cell r="W6264" t="str">
            <v>Vigencia Presupuestal</v>
          </cell>
        </row>
        <row r="6265">
          <cell r="A6265">
            <v>666314</v>
          </cell>
          <cell r="B6265" t="str">
            <v>Contrato</v>
          </cell>
          <cell r="C6265">
            <v>490</v>
          </cell>
          <cell r="D6265">
            <v>295314</v>
          </cell>
          <cell r="E6265">
            <v>42004</v>
          </cell>
          <cell r="F6265" t="str">
            <v>SUBDIRECCION ADMINISTRATIVA Y FINANCIERA</v>
          </cell>
          <cell r="G6265">
            <v>8999991624</v>
          </cell>
          <cell r="H6265" t="str">
            <v>AGENCIA LOGISTICA DE LAS FUERZAS MILITARES</v>
          </cell>
          <cell r="I6265" t="str">
            <v>FRA 1926 -1928 PAGO 5 SEGÚN CERTIFICACION DEL SUPERVISOR -  IVA $ 2,158,311 - ENTIDAD DEL ESTADO</v>
          </cell>
          <cell r="J6265">
            <v>16387755</v>
          </cell>
          <cell r="M6265">
            <v>16</v>
          </cell>
          <cell r="N6265" t="str">
            <v>RECURSO 2-10</v>
          </cell>
          <cell r="P6265" t="str">
            <v>CXP</v>
          </cell>
          <cell r="W6265" t="str">
            <v>Vigencia Presupuestal</v>
          </cell>
        </row>
        <row r="6266">
          <cell r="A6266">
            <v>666414</v>
          </cell>
          <cell r="B6266" t="str">
            <v>Contrato</v>
          </cell>
          <cell r="C6266">
            <v>490</v>
          </cell>
          <cell r="D6266">
            <v>295314</v>
          </cell>
          <cell r="E6266">
            <v>42004</v>
          </cell>
          <cell r="F6266" t="str">
            <v>SUBDIRECCION ADMINISTRATIVA Y FINANCIERA</v>
          </cell>
          <cell r="G6266">
            <v>8999991624</v>
          </cell>
          <cell r="H6266" t="str">
            <v>AGENCIA LOGISTICA DE LAS FUERZAS MILITARES</v>
          </cell>
          <cell r="I6266" t="str">
            <v>FRA 1929 PAGO 6 SEGÚN CERTIFICACION DEL SUPERVISOR - IVA $ 1,591,000 - ENTIDAD DEL ESTADO</v>
          </cell>
          <cell r="J6266">
            <v>19026095</v>
          </cell>
          <cell r="M6266">
            <v>16</v>
          </cell>
          <cell r="N6266" t="str">
            <v>RECURSO 2-10</v>
          </cell>
          <cell r="P6266" t="str">
            <v>CXP</v>
          </cell>
          <cell r="W6266" t="str">
            <v>Vigencia Presupuestal</v>
          </cell>
        </row>
        <row r="6267">
          <cell r="A6267">
            <v>666514</v>
          </cell>
          <cell r="B6267" t="str">
            <v>Contrato</v>
          </cell>
          <cell r="C6267">
            <v>490</v>
          </cell>
          <cell r="D6267">
            <v>295314</v>
          </cell>
          <cell r="E6267">
            <v>42004</v>
          </cell>
          <cell r="F6267" t="str">
            <v>SUBDIRECCION ADMINISTRATIVA Y FINANCIERA</v>
          </cell>
          <cell r="G6267">
            <v>8999991624</v>
          </cell>
          <cell r="H6267" t="str">
            <v>AGENCIA LOGISTICA DE LAS FUERZAS MILITARES</v>
          </cell>
          <cell r="I6267" t="str">
            <v>FRA 2002 PAGO 7 SEGÚN CERTIFICACION DEL SUPERVISOR - IVA $730,583 - ENTIDAD DEL ESTADO</v>
          </cell>
          <cell r="J6267">
            <v>5888727</v>
          </cell>
          <cell r="M6267">
            <v>16</v>
          </cell>
          <cell r="N6267" t="str">
            <v>RECURSO 2-10</v>
          </cell>
          <cell r="P6267" t="str">
            <v>CXP</v>
          </cell>
          <cell r="W6267" t="str">
            <v>Vigencia Presupuestal</v>
          </cell>
        </row>
        <row r="6268">
          <cell r="A6268">
            <v>656914</v>
          </cell>
          <cell r="B6268" t="str">
            <v>Resolucion</v>
          </cell>
          <cell r="C6268">
            <v>2092</v>
          </cell>
          <cell r="D6268">
            <v>370014</v>
          </cell>
          <cell r="E6268">
            <v>42003</v>
          </cell>
          <cell r="F6268" t="str">
            <v>TALENTO HUMANO ACTIVO Y NO ACTIVO</v>
          </cell>
          <cell r="G6268">
            <v>7437085</v>
          </cell>
          <cell r="H6268" t="str">
            <v xml:space="preserve">CARLOS PACHECO ARTETA </v>
          </cell>
          <cell r="I6268" t="str">
            <v>RECONOCIMIENTO Y PAGO DE INDEXACION Y RELIQUIDACION DE PRESTACIONES DE JUBILACION DESCUENTOS POR APORTES DE SALUD A LA NUEVA EPS $6.305.000</v>
          </cell>
          <cell r="J6268">
            <v>55755672</v>
          </cell>
          <cell r="N6268" t="str">
            <v>RECURSO 3-10</v>
          </cell>
          <cell r="P6268" t="str">
            <v>CXP</v>
          </cell>
          <cell r="Q6268" t="str">
            <v>APORTES A SALUD NUEVA EPS</v>
          </cell>
          <cell r="R6268">
            <v>6305000</v>
          </cell>
          <cell r="W6268" t="str">
            <v>Vigencia Presupuestal</v>
          </cell>
        </row>
        <row r="6269">
          <cell r="A6269">
            <v>657514</v>
          </cell>
          <cell r="B6269" t="str">
            <v>Resolucion</v>
          </cell>
          <cell r="C6269">
            <v>2125</v>
          </cell>
          <cell r="D6269">
            <v>373814</v>
          </cell>
          <cell r="E6269">
            <v>42003</v>
          </cell>
          <cell r="F6269" t="str">
            <v>TALENTO HUMANO ACTIVO Y NO ACTIVO</v>
          </cell>
          <cell r="G6269">
            <v>13801304</v>
          </cell>
          <cell r="H6269" t="str">
            <v>ALFONSO TOLOZA VILLABONA</v>
          </cell>
          <cell r="I6269" t="str">
            <v>RECONOCIMIENTO Y PAGO DE INDEXACION Y RELIQUIDACION DE PRESTACIONES DE JUBILACION DESCUENTOS POR APORTES DE SALUD A EPS SALUDCOOP $1.165.900</v>
          </cell>
          <cell r="J6269">
            <v>12189174</v>
          </cell>
          <cell r="N6269" t="str">
            <v>RECURSO 3-10</v>
          </cell>
          <cell r="P6269" t="str">
            <v>CXP</v>
          </cell>
          <cell r="Q6269" t="str">
            <v>APORTES A EPS SALUDCOOP</v>
          </cell>
          <cell r="R6269">
            <v>1165900</v>
          </cell>
          <cell r="W6269" t="str">
            <v>Vigencia Presupuestal</v>
          </cell>
        </row>
        <row r="6270">
          <cell r="A6270">
            <v>657414</v>
          </cell>
          <cell r="B6270" t="str">
            <v>Resolucion</v>
          </cell>
          <cell r="C6270">
            <v>2098</v>
          </cell>
          <cell r="D6270">
            <v>369914</v>
          </cell>
          <cell r="E6270">
            <v>42003</v>
          </cell>
          <cell r="F6270" t="str">
            <v>TALENTO HUMANO ACTIVO Y NO ACTIVO</v>
          </cell>
          <cell r="G6270">
            <v>14204408</v>
          </cell>
          <cell r="H6270" t="str">
            <v>NEHEMIAS SANTOS CHICA</v>
          </cell>
          <cell r="I6270" t="str">
            <v>RECONOCIMIENTI¡O Y PAGO DE AJUSTE DEL VALOR DE PENSION CONCEDIDA MEDIANTE RES. 892 DE 2014, ES DECIR LA DIFERENCIA ENTRE LA MESADA RECONOCIDA Y LA ORDENADA DESCUENTO POR APORTE EN SALUD A EPS COOMEVA $2.957.130</v>
          </cell>
          <cell r="J6270">
            <v>26474058</v>
          </cell>
          <cell r="N6270" t="str">
            <v>RECURSO 3-10</v>
          </cell>
          <cell r="P6270" t="str">
            <v>CXP</v>
          </cell>
          <cell r="Q6270" t="str">
            <v>APORTES A EPS COOMEVA</v>
          </cell>
          <cell r="R6270">
            <v>2957130</v>
          </cell>
          <cell r="W6270" t="str">
            <v>Vigencia Presupuestal</v>
          </cell>
        </row>
        <row r="6271">
          <cell r="A6271">
            <v>675714</v>
          </cell>
          <cell r="B6271" t="str">
            <v>Contrato</v>
          </cell>
          <cell r="C6271">
            <v>456</v>
          </cell>
          <cell r="D6271">
            <v>258914</v>
          </cell>
          <cell r="E6271">
            <v>42004</v>
          </cell>
          <cell r="F6271" t="str">
            <v>SUBDIRECCION ADMINISTRATIVA Y FINANCIERA</v>
          </cell>
          <cell r="G6271">
            <v>9003451179</v>
          </cell>
          <cell r="H6271" t="str">
            <v>AGE ANDINOS GRUPO EMPRESARIAL S.A.S</v>
          </cell>
          <cell r="I6271" t="str">
            <v>PAGO PARCIAL 5  DE 6 FRAS VARIAS SEGÚN CERTIFICACION DEL SUPERVISOR (REG. COMUN)</v>
          </cell>
          <cell r="J6271">
            <v>25448614</v>
          </cell>
          <cell r="K6271">
            <v>9.66</v>
          </cell>
          <cell r="L6271">
            <v>2.5</v>
          </cell>
          <cell r="M6271">
            <v>16</v>
          </cell>
          <cell r="N6271" t="str">
            <v>RECURSO 2-10</v>
          </cell>
          <cell r="W6271" t="str">
            <v>Vigencia Presupuestal</v>
          </cell>
        </row>
        <row r="6272">
          <cell r="A6272">
            <v>675814</v>
          </cell>
          <cell r="B6272" t="str">
            <v>Contrato</v>
          </cell>
          <cell r="C6272">
            <v>456</v>
          </cell>
          <cell r="D6272">
            <v>258814</v>
          </cell>
          <cell r="E6272">
            <v>42004</v>
          </cell>
          <cell r="F6272" t="str">
            <v>SUBDIRECCION ADMINISTRATIVA Y FINANCIERA</v>
          </cell>
          <cell r="G6272">
            <v>9003451179</v>
          </cell>
          <cell r="H6272" t="str">
            <v>AGE ANDINOS GRUPO EMPRESARIAL S.A.S</v>
          </cell>
          <cell r="I6272" t="str">
            <v>PAGO SALDO 5  DE 6 FRAS VARIAS SEGÚN CERTIFICACION DEL SUPERVISOR (REG. COMUN)</v>
          </cell>
          <cell r="J6272">
            <v>127893110</v>
          </cell>
          <cell r="K6272">
            <v>9.66</v>
          </cell>
          <cell r="L6272">
            <v>2.5</v>
          </cell>
          <cell r="M6272">
            <v>16</v>
          </cell>
          <cell r="O6272" t="str">
            <v>RECURSO 11</v>
          </cell>
          <cell r="W6272" t="str">
            <v>Vigencia Presupuestal</v>
          </cell>
        </row>
        <row r="6273">
          <cell r="A6273">
            <v>4215</v>
          </cell>
          <cell r="B6273" t="str">
            <v>Oficio</v>
          </cell>
          <cell r="C6273">
            <v>2101204</v>
          </cell>
          <cell r="D6273">
            <v>17815</v>
          </cell>
          <cell r="E6273">
            <v>42026</v>
          </cell>
          <cell r="F6273" t="str">
            <v>TALENTO HUMANO ACTIVO Y NO ACTIVO</v>
          </cell>
          <cell r="G6273">
            <v>8301153951</v>
          </cell>
          <cell r="H6273" t="str">
            <v>MINISTERIO DE AMBIENTE Y DESARROLLO SOSTENIBLE</v>
          </cell>
          <cell r="I6273" t="str">
            <v>PAGO NOMINA ADICIONAL FUNCINARIOS  - ENERO 2015</v>
          </cell>
          <cell r="J6273">
            <v>1780717</v>
          </cell>
          <cell r="N6273" t="str">
            <v>RECURSO 1-10</v>
          </cell>
          <cell r="Q6273" t="str">
            <v>DEDUCCIONES GENERALES</v>
          </cell>
          <cell r="R6273">
            <v>142456</v>
          </cell>
          <cell r="W6273" t="str">
            <v>Vigencia Presupuestal</v>
          </cell>
        </row>
        <row r="6274">
          <cell r="B6274" t="str">
            <v>Contrato</v>
          </cell>
          <cell r="C6274">
            <v>333</v>
          </cell>
          <cell r="D6274">
            <v>129614</v>
          </cell>
          <cell r="E6274">
            <v>42369</v>
          </cell>
          <cell r="F6274" t="str">
            <v>SUBDIRECCION ADMINISTRATIVA Y FINANCIERA</v>
          </cell>
          <cell r="G6274">
            <v>8604500222</v>
          </cell>
          <cell r="H6274" t="str">
            <v>ESCOBAR OSPINA Y CIA LTDA - VIAJES CALITOUR</v>
          </cell>
          <cell r="I6274" t="str">
            <v>PAGO PARCIAL FACTURAS VARIAS SEGUN CERTIFICACION DEL SUPERVISOR (REC 2-10 FUNCIONAMIENTO)</v>
          </cell>
          <cell r="J6274">
            <v>2557695</v>
          </cell>
          <cell r="K6274">
            <v>9.66</v>
          </cell>
          <cell r="L6274">
            <v>4</v>
          </cell>
          <cell r="M6274">
            <v>16</v>
          </cell>
          <cell r="N6274" t="str">
            <v>RECURSO 2-10</v>
          </cell>
          <cell r="P6274" t="str">
            <v>CXP</v>
          </cell>
          <cell r="W6274" t="str">
            <v>Vigencia Presupuestal</v>
          </cell>
        </row>
        <row r="6275">
          <cell r="B6275" t="str">
            <v>Contrato</v>
          </cell>
          <cell r="C6275">
            <v>333</v>
          </cell>
          <cell r="D6275">
            <v>129614</v>
          </cell>
          <cell r="E6275">
            <v>42369</v>
          </cell>
          <cell r="F6275" t="str">
            <v>SUBDIRECCION ADMINISTRATIVA Y FINANCIERA</v>
          </cell>
          <cell r="G6275">
            <v>8604500222</v>
          </cell>
          <cell r="H6275" t="str">
            <v>ESCOBAR OSPINA Y CIA LTDA - VIAJES CALITOUR</v>
          </cell>
          <cell r="I6275" t="str">
            <v xml:space="preserve">PAGO PARCIAL FACTURAS VARIAS SEGUN CERTIFICACION DEL SUPERVISOR (REC 11 INVERSION) LOS SOPORTES ORIGINALES REPOSAN EN LA OP </v>
          </cell>
          <cell r="J6275">
            <v>10735674</v>
          </cell>
          <cell r="K6275">
            <v>9.66</v>
          </cell>
          <cell r="L6275">
            <v>4</v>
          </cell>
          <cell r="M6275">
            <v>16</v>
          </cell>
          <cell r="O6275" t="str">
            <v>RECURSO 11</v>
          </cell>
          <cell r="P6275" t="str">
            <v>CXP</v>
          </cell>
          <cell r="W6275" t="str">
            <v>Vigencia Presupuestal</v>
          </cell>
        </row>
        <row r="6276">
          <cell r="B6276" t="str">
            <v>Contrato</v>
          </cell>
          <cell r="C6276">
            <v>333</v>
          </cell>
          <cell r="D6276">
            <v>234214</v>
          </cell>
          <cell r="E6276">
            <v>42369</v>
          </cell>
          <cell r="F6276" t="str">
            <v>SUBDIRECCION ADMINISTRATIVA Y FINANCIERA</v>
          </cell>
          <cell r="G6276">
            <v>8604500222</v>
          </cell>
          <cell r="H6276" t="str">
            <v>ESCOBAR OSPINA Y CIA LTDA - VIAJES CALITOUR</v>
          </cell>
          <cell r="I6276" t="str">
            <v xml:space="preserve">PAGO SALDO FACTURAS VARIAS SEGUN CERTIFICACION DEL SUPERVISOR (REC 11 INVERSION) LOS SOPORTES ORIGINALES REPOSAN EN LA OP </v>
          </cell>
          <cell r="J6276">
            <v>60974593</v>
          </cell>
          <cell r="K6276">
            <v>9.66</v>
          </cell>
          <cell r="L6276">
            <v>4</v>
          </cell>
          <cell r="M6276">
            <v>16</v>
          </cell>
          <cell r="O6276" t="str">
            <v>RECURSO 11</v>
          </cell>
          <cell r="P6276" t="str">
            <v>CXP</v>
          </cell>
          <cell r="W6276" t="str">
            <v>Vigencia Presupuestal</v>
          </cell>
        </row>
        <row r="6277">
          <cell r="A6277">
            <v>715</v>
          </cell>
          <cell r="B6277" t="str">
            <v>Resolucion</v>
          </cell>
          <cell r="C6277">
            <v>14</v>
          </cell>
          <cell r="D6277">
            <v>9615</v>
          </cell>
          <cell r="E6277">
            <v>42020</v>
          </cell>
          <cell r="F6277" t="str">
            <v>SUBDIRECCION ADMINISTRATIVA Y FINANCIERA</v>
          </cell>
          <cell r="G6277">
            <v>8301153951</v>
          </cell>
          <cell r="H6277" t="str">
            <v>MINISTERIO DE AMBIENTE Y DESARROLLO SOSTENIBLE</v>
          </cell>
          <cell r="I6277" t="str">
            <v>APERTURA CAJA MENOR 115  - GASTOS GENERALES</v>
          </cell>
          <cell r="J6277">
            <v>18000000</v>
          </cell>
          <cell r="N6277" t="str">
            <v>RECURSO 2-10</v>
          </cell>
          <cell r="W6277" t="str">
            <v>Vigencia Presupuestal</v>
          </cell>
        </row>
        <row r="6278">
          <cell r="A6278">
            <v>815</v>
          </cell>
          <cell r="B6278" t="str">
            <v>Oficio</v>
          </cell>
          <cell r="C6278" t="str">
            <v>8320-3-1056</v>
          </cell>
          <cell r="D6278">
            <v>9715</v>
          </cell>
          <cell r="E6278">
            <v>42023</v>
          </cell>
          <cell r="F6278" t="str">
            <v>TALENTO HUMANO ACTIVO Y NO ACTIVO</v>
          </cell>
          <cell r="G6278">
            <v>8301153951</v>
          </cell>
          <cell r="H6278" t="str">
            <v>MINISTERIO DE AMBIENTE Y DESARROLLO SOSTENIBLE</v>
          </cell>
          <cell r="I6278" t="str">
            <v>MESADA PENSIONAL CORRESPONDIENTE AL MES DE ENERO DE 2015</v>
          </cell>
          <cell r="J6278">
            <v>973984471</v>
          </cell>
          <cell r="N6278" t="str">
            <v>RECURSO 3-10</v>
          </cell>
          <cell r="Q6278" t="str">
            <v>DEDUCCIONES GENERALES</v>
          </cell>
          <cell r="R6278">
            <v>231163386</v>
          </cell>
          <cell r="W6278" t="str">
            <v>Vigencia Presupuestal</v>
          </cell>
        </row>
        <row r="6279">
          <cell r="A6279">
            <v>1015</v>
          </cell>
          <cell r="B6279" t="str">
            <v>Factura</v>
          </cell>
          <cell r="C6279">
            <v>381761443</v>
          </cell>
          <cell r="D6279">
            <v>12615</v>
          </cell>
          <cell r="E6279">
            <v>42023</v>
          </cell>
          <cell r="F6279" t="str">
            <v>SERVICIOS ADMINISTRATIVOS, ATENCIONA AL USUARIO, ARCHIVO Y CORRESPONDENCIA</v>
          </cell>
          <cell r="G6279">
            <v>8300538004</v>
          </cell>
          <cell r="H6279" t="str">
            <v>TELMEX COLOMBIA S.A</v>
          </cell>
          <cell r="I6279" t="str">
            <v>PAGO SERVICIO PUBLICO TELEVISION A CLARO, FRA 381761443 DEL 2 ENE AL 01 FEB DE 2015</v>
          </cell>
          <cell r="J6279">
            <v>18000000</v>
          </cell>
          <cell r="N6279" t="str">
            <v>RECURSO 2-10</v>
          </cell>
          <cell r="W6279" t="str">
            <v>Vigencia Presupuestal</v>
          </cell>
        </row>
        <row r="6280">
          <cell r="A6280">
            <v>1115</v>
          </cell>
          <cell r="B6280" t="str">
            <v>Factura</v>
          </cell>
          <cell r="C6280">
            <v>72836472</v>
          </cell>
          <cell r="D6280">
            <v>12415</v>
          </cell>
          <cell r="E6280">
            <v>42023</v>
          </cell>
          <cell r="F6280" t="str">
            <v>SERVICIOS ADMINISTRATIVOS, ATENCIONA AL USUARIO, ARCHIVO Y CORRESPONDENCIA</v>
          </cell>
          <cell r="G6280">
            <v>8301225661</v>
          </cell>
          <cell r="H6280" t="str">
            <v>COLOMBIA TELECOMUNICACIONES S.A ESP</v>
          </cell>
          <cell r="I6280" t="str">
            <v>PAGO SERVICIO PUBLICO CELULAR A COLOMBIA TELECOMUNICACIONES, FRA EC-72836472, CTA CLIENTE 8604974 PERIODO DEL 06 DIC/2014 AL 05 ENE/2015</v>
          </cell>
          <cell r="J6280">
            <v>4496443</v>
          </cell>
          <cell r="N6280" t="str">
            <v>RECURSO 2-10</v>
          </cell>
          <cell r="W6280" t="str">
            <v>Vigencia Presupuestal</v>
          </cell>
        </row>
        <row r="6281">
          <cell r="A6281">
            <v>676714</v>
          </cell>
          <cell r="B6281" t="str">
            <v>Contrato</v>
          </cell>
          <cell r="C6281">
            <v>542</v>
          </cell>
          <cell r="D6281">
            <v>340814</v>
          </cell>
          <cell r="E6281">
            <v>42004</v>
          </cell>
          <cell r="F6281" t="str">
            <v>SUBDIRECCION ADMINISTRATIVA Y FINANCIERA</v>
          </cell>
          <cell r="G6281">
            <v>9007935584</v>
          </cell>
          <cell r="H6281" t="str">
            <v>UNION TEMPORAL VERSE</v>
          </cell>
          <cell r="I6281" t="str">
            <v>FRA 1 PAGO 1 SEGÚN CERTIFICACION DEL SUPERVISOR - REG. COMUN (RTE FTE SER,.VIGILANCIA) IVA $787,701</v>
          </cell>
          <cell r="J6281">
            <v>50018984.799999997</v>
          </cell>
          <cell r="K6281">
            <v>13.8</v>
          </cell>
          <cell r="L6281">
            <v>2</v>
          </cell>
          <cell r="M6281">
            <v>1.6</v>
          </cell>
          <cell r="N6281" t="str">
            <v>RECURSO 2-10</v>
          </cell>
          <cell r="W6281" t="str">
            <v>Vigencia Presupuestal</v>
          </cell>
        </row>
        <row r="6282">
          <cell r="A6282">
            <v>676914</v>
          </cell>
          <cell r="B6282" t="str">
            <v>Contrato</v>
          </cell>
          <cell r="C6282">
            <v>456</v>
          </cell>
          <cell r="D6282">
            <v>258814</v>
          </cell>
          <cell r="E6282">
            <v>42004</v>
          </cell>
          <cell r="F6282" t="str">
            <v>SUBDIRECCION ADMINISTRATIVA Y FINANCIERA</v>
          </cell>
          <cell r="G6282">
            <v>9003451179</v>
          </cell>
          <cell r="H6282" t="str">
            <v>AGE ANDINOS GRUPO EMPRESARIAL S.A.S</v>
          </cell>
          <cell r="I6282" t="str">
            <v>PAGO 6  DE 6 FRAS VARIAS SEGÚN CERTIFICACION DEL SUPERVISOR (REG. COMUN)</v>
          </cell>
          <cell r="J6282">
            <v>32306143</v>
          </cell>
          <cell r="K6282">
            <v>9.66</v>
          </cell>
          <cell r="L6282">
            <v>2.5</v>
          </cell>
          <cell r="M6282">
            <v>16</v>
          </cell>
          <cell r="O6282" t="str">
            <v>RECURSO 11</v>
          </cell>
          <cell r="W6282" t="str">
            <v>Vigencia Presupuestal</v>
          </cell>
        </row>
        <row r="6283">
          <cell r="A6283">
            <v>677314</v>
          </cell>
          <cell r="B6283" t="str">
            <v>Contrato</v>
          </cell>
          <cell r="C6283">
            <v>547</v>
          </cell>
          <cell r="D6283">
            <v>345114</v>
          </cell>
          <cell r="E6283">
            <v>42004</v>
          </cell>
          <cell r="F6283" t="str">
            <v>SERVICIOS ADMINISTRATIVOS, ATENCIONA AL USUARIO, ARCHIVO Y CORRESPONDENCIA</v>
          </cell>
          <cell r="G6283">
            <v>8300350374</v>
          </cell>
          <cell r="H6283" t="str">
            <v>EMINSER - EMPRESA DE SERVICIOS INTEGRALES S.A.S</v>
          </cell>
          <cell r="I6283" t="str">
            <v xml:space="preserve">FRA 0350 PAGO 1 SEGÚN CERTIFICACION DEL SUPERVISOR  (REG. COMUN) - IVA $918,241 (RTE FTE 2% SERVICIO DE ASEO) </v>
          </cell>
          <cell r="J6283">
            <v>25043681</v>
          </cell>
          <cell r="K6283">
            <v>9.66</v>
          </cell>
          <cell r="L6283">
            <v>2</v>
          </cell>
          <cell r="M6283">
            <v>16</v>
          </cell>
          <cell r="N6283" t="str">
            <v>RECURSO 2-10</v>
          </cell>
          <cell r="W6283" t="str">
            <v>Vigencia Presupuestal</v>
          </cell>
        </row>
        <row r="6284">
          <cell r="A6284">
            <v>6515</v>
          </cell>
          <cell r="B6284" t="str">
            <v>Resolucion</v>
          </cell>
          <cell r="C6284">
            <v>74</v>
          </cell>
          <cell r="D6284">
            <v>22215</v>
          </cell>
          <cell r="E6284">
            <v>42032</v>
          </cell>
          <cell r="F6284" t="str">
            <v>SUBDIRECCION ADMINISTRATIVA Y FINANCIERA</v>
          </cell>
          <cell r="G6284">
            <v>8180001568</v>
          </cell>
          <cell r="H6284" t="str">
            <v>INST.INVEST.AMBIENTALES DEL PACIFICO JOHN VON NEUMAN</v>
          </cell>
          <cell r="I6284" t="str">
            <v>PRIMER DESEMBOLSO GASTOS DE FUNCIONAMIENTO AÑO 2015</v>
          </cell>
          <cell r="J6284">
            <v>326918835.55000001</v>
          </cell>
          <cell r="N6284" t="str">
            <v>RECURSO 3-10</v>
          </cell>
          <cell r="W6284" t="str">
            <v>Vigencia Presupuestal</v>
          </cell>
        </row>
        <row r="6285">
          <cell r="A6285">
            <v>6615</v>
          </cell>
          <cell r="B6285" t="str">
            <v>Resolucion</v>
          </cell>
          <cell r="C6285">
            <v>74</v>
          </cell>
          <cell r="D6285">
            <v>22415</v>
          </cell>
          <cell r="E6285">
            <v>42032</v>
          </cell>
          <cell r="F6285" t="str">
            <v>SUBDIRECCION ADMINISTRATIVA Y FINANCIERA</v>
          </cell>
          <cell r="G6285">
            <v>8002500620</v>
          </cell>
          <cell r="H6285" t="str">
            <v>INST.INVEST.MARINAS Y COSTERAS JOSE BENITO VIVES - INVEMAR</v>
          </cell>
          <cell r="I6285" t="str">
            <v>PRIMER DESEMBOLSO GASTOS DE FUNCIONAMIENTO AÑO 2015</v>
          </cell>
          <cell r="J6285">
            <v>723749208.55999994</v>
          </cell>
          <cell r="N6285" t="str">
            <v>RECURSO 3-10</v>
          </cell>
          <cell r="W6285" t="str">
            <v>Vigencia Presupuestal</v>
          </cell>
        </row>
        <row r="6286">
          <cell r="A6286">
            <v>6715</v>
          </cell>
          <cell r="B6286" t="str">
            <v>Resolucion</v>
          </cell>
          <cell r="C6286">
            <v>74</v>
          </cell>
          <cell r="D6286">
            <v>22115</v>
          </cell>
          <cell r="E6286">
            <v>42032</v>
          </cell>
          <cell r="F6286" t="str">
            <v>SUBDIRECCION ADMINISTRATIVA Y FINANCIERA</v>
          </cell>
          <cell r="G6286">
            <v>8600611103</v>
          </cell>
          <cell r="H6286" t="str">
            <v>INSTITUTO AMAZONICO DE INVESTIGACIONES CIENTIFICAS SINCHI</v>
          </cell>
          <cell r="I6286" t="str">
            <v>PRIMER DESEMBOLSO GASTOS DE FUNCIONAMIENTO AÑO 2015</v>
          </cell>
          <cell r="J6286">
            <v>482540342.98000002</v>
          </cell>
          <cell r="N6286" t="str">
            <v>RECURSO 3-10</v>
          </cell>
          <cell r="W6286" t="str">
            <v>Vigencia Presupuestal</v>
          </cell>
        </row>
        <row r="6287">
          <cell r="A6287">
            <v>6815</v>
          </cell>
          <cell r="B6287" t="str">
            <v>Resolucion</v>
          </cell>
          <cell r="C6287">
            <v>74</v>
          </cell>
          <cell r="D6287">
            <v>22315</v>
          </cell>
          <cell r="E6287">
            <v>42032</v>
          </cell>
          <cell r="F6287" t="str">
            <v>SUBDIRECCION ADMINISTRATIVA Y FINANCIERA</v>
          </cell>
          <cell r="G6287">
            <v>8200001422</v>
          </cell>
          <cell r="H6287" t="str">
            <v>INST.INVEST.RECURSO BIOLOGICO ALEXANDER VON HUMBOLDT</v>
          </cell>
          <cell r="I6287" t="str">
            <v>PRIMER DESEMBOLSO GASTOS DE FUNCIONAMIENTO AÑO 2015</v>
          </cell>
          <cell r="J6287">
            <v>567696315.90999997</v>
          </cell>
          <cell r="N6287" t="str">
            <v>RECURSO 3-10</v>
          </cell>
          <cell r="W6287" t="str">
            <v>Vigencia Presupuestal</v>
          </cell>
        </row>
        <row r="6288">
          <cell r="A6288">
            <v>674314</v>
          </cell>
          <cell r="B6288" t="str">
            <v>Contrato</v>
          </cell>
          <cell r="C6288">
            <v>553</v>
          </cell>
          <cell r="D6288">
            <v>352514</v>
          </cell>
          <cell r="E6288">
            <v>42004</v>
          </cell>
          <cell r="F6288" t="str">
            <v>SUBDIRECCION ADMINISTRATIVA Y FINANCIERA</v>
          </cell>
          <cell r="G6288">
            <v>8600257923</v>
          </cell>
          <cell r="H6288" t="str">
            <v>SOCIEDAD DE FABRICACION DE AUTOMOTORES SA SOFASA SA</v>
          </cell>
          <cell r="I6288" t="str">
            <v>FRAS. 214141277 Y 214141278  PAGO 1 ENTRADA DE ALMACEN 640 Y 639 SEGÚN CERTIFICACION DEL SUPERVISOR IVA $23,859,310 (AUTO RETENEDOR-GRAN CONTRIBUYENTE - SE EFECTUA RETENCION DE ICA 6,9 X MIL)</v>
          </cell>
          <cell r="J6288">
            <v>172980000</v>
          </cell>
          <cell r="K6288">
            <v>6.9</v>
          </cell>
          <cell r="M6288">
            <v>16</v>
          </cell>
          <cell r="N6288" t="str">
            <v>RECURSO 2-10</v>
          </cell>
          <cell r="P6288" t="str">
            <v>CXP</v>
          </cell>
          <cell r="V6288" t="str">
            <v>CIIU 2910-Fabricación de vehículos automotores y
sus motores 6,9 X MIL</v>
          </cell>
          <cell r="W6288" t="str">
            <v>Vigencia Presupuestal</v>
          </cell>
        </row>
        <row r="6289">
          <cell r="A6289">
            <v>14615</v>
          </cell>
          <cell r="B6289" t="str">
            <v>Resolucion</v>
          </cell>
          <cell r="C6289">
            <v>124</v>
          </cell>
          <cell r="D6289">
            <v>30115</v>
          </cell>
          <cell r="E6289">
            <v>42034</v>
          </cell>
          <cell r="F6289" t="str">
            <v>SUBDIRECCION ADMINISTRATIVA Y FINANCIERA</v>
          </cell>
          <cell r="G6289">
            <v>42148243</v>
          </cell>
          <cell r="H6289" t="str">
            <v>JULIANA BEJARANO GARCIA</v>
          </cell>
          <cell r="I6289" t="str">
            <v>AMPARAR LA COMPRA DE TIQUETES A B/QUILLA DEL 29 AL 30 ENERO/2014</v>
          </cell>
          <cell r="J6289">
            <v>347804</v>
          </cell>
          <cell r="O6289" t="str">
            <v>RECURSO 11</v>
          </cell>
          <cell r="W6289" t="str">
            <v>Vigencia Presupuestal</v>
          </cell>
        </row>
        <row r="6290">
          <cell r="A6290">
            <v>16315</v>
          </cell>
          <cell r="B6290" t="str">
            <v>Oficio</v>
          </cell>
          <cell r="C6290" t="str">
            <v>8320-3-2561</v>
          </cell>
          <cell r="D6290">
            <v>32715</v>
          </cell>
          <cell r="E6290">
            <v>42037</v>
          </cell>
          <cell r="F6290" t="str">
            <v>TALENTO HUMANO ACTIVO Y NO ACTIVO</v>
          </cell>
          <cell r="G6290">
            <v>8999992844</v>
          </cell>
          <cell r="H6290" t="str">
            <v>FONDO NACIONAL DEL AHORRO</v>
          </cell>
          <cell r="I6290" t="str">
            <v>APORTE FNA CESANTIAS PERIODO ENERO/2015</v>
          </cell>
          <cell r="J6290">
            <v>109584339</v>
          </cell>
          <cell r="N6290" t="str">
            <v>RECURSO 1-10</v>
          </cell>
          <cell r="W6290" t="str">
            <v>Vigencia Presupuestal</v>
          </cell>
        </row>
        <row r="6291">
          <cell r="A6291">
            <v>21615</v>
          </cell>
          <cell r="B6291" t="str">
            <v>Resolucion</v>
          </cell>
          <cell r="C6291">
            <v>75</v>
          </cell>
          <cell r="D6291">
            <v>25515</v>
          </cell>
          <cell r="E6291">
            <v>42038</v>
          </cell>
          <cell r="F6291" t="str">
            <v>OFICINA ASESORA DE PLANEACION</v>
          </cell>
          <cell r="G6291">
            <v>8200001422</v>
          </cell>
          <cell r="H6291" t="str">
            <v>INST.INVEST.RECURSO BIOLOGICO ALEXANDER VON HUMBOLDT</v>
          </cell>
          <cell r="I6291" t="str">
            <v>FEBRERO - GIRO RECURSOS PARA APOYO FORTALECIMIENTO A LA GESTION VIGENCIA 2015</v>
          </cell>
          <cell r="J6291">
            <v>4005000000</v>
          </cell>
          <cell r="O6291" t="str">
            <v>RECURSO 11</v>
          </cell>
          <cell r="W6291" t="str">
            <v>Vigencia Presupuestal</v>
          </cell>
        </row>
        <row r="6292">
          <cell r="A6292">
            <v>21715</v>
          </cell>
          <cell r="B6292" t="str">
            <v>Resolucion</v>
          </cell>
          <cell r="C6292">
            <v>76</v>
          </cell>
          <cell r="D6292">
            <v>25715</v>
          </cell>
          <cell r="E6292">
            <v>42038</v>
          </cell>
          <cell r="F6292" t="str">
            <v>OFICINA ASESORA DE PLANEACION</v>
          </cell>
          <cell r="G6292">
            <v>8600611103</v>
          </cell>
          <cell r="H6292" t="str">
            <v>INSTITUTO AMAZONICO DE INVESTIGACIONES CIENTIFICAS SINCHI</v>
          </cell>
          <cell r="I6292" t="str">
            <v>PRIMER DESEMBOLSO - GIRO RECURSOS PARA APOYO FORTALECIMIENTO A LA GESTION VIGENCIA 2015</v>
          </cell>
          <cell r="J6292">
            <v>3015630137</v>
          </cell>
          <cell r="O6292" t="str">
            <v>RECURSO 11</v>
          </cell>
          <cell r="W6292" t="str">
            <v>Vigencia Presupuestal</v>
          </cell>
        </row>
        <row r="6293">
          <cell r="A6293">
            <v>21815</v>
          </cell>
          <cell r="B6293" t="str">
            <v>Resolucion</v>
          </cell>
          <cell r="C6293">
            <v>135</v>
          </cell>
          <cell r="D6293">
            <v>36915</v>
          </cell>
          <cell r="E6293">
            <v>42038</v>
          </cell>
          <cell r="F6293" t="str">
            <v>SUBDIRECCION ADMINISTRATIVA Y FINANCIERA</v>
          </cell>
          <cell r="G6293">
            <v>14252378</v>
          </cell>
          <cell r="H6293" t="str">
            <v>JHON ALEXANDER HERNANDEZ PEREZ</v>
          </cell>
          <cell r="I6293" t="str">
            <v>PAGO TIQUETE A BUCARAMANGA DEL 2 AL 3 FEBRERO 2015</v>
          </cell>
          <cell r="J6293">
            <v>358990</v>
          </cell>
          <cell r="O6293" t="str">
            <v>RECURSO 11</v>
          </cell>
          <cell r="W6293" t="str">
            <v>Vigencia Presupuestal</v>
          </cell>
        </row>
        <row r="6294">
          <cell r="A6294">
            <v>21915</v>
          </cell>
          <cell r="B6294" t="str">
            <v>Resolucion</v>
          </cell>
          <cell r="C6294">
            <v>136</v>
          </cell>
          <cell r="D6294">
            <v>37015</v>
          </cell>
          <cell r="E6294">
            <v>42038</v>
          </cell>
          <cell r="F6294" t="str">
            <v>SUBDIRECCION ADMINISTRATIVA Y FINANCIERA</v>
          </cell>
          <cell r="G6294">
            <v>42148243</v>
          </cell>
          <cell r="H6294" t="str">
            <v>JULIANA BEJARANO GARCIA</v>
          </cell>
          <cell r="I6294" t="str">
            <v>PAGO TIQUETE A BUCARAMANGA DEL 2 AL 3 FEBRERO 2015</v>
          </cell>
          <cell r="J6294">
            <v>358990</v>
          </cell>
          <cell r="O6294" t="str">
            <v>RECURSO 11</v>
          </cell>
          <cell r="W6294" t="str">
            <v>Vigencia Presupuestal</v>
          </cell>
        </row>
        <row r="6295">
          <cell r="A6295">
            <v>22115</v>
          </cell>
          <cell r="B6295" t="str">
            <v>Resolucion</v>
          </cell>
          <cell r="C6295">
            <v>137</v>
          </cell>
          <cell r="D6295">
            <v>37115</v>
          </cell>
          <cell r="E6295">
            <v>42038</v>
          </cell>
          <cell r="F6295" t="str">
            <v>SUBDIRECCION ADMINISTRATIVA Y FINANCIERA</v>
          </cell>
          <cell r="G6295">
            <v>35221273</v>
          </cell>
          <cell r="H6295" t="str">
            <v>NATALIA OCHOA SANCHEZ</v>
          </cell>
          <cell r="I6295" t="str">
            <v>PAGO TIQUETE A BUCARAMANGA DEL 2 AL 3 FEBRERO 2015</v>
          </cell>
          <cell r="J6295">
            <v>358990</v>
          </cell>
          <cell r="O6295" t="str">
            <v>RECURSO 11</v>
          </cell>
          <cell r="W6295" t="str">
            <v>Vigencia Presupuestal</v>
          </cell>
        </row>
        <row r="6296">
          <cell r="A6296">
            <v>22515</v>
          </cell>
          <cell r="B6296" t="str">
            <v>Resolucion</v>
          </cell>
          <cell r="C6296">
            <v>144</v>
          </cell>
          <cell r="D6296">
            <v>38115</v>
          </cell>
          <cell r="E6296">
            <v>42038</v>
          </cell>
          <cell r="F6296" t="str">
            <v>SUBDIRECCION ADMINISTRATIVA Y FINANCIERA</v>
          </cell>
          <cell r="G6296">
            <v>32800541</v>
          </cell>
          <cell r="H6296" t="str">
            <v>NATALIA JARAVA MATERA</v>
          </cell>
          <cell r="I6296" t="str">
            <v>PAGO TIQUETE A CARTAGENA DEL 5 AL 6 FEBRERO 2015</v>
          </cell>
          <cell r="J6296">
            <v>1035170</v>
          </cell>
          <cell r="O6296" t="str">
            <v>RECURSO 11</v>
          </cell>
          <cell r="W6296" t="str">
            <v>Vigencia Presupuestal</v>
          </cell>
        </row>
        <row r="6297">
          <cell r="A6297">
            <v>22615</v>
          </cell>
          <cell r="B6297" t="str">
            <v>Resolucion</v>
          </cell>
          <cell r="C6297">
            <v>146</v>
          </cell>
          <cell r="D6297">
            <v>38315</v>
          </cell>
          <cell r="E6297">
            <v>42038</v>
          </cell>
          <cell r="F6297" t="str">
            <v>SUBDIRECCION ADMINISTRATIVA Y FINANCIERA</v>
          </cell>
          <cell r="G6297">
            <v>19431106</v>
          </cell>
          <cell r="H6297" t="str">
            <v>JUAN CARLOS GUTIERREZ CASAS</v>
          </cell>
          <cell r="I6297" t="str">
            <v>PAGO TIQUETE A MONTERIA DEL 4 AL 6 FEBRERO 2015</v>
          </cell>
          <cell r="J6297">
            <v>507010</v>
          </cell>
          <cell r="O6297" t="str">
            <v>RECURSO 11</v>
          </cell>
          <cell r="W6297" t="str">
            <v>Vigencia Presupuestal</v>
          </cell>
        </row>
        <row r="6298">
          <cell r="A6298">
            <v>22715</v>
          </cell>
          <cell r="B6298" t="str">
            <v>Resolucion</v>
          </cell>
          <cell r="C6298">
            <v>145</v>
          </cell>
          <cell r="D6298">
            <v>38215</v>
          </cell>
          <cell r="E6298">
            <v>42038</v>
          </cell>
          <cell r="F6298" t="str">
            <v>SUBDIRECCION ADMINISTRATIVA Y FINANCIERA</v>
          </cell>
          <cell r="G6298">
            <v>51982340</v>
          </cell>
          <cell r="H6298" t="str">
            <v>HILDER YAMILE UYAZAN SANCHEZ</v>
          </cell>
          <cell r="I6298" t="str">
            <v>PAGO TIQUETE A CARTAGENA DEL 5 FEBRERO 2015</v>
          </cell>
          <cell r="J6298">
            <v>1325170</v>
          </cell>
          <cell r="O6298" t="str">
            <v>RECURSO 11</v>
          </cell>
          <cell r="W6298" t="str">
            <v>Vigencia Presupuestal</v>
          </cell>
        </row>
        <row r="6299">
          <cell r="A6299">
            <v>22815</v>
          </cell>
          <cell r="B6299" t="str">
            <v>Resolucion</v>
          </cell>
          <cell r="C6299">
            <v>147</v>
          </cell>
          <cell r="D6299">
            <v>38415</v>
          </cell>
          <cell r="E6299">
            <v>42038</v>
          </cell>
          <cell r="F6299" t="str">
            <v>SUBDIRECCION ADMINISTRATIVA Y FINANCIERA</v>
          </cell>
          <cell r="G6299">
            <v>42148243</v>
          </cell>
          <cell r="H6299" t="str">
            <v>JULIANA BEJARANO GARCIA</v>
          </cell>
          <cell r="I6299" t="str">
            <v>CAMBIO ITINERARIO POR NUEVO HORARIO EN LA RUEDA DE PRENSA DEL SR MINISTRO</v>
          </cell>
          <cell r="J6299">
            <v>161948</v>
          </cell>
          <cell r="O6299" t="str">
            <v>RECURSO 11</v>
          </cell>
          <cell r="W6299" t="str">
            <v>Vigencia Presupuestal</v>
          </cell>
        </row>
        <row r="6300">
          <cell r="A6300">
            <v>22915</v>
          </cell>
          <cell r="B6300" t="str">
            <v>Resolucion</v>
          </cell>
          <cell r="C6300">
            <v>147</v>
          </cell>
          <cell r="D6300">
            <v>38515</v>
          </cell>
          <cell r="E6300">
            <v>42038</v>
          </cell>
          <cell r="F6300" t="str">
            <v>SUBDIRECCION ADMINISTRATIVA Y FINANCIERA</v>
          </cell>
          <cell r="G6300">
            <v>35221273</v>
          </cell>
          <cell r="H6300" t="str">
            <v>NATALIA OCHOA SANCHEZ</v>
          </cell>
          <cell r="I6300" t="str">
            <v>CAMBIO ITINERARIO POR NUEVO HORARIO EN LA RUEDA DE PRENSA DEL SR MINISTRO</v>
          </cell>
          <cell r="J6300">
            <v>161948</v>
          </cell>
          <cell r="O6300" t="str">
            <v>RECURSO 11</v>
          </cell>
          <cell r="W6300" t="str">
            <v>Vigencia Presupuestal</v>
          </cell>
        </row>
        <row r="6301">
          <cell r="A6301">
            <v>23015</v>
          </cell>
          <cell r="B6301" t="str">
            <v>Resolucion</v>
          </cell>
          <cell r="C6301">
            <v>147</v>
          </cell>
          <cell r="D6301">
            <v>38615</v>
          </cell>
          <cell r="E6301">
            <v>42038</v>
          </cell>
          <cell r="F6301" t="str">
            <v>SUBDIRECCION ADMINISTRATIVA Y FINANCIERA</v>
          </cell>
          <cell r="G6301">
            <v>14252378</v>
          </cell>
          <cell r="H6301" t="str">
            <v>JHON ALEXANDER HERNANDEZ PEREZ</v>
          </cell>
          <cell r="I6301" t="str">
            <v>CAMBIO ITINERARIO POR NUEVO HORARIO EN LA RUEDA DE PRENSA DEL SR MINISTRO</v>
          </cell>
          <cell r="J6301">
            <v>161948</v>
          </cell>
          <cell r="O6301" t="str">
            <v>RECURSO 11</v>
          </cell>
          <cell r="W6301" t="str">
            <v>Vigencia Presupuestal</v>
          </cell>
        </row>
        <row r="6302">
          <cell r="A6302">
            <v>23115</v>
          </cell>
          <cell r="B6302" t="str">
            <v>Resolucion</v>
          </cell>
          <cell r="C6302">
            <v>128</v>
          </cell>
          <cell r="D6302">
            <v>34915</v>
          </cell>
          <cell r="E6302">
            <v>42038</v>
          </cell>
          <cell r="F6302" t="str">
            <v>SUBDIRECCION ADMINISTRATIVA Y FINANCIERA</v>
          </cell>
          <cell r="G6302">
            <v>79781725</v>
          </cell>
          <cell r="H6302" t="str">
            <v>ANDRES EDUARDO VELASQUEZ VARGAS</v>
          </cell>
          <cell r="I6302" t="str">
            <v>PAGO TIQUETE A SANTA MARTA DEL 3 FEBRERO 2015</v>
          </cell>
          <cell r="J6302">
            <v>626730</v>
          </cell>
          <cell r="O6302" t="str">
            <v>RECURSO 11</v>
          </cell>
          <cell r="W6302" t="str">
            <v>Vigencia Presupuestal</v>
          </cell>
        </row>
        <row r="6303">
          <cell r="A6303">
            <v>24115</v>
          </cell>
          <cell r="B6303" t="str">
            <v>Resolucion</v>
          </cell>
          <cell r="C6303">
            <v>74</v>
          </cell>
          <cell r="D6303">
            <v>22215</v>
          </cell>
          <cell r="E6303">
            <v>42039</v>
          </cell>
          <cell r="F6303" t="str">
            <v>SUBDIRECCION ADMINISTRATIVA Y FINANCIERA</v>
          </cell>
          <cell r="G6303">
            <v>8180001568</v>
          </cell>
          <cell r="H6303" t="str">
            <v>INST.INVEST.AMBIENTALES DEL PACIFICO JOHN VON NEUMAN</v>
          </cell>
          <cell r="I6303" t="str">
            <v>SEGUNDO DESEMBOLSO GASTOS DE FUNCIONAMIENTO AÑO 2015</v>
          </cell>
          <cell r="J6303">
            <v>233424293.13</v>
          </cell>
          <cell r="N6303" t="str">
            <v>RECURSO 3-10</v>
          </cell>
          <cell r="W6303" t="str">
            <v>Vigencia Presupuestal</v>
          </cell>
        </row>
        <row r="6304">
          <cell r="A6304">
            <v>24215</v>
          </cell>
          <cell r="B6304" t="str">
            <v>Resolucion</v>
          </cell>
          <cell r="C6304">
            <v>74</v>
          </cell>
          <cell r="D6304">
            <v>22415</v>
          </cell>
          <cell r="E6304">
            <v>42039</v>
          </cell>
          <cell r="F6304" t="str">
            <v>SUBDIRECCION ADMINISTRATIVA Y FINANCIERA</v>
          </cell>
          <cell r="G6304">
            <v>8002500620</v>
          </cell>
          <cell r="H6304" t="str">
            <v>INST.INVEST.MARINAS Y COSTERAS JOSE BENITO VIVES - INVEMAR</v>
          </cell>
          <cell r="I6304" t="str">
            <v>SEGUNDO DESEMBOLSO GASTOS DE FUNCIONAMIENTO AÑO 2015</v>
          </cell>
          <cell r="J6304">
            <v>516766331.69</v>
          </cell>
          <cell r="N6304" t="str">
            <v>RECURSO 3-10</v>
          </cell>
          <cell r="W6304" t="str">
            <v>Vigencia Presupuestal</v>
          </cell>
        </row>
        <row r="6305">
          <cell r="A6305">
            <v>24315</v>
          </cell>
          <cell r="B6305" t="str">
            <v>Resolucion</v>
          </cell>
          <cell r="C6305">
            <v>74</v>
          </cell>
          <cell r="D6305">
            <v>22115</v>
          </cell>
          <cell r="E6305">
            <v>42039</v>
          </cell>
          <cell r="F6305" t="str">
            <v>SUBDIRECCION ADMINISTRATIVA Y FINANCIERA</v>
          </cell>
          <cell r="G6305">
            <v>8600611103</v>
          </cell>
          <cell r="H6305" t="str">
            <v>INSTITUTO AMAZONICO DE INVESTIGACIONES CIENTIFICAS SINCHI</v>
          </cell>
          <cell r="I6305" t="str">
            <v>SEGUNDO DESEMBOLSO GASTOS DE FUNCIONAMIENTO AÑO 2015</v>
          </cell>
          <cell r="J6305">
            <v>344540069.94</v>
          </cell>
          <cell r="N6305" t="str">
            <v>RECURSO 3-10</v>
          </cell>
          <cell r="W6305" t="str">
            <v>Vigencia Presupuestal</v>
          </cell>
        </row>
        <row r="6306">
          <cell r="A6306">
            <v>24415</v>
          </cell>
          <cell r="B6306" t="str">
            <v>Resolucion</v>
          </cell>
          <cell r="C6306">
            <v>74</v>
          </cell>
          <cell r="D6306">
            <v>22315</v>
          </cell>
          <cell r="E6306">
            <v>42039</v>
          </cell>
          <cell r="F6306" t="str">
            <v>SUBDIRECCION ADMINISTRATIVA Y FINANCIERA</v>
          </cell>
          <cell r="G6306">
            <v>8200001422</v>
          </cell>
          <cell r="H6306" t="str">
            <v>INST.INVEST.RECURSO BIOLOGICO ALEXANDER VON HUMBOLDT</v>
          </cell>
          <cell r="I6306" t="str">
            <v>SEGUNDO DESEMBOLSO GASTOS DE FUNCIONAMIENTO AÑO 2015</v>
          </cell>
          <cell r="J6306">
            <v>405342540.23000002</v>
          </cell>
          <cell r="N6306" t="str">
            <v>RECURSO 3-10</v>
          </cell>
          <cell r="W6306" t="str">
            <v>Vigencia Presupuestal</v>
          </cell>
        </row>
        <row r="6307">
          <cell r="A6307">
            <v>35815</v>
          </cell>
          <cell r="B6307" t="str">
            <v>Resolucion</v>
          </cell>
          <cell r="C6307">
            <v>261</v>
          </cell>
          <cell r="D6307">
            <v>53815</v>
          </cell>
          <cell r="E6307">
            <v>42046</v>
          </cell>
          <cell r="F6307" t="str">
            <v>SUBDIRECCION ADMINISTRATIVA Y FINANCIERA</v>
          </cell>
          <cell r="G6307">
            <v>10287205</v>
          </cell>
          <cell r="H6307" t="str">
            <v>JOSE LEONARDO QUINTERO GARCIA</v>
          </cell>
          <cell r="I6307" t="str">
            <v>PAGO COMPRA TIQUETES A NEIVA DEL 11 FEB 2015</v>
          </cell>
          <cell r="J6307">
            <v>666830</v>
          </cell>
          <cell r="O6307" t="str">
            <v>RECURSO 11</v>
          </cell>
          <cell r="W6307" t="str">
            <v>Vigencia Presupuestal</v>
          </cell>
        </row>
        <row r="6308">
          <cell r="A6308">
            <v>36115</v>
          </cell>
          <cell r="B6308" t="str">
            <v>Resolucion</v>
          </cell>
          <cell r="C6308">
            <v>264</v>
          </cell>
          <cell r="D6308">
            <v>53915</v>
          </cell>
          <cell r="E6308">
            <v>42046</v>
          </cell>
          <cell r="F6308" t="str">
            <v>SUBDIRECCION ADMINISTRATIVA Y FINANCIERA</v>
          </cell>
          <cell r="G6308">
            <v>42148243</v>
          </cell>
          <cell r="H6308" t="str">
            <v>JULIANA BEJARANO GARCIA</v>
          </cell>
          <cell r="I6308" t="str">
            <v>PAGO COMPRA TIQUETES A NEIVA DEL 11 FEB 2015</v>
          </cell>
          <cell r="J6308">
            <v>651750</v>
          </cell>
          <cell r="O6308" t="str">
            <v>RECURSO 11</v>
          </cell>
          <cell r="W6308" t="str">
            <v>Vigencia Presupuestal</v>
          </cell>
        </row>
        <row r="6309">
          <cell r="A6309">
            <v>38115</v>
          </cell>
          <cell r="B6309" t="str">
            <v>Resolucion</v>
          </cell>
          <cell r="C6309">
            <v>255</v>
          </cell>
          <cell r="D6309">
            <v>52115</v>
          </cell>
          <cell r="E6309">
            <v>42047</v>
          </cell>
          <cell r="F6309" t="str">
            <v>SUBDIRECCION ADMINISTRATIVA Y FINANCIERA</v>
          </cell>
          <cell r="G6309">
            <v>10287205</v>
          </cell>
          <cell r="H6309" t="str">
            <v>JOSE LEONARDO QUINTERO GARCIA</v>
          </cell>
          <cell r="I6309" t="str">
            <v>PAGO COMPRA TIQUETES REGRESO DE MEDELLIN A BOGOTA DEL 10 FEB 2015</v>
          </cell>
          <cell r="J6309">
            <v>317844</v>
          </cell>
          <cell r="O6309" t="str">
            <v>RECURSO 11</v>
          </cell>
          <cell r="W6309" t="str">
            <v>Vigencia Presupuestal</v>
          </cell>
        </row>
        <row r="6310">
          <cell r="A6310">
            <v>38315</v>
          </cell>
          <cell r="B6310" t="str">
            <v>Resolucion</v>
          </cell>
          <cell r="C6310">
            <v>278</v>
          </cell>
          <cell r="D6310">
            <v>55915</v>
          </cell>
          <cell r="E6310">
            <v>42047</v>
          </cell>
          <cell r="F6310" t="str">
            <v>SUBDIRECCION ADMINISTRATIVA Y FINANCIERA</v>
          </cell>
          <cell r="G6310">
            <v>80821039</v>
          </cell>
          <cell r="H6310" t="str">
            <v>FABIAN IGNACIO NAVARRETE</v>
          </cell>
          <cell r="I6310" t="str">
            <v>PAGO COMPRA TIQUETES A PARIS FRANCIA DEL 17 AL 21 FEB 2015</v>
          </cell>
          <cell r="J6310">
            <v>5642671</v>
          </cell>
          <cell r="O6310" t="str">
            <v>RECURSO 11</v>
          </cell>
          <cell r="W6310" t="str">
            <v>Vigencia Presupuestal</v>
          </cell>
        </row>
        <row r="6311">
          <cell r="A6311">
            <v>39415</v>
          </cell>
          <cell r="B6311" t="str">
            <v>Oficio</v>
          </cell>
          <cell r="C6311" t="str">
            <v>8320-3-4335</v>
          </cell>
          <cell r="D6311">
            <v>57515</v>
          </cell>
          <cell r="E6311">
            <v>42051</v>
          </cell>
          <cell r="F6311" t="str">
            <v>TALENTO HUMANO ACTIVO Y NO ACTIVO</v>
          </cell>
          <cell r="G6311">
            <v>8301153951</v>
          </cell>
          <cell r="H6311" t="str">
            <v>MINISTERIO DE AMBIENTE Y DESARROLLO SOSTENIBLE</v>
          </cell>
          <cell r="I6311" t="str">
            <v>PAGO NOMINA FUNCIONARIOS  - FEBRERO 2015 (El valor del reintegro de la Prima Dirección no se desconto presupuestalmente $1,990,559)</v>
          </cell>
          <cell r="J6311">
            <v>1445426206</v>
          </cell>
          <cell r="N6311" t="str">
            <v>RECURSO 1-10</v>
          </cell>
          <cell r="Q6311" t="str">
            <v>DEDUCCIONES GENERALES</v>
          </cell>
          <cell r="R6311">
            <v>277945880</v>
          </cell>
          <cell r="W6311" t="str">
            <v>Vigencia Presupuestal</v>
          </cell>
        </row>
        <row r="6312">
          <cell r="A6312">
            <v>40115</v>
          </cell>
          <cell r="B6312" t="str">
            <v>Oficio</v>
          </cell>
          <cell r="C6312" t="str">
            <v>8320-3-4560</v>
          </cell>
          <cell r="D6312">
            <v>61615</v>
          </cell>
          <cell r="E6312">
            <v>42052</v>
          </cell>
          <cell r="F6312" t="str">
            <v>TALENTO HUMANO ACTIVO Y NO ACTIVO</v>
          </cell>
          <cell r="G6312">
            <v>8301153951</v>
          </cell>
          <cell r="H6312" t="str">
            <v>MINISTERIO DE AMBIENTE Y DESARROLLO SOSTENIBLE</v>
          </cell>
          <cell r="I6312" t="str">
            <v>MESADA PENSIONAL CORRESPONDIENTE AL MES DE FEBRERO DE 2015</v>
          </cell>
          <cell r="J6312">
            <v>972496829</v>
          </cell>
          <cell r="N6312" t="str">
            <v>RECURSO 3-10</v>
          </cell>
          <cell r="Q6312" t="str">
            <v>DEDUCCIONES GENERALES</v>
          </cell>
          <cell r="R6312">
            <v>233359786</v>
          </cell>
          <cell r="W6312" t="str">
            <v>Vigencia Presupuestal</v>
          </cell>
        </row>
        <row r="6313">
          <cell r="A6313">
            <v>41715</v>
          </cell>
          <cell r="B6313" t="str">
            <v>Anulada</v>
          </cell>
          <cell r="C6313">
            <v>552</v>
          </cell>
          <cell r="D6313">
            <v>351414</v>
          </cell>
          <cell r="E6313">
            <v>42052</v>
          </cell>
          <cell r="F6313" t="str">
            <v>SUBDIRECCION ADMINISTRATIVA Y FINANCIERA</v>
          </cell>
          <cell r="G6313">
            <v>830095213</v>
          </cell>
          <cell r="H6313" t="str">
            <v>ORGANIZACION TERPEL S.A.</v>
          </cell>
          <cell r="I6313" t="str">
            <v>ANULADA ---- SEGUNDO PAGO DE FACTURAS 9014275950 Y 9014287637 SEGUN CERTIFICACION DEL SUPERVISOR (AUTORRETENEDORES Y GRANDES CONTRIB)</v>
          </cell>
          <cell r="J6313">
            <v>7589670</v>
          </cell>
          <cell r="N6313" t="str">
            <v>RECURSO 2-10</v>
          </cell>
          <cell r="W6313" t="str">
            <v>Reserva Presupuestal</v>
          </cell>
        </row>
        <row r="6314">
          <cell r="A6314">
            <v>42215</v>
          </cell>
          <cell r="B6314" t="str">
            <v>Contrato</v>
          </cell>
          <cell r="C6314">
            <v>565</v>
          </cell>
          <cell r="D6314">
            <v>374214</v>
          </cell>
          <cell r="E6314">
            <v>42052</v>
          </cell>
          <cell r="F6314" t="str">
            <v>SERVICIOS ADMINISTRATIVOS, ATENCIONA AL USUARIO, ARCHIVO Y CORRESPONDENCIA</v>
          </cell>
          <cell r="G6314">
            <v>8604038353</v>
          </cell>
          <cell r="H6314" t="str">
            <v>MANTENIMIENTO DE ELEVADORES SAS</v>
          </cell>
          <cell r="I6314" t="str">
            <v>FRA 5591 PAGO 1 DE 4 SEGÚN CERTIFICACION DEL SUPERVISOR (REGIMEN COMUN) IVA $68,000 (RTE FTE SERVICIOS EN GENERAL DECLARANTE DE RENTA)</v>
          </cell>
          <cell r="J6314">
            <v>493000</v>
          </cell>
          <cell r="K6314">
            <v>9.66</v>
          </cell>
          <cell r="L6314">
            <v>4</v>
          </cell>
          <cell r="M6314">
            <v>16</v>
          </cell>
          <cell r="N6314" t="str">
            <v>RECURSO 2-10</v>
          </cell>
          <cell r="W6314" t="str">
            <v>Reserva Presupuestal</v>
          </cell>
        </row>
        <row r="6315">
          <cell r="A6315">
            <v>42315</v>
          </cell>
          <cell r="B6315" t="str">
            <v>Comisión</v>
          </cell>
          <cell r="C6315">
            <v>20150206</v>
          </cell>
          <cell r="D6315">
            <v>50815</v>
          </cell>
          <cell r="E6315">
            <v>42052</v>
          </cell>
          <cell r="F6315" t="str">
            <v>SUBDIRECCION ADMINISTRATIVA Y FINANCIERA</v>
          </cell>
          <cell r="G6315">
            <v>51790393</v>
          </cell>
          <cell r="H6315" t="str">
            <v>ELIZABETH GOMEZ SANCHEZ</v>
          </cell>
          <cell r="I6315" t="str">
            <v>PAGO PARCIAL COMISION A PARQUE NACIONAL DEL GORGONA DEL 20 AL 22 FEB/2015</v>
          </cell>
          <cell r="J6315">
            <v>520170</v>
          </cell>
          <cell r="N6315" t="str">
            <v>RECURSO 2-10</v>
          </cell>
          <cell r="W6315" t="str">
            <v>Vigencia Presupuestal</v>
          </cell>
        </row>
        <row r="6316">
          <cell r="A6316">
            <v>42415</v>
          </cell>
          <cell r="B6316" t="str">
            <v>Contrato</v>
          </cell>
          <cell r="C6316">
            <v>327</v>
          </cell>
          <cell r="D6316">
            <v>105314</v>
          </cell>
          <cell r="E6316">
            <v>42052</v>
          </cell>
          <cell r="F6316" t="str">
            <v>SUBDIRECCION ADMINISTRATIVA Y FINANCIERA</v>
          </cell>
          <cell r="G6316">
            <v>8000458785</v>
          </cell>
          <cell r="H6316" t="str">
            <v>SERVIMEDIOS LTDA</v>
          </cell>
          <cell r="I6316" t="str">
            <v>FRA 12604 PAGO 5 DE 12 SEGÚN CERTIFICACION DEL SUPERVISOR (REGIMEN COMUN - EXENTOS RTE FTE , SOLO SE APLICA RTE IVA Y RTE ICA)</v>
          </cell>
          <cell r="J6316">
            <v>1304980</v>
          </cell>
          <cell r="K6316">
            <v>9.66</v>
          </cell>
          <cell r="M6316">
            <v>16</v>
          </cell>
          <cell r="N6316" t="str">
            <v>RECURSO 2-10</v>
          </cell>
          <cell r="V6316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6316" t="str">
            <v>Reserva Presupuestal</v>
          </cell>
        </row>
        <row r="6317">
          <cell r="A6317">
            <v>47815</v>
          </cell>
          <cell r="B6317" t="str">
            <v>Resolucion</v>
          </cell>
          <cell r="C6317">
            <v>191</v>
          </cell>
          <cell r="D6317">
            <v>41115</v>
          </cell>
          <cell r="E6317">
            <v>42054</v>
          </cell>
          <cell r="F6317" t="str">
            <v>OFICINA ASESORA DE PLANEACION</v>
          </cell>
          <cell r="G6317">
            <v>8002500620</v>
          </cell>
          <cell r="H6317" t="str">
            <v>INST.INVEST.MARINAS Y COSTERAS JOSE BENITO VIVES - INVEMAR</v>
          </cell>
          <cell r="I6317" t="str">
            <v>FEBRERO - GIRO RECURSOS PARA APOYO FORTALECIMIENTO A LA GESTION VIGENCIA 2015</v>
          </cell>
          <cell r="J6317">
            <v>1900000000</v>
          </cell>
          <cell r="O6317" t="str">
            <v>RECURSO 11</v>
          </cell>
          <cell r="W6317" t="str">
            <v>Vigencia Presupuestal</v>
          </cell>
        </row>
        <row r="6318">
          <cell r="A6318">
            <v>48115</v>
          </cell>
          <cell r="B6318" t="str">
            <v>Factura</v>
          </cell>
          <cell r="C6318">
            <v>75213167</v>
          </cell>
          <cell r="D6318">
            <v>70815</v>
          </cell>
          <cell r="E6318">
            <v>42055</v>
          </cell>
          <cell r="F6318" t="str">
            <v>SERVICIOS ADMINISTRATIVOS, ATENCIONA AL USUARIO, ARCHIVO Y CORRESPONDENCIA</v>
          </cell>
          <cell r="G6318">
            <v>8301225661</v>
          </cell>
          <cell r="H6318" t="str">
            <v>COLOMBIA TELECOMUNICACIONES S.A ESP</v>
          </cell>
          <cell r="I6318" t="str">
            <v>PAGO SERVICIO PUBLICO CELULAR A COLOMBIA TELECOMUNICACIONES, FRA EC-75213167, CTA CLIENTE 8604974 PERIODO DEL 06 ENE/2014 AL 05 FEB/2015</v>
          </cell>
          <cell r="J6318">
            <v>3491398</v>
          </cell>
          <cell r="N6318" t="str">
            <v>RECURSO 2-10</v>
          </cell>
          <cell r="W6318" t="str">
            <v>Vigencia Presupuestal</v>
          </cell>
        </row>
        <row r="6319">
          <cell r="A6319">
            <v>52415</v>
          </cell>
          <cell r="B6319" t="str">
            <v>Contrato</v>
          </cell>
          <cell r="C6319">
            <v>542</v>
          </cell>
          <cell r="D6319">
            <v>340814</v>
          </cell>
          <cell r="E6319">
            <v>42059</v>
          </cell>
          <cell r="F6319" t="str">
            <v>SUBDIRECCION ADMINISTRATIVA Y FINANCIERA</v>
          </cell>
          <cell r="G6319">
            <v>9007935584</v>
          </cell>
          <cell r="H6319" t="str">
            <v>UNION TEMPORAL VERSE</v>
          </cell>
          <cell r="I6319" t="str">
            <v>FRA 4 PAGO 2 SEGÚN CERTIFICACION DEL SUPERVISOR - REG. COMUN (RTE FTE SER,.VIGILANCIA) IVA $676,107</v>
          </cell>
          <cell r="J6319">
            <v>42932830</v>
          </cell>
          <cell r="K6319">
            <v>13.8</v>
          </cell>
          <cell r="L6319">
            <v>2</v>
          </cell>
          <cell r="M6319">
            <v>1.6</v>
          </cell>
          <cell r="N6319" t="str">
            <v>RECURSO 2-10</v>
          </cell>
          <cell r="W6319" t="str">
            <v>Vigencia Presupuestal</v>
          </cell>
        </row>
        <row r="6320">
          <cell r="A6320">
            <v>52715</v>
          </cell>
          <cell r="B6320" t="str">
            <v>Contrato</v>
          </cell>
          <cell r="C6320">
            <v>552</v>
          </cell>
          <cell r="D6320">
            <v>351414</v>
          </cell>
          <cell r="E6320">
            <v>42059</v>
          </cell>
          <cell r="F6320" t="str">
            <v>SUBDIRECCION ADMINISTRATIVA Y FINANCIERA</v>
          </cell>
          <cell r="G6320">
            <v>830095213</v>
          </cell>
          <cell r="H6320" t="str">
            <v>ORGANIZACION TERPEL S.A.</v>
          </cell>
          <cell r="I6320" t="str">
            <v>SEGUNDO PAGO DE FACTURAS 9014275950 Y 9014287637 SEGUN CERTIFICACION DEL SUPERVISOR (AUTORRETENEDORES Y GRANDES CONTRIB)</v>
          </cell>
          <cell r="J6320">
            <v>7589670</v>
          </cell>
          <cell r="N6320" t="str">
            <v>RECURSO 2-10</v>
          </cell>
          <cell r="W6320" t="str">
            <v>Reserva Presupuestal</v>
          </cell>
        </row>
        <row r="6321">
          <cell r="A6321">
            <v>53015</v>
          </cell>
          <cell r="B6321" t="str">
            <v>Anulada</v>
          </cell>
          <cell r="C6321">
            <v>191</v>
          </cell>
          <cell r="D6321">
            <v>41115</v>
          </cell>
          <cell r="E6321">
            <v>42059</v>
          </cell>
          <cell r="F6321" t="str">
            <v>OFICINA ASESORA DE PLANEACION</v>
          </cell>
          <cell r="G6321">
            <v>8002500620</v>
          </cell>
          <cell r="H6321" t="str">
            <v>INST.INVEST.MARINAS Y COSTERAS JOSE BENITO VIVES - INVEMAR</v>
          </cell>
          <cell r="I6321" t="str">
            <v>ANULADA ---- SEGUNDO DESEMBOLSO - GIRO RECURSOS PARA APOYO FORTALECIMIENTO A LA GESTION VIGENCIA 2015</v>
          </cell>
          <cell r="J6321">
            <v>550000000</v>
          </cell>
          <cell r="O6321" t="str">
            <v>RECURSO 11</v>
          </cell>
          <cell r="W6321" t="str">
            <v>Vigencia Presupuestal</v>
          </cell>
        </row>
        <row r="6322">
          <cell r="A6322">
            <v>53115</v>
          </cell>
          <cell r="B6322" t="str">
            <v>Contrato</v>
          </cell>
          <cell r="C6322">
            <v>456</v>
          </cell>
          <cell r="D6322">
            <v>258914</v>
          </cell>
          <cell r="E6322">
            <v>42059</v>
          </cell>
          <cell r="F6322" t="str">
            <v>SUBDIRECCION ADMINISTRATIVA Y FINANCIERA</v>
          </cell>
          <cell r="G6322">
            <v>9003451179</v>
          </cell>
          <cell r="H6322" t="str">
            <v>AGE ANDINOS GRUPO EMPRESARIAL S.A.S</v>
          </cell>
          <cell r="I6322" t="str">
            <v xml:space="preserve">PAGO PARCIAL 7 - FRAS VARIAS SEGÚN CERTIFICACION DEL SUPERVISOR (REG. COMUN) POR SER INGRESOS PARA TERCEROS LAS RETENCIONES SE APLICAN SOBRE EL VR DE LA COMISION. </v>
          </cell>
          <cell r="J6322">
            <v>25440571</v>
          </cell>
          <cell r="K6322">
            <v>9.66</v>
          </cell>
          <cell r="L6322">
            <v>2.5</v>
          </cell>
          <cell r="M6322">
            <v>16</v>
          </cell>
          <cell r="N6322" t="str">
            <v>RECURSO 2-10</v>
          </cell>
          <cell r="W6322" t="str">
            <v>Reserva Presupuestal</v>
          </cell>
        </row>
        <row r="6323">
          <cell r="A6323">
            <v>53215</v>
          </cell>
          <cell r="B6323" t="str">
            <v>Contrato</v>
          </cell>
          <cell r="C6323">
            <v>456</v>
          </cell>
          <cell r="D6323">
            <v>258814</v>
          </cell>
          <cell r="E6323">
            <v>42059</v>
          </cell>
          <cell r="F6323" t="str">
            <v>SUBDIRECCION ADMINISTRATIVA Y FINANCIERA</v>
          </cell>
          <cell r="G6323">
            <v>9003451179</v>
          </cell>
          <cell r="H6323" t="str">
            <v>AGE ANDINOS GRUPO EMPRESARIAL S.A.S</v>
          </cell>
          <cell r="I6323" t="str">
            <v xml:space="preserve">PAGO SALDO 7 -  FRAS VARIAS SEGÚN CERTIFICACION DEL SUPERVISOR (REG. COMUN) POR SER INGRESOS PARA TERCEROS LAS RETENCIONES SE APLICAN SOBRE EL VR DE LA COMISION. </v>
          </cell>
          <cell r="J6323">
            <v>107442047</v>
          </cell>
          <cell r="K6323">
            <v>9.66</v>
          </cell>
          <cell r="L6323">
            <v>2.5</v>
          </cell>
          <cell r="M6323">
            <v>16</v>
          </cell>
          <cell r="O6323" t="str">
            <v>RECURSO 11</v>
          </cell>
          <cell r="W6323" t="str">
            <v>Reserva Presupuestal</v>
          </cell>
        </row>
        <row r="6324">
          <cell r="A6324">
            <v>53715</v>
          </cell>
          <cell r="B6324" t="str">
            <v>Oficio</v>
          </cell>
          <cell r="C6324" t="str">
            <v>8320-3-5758</v>
          </cell>
          <cell r="D6324">
            <v>74215</v>
          </cell>
          <cell r="E6324">
            <v>42060</v>
          </cell>
          <cell r="F6324" t="str">
            <v>TALENTO HUMANO ACTIVO Y NO ACTIVO</v>
          </cell>
          <cell r="G6324">
            <v>8301153951</v>
          </cell>
          <cell r="H6324" t="str">
            <v>MINISTERIO DE AMBIENTE Y DESARROLLO SOSTENIBLE</v>
          </cell>
          <cell r="I6324" t="str">
            <v>PAGO NOMINA ADICIONAL FUNCINARIOS  - FEBRERO 2015</v>
          </cell>
          <cell r="J6324">
            <v>4158485</v>
          </cell>
          <cell r="N6324" t="str">
            <v>RECURSO 1-10</v>
          </cell>
          <cell r="Q6324" t="str">
            <v>DEDUCCIONES GENERALES</v>
          </cell>
          <cell r="R6324">
            <v>332678</v>
          </cell>
          <cell r="W6324" t="str">
            <v>Vigencia Presupuestal</v>
          </cell>
        </row>
        <row r="6325">
          <cell r="A6325">
            <v>55215</v>
          </cell>
          <cell r="B6325" t="str">
            <v>Resolucion</v>
          </cell>
          <cell r="C6325">
            <v>408</v>
          </cell>
          <cell r="D6325">
            <v>79215</v>
          </cell>
          <cell r="E6325">
            <v>42060</v>
          </cell>
          <cell r="F6325" t="str">
            <v>SUBDIRECCION ADMINISTRATIVA Y FINANCIERA</v>
          </cell>
          <cell r="G6325">
            <v>79778817</v>
          </cell>
          <cell r="H6325" t="str">
            <v>PABLO ABBA VIEIRA SAMPER</v>
          </cell>
          <cell r="I6325" t="str">
            <v>PAGO COMISION INTERNACIONAL A TORONTO-CANADA DEL 28 FEB AL 04 MAR 2015</v>
          </cell>
          <cell r="J6325">
            <v>2047500</v>
          </cell>
          <cell r="O6325" t="str">
            <v>RECURSO 11</v>
          </cell>
          <cell r="W6325" t="str">
            <v>Vigencia Presupuestal</v>
          </cell>
        </row>
        <row r="6326">
          <cell r="A6326">
            <v>55415</v>
          </cell>
          <cell r="B6326" t="str">
            <v>Contrato</v>
          </cell>
          <cell r="C6326">
            <v>178</v>
          </cell>
          <cell r="D6326">
            <v>45815</v>
          </cell>
          <cell r="E6326">
            <v>42060</v>
          </cell>
          <cell r="F6326" t="str">
            <v>GRUPO DE COMUNICACIONES</v>
          </cell>
          <cell r="G6326">
            <v>8050019111</v>
          </cell>
          <cell r="H6326" t="str">
            <v>WORDL WILDLIFE FUND INC (WWF)</v>
          </cell>
          <cell r="I6326" t="str">
            <v>PAGO PARCIAL 1 DE 3 SEGÚN CERTIFICACION DEL SUPERVISOR</v>
          </cell>
          <cell r="J6326">
            <v>400000000</v>
          </cell>
          <cell r="O6326" t="str">
            <v>RECURSO 11</v>
          </cell>
          <cell r="W6326" t="str">
            <v>Vigencia Presupuestal</v>
          </cell>
        </row>
        <row r="6327">
          <cell r="A6327">
            <v>55515</v>
          </cell>
          <cell r="B6327" t="str">
            <v>Contrato</v>
          </cell>
          <cell r="C6327">
            <v>178</v>
          </cell>
          <cell r="D6327">
            <v>45915</v>
          </cell>
          <cell r="E6327">
            <v>42060</v>
          </cell>
          <cell r="F6327" t="str">
            <v>GRUPO DE COMUNICACIONES</v>
          </cell>
          <cell r="G6327">
            <v>8050019111</v>
          </cell>
          <cell r="H6327" t="str">
            <v>WORDL WILDLIFE FUND INC (WWF)</v>
          </cell>
          <cell r="I6327" t="str">
            <v>PAGO SALDO 1 DE 3 SEGÚN CERTIFICACION DEL SUPERVISOR</v>
          </cell>
          <cell r="J6327">
            <v>100000000</v>
          </cell>
          <cell r="O6327" t="str">
            <v>RECURSO 11</v>
          </cell>
          <cell r="W6327" t="str">
            <v>Vigencia Presupuestal</v>
          </cell>
        </row>
        <row r="6328">
          <cell r="A6328">
            <v>57315</v>
          </cell>
          <cell r="B6328" t="str">
            <v>Resolucion</v>
          </cell>
          <cell r="C6328">
            <v>191</v>
          </cell>
          <cell r="D6328">
            <v>41115</v>
          </cell>
          <cell r="E6328">
            <v>42061</v>
          </cell>
          <cell r="F6328" t="str">
            <v>OFICINA ASESORA DE PLANEACION</v>
          </cell>
          <cell r="G6328">
            <v>8002500620</v>
          </cell>
          <cell r="H6328" t="str">
            <v>INST.INVEST.MARINAS Y COSTERAS JOSE BENITO VIVES - INVEMAR</v>
          </cell>
          <cell r="I6328" t="str">
            <v>FEBRERO - GIRO RECURSOS PARA APOYO FORTALECIMIENTO A LA GESTION VIGENCIA 2015</v>
          </cell>
          <cell r="J6328">
            <v>1232975000</v>
          </cell>
          <cell r="O6328" t="str">
            <v>RECURSO 11</v>
          </cell>
          <cell r="W6328" t="str">
            <v>Vigencia Presupuestal</v>
          </cell>
        </row>
        <row r="6329">
          <cell r="A6329">
            <v>75315</v>
          </cell>
          <cell r="B6329" t="str">
            <v>Resolucion</v>
          </cell>
          <cell r="C6329">
            <v>74</v>
          </cell>
          <cell r="D6329">
            <v>22215</v>
          </cell>
          <cell r="E6329">
            <v>42068</v>
          </cell>
          <cell r="F6329" t="str">
            <v>SUBDIRECCION ADMINISTRATIVA Y FINANCIERA</v>
          </cell>
          <cell r="G6329">
            <v>8180001568</v>
          </cell>
          <cell r="H6329" t="str">
            <v>INST.INVEST.AMBIENTALES DEL PACIFICO JOHN VON NEUMAN</v>
          </cell>
          <cell r="I6329" t="str">
            <v>TERCER DESEMBOLSO GASTOS DE FUNCIONAMIENTO AÑO 2015 -  MARZO</v>
          </cell>
          <cell r="J6329">
            <v>663213591.32000005</v>
          </cell>
          <cell r="N6329" t="str">
            <v>RECURSO 3-10</v>
          </cell>
          <cell r="W6329" t="str">
            <v>Vigencia Presupuestal</v>
          </cell>
        </row>
        <row r="6330">
          <cell r="A6330">
            <v>75415</v>
          </cell>
          <cell r="B6330" t="str">
            <v>Resolucion</v>
          </cell>
          <cell r="C6330">
            <v>74</v>
          </cell>
          <cell r="D6330">
            <v>22415</v>
          </cell>
          <cell r="E6330">
            <v>42068</v>
          </cell>
          <cell r="F6330" t="str">
            <v>SUBDIRECCION ADMINISTRATIVA Y FINANCIERA</v>
          </cell>
          <cell r="G6330">
            <v>8002500620</v>
          </cell>
          <cell r="H6330" t="str">
            <v>INST.INVEST.MARINAS Y COSTERAS JOSE BENITO VIVES - INVEMAR</v>
          </cell>
          <cell r="I6330" t="str">
            <v>TERCER DESEMBOLSO GASTOS DE FUNCIONAMIENTO AÑO 2015 -  MARZO</v>
          </cell>
          <cell r="J6330">
            <v>490000000</v>
          </cell>
          <cell r="N6330" t="str">
            <v>RECURSO 3-10</v>
          </cell>
          <cell r="W6330" t="str">
            <v>Vigencia Presupuestal</v>
          </cell>
        </row>
        <row r="6331">
          <cell r="A6331">
            <v>75515</v>
          </cell>
          <cell r="B6331" t="str">
            <v>Resolucion</v>
          </cell>
          <cell r="C6331">
            <v>74</v>
          </cell>
          <cell r="D6331">
            <v>22315</v>
          </cell>
          <cell r="E6331">
            <v>42068</v>
          </cell>
          <cell r="F6331" t="str">
            <v>SUBDIRECCION ADMINISTRATIVA Y FINANCIERA</v>
          </cell>
          <cell r="G6331">
            <v>8200001422</v>
          </cell>
          <cell r="H6331" t="str">
            <v>INST.INVEST.RECURSO BIOLOGICO ALEXANDER VON HUMBOLDT</v>
          </cell>
          <cell r="I6331" t="str">
            <v>TERCER DESEMBOLSO GASTOS DE FUNCIONAMIENTO AÑO 2015 -  MARZO</v>
          </cell>
          <cell r="J6331">
            <v>677064343.86000001</v>
          </cell>
          <cell r="N6331" t="str">
            <v>RECURSO 3-10</v>
          </cell>
          <cell r="W6331" t="str">
            <v>Vigencia Presupuestal</v>
          </cell>
        </row>
        <row r="6332">
          <cell r="A6332">
            <v>75615</v>
          </cell>
          <cell r="B6332" t="str">
            <v>Resolucion</v>
          </cell>
          <cell r="C6332">
            <v>74</v>
          </cell>
          <cell r="D6332">
            <v>22115</v>
          </cell>
          <cell r="E6332">
            <v>42068</v>
          </cell>
          <cell r="F6332" t="str">
            <v>SUBDIRECCION ADMINISTRATIVA Y FINANCIERA</v>
          </cell>
          <cell r="G6332">
            <v>8600611103</v>
          </cell>
          <cell r="H6332" t="str">
            <v>INSTITUTO AMAZONICO DE INVESTIGACIONES CIENTIFICAS SINCHI</v>
          </cell>
          <cell r="I6332" t="str">
            <v>TERCER DESEMBOLSO GASTOS DE FUNCIONAMIENTO AÑO 2015 -  MARZO</v>
          </cell>
          <cell r="J6332">
            <v>901719093.08000004</v>
          </cell>
          <cell r="N6332" t="str">
            <v>RECURSO 3-10</v>
          </cell>
          <cell r="W6332" t="str">
            <v>Vigencia Presupuestal</v>
          </cell>
        </row>
        <row r="6333">
          <cell r="A6333">
            <v>58415</v>
          </cell>
          <cell r="B6333" t="str">
            <v>Resolucion</v>
          </cell>
          <cell r="C6333">
            <v>74</v>
          </cell>
          <cell r="D6333">
            <v>22115</v>
          </cell>
          <cell r="E6333">
            <v>42061</v>
          </cell>
          <cell r="F6333" t="str">
            <v>SUBDIRECCION ADMINISTRATIVA Y FINANCIERA</v>
          </cell>
          <cell r="G6333">
            <v>8600611103</v>
          </cell>
          <cell r="H6333" t="str">
            <v>INSTITUTO AMAZONICO DE INVESTIGACIONES CIENTIFICAS SINCHI</v>
          </cell>
          <cell r="I6333" t="str">
            <v>TERCER DESEMBOLSO GASTOS DE FUNCIONAMIENTO AÑO 2015 - FEBRERO</v>
          </cell>
          <cell r="J6333">
            <v>57292494</v>
          </cell>
          <cell r="N6333" t="str">
            <v>RECURSO 3-10</v>
          </cell>
          <cell r="W6333" t="str">
            <v>Vigencia Presupuestal</v>
          </cell>
        </row>
        <row r="6334">
          <cell r="A6334">
            <v>59415</v>
          </cell>
          <cell r="B6334" t="str">
            <v>Oficio</v>
          </cell>
          <cell r="C6334" t="str">
            <v>8320-3-5979</v>
          </cell>
          <cell r="D6334">
            <v>82715</v>
          </cell>
          <cell r="E6334">
            <v>42062</v>
          </cell>
          <cell r="F6334" t="str">
            <v>TALENTO HUMANO ACTIVO Y NO ACTIVO</v>
          </cell>
          <cell r="G6334">
            <v>8999992844</v>
          </cell>
          <cell r="H6334" t="str">
            <v>FONDO NACIONAL DEL AHORRO</v>
          </cell>
          <cell r="I6334" t="str">
            <v>APORTE FNA CESANTIAS PERIODO FEBRERO/2015</v>
          </cell>
          <cell r="J6334">
            <v>116964965</v>
          </cell>
          <cell r="N6334" t="str">
            <v>RECURSO 1-10</v>
          </cell>
          <cell r="W6334" t="str">
            <v>Vigencia Presupuestal</v>
          </cell>
        </row>
        <row r="6335">
          <cell r="A6335">
            <v>63615</v>
          </cell>
          <cell r="B6335" t="str">
            <v>Resolucion</v>
          </cell>
          <cell r="C6335">
            <v>435</v>
          </cell>
          <cell r="D6335">
            <v>84715</v>
          </cell>
          <cell r="E6335">
            <v>42065</v>
          </cell>
          <cell r="F6335" t="str">
            <v>SUBDIRECCION ADMINISTRATIVA Y FINANCIERA</v>
          </cell>
          <cell r="G6335">
            <v>79876259</v>
          </cell>
          <cell r="H6335" t="str">
            <v>JAIRO KAPILA TORRES BENITEZ</v>
          </cell>
          <cell r="I6335" t="str">
            <v xml:space="preserve">PAGO TIQUETES A BARRANQUILLA DEL 3 FEB 2015 </v>
          </cell>
          <cell r="J6335">
            <v>697000</v>
          </cell>
          <cell r="O6335" t="str">
            <v>RECURSO 11</v>
          </cell>
          <cell r="W6335" t="str">
            <v>Vigencia Presupuestal</v>
          </cell>
        </row>
        <row r="6336">
          <cell r="A6336">
            <v>68315</v>
          </cell>
          <cell r="B6336" t="str">
            <v>Oficio</v>
          </cell>
          <cell r="C6336" t="str">
            <v>8314-3-6479</v>
          </cell>
          <cell r="D6336">
            <v>88715</v>
          </cell>
          <cell r="E6336">
            <v>42067</v>
          </cell>
          <cell r="F6336" t="str">
            <v>SUBDIRECCION ADMINISTRATIVA Y FINANCIERA</v>
          </cell>
          <cell r="G6336">
            <v>8600111536</v>
          </cell>
          <cell r="H6336" t="str">
            <v>POSITIVA COMPAÑÍA DE SEGUROS S.A.</v>
          </cell>
          <cell r="I6336" t="str">
            <v>PAGO DE AFILIACION AL SISTEMA GENERAL DE RIESGOS LABORALES MES DE MARZO DE 2015 - CONDUCTORES</v>
          </cell>
          <cell r="J6336">
            <v>193800</v>
          </cell>
          <cell r="O6336" t="str">
            <v>RECURSO 11</v>
          </cell>
          <cell r="W6336" t="str">
            <v>Vigencia Presupuestal</v>
          </cell>
        </row>
        <row r="6337">
          <cell r="A6337">
            <v>70715</v>
          </cell>
          <cell r="B6337" t="str">
            <v>Contrato</v>
          </cell>
          <cell r="C6337">
            <v>480</v>
          </cell>
          <cell r="D6337">
            <v>2215</v>
          </cell>
          <cell r="E6337">
            <v>42067</v>
          </cell>
          <cell r="F6337" t="str">
            <v>SERVICIOS ADMINISTRATIVOS, ATENCIONA AL USUARIO, ARCHIVO Y CORRESPONDENCIA</v>
          </cell>
          <cell r="G6337">
            <v>8300011131</v>
          </cell>
          <cell r="H6337" t="str">
            <v>IMPRENTA NACIONAL DE COLOMBIA</v>
          </cell>
          <cell r="I6337" t="str">
            <v>FRA 80844-80740 PAGO 5 SEGÚN CERTIFICACION DEL SUPERVISOR - ENTIDAD DEL ESTADO</v>
          </cell>
          <cell r="J6337">
            <v>7396800</v>
          </cell>
          <cell r="N6337" t="str">
            <v>RECURSO 2-10</v>
          </cell>
          <cell r="W6337" t="str">
            <v>Vigencia Presupuestal</v>
          </cell>
        </row>
        <row r="6338">
          <cell r="A6338">
            <v>71615</v>
          </cell>
          <cell r="B6338" t="str">
            <v>Resolución</v>
          </cell>
          <cell r="C6338">
            <v>454</v>
          </cell>
          <cell r="D6338">
            <v>89815</v>
          </cell>
          <cell r="E6338">
            <v>42067</v>
          </cell>
          <cell r="F6338" t="str">
            <v>TALENTO HUMANO ACTIVO Y NO ACTIVO</v>
          </cell>
          <cell r="G6338">
            <v>80425046</v>
          </cell>
          <cell r="H6338" t="str">
            <v>MAURICIO JOSE MIRA PONTON</v>
          </cell>
          <cell r="I6338" t="str">
            <v>PAGO TIQUETE 4 MARZO /2015 CUCUTA NORTE DE SANTANDER</v>
          </cell>
          <cell r="J6338">
            <v>585000</v>
          </cell>
          <cell r="O6338" t="str">
            <v>RECURSO 11</v>
          </cell>
          <cell r="W6338" t="str">
            <v>Vigencia Presupuestal</v>
          </cell>
        </row>
        <row r="6339">
          <cell r="A6339">
            <v>72015</v>
          </cell>
          <cell r="B6339" t="str">
            <v>Resolución</v>
          </cell>
          <cell r="C6339">
            <v>456</v>
          </cell>
          <cell r="D6339">
            <v>90015</v>
          </cell>
          <cell r="E6339">
            <v>42067</v>
          </cell>
          <cell r="F6339" t="str">
            <v>TALENTO HUMANO ACTIVO Y NO ACTIVO</v>
          </cell>
          <cell r="G6339">
            <v>11202449</v>
          </cell>
          <cell r="H6339" t="str">
            <v>SERGIO RODRIGO HERNANDEZ CRUZ</v>
          </cell>
          <cell r="I6339" t="str">
            <v>PAGO TIQUETE A RIOACHA - GUAJIRA DEL  4 AL 6 MARZO /2015</v>
          </cell>
          <cell r="J6339">
            <v>985000</v>
          </cell>
          <cell r="O6339" t="str">
            <v>RECURSO 11</v>
          </cell>
          <cell r="W6339" t="str">
            <v>Vigencia Presupuestal</v>
          </cell>
        </row>
        <row r="6340">
          <cell r="A6340">
            <v>71915</v>
          </cell>
          <cell r="B6340" t="str">
            <v>Resolución</v>
          </cell>
          <cell r="C6340">
            <v>460</v>
          </cell>
          <cell r="D6340">
            <v>90415</v>
          </cell>
          <cell r="E6340">
            <v>42067</v>
          </cell>
          <cell r="F6340" t="str">
            <v>TALENTO HUMANO ACTIVO Y NO ACTIVO</v>
          </cell>
          <cell r="G6340">
            <v>7550202</v>
          </cell>
          <cell r="H6340" t="str">
            <v>JORGE EDUARDO RAMIREZ HINCAPIE</v>
          </cell>
          <cell r="I6340" t="str">
            <v>PAGO TIQUETE A PEREIRA - RISARALDA 5 MARZO /2015</v>
          </cell>
          <cell r="J6340">
            <v>473000</v>
          </cell>
          <cell r="O6340" t="str">
            <v>RECURSO 11</v>
          </cell>
          <cell r="W6340" t="str">
            <v>Vigencia Presupuestal</v>
          </cell>
        </row>
        <row r="6341">
          <cell r="A6341">
            <v>76515</v>
          </cell>
          <cell r="B6341" t="str">
            <v>Contrato</v>
          </cell>
          <cell r="C6341">
            <v>164</v>
          </cell>
          <cell r="D6341">
            <v>38015</v>
          </cell>
          <cell r="E6341">
            <v>42068</v>
          </cell>
          <cell r="F6341" t="str">
            <v>DIRECCION GESTION INTEGRAL DEL RECURSO HIDRICO</v>
          </cell>
          <cell r="G6341">
            <v>1018421457</v>
          </cell>
          <cell r="H6341" t="str">
            <v>Juan Sebastián Hernández Suárez</v>
          </cell>
          <cell r="I6341" t="str">
            <v>PAGO 1 DE 6 SEGÚN CERTIFICACION DEL SUPERVISOR</v>
          </cell>
          <cell r="J6341">
            <v>6032045</v>
          </cell>
          <cell r="K6341">
            <v>9.66</v>
          </cell>
          <cell r="O6341" t="str">
            <v>RECURSO 11</v>
          </cell>
          <cell r="V6341" t="str">
            <v>No tiene dependientes</v>
          </cell>
          <cell r="W6341" t="str">
            <v>Vigencia Presupuestal</v>
          </cell>
        </row>
        <row r="6342">
          <cell r="A6342">
            <v>78215</v>
          </cell>
          <cell r="B6342" t="str">
            <v>Contrato</v>
          </cell>
          <cell r="C6342">
            <v>111</v>
          </cell>
          <cell r="D6342">
            <v>23815</v>
          </cell>
          <cell r="E6342">
            <v>42068</v>
          </cell>
          <cell r="F6342" t="str">
            <v>DESPACHO VICEMINISTRO DE AMBIENTE Y DESARROLLO SOSTENIBLE</v>
          </cell>
          <cell r="G6342">
            <v>79862588</v>
          </cell>
          <cell r="H6342" t="str">
            <v>OMAR GERARDO MARTINEZ CUERVO</v>
          </cell>
          <cell r="I6342" t="str">
            <v>FRA 46 PAGO 1 DE 4 SEGÚN CERTIFICACION DEL SUPERVISOR (PREPAGADA COOMEVA 30/01/2015 $94,000)</v>
          </cell>
          <cell r="J6342">
            <v>5000000</v>
          </cell>
          <cell r="K6342">
            <v>9.66</v>
          </cell>
          <cell r="M6342">
            <v>16</v>
          </cell>
          <cell r="O6342" t="str">
            <v>RECURSO 11</v>
          </cell>
          <cell r="V6342" t="str">
            <v>No tiene dependientes - Prepagada Coomeva 30/01/2015 $94,000</v>
          </cell>
          <cell r="W6342" t="str">
            <v>Vigencia Presupuestal</v>
          </cell>
        </row>
        <row r="6343">
          <cell r="A6343">
            <v>78315</v>
          </cell>
          <cell r="B6343" t="str">
            <v>Contrato</v>
          </cell>
          <cell r="C6343">
            <v>151</v>
          </cell>
          <cell r="D6343">
            <v>33515</v>
          </cell>
          <cell r="E6343">
            <v>42068</v>
          </cell>
          <cell r="F6343" t="str">
            <v>DIRECCION DE BOSQUES, BIODIVERSIDAD Y SERVICIOS ECOSISTEMICOS</v>
          </cell>
          <cell r="G6343">
            <v>43616404</v>
          </cell>
          <cell r="H6343" t="str">
            <v>VALENTINA CASTELLANOS BERNAL</v>
          </cell>
          <cell r="I6343" t="str">
            <v>PAGO 1 DE 11 SEGÚN CERTIFICACION DEL SUPERVISOR (AFC COLPATTRIA)</v>
          </cell>
          <cell r="J6343">
            <v>6687633</v>
          </cell>
          <cell r="K6343">
            <v>9.66</v>
          </cell>
          <cell r="O6343" t="str">
            <v>RECURSO 11</v>
          </cell>
          <cell r="Q6343" t="str">
            <v>AFC COLPATRIA</v>
          </cell>
          <cell r="R6343">
            <v>500000</v>
          </cell>
          <cell r="V6343" t="str">
            <v xml:space="preserve">No tiene dependientes + AFC COLPATRIA </v>
          </cell>
          <cell r="W6343" t="str">
            <v>Vigencia Presupuestal</v>
          </cell>
        </row>
        <row r="6344">
          <cell r="A6344">
            <v>78415</v>
          </cell>
          <cell r="B6344" t="str">
            <v>Contrato</v>
          </cell>
          <cell r="C6344">
            <v>159</v>
          </cell>
          <cell r="D6344">
            <v>34615</v>
          </cell>
          <cell r="E6344">
            <v>42068</v>
          </cell>
          <cell r="F6344" t="str">
            <v>DIRECCION DE BOSQUES, BIODIVERSIDAD Y SERVICIOS ECOSISTEMICOS</v>
          </cell>
          <cell r="G6344">
            <v>52429474</v>
          </cell>
          <cell r="H6344" t="str">
            <v>MARIA NATALIA PATIÑO GUTIERREZ</v>
          </cell>
          <cell r="I6344" t="str">
            <v>PAGO 1 DE 11 SEGÚN CERTIFICACION DEL SUPERVISOR</v>
          </cell>
          <cell r="J6344">
            <v>4490388</v>
          </cell>
          <cell r="K6344">
            <v>9.66</v>
          </cell>
          <cell r="O6344" t="str">
            <v>RECURSO 11</v>
          </cell>
          <cell r="V6344" t="str">
            <v>No tiene dependientes</v>
          </cell>
          <cell r="W6344" t="str">
            <v>Vigencia Presupuestal</v>
          </cell>
        </row>
        <row r="6345">
          <cell r="A6345">
            <v>82115</v>
          </cell>
          <cell r="B6345" t="str">
            <v>Resolucion</v>
          </cell>
          <cell r="C6345">
            <v>200</v>
          </cell>
          <cell r="D6345">
            <v>88915</v>
          </cell>
          <cell r="E6345">
            <v>42072</v>
          </cell>
          <cell r="F6345" t="str">
            <v>SUBDIRECCION ADMINISTRATIVA Y FINANCIERA</v>
          </cell>
          <cell r="G6345">
            <v>52538471</v>
          </cell>
          <cell r="H6345" t="str">
            <v>MARIA MARGARITA GUTIERREZ ARIAS</v>
          </cell>
          <cell r="I6345" t="str">
            <v>PAGO PARCIAL COMISION INTERNACIONAL A PARIS-FRANCIA DEL 9 AL 13 FEBRERO 2015-RESOLUCION 0200 DEL 06 DE FEB DE 2015 (TRAMITE DE PAGO POR MODIFICACION DE RUBRO PRESUPUESTAL)</v>
          </cell>
          <cell r="J6345">
            <v>2387741</v>
          </cell>
          <cell r="O6345" t="str">
            <v>RECURSO 11</v>
          </cell>
          <cell r="W6345" t="str">
            <v>Vigencia Presupuestal</v>
          </cell>
        </row>
        <row r="6346">
          <cell r="A6346">
            <v>82015</v>
          </cell>
          <cell r="B6346" t="str">
            <v>Resolucion</v>
          </cell>
          <cell r="C6346">
            <v>199</v>
          </cell>
          <cell r="D6346">
            <v>88815</v>
          </cell>
          <cell r="E6346">
            <v>42072</v>
          </cell>
          <cell r="F6346" t="str">
            <v>SUBDIRECCION ADMINISTRATIVA Y FINANCIERA</v>
          </cell>
          <cell r="G6346">
            <v>79778817</v>
          </cell>
          <cell r="H6346" t="str">
            <v>PABLO ABBA VIEIRA SAMPER</v>
          </cell>
          <cell r="I6346" t="str">
            <v>PAGO PARCIAL COMISION INTERNACIONAL A PARIS-FRANCIA DEL 9 AL 13 FEBRERO 2015-RESOLUCION 0199 DEL 06 DE FEB DE 2015 (TRAMITE DE PAGO POR MODIFICACION DE RUBRO PRESUPUESTAL)</v>
          </cell>
          <cell r="J6346">
            <v>2387741</v>
          </cell>
          <cell r="O6346" t="str">
            <v>RECURSO 11</v>
          </cell>
          <cell r="W6346" t="str">
            <v>Vigencia Presupuestal</v>
          </cell>
        </row>
        <row r="6347">
          <cell r="A6347">
            <v>81815</v>
          </cell>
          <cell r="B6347" t="str">
            <v>Comisión</v>
          </cell>
          <cell r="C6347">
            <v>20150177</v>
          </cell>
          <cell r="D6347">
            <v>89015</v>
          </cell>
          <cell r="E6347">
            <v>42072</v>
          </cell>
          <cell r="F6347" t="str">
            <v>SUBDIRECCION ADMINISTRATIVA Y FINANCIERA</v>
          </cell>
          <cell r="G6347">
            <v>35221273</v>
          </cell>
          <cell r="H6347" t="str">
            <v>NATALIA OCHOA SANCHEZ</v>
          </cell>
          <cell r="I6347" t="str">
            <v>COMISION A CARTAGENA - MEDELLIN DEL 9 AL 10 DE FEBRERO 2015 (TRAMITE DE PAGO POR MODIFICACION DE RUBRO PRESUPUESTAL)</v>
          </cell>
          <cell r="J6347">
            <v>624204</v>
          </cell>
          <cell r="O6347" t="str">
            <v>RECURSO 11</v>
          </cell>
          <cell r="W6347" t="str">
            <v>Vigencia Presupuestal</v>
          </cell>
        </row>
        <row r="6348">
          <cell r="A6348">
            <v>81315</v>
          </cell>
          <cell r="B6348" t="str">
            <v>Contrato</v>
          </cell>
          <cell r="C6348">
            <v>219</v>
          </cell>
          <cell r="D6348">
            <v>68215</v>
          </cell>
          <cell r="E6348">
            <v>42072</v>
          </cell>
          <cell r="F6348" t="str">
            <v>SERVICIOS ADMINISTRATIVOS, ATENCIONA AL USUARIO, ARCHIVO Y CORRESPONDENCIA</v>
          </cell>
          <cell r="G6348">
            <v>80742352</v>
          </cell>
          <cell r="H6348" t="str">
            <v>YESID LEONARDO PEÑA OLAYA</v>
          </cell>
          <cell r="I6348" t="str">
            <v>PAGO 1 DE 12 SEGÚN CERTIFICACION DEL SUPERVISOR (ARL RIESGO 4)</v>
          </cell>
          <cell r="J6348">
            <v>741600</v>
          </cell>
          <cell r="K6348">
            <v>9.66</v>
          </cell>
          <cell r="O6348" t="str">
            <v>RECURSO 11</v>
          </cell>
          <cell r="V6348" t="str">
            <v>No tiene dependientes - ARL Riesgo 4 CONDUCTOR</v>
          </cell>
          <cell r="W6348" t="str">
            <v>Vigencia Presupuestal</v>
          </cell>
        </row>
        <row r="6349">
          <cell r="A6349">
            <v>82315</v>
          </cell>
          <cell r="B6349" t="str">
            <v>Resolucion</v>
          </cell>
          <cell r="C6349">
            <v>281</v>
          </cell>
          <cell r="D6349">
            <v>60315</v>
          </cell>
          <cell r="E6349">
            <v>42072</v>
          </cell>
          <cell r="F6349" t="str">
            <v>TALENTO HUMANO ACTIVO Y NO ACTIVO</v>
          </cell>
          <cell r="G6349">
            <v>8901020061</v>
          </cell>
          <cell r="H6349" t="str">
            <v>DEPARTAMENTO DEL ATLANTICO</v>
          </cell>
          <cell r="I6349" t="str">
            <v>RECONOCIMIENTO Y PAGO DE CUOTAS PARTES PENSIONALES</v>
          </cell>
          <cell r="J6349">
            <v>6377661.8300000001</v>
          </cell>
          <cell r="N6349" t="str">
            <v>RECURSO 3-10</v>
          </cell>
          <cell r="W6349" t="str">
            <v>Vigencia Presupuestal</v>
          </cell>
        </row>
        <row r="6350">
          <cell r="A6350">
            <v>82715</v>
          </cell>
          <cell r="B6350" t="str">
            <v>Contrato</v>
          </cell>
          <cell r="C6350">
            <v>550</v>
          </cell>
          <cell r="D6350">
            <v>351314</v>
          </cell>
          <cell r="E6350">
            <v>42072</v>
          </cell>
          <cell r="F6350" t="str">
            <v>SUBDIRECCION ADMINISTRATIVA Y FINANCIERA</v>
          </cell>
          <cell r="G6350">
            <v>9000629179</v>
          </cell>
          <cell r="H6350" t="str">
            <v>SERVICIOS POSTALES NACIONALES</v>
          </cell>
          <cell r="I6350" t="str">
            <v>FRA 21681 PAGO 1 DE 19 SEGÚN CERTIFICACION DEL SUPERVISOR - ENTIDAD DEL ESTADO - RESERVA</v>
          </cell>
          <cell r="J6350">
            <v>11129652</v>
          </cell>
          <cell r="N6350" t="str">
            <v>RECURSO 2-10</v>
          </cell>
          <cell r="W6350" t="str">
            <v>Reserva Presupuestal</v>
          </cell>
        </row>
        <row r="6351">
          <cell r="A6351">
            <v>82215</v>
          </cell>
          <cell r="B6351" t="str">
            <v>Contrato</v>
          </cell>
          <cell r="C6351">
            <v>41</v>
          </cell>
          <cell r="D6351">
            <v>11515</v>
          </cell>
          <cell r="E6351">
            <v>42072</v>
          </cell>
          <cell r="F6351" t="str">
            <v>OFICINA ASESORA JURIDICA</v>
          </cell>
          <cell r="G6351">
            <v>79948885</v>
          </cell>
          <cell r="H6351" t="str">
            <v>ANDRES GOMEZ REY</v>
          </cell>
          <cell r="I6351" t="str">
            <v>FRA 448 PAGO 2 DE 11 SEGÚN CERTIFICACION DEL SUPERVISOR (Desc Base Rte Fte por Dependientes)</v>
          </cell>
          <cell r="J6351">
            <v>8000000</v>
          </cell>
          <cell r="K6351">
            <v>9.66</v>
          </cell>
          <cell r="M6351">
            <v>16</v>
          </cell>
          <cell r="O6351" t="str">
            <v>RECURSO 11</v>
          </cell>
          <cell r="V6351" t="str">
            <v>Desc. 10% Dependientes</v>
          </cell>
          <cell r="W6351" t="str">
            <v>Vigencia Presupuestal</v>
          </cell>
        </row>
        <row r="6352">
          <cell r="A6352">
            <v>81515</v>
          </cell>
          <cell r="B6352" t="str">
            <v>Contrato</v>
          </cell>
          <cell r="C6352">
            <v>139</v>
          </cell>
          <cell r="D6352">
            <v>33115</v>
          </cell>
          <cell r="E6352">
            <v>42072</v>
          </cell>
          <cell r="F6352" t="str">
            <v>DIRECCION DE BOSQUES, BIODIVERSIDAD Y SERVICIOS ECOSISTEMICOS</v>
          </cell>
          <cell r="G6352">
            <v>26431577</v>
          </cell>
          <cell r="H6352" t="str">
            <v>AZALIA INES PARRA CUELLAR</v>
          </cell>
          <cell r="I6352" t="str">
            <v>PAGO 1 DE 11 SEGÚN CERTIFICACION DEL SUPERVISOR</v>
          </cell>
          <cell r="J6352">
            <v>3320000</v>
          </cell>
          <cell r="K6352">
            <v>9.66</v>
          </cell>
          <cell r="O6352" t="str">
            <v>RECURSO 11</v>
          </cell>
          <cell r="V6352" t="str">
            <v>No tiene Dependientes a Cargo</v>
          </cell>
          <cell r="W6352" t="str">
            <v>Vigencia Presupuestal</v>
          </cell>
        </row>
        <row r="6353">
          <cell r="A6353">
            <v>81615</v>
          </cell>
          <cell r="B6353" t="str">
            <v>Contrato</v>
          </cell>
          <cell r="C6353">
            <v>176</v>
          </cell>
          <cell r="D6353">
            <v>45115</v>
          </cell>
          <cell r="E6353">
            <v>42072</v>
          </cell>
          <cell r="F6353" t="str">
            <v>OFICINA DE TECNOLOGIAS, INFORMACION Y COMUNICACIONES TIC</v>
          </cell>
          <cell r="G6353">
            <v>1019062803</v>
          </cell>
          <cell r="H6353" t="str">
            <v>CAMILO ANDRES PULIDO RODRIGUEZ</v>
          </cell>
          <cell r="I6353" t="str">
            <v>PAGO 1 DE 10 SEGÚN CERTIFICACION DEL SUPERVISOR</v>
          </cell>
          <cell r="J6353">
            <v>3600000</v>
          </cell>
          <cell r="K6353">
            <v>9.66</v>
          </cell>
          <cell r="O6353" t="str">
            <v>RECURSO 11</v>
          </cell>
          <cell r="V6353" t="str">
            <v>No tiene Dependientes</v>
          </cell>
          <cell r="W6353" t="str">
            <v>Vigencia Presupuestal</v>
          </cell>
        </row>
        <row r="6354">
          <cell r="A6354">
            <v>81715</v>
          </cell>
          <cell r="B6354" t="str">
            <v>Contrato</v>
          </cell>
          <cell r="C6354">
            <v>125</v>
          </cell>
          <cell r="D6354">
            <v>27615</v>
          </cell>
          <cell r="E6354">
            <v>42072</v>
          </cell>
          <cell r="F6354" t="str">
            <v>OFICINA TECNOLOGIA DE LA INFORMACION Y COMUNICACIÓN</v>
          </cell>
          <cell r="G6354">
            <v>53080263</v>
          </cell>
          <cell r="H6354" t="str">
            <v>DIANA PAOLA VELASQUEZ MARTINEZ</v>
          </cell>
          <cell r="I6354" t="str">
            <v>PAGO 1 y 2 DE 12 SEGÚN CERTIFICACION DEL SUPERVISOR (NO TIENE DEPENDIENTES)</v>
          </cell>
          <cell r="J6354">
            <v>3570000</v>
          </cell>
          <cell r="K6354">
            <v>9.66</v>
          </cell>
          <cell r="O6354" t="str">
            <v>RECURSO 11</v>
          </cell>
          <cell r="V6354" t="str">
            <v>No tiene Dependientes</v>
          </cell>
          <cell r="W6354" t="str">
            <v>Vigencia Presupuestal</v>
          </cell>
        </row>
        <row r="6355">
          <cell r="A6355">
            <v>81915</v>
          </cell>
          <cell r="B6355" t="str">
            <v>Contrato</v>
          </cell>
          <cell r="C6355">
            <v>144</v>
          </cell>
          <cell r="D6355">
            <v>34415</v>
          </cell>
          <cell r="E6355">
            <v>42072</v>
          </cell>
          <cell r="F6355" t="str">
            <v>DIRECCION DE BOSQUES, BIODIVERSIDAD Y SERVICIOS ECOSISTEMICOS</v>
          </cell>
          <cell r="G6355">
            <v>1032365212</v>
          </cell>
          <cell r="H6355" t="str">
            <v>ALEXANDRA MELO ARDILA</v>
          </cell>
          <cell r="I6355" t="str">
            <v>PAGO 1 DE 11 SEGÚN CERTIFICACION DEL SUPERVISOR (NO TIENE DEPENDIENTES)</v>
          </cell>
          <cell r="J6355">
            <v>5462718</v>
          </cell>
          <cell r="K6355">
            <v>9.66</v>
          </cell>
          <cell r="O6355" t="str">
            <v>RECURSO 11</v>
          </cell>
          <cell r="V6355" t="str">
            <v>No tiene Dependientes</v>
          </cell>
          <cell r="W6355" t="str">
            <v>Vigencia Presupuestal</v>
          </cell>
        </row>
        <row r="6356">
          <cell r="A6356">
            <v>94315</v>
          </cell>
          <cell r="B6356" t="str">
            <v>Contrato</v>
          </cell>
          <cell r="C6356">
            <v>456</v>
          </cell>
          <cell r="D6356">
            <v>258914</v>
          </cell>
          <cell r="E6356">
            <v>42075</v>
          </cell>
          <cell r="F6356" t="str">
            <v>SUBDIRECCION ADMINISTRATIVA Y FINANCIERA</v>
          </cell>
          <cell r="G6356">
            <v>9003451179</v>
          </cell>
          <cell r="H6356" t="str">
            <v>AGE ANDINOS GRUPO EMPRESARIAL S.A.S</v>
          </cell>
          <cell r="I6356" t="str">
            <v xml:space="preserve">PAGO PARCIAL 8 - FRAS VARIAS SEGÚN CERTIFICACION DEL SUPERVISOR (REG. COMUN) POR SER INGRESOS PARA TERCEROS LAS RETENCIONES SE APLICAN SOBRE EL VR DE LA COMISION. </v>
          </cell>
          <cell r="J6356">
            <v>34432602</v>
          </cell>
          <cell r="N6356" t="str">
            <v>RECURSO 2-10</v>
          </cell>
          <cell r="W6356" t="str">
            <v>Reserva Presupuestal</v>
          </cell>
        </row>
        <row r="6357">
          <cell r="A6357">
            <v>94415</v>
          </cell>
          <cell r="B6357" t="str">
            <v>Anulada</v>
          </cell>
          <cell r="C6357">
            <v>456</v>
          </cell>
          <cell r="D6357">
            <v>258814</v>
          </cell>
          <cell r="E6357">
            <v>42075</v>
          </cell>
          <cell r="F6357" t="str">
            <v>SUBDIRECCION ADMINISTRATIVA Y FINANCIERA</v>
          </cell>
          <cell r="G6357">
            <v>9003451179</v>
          </cell>
          <cell r="H6357" t="str">
            <v>AGE ANDINOS GRUPO EMPRESARIAL S.A.S</v>
          </cell>
          <cell r="I6357" t="str">
            <v xml:space="preserve">ANULADA ----- PAGO SALDO 8 -  FRAS VARIAS SEGÚN CERTIFICACION DEL SUPERVISOR (REG. COMUN) POR SER INGRESOS PARA TERCEROS LAS RETENCIONES SE APLICAN SOBRE EL VR DE LA COMISION. </v>
          </cell>
          <cell r="J6357">
            <v>80464085</v>
          </cell>
          <cell r="K6357">
            <v>9.66</v>
          </cell>
          <cell r="L6357">
            <v>2.5</v>
          </cell>
          <cell r="M6357">
            <v>16</v>
          </cell>
          <cell r="O6357" t="str">
            <v>RECURSO 11</v>
          </cell>
          <cell r="W6357" t="str">
            <v>Reserva Presupuestal</v>
          </cell>
        </row>
        <row r="6358">
          <cell r="A6358">
            <v>16</v>
          </cell>
          <cell r="B6358" t="str">
            <v>Contrato</v>
          </cell>
          <cell r="C6358">
            <v>35</v>
          </cell>
          <cell r="D6358">
            <v>10815</v>
          </cell>
          <cell r="E6358">
            <v>42075</v>
          </cell>
          <cell r="F6358" t="str">
            <v>SECRETARIA GENERAL</v>
          </cell>
          <cell r="G6358">
            <v>71688304</v>
          </cell>
          <cell r="H6358" t="str">
            <v>JHON JAIVER JARAMILLO ZAPATA</v>
          </cell>
          <cell r="I6358" t="str">
            <v>PAGO 2  DE 8 SEGÚN CERTIFICACION DEL SUPERVISOR</v>
          </cell>
          <cell r="J6358">
            <v>8240000</v>
          </cell>
          <cell r="K6358">
            <v>9.66</v>
          </cell>
          <cell r="O6358" t="str">
            <v>RECURSO 11</v>
          </cell>
          <cell r="V6358" t="str">
            <v>Desc.x Dependientes</v>
          </cell>
          <cell r="W6358" t="str">
            <v>Vigencia Presupuestal</v>
          </cell>
        </row>
        <row r="6359">
          <cell r="A6359">
            <v>96315</v>
          </cell>
          <cell r="B6359" t="str">
            <v>Contrato</v>
          </cell>
          <cell r="C6359">
            <v>543</v>
          </cell>
          <cell r="D6359">
            <v>349514</v>
          </cell>
          <cell r="E6359">
            <v>42075</v>
          </cell>
          <cell r="F6359" t="str">
            <v>SERVICIOS ADMINISTRATIVOS, ATENCIONA AL USUARIO, ARCHIVO Y CORRESPONDENCIA</v>
          </cell>
          <cell r="G6359">
            <v>9002540352</v>
          </cell>
          <cell r="H6359" t="str">
            <v>TEC - CONS S.A.S</v>
          </cell>
          <cell r="I6359" t="str">
            <v>FRA 531 PAGO 2 DE 19 SEGÚN CERTIFICACION DEL SUPERVISOR - REGIMEN COMUN  IVA $7,591,507 (RTE FTE SERVICIOS EN GENERAL DECLARANTE DE RENTA) + RESERVA</v>
          </cell>
          <cell r="J6359">
            <v>55038427</v>
          </cell>
          <cell r="K6359">
            <v>4.1399999999999997</v>
          </cell>
          <cell r="L6359">
            <v>4</v>
          </cell>
          <cell r="M6359">
            <v>16</v>
          </cell>
          <cell r="N6359" t="str">
            <v>RECURSO 2-10</v>
          </cell>
          <cell r="V6359" t="str">
            <v>CIIU 4663</v>
          </cell>
          <cell r="W6359" t="str">
            <v>Reserva Presupuestal</v>
          </cell>
        </row>
        <row r="6360">
          <cell r="A6360">
            <v>96415</v>
          </cell>
          <cell r="B6360" t="str">
            <v>Factura</v>
          </cell>
          <cell r="C6360">
            <v>14275800</v>
          </cell>
          <cell r="D6360">
            <v>102715</v>
          </cell>
          <cell r="E6360">
            <v>42075</v>
          </cell>
          <cell r="F6360" t="str">
            <v>SERVICIOS ADMINISTRATIVOS, ATENCIONA AL USUARIO, ARCHIVO Y CORRESPONDENCIA</v>
          </cell>
          <cell r="G6360">
            <v>8301225661</v>
          </cell>
          <cell r="H6360" t="str">
            <v>COLOMBIA TELECOMUNICACIONES S.A ESP</v>
          </cell>
          <cell r="I6360" t="str">
            <v>PAGO SERVICIO PUBLICO TELEFONO LARGA DISTANCIA FRA 55808-00000014275800 PERIODO DEL 1 AL 28 FEB/2015 - COD.CLIENTE 800226366-0001</v>
          </cell>
          <cell r="J6360">
            <v>784472</v>
          </cell>
          <cell r="N6360" t="str">
            <v>RECURSO 2-10</v>
          </cell>
          <cell r="W6360" t="str">
            <v>Vigencia Presupuestal</v>
          </cell>
        </row>
        <row r="6361">
          <cell r="A6361">
            <v>99615</v>
          </cell>
          <cell r="B6361" t="str">
            <v>Resolucion</v>
          </cell>
          <cell r="C6361">
            <v>519</v>
          </cell>
          <cell r="D6361">
            <v>100815</v>
          </cell>
          <cell r="E6361">
            <v>42076</v>
          </cell>
          <cell r="F6361" t="str">
            <v>SECRETARIA GENERAL</v>
          </cell>
          <cell r="G6361">
            <v>25219</v>
          </cell>
          <cell r="H6361" t="str">
            <v>ORGANIZACIÓN INTERNACIONAL DE LAS MADERAS TROPICALES</v>
          </cell>
          <cell r="I6361" t="str">
            <v>PAGO UNICO CONTRIBUCION ANUAL DE ACUERDOS MULTILATERALES AL CONVENIO INTERNACIONAL DE MADERAS TROPICALES - OIMT</v>
          </cell>
          <cell r="J6361">
            <v>251040600</v>
          </cell>
          <cell r="O6361" t="str">
            <v>RECURSO 11</v>
          </cell>
          <cell r="W6361" t="str">
            <v>Vigencia Presupuestal</v>
          </cell>
        </row>
        <row r="6362">
          <cell r="A6362">
            <v>99815</v>
          </cell>
          <cell r="B6362" t="str">
            <v>Contrato</v>
          </cell>
          <cell r="C6362">
            <v>142</v>
          </cell>
          <cell r="D6362">
            <v>34015</v>
          </cell>
          <cell r="E6362">
            <v>42076</v>
          </cell>
          <cell r="F6362" t="str">
            <v>DIRECCION DE BOSQUES, BIODIVERSIDAD Y SERVICIOS ECOSISTEMICOS</v>
          </cell>
          <cell r="G6362">
            <v>80164442</v>
          </cell>
          <cell r="H6362" t="str">
            <v>JOHN JAIRO SANCHEZ CORREA</v>
          </cell>
          <cell r="I6362" t="str">
            <v>PAGO 1 DE 11 SEGÚN CERTIFICACION DEL SUPERVISOR (Desc. Base RF x Dependientes)</v>
          </cell>
          <cell r="J6362">
            <v>5256656</v>
          </cell>
          <cell r="K6362">
            <v>9.66</v>
          </cell>
          <cell r="O6362" t="str">
            <v>RECURSO 11</v>
          </cell>
          <cell r="V6362" t="str">
            <v>Desc. 10% Dependientes</v>
          </cell>
          <cell r="W6362" t="str">
            <v>Vigencia Presupuestal</v>
          </cell>
        </row>
        <row r="6363">
          <cell r="A6363">
            <v>99915</v>
          </cell>
          <cell r="B6363" t="str">
            <v>Oficio</v>
          </cell>
          <cell r="C6363" t="str">
            <v>8320-2-8135</v>
          </cell>
          <cell r="D6363">
            <v>106615</v>
          </cell>
          <cell r="E6363">
            <v>42076</v>
          </cell>
          <cell r="F6363" t="str">
            <v>TALENTO HUMANO ACTIVO Y NO ACTIVO</v>
          </cell>
          <cell r="G6363">
            <v>8301153951</v>
          </cell>
          <cell r="H6363" t="str">
            <v>MINISTERIO DE AMBIENTE Y DESARROLLO SOSTENIBLE</v>
          </cell>
          <cell r="I6363" t="str">
            <v>PAGO NOMINA FUNCIONARIOS  - MARZO 2015</v>
          </cell>
          <cell r="J6363">
            <v>1476930282</v>
          </cell>
          <cell r="N6363" t="str">
            <v>RECURSO 1-10</v>
          </cell>
          <cell r="Q6363" t="str">
            <v>DEDUCCIONES GENERALES</v>
          </cell>
          <cell r="R6363">
            <v>284828699</v>
          </cell>
          <cell r="W6363" t="str">
            <v>Vigencia Presupuestal</v>
          </cell>
        </row>
        <row r="6364">
          <cell r="A6364">
            <v>100015</v>
          </cell>
          <cell r="B6364" t="str">
            <v>Resolucion</v>
          </cell>
          <cell r="C6364">
            <v>599</v>
          </cell>
          <cell r="D6364">
            <v>106915</v>
          </cell>
          <cell r="E6364">
            <v>42076</v>
          </cell>
          <cell r="F6364" t="str">
            <v>SUBDIRECCION ADMINISTRATIVA Y FINANCIERA</v>
          </cell>
          <cell r="G6364">
            <v>79870933</v>
          </cell>
          <cell r="H6364" t="str">
            <v>RODRIGO SUAREZ CASTAÑO</v>
          </cell>
          <cell r="I6364" t="str">
            <v>PAGO TIQUETE A PARIS DEL 15 AL 19 MARZO 2015</v>
          </cell>
          <cell r="J6364">
            <v>6782000</v>
          </cell>
          <cell r="O6364" t="str">
            <v>RECURSO 11</v>
          </cell>
          <cell r="W6364" t="str">
            <v>Vigencia Presupuestal</v>
          </cell>
        </row>
        <row r="6365">
          <cell r="A6365">
            <v>100115</v>
          </cell>
          <cell r="B6365" t="str">
            <v>Contrato</v>
          </cell>
          <cell r="C6365">
            <v>550</v>
          </cell>
          <cell r="D6365">
            <v>2715</v>
          </cell>
          <cell r="E6365">
            <v>42076</v>
          </cell>
          <cell r="F6365" t="str">
            <v>SUBDIRECCION ADMINISTRATIVA Y FINANCIERA</v>
          </cell>
          <cell r="G6365">
            <v>9000629179</v>
          </cell>
          <cell r="H6365" t="str">
            <v>SERVICIOS POSTALES NACIONALES</v>
          </cell>
          <cell r="I6365" t="str">
            <v>FRA 21753 PAGO 2 DE 19 servicios correspondiente al mes de Enero/2015 SEGÚN CERTIFICACION DEL SUPERVISOR - ENTIDAD DEL ESTADO</v>
          </cell>
          <cell r="J6365">
            <v>11009974</v>
          </cell>
          <cell r="N6365" t="str">
            <v>RECURSO 2-10</v>
          </cell>
          <cell r="W6365" t="str">
            <v>Vigencia Presupuestal</v>
          </cell>
        </row>
        <row r="6366">
          <cell r="A6366">
            <v>100215</v>
          </cell>
          <cell r="B6366" t="str">
            <v>Anulada</v>
          </cell>
          <cell r="C6366">
            <v>562</v>
          </cell>
          <cell r="D6366">
            <v>3215</v>
          </cell>
          <cell r="E6366">
            <v>42076</v>
          </cell>
          <cell r="F6366" t="str">
            <v>SUBDIRECCION ADMINISTRATIVA Y FINANCIERA</v>
          </cell>
          <cell r="G6366">
            <v>8002407403</v>
          </cell>
          <cell r="H6366" t="str">
            <v>TOYOCAR'S LTDA</v>
          </cell>
          <cell r="I6366" t="str">
            <v>ANULADA ----- PAGO FRAS VARIAS SEGÚN CERTIFICACION DEL SUPERVISOR (SER.DECLARANTES 4%) REG.COMUN</v>
          </cell>
          <cell r="J6366">
            <v>13491841</v>
          </cell>
          <cell r="K6366">
            <v>9.66</v>
          </cell>
          <cell r="L6366">
            <v>4</v>
          </cell>
          <cell r="M6366">
            <v>16</v>
          </cell>
          <cell r="N6366" t="str">
            <v>RECURSO 2-10</v>
          </cell>
          <cell r="W6366" t="str">
            <v>Vigencia Presupuestal</v>
          </cell>
        </row>
        <row r="6367">
          <cell r="A6367">
            <v>100915</v>
          </cell>
          <cell r="B6367" t="str">
            <v>Contrato</v>
          </cell>
          <cell r="C6367">
            <v>562</v>
          </cell>
          <cell r="D6367">
            <v>3215</v>
          </cell>
          <cell r="E6367">
            <v>42076</v>
          </cell>
          <cell r="F6367" t="str">
            <v>SUBDIRECCION ADMINISTRATIVA Y FINANCIERA</v>
          </cell>
          <cell r="G6367">
            <v>8002407403</v>
          </cell>
          <cell r="H6367" t="str">
            <v>TOYOCAR'S LTDA</v>
          </cell>
          <cell r="I6367" t="str">
            <v>PAGO FRAS VARIAS SEGÚN CERTIFICACION DEL SUPERVISOR (SER.DECLARANTES 4%) REG.COMUN</v>
          </cell>
          <cell r="J6367">
            <v>13491841</v>
          </cell>
          <cell r="K6367">
            <v>9.66</v>
          </cell>
          <cell r="L6367">
            <v>4</v>
          </cell>
          <cell r="M6367">
            <v>16</v>
          </cell>
          <cell r="N6367" t="str">
            <v>RECURSO 2-10</v>
          </cell>
          <cell r="W6367" t="str">
            <v>Vigencia Presupuestal</v>
          </cell>
        </row>
        <row r="6368">
          <cell r="A6368">
            <v>101015</v>
          </cell>
          <cell r="B6368" t="str">
            <v>Contrato</v>
          </cell>
          <cell r="C6368">
            <v>480</v>
          </cell>
          <cell r="D6368">
            <v>2215</v>
          </cell>
          <cell r="E6368">
            <v>42079</v>
          </cell>
          <cell r="F6368" t="str">
            <v>SERVICIOS ADMINISTRATIVOS, ATENCIONA AL USUARIO, ARCHIVO Y CORRESPONDENCIA</v>
          </cell>
          <cell r="G6368">
            <v>8300011131</v>
          </cell>
          <cell r="H6368" t="str">
            <v>IMPRENTA NACIONAL DE COLOMBIA</v>
          </cell>
          <cell r="I6368" t="str">
            <v>FRA 80923 PAGO 5 SEGÚN CERTIFICACION DEL SUPERVISOR - ENTIDAD DEL ESTADO</v>
          </cell>
          <cell r="J6368">
            <v>33041274</v>
          </cell>
          <cell r="N6368" t="str">
            <v>RECURSO 2-10</v>
          </cell>
          <cell r="W6368" t="str">
            <v>Vigencia Presupuestal</v>
          </cell>
        </row>
        <row r="6369">
          <cell r="A6369">
            <v>104015</v>
          </cell>
          <cell r="B6369" t="str">
            <v>Contrato</v>
          </cell>
          <cell r="C6369">
            <v>456</v>
          </cell>
          <cell r="D6369">
            <v>258814</v>
          </cell>
          <cell r="E6369">
            <v>42079</v>
          </cell>
          <cell r="F6369" t="str">
            <v>SUBDIRECCION ADMINISTRATIVA Y FINANCIERA</v>
          </cell>
          <cell r="G6369">
            <v>9003451179</v>
          </cell>
          <cell r="H6369" t="str">
            <v>AGE ANDINOS GRUPO EMPRESARIAL S.A.S</v>
          </cell>
          <cell r="I6369" t="str">
            <v xml:space="preserve">PAGO 9 -  FRAS VARIAS SEGÚN CERTIFICACION DEL SUPERVISOR (REG. COMUN) POR SER INGRESOS PARA TERCEROS LAS RETENCIONES SE APLICAN SOBRE EL VR DE LA COMISION. </v>
          </cell>
          <cell r="J6369">
            <v>41692345</v>
          </cell>
          <cell r="K6369">
            <v>9.66</v>
          </cell>
          <cell r="L6369">
            <v>2.5</v>
          </cell>
          <cell r="M6369">
            <v>16</v>
          </cell>
          <cell r="O6369" t="str">
            <v>RECURSO 11</v>
          </cell>
          <cell r="W6369" t="str">
            <v>Reserva Presupuestal</v>
          </cell>
        </row>
        <row r="6370">
          <cell r="A6370">
            <v>104715</v>
          </cell>
          <cell r="B6370" t="str">
            <v>Contrato</v>
          </cell>
          <cell r="C6370">
            <v>333</v>
          </cell>
          <cell r="D6370">
            <v>129614</v>
          </cell>
          <cell r="E6370">
            <v>42080</v>
          </cell>
          <cell r="F6370" t="str">
            <v>SUBDIRECCION ADMINISTRATIVA Y FINANCIERA</v>
          </cell>
          <cell r="G6370">
            <v>8604500222</v>
          </cell>
          <cell r="H6370" t="str">
            <v>ESCOBAR OSPINA Y CIA LTDA - VIAJES CALITOUR</v>
          </cell>
          <cell r="I6370" t="str">
            <v>PAGO PARCIAL FACTURAS VARIAS SEGUN CERTIFICACION DEL SUPERVISOR (REC 2-10 FUNCIONAMIENTO)</v>
          </cell>
          <cell r="J6370">
            <v>6564441</v>
          </cell>
          <cell r="K6370">
            <v>9.66</v>
          </cell>
          <cell r="L6370">
            <v>4</v>
          </cell>
          <cell r="M6370">
            <v>16</v>
          </cell>
          <cell r="N6370" t="str">
            <v>RECURSO 2-10</v>
          </cell>
          <cell r="P6370" t="str">
            <v>CXP</v>
          </cell>
          <cell r="W6370" t="str">
            <v>Reserva Presupuestal</v>
          </cell>
        </row>
        <row r="6371">
          <cell r="A6371">
            <v>104815</v>
          </cell>
          <cell r="B6371" t="str">
            <v>Contrato</v>
          </cell>
          <cell r="C6371">
            <v>333</v>
          </cell>
          <cell r="D6371">
            <v>129614</v>
          </cell>
          <cell r="E6371">
            <v>42080</v>
          </cell>
          <cell r="F6371" t="str">
            <v>SUBDIRECCION ADMINISTRATIVA Y FINANCIERA</v>
          </cell>
          <cell r="G6371">
            <v>8604500222</v>
          </cell>
          <cell r="H6371" t="str">
            <v>ESCOBAR OSPINA Y CIA LTDA - VIAJES CALITOUR</v>
          </cell>
          <cell r="I6371" t="str">
            <v xml:space="preserve">PAGO PARCIAL FACTURAS VARIAS SEGUN CERTIFICACION DEL SUPERVISOR (REC 11 INVERSION) LOS SOPORTES ORIGINALES REPOSAN EN LA OP </v>
          </cell>
          <cell r="J6371">
            <v>184028</v>
          </cell>
          <cell r="K6371">
            <v>9.66</v>
          </cell>
          <cell r="L6371">
            <v>4</v>
          </cell>
          <cell r="M6371">
            <v>16</v>
          </cell>
          <cell r="O6371" t="str">
            <v>RECURSO 11</v>
          </cell>
          <cell r="P6371" t="str">
            <v>CXP</v>
          </cell>
          <cell r="W6371" t="str">
            <v>Reserva Presupuestal</v>
          </cell>
        </row>
        <row r="6372">
          <cell r="A6372">
            <v>104915</v>
          </cell>
          <cell r="B6372" t="str">
            <v>Contrato</v>
          </cell>
          <cell r="C6372">
            <v>333</v>
          </cell>
          <cell r="D6372">
            <v>234214</v>
          </cell>
          <cell r="E6372">
            <v>42080</v>
          </cell>
          <cell r="F6372" t="str">
            <v>SUBDIRECCION ADMINISTRATIVA Y FINANCIERA</v>
          </cell>
          <cell r="G6372">
            <v>8604500222</v>
          </cell>
          <cell r="H6372" t="str">
            <v>ESCOBAR OSPINA Y CIA LTDA - VIAJES CALITOUR</v>
          </cell>
          <cell r="I6372" t="str">
            <v xml:space="preserve">PAGO SALDO FACTURAS VARIAS SEGUN CERTIFICACION DEL SUPERVISOR (REC 11 INVERSION) LOS SOPORTES ORIGINALES REPOSAN EN LA OP </v>
          </cell>
          <cell r="J6372">
            <v>52308394</v>
          </cell>
          <cell r="K6372">
            <v>9.66</v>
          </cell>
          <cell r="L6372">
            <v>4</v>
          </cell>
          <cell r="M6372">
            <v>16</v>
          </cell>
          <cell r="O6372" t="str">
            <v>RECURSO 11</v>
          </cell>
          <cell r="P6372" t="str">
            <v>CXP</v>
          </cell>
          <cell r="W6372" t="str">
            <v>Reserva Presupuestal</v>
          </cell>
        </row>
        <row r="6373">
          <cell r="A6373">
            <v>105315</v>
          </cell>
          <cell r="B6373" t="str">
            <v>Resolucion</v>
          </cell>
          <cell r="C6373">
            <v>200</v>
          </cell>
          <cell r="D6373">
            <v>88915</v>
          </cell>
          <cell r="E6373">
            <v>42072</v>
          </cell>
          <cell r="F6373" t="str">
            <v>SUBDIRECCION ADMINISTRATIVA Y FINANCIERA</v>
          </cell>
          <cell r="G6373">
            <v>52538471</v>
          </cell>
          <cell r="H6373" t="str">
            <v>MARIA MARGARITA GUTIERREZ ARIAS</v>
          </cell>
          <cell r="I6373" t="str">
            <v>PAGO SALDO COMISION INTERNACIONAL A PARIS-FRANCIA DEL 9 AL 13 FEBRERO 2015-RESOLUCION 0200 DEL 06 DE FEB DE 2015 (TRAMITE DE PAGO POR MODIFICACION DE RUBRO PRESUPUESTAL)</v>
          </cell>
          <cell r="J6373">
            <v>2387280.33</v>
          </cell>
          <cell r="O6373" t="str">
            <v>RECURSO 11</v>
          </cell>
          <cell r="W6373" t="str">
            <v>Vigencia Presupuestal</v>
          </cell>
        </row>
        <row r="6374">
          <cell r="A6374">
            <v>105215</v>
          </cell>
          <cell r="B6374" t="str">
            <v>Resolucion</v>
          </cell>
          <cell r="C6374">
            <v>199</v>
          </cell>
          <cell r="D6374">
            <v>88815</v>
          </cell>
          <cell r="E6374">
            <v>42081</v>
          </cell>
          <cell r="F6374" t="str">
            <v>SUBDIRECCION ADMINISTRATIVA Y FINANCIERA</v>
          </cell>
          <cell r="G6374">
            <v>79778817</v>
          </cell>
          <cell r="H6374" t="str">
            <v>PABLO ABBA VIEIRA SAMPER</v>
          </cell>
          <cell r="I6374" t="str">
            <v>PAGO SALDO COMISION INTERNACIONAL A PARIS-FRANCIA DEL 9 AL 13 FEBRERO 2015-RESOLUCION 0199 DEL 06 DE FEB DE 2015 (TRAMITE DE PAGO POR MODIFICACION DE RUBRO PRESUPUESTAL)</v>
          </cell>
          <cell r="J6374">
            <v>2387280.33</v>
          </cell>
          <cell r="O6374" t="str">
            <v>RECURSO 11</v>
          </cell>
          <cell r="W6374" t="str">
            <v>Vigencia Presupuestal</v>
          </cell>
        </row>
        <row r="6375">
          <cell r="A6375">
            <v>105515</v>
          </cell>
          <cell r="B6375" t="str">
            <v>Resolucion</v>
          </cell>
          <cell r="C6375">
            <v>191</v>
          </cell>
          <cell r="D6375">
            <v>41115</v>
          </cell>
          <cell r="E6375">
            <v>42081</v>
          </cell>
          <cell r="F6375" t="str">
            <v>OFICINA ASESORA DE PLANEACION</v>
          </cell>
          <cell r="G6375">
            <v>8002500620</v>
          </cell>
          <cell r="H6375" t="str">
            <v>INST.INVEST.MARINAS Y COSTERAS JOSE BENITO VIVES - INVEMAR</v>
          </cell>
          <cell r="I6375" t="str">
            <v>ABRIL - GIRO RECURSOS PARA APOYO FORTALECIMIENTO A LA GESTION VIGENCIA 2015</v>
          </cell>
          <cell r="J6375">
            <v>500000000</v>
          </cell>
          <cell r="O6375" t="str">
            <v>RECURSO 11</v>
          </cell>
          <cell r="W6375" t="str">
            <v>Vigencia Presupuestal</v>
          </cell>
        </row>
        <row r="6376">
          <cell r="A6376">
            <v>105715</v>
          </cell>
          <cell r="B6376" t="str">
            <v>Resolucion</v>
          </cell>
          <cell r="C6376">
            <v>191</v>
          </cell>
          <cell r="D6376">
            <v>41115</v>
          </cell>
          <cell r="E6376">
            <v>42082</v>
          </cell>
          <cell r="F6376" t="str">
            <v>OFICINA ASESORA DE PLANEACION</v>
          </cell>
          <cell r="G6376">
            <v>8002500620</v>
          </cell>
          <cell r="H6376" t="str">
            <v>INST.INVEST.MARINAS Y COSTERAS JOSE BENITO VIVES - INVEMAR</v>
          </cell>
          <cell r="I6376" t="str">
            <v>ABRIL - GIRO RECURSOS PARA APOYO FORTALECIMIENTO A LA GESTION VIGENCIA 2015</v>
          </cell>
          <cell r="J6376">
            <v>500000000</v>
          </cell>
          <cell r="O6376" t="str">
            <v>RECURSO 11</v>
          </cell>
          <cell r="W6376" t="str">
            <v>Vigencia Presupuestal</v>
          </cell>
        </row>
        <row r="6377">
          <cell r="B6377" t="str">
            <v>Contrato</v>
          </cell>
          <cell r="C6377">
            <v>456</v>
          </cell>
          <cell r="D6377">
            <v>258914</v>
          </cell>
          <cell r="E6377">
            <v>42082</v>
          </cell>
          <cell r="F6377" t="str">
            <v>SUBDIRECCION ADMINISTRATIVA Y FINANCIERA</v>
          </cell>
          <cell r="G6377">
            <v>9003451179</v>
          </cell>
          <cell r="H6377" t="str">
            <v>AGE ANDINOS GRUPO EMPRESARIAL S.A.S</v>
          </cell>
          <cell r="I6377" t="str">
            <v xml:space="preserve">PAGO PARCIAL 10 - FRAS VARIAS SEGÚN CERTIFICACION DEL SUPERVISOR (REG. COMUN) POR SER INGRESOS PARA TERCEROS LAS RETENCIONES SE APLICAN SOBRE EL VR DE LA COMISION. </v>
          </cell>
          <cell r="J6377">
            <v>6329732</v>
          </cell>
          <cell r="N6377" t="str">
            <v>RECURSO 2-10</v>
          </cell>
          <cell r="W6377" t="str">
            <v>Reserva Presupuestal</v>
          </cell>
        </row>
        <row r="6378">
          <cell r="A6378">
            <v>107415</v>
          </cell>
          <cell r="B6378" t="str">
            <v>Anulada</v>
          </cell>
          <cell r="C6378">
            <v>456</v>
          </cell>
          <cell r="D6378">
            <v>258814</v>
          </cell>
          <cell r="E6378">
            <v>42082</v>
          </cell>
          <cell r="F6378" t="str">
            <v>SUBDIRECCION ADMINISTRATIVA Y FINANCIERA</v>
          </cell>
          <cell r="G6378">
            <v>9003451179</v>
          </cell>
          <cell r="H6378" t="str">
            <v>AGE ANDINOS GRUPO EMPRESARIAL S.A.S</v>
          </cell>
          <cell r="I6378" t="str">
            <v xml:space="preserve">ANULADA ----- PAGO SALDO 10 -  FRAS VARIAS SEGÚN CERTIFICACION DEL SUPERVISOR (REG. COMUN) POR SER INGRESOS PARA TERCEROS LAS RETENCIONES SE APLICAN SOBRE EL VR DE LA COMISION. </v>
          </cell>
          <cell r="J6378">
            <v>85588110</v>
          </cell>
          <cell r="K6378">
            <v>9.66</v>
          </cell>
          <cell r="L6378">
            <v>2.5</v>
          </cell>
          <cell r="M6378">
            <v>16</v>
          </cell>
          <cell r="O6378" t="str">
            <v>RECURSO 11</v>
          </cell>
          <cell r="W6378" t="str">
            <v>Reserva Presupuestal</v>
          </cell>
        </row>
        <row r="6379">
          <cell r="A6379">
            <v>116315</v>
          </cell>
          <cell r="B6379" t="str">
            <v>Oficio</v>
          </cell>
          <cell r="C6379" t="str">
            <v>8320-3-9450</v>
          </cell>
          <cell r="D6379">
            <v>122315</v>
          </cell>
          <cell r="E6379">
            <v>42089</v>
          </cell>
          <cell r="F6379" t="str">
            <v>TALENTO HUMANO ACTIVO Y NO ACTIVO</v>
          </cell>
          <cell r="G6379">
            <v>8999992844</v>
          </cell>
          <cell r="H6379" t="str">
            <v>FONDO NACIONAL DEL AHORRO</v>
          </cell>
          <cell r="I6379" t="str">
            <v>"PAGO PARCIAL" APORTE FNA CESANTIAS PERIODO MARZO/2015</v>
          </cell>
          <cell r="J6379">
            <v>107466846</v>
          </cell>
          <cell r="N6379" t="str">
            <v>RECURSO 1-10</v>
          </cell>
          <cell r="W6379" t="str">
            <v>Vigencia Presupuestal</v>
          </cell>
        </row>
        <row r="6380">
          <cell r="A6380">
            <v>116415</v>
          </cell>
          <cell r="B6380" t="str">
            <v>Oficio</v>
          </cell>
          <cell r="C6380" t="str">
            <v>8320-3-9450</v>
          </cell>
          <cell r="D6380">
            <v>122315</v>
          </cell>
          <cell r="E6380">
            <v>42089</v>
          </cell>
          <cell r="F6380" t="str">
            <v>TALENTO HUMANO ACTIVO Y NO ACTIVO</v>
          </cell>
          <cell r="G6380">
            <v>8999992844</v>
          </cell>
          <cell r="H6380" t="str">
            <v>FONDO NACIONAL DEL AHORRO</v>
          </cell>
          <cell r="I6380" t="str">
            <v>"PAGO SALDO" APORTE FNA CESANTIAS PERIODO FEBRERO/2015</v>
          </cell>
          <cell r="J6380">
            <v>12491579</v>
          </cell>
          <cell r="N6380" t="str">
            <v>RECURSO 1-10</v>
          </cell>
          <cell r="W6380" t="str">
            <v>Vigencia Presupuestal</v>
          </cell>
        </row>
        <row r="6381">
          <cell r="A6381">
            <v>123215</v>
          </cell>
          <cell r="B6381" t="str">
            <v>Resolucion</v>
          </cell>
          <cell r="C6381">
            <v>74</v>
          </cell>
          <cell r="D6381">
            <v>22415</v>
          </cell>
          <cell r="E6381">
            <v>42093</v>
          </cell>
          <cell r="F6381" t="str">
            <v>SUBDIRECCION ADMINISTRATIVA Y FINANCIERA</v>
          </cell>
          <cell r="G6381">
            <v>8002500620</v>
          </cell>
          <cell r="H6381" t="str">
            <v>INST.INVEST.MARINAS Y COSTERAS JOSE BENITO VIVES - INVEMAR</v>
          </cell>
          <cell r="I6381" t="str">
            <v>CUARTO DESEMBOLSO GASTOS DE FUNCIONAMIENTO AÑO 2015 -  MARZO</v>
          </cell>
          <cell r="J6381">
            <v>12091963</v>
          </cell>
          <cell r="N6381" t="str">
            <v>RECURSO 3-10</v>
          </cell>
          <cell r="W6381" t="str">
            <v>Vigencia Presupuestal</v>
          </cell>
        </row>
        <row r="6382">
          <cell r="A6382">
            <v>123315</v>
          </cell>
          <cell r="B6382" t="str">
            <v>Resolucion</v>
          </cell>
          <cell r="C6382">
            <v>191</v>
          </cell>
          <cell r="D6382">
            <v>41115</v>
          </cell>
          <cell r="E6382">
            <v>42093</v>
          </cell>
          <cell r="F6382" t="str">
            <v>OFICINA ASESORA DE PLANEACION</v>
          </cell>
          <cell r="G6382">
            <v>8002500620</v>
          </cell>
          <cell r="H6382" t="str">
            <v>INST.INVEST.MARINAS Y COSTERAS JOSE BENITO VIVES - INVEMAR</v>
          </cell>
          <cell r="I6382" t="str">
            <v>ABRIL - GIRO RECURSOS PARA APOYO FORTALECIMIENTO A LA GESTION VIGENCIA 2015</v>
          </cell>
          <cell r="J6382">
            <v>450000000</v>
          </cell>
          <cell r="O6382" t="str">
            <v>RECURSO 11</v>
          </cell>
          <cell r="W6382" t="str">
            <v>Vigencia Presupuestal</v>
          </cell>
        </row>
        <row r="6383">
          <cell r="A6383">
            <v>123515</v>
          </cell>
          <cell r="B6383" t="str">
            <v>Contrato</v>
          </cell>
          <cell r="C6383">
            <v>550</v>
          </cell>
          <cell r="D6383">
            <v>2715</v>
          </cell>
          <cell r="E6383">
            <v>42093</v>
          </cell>
          <cell r="F6383" t="str">
            <v>SUBDIRECCION ADMINISTRATIVA Y FINANCIERA</v>
          </cell>
          <cell r="G6383">
            <v>9000629179</v>
          </cell>
          <cell r="H6383" t="str">
            <v>SERVICIOS POSTALES NACIONALES</v>
          </cell>
          <cell r="I6383" t="str">
            <v>FRA 22088 PAGO 3 DE 19 servicios correspondiente al mes de Enero/2015 SEGÚN CERTIFICACION DEL SUPERVISOR - ENTIDAD DEL ESTADO</v>
          </cell>
          <cell r="J6383">
            <v>14359674</v>
          </cell>
          <cell r="N6383" t="str">
            <v>RECURSO 2-10</v>
          </cell>
          <cell r="W6383" t="str">
            <v>Vigencia Presupuestal</v>
          </cell>
        </row>
        <row r="6384">
          <cell r="A6384">
            <v>124015</v>
          </cell>
          <cell r="B6384" t="str">
            <v>Factura</v>
          </cell>
          <cell r="C6384">
            <v>4461226874</v>
          </cell>
          <cell r="D6384">
            <v>131615</v>
          </cell>
          <cell r="E6384">
            <v>42093</v>
          </cell>
          <cell r="F6384" t="str">
            <v>SUBDIRECCION ADMINISTRATIVA Y FINANCIERA</v>
          </cell>
          <cell r="G6384">
            <v>8001539937</v>
          </cell>
          <cell r="H6384" t="str">
            <v>COMUNICACION CELULAR S A COMCEL S A</v>
          </cell>
          <cell r="I6384" t="str">
            <v>PAGO SERVICIO PUBLICO FRA 4461226874 CORRESPONDIENTE A PERIODO 22 FEB - 21 MAR 2015-CELULAR CLARO 3118990094</v>
          </cell>
          <cell r="J6384">
            <v>334321.40000000002</v>
          </cell>
          <cell r="N6384" t="str">
            <v>RECURSO 2-10</v>
          </cell>
          <cell r="W6384" t="str">
            <v>Vigencia Presupuestal</v>
          </cell>
        </row>
        <row r="6385">
          <cell r="A6385">
            <v>124315</v>
          </cell>
          <cell r="B6385" t="str">
            <v>Convenio</v>
          </cell>
          <cell r="C6385">
            <v>228</v>
          </cell>
          <cell r="D6385">
            <v>76715</v>
          </cell>
          <cell r="E6385">
            <v>42093</v>
          </cell>
          <cell r="F6385" t="str">
            <v>SUBDIRECCION ADMINISTRATIVA Y FINANCIERA</v>
          </cell>
          <cell r="G6385">
            <v>8180001568</v>
          </cell>
          <cell r="H6385" t="str">
            <v>INST.INVEST.AMBIENTALES DEL PACIFICO JOHN VON NEUMAN</v>
          </cell>
          <cell r="I6385" t="str">
            <v xml:space="preserve">PAGO 1 DE 3 SEGÚN CERTIFICACION DEL SUPERVISOR </v>
          </cell>
          <cell r="J6385">
            <v>147000000</v>
          </cell>
          <cell r="N6385" t="str">
            <v>RECURSO 3-10</v>
          </cell>
          <cell r="W6385" t="str">
            <v>Vigencia Presupuestal</v>
          </cell>
        </row>
        <row r="6386">
          <cell r="B6386" t="str">
            <v>Factura</v>
          </cell>
          <cell r="C6386" t="str">
            <v>374821187-8</v>
          </cell>
          <cell r="D6386">
            <v>356414</v>
          </cell>
          <cell r="E6386">
            <v>41983</v>
          </cell>
          <cell r="F6386" t="str">
            <v>SUBDIRECCION ADMINISTRATIVA Y FINANCIERA</v>
          </cell>
          <cell r="G6386">
            <v>8300372480</v>
          </cell>
          <cell r="H6386" t="str">
            <v>CODENSA S.A ESP</v>
          </cell>
          <cell r="I6386" t="str">
            <v>PAGO FRA.380341877-2 SERVICIO PUBLICO-ENERGIA CUENTA No.0760782-7 PERIODO 31 OCT/2014 AL 02 DIC/2014</v>
          </cell>
          <cell r="J6386">
            <v>21536290</v>
          </cell>
          <cell r="N6386" t="str">
            <v>RECURSO 2-10</v>
          </cell>
          <cell r="W6386" t="str">
            <v>Vigencia Presupuestal</v>
          </cell>
        </row>
        <row r="6387">
          <cell r="A6387">
            <v>148015</v>
          </cell>
          <cell r="B6387" t="str">
            <v>Contrato</v>
          </cell>
          <cell r="C6387">
            <v>456</v>
          </cell>
          <cell r="D6387">
            <v>258814</v>
          </cell>
          <cell r="E6387">
            <v>42107</v>
          </cell>
          <cell r="F6387" t="str">
            <v>SUBDIRECCION ADMINISTRATIVA Y FINANCIERA</v>
          </cell>
          <cell r="G6387">
            <v>9003451179</v>
          </cell>
          <cell r="H6387" t="str">
            <v>AGE ANDINOS GRUPO EMPRESARIAL S.A.S</v>
          </cell>
          <cell r="I6387" t="str">
            <v xml:space="preserve">PAGO SALDO 8 -  FRAS VARIAS SEGÚN CERTIFICACION DEL SUPERVISOR (REG. COMUN) POR SER INGRESOS PARA TERCEROS LAS RETENCIONES SE APLICAN SOBRE EL VR DE LA COMISION. </v>
          </cell>
          <cell r="J6387">
            <v>40717504</v>
          </cell>
          <cell r="K6387">
            <v>9.66</v>
          </cell>
          <cell r="L6387">
            <v>2.5</v>
          </cell>
          <cell r="M6387">
            <v>16</v>
          </cell>
          <cell r="O6387" t="str">
            <v>RECURSO 11</v>
          </cell>
          <cell r="W6387" t="str">
            <v>Reserva Presupuestal</v>
          </cell>
        </row>
        <row r="6388">
          <cell r="A6388">
            <v>148115</v>
          </cell>
          <cell r="B6388" t="str">
            <v>Contrato</v>
          </cell>
          <cell r="C6388">
            <v>456</v>
          </cell>
          <cell r="D6388">
            <v>258814</v>
          </cell>
          <cell r="E6388">
            <v>42107</v>
          </cell>
          <cell r="F6388" t="str">
            <v>SUBDIRECCION ADMINISTRATIVA Y FINANCIERA</v>
          </cell>
          <cell r="G6388">
            <v>9003451179</v>
          </cell>
          <cell r="H6388" t="str">
            <v>AGE ANDINOS GRUPO EMPRESARIAL S.A.S</v>
          </cell>
          <cell r="I6388" t="str">
            <v>PAGO PARCIAL 10 -  FRAS VARIAS SEGÚN CERTIFICACION DEL SUPERVISOR (REG. COMUN) POR SER INGRESOS PARA TERCEROS LAS RETENCIONES SE APLICAN SOBRE EL VR DE LA COMISION.  -  LOS IMPUESTOS DE LIQUIDAN EN LA OP 148315 DE LA MISMA FECHA</v>
          </cell>
          <cell r="J6388">
            <v>39746581</v>
          </cell>
          <cell r="O6388" t="str">
            <v>RECURSO 11</v>
          </cell>
          <cell r="W6388" t="str">
            <v>Reserva Presupuestal</v>
          </cell>
        </row>
        <row r="6389">
          <cell r="A6389">
            <v>148315</v>
          </cell>
          <cell r="B6389" t="str">
            <v>Contrato</v>
          </cell>
          <cell r="C6389">
            <v>456</v>
          </cell>
          <cell r="D6389">
            <v>258814</v>
          </cell>
          <cell r="E6389">
            <v>42107</v>
          </cell>
          <cell r="F6389" t="str">
            <v>SUBDIRECCION ADMINISTRATIVA Y FINANCIERA</v>
          </cell>
          <cell r="G6389">
            <v>9003451179</v>
          </cell>
          <cell r="H6389" t="str">
            <v>AGE ANDINOS GRUPO EMPRESARIAL S.A.S</v>
          </cell>
          <cell r="I6389" t="str">
            <v xml:space="preserve">PAGO SALDO 10 -  FRAS VARIAS SEGÚN CERTIFICACION DEL SUPERVISOR (REG. COMUN) POR SER INGRESOS PARA TERCEROS LAS RETENCIONES SE APLICAN SOBRE EL VR DE LA COMISION. </v>
          </cell>
          <cell r="J6389">
            <v>45841529</v>
          </cell>
          <cell r="K6389">
            <v>9.66</v>
          </cell>
          <cell r="L6389">
            <v>2.5</v>
          </cell>
          <cell r="M6389">
            <v>16</v>
          </cell>
          <cell r="O6389" t="str">
            <v>RECURSO 11</v>
          </cell>
          <cell r="W6389" t="str">
            <v>Reserva Presupuestal</v>
          </cell>
        </row>
        <row r="6390">
          <cell r="A6390">
            <v>148915</v>
          </cell>
          <cell r="B6390" t="str">
            <v>Contrato</v>
          </cell>
          <cell r="C6390">
            <v>553</v>
          </cell>
          <cell r="D6390">
            <v>352514</v>
          </cell>
          <cell r="E6390">
            <v>42107</v>
          </cell>
          <cell r="F6390" t="str">
            <v>SUBDIRECCION ADMINISTRATIVA Y FINANCIERA</v>
          </cell>
          <cell r="G6390">
            <v>8600257923</v>
          </cell>
          <cell r="H6390" t="str">
            <v>SOCIEDAD DE FABRICACION DE AUTOMOTORES SA SOFASA SA</v>
          </cell>
          <cell r="I6390" t="str">
            <v>FRAS. 206010399  PAGO 2 ENTRADA DE ALMACEN 52 SEGÚN CERTIFICACION DEL SUPERVISOR IVA $265.904 (AUTO RETENEDOR-GRAN CONTRIBUYENTE - UBICADOS EN MEDELLIN)</v>
          </cell>
          <cell r="J6390">
            <v>1927800</v>
          </cell>
          <cell r="M6390">
            <v>16</v>
          </cell>
          <cell r="N6390" t="str">
            <v>RECURSO 2-10</v>
          </cell>
          <cell r="P6390" t="str">
            <v>CXP</v>
          </cell>
          <cell r="V6390" t="str">
            <v>CIIU 2910-Fabricación de vehículos automotores y
sus motores 6,9 X MIL</v>
          </cell>
          <cell r="W6390" t="str">
            <v>Reserva Presupuestal</v>
          </cell>
        </row>
        <row r="6391">
          <cell r="A6391">
            <v>149115</v>
          </cell>
          <cell r="B6391" t="str">
            <v>Oficio</v>
          </cell>
          <cell r="C6391" t="str">
            <v>8000-3-10946</v>
          </cell>
          <cell r="D6391">
            <v>144315</v>
          </cell>
          <cell r="E6391">
            <v>42107</v>
          </cell>
          <cell r="F6391" t="str">
            <v>SUBDIRECCION ADMINISTRATIVA Y FINANCIERA</v>
          </cell>
          <cell r="G6391">
            <v>8301153951</v>
          </cell>
          <cell r="H6391" t="str">
            <v>MINISTERIO DE AMBIENTE Y DESARROLLO SOSTENIBLE</v>
          </cell>
          <cell r="I6391" t="str">
            <v>REEMBOLSO CAJA MENOR 215 DESPACHO - CONS 1715</v>
          </cell>
          <cell r="J6391">
            <v>6309650</v>
          </cell>
          <cell r="N6391" t="str">
            <v>RECURSO 2-10</v>
          </cell>
          <cell r="W6391" t="str">
            <v>Vigencia Presupuestal</v>
          </cell>
        </row>
        <row r="6392">
          <cell r="A6392">
            <v>149815</v>
          </cell>
          <cell r="B6392" t="str">
            <v>Oficio</v>
          </cell>
          <cell r="C6392" t="str">
            <v>8320-3-11488</v>
          </cell>
          <cell r="D6392">
            <v>144515</v>
          </cell>
          <cell r="E6392">
            <v>42108</v>
          </cell>
          <cell r="F6392" t="str">
            <v>TALENTO HUMANO ACTIVO Y NO ACTIVO</v>
          </cell>
          <cell r="G6392">
            <v>8301153951</v>
          </cell>
          <cell r="H6392" t="str">
            <v>MINISTERIO DE AMBIENTE Y DESARROLLO SOSTENIBLE</v>
          </cell>
          <cell r="I6392" t="str">
            <v>PAGO NOMINA FUNCIONARIOS  - ABRIL 2015</v>
          </cell>
          <cell r="J6392">
            <v>1444201352</v>
          </cell>
          <cell r="N6392" t="str">
            <v>RECURSO 1-10</v>
          </cell>
          <cell r="Q6392" t="str">
            <v>DEDUCCIONES GENERALES</v>
          </cell>
          <cell r="R6392">
            <v>280579907</v>
          </cell>
          <cell r="W6392" t="str">
            <v>Vigencia Presupuestal</v>
          </cell>
        </row>
        <row r="6393">
          <cell r="A6393">
            <v>157615</v>
          </cell>
          <cell r="B6393" t="str">
            <v>Resolucion</v>
          </cell>
          <cell r="C6393">
            <v>74</v>
          </cell>
          <cell r="D6393">
            <v>22115</v>
          </cell>
          <cell r="E6393">
            <v>42108</v>
          </cell>
          <cell r="F6393" t="str">
            <v>SUBDIRECCION ADMINISTRATIVA Y FINANCIERA</v>
          </cell>
          <cell r="G6393">
            <v>8600611103</v>
          </cell>
          <cell r="H6393" t="str">
            <v>INSTITUTO AMAZONICO DE INVESTIGACIONES CIENTIFICAS SINCHI</v>
          </cell>
          <cell r="I6393" t="str">
            <v>CUARTO DESEMBOLSO GASTOS DE FUNCIONAMIENTO AÑO 2015 -  ABRIL</v>
          </cell>
          <cell r="J6393">
            <v>595364000</v>
          </cell>
          <cell r="N6393" t="str">
            <v>RECURSO 3-10</v>
          </cell>
          <cell r="W6393" t="str">
            <v>Vigencia Presupuestal</v>
          </cell>
        </row>
        <row r="6394">
          <cell r="A6394">
            <v>157715</v>
          </cell>
          <cell r="B6394" t="str">
            <v>Resolucion</v>
          </cell>
          <cell r="C6394">
            <v>74</v>
          </cell>
          <cell r="D6394">
            <v>22215</v>
          </cell>
          <cell r="E6394">
            <v>42108</v>
          </cell>
          <cell r="F6394" t="str">
            <v>SUBDIRECCION ADMINISTRATIVA Y FINANCIERA</v>
          </cell>
          <cell r="G6394">
            <v>8180001568</v>
          </cell>
          <cell r="H6394" t="str">
            <v>INST.INVEST.AMBIENTALES DEL PACIFICO JOHN VON NEUMAN</v>
          </cell>
          <cell r="I6394" t="str">
            <v>CUARTO DESEMBOLSO GASTOS DE FUNCIONAMIENTO AÑO 2015 -  ABRIL</v>
          </cell>
          <cell r="J6394">
            <v>407852240</v>
          </cell>
          <cell r="N6394" t="str">
            <v>RECURSO 3-10</v>
          </cell>
          <cell r="W6394" t="str">
            <v>Vigencia Presupuestal</v>
          </cell>
        </row>
        <row r="6395">
          <cell r="A6395">
            <v>158015</v>
          </cell>
          <cell r="B6395" t="str">
            <v>Resolucion</v>
          </cell>
          <cell r="C6395">
            <v>74</v>
          </cell>
          <cell r="D6395">
            <v>22315</v>
          </cell>
          <cell r="E6395">
            <v>42108</v>
          </cell>
          <cell r="F6395" t="str">
            <v>SUBDIRECCION ADMINISTRATIVA Y FINANCIERA</v>
          </cell>
          <cell r="G6395">
            <v>8200001422</v>
          </cell>
          <cell r="H6395" t="str">
            <v>INST.INVEST.RECURSO BIOLOGICO ALEXANDER VON HUMBOLDT</v>
          </cell>
          <cell r="I6395" t="str">
            <v>CUARTO DESEMBOLSO GASTOS DE FUNCIONAMIENTO AÑO 2015 -  ABRIL</v>
          </cell>
          <cell r="J6395">
            <v>550034400</v>
          </cell>
          <cell r="N6395" t="str">
            <v>RECURSO 3-10</v>
          </cell>
          <cell r="W6395" t="str">
            <v>Vigencia Presupuestal</v>
          </cell>
        </row>
        <row r="6396">
          <cell r="A6396">
            <v>158215</v>
          </cell>
          <cell r="B6396" t="str">
            <v>Resolucion</v>
          </cell>
          <cell r="C6396">
            <v>74</v>
          </cell>
          <cell r="D6396">
            <v>22415</v>
          </cell>
          <cell r="E6396">
            <v>42108</v>
          </cell>
          <cell r="F6396" t="str">
            <v>SUBDIRECCION ADMINISTRATIVA Y FINANCIERA</v>
          </cell>
          <cell r="G6396">
            <v>8002500620</v>
          </cell>
          <cell r="H6396" t="str">
            <v>INST.INVEST.MARINAS Y COSTERAS JOSE BENITO VIVES - INVEMAR</v>
          </cell>
          <cell r="I6396" t="str">
            <v>CUARTO DESEMBOLSO GASTOS DE FUNCIONAMIENTO AÑO 2015 - ABRIL</v>
          </cell>
          <cell r="J6396">
            <v>585121680</v>
          </cell>
          <cell r="N6396" t="str">
            <v>RECURSO 3-10</v>
          </cell>
          <cell r="W6396" t="str">
            <v>Vigencia Presupuestal</v>
          </cell>
        </row>
        <row r="6397">
          <cell r="B6397" t="str">
            <v>Resolucion</v>
          </cell>
          <cell r="C6397">
            <v>74</v>
          </cell>
          <cell r="D6397">
            <v>22415</v>
          </cell>
          <cell r="E6397">
            <v>42108</v>
          </cell>
          <cell r="F6397" t="str">
            <v>SUBDIRECCION ADMINISTRATIVA Y FINANCIERA</v>
          </cell>
          <cell r="G6397">
            <v>8002500620</v>
          </cell>
          <cell r="H6397" t="str">
            <v>INST.INVEST.MARINAS Y COSTERAS JOSE BENITO VIVES - INVEMAR</v>
          </cell>
          <cell r="I6397" t="str">
            <v>CUARTO DESEMBOLSO GASTOS DE FUNCIONAMIENTO AÑO 2015 - SALDO MARZO</v>
          </cell>
          <cell r="J6397">
            <v>12757536.75</v>
          </cell>
          <cell r="N6397" t="str">
            <v>RECURSO 3-10</v>
          </cell>
          <cell r="W6397" t="str">
            <v>Vigencia Presupuestal</v>
          </cell>
        </row>
        <row r="6398">
          <cell r="B6398" t="str">
            <v>Resolucion</v>
          </cell>
          <cell r="C6398">
            <v>191</v>
          </cell>
          <cell r="D6398">
            <v>41115</v>
          </cell>
          <cell r="E6398">
            <v>42109</v>
          </cell>
          <cell r="F6398" t="str">
            <v>OFICINA ASESORA DE PLANEACION</v>
          </cell>
          <cell r="G6398">
            <v>8002500620</v>
          </cell>
          <cell r="H6398" t="str">
            <v>INST.INVEST.MARINAS Y COSTERAS JOSE BENITO VIVES - INVEMAR</v>
          </cell>
          <cell r="I6398" t="str">
            <v>ABRIL - GIRO RECURSOS PARA APOYO FORTALECIMIENTO A LA GESTION VIGENCIA 2015</v>
          </cell>
          <cell r="J6398">
            <v>328175000</v>
          </cell>
          <cell r="O6398" t="str">
            <v>RECURSO 11</v>
          </cell>
          <cell r="W6398" t="str">
            <v>Vigencia Presupuestal</v>
          </cell>
        </row>
        <row r="6399">
          <cell r="A6399">
            <v>166815</v>
          </cell>
          <cell r="B6399" t="str">
            <v>Oficio</v>
          </cell>
          <cell r="C6399" t="str">
            <v>8320-3-11552</v>
          </cell>
          <cell r="D6399">
            <v>154715</v>
          </cell>
          <cell r="E6399">
            <v>42111</v>
          </cell>
          <cell r="F6399" t="str">
            <v>TALENTO HUMANO ACTIVO Y NO ACTIVO</v>
          </cell>
          <cell r="G6399">
            <v>8301153951</v>
          </cell>
          <cell r="H6399" t="str">
            <v>MINISTERIO DE AMBIENTE Y DESARROLLO SOSTENIBLE</v>
          </cell>
          <cell r="I6399" t="str">
            <v>MESADA PENSIONAL CORRESPONDIENTE AL MES DE ABRIL DE 2015</v>
          </cell>
          <cell r="J6399">
            <v>980402887</v>
          </cell>
          <cell r="N6399" t="str">
            <v>RECURSO 3-10</v>
          </cell>
          <cell r="Q6399" t="str">
            <v>DEDUCCIONES GENERALES</v>
          </cell>
          <cell r="R6399">
            <v>235526287</v>
          </cell>
          <cell r="W6399" t="str">
            <v>Vigencia Presupuestal</v>
          </cell>
        </row>
        <row r="6400">
          <cell r="A6400">
            <v>169515</v>
          </cell>
          <cell r="B6400" t="str">
            <v>Resolucion</v>
          </cell>
          <cell r="C6400">
            <v>75</v>
          </cell>
          <cell r="D6400">
            <v>25515</v>
          </cell>
          <cell r="E6400">
            <v>42115</v>
          </cell>
          <cell r="F6400" t="str">
            <v>OFICINA ASESORA DE PLANEACION</v>
          </cell>
          <cell r="G6400">
            <v>8200001422</v>
          </cell>
          <cell r="H6400" t="str">
            <v>INST.INVEST.RECURSO BIOLOGICO ALEXANDER VON HUMBOLDT</v>
          </cell>
          <cell r="I6400" t="str">
            <v>MAYO - GIRO RECURSOS PARA APOYO FORTALECIMIENTO A LA GESTION VIGENCIA 2015</v>
          </cell>
          <cell r="J6400">
            <v>1000000000</v>
          </cell>
          <cell r="O6400" t="str">
            <v>RECURSO 11</v>
          </cell>
          <cell r="W6400" t="str">
            <v>Vigencia Presupuestal</v>
          </cell>
        </row>
        <row r="6401">
          <cell r="B6401" t="str">
            <v>Resolucion</v>
          </cell>
          <cell r="C6401">
            <v>74</v>
          </cell>
          <cell r="D6401">
            <v>22115</v>
          </cell>
          <cell r="E6401">
            <v>42117</v>
          </cell>
          <cell r="F6401" t="str">
            <v>SUBDIRECCION ADMINISTRATIVA Y FINANCIERA</v>
          </cell>
          <cell r="G6401">
            <v>8600611103</v>
          </cell>
          <cell r="H6401" t="str">
            <v>INSTITUTO AMAZONICO DE INVESTIGACIONES CIENTIFICAS SINCHI</v>
          </cell>
          <cell r="I6401" t="str">
            <v>GIRO GASTOS DE FUNCIONAMIENTO AÑO 2015 -  MAYO</v>
          </cell>
          <cell r="J6401">
            <v>19064493</v>
          </cell>
          <cell r="N6401" t="str">
            <v>RECURSO 3-10</v>
          </cell>
          <cell r="W6401" t="str">
            <v>Vigencia Presupuestal</v>
          </cell>
        </row>
        <row r="6402">
          <cell r="A6402">
            <v>171815</v>
          </cell>
          <cell r="B6402" t="str">
            <v>Contrato</v>
          </cell>
          <cell r="C6402">
            <v>178</v>
          </cell>
          <cell r="D6402">
            <v>45915</v>
          </cell>
          <cell r="E6402">
            <v>42117</v>
          </cell>
          <cell r="F6402" t="str">
            <v>GRUPO DE COMUNICACIONES</v>
          </cell>
          <cell r="G6402">
            <v>8050019111</v>
          </cell>
          <cell r="H6402" t="str">
            <v>WORDL WILDLIFE FUND INC (WWF)</v>
          </cell>
          <cell r="I6402" t="str">
            <v>PAGO 2 DE 3 SEGÚN CERTIFICACION DEL SUPERVISOR</v>
          </cell>
          <cell r="J6402">
            <v>500000000</v>
          </cell>
          <cell r="O6402" t="str">
            <v>RECURSO 11</v>
          </cell>
          <cell r="W6402" t="str">
            <v>Vigencia Presupuestal</v>
          </cell>
        </row>
        <row r="6403">
          <cell r="A6403">
            <v>172015</v>
          </cell>
          <cell r="B6403" t="str">
            <v>Resolucion</v>
          </cell>
          <cell r="C6403">
            <v>986</v>
          </cell>
          <cell r="D6403">
            <v>165215</v>
          </cell>
          <cell r="E6403">
            <v>42118</v>
          </cell>
          <cell r="F6403" t="str">
            <v>OFICINA DE ASUNTOS INTERNACIONALES</v>
          </cell>
          <cell r="G6403">
            <v>34117</v>
          </cell>
          <cell r="H6403" t="str">
            <v xml:space="preserve">PROGRAMAS DE NACIONES UNIDAS </v>
          </cell>
          <cell r="I6403" t="str">
            <v>PAGO CONTRIBUCION ANUAL DE LOS ACUERDOS MULTILATERALES DE MEDIO AMBIENTE: FONDO DE LA RED DE FORMACION AMBIENTAL</v>
          </cell>
          <cell r="J6403">
            <v>54000000</v>
          </cell>
          <cell r="O6403" t="str">
            <v>RECURSO 11</v>
          </cell>
          <cell r="W6403" t="str">
            <v>Vigencia Presupuestal</v>
          </cell>
        </row>
        <row r="6404">
          <cell r="A6404">
            <v>173015</v>
          </cell>
          <cell r="B6404" t="str">
            <v>Resolucion</v>
          </cell>
          <cell r="C6404">
            <v>946</v>
          </cell>
          <cell r="D6404">
            <v>162515</v>
          </cell>
          <cell r="E6404">
            <v>42118</v>
          </cell>
          <cell r="F6404" t="str">
            <v>OFICINA ASESORA DE PLANEACION</v>
          </cell>
          <cell r="G6404">
            <v>8180001568</v>
          </cell>
          <cell r="H6404" t="str">
            <v>INST.INVEST.AMBIENTALES DEL PACIFICO JOHN VON NEUMAN - IIAP</v>
          </cell>
          <cell r="I6404" t="str">
            <v>1. Giro recursos de apoyo para el fortalecimiento de la gestión del Instituto de Investigaciones Ambientales del Pacífico - IIAP, con cargo al presupuesto de inversión del MADS - Gestión General para la vigencia 2015</v>
          </cell>
          <cell r="J6404">
            <v>1000000000</v>
          </cell>
          <cell r="O6404" t="str">
            <v>RECURSO 11</v>
          </cell>
          <cell r="W6404" t="str">
            <v>Vigencia Presupuestal</v>
          </cell>
        </row>
        <row r="6405">
          <cell r="A6405">
            <v>173115</v>
          </cell>
          <cell r="B6405" t="str">
            <v>Resolucion</v>
          </cell>
          <cell r="C6405">
            <v>946</v>
          </cell>
          <cell r="D6405">
            <v>162515</v>
          </cell>
          <cell r="E6405">
            <v>42118</v>
          </cell>
          <cell r="F6405" t="str">
            <v>OFICINA ASESORA DE PLANEACION</v>
          </cell>
          <cell r="G6405">
            <v>8180001568</v>
          </cell>
          <cell r="H6405" t="str">
            <v>INST.INVEST.AMBIENTALES DEL PACIFICO JOHN VON NEUMAN - IIAP</v>
          </cell>
          <cell r="I6405" t="str">
            <v>2. Giro recursos de apoyo para el fortalecimiento de la gestión del Instituto de Investigaciones Ambientales del Pacífico - IIAP, con cargo al presupuesto de inversión del MADS - Gestión General para la vigencia 2015</v>
          </cell>
          <cell r="J6405">
            <v>200000000</v>
          </cell>
          <cell r="O6405" t="str">
            <v>RECURSO 11</v>
          </cell>
          <cell r="W6405" t="str">
            <v>Vigencia Presupuestal</v>
          </cell>
        </row>
        <row r="6406">
          <cell r="A6406">
            <v>173215</v>
          </cell>
          <cell r="B6406" t="str">
            <v>Resolucion</v>
          </cell>
          <cell r="C6406">
            <v>946</v>
          </cell>
          <cell r="D6406">
            <v>162515</v>
          </cell>
          <cell r="E6406">
            <v>42118</v>
          </cell>
          <cell r="F6406" t="str">
            <v>OFICINA ASESORA DE PLANEACION</v>
          </cell>
          <cell r="G6406">
            <v>8180001568</v>
          </cell>
          <cell r="H6406" t="str">
            <v>INST.INVEST.AMBIENTALES DEL PACIFICO JOHN VON NEUMAN - IIAP</v>
          </cell>
          <cell r="I6406" t="str">
            <v>3. Giro recursos de apoyo para el fortalecimiento de la gestión del Instituto de Investigaciones Ambientales del Pacífico - IIAP, con cargo al presupuesto de inversión del MADS - Gestión General para la vigencia 2015</v>
          </cell>
          <cell r="J6406">
            <v>200000000</v>
          </cell>
          <cell r="O6406" t="str">
            <v>RECURSO 11</v>
          </cell>
          <cell r="W6406" t="str">
            <v>Vigencia Presupuestal</v>
          </cell>
        </row>
        <row r="6407">
          <cell r="A6407">
            <v>173415</v>
          </cell>
          <cell r="B6407" t="str">
            <v>Anulada</v>
          </cell>
          <cell r="C6407" t="str">
            <v>8320-3-13108</v>
          </cell>
          <cell r="D6407">
            <v>165915</v>
          </cell>
          <cell r="E6407">
            <v>42121</v>
          </cell>
          <cell r="F6407" t="str">
            <v>TALENTO HUMANO ACTIVO Y NO ACTIVO</v>
          </cell>
          <cell r="G6407">
            <v>8999992844</v>
          </cell>
          <cell r="H6407" t="str">
            <v>FONDO NACIONAL DEL AHORRO</v>
          </cell>
          <cell r="I6407" t="str">
            <v>ANULADA ------ APORTE FNA CESANTIAS PERIODO ABRIL/2015</v>
          </cell>
          <cell r="J6407">
            <v>115939919</v>
          </cell>
          <cell r="N6407" t="str">
            <v>RECURSO 1-10</v>
          </cell>
          <cell r="W6407" t="str">
            <v>Vigencia Presupuestal</v>
          </cell>
        </row>
        <row r="6408">
          <cell r="A6408">
            <v>173515</v>
          </cell>
          <cell r="B6408" t="str">
            <v>Oficio</v>
          </cell>
          <cell r="C6408" t="str">
            <v>8320-3-13108</v>
          </cell>
          <cell r="D6408">
            <v>165915</v>
          </cell>
          <cell r="E6408">
            <v>42121</v>
          </cell>
          <cell r="F6408" t="str">
            <v>TALENTO HUMANO ACTIVO Y NO ACTIVO</v>
          </cell>
          <cell r="G6408">
            <v>8999992844</v>
          </cell>
          <cell r="H6408" t="str">
            <v>FONDO NACIONAL DEL AHORRO</v>
          </cell>
          <cell r="I6408" t="str">
            <v>APORTE FNA CESANTIAS PERIODO ABRIL/2015</v>
          </cell>
          <cell r="J6408">
            <v>115939919</v>
          </cell>
          <cell r="N6408" t="str">
            <v>RECURSO 1-10</v>
          </cell>
          <cell r="W6408" t="str">
            <v>Vigencia Presupuestal</v>
          </cell>
        </row>
        <row r="6409">
          <cell r="B6409" t="str">
            <v>Resolucion</v>
          </cell>
          <cell r="C6409">
            <v>74</v>
          </cell>
          <cell r="D6409">
            <v>22115</v>
          </cell>
          <cell r="E6409">
            <v>42131</v>
          </cell>
          <cell r="F6409" t="str">
            <v>SUBDIRECCION ADMINISTRATIVA Y FINANCIERA</v>
          </cell>
          <cell r="G6409">
            <v>8600611103</v>
          </cell>
          <cell r="H6409" t="str">
            <v>INSTITUTO AMAZONICO DE INVESTIGACIONES CIENTIFICAS SINCHI</v>
          </cell>
          <cell r="I6409" t="str">
            <v>GIRO GASTOS DE FUNCIONAMIENTO AÑO 2015 -  MAYO</v>
          </cell>
          <cell r="J6409">
            <v>576299807</v>
          </cell>
          <cell r="N6409" t="str">
            <v>RECURSO 3-10</v>
          </cell>
          <cell r="W6409" t="str">
            <v>Vigencia Presupuestal</v>
          </cell>
        </row>
        <row r="6410">
          <cell r="B6410" t="str">
            <v>Resolucion</v>
          </cell>
          <cell r="C6410">
            <v>74</v>
          </cell>
          <cell r="D6410">
            <v>22215</v>
          </cell>
          <cell r="E6410">
            <v>42131</v>
          </cell>
          <cell r="F6410" t="str">
            <v>SUBDIRECCION ADMINISTRATIVA Y FINANCIERA</v>
          </cell>
          <cell r="G6410">
            <v>8180001568</v>
          </cell>
          <cell r="H6410" t="str">
            <v>INST.INVEST.AMBIENTALES DEL PACIFICO JOHN VON NEUMAN</v>
          </cell>
          <cell r="I6410" t="str">
            <v>GIRO GASTOS DE FUNCIONAMIENTO AÑO 2015 -  MAYO</v>
          </cell>
          <cell r="J6410">
            <v>407852240</v>
          </cell>
          <cell r="N6410" t="str">
            <v>RECURSO 3-10</v>
          </cell>
          <cell r="W6410" t="str">
            <v>Vigencia Presupuestal</v>
          </cell>
        </row>
        <row r="6411">
          <cell r="B6411" t="str">
            <v>Resolucion</v>
          </cell>
          <cell r="C6411">
            <v>74</v>
          </cell>
          <cell r="D6411">
            <v>22315</v>
          </cell>
          <cell r="E6411">
            <v>42131</v>
          </cell>
          <cell r="F6411" t="str">
            <v>SUBDIRECCION ADMINISTRATIVA Y FINANCIERA</v>
          </cell>
          <cell r="G6411">
            <v>8200001422</v>
          </cell>
          <cell r="H6411" t="str">
            <v>INST.INVEST.RECURSO BIOLOGICO ALEXANDER VON HUMBOLDT</v>
          </cell>
          <cell r="I6411" t="str">
            <v>GIRO GASTOS DE FUNCIONAMIENTO AÑO 2015 -  MAYO</v>
          </cell>
          <cell r="J6411">
            <v>550034400</v>
          </cell>
          <cell r="N6411" t="str">
            <v>RECURSO 3-10</v>
          </cell>
          <cell r="W6411" t="str">
            <v>Vigencia Presupuestal</v>
          </cell>
        </row>
        <row r="6412">
          <cell r="B6412" t="str">
            <v>Resolucion</v>
          </cell>
          <cell r="C6412">
            <v>74</v>
          </cell>
          <cell r="D6412">
            <v>22415</v>
          </cell>
          <cell r="E6412">
            <v>42131</v>
          </cell>
          <cell r="F6412" t="str">
            <v>SUBDIRECCION ADMINISTRATIVA Y FINANCIERA</v>
          </cell>
          <cell r="G6412">
            <v>8002500620</v>
          </cell>
          <cell r="H6412" t="str">
            <v>INST.INVEST.MARINAS Y COSTERAS JOSE BENITO VIVES - INVEMAR</v>
          </cell>
          <cell r="I6412" t="str">
            <v>GIRO GASTOS DE FUNCIONAMIENTO AÑO 2015 -  MAYO</v>
          </cell>
          <cell r="J6412">
            <v>585121680</v>
          </cell>
          <cell r="N6412" t="str">
            <v>RECURSO 3-10</v>
          </cell>
          <cell r="W6412" t="str">
            <v>Vigencia Presupuestal</v>
          </cell>
        </row>
        <row r="6413">
          <cell r="A6413">
            <v>178515</v>
          </cell>
          <cell r="B6413" t="str">
            <v>Contrato</v>
          </cell>
          <cell r="C6413">
            <v>543</v>
          </cell>
          <cell r="D6413">
            <v>2615</v>
          </cell>
          <cell r="E6413">
            <v>42123</v>
          </cell>
          <cell r="F6413" t="str">
            <v>SERVICIOS ADMINISTRATIVOS, ATENCIONA AL USUARIO, ARCHIVO Y CORRESPONDENCIA</v>
          </cell>
          <cell r="G6413">
            <v>9002540352</v>
          </cell>
          <cell r="H6413" t="str">
            <v>TEC - CONS S.A.S</v>
          </cell>
          <cell r="I6413" t="str">
            <v>FRA 557 PAGO PARCIAL 6 DE 19 SEGÚN CERTIFICACION DEL SUPERVISOR - REGIMEN COMUN  IVA $6.146.853 (RTE FTE SERVICIOS EN GENERAL DECLARANTE DE RENTA) CONTRIBUCION ESTAMPILLAS 0,5% $192,089</v>
          </cell>
          <cell r="J6413">
            <v>36075408</v>
          </cell>
          <cell r="K6413">
            <v>6.9</v>
          </cell>
          <cell r="L6413">
            <v>4</v>
          </cell>
          <cell r="M6413">
            <v>16</v>
          </cell>
          <cell r="N6413" t="str">
            <v>RECURSO 2-10</v>
          </cell>
          <cell r="Q6413" t="str">
            <v>CONTRIBUCION PRO-ESTAMPILLAS LEY 1697 DE 20 DIC/2013</v>
          </cell>
          <cell r="R6413">
            <v>192089</v>
          </cell>
          <cell r="V6413" t="str">
            <v>CIIU 4112 Construcción de edificios no
residenciales</v>
          </cell>
          <cell r="W6413" t="str">
            <v>Reserva Presupuestal</v>
          </cell>
        </row>
        <row r="6414">
          <cell r="A6414">
            <v>178615</v>
          </cell>
          <cell r="B6414" t="str">
            <v>Resolucion</v>
          </cell>
          <cell r="C6414">
            <v>1021</v>
          </cell>
          <cell r="D6414">
            <v>175115</v>
          </cell>
          <cell r="E6414">
            <v>42123</v>
          </cell>
          <cell r="F6414" t="str">
            <v>SUBDIRECCION ADMINISTRATIVA Y FINANCIERA</v>
          </cell>
          <cell r="G6414">
            <v>52990044</v>
          </cell>
          <cell r="H6414" t="str">
            <v>GAIA PAOLA HERNANDEZ PALACIOS</v>
          </cell>
          <cell r="I6414" t="str">
            <v>PAGO PARCIAL INTERNAIONAL A GINEBRA - SUIZA DEL 2 AL 16 MAYO 2015</v>
          </cell>
          <cell r="J6414">
            <v>6170210</v>
          </cell>
          <cell r="O6414" t="str">
            <v>RECURSO 11</v>
          </cell>
          <cell r="W6414" t="str">
            <v>Vigencia Presupuestal</v>
          </cell>
        </row>
        <row r="6415">
          <cell r="A6415">
            <v>178715</v>
          </cell>
          <cell r="B6415" t="str">
            <v>Resolucion</v>
          </cell>
          <cell r="C6415">
            <v>1036</v>
          </cell>
          <cell r="D6415">
            <v>175415</v>
          </cell>
          <cell r="E6415">
            <v>42123</v>
          </cell>
          <cell r="F6415" t="str">
            <v>SUBDIRECCION ADMINISTRATIVA Y FINANCIERA</v>
          </cell>
          <cell r="G6415">
            <v>52990044</v>
          </cell>
          <cell r="H6415" t="str">
            <v>GAIA PAOLA HERNANDEZ PALACIOS</v>
          </cell>
          <cell r="I6415" t="str">
            <v>PAGO TIQUETE VIAJE A GENEVA DEL 2 AL 16 MAYO 2015</v>
          </cell>
          <cell r="J6415">
            <v>2394213</v>
          </cell>
          <cell r="N6415" t="str">
            <v>RECURSO 2-10</v>
          </cell>
          <cell r="W6415" t="str">
            <v>Vigencia Presupuestal</v>
          </cell>
        </row>
        <row r="6416">
          <cell r="A6416">
            <v>178815</v>
          </cell>
          <cell r="B6416" t="str">
            <v>Contrato</v>
          </cell>
          <cell r="C6416">
            <v>543</v>
          </cell>
          <cell r="D6416">
            <v>2615</v>
          </cell>
          <cell r="E6416">
            <v>42123</v>
          </cell>
          <cell r="F6416" t="str">
            <v>SERVICIOS ADMINISTRATIVOS, ATENCIONA AL USUARIO, ARCHIVO Y CORRESPONDENCIA</v>
          </cell>
          <cell r="G6416">
            <v>9002540352</v>
          </cell>
          <cell r="H6416" t="str">
            <v>TEC - CONS S.A.S</v>
          </cell>
          <cell r="I6416" t="str">
            <v>FRA 557 PAGO SALDO 6 DE 19 SEGÚN CERTIFICACION DEL SUPERVISOR - REGIMEN COMUN  IVA $6.146.853 (RTE FTE SERVICIOS EN GENERAL DECLARANTE DE RENTA) - LOS IMPESTOS SE LIQUIDAN SOBRE LA OP 178515 DE FECHA 29-04-2015 Y LA  CONTRIBUCION ESTAMPILLAS 0,5% $1.225.962 CORRESPONDE A LAS CXP No. 677214-96315-113415-122615</v>
          </cell>
          <cell r="J6416">
            <v>8489275</v>
          </cell>
          <cell r="N6416" t="str">
            <v>RECURSO 2-10</v>
          </cell>
          <cell r="Q6416" t="str">
            <v>CONTRIBUCION PRO-ESTAMPILLAS LEY 1697 DE 20 DIC/2013</v>
          </cell>
          <cell r="R6416">
            <v>1225962</v>
          </cell>
          <cell r="V6416" t="str">
            <v>CIIU 4112 Construcción de edificios no
residenciales</v>
          </cell>
          <cell r="W6416" t="str">
            <v>Reserva Presupuestal</v>
          </cell>
        </row>
        <row r="6417">
          <cell r="A6417">
            <v>182915</v>
          </cell>
          <cell r="B6417" t="str">
            <v>Contrato</v>
          </cell>
          <cell r="C6417">
            <v>457</v>
          </cell>
          <cell r="D6417">
            <v>263414</v>
          </cell>
          <cell r="E6417">
            <v>42124</v>
          </cell>
          <cell r="F6417" t="str">
            <v>TALENTO HUMANO ACTIVO Y NO ACTIVO</v>
          </cell>
          <cell r="G6417">
            <v>900369988</v>
          </cell>
          <cell r="H6417" t="str">
            <v>OPEN MIND EXPERIENCES S.A.S.</v>
          </cell>
          <cell r="I6417" t="str">
            <v>PAGOS SALDO FRA 1913-1887 SEGÚN CERTIFICACION DEL SUPERVISOR ACT ICA 70201 6,9%o ,  RETEFUENTE 11% IVA REGIMEN COMUN NO ES AUTORRETENEDOR NI GRAN CONTRIBUYENTE</v>
          </cell>
          <cell r="J6417">
            <v>1232756</v>
          </cell>
          <cell r="K6417">
            <v>6.9</v>
          </cell>
          <cell r="L6417">
            <v>11</v>
          </cell>
          <cell r="M6417">
            <v>16</v>
          </cell>
          <cell r="W6417" t="str">
            <v>Reserva Presupuestal</v>
          </cell>
        </row>
        <row r="6418">
          <cell r="A6418">
            <v>183515</v>
          </cell>
          <cell r="B6418" t="str">
            <v>Convenio</v>
          </cell>
          <cell r="C6418">
            <v>20140476</v>
          </cell>
          <cell r="D6418">
            <v>174615</v>
          </cell>
          <cell r="E6418">
            <v>42124</v>
          </cell>
          <cell r="F6418" t="str">
            <v>OFICINA DE ASUNTOS INTERNACIONALES</v>
          </cell>
          <cell r="G6418">
            <v>8300540605</v>
          </cell>
          <cell r="H6418" t="str">
            <v>FIDEICOMISOS SOCIEDAD FIDUCIARIA FIDUCOLDEX</v>
          </cell>
          <cell r="I6418" t="str">
            <v>PAGO CONVENIO DE COOPERACION PARA PARICIPAR EN LA EXPOSICION INTERNACIONAL EXPO MILAN 2015 -  CIUDAD  MILAN-ITALI</v>
          </cell>
          <cell r="J6418">
            <v>500000000</v>
          </cell>
          <cell r="O6418" t="str">
            <v>RECURSO 11</v>
          </cell>
          <cell r="W6418" t="str">
            <v>Vigencia Presupuestal</v>
          </cell>
        </row>
        <row r="6419">
          <cell r="A6419">
            <v>196815</v>
          </cell>
          <cell r="B6419" t="str">
            <v>Resolucion</v>
          </cell>
          <cell r="C6419">
            <v>1049</v>
          </cell>
          <cell r="D6419">
            <v>176315</v>
          </cell>
          <cell r="E6419">
            <v>42129</v>
          </cell>
          <cell r="F6419" t="str">
            <v>SUBDIRECCION ADMINISTRATIVA Y FINANCIERA</v>
          </cell>
          <cell r="G6419">
            <v>53059583</v>
          </cell>
          <cell r="H6419" t="str">
            <v>JESSIKA CARVAJAL GONZALEZ</v>
          </cell>
          <cell r="I6419" t="str">
            <v>PAGO COMISION INTERNACIONALA ESTADOS UNIDOS DEL 4 AL 15 DE MAYO 2015</v>
          </cell>
          <cell r="J6419">
            <v>2243831</v>
          </cell>
          <cell r="O6419" t="str">
            <v>RECURSO 11</v>
          </cell>
          <cell r="W6419" t="str">
            <v>Vigencia Presupuestal</v>
          </cell>
        </row>
        <row r="6420">
          <cell r="A6420">
            <v>196915</v>
          </cell>
          <cell r="B6420" t="str">
            <v>Convenio</v>
          </cell>
          <cell r="C6420">
            <v>419</v>
          </cell>
          <cell r="D6420">
            <v>246314</v>
          </cell>
          <cell r="E6420">
            <v>42129</v>
          </cell>
          <cell r="F6420" t="str">
            <v>DIRECCION GESTION INTEGRAL DEL RECURSO HIDRICO</v>
          </cell>
          <cell r="G6420">
            <v>8180001568</v>
          </cell>
          <cell r="H6420" t="str">
            <v>INST.INVEST.AMBIENTALES DEL PACIFICO JOHN VON NEUMAN</v>
          </cell>
          <cell r="I6420" t="str">
            <v>PAGO UNICO SEGÚN CERTIFICACION DE SUPERVISOR - CONTRA ACTA DE LIQUIDACION -  RECURSO 520-906-9-15</v>
          </cell>
          <cell r="J6420">
            <v>77500000</v>
          </cell>
          <cell r="O6420" t="str">
            <v>RECURSO 15</v>
          </cell>
          <cell r="W6420" t="str">
            <v>Reserva Presupuestal</v>
          </cell>
        </row>
        <row r="6421">
          <cell r="A6421">
            <v>197015</v>
          </cell>
          <cell r="B6421" t="str">
            <v>Contrato</v>
          </cell>
          <cell r="C6421">
            <v>456</v>
          </cell>
          <cell r="D6421">
            <v>258814</v>
          </cell>
          <cell r="E6421">
            <v>42129</v>
          </cell>
          <cell r="F6421" t="str">
            <v>SUBDIRECCION ADMINISTRATIVA Y FINANCIERA</v>
          </cell>
          <cell r="G6421">
            <v>9003451179</v>
          </cell>
          <cell r="H6421" t="str">
            <v>AGE ANDINOS GRUPO EMPRESARIAL S.A.S</v>
          </cell>
          <cell r="I6421" t="str">
            <v xml:space="preserve">PAGO SALDO 11 -  FRAS VARIAS SEGÚN CERTIFICACION DEL SUPERVISOR (REG. COMUN) POR SER INGRESOS PARA TERCEROS LAS RETENCIONES SE APLICAN SOBRE EL VR DE LA COMISION. </v>
          </cell>
          <cell r="J6421">
            <v>77062043</v>
          </cell>
          <cell r="K6421">
            <v>9.66</v>
          </cell>
          <cell r="L6421">
            <v>2.5</v>
          </cell>
          <cell r="M6421">
            <v>16</v>
          </cell>
          <cell r="O6421" t="str">
            <v>RECURSO 11</v>
          </cell>
          <cell r="W6421" t="str">
            <v>Reserva Presupuestal</v>
          </cell>
        </row>
        <row r="6422">
          <cell r="A6422">
            <v>172915</v>
          </cell>
          <cell r="B6422" t="str">
            <v>Convenio</v>
          </cell>
          <cell r="C6422">
            <v>466</v>
          </cell>
          <cell r="D6422">
            <v>159215</v>
          </cell>
          <cell r="E6422">
            <v>42118</v>
          </cell>
          <cell r="F6422" t="str">
            <v>SUBDIRECCION ADMINISTRATIVA Y FINANCIERA</v>
          </cell>
          <cell r="G6422">
            <v>8000910121</v>
          </cell>
          <cell r="H6422" t="str">
            <v xml:space="preserve">EMBAJANA DEL REINO DE LOS PAISES BAJOS </v>
          </cell>
          <cell r="I6422" t="str">
            <v>PAGO PARCIAL SEGÚN CONVENIO DE COOPERACION No. 466 DE 2014</v>
          </cell>
          <cell r="J6422">
            <v>160000000</v>
          </cell>
          <cell r="O6422" t="str">
            <v>RECURSO 11</v>
          </cell>
          <cell r="W6422" t="str">
            <v>Vigencia Presupuestal</v>
          </cell>
        </row>
        <row r="6423">
          <cell r="B6423" t="str">
            <v>Convenio</v>
          </cell>
          <cell r="C6423">
            <v>466</v>
          </cell>
          <cell r="D6423">
            <v>159215</v>
          </cell>
          <cell r="E6423">
            <v>42130</v>
          </cell>
          <cell r="F6423" t="str">
            <v>SUBDIRECCION ADMINISTRATIVA Y FINANCIERA</v>
          </cell>
          <cell r="G6423">
            <v>8000910121</v>
          </cell>
          <cell r="H6423" t="str">
            <v xml:space="preserve">EMBAJANA DEL REINO DE LOS PAISES BAJOS </v>
          </cell>
          <cell r="I6423" t="str">
            <v>PAGO SALDO SEGÚN CONVENIO DE COOPERACION No. 466 DE 2014</v>
          </cell>
          <cell r="J6423">
            <v>355000000</v>
          </cell>
          <cell r="O6423" t="str">
            <v>RECURSO 11</v>
          </cell>
          <cell r="W6423" t="str">
            <v>Vigencia Presupuestal</v>
          </cell>
        </row>
        <row r="6424">
          <cell r="A6424">
            <v>205715</v>
          </cell>
          <cell r="B6424" t="str">
            <v>Comisiòn</v>
          </cell>
          <cell r="C6424">
            <v>20150758</v>
          </cell>
          <cell r="D6424">
            <v>166715</v>
          </cell>
          <cell r="E6424">
            <v>42130</v>
          </cell>
          <cell r="F6424" t="str">
            <v>SUBDIRECCION ADMINISTRATIVA Y FINANCIERA</v>
          </cell>
          <cell r="G6424">
            <v>10273177</v>
          </cell>
          <cell r="H6424" t="str">
            <v>GABRIEL VALLEJO LOPEZ</v>
          </cell>
          <cell r="I6424" t="str">
            <v>PAGO COMISION A CALI DEL 26 ABRIL 2015</v>
          </cell>
          <cell r="J6424">
            <v>592779</v>
          </cell>
          <cell r="N6424" t="str">
            <v>RECURSO 2-10</v>
          </cell>
          <cell r="W6424" t="str">
            <v>Vigencia Presupuestal</v>
          </cell>
        </row>
        <row r="6425">
          <cell r="A6425">
            <v>209215</v>
          </cell>
          <cell r="B6425" t="str">
            <v>Contrato</v>
          </cell>
          <cell r="C6425">
            <v>169</v>
          </cell>
          <cell r="D6425">
            <v>40615</v>
          </cell>
          <cell r="E6425">
            <v>42131</v>
          </cell>
          <cell r="F6425" t="str">
            <v>SUBDIRECCION ADMINISTRATIVA Y FINANCIERA</v>
          </cell>
          <cell r="G6425">
            <v>30398446</v>
          </cell>
          <cell r="H6425" t="str">
            <v>CAROLINA OCHOA ROBLEDO</v>
          </cell>
          <cell r="I6425" t="str">
            <v>PAGO 3 DE 11 SEGUN CERTIFICACION DEL SUPERVISOR ( DESC. POR DEPENDIENTES )</v>
          </cell>
          <cell r="J6425">
            <v>7300000</v>
          </cell>
          <cell r="K6425">
            <v>9.66</v>
          </cell>
          <cell r="O6425" t="str">
            <v>RECURSO 11</v>
          </cell>
          <cell r="V6425" t="str">
            <v xml:space="preserve">Desc. por Dependientes </v>
          </cell>
          <cell r="W6425" t="str">
            <v>Vigencia Presupuestal</v>
          </cell>
        </row>
        <row r="6426">
          <cell r="A6426">
            <v>214015</v>
          </cell>
          <cell r="B6426" t="str">
            <v>Factura</v>
          </cell>
          <cell r="C6426">
            <v>4465814107</v>
          </cell>
          <cell r="D6426">
            <v>185315</v>
          </cell>
          <cell r="E6426">
            <v>42132</v>
          </cell>
          <cell r="F6426" t="str">
            <v>SUBDIRECCION ADMINISTRATIVA Y FINANCIERA</v>
          </cell>
          <cell r="G6426">
            <v>8001539937</v>
          </cell>
          <cell r="H6426" t="str">
            <v>COMUNICACION CELULAR S A COMCEL S A</v>
          </cell>
          <cell r="I6426" t="str">
            <v>PAGO SERVICIO PUBLICO FRA 4465814107 CORRESPONDIENTE A PERIODO 22 MAR - 21 ABR 2015-CELULAR CLARO 3118990094</v>
          </cell>
          <cell r="J6426">
            <v>334321.2</v>
          </cell>
          <cell r="N6426" t="str">
            <v>RECURSO 2-10</v>
          </cell>
          <cell r="W6426" t="str">
            <v>Vigencia Presupuestal</v>
          </cell>
        </row>
        <row r="6427">
          <cell r="A6427">
            <v>209715</v>
          </cell>
          <cell r="B6427" t="str">
            <v>Contrato</v>
          </cell>
          <cell r="C6427">
            <v>138</v>
          </cell>
          <cell r="D6427">
            <v>29615</v>
          </cell>
          <cell r="E6427">
            <v>42131</v>
          </cell>
          <cell r="F6427" t="str">
            <v>SUBDIRECCION ADMINISTRATIVA Y FINANCIERA</v>
          </cell>
          <cell r="G6427">
            <v>80022525</v>
          </cell>
          <cell r="H6427" t="str">
            <v>CARLOS JULIO VANEGAS YUMAYUZA</v>
          </cell>
          <cell r="I6427" t="str">
            <v>PAGO 3 DE 6 SEGÚN CERTIFICACION DEL SUPERVISOR (Desc.de la Base x Dependientes) + (Desc Embargo $382.017 CORRESPONDIENTE A LOS PAGO 1 - 2 Y 3 $127,339 C/U)</v>
          </cell>
          <cell r="J6427">
            <v>1281045</v>
          </cell>
          <cell r="K6427">
            <v>9.66</v>
          </cell>
          <cell r="O6427" t="str">
            <v>RECURSO 11</v>
          </cell>
          <cell r="Q6427" t="str">
            <v>EMBARGO OF 1534</v>
          </cell>
          <cell r="R6427">
            <v>382017</v>
          </cell>
          <cell r="V6427" t="str">
            <v>Desc. X Dependientes</v>
          </cell>
          <cell r="W6427" t="str">
            <v>Vigencia Presupuestal</v>
          </cell>
        </row>
        <row r="6428">
          <cell r="A6428">
            <v>225415</v>
          </cell>
          <cell r="B6428" t="str">
            <v>Contrato</v>
          </cell>
          <cell r="C6428">
            <v>192</v>
          </cell>
          <cell r="D6428">
            <v>51115</v>
          </cell>
          <cell r="E6428">
            <v>42137</v>
          </cell>
          <cell r="F6428" t="str">
            <v>GRUPO DE CONTRATOS</v>
          </cell>
          <cell r="G6428">
            <v>11446499</v>
          </cell>
          <cell r="H6428" t="str">
            <v>JUAN CARLOS GARAY FORERO</v>
          </cell>
          <cell r="I6428" t="str">
            <v>FRA.9067 PAGO 2 DE 8 SEGUN CERTIFICACION DEL SUPERVISOR IVA $1.075.862</v>
          </cell>
          <cell r="J6428">
            <v>7800000</v>
          </cell>
          <cell r="K6428">
            <v>9.66</v>
          </cell>
          <cell r="M6428">
            <v>16</v>
          </cell>
          <cell r="O6428" t="str">
            <v>RECURSO 11</v>
          </cell>
          <cell r="V6428" t="str">
            <v>No tiene Dependientes</v>
          </cell>
          <cell r="W6428" t="str">
            <v>Vigencia Presupuestal</v>
          </cell>
        </row>
        <row r="6429">
          <cell r="A6429">
            <v>232015</v>
          </cell>
          <cell r="B6429" t="str">
            <v>Contrato</v>
          </cell>
          <cell r="C6429">
            <v>543</v>
          </cell>
          <cell r="D6429">
            <v>2615</v>
          </cell>
          <cell r="E6429">
            <v>42143</v>
          </cell>
          <cell r="F6429" t="str">
            <v>SERVICIOS ADMINISTRATIVOS, ATENCIONA AL USUARIO, ARCHIVO Y CORRESPONDENCIA</v>
          </cell>
          <cell r="G6429">
            <v>9002540352</v>
          </cell>
          <cell r="H6429" t="str">
            <v>TEC - CONS S.A.S</v>
          </cell>
          <cell r="I6429" t="str">
            <v xml:space="preserve">PAGO 7 DE 19 SEGÚN CERTIFICACION DEL SUPERVISOR - REGIMEN COMUN  IVA $9,653,185 (RTE FTE SERVICIOS EN GENERAL DECLARANTE DE RENTA) CONTRIBUCION ESTAMPILLAS 0,5% $301,662 </v>
          </cell>
          <cell r="J6429">
            <v>69985589</v>
          </cell>
          <cell r="K6429">
            <v>6.9</v>
          </cell>
          <cell r="L6429">
            <v>4</v>
          </cell>
          <cell r="M6429">
            <v>16</v>
          </cell>
          <cell r="N6429" t="str">
            <v>RECURSO 2-10</v>
          </cell>
          <cell r="Q6429" t="str">
            <v>CONTRIBUCION PRO-ESTAMPILLAS LEY 1697 DE 20 DIC/2013</v>
          </cell>
          <cell r="R6429">
            <v>301662</v>
          </cell>
          <cell r="V6429" t="str">
            <v>CIIU 4112 Construcción de edificios no
residenciales</v>
          </cell>
          <cell r="W6429" t="str">
            <v>Vigencia Presupuestal</v>
          </cell>
        </row>
        <row r="6430">
          <cell r="A6430">
            <v>244815</v>
          </cell>
          <cell r="B6430" t="str">
            <v>Contrato</v>
          </cell>
          <cell r="C6430">
            <v>61</v>
          </cell>
          <cell r="D6430">
            <v>13815</v>
          </cell>
          <cell r="E6430">
            <v>42152</v>
          </cell>
          <cell r="F6430" t="str">
            <v>SUBDIRECCION ADMINISTRATIVA Y FINANCIERA</v>
          </cell>
          <cell r="G6430">
            <v>8999991624</v>
          </cell>
          <cell r="H6430" t="str">
            <v>AGENCIA LOGISTICA DE LAS FUERZAS MILITARES</v>
          </cell>
          <cell r="I6430" t="str">
            <v>FRA 73-74-75-129-141-170-309 PAGO 7 SEGÚN CERTIFICACION DEL SUPERVISOR - IVA $10,238,672 - ENTIDAD DEL ESTADO</v>
          </cell>
          <cell r="J6430">
            <v>78075381</v>
          </cell>
          <cell r="M6430">
            <v>16</v>
          </cell>
          <cell r="N6430" t="str">
            <v>RECURSO 2-10</v>
          </cell>
          <cell r="W6430" t="str">
            <v>Vigencia Presupuestal</v>
          </cell>
        </row>
        <row r="6431">
          <cell r="A6431">
            <v>245515</v>
          </cell>
          <cell r="B6431" t="str">
            <v>Resolucion</v>
          </cell>
          <cell r="C6431">
            <v>74</v>
          </cell>
          <cell r="D6431">
            <v>22115</v>
          </cell>
          <cell r="E6431">
            <v>42152</v>
          </cell>
          <cell r="F6431" t="str">
            <v>SUBDIRECCION ADMINISTRATIVA Y FINANCIERA</v>
          </cell>
          <cell r="G6431">
            <v>8600611103</v>
          </cell>
          <cell r="H6431" t="str">
            <v>INSTITUTO AMAZONICO DE INVESTIGACIONES CIENTIFICAS SINCHI</v>
          </cell>
          <cell r="I6431" t="str">
            <v>GIRO GASTOS DE FUNCIONAMIENTO AÑO 2015 -  JUNIO</v>
          </cell>
          <cell r="J6431">
            <v>8508665</v>
          </cell>
          <cell r="N6431" t="str">
            <v>RECURSO 3-10</v>
          </cell>
          <cell r="W6431" t="str">
            <v>Vigencia Presupuestal</v>
          </cell>
        </row>
        <row r="6432">
          <cell r="B6432" t="str">
            <v>Resolucion</v>
          </cell>
          <cell r="C6432">
            <v>1306</v>
          </cell>
          <cell r="D6432">
            <v>221315</v>
          </cell>
          <cell r="E6432">
            <v>42160</v>
          </cell>
          <cell r="F6432" t="str">
            <v>SUBDIRECCION ADMINISTRATIVA Y FINANCIERA</v>
          </cell>
          <cell r="G6432">
            <v>79487251</v>
          </cell>
          <cell r="H6432" t="str">
            <v>MAURICIO MOLANO CRUZ</v>
          </cell>
          <cell r="I6432" t="str">
            <v>PAGO PARCIAL COMISION INTERNACIONAL A SOFIA - BULGARIA - DEL 4 AL 10 JUNIO 2015</v>
          </cell>
          <cell r="J6432">
            <v>3064127</v>
          </cell>
          <cell r="O6432" t="str">
            <v>RECURSO 11</v>
          </cell>
          <cell r="W6432" t="str">
            <v>Vigencia Presupuestal</v>
          </cell>
        </row>
        <row r="6433">
          <cell r="B6433" t="str">
            <v>Contrato</v>
          </cell>
          <cell r="C6433">
            <v>311</v>
          </cell>
          <cell r="D6433">
            <v>175515</v>
          </cell>
          <cell r="E6433">
            <v>42215</v>
          </cell>
          <cell r="F6433" t="str">
            <v>SUBDIRECCION ADMINISTRATIVA Y FINANCIERA</v>
          </cell>
          <cell r="G6433">
            <v>8300780250</v>
          </cell>
          <cell r="H6433" t="str">
            <v>DOUGLAS TRADE S.A.S</v>
          </cell>
          <cell r="I6433" t="str">
            <v>PAGO FRAS VARIAS SEGÚN CERTIFICACION DEL SUPERVISOR - RECURSO 11</v>
          </cell>
          <cell r="J6433">
            <v>30102265</v>
          </cell>
          <cell r="K6433">
            <v>13.8</v>
          </cell>
          <cell r="L6433">
            <v>3.5</v>
          </cell>
          <cell r="M6433">
            <v>16</v>
          </cell>
          <cell r="O6433" t="str">
            <v>RECURSO 11</v>
          </cell>
          <cell r="W6433" t="str">
            <v>Vigencia Presupuestal</v>
          </cell>
        </row>
        <row r="6434">
          <cell r="B6434" t="str">
            <v>Contrato</v>
          </cell>
          <cell r="C6434">
            <v>32</v>
          </cell>
          <cell r="D6434">
            <v>8815</v>
          </cell>
          <cell r="E6434">
            <v>42220</v>
          </cell>
          <cell r="F6434" t="str">
            <v>SUBDIRECCION ADMINISTRATIVA Y FINANCIERA</v>
          </cell>
          <cell r="G6434">
            <v>40610737</v>
          </cell>
          <cell r="H6434" t="str">
            <v>CAROLINA POLANCO HOLGUIN</v>
          </cell>
          <cell r="I6434" t="str">
            <v>PAGO 7 DE 13 SEGÚN CERTIFICACION DEL SUPERVISOR</v>
          </cell>
          <cell r="J6434">
            <v>3300000</v>
          </cell>
          <cell r="K6434">
            <v>9.66</v>
          </cell>
          <cell r="O6434" t="str">
            <v>RECURSO 11</v>
          </cell>
          <cell r="V6434" t="str">
            <v xml:space="preserve">Desc. 10% Dependientes </v>
          </cell>
          <cell r="W6434" t="str">
            <v>Vigencia Presupuestal</v>
          </cell>
        </row>
        <row r="6435">
          <cell r="A6435">
            <v>382515</v>
          </cell>
          <cell r="B6435" t="str">
            <v>Contrato</v>
          </cell>
          <cell r="C6435">
            <v>220</v>
          </cell>
          <cell r="D6435">
            <v>70315</v>
          </cell>
          <cell r="E6435">
            <v>42220</v>
          </cell>
          <cell r="F6435" t="str">
            <v>OFICINA DE TECNOLOGIAS, INFORMACION Y COMUNICACIONES TIC</v>
          </cell>
          <cell r="G6435">
            <v>39775923</v>
          </cell>
          <cell r="H6435" t="str">
            <v>MARIA CAROLINA CARDENAS VILLAMIL</v>
          </cell>
          <cell r="I6435" t="str">
            <v>PAGO 6 DE 7 SEGÚN CERTIFICACION DEL SUPERVISOR (Desc.de la Base RF x Dependientes) DESCUENTRO EMBARGO $2.742.260</v>
          </cell>
          <cell r="J6435">
            <v>7500000</v>
          </cell>
          <cell r="K6435">
            <v>9.66</v>
          </cell>
          <cell r="O6435" t="str">
            <v>RECURSO 11</v>
          </cell>
          <cell r="Q6435" t="str">
            <v>EMBARGO OF 0801</v>
          </cell>
          <cell r="R6435">
            <v>2742260</v>
          </cell>
          <cell r="V6435" t="str">
            <v xml:space="preserve">Desc. 10% Dependientes </v>
          </cell>
          <cell r="W6435" t="str">
            <v>Vigencia Presupuestal</v>
          </cell>
        </row>
        <row r="6436">
          <cell r="A6436" t="str">
            <v>A</v>
          </cell>
          <cell r="B6436" t="str">
            <v>Contrato</v>
          </cell>
          <cell r="C6436">
            <v>311</v>
          </cell>
          <cell r="D6436">
            <v>175515</v>
          </cell>
          <cell r="E6436">
            <v>42234</v>
          </cell>
          <cell r="F6436" t="str">
            <v>SUBDIRECCION ADMINISTRATIVA Y FINANCIERA</v>
          </cell>
          <cell r="G6436">
            <v>8300780250</v>
          </cell>
          <cell r="H6436" t="str">
            <v>DOUGLAS TRADE S.A.S</v>
          </cell>
          <cell r="I6436" t="str">
            <v>PAGO FRAS 214-215-216-217-218-219-221 SEGÚN CERTIFICACION DEL SUPERVISOR - RECURSO 11</v>
          </cell>
          <cell r="J6436">
            <v>19671033</v>
          </cell>
          <cell r="K6436">
            <v>13.8</v>
          </cell>
          <cell r="L6436">
            <v>3.5</v>
          </cell>
          <cell r="M6436">
            <v>16</v>
          </cell>
          <cell r="O6436" t="str">
            <v>RECURSO 11</v>
          </cell>
          <cell r="W6436" t="str">
            <v>Vigencia Presupuestal</v>
          </cell>
        </row>
        <row r="6779">
          <cell r="H6779" t="str">
            <v>RECURSO 14 IDS</v>
          </cell>
        </row>
        <row r="6780">
          <cell r="A6780" t="str">
            <v>*4113</v>
          </cell>
          <cell r="B6780" t="str">
            <v>Contrato</v>
          </cell>
          <cell r="C6780">
            <v>532</v>
          </cell>
          <cell r="D6780">
            <v>2312</v>
          </cell>
          <cell r="E6780">
            <v>41421</v>
          </cell>
          <cell r="F6780" t="str">
            <v>DIRECCION DE ASUNTOS AMBIENTALES SECTORIAL Y URBANA</v>
          </cell>
          <cell r="G6780">
            <v>9002041586</v>
          </cell>
          <cell r="H6780" t="str">
            <v>SIGMA GESTIOS DE PROYECTOS S.A.S</v>
          </cell>
          <cell r="I6780" t="str">
            <v>PAGO FRA 190 SEGUNDO DESEMBOLSO SEGÚN CERTIFICACION DEL SUPERVISOR  (ICA 7414)</v>
          </cell>
          <cell r="J6780">
            <v>62570400</v>
          </cell>
          <cell r="K6780">
            <v>9.66</v>
          </cell>
          <cell r="L6780">
            <v>11</v>
          </cell>
          <cell r="M6780">
            <v>16</v>
          </cell>
          <cell r="O6780" t="str">
            <v>RECURSO 14</v>
          </cell>
          <cell r="P6780">
            <v>0.6</v>
          </cell>
          <cell r="W6780" t="str">
            <v>Reserva Presupuestal</v>
          </cell>
        </row>
        <row r="6781">
          <cell r="A6781" t="str">
            <v>*4213</v>
          </cell>
        </row>
        <row r="6782">
          <cell r="A6782" t="str">
            <v>*4313</v>
          </cell>
          <cell r="B6782" t="str">
            <v>Contrato</v>
          </cell>
          <cell r="C6782">
            <v>17</v>
          </cell>
          <cell r="D6782">
            <v>113</v>
          </cell>
          <cell r="E6782">
            <v>41438</v>
          </cell>
          <cell r="F6782" t="str">
            <v>DIRECCION GESTION INTEGRAL DEL RECURSO HIDRICO</v>
          </cell>
          <cell r="G6782">
            <v>11343210</v>
          </cell>
          <cell r="H6782" t="str">
            <v>MAURICIO BAYONA PULIDO</v>
          </cell>
          <cell r="I6782" t="str">
            <v xml:space="preserve">PAGO FRA 119 CUARTO DESEMBOLSO SEGÚN CERTIFICACION DEL SUPERVISOR </v>
          </cell>
          <cell r="J6782">
            <v>8925000</v>
          </cell>
          <cell r="K6782">
            <v>9.66</v>
          </cell>
          <cell r="L6782">
            <v>11</v>
          </cell>
          <cell r="M6782">
            <v>16</v>
          </cell>
          <cell r="O6782" t="str">
            <v>RECURSO 14</v>
          </cell>
          <cell r="W6782" t="str">
            <v>Vigencia Presupuestal</v>
          </cell>
        </row>
        <row r="6783">
          <cell r="A6783" t="str">
            <v>*4413</v>
          </cell>
          <cell r="B6783" t="str">
            <v>Contrato</v>
          </cell>
          <cell r="C6783">
            <v>101</v>
          </cell>
          <cell r="D6783">
            <v>1213</v>
          </cell>
          <cell r="E6783">
            <v>41438</v>
          </cell>
          <cell r="F6783" t="str">
            <v>DIRECCION GESTION INTEGRAL DEL RECURSO HIDRICO</v>
          </cell>
          <cell r="G6783">
            <v>52378773</v>
          </cell>
          <cell r="H6783" t="str">
            <v>CARMEN BRICEIDA  RODRIGUEZ MEDINA</v>
          </cell>
          <cell r="I6783" t="str">
            <v xml:space="preserve">SEGUNDO DESEMBOLSO SEGÚN CERTIFICACION DEL SUPERVISOR </v>
          </cell>
          <cell r="J6783">
            <v>9500000</v>
          </cell>
          <cell r="K6783">
            <v>9.66</v>
          </cell>
          <cell r="O6783" t="str">
            <v>RECURSO 14</v>
          </cell>
          <cell r="W6783" t="str">
            <v>Vigencia Presupuestal</v>
          </cell>
        </row>
        <row r="6784">
          <cell r="A6784" t="str">
            <v>*4513</v>
          </cell>
          <cell r="B6784" t="str">
            <v>Contrato</v>
          </cell>
          <cell r="C6784">
            <v>30</v>
          </cell>
          <cell r="D6784">
            <v>713</v>
          </cell>
          <cell r="E6784">
            <v>41445</v>
          </cell>
          <cell r="F6784" t="str">
            <v>OFICINA DE ASUNTOS INTERNACIONALES</v>
          </cell>
          <cell r="G6784">
            <v>52019725</v>
          </cell>
          <cell r="H6784" t="str">
            <v>AMANDA GONZALEZ SOSA</v>
          </cell>
          <cell r="I6784" t="str">
            <v>CUARTO DESEMBOLSO SEGÚN CERTIFICACION DEL SUPERVISOR</v>
          </cell>
          <cell r="J6784">
            <v>8195200</v>
          </cell>
          <cell r="K6784">
            <v>9.66</v>
          </cell>
          <cell r="O6784" t="str">
            <v>RECURSO 14</v>
          </cell>
          <cell r="V6784" t="str">
            <v>Desc. 10% Dependientes</v>
          </cell>
          <cell r="W6784" t="str">
            <v>Vigencia Presupuestal</v>
          </cell>
        </row>
        <row r="6785">
          <cell r="A6785" t="str">
            <v>*4613</v>
          </cell>
          <cell r="B6785" t="str">
            <v>Contrato</v>
          </cell>
          <cell r="C6785">
            <v>31</v>
          </cell>
          <cell r="D6785">
            <v>813</v>
          </cell>
          <cell r="E6785">
            <v>41449</v>
          </cell>
          <cell r="F6785" t="str">
            <v>OFICINA DE ASUNTOS INTERNACIONALES</v>
          </cell>
          <cell r="G6785">
            <v>79759709</v>
          </cell>
          <cell r="H6785" t="str">
            <v>ELKIN ADOLFO PINILLA CAÑON</v>
          </cell>
          <cell r="I6785" t="str">
            <v xml:space="preserve">PAGO FRA 39 CUARTO DESEMBOLSO SEGÚN CERTIFICACION DEL SUPERVISOR </v>
          </cell>
          <cell r="J6785">
            <v>9625262</v>
          </cell>
          <cell r="K6785">
            <v>9.66</v>
          </cell>
          <cell r="L6785">
            <v>11</v>
          </cell>
          <cell r="M6785">
            <v>16</v>
          </cell>
          <cell r="O6785" t="str">
            <v>RECURSO 14</v>
          </cell>
          <cell r="W6785" t="str">
            <v>Vigencia Presupuestal</v>
          </cell>
        </row>
        <row r="6786">
          <cell r="A6786" t="str">
            <v>*4713</v>
          </cell>
          <cell r="B6786" t="str">
            <v>Contrato</v>
          </cell>
          <cell r="C6786">
            <v>20</v>
          </cell>
          <cell r="D6786">
            <v>413</v>
          </cell>
          <cell r="E6786">
            <v>41449</v>
          </cell>
          <cell r="F6786" t="str">
            <v>DIRECCION GESTION INTEGRAL DEL RECURSO HIDRICO</v>
          </cell>
          <cell r="G6786">
            <v>41661427</v>
          </cell>
          <cell r="H6786" t="str">
            <v>AURORA VILLAFAÑE ABUABARA</v>
          </cell>
          <cell r="I6786" t="str">
            <v xml:space="preserve">QUINTO DESEMBOLSO SEGÚN CERTIFICACION DEL SUPERVISOR </v>
          </cell>
          <cell r="J6786">
            <v>7350000</v>
          </cell>
          <cell r="K6786">
            <v>9.66</v>
          </cell>
          <cell r="O6786" t="str">
            <v>RECURSO 14</v>
          </cell>
          <cell r="W6786" t="str">
            <v>Vigencia Presupuestal</v>
          </cell>
        </row>
        <row r="6787">
          <cell r="A6787" t="str">
            <v>*4813</v>
          </cell>
          <cell r="B6787" t="str">
            <v>Contrato</v>
          </cell>
          <cell r="C6787">
            <v>21</v>
          </cell>
          <cell r="D6787">
            <v>513</v>
          </cell>
          <cell r="E6787">
            <v>41449</v>
          </cell>
          <cell r="F6787" t="str">
            <v>DIRECCION GESTION INTEGRAL DEL RECURSO HIDRICO</v>
          </cell>
          <cell r="G6787">
            <v>4080556</v>
          </cell>
          <cell r="H6787" t="str">
            <v>JAIRO CESAR FUQUENE RAMOS</v>
          </cell>
          <cell r="I6787" t="str">
            <v xml:space="preserve">QUINTO DESEMBOLSO SEGÚN CERTIFICACION DEL SUPERVISOR </v>
          </cell>
          <cell r="J6787">
            <v>7350000</v>
          </cell>
          <cell r="K6787">
            <v>9.66</v>
          </cell>
          <cell r="O6787" t="str">
            <v>RECURSO 14</v>
          </cell>
          <cell r="W6787" t="str">
            <v>Vigencia Presupuestal</v>
          </cell>
        </row>
        <row r="6788">
          <cell r="A6788" t="str">
            <v>*4913</v>
          </cell>
          <cell r="B6788" t="str">
            <v>Contrato</v>
          </cell>
          <cell r="C6788">
            <v>32</v>
          </cell>
          <cell r="D6788">
            <v>913</v>
          </cell>
          <cell r="E6788">
            <v>41449</v>
          </cell>
          <cell r="F6788" t="str">
            <v>OFICINA DE ASUNTOS INTERNACIONALES</v>
          </cell>
          <cell r="G6788">
            <v>52071385</v>
          </cell>
          <cell r="H6788" t="str">
            <v>OLGA LUCIA BAUTISTA MARTINEZ</v>
          </cell>
          <cell r="I6788" t="str">
            <v xml:space="preserve">PAGO FRA 55 CUARTO DESEMBOLSO SEGÚN CERTIFICACION DEL SUPERVISOR </v>
          </cell>
          <cell r="J6788">
            <v>11268400</v>
          </cell>
          <cell r="K6788">
            <v>9.66</v>
          </cell>
          <cell r="L6788">
            <v>11</v>
          </cell>
          <cell r="M6788">
            <v>16</v>
          </cell>
          <cell r="O6788" t="str">
            <v>RECURSO 14</v>
          </cell>
          <cell r="W6788" t="str">
            <v>Vigencia Presupuestal</v>
          </cell>
        </row>
        <row r="6789">
          <cell r="A6789" t="str">
            <v>*5013</v>
          </cell>
          <cell r="B6789" t="str">
            <v>Contrato</v>
          </cell>
          <cell r="C6789">
            <v>92</v>
          </cell>
          <cell r="D6789">
            <v>1113</v>
          </cell>
          <cell r="E6789">
            <v>41452</v>
          </cell>
          <cell r="F6789" t="str">
            <v>DIRECCION GESTION INTEGRAL DEL RECURSO HIDRICO</v>
          </cell>
          <cell r="G6789">
            <v>46361834</v>
          </cell>
          <cell r="H6789" t="str">
            <v>NANCY YOLANDA ALFONSO BERNAL</v>
          </cell>
          <cell r="I6789" t="str">
            <v xml:space="preserve">TERCER DESEMBOLSO SEGÚN CERTIFICACION DEL SUPERVISOR </v>
          </cell>
          <cell r="J6789">
            <v>7500000</v>
          </cell>
          <cell r="K6789">
            <v>9.66</v>
          </cell>
          <cell r="O6789" t="str">
            <v>RECURSO 14</v>
          </cell>
          <cell r="W6789" t="str">
            <v>Vigencia Presupuestal</v>
          </cell>
        </row>
        <row r="6790">
          <cell r="A6790" t="str">
            <v>*5113</v>
          </cell>
          <cell r="B6790" t="str">
            <v>Contrato</v>
          </cell>
          <cell r="C6790">
            <v>18</v>
          </cell>
          <cell r="D6790">
            <v>213</v>
          </cell>
          <cell r="E6790">
            <v>41452</v>
          </cell>
          <cell r="F6790" t="str">
            <v>DIRECCION GESTION INTEGRAL DEL RECURSO HIDRICO</v>
          </cell>
          <cell r="G6790">
            <v>79295230</v>
          </cell>
          <cell r="H6790" t="str">
            <v>WALTER LEONARDO NIÑO PARRA</v>
          </cell>
          <cell r="I6790" t="str">
            <v xml:space="preserve">PAGO FRA 0070 QUINTO DESEMBOLSO SEGÚN CERTIFICACION DEL SUPERVISOR </v>
          </cell>
          <cell r="J6790">
            <v>10355285</v>
          </cell>
          <cell r="K6790">
            <v>9.66</v>
          </cell>
          <cell r="L6790">
            <v>11</v>
          </cell>
          <cell r="M6790">
            <v>16</v>
          </cell>
          <cell r="O6790" t="str">
            <v>RECURSO 14</v>
          </cell>
          <cell r="W6790" t="str">
            <v>Vigencia Presupuestal</v>
          </cell>
        </row>
        <row r="6791">
          <cell r="A6791" t="str">
            <v>*5213</v>
          </cell>
          <cell r="B6791" t="str">
            <v>Contrato</v>
          </cell>
          <cell r="C6791">
            <v>19</v>
          </cell>
          <cell r="D6791">
            <v>313</v>
          </cell>
          <cell r="E6791">
            <v>41452</v>
          </cell>
          <cell r="F6791" t="str">
            <v>DIRECCION GESTION INTEGRAL DEL RECURSO HIDRICO</v>
          </cell>
          <cell r="G6791">
            <v>52834577</v>
          </cell>
          <cell r="H6791" t="str">
            <v>NUBIA JAZMIN BRIJALDO FLECHAS</v>
          </cell>
          <cell r="I6791" t="str">
            <v xml:space="preserve">QUINTO DESEMBOLSO SEGÚN CERTIFICACION DEL SUPERVISOR </v>
          </cell>
          <cell r="J6791">
            <v>7350000</v>
          </cell>
          <cell r="K6791">
            <v>9.66</v>
          </cell>
          <cell r="O6791" t="str">
            <v>RECURSO 14</v>
          </cell>
          <cell r="W6791" t="str">
            <v>Vigencia Presupuestal</v>
          </cell>
        </row>
        <row r="6792">
          <cell r="A6792" t="str">
            <v>*5313</v>
          </cell>
          <cell r="B6792" t="str">
            <v>Contrato</v>
          </cell>
          <cell r="C6792">
            <v>48</v>
          </cell>
          <cell r="D6792">
            <v>1013</v>
          </cell>
          <cell r="E6792">
            <v>41453</v>
          </cell>
          <cell r="F6792" t="str">
            <v>OFICINA DE ASUNTOS INTERNACIONALES</v>
          </cell>
          <cell r="G6792">
            <v>51623555</v>
          </cell>
          <cell r="H6792" t="str">
            <v>LILIA CARMENZA REYES LEAL</v>
          </cell>
          <cell r="I6792" t="str">
            <v xml:space="preserve">TERCER DESEMBOLSO SEGÚN CERTIFICACION DEL SUPERVISOR </v>
          </cell>
          <cell r="J6792">
            <v>7412000</v>
          </cell>
          <cell r="K6792">
            <v>9.66</v>
          </cell>
          <cell r="O6792" t="str">
            <v>RECURSO 14</v>
          </cell>
          <cell r="W6792" t="str">
            <v>Vigencia Presupuestal</v>
          </cell>
        </row>
        <row r="6793">
          <cell r="A6793" t="str">
            <v>*5413</v>
          </cell>
          <cell r="B6793" t="str">
            <v>Contrato</v>
          </cell>
          <cell r="C6793">
            <v>101</v>
          </cell>
          <cell r="D6793">
            <v>1213</v>
          </cell>
          <cell r="E6793">
            <v>41467</v>
          </cell>
          <cell r="F6793" t="str">
            <v>DIRECCION GESTION INTEGRAL DEL RECURSO HIDRICO</v>
          </cell>
          <cell r="G6793">
            <v>52378773</v>
          </cell>
          <cell r="H6793" t="str">
            <v>CARMEN BRICEIDA  RODRIGUEZ MEDINA</v>
          </cell>
          <cell r="I6793" t="str">
            <v xml:space="preserve">TERCER DESEMBOLSO SEGÚN CERTIFICACION DEL SUPERVISOR </v>
          </cell>
          <cell r="J6793">
            <v>9500000</v>
          </cell>
          <cell r="K6793">
            <v>9.66</v>
          </cell>
          <cell r="O6793" t="str">
            <v>RECURSO 14</v>
          </cell>
          <cell r="W6793" t="str">
            <v>Vigencia Presupuestal</v>
          </cell>
        </row>
        <row r="6794">
          <cell r="A6794" t="str">
            <v>*5513</v>
          </cell>
          <cell r="B6794" t="str">
            <v>Contrato</v>
          </cell>
          <cell r="C6794">
            <v>119</v>
          </cell>
          <cell r="D6794">
            <v>1313</v>
          </cell>
          <cell r="E6794">
            <v>41467</v>
          </cell>
          <cell r="F6794" t="str">
            <v>DIRECCION GESTION INTEGRAL DEL RECURSO HIDRICO</v>
          </cell>
          <cell r="G6794">
            <v>43201723</v>
          </cell>
          <cell r="H6794" t="str">
            <v>ESNEDY HERNANDEZ ATILANO</v>
          </cell>
          <cell r="I6794" t="str">
            <v xml:space="preserve">SEGUNDO DESEMBOLSO SEGÚN CERTIFICACION DEL SUPERVISOR </v>
          </cell>
          <cell r="J6794">
            <v>3500000</v>
          </cell>
          <cell r="K6794">
            <v>9.66</v>
          </cell>
          <cell r="O6794" t="str">
            <v>RECURSO 14</v>
          </cell>
          <cell r="W6794" t="str">
            <v>Vigencia Presupuestal</v>
          </cell>
        </row>
        <row r="6795">
          <cell r="A6795" t="str">
            <v>*5613</v>
          </cell>
          <cell r="B6795" t="str">
            <v>Contrato</v>
          </cell>
          <cell r="C6795">
            <v>30</v>
          </cell>
          <cell r="D6795">
            <v>713</v>
          </cell>
          <cell r="E6795">
            <v>41467</v>
          </cell>
          <cell r="F6795" t="str">
            <v>OFICINA DE ASUNTOS INTERNACIONALES</v>
          </cell>
          <cell r="G6795">
            <v>52019725</v>
          </cell>
          <cell r="H6795" t="str">
            <v>AMANDA GONZALEZ SOSA</v>
          </cell>
          <cell r="I6795" t="str">
            <v>QUINTO DESEMBOLSO SEGÚN CERTIFICACION DEL SUPERVISOR</v>
          </cell>
          <cell r="J6795">
            <v>8195200</v>
          </cell>
          <cell r="K6795">
            <v>9.66</v>
          </cell>
          <cell r="O6795" t="str">
            <v>RECURSO 14</v>
          </cell>
          <cell r="V6795" t="str">
            <v>Desc. 10% Dependientes</v>
          </cell>
          <cell r="W6795" t="str">
            <v>Vigencia Presupuestal</v>
          </cell>
        </row>
        <row r="6796">
          <cell r="A6796" t="str">
            <v>*5713</v>
          </cell>
          <cell r="B6796" t="str">
            <v>Contrato</v>
          </cell>
          <cell r="C6796">
            <v>20</v>
          </cell>
          <cell r="D6796">
            <v>413</v>
          </cell>
          <cell r="E6796">
            <v>41478</v>
          </cell>
          <cell r="F6796" t="str">
            <v>DIRECCION GESTION INTEGRAL DEL RECURSO HIDRICO</v>
          </cell>
          <cell r="G6796">
            <v>41661427</v>
          </cell>
          <cell r="H6796" t="str">
            <v>AURORA VILLAFAÑE ABUABARA</v>
          </cell>
          <cell r="I6796" t="str">
            <v xml:space="preserve">SEXTO DESEMBOLSO SEGÚN CERTIFICACION DEL SUPERVISOR </v>
          </cell>
          <cell r="J6796">
            <v>7350000</v>
          </cell>
          <cell r="K6796">
            <v>9.66</v>
          </cell>
          <cell r="O6796" t="str">
            <v>RECURSO 14</v>
          </cell>
          <cell r="W6796" t="str">
            <v>Vigencia Presupuestal</v>
          </cell>
        </row>
        <row r="6797">
          <cell r="A6797" t="str">
            <v>*5813</v>
          </cell>
          <cell r="B6797" t="str">
            <v>Contrato</v>
          </cell>
          <cell r="C6797">
            <v>48</v>
          </cell>
          <cell r="D6797">
            <v>1013</v>
          </cell>
          <cell r="E6797">
            <v>41478</v>
          </cell>
          <cell r="F6797" t="str">
            <v>OFICINA DE ASUNTOS INTERNACIONALES</v>
          </cell>
          <cell r="G6797">
            <v>51623555</v>
          </cell>
          <cell r="H6797" t="str">
            <v>LILIA CARMENZA REYES LEAL</v>
          </cell>
          <cell r="I6797" t="str">
            <v xml:space="preserve">CUARTO DESEMBOLSO SEGÚN CERTIFICACION DEL SUPERVISOR </v>
          </cell>
          <cell r="J6797">
            <v>7412000</v>
          </cell>
          <cell r="K6797">
            <v>9.66</v>
          </cell>
          <cell r="O6797" t="str">
            <v>RECURSO 14</v>
          </cell>
          <cell r="W6797" t="str">
            <v>Vigencia Presupuestal</v>
          </cell>
        </row>
        <row r="6798">
          <cell r="A6798" t="str">
            <v>*5913</v>
          </cell>
          <cell r="B6798" t="str">
            <v>ANULADA</v>
          </cell>
          <cell r="C6798">
            <v>31</v>
          </cell>
          <cell r="D6798">
            <v>813</v>
          </cell>
          <cell r="E6798">
            <v>41478</v>
          </cell>
          <cell r="F6798" t="str">
            <v>OFICINA DE ASUNTOS INTERNACIONALES</v>
          </cell>
          <cell r="G6798">
            <v>79759709</v>
          </cell>
          <cell r="H6798" t="str">
            <v>ELKIN ADOLFO PINILLA CAÑON</v>
          </cell>
          <cell r="I6798" t="str">
            <v xml:space="preserve">ANULADA --- PAGO FRA 41 QUINTO DESEMBOLSO SEGÚN CERTIFICACION DEL SUPERVISOR </v>
          </cell>
          <cell r="J6798">
            <v>9625262</v>
          </cell>
          <cell r="K6798">
            <v>9.66</v>
          </cell>
          <cell r="L6798">
            <v>11</v>
          </cell>
          <cell r="M6798">
            <v>16</v>
          </cell>
          <cell r="O6798" t="str">
            <v>RECURSO 14</v>
          </cell>
          <cell r="W6798" t="str">
            <v>Vigencia Presupuestal</v>
          </cell>
        </row>
        <row r="6799">
          <cell r="A6799" t="str">
            <v>*6013</v>
          </cell>
          <cell r="B6799" t="str">
            <v>Contrato</v>
          </cell>
          <cell r="C6799">
            <v>18</v>
          </cell>
          <cell r="D6799">
            <v>213</v>
          </cell>
          <cell r="E6799">
            <v>41478</v>
          </cell>
          <cell r="F6799" t="str">
            <v>DIRECCION GESTION INTEGRAL DEL RECURSO HIDRICO</v>
          </cell>
          <cell r="G6799">
            <v>79295230</v>
          </cell>
          <cell r="H6799" t="str">
            <v>WALTER LEONARDO NIÑO PARRA</v>
          </cell>
          <cell r="I6799" t="str">
            <v xml:space="preserve">PAGO FRA 0071 SEXTO DESEMBOLSO SEGÚN CERTIFICACION DEL SUPERVISOR </v>
          </cell>
          <cell r="J6799">
            <v>10355285</v>
          </cell>
          <cell r="K6799">
            <v>9.66</v>
          </cell>
          <cell r="L6799">
            <v>11</v>
          </cell>
          <cell r="M6799">
            <v>16</v>
          </cell>
          <cell r="O6799" t="str">
            <v>RECURSO 14</v>
          </cell>
          <cell r="W6799" t="str">
            <v>Vigencia Presupuestal</v>
          </cell>
        </row>
        <row r="6800">
          <cell r="A6800" t="str">
            <v>*6113</v>
          </cell>
          <cell r="B6800" t="str">
            <v>Contrato</v>
          </cell>
          <cell r="C6800">
            <v>31</v>
          </cell>
          <cell r="D6800">
            <v>813</v>
          </cell>
          <cell r="E6800">
            <v>41478</v>
          </cell>
          <cell r="F6800" t="str">
            <v>OFICINA DE ASUNTOS INTERNACIONALES</v>
          </cell>
          <cell r="G6800">
            <v>79759709</v>
          </cell>
          <cell r="H6800" t="str">
            <v>ELKIN ADOLFO PINILLA CAÑON</v>
          </cell>
          <cell r="I6800" t="str">
            <v>PAGO FRA 41 QUINTO DESEMBOLSO SEGÚN CERTIFICACION DEL SUPERVISOR  -  SE AJUSTA RTE FTE OP 204613 (26 JUN/2013) $441,674</v>
          </cell>
          <cell r="J6800">
            <v>9625262</v>
          </cell>
          <cell r="K6800">
            <v>9.66</v>
          </cell>
          <cell r="L6800">
            <v>11</v>
          </cell>
          <cell r="M6800">
            <v>16</v>
          </cell>
          <cell r="O6800" t="str">
            <v>RECURSO 14</v>
          </cell>
          <cell r="W6800" t="str">
            <v>Vigencia Presupuestal</v>
          </cell>
        </row>
        <row r="6801">
          <cell r="A6801" t="str">
            <v>*6213</v>
          </cell>
          <cell r="B6801" t="str">
            <v>Contrato</v>
          </cell>
          <cell r="C6801">
            <v>532</v>
          </cell>
          <cell r="D6801">
            <v>2312</v>
          </cell>
          <cell r="E6801">
            <v>41478</v>
          </cell>
          <cell r="F6801" t="str">
            <v>DIRECCION DE ASUNTOS AMBIENTALES SECTORIAL Y URBANA</v>
          </cell>
          <cell r="G6801">
            <v>9002041586</v>
          </cell>
          <cell r="H6801" t="str">
            <v>SIGMA GESTIOS DE PROYECTOS S.A.S</v>
          </cell>
          <cell r="I6801" t="str">
            <v xml:space="preserve">PAGO FRA 202 TERCER DESEMBOLSO SEGÚN CERTIFICACION DEL SUPERVISOR </v>
          </cell>
          <cell r="J6801">
            <v>83427200</v>
          </cell>
          <cell r="K6801">
            <v>9.66</v>
          </cell>
          <cell r="L6801">
            <v>11</v>
          </cell>
          <cell r="M6801">
            <v>16</v>
          </cell>
          <cell r="O6801" t="str">
            <v>RECURSO 14</v>
          </cell>
          <cell r="P6801">
            <v>0.6</v>
          </cell>
          <cell r="W6801" t="str">
            <v>Reserva Presupuestal</v>
          </cell>
        </row>
        <row r="6802">
          <cell r="A6802" t="str">
            <v>*6313</v>
          </cell>
          <cell r="B6802" t="str">
            <v>Contrato</v>
          </cell>
          <cell r="C6802">
            <v>21</v>
          </cell>
          <cell r="D6802">
            <v>513</v>
          </cell>
          <cell r="E6802">
            <v>41478</v>
          </cell>
          <cell r="F6802" t="str">
            <v>DIRECCION GESTION INTEGRAL DEL RECURSO HIDRICO</v>
          </cell>
          <cell r="G6802">
            <v>4080556</v>
          </cell>
          <cell r="H6802" t="str">
            <v>JAIRO CESAR FUQUENE RAMOS</v>
          </cell>
          <cell r="I6802" t="str">
            <v xml:space="preserve">SEXTO DESEMBOLSO SEGÚN CERTIFICACION DEL SUPERVISOR </v>
          </cell>
          <cell r="J6802">
            <v>7350000</v>
          </cell>
          <cell r="K6802">
            <v>9.66</v>
          </cell>
          <cell r="O6802" t="str">
            <v>RECURSO 14</v>
          </cell>
          <cell r="W6802" t="str">
            <v>Vigencia Presupuestal</v>
          </cell>
        </row>
        <row r="6803">
          <cell r="A6803" t="str">
            <v>*6413</v>
          </cell>
          <cell r="B6803" t="str">
            <v>Contrato</v>
          </cell>
          <cell r="C6803">
            <v>119</v>
          </cell>
          <cell r="D6803">
            <v>1313</v>
          </cell>
          <cell r="E6803">
            <v>41485</v>
          </cell>
          <cell r="F6803" t="str">
            <v>DIRECCION GESTION INTEGRAL DEL RECURSO HIDRICO</v>
          </cell>
          <cell r="G6803">
            <v>43201723</v>
          </cell>
          <cell r="H6803" t="str">
            <v>ESNEDY HERNANDEZ ATILANO</v>
          </cell>
          <cell r="I6803" t="str">
            <v xml:space="preserve">TERCER DESEMBOLSO SEGÚN CERTIFICACION DEL SUPERVISOR </v>
          </cell>
          <cell r="J6803">
            <v>3500000</v>
          </cell>
          <cell r="K6803">
            <v>9.66</v>
          </cell>
          <cell r="O6803" t="str">
            <v>RECURSO 14</v>
          </cell>
          <cell r="W6803" t="str">
            <v>Vigencia Presupuestal</v>
          </cell>
        </row>
        <row r="6804">
          <cell r="A6804" t="str">
            <v>*6513</v>
          </cell>
          <cell r="B6804" t="str">
            <v>Contrato</v>
          </cell>
          <cell r="C6804">
            <v>92</v>
          </cell>
          <cell r="D6804">
            <v>1113</v>
          </cell>
          <cell r="E6804">
            <v>41485</v>
          </cell>
          <cell r="F6804" t="str">
            <v>DIRECCION GESTION INTEGRAL DEL RECURSO HIDRICO</v>
          </cell>
          <cell r="G6804">
            <v>46361834</v>
          </cell>
          <cell r="H6804" t="str">
            <v>NANCY YOLANDA ALFONSO BERNAL</v>
          </cell>
          <cell r="I6804" t="str">
            <v xml:space="preserve">CUARTO DESEMBOLSO SEGÚN CERTIFICACION DEL SUPERVISOR </v>
          </cell>
          <cell r="J6804">
            <v>7500000</v>
          </cell>
          <cell r="K6804">
            <v>9.66</v>
          </cell>
          <cell r="O6804" t="str">
            <v>RECURSO 14</v>
          </cell>
          <cell r="W6804" t="str">
            <v>Vigencia Presupuestal</v>
          </cell>
        </row>
        <row r="6805">
          <cell r="A6805" t="str">
            <v>*6613</v>
          </cell>
          <cell r="B6805" t="str">
            <v>Contrato</v>
          </cell>
          <cell r="C6805">
            <v>19</v>
          </cell>
          <cell r="D6805">
            <v>313</v>
          </cell>
          <cell r="E6805">
            <v>41485</v>
          </cell>
          <cell r="F6805" t="str">
            <v>DIRECCION GESTION INTEGRAL DEL RECURSO HIDRICO</v>
          </cell>
          <cell r="G6805">
            <v>52834577</v>
          </cell>
          <cell r="H6805" t="str">
            <v>NUBIA JAZMIN BRIJALDO FLECHAS</v>
          </cell>
          <cell r="I6805" t="str">
            <v xml:space="preserve">SEXTO DESEMBOLSO SEGÚN CERTIFICACION DEL SUPERVISOR </v>
          </cell>
          <cell r="J6805">
            <v>7350000</v>
          </cell>
          <cell r="K6805">
            <v>9.66</v>
          </cell>
          <cell r="O6805" t="str">
            <v>RECURSO 14</v>
          </cell>
          <cell r="W6805" t="str">
            <v>Vigencia Presupuestal</v>
          </cell>
        </row>
        <row r="6806">
          <cell r="A6806" t="str">
            <v>*6713</v>
          </cell>
          <cell r="B6806" t="str">
            <v>ANULADA</v>
          </cell>
          <cell r="C6806">
            <v>17</v>
          </cell>
          <cell r="D6806">
            <v>113</v>
          </cell>
          <cell r="E6806">
            <v>41485</v>
          </cell>
          <cell r="F6806" t="str">
            <v>DIRECCION GESTION INTEGRAL DEL RECURSO HIDRICO</v>
          </cell>
          <cell r="G6806">
            <v>11343210</v>
          </cell>
          <cell r="H6806" t="str">
            <v>MAURICIO BAYONA PULIDO</v>
          </cell>
          <cell r="I6806" t="str">
            <v xml:space="preserve">ANULADA --- PAGO FRA 120 QUINTO DESEMBOLSO SEGÚN CERTIFICACION DEL SUPERVISOR </v>
          </cell>
          <cell r="J6806">
            <v>8925000</v>
          </cell>
          <cell r="K6806">
            <v>9.66</v>
          </cell>
          <cell r="L6806">
            <v>11</v>
          </cell>
          <cell r="M6806">
            <v>16</v>
          </cell>
          <cell r="O6806" t="str">
            <v>RECURSO 14</v>
          </cell>
          <cell r="W6806" t="str">
            <v>Vigencia Presupuestal</v>
          </cell>
        </row>
        <row r="6807">
          <cell r="A6807" t="str">
            <v>*6813</v>
          </cell>
          <cell r="B6807" t="str">
            <v>Contrato</v>
          </cell>
          <cell r="C6807">
            <v>17</v>
          </cell>
          <cell r="D6807">
            <v>113</v>
          </cell>
          <cell r="E6807">
            <v>41485</v>
          </cell>
          <cell r="F6807" t="str">
            <v>DIRECCION GESTION INTEGRAL DEL RECURSO HIDRICO</v>
          </cell>
          <cell r="G6807">
            <v>11343210</v>
          </cell>
          <cell r="H6807" t="str">
            <v>MAURICIO BAYONA PULIDO</v>
          </cell>
          <cell r="I6807" t="str">
            <v xml:space="preserve">PAGO FRA 120 QUINTO DESEMBOLSO SEGÚN CERTIFICACION DEL SUPERVISOR </v>
          </cell>
          <cell r="J6807">
            <v>8925000</v>
          </cell>
          <cell r="K6807">
            <v>9.66</v>
          </cell>
          <cell r="L6807">
            <v>11</v>
          </cell>
          <cell r="M6807">
            <v>16</v>
          </cell>
          <cell r="O6807" t="str">
            <v>RECURSO 14</v>
          </cell>
          <cell r="W6807" t="str">
            <v>Vigencia Presupuestal</v>
          </cell>
        </row>
        <row r="6808">
          <cell r="A6808" t="str">
            <v>*6913</v>
          </cell>
          <cell r="B6808" t="str">
            <v>Contrato</v>
          </cell>
          <cell r="C6808">
            <v>101</v>
          </cell>
          <cell r="D6808">
            <v>1213</v>
          </cell>
          <cell r="E6808">
            <v>41507</v>
          </cell>
          <cell r="F6808" t="str">
            <v>DIRECCION GESTION INTEGRAL DEL RECURSO HIDRICO</v>
          </cell>
          <cell r="G6808">
            <v>52378773</v>
          </cell>
          <cell r="H6808" t="str">
            <v>CARMEN BRICEIDA  RODRIGUEZ MEDINA</v>
          </cell>
          <cell r="I6808" t="str">
            <v xml:space="preserve">CUARTO DESEMBOLSO SEGÚN CERTIFICACION DEL SUPERVISOR </v>
          </cell>
          <cell r="J6808">
            <v>9500000</v>
          </cell>
          <cell r="K6808">
            <v>9.66</v>
          </cell>
          <cell r="O6808" t="str">
            <v>RECURSO 14</v>
          </cell>
          <cell r="V6808" t="str">
            <v>Desc. 10% Dependientes - Tiene errores</v>
          </cell>
          <cell r="W6808" t="str">
            <v>Vigencia Presupuestal</v>
          </cell>
        </row>
        <row r="6809">
          <cell r="A6809" t="str">
            <v>*7013</v>
          </cell>
          <cell r="B6809" t="str">
            <v>Convenio</v>
          </cell>
          <cell r="C6809">
            <v>178</v>
          </cell>
          <cell r="D6809">
            <v>1413</v>
          </cell>
          <cell r="E6809">
            <v>41508</v>
          </cell>
          <cell r="F6809" t="str">
            <v>DIRECCION GESTION INTEGRAL DEL RECURSO HIDRICO</v>
          </cell>
          <cell r="G6809">
            <v>9006280230</v>
          </cell>
          <cell r="H6809" t="str">
            <v>UNION TEMPORAL HTM-GOTTA</v>
          </cell>
          <cell r="I6809" t="str">
            <v xml:space="preserve">PAGO 0001 PRIMER DESEMBOLSO SEGÚN CERTIFICACION DEL SUPERVISOR -  ENT SIN ANIMO DE LUCRO, EXENTOS DE ICA - SOLO SE APLICA RTE IVA) </v>
          </cell>
          <cell r="J6809">
            <v>45700000</v>
          </cell>
          <cell r="M6809">
            <v>16</v>
          </cell>
          <cell r="O6809" t="str">
            <v>RECURSO 14</v>
          </cell>
          <cell r="W6809" t="str">
            <v>Vigencia Presupuestal</v>
          </cell>
        </row>
        <row r="6810">
          <cell r="A6810" t="str">
            <v>*7113</v>
          </cell>
          <cell r="B6810" t="str">
            <v>Contrato</v>
          </cell>
          <cell r="C6810">
            <v>30</v>
          </cell>
          <cell r="D6810">
            <v>713</v>
          </cell>
          <cell r="E6810">
            <v>41508</v>
          </cell>
          <cell r="F6810" t="str">
            <v>OFICINA DE ASUNTOS INTERNACIONALES</v>
          </cell>
          <cell r="G6810">
            <v>52019725</v>
          </cell>
          <cell r="H6810" t="str">
            <v>AMANDA GONZALEZ SOSA</v>
          </cell>
          <cell r="I6810" t="str">
            <v>SEXTO DESEMBOLSO SEGÚN CERTIFICACION DEL SUPERVISOR - SE AJUSTA RTE FTE POR DESC. DE DEPENDIENTES $172,100 OP 5613 (12 JUL2013)</v>
          </cell>
          <cell r="J6810">
            <v>8195200</v>
          </cell>
          <cell r="K6810">
            <v>9.66</v>
          </cell>
          <cell r="O6810" t="str">
            <v>RECURSO 14</v>
          </cell>
          <cell r="V6810" t="str">
            <v>Desc. 10% Dependientes, SE RESTA DEL VALOR DE LAS RETENCIONES $172,100</v>
          </cell>
          <cell r="W6810" t="str">
            <v>Vigencia Presupuestal</v>
          </cell>
        </row>
        <row r="6811">
          <cell r="A6811" t="str">
            <v>*7213</v>
          </cell>
          <cell r="B6811" t="str">
            <v>Contrato</v>
          </cell>
          <cell r="C6811">
            <v>31</v>
          </cell>
          <cell r="D6811">
            <v>813</v>
          </cell>
          <cell r="E6811">
            <v>41508</v>
          </cell>
          <cell r="F6811" t="str">
            <v>OFICINA DE ASUNTOS INTERNACIONALES</v>
          </cell>
          <cell r="G6811">
            <v>79759709</v>
          </cell>
          <cell r="H6811" t="str">
            <v>ELKIN ADOLFO PINILLA CAÑON</v>
          </cell>
          <cell r="I6811" t="str">
            <v>PAGO FRA 45 SEXTO DESEMBOLSO SEGÚN CERTIFICACION DEL SUPERVISOR</v>
          </cell>
          <cell r="J6811">
            <v>9625262</v>
          </cell>
          <cell r="K6811">
            <v>9.66</v>
          </cell>
          <cell r="L6811">
            <v>11</v>
          </cell>
          <cell r="M6811">
            <v>16</v>
          </cell>
          <cell r="O6811" t="str">
            <v>RECURSO 14</v>
          </cell>
          <cell r="V6811" t="str">
            <v>se cobro de Rte Fte $674,339 el valor real es $602,348 la diferencia $ 71,994    se ajustara en la OP de Septiembre</v>
          </cell>
          <cell r="W6811" t="str">
            <v>Vigencia Presupuestal</v>
          </cell>
        </row>
        <row r="6812">
          <cell r="A6812" t="str">
            <v>*7313</v>
          </cell>
          <cell r="B6812" t="str">
            <v>Contrato</v>
          </cell>
          <cell r="C6812">
            <v>32</v>
          </cell>
          <cell r="D6812">
            <v>913</v>
          </cell>
          <cell r="E6812">
            <v>41508</v>
          </cell>
          <cell r="F6812" t="str">
            <v>OFICINA DE ASUNTOS INTERNACIONALES</v>
          </cell>
          <cell r="G6812">
            <v>52071385</v>
          </cell>
          <cell r="H6812" t="str">
            <v>OLGA LUCIA BAUTISTA MARTINEZ</v>
          </cell>
          <cell r="I6812" t="str">
            <v>PAGO FRA 56-57 QUINTO Y SEXTO DESEMBOLSO SEGÚN CERTIFICACION DEL SUPERVISOR  IVA 1,554,262</v>
          </cell>
          <cell r="J6812">
            <v>22536800</v>
          </cell>
          <cell r="K6812">
            <v>9.66</v>
          </cell>
          <cell r="L6812">
            <v>11</v>
          </cell>
          <cell r="M6812">
            <v>16</v>
          </cell>
          <cell r="O6812" t="str">
            <v>RECURSO 14</v>
          </cell>
          <cell r="W6812" t="str">
            <v>Vigencia Presupuestal</v>
          </cell>
        </row>
        <row r="6813">
          <cell r="A6813" t="str">
            <v>*7413</v>
          </cell>
          <cell r="B6813" t="str">
            <v>Contrato</v>
          </cell>
          <cell r="C6813">
            <v>18</v>
          </cell>
          <cell r="D6813">
            <v>213</v>
          </cell>
          <cell r="E6813">
            <v>41508</v>
          </cell>
          <cell r="F6813" t="str">
            <v>DIRECCION GESTION INTEGRAL DEL RECURSO HIDRICO</v>
          </cell>
          <cell r="G6813">
            <v>79295230</v>
          </cell>
          <cell r="H6813" t="str">
            <v>WALTER LEONARDO NIÑO PARRA</v>
          </cell>
          <cell r="I6813" t="str">
            <v xml:space="preserve">PAGO FRA 0072 SEPTIMO DESEMBOLSO SEGÚN CERTIFICACION DEL SUPERVISOR </v>
          </cell>
          <cell r="J6813">
            <v>10355285</v>
          </cell>
          <cell r="K6813">
            <v>9.66</v>
          </cell>
          <cell r="L6813">
            <v>11</v>
          </cell>
          <cell r="M6813">
            <v>16</v>
          </cell>
          <cell r="O6813" t="str">
            <v>RECURSO 14</v>
          </cell>
          <cell r="W6813" t="str">
            <v>Vigencia Presupuestal</v>
          </cell>
        </row>
        <row r="6814">
          <cell r="A6814" t="str">
            <v>*7513</v>
          </cell>
          <cell r="B6814" t="str">
            <v>Contrato</v>
          </cell>
          <cell r="C6814">
            <v>20</v>
          </cell>
          <cell r="D6814">
            <v>413</v>
          </cell>
          <cell r="E6814">
            <v>41509</v>
          </cell>
          <cell r="F6814" t="str">
            <v>DIRECCION GESTION INTEGRAL DEL RECURSO HIDRICO</v>
          </cell>
          <cell r="G6814">
            <v>41661427</v>
          </cell>
          <cell r="H6814" t="str">
            <v>AURORA VILLAFAÑE ABUABARA</v>
          </cell>
          <cell r="I6814" t="str">
            <v xml:space="preserve">SEPTIMO DESEMBOLSO SEGÚN CERTIFICACION DEL SUPERVISOR </v>
          </cell>
          <cell r="J6814">
            <v>7350000</v>
          </cell>
          <cell r="K6814">
            <v>9.66</v>
          </cell>
          <cell r="O6814" t="str">
            <v>RECURSO 14</v>
          </cell>
          <cell r="W6814" t="str">
            <v>Vigencia Presupuestal</v>
          </cell>
        </row>
        <row r="6815">
          <cell r="A6815" t="str">
            <v>*7613</v>
          </cell>
          <cell r="B6815" t="str">
            <v>Contrato</v>
          </cell>
          <cell r="C6815">
            <v>19</v>
          </cell>
          <cell r="D6815">
            <v>313</v>
          </cell>
          <cell r="E6815">
            <v>41509</v>
          </cell>
          <cell r="F6815" t="str">
            <v>DIRECCION GESTION INTEGRAL DEL RECURSO HIDRICO</v>
          </cell>
          <cell r="G6815">
            <v>52834577</v>
          </cell>
          <cell r="H6815" t="str">
            <v>NUBIA JAZMIN BRIJALDO FLECHAS</v>
          </cell>
          <cell r="I6815" t="str">
            <v xml:space="preserve">SEPTIMO DESEMBOLSO SEGÚN CERTIFICACION DEL SUPERVISOR </v>
          </cell>
          <cell r="J6815">
            <v>7350000</v>
          </cell>
          <cell r="K6815">
            <v>9.66</v>
          </cell>
          <cell r="O6815" t="str">
            <v>RECURSO 14</v>
          </cell>
          <cell r="W6815" t="str">
            <v>Vigencia Presupuestal</v>
          </cell>
        </row>
        <row r="6816">
          <cell r="A6816" t="str">
            <v>*7713</v>
          </cell>
          <cell r="B6816" t="str">
            <v>Contrato</v>
          </cell>
          <cell r="C6816">
            <v>17</v>
          </cell>
          <cell r="D6816">
            <v>113</v>
          </cell>
          <cell r="E6816">
            <v>41514</v>
          </cell>
          <cell r="F6816" t="str">
            <v>DIRECCION GESTION INTEGRAL DEL RECURSO HIDRICO</v>
          </cell>
          <cell r="G6816">
            <v>11343210</v>
          </cell>
          <cell r="H6816" t="str">
            <v>MAURICIO BAYONA PULIDO</v>
          </cell>
          <cell r="I6816" t="str">
            <v xml:space="preserve">ANULADO ---- PAGO FRA 121 SEXTO DESEMBOLSO SEGÚN CERTIFICACION DEL SUPERVISOR </v>
          </cell>
          <cell r="J6816">
            <v>8925000</v>
          </cell>
          <cell r="K6816">
            <v>9.66</v>
          </cell>
          <cell r="L6816">
            <v>11</v>
          </cell>
          <cell r="M6816">
            <v>16</v>
          </cell>
          <cell r="O6816" t="str">
            <v>RECURSO 14</v>
          </cell>
          <cell r="W6816" t="str">
            <v>Vigencia Presupuestal</v>
          </cell>
        </row>
        <row r="6817">
          <cell r="A6817" t="str">
            <v>*7813</v>
          </cell>
          <cell r="B6817" t="str">
            <v>Contrato</v>
          </cell>
          <cell r="C6817">
            <v>17</v>
          </cell>
          <cell r="D6817">
            <v>113</v>
          </cell>
          <cell r="E6817">
            <v>41514</v>
          </cell>
          <cell r="F6817" t="str">
            <v>DIRECCION GESTION INTEGRAL DEL RECURSO HIDRICO</v>
          </cell>
          <cell r="G6817">
            <v>11343210</v>
          </cell>
          <cell r="H6817" t="str">
            <v>MAURICIO BAYONA PULIDO</v>
          </cell>
          <cell r="I6817" t="str">
            <v xml:space="preserve">PAGO FRA 121 SEXTO DESEMBOLSO SEGÚN CERTIFICACION DEL SUPERVISOR </v>
          </cell>
          <cell r="J6817">
            <v>8925000</v>
          </cell>
          <cell r="K6817">
            <v>9.66</v>
          </cell>
          <cell r="M6817">
            <v>16</v>
          </cell>
          <cell r="O6817" t="str">
            <v>RECURSO 14</v>
          </cell>
          <cell r="W6817" t="str">
            <v>Vigencia Presupuestal</v>
          </cell>
        </row>
        <row r="6818">
          <cell r="A6818" t="str">
            <v>*7913</v>
          </cell>
          <cell r="B6818" t="str">
            <v>Contrato</v>
          </cell>
          <cell r="C6818">
            <v>21</v>
          </cell>
          <cell r="D6818">
            <v>513</v>
          </cell>
          <cell r="E6818">
            <v>41514</v>
          </cell>
          <cell r="F6818" t="str">
            <v>DIRECCION GESTION INTEGRAL DEL RECURSO HIDRICO</v>
          </cell>
          <cell r="G6818">
            <v>4080556</v>
          </cell>
          <cell r="H6818" t="str">
            <v>JAIRO CESAR FUQUENE RAMOS</v>
          </cell>
          <cell r="I6818" t="str">
            <v xml:space="preserve">SEPTIMO DESEMBOLSO SEGÚN CERTIFICACION DEL SUPERVISOR </v>
          </cell>
          <cell r="J6818">
            <v>7350000</v>
          </cell>
          <cell r="K6818">
            <v>9.66</v>
          </cell>
          <cell r="O6818" t="str">
            <v>RECURSO 14</v>
          </cell>
          <cell r="V6818" t="str">
            <v>Desc. 10% Dependientes</v>
          </cell>
          <cell r="W6818" t="str">
            <v>Vigencia Presupuestal</v>
          </cell>
        </row>
        <row r="6819">
          <cell r="A6819" t="str">
            <v>*8013</v>
          </cell>
          <cell r="B6819" t="str">
            <v>Contrato</v>
          </cell>
          <cell r="C6819">
            <v>119</v>
          </cell>
          <cell r="D6819">
            <v>1313</v>
          </cell>
          <cell r="E6819">
            <v>41514</v>
          </cell>
          <cell r="F6819" t="str">
            <v>DIRECCION GESTION INTEGRAL DEL RECURSO HIDRICO</v>
          </cell>
          <cell r="G6819">
            <v>43201723</v>
          </cell>
          <cell r="H6819" t="str">
            <v>ESNEDY HERNANDEZ ATILANO</v>
          </cell>
          <cell r="I6819" t="str">
            <v xml:space="preserve">CUARTO DESEMBOLSO SEGÚN CERTIFICACION DEL SUPERVISOR </v>
          </cell>
          <cell r="J6819">
            <v>3500000</v>
          </cell>
          <cell r="K6819">
            <v>9.66</v>
          </cell>
          <cell r="O6819" t="str">
            <v>RECURSO 14</v>
          </cell>
          <cell r="W6819" t="str">
            <v>Vigencia Presupuestal</v>
          </cell>
        </row>
        <row r="6820">
          <cell r="A6820" t="str">
            <v>*8113</v>
          </cell>
          <cell r="B6820" t="str">
            <v>Contrato</v>
          </cell>
          <cell r="C6820">
            <v>92</v>
          </cell>
          <cell r="D6820">
            <v>1113</v>
          </cell>
          <cell r="E6820">
            <v>41514</v>
          </cell>
          <cell r="F6820" t="str">
            <v>DIRECCION GESTION INTEGRAL DEL RECURSO HIDRICO</v>
          </cell>
          <cell r="G6820">
            <v>46361834</v>
          </cell>
          <cell r="H6820" t="str">
            <v>NANCY YOLANDA ALFONSO BERNAL</v>
          </cell>
          <cell r="I6820" t="str">
            <v xml:space="preserve">QUINTO DESEMBOLSO SEGÚN CERTIFICACION DEL SUPERVISOR </v>
          </cell>
          <cell r="J6820">
            <v>7500000</v>
          </cell>
          <cell r="K6820">
            <v>9.66</v>
          </cell>
          <cell r="O6820" t="str">
            <v>RECURSO 14</v>
          </cell>
          <cell r="V6820" t="str">
            <v>Desc. 10% Dependientes</v>
          </cell>
          <cell r="W6820" t="str">
            <v>Vigencia Presupuestal</v>
          </cell>
        </row>
        <row r="6821">
          <cell r="A6821" t="str">
            <v>*8213</v>
          </cell>
          <cell r="B6821" t="str">
            <v>Contrato</v>
          </cell>
          <cell r="C6821">
            <v>48</v>
          </cell>
          <cell r="D6821">
            <v>1013</v>
          </cell>
          <cell r="E6821">
            <v>41514</v>
          </cell>
          <cell r="F6821" t="str">
            <v>OFICINA DE ASUNTOS INTERNACIONALES</v>
          </cell>
          <cell r="G6821">
            <v>51623555</v>
          </cell>
          <cell r="H6821" t="str">
            <v>LILIA CARMENZA REYES LEAL</v>
          </cell>
          <cell r="I6821" t="str">
            <v xml:space="preserve">QUINTO DESEMBOLSO SEGÚN CERTIFICACION DEL SUPERVISOR </v>
          </cell>
          <cell r="J6821">
            <v>7412000</v>
          </cell>
          <cell r="K6821">
            <v>9.66</v>
          </cell>
          <cell r="O6821" t="str">
            <v>RECURSO 14</v>
          </cell>
          <cell r="W6821" t="str">
            <v>Vigencia Presupuestal</v>
          </cell>
        </row>
        <row r="6822">
          <cell r="A6822" t="str">
            <v>*8313</v>
          </cell>
          <cell r="B6822" t="str">
            <v>Contrato</v>
          </cell>
          <cell r="C6822">
            <v>101</v>
          </cell>
          <cell r="D6822">
            <v>1213</v>
          </cell>
          <cell r="E6822">
            <v>41523</v>
          </cell>
          <cell r="F6822" t="str">
            <v>DIRECCION GESTION INTEGRAL DEL RECURSO HIDRICO</v>
          </cell>
          <cell r="G6822">
            <v>52378773</v>
          </cell>
          <cell r="H6822" t="str">
            <v>CARMEN BRICEIDA  RODRIGUEZ MEDINA</v>
          </cell>
          <cell r="I6822" t="str">
            <v>QUINTO DESEMBOLSO SEGÚN CERTIFICACION DEL SUPERVISOR - Se ajusta base rte fte  declarac.depend. No presentada OP 6913 (21 ago 2013)</v>
          </cell>
          <cell r="J6822">
            <v>9500000</v>
          </cell>
          <cell r="K6822">
            <v>9.66</v>
          </cell>
          <cell r="O6822" t="str">
            <v>RECURSO 14</v>
          </cell>
          <cell r="V6822" t="str">
            <v>Declaracion Dependientes Tiene errores se suma a la retenciones $180,364</v>
          </cell>
          <cell r="W6822" t="str">
            <v>Vigencia Presupuestal</v>
          </cell>
        </row>
        <row r="6823">
          <cell r="A6823" t="str">
            <v>*8413</v>
          </cell>
          <cell r="B6823" t="str">
            <v>Contrato</v>
          </cell>
          <cell r="C6823">
            <v>30</v>
          </cell>
          <cell r="D6823">
            <v>713</v>
          </cell>
          <cell r="E6823">
            <v>41523</v>
          </cell>
          <cell r="F6823" t="str">
            <v>OFICINA DE ASUNTOS INTERNACIONALES</v>
          </cell>
          <cell r="G6823">
            <v>52019725</v>
          </cell>
          <cell r="H6823" t="str">
            <v>AMANDA GONZALEZ SOSA</v>
          </cell>
          <cell r="I6823" t="str">
            <v>SEPTIMO DESEMBOLSO SEGÚN CERTIFICACION DEL SUPERVISOR</v>
          </cell>
          <cell r="J6823">
            <v>8195200</v>
          </cell>
          <cell r="K6823">
            <v>9.66</v>
          </cell>
          <cell r="O6823" t="str">
            <v>RECURSO 14</v>
          </cell>
          <cell r="V6823" t="str">
            <v>Desc. 10% Dependientes</v>
          </cell>
          <cell r="W6823" t="str">
            <v>Vigencia Presupuestal</v>
          </cell>
        </row>
        <row r="6824">
          <cell r="A6824" t="str">
            <v>*8513</v>
          </cell>
          <cell r="B6824" t="str">
            <v>Contrato</v>
          </cell>
          <cell r="C6824">
            <v>48</v>
          </cell>
          <cell r="D6824">
            <v>1013</v>
          </cell>
          <cell r="E6824">
            <v>41523</v>
          </cell>
          <cell r="F6824" t="str">
            <v>OFICINA DE ASUNTOS INTERNACIONALES</v>
          </cell>
          <cell r="G6824">
            <v>51623555</v>
          </cell>
          <cell r="H6824" t="str">
            <v>LILIA CARMENZA REYES LEAL</v>
          </cell>
          <cell r="I6824" t="str">
            <v xml:space="preserve">SEXTO DESEMBOLSO SEGÚN CERTIFICACION DEL SUPERVISOR </v>
          </cell>
          <cell r="J6824">
            <v>7412000</v>
          </cell>
          <cell r="K6824">
            <v>9.66</v>
          </cell>
          <cell r="O6824" t="str">
            <v>RECURSO 14</v>
          </cell>
          <cell r="W6824" t="str">
            <v>Vigencia Presupuestal</v>
          </cell>
        </row>
        <row r="6825">
          <cell r="A6825" t="str">
            <v>*8613</v>
          </cell>
          <cell r="B6825" t="str">
            <v>Contrato</v>
          </cell>
          <cell r="C6825">
            <v>31</v>
          </cell>
          <cell r="D6825">
            <v>813</v>
          </cell>
          <cell r="E6825">
            <v>41523</v>
          </cell>
          <cell r="F6825" t="str">
            <v>OFICINA DE ASUNTOS INTERNACIONALES</v>
          </cell>
          <cell r="G6825">
            <v>79759709</v>
          </cell>
          <cell r="H6825" t="str">
            <v>ELKIN ADOLFO PINILLA CAÑON</v>
          </cell>
          <cell r="I6825" t="str">
            <v>PAGO FRA 47 SEPTIMO DESEMBOLSO SEGÚN CERTIFICACION DEL SUPERVISOR - AJU RTE FTE OP 7213 ( 22 ago 2013) -$71,994</v>
          </cell>
          <cell r="J6825">
            <v>9625262</v>
          </cell>
          <cell r="K6825">
            <v>9.66</v>
          </cell>
          <cell r="L6825">
            <v>11</v>
          </cell>
          <cell r="M6825">
            <v>16</v>
          </cell>
          <cell r="O6825" t="str">
            <v>RECURSO 14</v>
          </cell>
          <cell r="V6825" t="str">
            <v>Se ajusta rte fte (menos) $71,994 mayor valor cobra en al OP 7213 (22 ago 2013)</v>
          </cell>
          <cell r="W6825" t="str">
            <v>Vigencia Presupuestal</v>
          </cell>
        </row>
        <row r="6826">
          <cell r="A6826" t="str">
            <v>*8713</v>
          </cell>
          <cell r="B6826" t="str">
            <v>Contrato</v>
          </cell>
          <cell r="C6826">
            <v>20</v>
          </cell>
          <cell r="D6826">
            <v>413</v>
          </cell>
          <cell r="E6826">
            <v>41537</v>
          </cell>
          <cell r="F6826" t="str">
            <v>DIRECCION GESTION INTEGRAL DEL RECURSO HIDRICO</v>
          </cell>
          <cell r="G6826">
            <v>41661427</v>
          </cell>
          <cell r="H6826" t="str">
            <v>AURORA VILLAFAÑE ABUABARA</v>
          </cell>
          <cell r="I6826" t="str">
            <v xml:space="preserve">OCTAVO DESEMBOLSO SEGÚN CERTIFICACION DEL SUPERVISOR </v>
          </cell>
          <cell r="J6826">
            <v>7350000</v>
          </cell>
          <cell r="K6826">
            <v>9.66</v>
          </cell>
          <cell r="O6826" t="str">
            <v>RECURSO 14</v>
          </cell>
          <cell r="W6826" t="str">
            <v>Vigencia Presupuestal</v>
          </cell>
        </row>
        <row r="6827">
          <cell r="A6827" t="str">
            <v>*8813</v>
          </cell>
          <cell r="B6827" t="str">
            <v>Contrato</v>
          </cell>
          <cell r="C6827">
            <v>19</v>
          </cell>
          <cell r="D6827">
            <v>313</v>
          </cell>
          <cell r="E6827">
            <v>41540</v>
          </cell>
          <cell r="F6827" t="str">
            <v>DIRECCION GESTION INTEGRAL DEL RECURSO HIDRICO</v>
          </cell>
          <cell r="G6827">
            <v>52834577</v>
          </cell>
          <cell r="H6827" t="str">
            <v>NUBIA JAZMIN BRIJALDO FLECHAS</v>
          </cell>
          <cell r="I6827" t="str">
            <v xml:space="preserve">OCTAVO DESEMBOLSO SEGÚN CERTIFICACION DEL SUPERVISOR </v>
          </cell>
          <cell r="J6827">
            <v>7350000</v>
          </cell>
          <cell r="K6827">
            <v>9.66</v>
          </cell>
          <cell r="O6827" t="str">
            <v>RECURSO 14</v>
          </cell>
          <cell r="W6827" t="str">
            <v>Vigencia Presupuestal</v>
          </cell>
        </row>
        <row r="6828">
          <cell r="A6828" t="str">
            <v>*8913</v>
          </cell>
          <cell r="B6828" t="str">
            <v>Contrato</v>
          </cell>
          <cell r="C6828">
            <v>32</v>
          </cell>
          <cell r="D6828">
            <v>913</v>
          </cell>
          <cell r="E6828">
            <v>41540</v>
          </cell>
          <cell r="F6828" t="str">
            <v>OFICINA DE ASUNTOS INTERNACIONALES</v>
          </cell>
          <cell r="G6828">
            <v>52071385</v>
          </cell>
          <cell r="H6828" t="str">
            <v>OLGA LUCIA BAUTISTA MARTINEZ</v>
          </cell>
          <cell r="I6828" t="str">
            <v>PAGO FRA 58 SEPTIMO DESEMBOLSO SEGÚN CERTIFICACION DEL SUPERVISOR  IVA 1,554,262</v>
          </cell>
          <cell r="J6828">
            <v>11268400</v>
          </cell>
          <cell r="K6828">
            <v>9.66</v>
          </cell>
          <cell r="L6828">
            <v>11</v>
          </cell>
          <cell r="M6828">
            <v>16</v>
          </cell>
          <cell r="O6828" t="str">
            <v>RECURSO 14</v>
          </cell>
          <cell r="W6828" t="str">
            <v>Vigencia Presupuestal</v>
          </cell>
        </row>
        <row r="6829">
          <cell r="A6829" t="str">
            <v>*9013</v>
          </cell>
          <cell r="B6829" t="str">
            <v>Contrato</v>
          </cell>
          <cell r="C6829">
            <v>21</v>
          </cell>
          <cell r="D6829">
            <v>513</v>
          </cell>
          <cell r="E6829">
            <v>41540</v>
          </cell>
          <cell r="F6829" t="str">
            <v>DIRECCION GESTION INTEGRAL DEL RECURSO HIDRICO</v>
          </cell>
          <cell r="G6829">
            <v>4080556</v>
          </cell>
          <cell r="H6829" t="str">
            <v>JAIRO CESAR FUQUENE RAMOS</v>
          </cell>
          <cell r="I6829" t="str">
            <v xml:space="preserve">OCTAVO DESEMBOLSO SEGÚN CERTIFICACION DEL SUPERVISOR </v>
          </cell>
          <cell r="J6829">
            <v>7350000</v>
          </cell>
          <cell r="K6829">
            <v>9.66</v>
          </cell>
          <cell r="O6829" t="str">
            <v>RECURSO 14</v>
          </cell>
          <cell r="V6829" t="str">
            <v>Desc. 10% Dependientes</v>
          </cell>
          <cell r="W6829" t="str">
            <v>Vigencia Presupuestal</v>
          </cell>
        </row>
        <row r="6830">
          <cell r="A6830" t="str">
            <v>*9113</v>
          </cell>
          <cell r="B6830" t="str">
            <v>Contrato</v>
          </cell>
          <cell r="C6830">
            <v>119</v>
          </cell>
          <cell r="D6830">
            <v>1313</v>
          </cell>
          <cell r="E6830">
            <v>41541</v>
          </cell>
          <cell r="F6830" t="str">
            <v>DIRECCION GESTION INTEGRAL DEL RECURSO HIDRICO</v>
          </cell>
          <cell r="G6830">
            <v>43201723</v>
          </cell>
          <cell r="H6830" t="str">
            <v>ESNEDY HERNANDEZ ATILANO</v>
          </cell>
          <cell r="I6830" t="str">
            <v xml:space="preserve">QUINTO DESEMBOLSO SEGÚN CERTIFICACION DEL SUPERVISOR </v>
          </cell>
          <cell r="J6830">
            <v>3500000</v>
          </cell>
          <cell r="K6830">
            <v>9.66</v>
          </cell>
          <cell r="O6830" t="str">
            <v>RECURSO 14</v>
          </cell>
          <cell r="W6830" t="str">
            <v>Vigencia Presupuestal</v>
          </cell>
        </row>
        <row r="6831">
          <cell r="A6831" t="str">
            <v>*9213</v>
          </cell>
          <cell r="B6831" t="str">
            <v>Contrato</v>
          </cell>
          <cell r="C6831">
            <v>30</v>
          </cell>
          <cell r="D6831">
            <v>713</v>
          </cell>
          <cell r="E6831">
            <v>41541</v>
          </cell>
          <cell r="F6831" t="str">
            <v>OFICINA DE ASUNTOS INTERNACIONALES</v>
          </cell>
          <cell r="G6831">
            <v>52019725</v>
          </cell>
          <cell r="H6831" t="str">
            <v>AMANDA GONZALEZ SOSA</v>
          </cell>
          <cell r="I6831" t="str">
            <v>SEPTIMO DESEMBOLSO SEGÚN CERTIFICACION DEL SUPERVISOR - AJU RTE FTE OP 8413 ( 6 Sep /13) SE REGISTRAN DOS CUENTAS EN EL MES</v>
          </cell>
          <cell r="J6831">
            <v>8195200</v>
          </cell>
          <cell r="K6831">
            <v>9.66</v>
          </cell>
          <cell r="O6831" t="str">
            <v>RECURSO 14</v>
          </cell>
          <cell r="V6831" t="str">
            <v>Desc. 10% Dependientes</v>
          </cell>
          <cell r="W6831" t="str">
            <v>Vigencia Presupuestal</v>
          </cell>
        </row>
        <row r="6832">
          <cell r="A6832" t="str">
            <v>*9313</v>
          </cell>
          <cell r="B6832" t="str">
            <v>Convenio</v>
          </cell>
          <cell r="C6832">
            <v>178</v>
          </cell>
          <cell r="D6832">
            <v>1413</v>
          </cell>
          <cell r="E6832">
            <v>41541</v>
          </cell>
          <cell r="F6832" t="str">
            <v>DIRECCION GESTION INTEGRAL DEL RECURSO HIDRICO</v>
          </cell>
          <cell r="G6832">
            <v>9006280230</v>
          </cell>
          <cell r="H6832" t="str">
            <v>UNION TEMPORAL HTM-GOTTA</v>
          </cell>
          <cell r="I6832" t="str">
            <v xml:space="preserve">PAGO 0002 SEGUNDO DESEMBOLSO SEGÚN CERTIFICACION DEL SUPERVISOR -  ENT SIN ANIMO DE LUCRO, EXENTOS DE ICA - SOLO SE APLICA RTE IVA) </v>
          </cell>
          <cell r="J6832">
            <v>137100000</v>
          </cell>
          <cell r="M6832">
            <v>16</v>
          </cell>
          <cell r="O6832" t="str">
            <v>RECURSO 14</v>
          </cell>
          <cell r="W6832" t="str">
            <v>Vigencia Presupuestal</v>
          </cell>
        </row>
        <row r="6833">
          <cell r="A6833" t="str">
            <v>*9413</v>
          </cell>
          <cell r="B6833" t="str">
            <v>Contrato</v>
          </cell>
          <cell r="C6833">
            <v>240</v>
          </cell>
          <cell r="D6833">
            <v>1613</v>
          </cell>
          <cell r="E6833">
            <v>41543</v>
          </cell>
          <cell r="F6833" t="str">
            <v>RECURSO HIDRICO</v>
          </cell>
          <cell r="G6833">
            <v>8050227270</v>
          </cell>
          <cell r="H6833" t="str">
            <v>PROAGUA - FUNDACION PARA EL MANEJO INTEGRAN DEL AGUA</v>
          </cell>
          <cell r="I6833" t="str">
            <v>FACTURA 292 PRIMER DESEMBOLSO SEGÚN CERTIFICACION DEL SUPERVISOR - ENTIDAD SIN ANIMO DE LUCRO EXENTA DE RTE FTE - SEDE PRINCIPAL EN CALI  EXENTA DE ICA) REGIMEN COMUN SOLO SE APLICA RTE IVA</v>
          </cell>
          <cell r="J6833">
            <v>37732335</v>
          </cell>
          <cell r="M6833">
            <v>16</v>
          </cell>
          <cell r="O6833" t="str">
            <v>RECURSO 14</v>
          </cell>
          <cell r="W6833" t="str">
            <v>Vigencia Presupuestal</v>
          </cell>
        </row>
        <row r="6834">
          <cell r="A6834" t="str">
            <v>*9513</v>
          </cell>
          <cell r="B6834" t="str">
            <v>Contrato</v>
          </cell>
          <cell r="C6834">
            <v>18</v>
          </cell>
          <cell r="D6834">
            <v>213</v>
          </cell>
          <cell r="E6834">
            <v>41543</v>
          </cell>
          <cell r="F6834" t="str">
            <v>DIRECCION GESTION INTEGRAL DEL RECURSO HIDRICO</v>
          </cell>
          <cell r="G6834">
            <v>79295230</v>
          </cell>
          <cell r="H6834" t="str">
            <v>WALTER LEONARDO NIÑO PARRA</v>
          </cell>
          <cell r="I6834" t="str">
            <v xml:space="preserve">PAGO FRA 0074  OCTAVO DESEMBOLSO SEGÚN CERTIFICACION DEL SUPERVISOR </v>
          </cell>
          <cell r="J6834">
            <v>10355285</v>
          </cell>
          <cell r="K6834">
            <v>9.66</v>
          </cell>
          <cell r="L6834">
            <v>11</v>
          </cell>
          <cell r="M6834">
            <v>16</v>
          </cell>
          <cell r="O6834" t="str">
            <v>RECURSO 14</v>
          </cell>
          <cell r="W6834" t="str">
            <v>Vigencia Presupuestal</v>
          </cell>
        </row>
        <row r="6835">
          <cell r="A6835" t="str">
            <v>*9613</v>
          </cell>
          <cell r="B6835" t="str">
            <v>Contrato</v>
          </cell>
          <cell r="C6835">
            <v>48</v>
          </cell>
          <cell r="D6835">
            <v>1013</v>
          </cell>
          <cell r="E6835">
            <v>41543</v>
          </cell>
          <cell r="F6835" t="str">
            <v>OFICINA DE ASUNTOS INTERNACIONALES</v>
          </cell>
          <cell r="G6835">
            <v>51623555</v>
          </cell>
          <cell r="H6835" t="str">
            <v>LILIA CARMENZA REYES LEAL</v>
          </cell>
          <cell r="I6835" t="str">
            <v>SEPTIMO DESEMBOLSO SEGÚN CERTIFICACION DEL SUPERVISOR  -  SE AJUSTA RTE FTE SE REGISTRAN DOS CUENTAS EN EL MES</v>
          </cell>
          <cell r="J6835">
            <v>7412000</v>
          </cell>
          <cell r="K6835">
            <v>9.66</v>
          </cell>
          <cell r="O6835" t="str">
            <v>RECURSO 14</v>
          </cell>
          <cell r="W6835" t="str">
            <v>Vigencia Presupuestal</v>
          </cell>
        </row>
        <row r="6836">
          <cell r="A6836" t="str">
            <v>*9713</v>
          </cell>
          <cell r="B6836" t="str">
            <v>Contrato</v>
          </cell>
          <cell r="C6836">
            <v>101</v>
          </cell>
          <cell r="D6836">
            <v>1213</v>
          </cell>
          <cell r="E6836">
            <v>41543</v>
          </cell>
          <cell r="F6836" t="str">
            <v>DIRECCION GESTION INTEGRAL DEL RECURSO HIDRICO</v>
          </cell>
          <cell r="G6836">
            <v>52378773</v>
          </cell>
          <cell r="H6836" t="str">
            <v>CARMEN BRICEIDA  RODRIGUEZ MEDINA</v>
          </cell>
          <cell r="I6836" t="str">
            <v>SEXTO DESEMBOLSO SEGÚN CERTIFICACION DEL SUPERVISOR - Se ajusta base rte fte  SE REGISTRAN DOS CUENTAS EN EL MES</v>
          </cell>
          <cell r="J6836">
            <v>9500000</v>
          </cell>
          <cell r="K6836">
            <v>9.66</v>
          </cell>
          <cell r="O6836" t="str">
            <v>RECURSO 14</v>
          </cell>
          <cell r="W6836" t="str">
            <v>Vigencia Presupuestal</v>
          </cell>
        </row>
        <row r="6837">
          <cell r="A6837" t="str">
            <v>*9813</v>
          </cell>
          <cell r="B6837" t="str">
            <v>Contrato</v>
          </cell>
          <cell r="C6837">
            <v>31</v>
          </cell>
          <cell r="D6837">
            <v>813</v>
          </cell>
          <cell r="E6837">
            <v>41543</v>
          </cell>
          <cell r="F6837" t="str">
            <v>OFICINA DE ASUNTOS INTERNACIONALES</v>
          </cell>
          <cell r="G6837">
            <v>79759709</v>
          </cell>
          <cell r="H6837" t="str">
            <v>ELKIN ADOLFO PINILLA CAÑON</v>
          </cell>
          <cell r="I6837" t="str">
            <v>PAGO FRA 49 OCTAVO  DESEMBOLSO SEGÚN CERTIFICACION DEL SUPERVISOR</v>
          </cell>
          <cell r="J6837">
            <v>9625262</v>
          </cell>
          <cell r="K6837">
            <v>9.66</v>
          </cell>
          <cell r="L6837">
            <v>11</v>
          </cell>
          <cell r="M6837">
            <v>16</v>
          </cell>
          <cell r="O6837" t="str">
            <v>RECURSO 14</v>
          </cell>
          <cell r="V6837" t="str">
            <v>Se ajusta rte fte (menos) $71,994 mayor valor cobra en al OP 7213 (22 ago 2013)</v>
          </cell>
          <cell r="W6837" t="str">
            <v>Vigencia Presupuestal</v>
          </cell>
        </row>
        <row r="6838">
          <cell r="A6838" t="str">
            <v>*9913</v>
          </cell>
          <cell r="B6838" t="str">
            <v>Contrato</v>
          </cell>
          <cell r="C6838">
            <v>32</v>
          </cell>
          <cell r="D6838">
            <v>913</v>
          </cell>
          <cell r="E6838">
            <v>41551</v>
          </cell>
          <cell r="F6838" t="str">
            <v>OFICINA DE ASUNTOS INTERNACIONALES</v>
          </cell>
          <cell r="G6838">
            <v>52071385</v>
          </cell>
          <cell r="H6838" t="str">
            <v>OLGA LUCIA BAUTISTA MARTINEZ</v>
          </cell>
          <cell r="I6838" t="str">
            <v>PAGO FRA 59 OCTAVO DESEMBOLSO SEGÚN CERTIFICACION DEL SUPERVISOR  IVA 1,554,262</v>
          </cell>
          <cell r="J6838">
            <v>11268400</v>
          </cell>
          <cell r="K6838">
            <v>9.66</v>
          </cell>
          <cell r="L6838">
            <v>11</v>
          </cell>
          <cell r="M6838">
            <v>16</v>
          </cell>
          <cell r="O6838" t="str">
            <v>RECURSO 14</v>
          </cell>
          <cell r="V6838" t="str">
            <v>Desc. AFC</v>
          </cell>
          <cell r="W6838" t="str">
            <v>Vigencia Presupuestal</v>
          </cell>
        </row>
        <row r="6839">
          <cell r="A6839" t="str">
            <v>*10013</v>
          </cell>
          <cell r="B6839" t="str">
            <v>Contrato</v>
          </cell>
          <cell r="C6839">
            <v>247</v>
          </cell>
          <cell r="D6839">
            <v>1913</v>
          </cell>
          <cell r="E6839">
            <v>41555</v>
          </cell>
          <cell r="F6839" t="str">
            <v>RECURSO HIDRICO</v>
          </cell>
          <cell r="G6839">
            <v>8300814602</v>
          </cell>
          <cell r="H6839" t="str">
            <v xml:space="preserve">FENIX MEDIA GROUP </v>
          </cell>
          <cell r="I6839" t="str">
            <v>PAGO FRA 1465  PRIMER  DESEMBOLSO SEGÚN CERTIFICACION DEL SUPERVISOR</v>
          </cell>
          <cell r="J6839">
            <v>67110800</v>
          </cell>
          <cell r="K6839">
            <v>9.66</v>
          </cell>
          <cell r="L6839">
            <v>11</v>
          </cell>
          <cell r="M6839">
            <v>16</v>
          </cell>
          <cell r="O6839" t="str">
            <v>RECURSO 14</v>
          </cell>
          <cell r="W6839" t="str">
            <v>Vigencia Presupuestal</v>
          </cell>
        </row>
        <row r="6840">
          <cell r="A6840" t="str">
            <v>*10113</v>
          </cell>
          <cell r="B6840" t="str">
            <v>Contrato</v>
          </cell>
          <cell r="C6840">
            <v>20</v>
          </cell>
          <cell r="D6840">
            <v>413</v>
          </cell>
          <cell r="E6840">
            <v>41570</v>
          </cell>
          <cell r="F6840" t="str">
            <v>DIRECCION GESTION INTEGRAL DEL RECURSO HIDRICO</v>
          </cell>
          <cell r="G6840">
            <v>41661427</v>
          </cell>
          <cell r="H6840" t="str">
            <v>AURORA VILLAFAÑE ABUABARA</v>
          </cell>
          <cell r="I6840" t="str">
            <v xml:space="preserve">NOVENO DESEMBOLSO SEGÚN CERTIFICACION DEL SUPERVISOR </v>
          </cell>
          <cell r="J6840">
            <v>7350000</v>
          </cell>
          <cell r="K6840">
            <v>9.66</v>
          </cell>
          <cell r="O6840" t="str">
            <v>RECURSO 14</v>
          </cell>
          <cell r="W6840" t="str">
            <v>Vigencia Presupuestal</v>
          </cell>
        </row>
        <row r="6841">
          <cell r="A6841" t="str">
            <v>*10213</v>
          </cell>
          <cell r="B6841" t="str">
            <v>Contrato</v>
          </cell>
          <cell r="C6841">
            <v>18</v>
          </cell>
          <cell r="D6841">
            <v>213</v>
          </cell>
          <cell r="E6841">
            <v>41570</v>
          </cell>
          <cell r="F6841" t="str">
            <v>DIRECCION GESTION INTEGRAL DEL RECURSO HIDRICO</v>
          </cell>
          <cell r="G6841">
            <v>79295230</v>
          </cell>
          <cell r="H6841" t="str">
            <v>WALTER LEONARDO NIÑO PARRA</v>
          </cell>
          <cell r="I6841" t="str">
            <v xml:space="preserve">ANULADA ------ PAGO FRA 0076 NOVENO DESEMBOLSO SEGÚN CERTIFICACION DEL SUPERVISOR </v>
          </cell>
          <cell r="J6841">
            <v>10355285</v>
          </cell>
          <cell r="K6841">
            <v>9.66</v>
          </cell>
          <cell r="L6841">
            <v>11</v>
          </cell>
          <cell r="M6841">
            <v>16</v>
          </cell>
          <cell r="O6841" t="str">
            <v>RECURSO 14</v>
          </cell>
          <cell r="W6841" t="str">
            <v>Vigencia Presupuestal</v>
          </cell>
        </row>
        <row r="6842">
          <cell r="A6842" t="str">
            <v>*10313</v>
          </cell>
          <cell r="B6842" t="str">
            <v>Contrato</v>
          </cell>
          <cell r="C6842">
            <v>241</v>
          </cell>
          <cell r="D6842">
            <v>1813</v>
          </cell>
          <cell r="E6842">
            <v>41570</v>
          </cell>
          <cell r="F6842" t="str">
            <v>DIRECCION DE GENTION INTEGRAL DEL RECURSO HIDRICO</v>
          </cell>
          <cell r="G6842">
            <v>9005698178</v>
          </cell>
          <cell r="H6842" t="str">
            <v>CONSORCIO GEODATA</v>
          </cell>
          <cell r="I6842" t="str">
            <v>PAGO FRA 0011 PRIMER DESEMBOLSO SEGÚN CERTIFICACION DEL SUPERVISOR</v>
          </cell>
          <cell r="J6842">
            <v>52852221</v>
          </cell>
          <cell r="K6842">
            <v>9.66</v>
          </cell>
          <cell r="L6842">
            <v>11</v>
          </cell>
          <cell r="M6842">
            <v>16</v>
          </cell>
          <cell r="O6842" t="str">
            <v>RECURSO 14</v>
          </cell>
          <cell r="W6842" t="str">
            <v>Vigencia Presupuestal</v>
          </cell>
        </row>
        <row r="6843">
          <cell r="A6843" t="str">
            <v>*10413</v>
          </cell>
          <cell r="B6843" t="str">
            <v>Contrato</v>
          </cell>
          <cell r="C6843">
            <v>249</v>
          </cell>
          <cell r="D6843">
            <v>2013</v>
          </cell>
          <cell r="E6843">
            <v>41570</v>
          </cell>
          <cell r="F6843" t="str">
            <v>DIRECCION DE GENTION INTEGRAL DEL RECURSO HIDRICO</v>
          </cell>
          <cell r="G6843">
            <v>48677033</v>
          </cell>
          <cell r="H6843" t="str">
            <v>CONSULTEC S.L</v>
          </cell>
          <cell r="I6843" t="str">
            <v>PRIMER DESEMBOLSO SEGÚN CERTIFICACION DEL SUPERVISOR</v>
          </cell>
          <cell r="J6843">
            <v>24954004</v>
          </cell>
          <cell r="L6843">
            <v>10</v>
          </cell>
          <cell r="O6843" t="str">
            <v>RECURSO 14</v>
          </cell>
          <cell r="W6843" t="str">
            <v>Vigencia Presupuestal</v>
          </cell>
        </row>
        <row r="6844">
          <cell r="A6844" t="str">
            <v>*10513</v>
          </cell>
          <cell r="B6844" t="str">
            <v>Contrato</v>
          </cell>
          <cell r="C6844">
            <v>101</v>
          </cell>
          <cell r="D6844">
            <v>1213</v>
          </cell>
          <cell r="E6844">
            <v>41570</v>
          </cell>
          <cell r="F6844" t="str">
            <v>DIRECCION GESTION INTEGRAL DEL RECURSO HIDRICO</v>
          </cell>
          <cell r="G6844">
            <v>52378773</v>
          </cell>
          <cell r="H6844" t="str">
            <v>CARMEN BRICEIDA  RODRIGUEZ MEDINA</v>
          </cell>
          <cell r="I6844" t="str">
            <v>SEPTIMO DESEMBOLSO SEGÚN CERTIFICACION DEL SUPERVISOR</v>
          </cell>
          <cell r="J6844">
            <v>9500000</v>
          </cell>
          <cell r="K6844">
            <v>9.66</v>
          </cell>
          <cell r="O6844" t="str">
            <v>RECURSO 14</v>
          </cell>
          <cell r="W6844" t="str">
            <v>Vigencia Presupuestal</v>
          </cell>
        </row>
        <row r="6845">
          <cell r="A6845" t="str">
            <v>*10613</v>
          </cell>
          <cell r="B6845" t="str">
            <v>Contrato</v>
          </cell>
          <cell r="C6845">
            <v>19</v>
          </cell>
          <cell r="D6845">
            <v>313</v>
          </cell>
          <cell r="E6845">
            <v>41570</v>
          </cell>
          <cell r="F6845" t="str">
            <v>DIRECCION GESTION INTEGRAL DEL RECURSO HIDRICO</v>
          </cell>
          <cell r="G6845">
            <v>52834577</v>
          </cell>
          <cell r="H6845" t="str">
            <v>NUBIA JAZMIN BRIJALDO FLECHAS</v>
          </cell>
          <cell r="I6845" t="str">
            <v xml:space="preserve">NOVENO DESEMBOLSO SEGÚN CERTIFICACION DEL SUPERVISOR </v>
          </cell>
          <cell r="J6845">
            <v>7350000</v>
          </cell>
          <cell r="K6845">
            <v>9.66</v>
          </cell>
          <cell r="O6845" t="str">
            <v>RECURSO 14</v>
          </cell>
          <cell r="W6845" t="str">
            <v>Vigencia Presupuestal</v>
          </cell>
        </row>
        <row r="6846">
          <cell r="A6846" t="str">
            <v>*10713</v>
          </cell>
          <cell r="B6846" t="str">
            <v>Contrato</v>
          </cell>
          <cell r="C6846">
            <v>21</v>
          </cell>
          <cell r="D6846">
            <v>513</v>
          </cell>
          <cell r="E6846">
            <v>41570</v>
          </cell>
          <cell r="F6846" t="str">
            <v>DIRECCION GESTION INTEGRAL DEL RECURSO HIDRICO</v>
          </cell>
          <cell r="G6846">
            <v>4080556</v>
          </cell>
          <cell r="H6846" t="str">
            <v>JAIRO CESAR FUQUENE RAMOS</v>
          </cell>
          <cell r="I6846" t="str">
            <v>NOVENO DESEMBOLSO SEGÚN CERTIFICACION DEL SUPERVISOR  - Desc Base Rte Fte x dependientes</v>
          </cell>
          <cell r="J6846">
            <v>7350000</v>
          </cell>
          <cell r="K6846">
            <v>9.66</v>
          </cell>
          <cell r="O6846" t="str">
            <v>RECURSO 14</v>
          </cell>
          <cell r="V6846" t="str">
            <v>Desc. 10% Dependientes</v>
          </cell>
          <cell r="W6846" t="str">
            <v>Vigencia Presupuestal</v>
          </cell>
        </row>
        <row r="6847">
          <cell r="A6847" t="str">
            <v>*10813</v>
          </cell>
          <cell r="B6847" t="str">
            <v>Contrato</v>
          </cell>
          <cell r="C6847">
            <v>18</v>
          </cell>
          <cell r="D6847">
            <v>213</v>
          </cell>
          <cell r="E6847">
            <v>41570</v>
          </cell>
          <cell r="F6847" t="str">
            <v>DIRECCION GESTION INTEGRAL DEL RECURSO HIDRICO</v>
          </cell>
          <cell r="G6847">
            <v>79295230</v>
          </cell>
          <cell r="H6847" t="str">
            <v>WALTER LEONARDO NIÑO PARRA</v>
          </cell>
          <cell r="I6847" t="str">
            <v xml:space="preserve">PAGO FRA 0076 NOVENO DESEMBOLSO SEGÚN CERTIFICACION DEL SUPERVISOR </v>
          </cell>
          <cell r="J6847">
            <v>10355285</v>
          </cell>
          <cell r="K6847">
            <v>9.66</v>
          </cell>
          <cell r="L6847">
            <v>11</v>
          </cell>
          <cell r="M6847">
            <v>16</v>
          </cell>
          <cell r="O6847" t="str">
            <v>RECURSO 14</v>
          </cell>
          <cell r="W6847" t="str">
            <v>Vigencia Presupuestal</v>
          </cell>
        </row>
        <row r="6848">
          <cell r="A6848" t="str">
            <v>*10913</v>
          </cell>
          <cell r="B6848" t="str">
            <v>Contrato</v>
          </cell>
          <cell r="C6848">
            <v>17</v>
          </cell>
          <cell r="D6848">
            <v>113</v>
          </cell>
          <cell r="E6848">
            <v>41571</v>
          </cell>
          <cell r="F6848" t="str">
            <v>DIRECCION GESTION INTEGRAL DEL RECURSO HIDRICO</v>
          </cell>
          <cell r="G6848">
            <v>11343210</v>
          </cell>
          <cell r="H6848" t="str">
            <v>MAURICIO BAYONA PULIDO</v>
          </cell>
          <cell r="I6848" t="str">
            <v xml:space="preserve">PAGO FRA 122 SEPTIMO DESEMBOLSO SEGÚN CERTIFICACION DEL SUPERVISOR </v>
          </cell>
          <cell r="J6848">
            <v>8925000</v>
          </cell>
          <cell r="K6848">
            <v>9.66</v>
          </cell>
          <cell r="L6848">
            <v>11</v>
          </cell>
          <cell r="M6848">
            <v>16</v>
          </cell>
          <cell r="O6848" t="str">
            <v>RECURSO 14</v>
          </cell>
          <cell r="W6848" t="str">
            <v>Vigencia Presupuestal</v>
          </cell>
        </row>
        <row r="6849">
          <cell r="A6849" t="str">
            <v>*11013</v>
          </cell>
          <cell r="B6849" t="str">
            <v>Contrato</v>
          </cell>
          <cell r="C6849">
            <v>17</v>
          </cell>
          <cell r="D6849">
            <v>113</v>
          </cell>
          <cell r="E6849">
            <v>41571</v>
          </cell>
          <cell r="F6849" t="str">
            <v>DIRECCION GESTION INTEGRAL DEL RECURSO HIDRICO</v>
          </cell>
          <cell r="G6849">
            <v>11343210</v>
          </cell>
          <cell r="H6849" t="str">
            <v>MAURICIO BAYONA PULIDO</v>
          </cell>
          <cell r="I6849" t="str">
            <v xml:space="preserve">PAGO FRA 123 OCTAVO DESEMBOLSO SEGÚN CERTIFICACION DEL SUPERVISOR </v>
          </cell>
          <cell r="J6849">
            <v>8925000</v>
          </cell>
          <cell r="K6849">
            <v>9.66</v>
          </cell>
          <cell r="L6849">
            <v>11</v>
          </cell>
          <cell r="M6849">
            <v>16</v>
          </cell>
          <cell r="O6849" t="str">
            <v>RECURSO 14</v>
          </cell>
          <cell r="W6849" t="str">
            <v>Vigencia Presupuestal</v>
          </cell>
        </row>
        <row r="6850">
          <cell r="A6850" t="str">
            <v>*11113</v>
          </cell>
          <cell r="B6850" t="str">
            <v>Contrato</v>
          </cell>
          <cell r="C6850">
            <v>119</v>
          </cell>
          <cell r="D6850">
            <v>1313</v>
          </cell>
          <cell r="E6850">
            <v>41575</v>
          </cell>
          <cell r="F6850" t="str">
            <v>DIRECCION GESTION INTEGRAL DEL RECURSO HIDRICO</v>
          </cell>
          <cell r="G6850">
            <v>43201723</v>
          </cell>
          <cell r="H6850" t="str">
            <v>ESNEDY HERNANDEZ ATILANO</v>
          </cell>
          <cell r="I6850" t="str">
            <v xml:space="preserve">SEXTO DESEMBOLSO SEGÚN CERTIFICACION DEL SUPERVISOR </v>
          </cell>
          <cell r="J6850">
            <v>3500000</v>
          </cell>
          <cell r="K6850">
            <v>9.66</v>
          </cell>
          <cell r="O6850" t="str">
            <v>RECURSO 14</v>
          </cell>
          <cell r="W6850" t="str">
            <v>Vigencia Presupuestal</v>
          </cell>
        </row>
        <row r="6851">
          <cell r="A6851" t="str">
            <v>*11213</v>
          </cell>
          <cell r="B6851" t="str">
            <v>Contrato</v>
          </cell>
          <cell r="C6851">
            <v>31</v>
          </cell>
          <cell r="D6851">
            <v>813</v>
          </cell>
          <cell r="E6851">
            <v>41575</v>
          </cell>
          <cell r="F6851" t="str">
            <v>OFICINA DE ASUNTOS INTERNACIONALES</v>
          </cell>
          <cell r="G6851">
            <v>79759709</v>
          </cell>
          <cell r="H6851" t="str">
            <v>ELKIN ADOLFO PINILLA CAÑON</v>
          </cell>
          <cell r="I6851" t="str">
            <v>PAGO FRA C51  NOVENO  DESEMBOLSO SEGÚN CERTIFICACION DEL SUPERVISOR</v>
          </cell>
          <cell r="J6851">
            <v>9625262</v>
          </cell>
          <cell r="K6851">
            <v>9.66</v>
          </cell>
          <cell r="L6851">
            <v>11</v>
          </cell>
          <cell r="M6851">
            <v>16</v>
          </cell>
          <cell r="O6851" t="str">
            <v>RECURSO 14</v>
          </cell>
          <cell r="W6851" t="str">
            <v>Vigencia Presupuestal</v>
          </cell>
        </row>
        <row r="6852">
          <cell r="A6852" t="str">
            <v>*11313</v>
          </cell>
          <cell r="B6852" t="str">
            <v>Contrato</v>
          </cell>
          <cell r="C6852">
            <v>30</v>
          </cell>
          <cell r="D6852">
            <v>713</v>
          </cell>
          <cell r="E6852">
            <v>41575</v>
          </cell>
          <cell r="F6852" t="str">
            <v>OFICINA DE ASUNTOS INTERNACIONALES</v>
          </cell>
          <cell r="G6852">
            <v>52019725</v>
          </cell>
          <cell r="H6852" t="str">
            <v>AMANDA GONZALEZ SOSA</v>
          </cell>
          <cell r="I6852" t="str">
            <v>NOVENO DESEMBOLSO SEGÚN CERTIFICACION DEL SUPERVISOR</v>
          </cell>
          <cell r="J6852">
            <v>5463467</v>
          </cell>
          <cell r="K6852">
            <v>9.66</v>
          </cell>
          <cell r="O6852" t="str">
            <v>RECURSO 14</v>
          </cell>
          <cell r="V6852" t="str">
            <v>Desc. 10% Dependientes</v>
          </cell>
          <cell r="W6852" t="str">
            <v>Vigencia Presupuestal</v>
          </cell>
        </row>
        <row r="6853">
          <cell r="A6853" t="str">
            <v>*11413</v>
          </cell>
          <cell r="B6853" t="str">
            <v>Contrato</v>
          </cell>
          <cell r="C6853">
            <v>240</v>
          </cell>
          <cell r="D6853">
            <v>1613</v>
          </cell>
          <cell r="E6853">
            <v>41575</v>
          </cell>
          <cell r="F6853" t="str">
            <v>DIRECCION GESTION INTEGRAL DEL RECURSO HIDRICO</v>
          </cell>
          <cell r="G6853">
            <v>8050227270</v>
          </cell>
          <cell r="H6853" t="str">
            <v>FUNDACION PROAGUA</v>
          </cell>
          <cell r="I6853" t="str">
            <v>PAGO FACTURA 294 CORRESPONDIENTE AL SEGUNDO PAGO SEGÚN CERTIFICACION DEL SUPERVISOR</v>
          </cell>
          <cell r="J6853">
            <v>113197005</v>
          </cell>
          <cell r="M6853">
            <v>16</v>
          </cell>
          <cell r="O6853" t="str">
            <v>RECURSO 14</v>
          </cell>
          <cell r="W6853" t="str">
            <v>Vigencia Presupuestal</v>
          </cell>
        </row>
        <row r="6854">
          <cell r="A6854" t="str">
            <v>*11513</v>
          </cell>
          <cell r="B6854" t="str">
            <v>Contrato</v>
          </cell>
          <cell r="C6854">
            <v>242</v>
          </cell>
          <cell r="D6854">
            <v>1713</v>
          </cell>
          <cell r="E6854">
            <v>41575</v>
          </cell>
          <cell r="F6854" t="str">
            <v>DIRECCION GESTION INTEGRAL DEL RECURSO HIDRICO</v>
          </cell>
          <cell r="G6854">
            <v>98554292</v>
          </cell>
          <cell r="H6854" t="str">
            <v>JAVIER EDUARDO POSADEA MUÑOZ</v>
          </cell>
          <cell r="I6854" t="str">
            <v>PRIMER  DESEMBOLSO SEGÚN CERTIFICACION DEL SUPERVISOR (NO ESTA DENTRO DE LA CATEGORIA DE EMPLEADO)</v>
          </cell>
          <cell r="J6854">
            <v>9800000</v>
          </cell>
          <cell r="K6854">
            <v>9.66</v>
          </cell>
          <cell r="L6854">
            <v>10</v>
          </cell>
          <cell r="O6854" t="str">
            <v>RECURSO 14</v>
          </cell>
          <cell r="V6854" t="str">
            <v>No presenta Declaracion Juramentada</v>
          </cell>
          <cell r="W6854" t="str">
            <v>Vigencia Presupuestal</v>
          </cell>
        </row>
        <row r="6855">
          <cell r="A6855" t="str">
            <v>*11613</v>
          </cell>
          <cell r="B6855" t="str">
            <v>Contrato</v>
          </cell>
          <cell r="C6855">
            <v>32</v>
          </cell>
          <cell r="D6855">
            <v>913</v>
          </cell>
          <cell r="E6855">
            <v>41575</v>
          </cell>
          <cell r="F6855" t="str">
            <v>OFICINA DE ASUNTOS INTERNACIONALES</v>
          </cell>
          <cell r="G6855">
            <v>52071385</v>
          </cell>
          <cell r="H6855" t="str">
            <v>OLGA LUCIA BAUTISTA MARTINEZ</v>
          </cell>
          <cell r="I6855" t="str">
            <v>PAGO FRA 60  NOVENO  DESEMBOLSO SEGÚN CERTIFICACION DEL SUPERVISOR</v>
          </cell>
          <cell r="J6855">
            <v>11268400</v>
          </cell>
          <cell r="K6855">
            <v>9.66</v>
          </cell>
          <cell r="L6855">
            <v>11</v>
          </cell>
          <cell r="M6855">
            <v>16</v>
          </cell>
          <cell r="O6855" t="str">
            <v>RECURSO 14</v>
          </cell>
          <cell r="V6855" t="str">
            <v>Desc. AFC</v>
          </cell>
          <cell r="W6855" t="str">
            <v>Vigencia Presupuestal</v>
          </cell>
        </row>
        <row r="6856">
          <cell r="A6856" t="str">
            <v>*11713</v>
          </cell>
          <cell r="B6856" t="str">
            <v>ANULADA</v>
          </cell>
          <cell r="C6856">
            <v>232</v>
          </cell>
          <cell r="D6856">
            <v>11813</v>
          </cell>
          <cell r="E6856">
            <v>41576</v>
          </cell>
          <cell r="F6856" t="str">
            <v>DIRECCION DE GENTION INTEGRAL DEL RECURSO HIDRICO</v>
          </cell>
          <cell r="G6856">
            <v>8110100012</v>
          </cell>
          <cell r="H6856" t="str">
            <v xml:space="preserve">FUNDACION UNIVERSITARIA CATOLICA DEL NORTE </v>
          </cell>
          <cell r="I6856" t="str">
            <v>ANULADA ---- PAGO FRA 428 PRIMER DESEMBOLSO SEGÚN CERTIFICACION DEL SUPERVISOR - ENTIDAD SIN ANIMO DE LUCRO EXENTA RTE FTE, NO APLICA IVA, ICA</v>
          </cell>
          <cell r="J6856">
            <v>3200000</v>
          </cell>
          <cell r="O6856" t="str">
            <v>RECURSO 14</v>
          </cell>
          <cell r="W6856" t="str">
            <v>Vigencia Presupuestal</v>
          </cell>
        </row>
        <row r="6857">
          <cell r="A6857" t="str">
            <v>*11813</v>
          </cell>
          <cell r="B6857" t="str">
            <v>Convenio</v>
          </cell>
          <cell r="C6857">
            <v>232</v>
          </cell>
          <cell r="D6857">
            <v>1513</v>
          </cell>
          <cell r="E6857">
            <v>41576</v>
          </cell>
          <cell r="F6857" t="str">
            <v>DIRECCION DE GENTION INTEGRAL DEL RECURSO HIDRICO</v>
          </cell>
          <cell r="G6857">
            <v>8110100012</v>
          </cell>
          <cell r="H6857" t="str">
            <v xml:space="preserve">FUNDACION UNIVERSITARIA CATOLICA DEL NORTE </v>
          </cell>
          <cell r="I6857" t="str">
            <v>PAGO FRA 428 PRIMER DESEMBOLSO SEGÚN CERTIFICACION DEL SUPERVISOR - ENTIDAD SIN ANIMO DE LUCRO EXENTA RTE FTE, NO APLICA IVA, ICA</v>
          </cell>
          <cell r="J6857">
            <v>37886000</v>
          </cell>
          <cell r="O6857" t="str">
            <v>RECURSO 14</v>
          </cell>
          <cell r="W6857" t="str">
            <v>Vigencia Presupuestal</v>
          </cell>
        </row>
        <row r="6858">
          <cell r="A6858" t="str">
            <v>*11913</v>
          </cell>
          <cell r="B6858" t="str">
            <v>Convenio</v>
          </cell>
          <cell r="C6858">
            <v>275</v>
          </cell>
          <cell r="D6858">
            <v>2113</v>
          </cell>
          <cell r="E6858">
            <v>41576</v>
          </cell>
          <cell r="F6858" t="str">
            <v>DIRECCION DE GENTION INTEGRAL DEL RECURSO HIDRICO</v>
          </cell>
          <cell r="G6858">
            <v>8999990633</v>
          </cell>
          <cell r="H6858" t="str">
            <v>UNIVERSIDAD NACIONAL DE COLOMBIA</v>
          </cell>
          <cell r="I6858" t="str">
            <v>PAGO FRA 4205 PRIMER DESEMBOLSO SEGÚN CERTIFICACION DEL SUPERVISOR</v>
          </cell>
          <cell r="J6858">
            <v>30000000</v>
          </cell>
          <cell r="O6858" t="str">
            <v>RECURSO 14</v>
          </cell>
          <cell r="W6858" t="str">
            <v>Vigencia Presupuestal</v>
          </cell>
        </row>
        <row r="6859">
          <cell r="A6859" t="str">
            <v>*12013</v>
          </cell>
          <cell r="B6859" t="str">
            <v>Contrato</v>
          </cell>
          <cell r="C6859">
            <v>48</v>
          </cell>
          <cell r="D6859">
            <v>1013</v>
          </cell>
          <cell r="E6859">
            <v>41578</v>
          </cell>
          <cell r="F6859" t="str">
            <v>OFICINA DE ASUNTOS INTERNACIONALES</v>
          </cell>
          <cell r="G6859">
            <v>51623555</v>
          </cell>
          <cell r="H6859" t="str">
            <v>LILIA CARMENZA REYES LEAL</v>
          </cell>
          <cell r="I6859" t="str">
            <v>OCTAVO DESEMBOLSO SEGÚN CERTIFICACION DEL SUPERVISOR</v>
          </cell>
          <cell r="J6859">
            <v>7412000</v>
          </cell>
          <cell r="K6859">
            <v>9.66</v>
          </cell>
          <cell r="O6859" t="str">
            <v>RECURSO 14</v>
          </cell>
          <cell r="W6859" t="str">
            <v>Vigencia Presupuestal</v>
          </cell>
        </row>
        <row r="6860">
          <cell r="A6860" t="str">
            <v>*12113</v>
          </cell>
          <cell r="B6860" t="str">
            <v>Contrato</v>
          </cell>
          <cell r="C6860">
            <v>247</v>
          </cell>
          <cell r="D6860">
            <v>1913</v>
          </cell>
          <cell r="E6860">
            <v>41590</v>
          </cell>
          <cell r="F6860" t="str">
            <v>DIRECCION DE GENTION INTEGRAL DEL RECURSO HIDRICO</v>
          </cell>
          <cell r="G6860">
            <v>8300814602</v>
          </cell>
          <cell r="H6860" t="str">
            <v xml:space="preserve">FENIX MEDIA GROUP </v>
          </cell>
          <cell r="I6860" t="str">
            <v>PAGO FRA 1468 SEGUNDO  DESEMBOLSO SEGÚN CERTIFICACION DEL SUPERVISOR</v>
          </cell>
          <cell r="J6860">
            <v>100666200</v>
          </cell>
          <cell r="K6860">
            <v>9.66</v>
          </cell>
          <cell r="L6860">
            <v>11</v>
          </cell>
          <cell r="M6860">
            <v>16</v>
          </cell>
          <cell r="O6860" t="str">
            <v>RECURSO 14</v>
          </cell>
          <cell r="W6860" t="str">
            <v>Vigencia Presupuestal</v>
          </cell>
        </row>
        <row r="6861">
          <cell r="A6861" t="str">
            <v>*12213</v>
          </cell>
          <cell r="B6861" t="str">
            <v>Contrato</v>
          </cell>
          <cell r="C6861">
            <v>247</v>
          </cell>
          <cell r="D6861">
            <v>1913</v>
          </cell>
          <cell r="E6861">
            <v>41603</v>
          </cell>
          <cell r="F6861" t="str">
            <v>DIRECCION DE GENTION INTEGRAL DEL RECURSO HIDRICO</v>
          </cell>
          <cell r="G6861">
            <v>8300814602</v>
          </cell>
          <cell r="H6861" t="str">
            <v xml:space="preserve">FENIX MEDIA GROUP </v>
          </cell>
          <cell r="I6861" t="str">
            <v>ANULADA ----- PAGO FRA 1478 TERCER  DESEMBOLSO SEGÚN CERTIFICACION DEL SUPERVISOR</v>
          </cell>
          <cell r="J6861">
            <v>100666200</v>
          </cell>
          <cell r="K6861">
            <v>9.66</v>
          </cell>
          <cell r="L6861">
            <v>11</v>
          </cell>
          <cell r="M6861">
            <v>16</v>
          </cell>
          <cell r="O6861" t="str">
            <v>RECURSO 14</v>
          </cell>
          <cell r="W6861" t="str">
            <v>Vigencia Presupuestal</v>
          </cell>
        </row>
        <row r="6862">
          <cell r="A6862" t="str">
            <v>*12313</v>
          </cell>
          <cell r="B6862" t="str">
            <v>Contrato</v>
          </cell>
          <cell r="C6862">
            <v>247</v>
          </cell>
          <cell r="D6862">
            <v>1913</v>
          </cell>
          <cell r="E6862">
            <v>41603</v>
          </cell>
          <cell r="F6862" t="str">
            <v>DIRECCION DE GENTION INTEGRAL DEL RECURSO HIDRICO</v>
          </cell>
          <cell r="G6862">
            <v>8300814602</v>
          </cell>
          <cell r="H6862" t="str">
            <v xml:space="preserve">FENIX MEDIA GROUP </v>
          </cell>
          <cell r="I6862" t="str">
            <v>PAGO FRA 1478 TERCER  DESEMBOLSO SEGÚN CERTIFICACION DEL SUPERVISOR</v>
          </cell>
          <cell r="J6862">
            <v>100666200</v>
          </cell>
          <cell r="K6862">
            <v>9.66</v>
          </cell>
          <cell r="L6862">
            <v>11</v>
          </cell>
          <cell r="M6862">
            <v>16</v>
          </cell>
          <cell r="O6862" t="str">
            <v>RECURSO 14</v>
          </cell>
          <cell r="W6862" t="str">
            <v>Vigencia Presupuestal</v>
          </cell>
        </row>
        <row r="6863">
          <cell r="A6863" t="str">
            <v>*12413</v>
          </cell>
          <cell r="B6863" t="str">
            <v>Convenio</v>
          </cell>
          <cell r="C6863">
            <v>178</v>
          </cell>
          <cell r="D6863">
            <v>1413</v>
          </cell>
          <cell r="E6863">
            <v>41603</v>
          </cell>
          <cell r="F6863" t="str">
            <v>DIRECCION GESTION INTEGRAL DEL RECURSO HIDRICO</v>
          </cell>
          <cell r="G6863">
            <v>9006280230</v>
          </cell>
          <cell r="H6863" t="str">
            <v>UNION TEMPORAL HTM-GOTTA</v>
          </cell>
          <cell r="I6863" t="str">
            <v xml:space="preserve">PAGO 0004 TERCER DESEMBOLSO SEGÚN CERTIFICACION DEL SUPERVISOR -  ENT SIN ANIMO DE LUCRO, EXENTOS DE ICA - SOLO SE APLICA RTE IVA) </v>
          </cell>
          <cell r="J6863">
            <v>182800000</v>
          </cell>
          <cell r="M6863">
            <v>16</v>
          </cell>
          <cell r="O6863" t="str">
            <v>RECURSO 14</v>
          </cell>
          <cell r="W6863" t="str">
            <v>Vigencia Presupuestal</v>
          </cell>
        </row>
        <row r="6864">
          <cell r="A6864" t="str">
            <v>*12513</v>
          </cell>
          <cell r="B6864" t="str">
            <v>Contrato</v>
          </cell>
          <cell r="C6864">
            <v>249</v>
          </cell>
          <cell r="D6864">
            <v>2013</v>
          </cell>
          <cell r="E6864">
            <v>41603</v>
          </cell>
          <cell r="F6864" t="str">
            <v>DIRECCION DE GENTION INTEGRAL DEL RECURSO HIDRICO</v>
          </cell>
          <cell r="G6864">
            <v>48677033</v>
          </cell>
          <cell r="H6864" t="str">
            <v>CONSULTEC S.L</v>
          </cell>
          <cell r="I6864" t="str">
            <v>SEGUNDO DESEMBOLSO SEGÚN CERTIFICACION DEL SUPERVISOR</v>
          </cell>
          <cell r="J6864">
            <v>124770020</v>
          </cell>
          <cell r="L6864">
            <v>10</v>
          </cell>
          <cell r="O6864" t="str">
            <v>RECURSO 14</v>
          </cell>
          <cell r="W6864" t="str">
            <v>Vigencia Presupuestal</v>
          </cell>
        </row>
        <row r="6865">
          <cell r="A6865" t="str">
            <v>*12613</v>
          </cell>
          <cell r="B6865" t="str">
            <v>Contrato</v>
          </cell>
          <cell r="C6865">
            <v>20</v>
          </cell>
          <cell r="D6865">
            <v>413</v>
          </cell>
          <cell r="E6865">
            <v>41603</v>
          </cell>
          <cell r="F6865" t="str">
            <v>DIRECCION GESTION INTEGRAL DEL RECURSO HIDRICO</v>
          </cell>
          <cell r="G6865">
            <v>41661427</v>
          </cell>
          <cell r="H6865" t="str">
            <v>AURORA VILLAFAÑE ABUABARA</v>
          </cell>
          <cell r="I6865" t="str">
            <v xml:space="preserve">DECIMO DESEMBOLSO SEGÚN CERTIFICACION DEL SUPERVISOR </v>
          </cell>
          <cell r="J6865">
            <v>7350000</v>
          </cell>
          <cell r="K6865">
            <v>9.66</v>
          </cell>
          <cell r="O6865" t="str">
            <v>RECURSO 14</v>
          </cell>
          <cell r="V6865" t="str">
            <v>No tiene Dependientes</v>
          </cell>
          <cell r="W6865" t="str">
            <v>Vigencia Presupuestal</v>
          </cell>
        </row>
        <row r="6866">
          <cell r="A6866" t="str">
            <v>*12713</v>
          </cell>
          <cell r="B6866" t="str">
            <v>Contrato</v>
          </cell>
          <cell r="C6866">
            <v>242</v>
          </cell>
          <cell r="D6866">
            <v>1713</v>
          </cell>
          <cell r="E6866">
            <v>41603</v>
          </cell>
          <cell r="F6866" t="str">
            <v>DIRECCION GESTION INTEGRAL DEL RECURSO HIDRICO</v>
          </cell>
          <cell r="G6866">
            <v>98554292</v>
          </cell>
          <cell r="H6866" t="str">
            <v>JAVIER EDUARDO POSADA MUÑOZ</v>
          </cell>
          <cell r="I6866" t="str">
            <v>SEGUNDO  DESEMBOLSO SEGÚN CERTIFICACION DEL SUPERVISOR</v>
          </cell>
          <cell r="J6866">
            <v>9800000</v>
          </cell>
          <cell r="K6866">
            <v>9.66</v>
          </cell>
          <cell r="O6866" t="str">
            <v>RECURSO 14</v>
          </cell>
          <cell r="V6866" t="str">
            <v>No presenta Declaracion Juramentada</v>
          </cell>
          <cell r="W6866" t="str">
            <v>Vigencia Presupuestal</v>
          </cell>
        </row>
        <row r="6867">
          <cell r="A6867" t="str">
            <v>*12813</v>
          </cell>
          <cell r="B6867" t="str">
            <v>Contrato</v>
          </cell>
          <cell r="C6867">
            <v>101</v>
          </cell>
          <cell r="D6867">
            <v>1213</v>
          </cell>
          <cell r="E6867">
            <v>41603</v>
          </cell>
          <cell r="F6867" t="str">
            <v>DIRECCION GESTION INTEGRAL DEL RECURSO HIDRICO</v>
          </cell>
          <cell r="G6867">
            <v>52378773</v>
          </cell>
          <cell r="H6867" t="str">
            <v>CARMEN BRICEIDA  RODRIGUEZ MEDINA</v>
          </cell>
          <cell r="I6867" t="str">
            <v>OCTAVO DESEMBOLSO SEGÚN CERTIFICACION DEL SUPERVISOR</v>
          </cell>
          <cell r="J6867">
            <v>9500000</v>
          </cell>
          <cell r="K6867">
            <v>9.66</v>
          </cell>
          <cell r="O6867" t="str">
            <v>RECURSO 14</v>
          </cell>
          <cell r="W6867" t="str">
            <v>Vigencia Presupuestal</v>
          </cell>
        </row>
        <row r="6868">
          <cell r="A6868" t="str">
            <v>*12913</v>
          </cell>
          <cell r="B6868" t="str">
            <v>Contrato</v>
          </cell>
          <cell r="C6868">
            <v>240</v>
          </cell>
          <cell r="D6868">
            <v>1613</v>
          </cell>
          <cell r="E6868">
            <v>41603</v>
          </cell>
          <cell r="F6868" t="str">
            <v>DIRECCION GESTION INTEGRAL DEL RECURSO HIDRICO</v>
          </cell>
          <cell r="G6868">
            <v>8050227270</v>
          </cell>
          <cell r="H6868" t="str">
            <v>FUNDACION PROAGUA</v>
          </cell>
          <cell r="I6868" t="str">
            <v>PAGO FACTURA 298 CORRESPONDIENTE AL TERCER PAGO SEGÚN CERTIFICACION DEL SUPERVISOR</v>
          </cell>
          <cell r="J6868">
            <v>150929340</v>
          </cell>
          <cell r="M6868">
            <v>16</v>
          </cell>
          <cell r="O6868" t="str">
            <v>RECURSO 14</v>
          </cell>
          <cell r="W6868" t="str">
            <v>Vigencia Presupuestal</v>
          </cell>
        </row>
        <row r="6869">
          <cell r="A6869" t="str">
            <v>*13013</v>
          </cell>
          <cell r="B6869" t="str">
            <v>Contrato</v>
          </cell>
          <cell r="C6869">
            <v>119</v>
          </cell>
          <cell r="D6869">
            <v>1313</v>
          </cell>
          <cell r="E6869">
            <v>41603</v>
          </cell>
          <cell r="F6869" t="str">
            <v>DIRECCION GESTION INTEGRAL DEL RECURSO HIDRICO</v>
          </cell>
          <cell r="G6869">
            <v>43201723</v>
          </cell>
          <cell r="H6869" t="str">
            <v>ESNEDY HERNANDEZ ATILANO</v>
          </cell>
          <cell r="I6869" t="str">
            <v xml:space="preserve">SEPTIMO DESEMBOLSO SEGÚN CERTIFICACION DEL SUPERVISOR </v>
          </cell>
          <cell r="J6869">
            <v>3500000</v>
          </cell>
          <cell r="K6869">
            <v>9.66</v>
          </cell>
          <cell r="O6869" t="str">
            <v>RECURSO 14</v>
          </cell>
          <cell r="W6869" t="str">
            <v>Vigencia Presupuestal</v>
          </cell>
        </row>
        <row r="6870">
          <cell r="A6870" t="str">
            <v>*13113</v>
          </cell>
          <cell r="B6870" t="str">
            <v>Contrato</v>
          </cell>
          <cell r="C6870">
            <v>30</v>
          </cell>
          <cell r="D6870">
            <v>713</v>
          </cell>
          <cell r="E6870">
            <v>41603</v>
          </cell>
          <cell r="F6870" t="str">
            <v>OFICINA DE ASUNTOS INTERNACIONALES</v>
          </cell>
          <cell r="G6870">
            <v>52019725</v>
          </cell>
          <cell r="H6870" t="str">
            <v>AMANDA GONZALEZ SOSA</v>
          </cell>
          <cell r="I6870" t="str">
            <v>DECIMO DESEMBOLSO SEGÚN CERTIFICACION DEL SUPERVISOR</v>
          </cell>
          <cell r="J6870">
            <v>6556160</v>
          </cell>
          <cell r="K6870">
            <v>9.66</v>
          </cell>
          <cell r="O6870" t="str">
            <v>RECURSO 14</v>
          </cell>
          <cell r="V6870" t="str">
            <v>Desc. 10% Dependientes</v>
          </cell>
          <cell r="W6870" t="str">
            <v>Vigencia Presupuestal</v>
          </cell>
        </row>
        <row r="6871">
          <cell r="A6871" t="str">
            <v>*13213</v>
          </cell>
          <cell r="B6871" t="str">
            <v>Contrato</v>
          </cell>
          <cell r="C6871">
            <v>32</v>
          </cell>
          <cell r="D6871">
            <v>913</v>
          </cell>
          <cell r="E6871">
            <v>41603</v>
          </cell>
          <cell r="F6871" t="str">
            <v>OFICINA DE ASUNTOS INTERNACIONALES</v>
          </cell>
          <cell r="G6871">
            <v>52071385</v>
          </cell>
          <cell r="H6871" t="str">
            <v>OLGA LUCIA BAUTISTA MARTINEZ</v>
          </cell>
          <cell r="I6871" t="str">
            <v>PAGO FRA 61 DECIMO  DESEMBOLSO SEGÚN CERTIFICACION DEL SUPERVISOR</v>
          </cell>
          <cell r="J6871">
            <v>11268400</v>
          </cell>
          <cell r="K6871">
            <v>9.66</v>
          </cell>
          <cell r="L6871">
            <v>11</v>
          </cell>
          <cell r="M6871">
            <v>16</v>
          </cell>
          <cell r="O6871" t="str">
            <v>RECURSO 14</v>
          </cell>
          <cell r="V6871" t="str">
            <v>Desc. AFC</v>
          </cell>
          <cell r="W6871" t="str">
            <v>Vigencia Presupuestal</v>
          </cell>
        </row>
        <row r="6872">
          <cell r="A6872" t="str">
            <v>*13313</v>
          </cell>
          <cell r="B6872" t="str">
            <v>Contrato</v>
          </cell>
          <cell r="C6872">
            <v>31</v>
          </cell>
          <cell r="D6872">
            <v>813</v>
          </cell>
          <cell r="E6872">
            <v>41603</v>
          </cell>
          <cell r="F6872" t="str">
            <v>OFICINA DE ASUNTOS INTERNACIONALES</v>
          </cell>
          <cell r="G6872">
            <v>79759709</v>
          </cell>
          <cell r="H6872" t="str">
            <v>ELKIN ADOLFO PINILLA CAÑON</v>
          </cell>
          <cell r="I6872" t="str">
            <v>PAGO FRA C53 DECIMO  DESEMBOLSO SEGÚN CERTIFICACION DEL SUPERVISOR</v>
          </cell>
          <cell r="J6872">
            <v>9625262</v>
          </cell>
          <cell r="K6872">
            <v>9.66</v>
          </cell>
          <cell r="L6872">
            <v>11</v>
          </cell>
          <cell r="M6872">
            <v>16</v>
          </cell>
          <cell r="O6872" t="str">
            <v>RECURSO 14</v>
          </cell>
          <cell r="W6872" t="str">
            <v>Vigencia Presupuestal</v>
          </cell>
        </row>
        <row r="6873">
          <cell r="A6873" t="str">
            <v>*13413</v>
          </cell>
          <cell r="B6873" t="str">
            <v>Convenio</v>
          </cell>
          <cell r="C6873">
            <v>275</v>
          </cell>
          <cell r="D6873">
            <v>2113</v>
          </cell>
          <cell r="E6873">
            <v>41605</v>
          </cell>
          <cell r="F6873" t="str">
            <v>DIRECCION DE GENTION INTEGRAL DEL RECURSO HIDRICO</v>
          </cell>
          <cell r="G6873">
            <v>8999990633</v>
          </cell>
          <cell r="H6873" t="str">
            <v>UNIVERSIDAD NACIONAL DE COLOMBIA</v>
          </cell>
          <cell r="I6873" t="str">
            <v>PAGO FRA 4273 SEGUNDO DESEMBOLSO SEGÚN CERTIFICACION DEL SUPERVISOR</v>
          </cell>
          <cell r="J6873">
            <v>210000000</v>
          </cell>
          <cell r="O6873" t="str">
            <v>RECURSO 14</v>
          </cell>
          <cell r="W6873" t="str">
            <v>Vigencia Presupuestal</v>
          </cell>
        </row>
        <row r="6874">
          <cell r="A6874" t="str">
            <v>*13513</v>
          </cell>
          <cell r="B6874" t="str">
            <v>Contrato</v>
          </cell>
          <cell r="C6874">
            <v>17</v>
          </cell>
          <cell r="D6874">
            <v>113</v>
          </cell>
          <cell r="E6874">
            <v>41605</v>
          </cell>
          <cell r="F6874" t="str">
            <v>DIRECCION GESTION INTEGRAL DEL RECURSO HIDRICO</v>
          </cell>
          <cell r="G6874">
            <v>11343210</v>
          </cell>
          <cell r="H6874" t="str">
            <v>MAURICIO BAYONA PULIDO</v>
          </cell>
          <cell r="I6874" t="str">
            <v xml:space="preserve">PAGO FRA 124-125 NOVENO-DECIMO DESEMBOLSO SEGÚN CERTIFICACION DEL SUPERVISOR </v>
          </cell>
          <cell r="J6874">
            <v>17850000</v>
          </cell>
          <cell r="K6874">
            <v>9.66</v>
          </cell>
          <cell r="L6874">
            <v>11</v>
          </cell>
          <cell r="M6874">
            <v>16</v>
          </cell>
          <cell r="O6874" t="str">
            <v>RECURSO 14</v>
          </cell>
          <cell r="W6874" t="str">
            <v>Vigencia Presupuestal</v>
          </cell>
        </row>
        <row r="6875">
          <cell r="A6875" t="str">
            <v>*13613</v>
          </cell>
          <cell r="B6875" t="str">
            <v>Contrato</v>
          </cell>
          <cell r="C6875">
            <v>241</v>
          </cell>
          <cell r="D6875">
            <v>1813</v>
          </cell>
          <cell r="E6875">
            <v>41605</v>
          </cell>
          <cell r="F6875" t="str">
            <v>DIRECCION DE GENTION INTEGRAL DEL RECURSO HIDRICO</v>
          </cell>
          <cell r="G6875">
            <v>9005698178</v>
          </cell>
          <cell r="H6875" t="str">
            <v>CONSORCIO GEODATA</v>
          </cell>
          <cell r="I6875" t="str">
            <v>PAGO FRA 0014 SEGUNDO DESEMBOLSO SEGÚN CERTIFICACION DEL SUPERVISOR</v>
          </cell>
          <cell r="J6875">
            <v>317113326</v>
          </cell>
          <cell r="K6875">
            <v>9.66</v>
          </cell>
          <cell r="L6875">
            <v>11</v>
          </cell>
          <cell r="M6875">
            <v>16</v>
          </cell>
          <cell r="O6875" t="str">
            <v>RECURSO 14</v>
          </cell>
          <cell r="W6875" t="str">
            <v>Vigencia Presupuestal</v>
          </cell>
        </row>
        <row r="6876">
          <cell r="A6876" t="str">
            <v>*13713</v>
          </cell>
          <cell r="B6876" t="str">
            <v>Contrato</v>
          </cell>
          <cell r="C6876">
            <v>19</v>
          </cell>
          <cell r="D6876">
            <v>313</v>
          </cell>
          <cell r="E6876">
            <v>41605</v>
          </cell>
          <cell r="F6876" t="str">
            <v>DIRECCION GESTION INTEGRAL DEL RECURSO HIDRICO</v>
          </cell>
          <cell r="G6876">
            <v>52834577</v>
          </cell>
          <cell r="H6876" t="str">
            <v>NUBIA JAZMIN BRIJALDO FLECHAS</v>
          </cell>
          <cell r="I6876" t="str">
            <v xml:space="preserve">DECIMO DESEMBOLSO SEGÚN CERTIFICACION DEL SUPERVISOR </v>
          </cell>
          <cell r="J6876">
            <v>7350000</v>
          </cell>
          <cell r="K6876">
            <v>9.66</v>
          </cell>
          <cell r="O6876" t="str">
            <v>RECURSO 14</v>
          </cell>
          <cell r="V6876" t="str">
            <v>Desc. 10% Dependientes</v>
          </cell>
          <cell r="W6876" t="str">
            <v>Vigencia Presupuestal</v>
          </cell>
        </row>
        <row r="6877">
          <cell r="A6877" t="str">
            <v>*13813</v>
          </cell>
          <cell r="B6877" t="str">
            <v>Contrato</v>
          </cell>
          <cell r="C6877">
            <v>18</v>
          </cell>
          <cell r="D6877">
            <v>213</v>
          </cell>
          <cell r="E6877">
            <v>41605</v>
          </cell>
          <cell r="F6877" t="str">
            <v>DIRECCION GESTION INTEGRAL DEL RECURSO HIDRICO</v>
          </cell>
          <cell r="G6877">
            <v>79295230</v>
          </cell>
          <cell r="H6877" t="str">
            <v>WALTER LEONARDO NIÑO PARRA</v>
          </cell>
          <cell r="I6877" t="str">
            <v>PAGO FRA 0077 DECIMO DESEMBOLSO SEGÚN CERTIFICACION DEL SUPERVISOR (Desc. De la Base x Dependientes)</v>
          </cell>
          <cell r="J6877">
            <v>10355285</v>
          </cell>
          <cell r="K6877">
            <v>9.66</v>
          </cell>
          <cell r="L6877">
            <v>11</v>
          </cell>
          <cell r="M6877">
            <v>16</v>
          </cell>
          <cell r="O6877" t="str">
            <v>RECURSO 14</v>
          </cell>
          <cell r="V6877" t="str">
            <v>Desc. 10% Dependientes</v>
          </cell>
          <cell r="W6877" t="str">
            <v>Vigencia Presupuestal</v>
          </cell>
        </row>
        <row r="6878">
          <cell r="A6878" t="str">
            <v>*13913</v>
          </cell>
          <cell r="B6878" t="str">
            <v>Contrato</v>
          </cell>
          <cell r="C6878">
            <v>21</v>
          </cell>
          <cell r="D6878">
            <v>513</v>
          </cell>
          <cell r="E6878">
            <v>41619</v>
          </cell>
          <cell r="F6878" t="str">
            <v>DIRECCION GESTION INTEGRAL DEL RECURSO HIDRICO</v>
          </cell>
          <cell r="G6878">
            <v>4080556</v>
          </cell>
          <cell r="H6878" t="str">
            <v>JAIRO CESAR FUQUENE RAMOS</v>
          </cell>
          <cell r="I6878" t="str">
            <v>DECIMO DESEMBOLSO SEGÚN CERTIFICACION DEL SUPERVISOR  - Desc Base Rte Fte x dependientes</v>
          </cell>
          <cell r="J6878">
            <v>7350000</v>
          </cell>
          <cell r="K6878">
            <v>9.66</v>
          </cell>
          <cell r="O6878" t="str">
            <v>RECURSO 14</v>
          </cell>
          <cell r="V6878" t="str">
            <v>Desc. 10% Dependientes</v>
          </cell>
          <cell r="W6878" t="str">
            <v>Vigencia Presupuestal</v>
          </cell>
        </row>
        <row r="6879">
          <cell r="A6879" t="str">
            <v>*14013</v>
          </cell>
          <cell r="B6879" t="str">
            <v>Anulada</v>
          </cell>
          <cell r="C6879">
            <v>21</v>
          </cell>
          <cell r="D6879">
            <v>513</v>
          </cell>
          <cell r="E6879">
            <v>41619</v>
          </cell>
          <cell r="F6879" t="str">
            <v>DIRECCION GESTION INTEGRAL DEL RECURSO HIDRICO</v>
          </cell>
          <cell r="G6879">
            <v>4080556</v>
          </cell>
          <cell r="H6879" t="str">
            <v>JAIRO CESAR FUQUENE RAMOS</v>
          </cell>
          <cell r="I6879" t="str">
            <v>ANULADA - DECIMO DESEMBOLSO SEGÚN CERTIFICACION DEL SUPERVISOR  - Desc Base Rte Fte x dependientes</v>
          </cell>
          <cell r="J6879">
            <v>7350000</v>
          </cell>
          <cell r="K6879">
            <v>9.66</v>
          </cell>
          <cell r="O6879" t="str">
            <v>RECURSO 14</v>
          </cell>
          <cell r="V6879" t="str">
            <v>Desc. 10% Dependientes</v>
          </cell>
          <cell r="W6879" t="str">
            <v>Vigencia Presupuestal</v>
          </cell>
        </row>
        <row r="6880">
          <cell r="A6880" t="str">
            <v>*14113</v>
          </cell>
          <cell r="B6880" t="str">
            <v>Convenio</v>
          </cell>
          <cell r="C6880">
            <v>232</v>
          </cell>
          <cell r="D6880">
            <v>1513</v>
          </cell>
          <cell r="E6880">
            <v>41619</v>
          </cell>
          <cell r="F6880" t="str">
            <v>DIRECCION DE GENTION INTEGRAL DEL RECURSO HIDRICO</v>
          </cell>
          <cell r="G6880">
            <v>8110100012</v>
          </cell>
          <cell r="H6880" t="str">
            <v xml:space="preserve">FUNDACION UNIVERSITARIA CATOLICA DEL NORTE </v>
          </cell>
          <cell r="I6880" t="str">
            <v>PAGO FRA 463-485 SEGUNDO Y TERCER DESEMBOLSO SEGÚN CERTIFICACION DEL SUPERVISOR - ENTIDAD SIN ANIMO DE LUCRO EXENTA RTE FTE, NO APLICA IVA, ICA</v>
          </cell>
          <cell r="J6880">
            <v>227316000</v>
          </cell>
          <cell r="O6880" t="str">
            <v>RECURSO 14</v>
          </cell>
          <cell r="W6880" t="str">
            <v>Vigencia Presupuestal</v>
          </cell>
        </row>
        <row r="6881">
          <cell r="A6881" t="str">
            <v>*14213</v>
          </cell>
          <cell r="B6881" t="str">
            <v>Contrato</v>
          </cell>
          <cell r="C6881">
            <v>521</v>
          </cell>
          <cell r="D6881">
            <v>2212</v>
          </cell>
          <cell r="E6881">
            <v>41619</v>
          </cell>
          <cell r="F6881" t="str">
            <v>DIRECCION DE GENTION INTEGRAL DEL RECURSO HIDRICO</v>
          </cell>
          <cell r="G6881">
            <v>4679</v>
          </cell>
          <cell r="H6881" t="str">
            <v>UNION TEMPORAL UTE AGUAS DE VALENCIA S.A</v>
          </cell>
          <cell r="I6881" t="str">
            <v>ULTIMO DESEMBOLSO SEGÚN CERTIFICAICON DEL SUPERVISOR</v>
          </cell>
          <cell r="J6881">
            <v>5071051.6100000003</v>
          </cell>
          <cell r="L6881">
            <v>10</v>
          </cell>
          <cell r="O6881" t="str">
            <v>RECURSO 14</v>
          </cell>
          <cell r="W6881" t="str">
            <v>Reserva Presupuestal</v>
          </cell>
        </row>
        <row r="6882">
          <cell r="A6882" t="str">
            <v>*14313</v>
          </cell>
          <cell r="B6882" t="str">
            <v>Contrato</v>
          </cell>
          <cell r="C6882">
            <v>31</v>
          </cell>
          <cell r="D6882">
            <v>813</v>
          </cell>
          <cell r="E6882">
            <v>41619</v>
          </cell>
          <cell r="F6882" t="str">
            <v>OFICINA DE ASUNTOS INTERNACIONALES</v>
          </cell>
          <cell r="G6882">
            <v>79759709</v>
          </cell>
          <cell r="H6882" t="str">
            <v>ELKIN ADOLFO PINILLA CAÑON</v>
          </cell>
          <cell r="I6882" t="str">
            <v>PAGO FRA C55 DECIMO PRIMER  DESEMBOLSO SEGÚN CERTIFICACION DEL SUPERVISOR</v>
          </cell>
          <cell r="J6882">
            <v>9625262</v>
          </cell>
          <cell r="K6882">
            <v>9.66</v>
          </cell>
          <cell r="L6882">
            <v>11</v>
          </cell>
          <cell r="M6882">
            <v>16</v>
          </cell>
          <cell r="O6882" t="str">
            <v>RECURSO 14</v>
          </cell>
          <cell r="V6882" t="str">
            <v>No tiene Dependientes</v>
          </cell>
          <cell r="W6882" t="str">
            <v>Vigencia Presupuestal</v>
          </cell>
        </row>
        <row r="6883">
          <cell r="A6883" t="str">
            <v>*14413</v>
          </cell>
          <cell r="B6883" t="str">
            <v>Contrato</v>
          </cell>
          <cell r="C6883">
            <v>48</v>
          </cell>
          <cell r="D6883">
            <v>1013</v>
          </cell>
          <cell r="E6883">
            <v>41619</v>
          </cell>
          <cell r="F6883" t="str">
            <v>OFICINA DE ASUNTOS INTERNACIONALES</v>
          </cell>
          <cell r="G6883">
            <v>51623555</v>
          </cell>
          <cell r="H6883" t="str">
            <v>LILIA CARMENZA REYES LEAL</v>
          </cell>
          <cell r="I6883" t="str">
            <v>FRA 2 - 3 NOVENO Y DECIMO DESEMBOLSO SEGÚN CERTIFICACION DEL SUPERVISOR</v>
          </cell>
          <cell r="J6883">
            <v>14824000</v>
          </cell>
          <cell r="K6883">
            <v>9.66</v>
          </cell>
          <cell r="L6883">
            <v>11</v>
          </cell>
          <cell r="M6883">
            <v>16</v>
          </cell>
          <cell r="O6883" t="str">
            <v>RECURSO 14</v>
          </cell>
          <cell r="W6883" t="str">
            <v>Vigencia Presupuestal</v>
          </cell>
        </row>
        <row r="6884">
          <cell r="A6884" t="str">
            <v>*14513</v>
          </cell>
          <cell r="B6884" t="str">
            <v>Contrato</v>
          </cell>
          <cell r="C6884">
            <v>30</v>
          </cell>
          <cell r="D6884">
            <v>713</v>
          </cell>
          <cell r="E6884">
            <v>41625</v>
          </cell>
          <cell r="F6884" t="str">
            <v>OFICINA DE ASUNTOS INTERNACIONALES</v>
          </cell>
          <cell r="G6884">
            <v>52019725</v>
          </cell>
          <cell r="H6884" t="str">
            <v>AMANDA GONZALEZ SOSA</v>
          </cell>
          <cell r="I6884" t="str">
            <v>DECIMO PRIMER DESEMBOLSO SEGÚN CERTIFICACION DEL SUPERVISOR</v>
          </cell>
          <cell r="J6884">
            <v>8195200</v>
          </cell>
          <cell r="K6884">
            <v>9.66</v>
          </cell>
          <cell r="O6884" t="str">
            <v>RECURSO 14</v>
          </cell>
          <cell r="V6884" t="str">
            <v>Desc. 10% Dependientes</v>
          </cell>
          <cell r="W6884" t="str">
            <v>Vigencia Presupuestal</v>
          </cell>
        </row>
        <row r="6885">
          <cell r="A6885" t="str">
            <v>*14613</v>
          </cell>
        </row>
        <row r="6886">
          <cell r="A6886" t="str">
            <v>*14713</v>
          </cell>
        </row>
        <row r="6887">
          <cell r="A6887" t="str">
            <v>*14813</v>
          </cell>
        </row>
        <row r="6888">
          <cell r="A6888" t="str">
            <v>*14913</v>
          </cell>
        </row>
        <row r="6889">
          <cell r="A6889" t="str">
            <v>*15013</v>
          </cell>
        </row>
        <row r="6890">
          <cell r="A6890" t="str">
            <v>*15113</v>
          </cell>
        </row>
        <row r="6891">
          <cell r="A6891" t="str">
            <v>*15213</v>
          </cell>
        </row>
        <row r="6892">
          <cell r="A6892" t="str">
            <v>*15313</v>
          </cell>
        </row>
        <row r="6893">
          <cell r="A6893" t="str">
            <v>*15413</v>
          </cell>
        </row>
        <row r="6894">
          <cell r="A6894" t="str">
            <v>*15513</v>
          </cell>
        </row>
        <row r="6895">
          <cell r="A6895" t="str">
            <v>*15613</v>
          </cell>
          <cell r="B6895" t="str">
            <v>Convenio</v>
          </cell>
          <cell r="C6895">
            <v>275</v>
          </cell>
          <cell r="D6895">
            <v>2113</v>
          </cell>
          <cell r="E6895">
            <v>41639</v>
          </cell>
          <cell r="F6895" t="str">
            <v>DIRECCION DE GENTION INTEGRAL DEL RECURSO HIDRICO</v>
          </cell>
          <cell r="G6895">
            <v>8999990633</v>
          </cell>
          <cell r="H6895" t="str">
            <v>UNIVERSIDAD NACIONAL DE COLOMBIA</v>
          </cell>
          <cell r="I6895" t="str">
            <v>PAGO FRA 4409 TERCER DESEMBOLSO SEGÚN CERTIFICACION DEL SUPERVISOR</v>
          </cell>
          <cell r="J6895">
            <v>60000000</v>
          </cell>
          <cell r="O6895" t="str">
            <v>RECURSO 14</v>
          </cell>
          <cell r="P6895" t="str">
            <v>CXP</v>
          </cell>
          <cell r="W6895" t="str">
            <v>Vigencia Presupuestal</v>
          </cell>
        </row>
        <row r="6896">
          <cell r="A6896" t="str">
            <v>*15713</v>
          </cell>
          <cell r="B6896" t="str">
            <v>Convenio</v>
          </cell>
          <cell r="C6896">
            <v>232</v>
          </cell>
          <cell r="D6896">
            <v>1513</v>
          </cell>
          <cell r="E6896">
            <v>41639</v>
          </cell>
          <cell r="F6896" t="str">
            <v>DIRECCION DE GENTION INTEGRAL DEL RECURSO HIDRICO</v>
          </cell>
          <cell r="G6896">
            <v>8110100012</v>
          </cell>
          <cell r="H6896" t="str">
            <v xml:space="preserve">FUNDACION UNIVERSITARIA CATOLICA DEL NORTE </v>
          </cell>
          <cell r="I6896" t="str">
            <v>PAGO FRA 502 CUARTO DESEMBOLSO SEGÚN CERTIFICACION DEL SUPERVISOR - ENTIDAD SIN ANIMO DE LUCRO EXENTA RTE FTE, NO APLICA IVA, ICA</v>
          </cell>
          <cell r="J6896">
            <v>113658000</v>
          </cell>
          <cell r="O6896" t="str">
            <v>RECURSO 14</v>
          </cell>
          <cell r="P6896" t="str">
            <v>CXP</v>
          </cell>
          <cell r="W6896" t="str">
            <v>Vigencia Presupuestal</v>
          </cell>
        </row>
        <row r="6897">
          <cell r="A6897" t="str">
            <v>*15813</v>
          </cell>
          <cell r="B6897" t="str">
            <v>Contrato</v>
          </cell>
          <cell r="C6897">
            <v>240</v>
          </cell>
          <cell r="D6897">
            <v>1613</v>
          </cell>
          <cell r="E6897">
            <v>41639</v>
          </cell>
          <cell r="F6897" t="str">
            <v>DIRECCION GESTION INTEGRAL DEL RECURSO HIDRICO</v>
          </cell>
          <cell r="G6897">
            <v>8050227270</v>
          </cell>
          <cell r="H6897" t="str">
            <v>FUNDACION PROAGUA</v>
          </cell>
          <cell r="I6897" t="str">
            <v>PAGO FACTURA 240 CUARTO DESEMBOLSO SEGÚN CERTIFICACION DEL SUPERVISOR (REG.COMUN-ENT SIN ANIMO LUCRO-SOLO SE APLICA RTE IVA)</v>
          </cell>
          <cell r="J6897">
            <v>75464670</v>
          </cell>
          <cell r="M6897">
            <v>16</v>
          </cell>
          <cell r="O6897" t="str">
            <v>RECURSO 14</v>
          </cell>
          <cell r="P6897" t="str">
            <v>CXP</v>
          </cell>
          <cell r="W6897" t="str">
            <v>Vigencia Presupuestal</v>
          </cell>
        </row>
        <row r="6898">
          <cell r="A6898" t="str">
            <v>*15913</v>
          </cell>
          <cell r="B6898" t="str">
            <v>Contrato</v>
          </cell>
          <cell r="C6898">
            <v>241</v>
          </cell>
          <cell r="D6898">
            <v>1813</v>
          </cell>
          <cell r="E6898">
            <v>41639</v>
          </cell>
          <cell r="F6898" t="str">
            <v>DIRECCION DE GENTION INTEGRAL DEL RECURSO HIDRICO</v>
          </cell>
          <cell r="G6898">
            <v>9005698178</v>
          </cell>
          <cell r="H6898" t="str">
            <v>CONSORCIO GEODATA</v>
          </cell>
          <cell r="I6898" t="str">
            <v xml:space="preserve">PAGO FRA 0017 CUARTO DESEMBOLSO SEGÚN CERTIFICACION DEL SUPERVISOR (REG.COMUN) - SE AJUSTA RETE ICA OP *10313 Y *13613 -$880,263 </v>
          </cell>
          <cell r="J6898">
            <v>158556663</v>
          </cell>
          <cell r="K6898">
            <v>6.9</v>
          </cell>
          <cell r="L6898">
            <v>11</v>
          </cell>
          <cell r="M6898">
            <v>16</v>
          </cell>
          <cell r="O6898" t="str">
            <v>RECURSO 14</v>
          </cell>
          <cell r="P6898" t="str">
            <v>CXP</v>
          </cell>
          <cell r="W6898" t="str">
            <v>Vigencia Presupuestal</v>
          </cell>
        </row>
        <row r="6899">
          <cell r="A6899" t="str">
            <v>*16013</v>
          </cell>
          <cell r="B6899" t="str">
            <v>Contrato</v>
          </cell>
          <cell r="C6899">
            <v>249</v>
          </cell>
          <cell r="D6899">
            <v>2013</v>
          </cell>
          <cell r="E6899">
            <v>41639</v>
          </cell>
          <cell r="F6899" t="str">
            <v>DIRECCION DE GENTION INTEGRAL DEL RECURSO HIDRICO</v>
          </cell>
          <cell r="G6899">
            <v>48677033</v>
          </cell>
          <cell r="H6899" t="str">
            <v>CONSULTEC S.L</v>
          </cell>
          <cell r="I6899" t="str">
            <v>TERCER DESEMBOLSO SEGÚN CERTIFICACION DEL SUPERVISOR (ENT.EXTERIOR)</v>
          </cell>
          <cell r="J6899">
            <v>99816016</v>
          </cell>
          <cell r="L6899">
            <v>10</v>
          </cell>
          <cell r="O6899" t="str">
            <v>RECURSO 14</v>
          </cell>
          <cell r="P6899" t="str">
            <v>CXP</v>
          </cell>
          <cell r="W6899" t="str">
            <v>Vigencia Presupuestal</v>
          </cell>
        </row>
        <row r="6900">
          <cell r="A6900" t="str">
            <v>*16113</v>
          </cell>
          <cell r="B6900" t="str">
            <v>Contrato</v>
          </cell>
          <cell r="C6900">
            <v>341</v>
          </cell>
          <cell r="D6900">
            <v>2213</v>
          </cell>
          <cell r="E6900">
            <v>41639</v>
          </cell>
          <cell r="F6900" t="str">
            <v>RECURSO HIDRICO</v>
          </cell>
          <cell r="G6900">
            <v>9006787921</v>
          </cell>
          <cell r="H6900" t="str">
            <v>UNION TEMPORAL FAL INGENIEROS SAS Y HORIZONS SOUTH AMERICA SAC</v>
          </cell>
          <cell r="I6900" t="str">
            <v>PAGO FACTURA No 2 CORRESPONDIENTE AL SEGUNDO DESEMBOLSO SEGÚN CERTIFICACION DEL SUPERVISOR</v>
          </cell>
          <cell r="J6900">
            <v>844325741</v>
          </cell>
          <cell r="O6900" t="str">
            <v>RECURSO 14</v>
          </cell>
          <cell r="P6900" t="str">
            <v>CXP</v>
          </cell>
          <cell r="W6900" t="str">
            <v>Vigencia Presupuestal</v>
          </cell>
        </row>
        <row r="6901">
          <cell r="A6901" t="str">
            <v>*16213</v>
          </cell>
          <cell r="B6901" t="str">
            <v>Convenio</v>
          </cell>
          <cell r="C6901">
            <v>178</v>
          </cell>
          <cell r="D6901">
            <v>1413</v>
          </cell>
          <cell r="E6901">
            <v>41639</v>
          </cell>
          <cell r="F6901" t="str">
            <v>DIRECCION GESTION INTEGRAL DEL RECURSO HIDRICO</v>
          </cell>
          <cell r="G6901">
            <v>9006280230</v>
          </cell>
          <cell r="H6901" t="str">
            <v>UNION TEMPORAL HTM-GOTTA</v>
          </cell>
          <cell r="I6901" t="str">
            <v xml:space="preserve">PAGO 005 CUARTO  DESEMBOLSO SEGÚN CERTIFICACION DEL SUPERVISOR -  ENT SIN ANIMO DE LUCRO, EXENTOS DE ICA - SOLO SE APLICA RTE IVA </v>
          </cell>
          <cell r="J6901">
            <v>91400000</v>
          </cell>
          <cell r="O6901" t="str">
            <v>RECURSO 14</v>
          </cell>
          <cell r="P6901" t="str">
            <v>CXP</v>
          </cell>
          <cell r="W6901" t="str">
            <v>Vigencia Presupuestal</v>
          </cell>
        </row>
        <row r="6902">
          <cell r="A6902" t="str">
            <v>*114</v>
          </cell>
          <cell r="B6902" t="str">
            <v>Contrato</v>
          </cell>
          <cell r="C6902">
            <v>62</v>
          </cell>
          <cell r="D6902">
            <v>114</v>
          </cell>
          <cell r="E6902">
            <v>41670</v>
          </cell>
          <cell r="F6902" t="str">
            <v>DIRECCION GESTION INTEGRAL DEL RECURSO HIDRICO</v>
          </cell>
          <cell r="G6902">
            <v>52834577</v>
          </cell>
          <cell r="H6902" t="str">
            <v>NUBIA JAZMIN BRIJALDO FLECHAS</v>
          </cell>
          <cell r="I6902" t="str">
            <v>PRIMER DESEMBOLSO SEGÚN CERTIFICACION DEL SUPERVISOR (Desc. Base Dependientes)</v>
          </cell>
          <cell r="J6902">
            <v>3825000</v>
          </cell>
          <cell r="K6902">
            <v>9.66</v>
          </cell>
          <cell r="O6902" t="str">
            <v>RECURSO 14</v>
          </cell>
          <cell r="V6902" t="str">
            <v>Desc. 10% Dependientes</v>
          </cell>
          <cell r="W6902" t="str">
            <v>Vigencia Presupuestal</v>
          </cell>
        </row>
        <row r="6903">
          <cell r="A6903" t="str">
            <v>*214</v>
          </cell>
          <cell r="B6903" t="str">
            <v>Anulada</v>
          </cell>
          <cell r="C6903">
            <v>62</v>
          </cell>
          <cell r="D6903">
            <v>114</v>
          </cell>
          <cell r="E6903">
            <v>41670</v>
          </cell>
          <cell r="F6903" t="str">
            <v>DIRECCION GESTION INTEGRAL DEL RECURSO HIDRICO</v>
          </cell>
          <cell r="G6903">
            <v>52834577</v>
          </cell>
          <cell r="H6903" t="str">
            <v>NUBIA JAZMIN BRIJALDO FLECHAS</v>
          </cell>
          <cell r="I6903" t="str">
            <v>ANULADA ----- PRIMER DESEMBOLSO SEGÚN CERTIFICACION DEL SUPERVISOR (Desc. Base Dependientes)</v>
          </cell>
          <cell r="J6903">
            <v>3825000</v>
          </cell>
          <cell r="K6903">
            <v>9.66</v>
          </cell>
          <cell r="O6903" t="str">
            <v>RECURSO 14</v>
          </cell>
          <cell r="V6903" t="str">
            <v>Desc. 10% Dependientes</v>
          </cell>
          <cell r="W6903" t="str">
            <v>Vigencia Presupuestal</v>
          </cell>
        </row>
        <row r="6904">
          <cell r="A6904" t="str">
            <v>*314</v>
          </cell>
          <cell r="B6904" t="str">
            <v>Contrato</v>
          </cell>
          <cell r="C6904">
            <v>65</v>
          </cell>
          <cell r="D6904">
            <v>514</v>
          </cell>
          <cell r="E6904">
            <v>41670</v>
          </cell>
          <cell r="F6904" t="str">
            <v>DIRECCION GESTION INTEGRAL DEL RECURSO HIDRICO</v>
          </cell>
          <cell r="G6904">
            <v>52378773</v>
          </cell>
          <cell r="H6904" t="str">
            <v>CARMEN BRICEIDA  RODRIGUEZ MEDINA</v>
          </cell>
          <cell r="I6904" t="str">
            <v>PRIMER DESEMBOLSO SEGÚN CERTIFICACION DEL SUPERVISOR (Desc. Base Dependientes)</v>
          </cell>
          <cell r="J6904">
            <v>3825000</v>
          </cell>
          <cell r="K6904">
            <v>9.66</v>
          </cell>
          <cell r="O6904" t="str">
            <v>RECURSO 14</v>
          </cell>
          <cell r="V6904" t="str">
            <v>Desc. 10% Dependientes</v>
          </cell>
          <cell r="W6904" t="str">
            <v>Vigencia Presupuestal</v>
          </cell>
        </row>
        <row r="6905">
          <cell r="A6905" t="str">
            <v>*414</v>
          </cell>
          <cell r="B6905" t="str">
            <v>Contrato</v>
          </cell>
          <cell r="C6905">
            <v>218</v>
          </cell>
          <cell r="D6905">
            <v>614</v>
          </cell>
          <cell r="E6905">
            <v>41684</v>
          </cell>
          <cell r="F6905" t="str">
            <v>OFICINA DE ASUNTOS INTERNACIONALES</v>
          </cell>
          <cell r="G6905">
            <v>79531954</v>
          </cell>
          <cell r="H6905" t="str">
            <v>PEDRO ARTURO CHAVARRO VASQUEZ</v>
          </cell>
          <cell r="I6905" t="str">
            <v>PAGO FRA 0085 PRIMER DESEMBOLSO SEGÚN CERTIFICACION DEL SUPERVISOR</v>
          </cell>
          <cell r="J6905">
            <v>5005100</v>
          </cell>
          <cell r="K6905">
            <v>9.66</v>
          </cell>
          <cell r="M6905">
            <v>16</v>
          </cell>
          <cell r="O6905" t="str">
            <v>RECURSO 14</v>
          </cell>
          <cell r="Q6905" t="str">
            <v>PENSIONES VOLUNTARIAS</v>
          </cell>
          <cell r="R6905">
            <v>250000</v>
          </cell>
          <cell r="V6905" t="str">
            <v>Desc.Voluntario - No tiene dependientes</v>
          </cell>
          <cell r="W6905" t="str">
            <v>Vigencia Presupuestal</v>
          </cell>
        </row>
        <row r="6906">
          <cell r="A6906" t="str">
            <v>*514</v>
          </cell>
          <cell r="B6906" t="str">
            <v>Contrato</v>
          </cell>
          <cell r="C6906">
            <v>61</v>
          </cell>
          <cell r="D6906">
            <v>214</v>
          </cell>
          <cell r="E6906">
            <v>41684</v>
          </cell>
          <cell r="F6906" t="str">
            <v>OFICINA DE ASUNTOS INTERNACIONALES</v>
          </cell>
          <cell r="G6906">
            <v>79759709</v>
          </cell>
          <cell r="H6906" t="str">
            <v>ELKIN ADOLFO PINILLA CAÑON</v>
          </cell>
          <cell r="I6906" t="str">
            <v>PAGO FRA C58 PRIMER  DESEMBOLSO SEGÚN CERTIFICACION DEL SUPERVISOR</v>
          </cell>
          <cell r="J6906">
            <v>5005100</v>
          </cell>
          <cell r="K6906">
            <v>9.66</v>
          </cell>
          <cell r="M6906">
            <v>16</v>
          </cell>
          <cell r="O6906" t="str">
            <v>RECURSO 14</v>
          </cell>
          <cell r="V6906" t="str">
            <v>No tiene Dependientes</v>
          </cell>
          <cell r="W6906" t="str">
            <v>Vigencia Presupuestal</v>
          </cell>
        </row>
        <row r="6907">
          <cell r="A6907" t="str">
            <v>*614</v>
          </cell>
          <cell r="B6907" t="str">
            <v>Contrato</v>
          </cell>
          <cell r="C6907">
            <v>66</v>
          </cell>
          <cell r="D6907">
            <v>414</v>
          </cell>
          <cell r="E6907">
            <v>41684</v>
          </cell>
          <cell r="F6907" t="str">
            <v>OFICINA DE ASUNTOS INTERNACIONALES</v>
          </cell>
          <cell r="G6907">
            <v>52071385</v>
          </cell>
          <cell r="H6907" t="str">
            <v>OLGA LUCIA BAUTISTA MARTINEZ</v>
          </cell>
          <cell r="I6907" t="str">
            <v>PAGO FRA 63 PRIMER DESEMBOLSO SEGÚN CERTIFICACION DEL SUPERVISOR</v>
          </cell>
          <cell r="J6907">
            <v>5859550</v>
          </cell>
          <cell r="K6907">
            <v>9.66</v>
          </cell>
          <cell r="M6907">
            <v>16</v>
          </cell>
          <cell r="O6907" t="str">
            <v>RECURSO 14</v>
          </cell>
          <cell r="V6907" t="str">
            <v>Deneficio AFC - No tiene Dependientes</v>
          </cell>
          <cell r="W6907" t="str">
            <v>Vigencia Presupuestal</v>
          </cell>
        </row>
        <row r="6908">
          <cell r="A6908" t="str">
            <v>*714</v>
          </cell>
          <cell r="B6908" t="str">
            <v>Contrato</v>
          </cell>
          <cell r="C6908">
            <v>218</v>
          </cell>
          <cell r="D6908">
            <v>614</v>
          </cell>
          <cell r="E6908">
            <v>41694</v>
          </cell>
          <cell r="F6908" t="str">
            <v>OFICINA DE ASUNTOS INTERNACIONALES</v>
          </cell>
          <cell r="G6908">
            <v>79531954</v>
          </cell>
          <cell r="H6908" t="str">
            <v>PEDRO ARTURO CHAVARRO VASQUEZ</v>
          </cell>
          <cell r="I6908" t="str">
            <v>PAGO FRA 0087 SEGUNDO DESEMBOLSO SEGÚN CERTIFICACION DEL SUPERVISOR - SE AJU RTE FTE POR INGRESOS RECIBIDOS EN EL MES OP *414 DEL 14 FEB 2014 -  BASE DE RTE FTE $8,716,889</v>
          </cell>
          <cell r="J6908">
            <v>10010200</v>
          </cell>
          <cell r="K6908">
            <v>9.66</v>
          </cell>
          <cell r="M6908">
            <v>16</v>
          </cell>
          <cell r="O6908" t="str">
            <v>RECURSO 14</v>
          </cell>
          <cell r="Q6908" t="str">
            <v>PENSIONES VOLUNTARIAS</v>
          </cell>
          <cell r="R6908">
            <v>500000</v>
          </cell>
          <cell r="V6908" t="str">
            <v>Desc.Voluntario - No tiene dependientes</v>
          </cell>
          <cell r="W6908" t="str">
            <v>Vigencia Presupuestal</v>
          </cell>
        </row>
        <row r="6909">
          <cell r="A6909" t="str">
            <v>*814</v>
          </cell>
          <cell r="B6909" t="str">
            <v>Contrato</v>
          </cell>
          <cell r="C6909">
            <v>66</v>
          </cell>
          <cell r="D6909">
            <v>414</v>
          </cell>
          <cell r="E6909">
            <v>41694</v>
          </cell>
          <cell r="F6909" t="str">
            <v>OFICINA DE ASUNTOS INTERNACIONALES</v>
          </cell>
          <cell r="G6909">
            <v>52071385</v>
          </cell>
          <cell r="H6909" t="str">
            <v>OLGA LUCIA BAUTISTA MARTINEZ</v>
          </cell>
          <cell r="I6909" t="str">
            <v>PAGO FRA 64 SEGUNDO DESEMBOLSO SEGÚN CERTIFICACION DEL SUPERVISOR</v>
          </cell>
          <cell r="J6909">
            <v>11719100</v>
          </cell>
          <cell r="K6909">
            <v>9.66</v>
          </cell>
          <cell r="M6909">
            <v>16</v>
          </cell>
          <cell r="O6909" t="str">
            <v>RECURSO 14</v>
          </cell>
          <cell r="V6909" t="str">
            <v>Deneficio AFC - No tiene Dependientes</v>
          </cell>
          <cell r="W6909" t="str">
            <v>Vigencia Presupuestal</v>
          </cell>
        </row>
        <row r="6910">
          <cell r="A6910" t="str">
            <v>*914</v>
          </cell>
          <cell r="B6910" t="str">
            <v>Contrato</v>
          </cell>
          <cell r="C6910">
            <v>65</v>
          </cell>
          <cell r="D6910">
            <v>514</v>
          </cell>
          <cell r="E6910">
            <v>41694</v>
          </cell>
          <cell r="F6910" t="str">
            <v>DIRECCION GESTION INTEGRAL DEL RECURSO HIDRICO</v>
          </cell>
          <cell r="G6910">
            <v>52378773</v>
          </cell>
          <cell r="H6910" t="str">
            <v>CARMEN BRICEIDA  RODRIGUEZ MEDINA</v>
          </cell>
          <cell r="I6910" t="str">
            <v>SEGUNDO DESEMBOLSO SEGÚN CERTIFICACION DEL SUPERVISOR (Desc. Base Dependientes)</v>
          </cell>
          <cell r="J6910">
            <v>7650000</v>
          </cell>
          <cell r="K6910">
            <v>9.66</v>
          </cell>
          <cell r="O6910" t="str">
            <v>RECURSO 14</v>
          </cell>
          <cell r="V6910" t="str">
            <v>Desc. 10% Dependientes</v>
          </cell>
          <cell r="W6910" t="str">
            <v>Vigencia Presupuestal</v>
          </cell>
        </row>
        <row r="6911">
          <cell r="A6911" t="str">
            <v>*1014</v>
          </cell>
          <cell r="B6911" t="str">
            <v>Contrato</v>
          </cell>
          <cell r="C6911">
            <v>61</v>
          </cell>
          <cell r="D6911">
            <v>214</v>
          </cell>
          <cell r="E6911">
            <v>41694</v>
          </cell>
          <cell r="F6911" t="str">
            <v>OFICINA DE ASUNTOS INTERNACIONALES</v>
          </cell>
          <cell r="G6911">
            <v>79759709</v>
          </cell>
          <cell r="H6911" t="str">
            <v>ELKIN ADOLFO PINILLA CAÑON</v>
          </cell>
          <cell r="I6911" t="str">
            <v>PAGO FRA C60 SEGUNDO  DESEMBOLSO SEGÚN CERTIFICACION DEL SUPERVISOR</v>
          </cell>
          <cell r="J6911">
            <v>10010200</v>
          </cell>
          <cell r="K6911">
            <v>9.66</v>
          </cell>
          <cell r="M6911">
            <v>16</v>
          </cell>
          <cell r="O6911" t="str">
            <v>RECURSO 14</v>
          </cell>
          <cell r="V6911" t="str">
            <v>No tiene Dependientes</v>
          </cell>
          <cell r="W6911" t="str">
            <v>Vigencia Presupuestal</v>
          </cell>
        </row>
        <row r="6912">
          <cell r="A6912" t="str">
            <v>*1114</v>
          </cell>
          <cell r="B6912" t="str">
            <v>Contrato</v>
          </cell>
          <cell r="C6912">
            <v>63</v>
          </cell>
          <cell r="D6912">
            <v>314</v>
          </cell>
          <cell r="E6912">
            <v>41694</v>
          </cell>
          <cell r="F6912" t="str">
            <v>DIRECCION GESTION INTEGRAL DEL RECURSO HIDRICO</v>
          </cell>
          <cell r="G6912">
            <v>43201723</v>
          </cell>
          <cell r="H6912" t="str">
            <v>ESNEDY HERNANDEZ ATILANO</v>
          </cell>
          <cell r="I6912" t="str">
            <v xml:space="preserve">PRIMER DESEMBOLSO SEGÚN CERTIFICACION DEL SUPERVISOR </v>
          </cell>
          <cell r="J6912">
            <v>3650000</v>
          </cell>
          <cell r="K6912">
            <v>9.66</v>
          </cell>
          <cell r="O6912" t="str">
            <v>RECURSO 14</v>
          </cell>
          <cell r="V6912" t="str">
            <v>No tiene Dependientes</v>
          </cell>
          <cell r="W6912" t="str">
            <v>Vigencia Presupuestal</v>
          </cell>
        </row>
        <row r="6913">
          <cell r="A6913" t="str">
            <v>*1214</v>
          </cell>
          <cell r="B6913" t="str">
            <v>Contrato</v>
          </cell>
          <cell r="C6913">
            <v>324</v>
          </cell>
          <cell r="D6913">
            <v>714</v>
          </cell>
          <cell r="E6913">
            <v>41696</v>
          </cell>
          <cell r="F6913" t="str">
            <v>SUBDIRECCION ADMINISTRATIVA Y FINANCIERA</v>
          </cell>
          <cell r="G6913">
            <v>1026250736</v>
          </cell>
          <cell r="H6913" t="str">
            <v>SANDRA LORENA PEÑA PARRA</v>
          </cell>
          <cell r="I6913" t="str">
            <v xml:space="preserve">PRIMER DESEMBOLSO SEGÚN CERTIFICACION DEL SUPERVISOR </v>
          </cell>
          <cell r="J6913">
            <v>5600000</v>
          </cell>
          <cell r="K6913">
            <v>9.66</v>
          </cell>
          <cell r="O6913" t="str">
            <v>RECURSO 14</v>
          </cell>
          <cell r="V6913" t="str">
            <v>No tiene Dependientes</v>
          </cell>
          <cell r="W6913" t="str">
            <v>Vigencia Presupuestal</v>
          </cell>
        </row>
        <row r="6914">
          <cell r="A6914" t="str">
            <v>*1314</v>
          </cell>
          <cell r="B6914" t="str">
            <v>Contrato</v>
          </cell>
          <cell r="C6914">
            <v>62</v>
          </cell>
          <cell r="D6914">
            <v>114</v>
          </cell>
          <cell r="E6914">
            <v>41697</v>
          </cell>
          <cell r="F6914" t="str">
            <v>DIRECCION GESTION INTEGRAL DEL RECURSO HIDRICO</v>
          </cell>
          <cell r="G6914">
            <v>52834577</v>
          </cell>
          <cell r="H6914" t="str">
            <v>NUBIA JAZMIN BRIJALDO FLECHAS</v>
          </cell>
          <cell r="I6914" t="str">
            <v>SEGUNDO DESEMBOLSO SEGÚN CERTIFICACION DEL SUPERVISOR (Desc. Base Dependientes)</v>
          </cell>
          <cell r="J6914">
            <v>7650000</v>
          </cell>
          <cell r="K6914">
            <v>9.66</v>
          </cell>
          <cell r="O6914" t="str">
            <v>RECURSO 14</v>
          </cell>
          <cell r="V6914" t="str">
            <v>Desc. 10% Dependientes</v>
          </cell>
          <cell r="W6914" t="str">
            <v>Vigencia Presupuestal</v>
          </cell>
        </row>
        <row r="6915">
          <cell r="A6915" t="str">
            <v>*1414</v>
          </cell>
          <cell r="B6915" t="str">
            <v>Contrato</v>
          </cell>
          <cell r="C6915">
            <v>61</v>
          </cell>
          <cell r="D6915">
            <v>214</v>
          </cell>
          <cell r="E6915">
            <v>41717</v>
          </cell>
          <cell r="F6915" t="str">
            <v>OFICINA DE ASUNTOS INTERNACIONALES</v>
          </cell>
          <cell r="G6915">
            <v>79759709</v>
          </cell>
          <cell r="H6915" t="str">
            <v>ELKIN ADOLFO PINILLA CAÑON</v>
          </cell>
          <cell r="I6915" t="str">
            <v>PAGO FRA C60 TERCER  DESEMBOLSO SEGÚN CERTIFICACION DEL SUPERVISOR</v>
          </cell>
          <cell r="J6915">
            <v>10010200</v>
          </cell>
          <cell r="K6915">
            <v>9.66</v>
          </cell>
          <cell r="M6915">
            <v>16</v>
          </cell>
          <cell r="O6915" t="str">
            <v>RECURSO 14</v>
          </cell>
          <cell r="V6915" t="str">
            <v>No tiene Dependientes</v>
          </cell>
          <cell r="W6915" t="str">
            <v>Vigencia Presupuestal</v>
          </cell>
        </row>
        <row r="6916">
          <cell r="A6916" t="str">
            <v>*1514</v>
          </cell>
          <cell r="B6916" t="str">
            <v>Contrato</v>
          </cell>
          <cell r="C6916">
            <v>218</v>
          </cell>
          <cell r="D6916">
            <v>614</v>
          </cell>
          <cell r="E6916">
            <v>41717</v>
          </cell>
          <cell r="F6916" t="str">
            <v>OFICINA DE ASUNTOS INTERNACIONALES</v>
          </cell>
          <cell r="G6916">
            <v>79531954</v>
          </cell>
          <cell r="H6916" t="str">
            <v>PEDRO ARTURO CHAVARRO VASQUEZ</v>
          </cell>
          <cell r="I6916" t="str">
            <v>PAGO FRA 0087 TERCER DESEMBOLSO SEGÚN CERTIFICACION DEL SUPERVISOR - SE AJU RTE FTE POR INGRESOS RECIBIDOS EN EL MES OP *414 DEL 14 FEB 2014 -  BASE DE RTE FTE $8,716,889</v>
          </cell>
          <cell r="J6916">
            <v>10010200</v>
          </cell>
          <cell r="K6916">
            <v>9.66</v>
          </cell>
          <cell r="M6916">
            <v>16</v>
          </cell>
          <cell r="O6916" t="str">
            <v>RECURSO 14</v>
          </cell>
          <cell r="V6916" t="str">
            <v>No presento Aporte Voluntario - No tiene dependientes</v>
          </cell>
          <cell r="W6916" t="str">
            <v>Vigencia Presupuestal</v>
          </cell>
        </row>
        <row r="6917">
          <cell r="A6917" t="str">
            <v>*1614</v>
          </cell>
          <cell r="B6917" t="str">
            <v>Contrato</v>
          </cell>
          <cell r="C6917">
            <v>66</v>
          </cell>
          <cell r="D6917">
            <v>414</v>
          </cell>
          <cell r="E6917">
            <v>41717</v>
          </cell>
          <cell r="F6917" t="str">
            <v>OFICINA DE ASUNTOS INTERNACIONALES</v>
          </cell>
          <cell r="G6917">
            <v>52071385</v>
          </cell>
          <cell r="H6917" t="str">
            <v>OLGA LUCIA BAUTISTA MARTINEZ</v>
          </cell>
          <cell r="I6917" t="str">
            <v>PAGO FRA 64 TERCER DESEMBOLSO SEGÚN CERTIFICACION DEL SUPERVISOR</v>
          </cell>
          <cell r="J6917">
            <v>11719100</v>
          </cell>
          <cell r="K6917">
            <v>9.66</v>
          </cell>
          <cell r="M6917">
            <v>16</v>
          </cell>
          <cell r="O6917" t="str">
            <v>RECURSO 14</v>
          </cell>
          <cell r="V6917" t="str">
            <v>Deneficio AFC - No tiene Dependientes</v>
          </cell>
          <cell r="W6917" t="str">
            <v>Vigencia Presupuestal</v>
          </cell>
        </row>
        <row r="6918">
          <cell r="A6918" t="str">
            <v>*1714</v>
          </cell>
          <cell r="B6918" t="str">
            <v>Contrato</v>
          </cell>
          <cell r="C6918">
            <v>62</v>
          </cell>
          <cell r="D6918">
            <v>114</v>
          </cell>
          <cell r="E6918">
            <v>41723</v>
          </cell>
          <cell r="F6918" t="str">
            <v>DIRECCION GESTION INTEGRAL DEL RECURSO HIDRICO</v>
          </cell>
          <cell r="G6918">
            <v>52834577</v>
          </cell>
          <cell r="H6918" t="str">
            <v>NUBIA JAZMIN BRIJALDO FLECHAS</v>
          </cell>
          <cell r="I6918" t="str">
            <v>PAGO 3/12 SEGÚN CERTIFICACION DEL SUPERVISOR (Desc. Base Dependientes)</v>
          </cell>
          <cell r="J6918">
            <v>7650000</v>
          </cell>
          <cell r="K6918">
            <v>9.66</v>
          </cell>
          <cell r="O6918" t="str">
            <v>RECURSO 14</v>
          </cell>
          <cell r="V6918" t="str">
            <v>Desc. 10% Dependientes</v>
          </cell>
          <cell r="W6918" t="str">
            <v>Vigencia Presupuestal</v>
          </cell>
        </row>
        <row r="6919">
          <cell r="A6919" t="str">
            <v>*1814</v>
          </cell>
          <cell r="B6919" t="str">
            <v>Contrato</v>
          </cell>
          <cell r="C6919">
            <v>65</v>
          </cell>
          <cell r="D6919">
            <v>514</v>
          </cell>
          <cell r="E6919">
            <v>41723</v>
          </cell>
          <cell r="F6919" t="str">
            <v>DIRECCION GESTION INTEGRAL DEL RECURSO HIDRICO</v>
          </cell>
          <cell r="G6919">
            <v>52378773</v>
          </cell>
          <cell r="H6919" t="str">
            <v>CARMEN BRICEIDA  RODRIGUEZ MEDINA</v>
          </cell>
          <cell r="I6919" t="str">
            <v>PAGO 3/12 SEGÚN CERTIFICACION DEL SUPERVISOR (Desc. Base Dependientes)</v>
          </cell>
          <cell r="J6919">
            <v>7650000</v>
          </cell>
          <cell r="K6919">
            <v>9.66</v>
          </cell>
          <cell r="O6919" t="str">
            <v>RECURSO 14</v>
          </cell>
          <cell r="V6919" t="str">
            <v>Desc. 10% Dependientes</v>
          </cell>
          <cell r="W6919" t="str">
            <v>Vigencia Presupuestal</v>
          </cell>
        </row>
        <row r="6920">
          <cell r="A6920" t="str">
            <v>*1914</v>
          </cell>
          <cell r="B6920" t="str">
            <v>Contrato</v>
          </cell>
          <cell r="C6920">
            <v>324</v>
          </cell>
          <cell r="D6920">
            <v>714</v>
          </cell>
          <cell r="E6920">
            <v>41725</v>
          </cell>
          <cell r="F6920" t="str">
            <v>SUBDIRECCION ADMINISTRATIVA Y FINANCIERA</v>
          </cell>
          <cell r="G6920">
            <v>1026250736</v>
          </cell>
          <cell r="H6920" t="str">
            <v>SANDRA LORENA PEÑA PARRA</v>
          </cell>
          <cell r="I6920" t="str">
            <v xml:space="preserve">PAGO 3 DE 11 SEGÚN CERTIFICACION DEL SUPERVISOR </v>
          </cell>
          <cell r="J6920">
            <v>7000000</v>
          </cell>
          <cell r="K6920">
            <v>9.66</v>
          </cell>
          <cell r="O6920" t="str">
            <v>RECURSO 14</v>
          </cell>
          <cell r="V6920" t="str">
            <v>No tiene Dependientes</v>
          </cell>
          <cell r="W6920" t="str">
            <v>Vigencia Presupuestal</v>
          </cell>
        </row>
        <row r="6921">
          <cell r="A6921" t="str">
            <v>*2014</v>
          </cell>
          <cell r="B6921" t="str">
            <v>Contrato</v>
          </cell>
          <cell r="C6921">
            <v>63</v>
          </cell>
          <cell r="D6921">
            <v>314</v>
          </cell>
          <cell r="E6921">
            <v>41725</v>
          </cell>
          <cell r="F6921" t="str">
            <v>DIRECCION GESTION INTEGRAL DEL RECURSO HIDRICO</v>
          </cell>
          <cell r="G6921">
            <v>43201723</v>
          </cell>
          <cell r="H6921" t="str">
            <v>ESNEDY HERNANDEZ ATILANO</v>
          </cell>
          <cell r="I6921" t="str">
            <v xml:space="preserve">PAGO 2 DE 10 SEGÚN CERTIFICACION DEL SUPERVISOR </v>
          </cell>
          <cell r="J6921">
            <v>3650000</v>
          </cell>
          <cell r="K6921">
            <v>9.66</v>
          </cell>
          <cell r="O6921" t="str">
            <v>RECURSO 14</v>
          </cell>
          <cell r="V6921" t="str">
            <v>No tiene Dependientes</v>
          </cell>
          <cell r="W6921" t="str">
            <v>Vigencia Presupuestal</v>
          </cell>
        </row>
        <row r="6922">
          <cell r="A6922" t="str">
            <v>*2114</v>
          </cell>
          <cell r="B6922" t="str">
            <v>Contrato</v>
          </cell>
          <cell r="C6922">
            <v>63</v>
          </cell>
          <cell r="D6922">
            <v>314</v>
          </cell>
          <cell r="E6922">
            <v>41752</v>
          </cell>
          <cell r="F6922" t="str">
            <v>DIRECCION GESTION INTEGRAL DEL RECURSO HIDRICO</v>
          </cell>
          <cell r="G6922">
            <v>43201723</v>
          </cell>
          <cell r="H6922" t="str">
            <v>ESNEDY HERNANDEZ ATILANO</v>
          </cell>
          <cell r="I6922" t="str">
            <v xml:space="preserve">PAGO 3 DE 10 SEGÚN CERTIFICACION DEL SUPERVISOR </v>
          </cell>
          <cell r="J6922">
            <v>3650000</v>
          </cell>
          <cell r="K6922">
            <v>9.66</v>
          </cell>
          <cell r="O6922" t="str">
            <v>RECURSO 14</v>
          </cell>
          <cell r="V6922" t="str">
            <v>No tiene Dependientes</v>
          </cell>
          <cell r="W6922" t="str">
            <v>Vigencia Presupuestal</v>
          </cell>
        </row>
        <row r="6923">
          <cell r="A6923" t="str">
            <v>*2214</v>
          </cell>
          <cell r="B6923" t="str">
            <v>Contrato</v>
          </cell>
          <cell r="C6923">
            <v>330</v>
          </cell>
          <cell r="D6923">
            <v>914</v>
          </cell>
          <cell r="E6923">
            <v>41752</v>
          </cell>
          <cell r="F6923" t="str">
            <v>DIRECCION GESTION INTEGRAL DEL RECURSO HIDRICO</v>
          </cell>
          <cell r="G6923">
            <v>40036099</v>
          </cell>
          <cell r="H6923" t="str">
            <v>OLGA PATRICIA CAMARGO RODRIGUEZ</v>
          </cell>
          <cell r="I6923" t="str">
            <v>PAGO 1 DE 9 SEGÚN CERTIFICACION DEL SUPERVISOR (Desc x Dependientes)</v>
          </cell>
          <cell r="J6923">
            <v>7650000</v>
          </cell>
          <cell r="K6923">
            <v>9.66</v>
          </cell>
          <cell r="O6923" t="str">
            <v>RECURSO 14</v>
          </cell>
          <cell r="V6923" t="str">
            <v>Desc. x Dependientes</v>
          </cell>
          <cell r="W6923" t="str">
            <v>Vigencia Presupuestal</v>
          </cell>
        </row>
        <row r="6924">
          <cell r="A6924" t="str">
            <v>*2314</v>
          </cell>
          <cell r="B6924" t="str">
            <v>Contrato</v>
          </cell>
          <cell r="C6924">
            <v>65</v>
          </cell>
          <cell r="D6924">
            <v>514</v>
          </cell>
          <cell r="E6924">
            <v>41752</v>
          </cell>
          <cell r="F6924" t="str">
            <v>DIRECCION GESTION INTEGRAL DEL RECURSO HIDRICO</v>
          </cell>
          <cell r="G6924">
            <v>52378773</v>
          </cell>
          <cell r="H6924" t="str">
            <v>CARMEN BRICEIDA  RODRIGUEZ MEDINA</v>
          </cell>
          <cell r="I6924" t="str">
            <v>PAGO 4 DE 12 SEGÚN CERTIFICACION DEL SUPERVISOR (Desc. Base Dependientes)</v>
          </cell>
          <cell r="J6924">
            <v>7650000</v>
          </cell>
          <cell r="K6924">
            <v>9.66</v>
          </cell>
          <cell r="O6924" t="str">
            <v>RECURSO 14</v>
          </cell>
          <cell r="V6924" t="str">
            <v>Desc. x Dependientes</v>
          </cell>
          <cell r="W6924" t="str">
            <v>Vigencia Presupuestal</v>
          </cell>
        </row>
        <row r="6925">
          <cell r="A6925" t="str">
            <v>*2414</v>
          </cell>
          <cell r="B6925" t="str">
            <v>Contrato</v>
          </cell>
          <cell r="C6925">
            <v>62</v>
          </cell>
          <cell r="D6925">
            <v>114</v>
          </cell>
          <cell r="E6925">
            <v>41757</v>
          </cell>
          <cell r="F6925" t="str">
            <v>DIRECCION GESTION INTEGRAL DEL RECURSO HIDRICO</v>
          </cell>
          <cell r="G6925">
            <v>52834577</v>
          </cell>
          <cell r="H6925" t="str">
            <v>NUBIA JAZMIN BRIJALDO FLECHAS</v>
          </cell>
          <cell r="I6925" t="str">
            <v>PAGO 4 DE 12 SEGÚN CERTIFICACION DEL SUPERVISOR (Desc. Base Dependientes)</v>
          </cell>
          <cell r="J6925">
            <v>7650000</v>
          </cell>
          <cell r="K6925">
            <v>9.66</v>
          </cell>
          <cell r="O6925" t="str">
            <v>RECURSO 14</v>
          </cell>
          <cell r="V6925" t="str">
            <v>Desc. x Dependientes</v>
          </cell>
          <cell r="W6925" t="str">
            <v>Vigencia Presupuestal</v>
          </cell>
        </row>
        <row r="6926">
          <cell r="A6926" t="str">
            <v>*2514</v>
          </cell>
          <cell r="B6926" t="str">
            <v>Contrato</v>
          </cell>
          <cell r="C6926">
            <v>326</v>
          </cell>
          <cell r="D6926">
            <v>814</v>
          </cell>
          <cell r="E6926">
            <v>41757</v>
          </cell>
          <cell r="F6926" t="str">
            <v>DIRECCION DE ASUNTOS AMBIENTALES, SECTORIAL Y URBANA</v>
          </cell>
          <cell r="G6926">
            <v>8001528404</v>
          </cell>
          <cell r="H6926" t="str">
            <v>FUNDACION UNIVERSITARIA DE SANGIL - UNISANGIL</v>
          </cell>
          <cell r="I6926" t="str">
            <v>PAGO 1 DE 4 SEGÚN CERTIFICIACION DEL SUPERVISOR (REGIMEN ESPECIAL)</v>
          </cell>
          <cell r="J6926">
            <v>24230500</v>
          </cell>
          <cell r="O6926" t="str">
            <v>RECURSO 14</v>
          </cell>
          <cell r="W6926" t="str">
            <v>Vigencia Presupuestal</v>
          </cell>
        </row>
        <row r="6927">
          <cell r="A6927" t="str">
            <v>*2614</v>
          </cell>
          <cell r="B6927" t="str">
            <v>Contrato</v>
          </cell>
          <cell r="C6927">
            <v>218</v>
          </cell>
          <cell r="D6927">
            <v>614</v>
          </cell>
          <cell r="E6927">
            <v>41757</v>
          </cell>
          <cell r="F6927" t="str">
            <v>OFICINA DE ASUNTOS INTERNACIONALES</v>
          </cell>
          <cell r="G6927">
            <v>79531954</v>
          </cell>
          <cell r="H6927" t="str">
            <v>PEDRO ARTURO CHAVARRO VASQUEZ</v>
          </cell>
          <cell r="I6927" t="str">
            <v>FRA 0087 PAGO 4 DE 12 SEGÚN CERTIFICACION DEL SUPERVISOR</v>
          </cell>
          <cell r="J6927">
            <v>10010200</v>
          </cell>
          <cell r="K6927">
            <v>9.66</v>
          </cell>
          <cell r="M6927">
            <v>16</v>
          </cell>
          <cell r="O6927" t="str">
            <v>RECURSO 14</v>
          </cell>
          <cell r="Q6927" t="str">
            <v>PENSIONES VOLUNTARIAS PROTECCION</v>
          </cell>
          <cell r="R6927">
            <v>800000</v>
          </cell>
          <cell r="V6927" t="str">
            <v>Presenta Aporte Voluntario - No tiene dependientes</v>
          </cell>
          <cell r="W6927" t="str">
            <v>Vigencia Presupuestal</v>
          </cell>
        </row>
        <row r="6928">
          <cell r="A6928" t="str">
            <v>*2714</v>
          </cell>
          <cell r="B6928" t="str">
            <v>Contrato</v>
          </cell>
          <cell r="C6928">
            <v>66</v>
          </cell>
          <cell r="D6928">
            <v>414</v>
          </cell>
          <cell r="E6928">
            <v>41757</v>
          </cell>
          <cell r="F6928" t="str">
            <v>OFICINA DE ASUNTOS INTERNACIONALES</v>
          </cell>
          <cell r="G6928">
            <v>52071385</v>
          </cell>
          <cell r="H6928" t="str">
            <v>OLGA LUCIA BAUTISTA MARTINEZ</v>
          </cell>
          <cell r="I6928" t="str">
            <v>FRA 66 PAGO 4 DE 12 SEGÚN CERTIFICACION DEL SUPERVISOR</v>
          </cell>
          <cell r="J6928">
            <v>11719100</v>
          </cell>
          <cell r="K6928">
            <v>9.66</v>
          </cell>
          <cell r="M6928">
            <v>16</v>
          </cell>
          <cell r="O6928" t="str">
            <v>RECURSO 14</v>
          </cell>
          <cell r="V6928" t="str">
            <v>No Presenta Beneficio AFC - No tiene Dependientes</v>
          </cell>
          <cell r="W6928" t="str">
            <v>Vigencia Presupuestal</v>
          </cell>
        </row>
        <row r="6929">
          <cell r="A6929" t="str">
            <v>*2814</v>
          </cell>
          <cell r="B6929" t="str">
            <v>Contrato</v>
          </cell>
          <cell r="C6929">
            <v>61</v>
          </cell>
          <cell r="D6929">
            <v>214</v>
          </cell>
          <cell r="E6929">
            <v>41757</v>
          </cell>
          <cell r="F6929" t="str">
            <v>OFICINA DE ASUNTOS INTERNACIONALES</v>
          </cell>
          <cell r="G6929">
            <v>79759709</v>
          </cell>
          <cell r="H6929" t="str">
            <v>ELKIN ADOLFO PINILLA CAÑON</v>
          </cell>
          <cell r="I6929" t="str">
            <v>FRA C64 PAGO 4 DE 12 SEGÚN CERTIFICACION DEL SUPERVISOR</v>
          </cell>
          <cell r="J6929">
            <v>10010200</v>
          </cell>
          <cell r="K6929">
            <v>9.66</v>
          </cell>
          <cell r="M6929">
            <v>16</v>
          </cell>
          <cell r="O6929" t="str">
            <v>RECURSO 14</v>
          </cell>
          <cell r="V6929" t="str">
            <v>No tiene Dependientes</v>
          </cell>
          <cell r="W6929" t="str">
            <v>Vigencia Presupuestal</v>
          </cell>
        </row>
        <row r="6930">
          <cell r="A6930" t="str">
            <v>*2914</v>
          </cell>
          <cell r="B6930" t="str">
            <v>Contrato</v>
          </cell>
          <cell r="C6930">
            <v>324</v>
          </cell>
          <cell r="D6930">
            <v>714</v>
          </cell>
          <cell r="E6930">
            <v>41757</v>
          </cell>
          <cell r="F6930" t="str">
            <v>SUBDIRECCION ADMINISTRATIVA Y FINANCIERA</v>
          </cell>
          <cell r="G6930">
            <v>1026250736</v>
          </cell>
          <cell r="H6930" t="str">
            <v>SANDRA LORENA PEÑA PARRA</v>
          </cell>
          <cell r="I6930" t="str">
            <v xml:space="preserve">PAGO 4 DE 11 SEGÚN CERTIFICACION DEL SUPERVISOR </v>
          </cell>
          <cell r="J6930">
            <v>7000000</v>
          </cell>
          <cell r="K6930">
            <v>9.66</v>
          </cell>
          <cell r="O6930" t="str">
            <v>RECURSO 14</v>
          </cell>
          <cell r="Q6930" t="str">
            <v>AFC DAVIVIENDA</v>
          </cell>
          <cell r="R6930">
            <v>500000</v>
          </cell>
          <cell r="V6930" t="str">
            <v>AFC+No tiene Dependientes</v>
          </cell>
          <cell r="W6930" t="str">
            <v>Vigencia Presupuestal</v>
          </cell>
        </row>
        <row r="6931">
          <cell r="A6931" t="str">
            <v>*3014</v>
          </cell>
          <cell r="B6931" t="str">
            <v>Contrato</v>
          </cell>
          <cell r="C6931">
            <v>65</v>
          </cell>
          <cell r="D6931">
            <v>514</v>
          </cell>
          <cell r="E6931">
            <v>41786</v>
          </cell>
          <cell r="F6931" t="str">
            <v>DIRECCION GESTION INTEGRAL DEL RECURSO HIDRICO</v>
          </cell>
          <cell r="G6931">
            <v>52378773</v>
          </cell>
          <cell r="H6931" t="str">
            <v>CARMEN BRICEIDA  RODRIGUEZ MEDINA</v>
          </cell>
          <cell r="I6931" t="str">
            <v>PAGO 5 DE 12 SEGÚN CERTIFICACION DEL SUPERVISOR (Desc. Base Dependientes)</v>
          </cell>
          <cell r="J6931">
            <v>7650000</v>
          </cell>
          <cell r="K6931">
            <v>9.66</v>
          </cell>
          <cell r="O6931" t="str">
            <v>RECURSO 14</v>
          </cell>
          <cell r="V6931" t="str">
            <v>Desc. x Dependientes</v>
          </cell>
          <cell r="W6931" t="str">
            <v>Vigencia Presupuestal</v>
          </cell>
        </row>
        <row r="6932">
          <cell r="A6932" t="str">
            <v>*3114</v>
          </cell>
          <cell r="B6932" t="str">
            <v>Contrato</v>
          </cell>
          <cell r="C6932">
            <v>218</v>
          </cell>
          <cell r="D6932">
            <v>614</v>
          </cell>
          <cell r="E6932">
            <v>41786</v>
          </cell>
          <cell r="F6932" t="str">
            <v>OFICINA DE ASUNTOS INTERNACIONALES</v>
          </cell>
          <cell r="G6932">
            <v>79531954</v>
          </cell>
          <cell r="H6932" t="str">
            <v>PEDRO ARTURO CHAVARRO VASQUEZ</v>
          </cell>
          <cell r="I6932" t="str">
            <v>FRA 0093 PAGO 5 DE 12 SEGÚN CERTIFICACION DEL SUPERVISOR (NO PRESENTO APORTES VOLUNTARIO PROTECCION)</v>
          </cell>
          <cell r="J6932">
            <v>10010200</v>
          </cell>
          <cell r="K6932">
            <v>9.66</v>
          </cell>
          <cell r="M6932">
            <v>16</v>
          </cell>
          <cell r="O6932" t="str">
            <v>RECURSO 14</v>
          </cell>
          <cell r="Q6932" t="str">
            <v>PENSIONES VOLUNTARIAS PROTECCION</v>
          </cell>
          <cell r="R6932">
            <v>0</v>
          </cell>
          <cell r="V6932" t="str">
            <v>NO Presento Aporte Voluntario - No tiene dependientes</v>
          </cell>
          <cell r="W6932" t="str">
            <v>Vigencia Presupuestal</v>
          </cell>
        </row>
        <row r="6933">
          <cell r="A6933" t="str">
            <v>*3214</v>
          </cell>
          <cell r="B6933" t="str">
            <v>Contrato</v>
          </cell>
          <cell r="C6933">
            <v>337</v>
          </cell>
          <cell r="D6933">
            <v>1114</v>
          </cell>
          <cell r="E6933">
            <v>41786</v>
          </cell>
          <cell r="F6933" t="str">
            <v>DIRECCION GESTION INTEGRAL DEL RECURSO HIDRICO</v>
          </cell>
          <cell r="G6933">
            <v>52085976</v>
          </cell>
          <cell r="H6933" t="str">
            <v>TANIA FERNANDA SANTOS SANTOS</v>
          </cell>
          <cell r="I6933" t="str">
            <v>PAGO 1 DE 8 SEGÚN CERTIFICACION DEL SUPERVISOR (DESC X DEPENDIENTES)</v>
          </cell>
          <cell r="J6933">
            <v>7650000</v>
          </cell>
          <cell r="K6933">
            <v>9.66</v>
          </cell>
          <cell r="O6933" t="str">
            <v>RECURSO 14</v>
          </cell>
          <cell r="V6933" t="str">
            <v>Desc. x Dependientes</v>
          </cell>
          <cell r="W6933" t="str">
            <v>Vigencia Presupuestal</v>
          </cell>
        </row>
        <row r="6934">
          <cell r="A6934" t="str">
            <v>*3314</v>
          </cell>
          <cell r="B6934" t="str">
            <v>Contrato</v>
          </cell>
          <cell r="C6934">
            <v>61</v>
          </cell>
          <cell r="D6934">
            <v>214</v>
          </cell>
          <cell r="E6934">
            <v>41786</v>
          </cell>
          <cell r="F6934" t="str">
            <v>OFICINA DE ASUNTOS INTERNACIONALES</v>
          </cell>
          <cell r="G6934">
            <v>79759709</v>
          </cell>
          <cell r="H6934" t="str">
            <v>ELKIN ADOLFO PINILLA CAÑON</v>
          </cell>
          <cell r="I6934" t="str">
            <v>FRA C66 PAGO 5 DE 12 SEGÚN CERTIFICACION DEL SUPERVISOR</v>
          </cell>
          <cell r="J6934">
            <v>10010200</v>
          </cell>
          <cell r="K6934">
            <v>9.66</v>
          </cell>
          <cell r="M6934">
            <v>16</v>
          </cell>
          <cell r="O6934" t="str">
            <v>RECURSO 14</v>
          </cell>
          <cell r="V6934" t="str">
            <v>No tiene Dependientes</v>
          </cell>
          <cell r="W6934" t="str">
            <v>Vigencia Presupuestal</v>
          </cell>
        </row>
        <row r="6935">
          <cell r="A6935" t="str">
            <v>*3414</v>
          </cell>
          <cell r="B6935" t="str">
            <v>Contrato</v>
          </cell>
          <cell r="C6935">
            <v>335</v>
          </cell>
          <cell r="D6935">
            <v>1014</v>
          </cell>
          <cell r="E6935">
            <v>41786</v>
          </cell>
          <cell r="F6935" t="str">
            <v>DIRECCION GESTION INTEGRAL DEL RECURSO HIDRICO</v>
          </cell>
          <cell r="G6935">
            <v>51656073</v>
          </cell>
          <cell r="H6935" t="str">
            <v>YOLANDA CALDERON LARRAÑAGA</v>
          </cell>
          <cell r="I6935" t="str">
            <v>PAGO 1 Y 2 DE 9 SEGÚN CERTIFICACION DEL SUPERVISOR</v>
          </cell>
          <cell r="J6935">
            <v>18427667</v>
          </cell>
          <cell r="K6935">
            <v>9.66</v>
          </cell>
          <cell r="O6935" t="str">
            <v>RECURSO 14</v>
          </cell>
          <cell r="V6935" t="str">
            <v>Desc. x Dependientes</v>
          </cell>
          <cell r="W6935" t="str">
            <v>Vigencia Presupuestal</v>
          </cell>
        </row>
        <row r="6936">
          <cell r="A6936" t="str">
            <v>*3514</v>
          </cell>
          <cell r="B6936" t="str">
            <v>Contrato</v>
          </cell>
          <cell r="C6936">
            <v>63</v>
          </cell>
          <cell r="D6936">
            <v>314</v>
          </cell>
          <cell r="E6936">
            <v>41786</v>
          </cell>
          <cell r="F6936" t="str">
            <v>DIRECCION GESTION INTEGRAL DEL RECURSO HIDRICO</v>
          </cell>
          <cell r="G6936">
            <v>43201723</v>
          </cell>
          <cell r="H6936" t="str">
            <v>ESNEDY HERNANDEZ ATILANO</v>
          </cell>
          <cell r="I6936" t="str">
            <v xml:space="preserve">PAGO 4 DE 10 SEGÚN CERTIFICACION DEL SUPERVISOR </v>
          </cell>
          <cell r="J6936">
            <v>3650000</v>
          </cell>
          <cell r="K6936">
            <v>9.66</v>
          </cell>
          <cell r="O6936" t="str">
            <v>RECURSO 14</v>
          </cell>
          <cell r="V6936" t="str">
            <v>No tiene Dependientes</v>
          </cell>
          <cell r="W6936" t="str">
            <v>Vigencia Presupuestal</v>
          </cell>
        </row>
        <row r="6937">
          <cell r="A6937" t="str">
            <v>*3614</v>
          </cell>
          <cell r="B6937" t="str">
            <v>Contrato</v>
          </cell>
          <cell r="C6937">
            <v>324</v>
          </cell>
          <cell r="D6937">
            <v>714</v>
          </cell>
          <cell r="E6937">
            <v>41786</v>
          </cell>
          <cell r="F6937" t="str">
            <v>SUBDIRECCION ADMINISTRATIVA Y FINANCIERA</v>
          </cell>
          <cell r="G6937">
            <v>1026250736</v>
          </cell>
          <cell r="H6937" t="str">
            <v>SANDRA LORENA PEÑA PARRA</v>
          </cell>
          <cell r="I6937" t="str">
            <v>PAGO 4 DE 11 SEGÚN CERTIFICACION DEL SUPERVISOR (NO PRESENTA AFC DAVIVIENDA)</v>
          </cell>
          <cell r="J6937">
            <v>7000000</v>
          </cell>
          <cell r="K6937">
            <v>9.66</v>
          </cell>
          <cell r="O6937" t="str">
            <v>RECURSO 14</v>
          </cell>
          <cell r="Q6937" t="str">
            <v>AFC DAVIVIENDA</v>
          </cell>
          <cell r="R6937">
            <v>0</v>
          </cell>
          <cell r="V6937" t="str">
            <v>No presenta AFC+No tiene Dependientes</v>
          </cell>
          <cell r="W6937" t="str">
            <v>Vigencia Presupuestal</v>
          </cell>
        </row>
        <row r="6938">
          <cell r="A6938" t="str">
            <v>*3714</v>
          </cell>
          <cell r="B6938" t="str">
            <v>Contrato</v>
          </cell>
          <cell r="C6938">
            <v>330</v>
          </cell>
          <cell r="D6938">
            <v>914</v>
          </cell>
          <cell r="E6938">
            <v>41786</v>
          </cell>
          <cell r="F6938" t="str">
            <v>DIRECCION GESTION INTEGRAL DEL RECURSO HIDRICO</v>
          </cell>
          <cell r="G6938">
            <v>40036099</v>
          </cell>
          <cell r="H6938" t="str">
            <v>OLGA PATRICIA CAMARGO RODRIGUEZ</v>
          </cell>
          <cell r="I6938" t="str">
            <v>PAGO 2 DE 9 SEGÚN CERTIFICACION DEL SUPERVISOR (Desc x Dependientes)</v>
          </cell>
          <cell r="J6938">
            <v>7650000</v>
          </cell>
          <cell r="K6938">
            <v>9.66</v>
          </cell>
          <cell r="O6938" t="str">
            <v>RECURSO 14</v>
          </cell>
          <cell r="V6938" t="str">
            <v>Desc. x Dependientes</v>
          </cell>
          <cell r="W6938" t="str">
            <v>Vigencia Presupuestal</v>
          </cell>
        </row>
        <row r="6939">
          <cell r="A6939" t="str">
            <v>*3814</v>
          </cell>
          <cell r="B6939" t="str">
            <v>Contrato</v>
          </cell>
          <cell r="C6939">
            <v>62</v>
          </cell>
          <cell r="D6939">
            <v>114</v>
          </cell>
          <cell r="E6939">
            <v>41787</v>
          </cell>
          <cell r="F6939" t="str">
            <v>DIRECCION GESTION INTEGRAL DEL RECURSO HIDRICO</v>
          </cell>
          <cell r="G6939">
            <v>52834577</v>
          </cell>
          <cell r="H6939" t="str">
            <v>NUBIA JAZMIN BRIJALDO FLECHAS</v>
          </cell>
          <cell r="I6939" t="str">
            <v>PAGO 5 DE 12 SEGÚN CERTIFICACION DEL SUPERVISOR (Desc. Base Dependientes)</v>
          </cell>
          <cell r="J6939">
            <v>7650000</v>
          </cell>
          <cell r="K6939">
            <v>9.66</v>
          </cell>
          <cell r="O6939" t="str">
            <v>RECURSO 14</v>
          </cell>
          <cell r="V6939" t="str">
            <v>Desc. x Dependientes</v>
          </cell>
          <cell r="W6939" t="str">
            <v>Vigencia Presupuestal</v>
          </cell>
        </row>
        <row r="6940">
          <cell r="A6940" t="str">
            <v>*3914</v>
          </cell>
          <cell r="B6940" t="str">
            <v>Contrato</v>
          </cell>
          <cell r="C6940">
            <v>66</v>
          </cell>
          <cell r="D6940">
            <v>414</v>
          </cell>
          <cell r="E6940">
            <v>41787</v>
          </cell>
          <cell r="F6940" t="str">
            <v>OFICINA DE ASUNTOS INTERNACIONALES</v>
          </cell>
          <cell r="G6940">
            <v>52071385</v>
          </cell>
          <cell r="H6940" t="str">
            <v>OLGA LUCIA BAUTISTA MARTINEZ</v>
          </cell>
          <cell r="I6940" t="str">
            <v>FRA 67 PAGO 5 DE 12 SEGÚN CERTIFICACION DEL SUPERVISOR (No presento Benef AFC)</v>
          </cell>
          <cell r="J6940">
            <v>11719100</v>
          </cell>
          <cell r="K6940">
            <v>9.66</v>
          </cell>
          <cell r="M6940">
            <v>16</v>
          </cell>
          <cell r="O6940" t="str">
            <v>RECURSO 14</v>
          </cell>
          <cell r="V6940" t="str">
            <v>No Presenta Beneficio AFC - No tiene Dependientes</v>
          </cell>
          <cell r="W6940" t="str">
            <v>Vigencia Presupuestal</v>
          </cell>
        </row>
        <row r="6941">
          <cell r="A6941" t="str">
            <v>*4014</v>
          </cell>
          <cell r="B6941" t="str">
            <v>Contrato</v>
          </cell>
          <cell r="C6941">
            <v>65</v>
          </cell>
          <cell r="D6941">
            <v>514</v>
          </cell>
          <cell r="E6941">
            <v>41810</v>
          </cell>
          <cell r="F6941" t="str">
            <v>DIRECCION GESTION INTEGRAL DEL RECURSO HIDRICO</v>
          </cell>
          <cell r="G6941">
            <v>52378773</v>
          </cell>
          <cell r="H6941" t="str">
            <v>CARMEN BRICEIDA  RODRIGUEZ MEDINA</v>
          </cell>
          <cell r="I6941" t="str">
            <v>PAGO 6 DE 12 SEGÚN CERTIFICACION DEL SUPERVISOR (Desc. Base Dependientes)</v>
          </cell>
          <cell r="J6941">
            <v>7650000</v>
          </cell>
          <cell r="K6941">
            <v>9.66</v>
          </cell>
          <cell r="O6941" t="str">
            <v>RECURSO 14</v>
          </cell>
          <cell r="V6941" t="str">
            <v>Desc. x Dependientes</v>
          </cell>
          <cell r="W6941" t="str">
            <v>Vigencia Presupuestal</v>
          </cell>
        </row>
        <row r="6942">
          <cell r="A6942" t="str">
            <v>*4114</v>
          </cell>
          <cell r="B6942" t="str">
            <v>Contrato</v>
          </cell>
          <cell r="C6942">
            <v>335</v>
          </cell>
          <cell r="D6942">
            <v>1014</v>
          </cell>
          <cell r="E6942">
            <v>41810</v>
          </cell>
          <cell r="F6942" t="str">
            <v>DIRECCION GESTION INTEGRAL DEL RECURSO HIDRICO</v>
          </cell>
          <cell r="G6942">
            <v>51656073</v>
          </cell>
          <cell r="H6942" t="str">
            <v>YOLANDA CALDERON LARRAÑAGA</v>
          </cell>
          <cell r="I6942" t="str">
            <v>PAGO 3 DE 9 SEGÚN CERTIFICACION DEL SUPERVISOR (DESC X DEPENDIENTES)</v>
          </cell>
          <cell r="J6942">
            <v>9370000</v>
          </cell>
          <cell r="K6942">
            <v>9.66</v>
          </cell>
          <cell r="O6942" t="str">
            <v>RECURSO 14</v>
          </cell>
          <cell r="V6942" t="str">
            <v>Desc. x Dependientes</v>
          </cell>
          <cell r="W6942" t="str">
            <v>Vigencia Presupuestal</v>
          </cell>
        </row>
        <row r="6943">
          <cell r="A6943" t="str">
            <v>*4214</v>
          </cell>
          <cell r="B6943" t="str">
            <v>Contrato</v>
          </cell>
          <cell r="C6943">
            <v>330</v>
          </cell>
          <cell r="D6943">
            <v>914</v>
          </cell>
          <cell r="E6943">
            <v>41814</v>
          </cell>
          <cell r="F6943" t="str">
            <v>DIRECCION GESTION INTEGRAL DEL RECURSO HIDRICO</v>
          </cell>
          <cell r="G6943">
            <v>40036099</v>
          </cell>
          <cell r="H6943" t="str">
            <v>OLGA PATRICIA CAMARGO RODRIGUEZ</v>
          </cell>
          <cell r="I6943" t="str">
            <v>PAGO 3 DE 9 SEGÚN CERTIFICACION DEL SUPERVISOR (Desc x Dependientes)</v>
          </cell>
          <cell r="J6943">
            <v>7650000</v>
          </cell>
          <cell r="K6943">
            <v>9.66</v>
          </cell>
          <cell r="O6943" t="str">
            <v>RECURSO 14</v>
          </cell>
          <cell r="V6943" t="str">
            <v>Desc. x Dependientes</v>
          </cell>
          <cell r="W6943" t="str">
            <v>Vigencia Presupuestal</v>
          </cell>
        </row>
        <row r="6944">
          <cell r="A6944" t="str">
            <v>*4314</v>
          </cell>
          <cell r="B6944" t="str">
            <v>Contrato</v>
          </cell>
          <cell r="C6944">
            <v>324</v>
          </cell>
          <cell r="D6944">
            <v>714</v>
          </cell>
          <cell r="E6944">
            <v>41814</v>
          </cell>
          <cell r="F6944" t="str">
            <v>SUBDIRECCION ADMINISTRATIVA Y FINANCIERA</v>
          </cell>
          <cell r="G6944">
            <v>1026250736</v>
          </cell>
          <cell r="H6944" t="str">
            <v>SANDRA LORENA PEÑA PARRA</v>
          </cell>
          <cell r="I6944" t="str">
            <v>PAGO 5 DE 11 SEGÚN CERTIFICACION DEL SUPERVISOR (NO PRESENTA AFC DAVIVIENDA)</v>
          </cell>
          <cell r="J6944">
            <v>7000000</v>
          </cell>
          <cell r="K6944">
            <v>9.66</v>
          </cell>
          <cell r="O6944" t="str">
            <v>RECURSO 14</v>
          </cell>
          <cell r="Q6944" t="str">
            <v>AFC DAVIVIENDA</v>
          </cell>
          <cell r="R6944">
            <v>0</v>
          </cell>
          <cell r="V6944" t="str">
            <v>No presenta AFC+No tiene Dependientes</v>
          </cell>
          <cell r="W6944" t="str">
            <v>Vigencia Presupuestal</v>
          </cell>
        </row>
        <row r="6945">
          <cell r="A6945" t="str">
            <v>*4414</v>
          </cell>
          <cell r="B6945" t="str">
            <v>Contrato</v>
          </cell>
          <cell r="C6945">
            <v>62</v>
          </cell>
          <cell r="D6945">
            <v>114</v>
          </cell>
          <cell r="E6945">
            <v>41814</v>
          </cell>
          <cell r="F6945" t="str">
            <v>DIRECCION GESTION INTEGRAL DEL RECURSO HIDRICO</v>
          </cell>
          <cell r="G6945">
            <v>52834577</v>
          </cell>
          <cell r="H6945" t="str">
            <v>NUBIA JAZMIN BRIJALDO FLECHAS</v>
          </cell>
          <cell r="I6945" t="str">
            <v>PAGO 6 DE 12 SEGÚN CERTIFICACION DEL SUPERVISOR (Desc. Base Dependientes)</v>
          </cell>
          <cell r="J6945">
            <v>7650000</v>
          </cell>
          <cell r="K6945">
            <v>9.66</v>
          </cell>
          <cell r="O6945" t="str">
            <v>RECURSO 14</v>
          </cell>
          <cell r="V6945" t="str">
            <v>Desc. x Dependientes</v>
          </cell>
          <cell r="W6945" t="str">
            <v>Vigencia Presupuestal</v>
          </cell>
        </row>
        <row r="6946">
          <cell r="A6946" t="str">
            <v>*4514</v>
          </cell>
          <cell r="B6946" t="str">
            <v>Contrato</v>
          </cell>
          <cell r="C6946">
            <v>337</v>
          </cell>
          <cell r="D6946">
            <v>1114</v>
          </cell>
          <cell r="E6946">
            <v>41814</v>
          </cell>
          <cell r="F6946" t="str">
            <v>DIRECCION GESTION INTEGRAL DEL RECURSO HIDRICO</v>
          </cell>
          <cell r="G6946">
            <v>52085976</v>
          </cell>
          <cell r="H6946" t="str">
            <v>TANIA FERNANDA SANTOS SANTOS</v>
          </cell>
          <cell r="I6946" t="str">
            <v>PAGO 2 DE 8 SEGÚN CERTIFICACION DEL SUPERVISOR (DESC X DEPENDIENTES)</v>
          </cell>
          <cell r="J6946">
            <v>7650000</v>
          </cell>
          <cell r="K6946">
            <v>9.66</v>
          </cell>
          <cell r="O6946" t="str">
            <v>RECURSO 14</v>
          </cell>
          <cell r="V6946" t="str">
            <v>Desc. x Dependientes</v>
          </cell>
          <cell r="W6946" t="str">
            <v>Vigencia Presupuestal</v>
          </cell>
        </row>
        <row r="6947">
          <cell r="A6947" t="str">
            <v>*4614</v>
          </cell>
          <cell r="B6947" t="str">
            <v>Contrato</v>
          </cell>
          <cell r="C6947">
            <v>218</v>
          </cell>
          <cell r="D6947">
            <v>614</v>
          </cell>
          <cell r="E6947">
            <v>41814</v>
          </cell>
          <cell r="F6947" t="str">
            <v>OFICINA DE ASUNTOS INTERNACIONALES</v>
          </cell>
          <cell r="G6947">
            <v>79531954</v>
          </cell>
          <cell r="H6947" t="str">
            <v>PEDRO ARTURO CHAVARRO VASQUEZ</v>
          </cell>
          <cell r="I6947" t="str">
            <v>FRA 0094 PAGO 6 DE 12 SEGÚN CERTIFICACION DEL SUPERVISOR (NO PRESENTO APORTES VOLUNTARIO PROTECCION)</v>
          </cell>
          <cell r="J6947">
            <v>10010200</v>
          </cell>
          <cell r="K6947">
            <v>9.66</v>
          </cell>
          <cell r="M6947">
            <v>16</v>
          </cell>
          <cell r="O6947" t="str">
            <v>RECURSO 14</v>
          </cell>
          <cell r="Q6947" t="str">
            <v>PENSIONES VOLUNTARIAS PROTECCION</v>
          </cell>
          <cell r="R6947">
            <v>0</v>
          </cell>
          <cell r="V6947" t="str">
            <v>NO Presento Aporte Voluntario - No tiene dependientes</v>
          </cell>
          <cell r="W6947" t="str">
            <v>Vigencia Presupuestal</v>
          </cell>
        </row>
        <row r="6948">
          <cell r="A6948" t="str">
            <v>*4714</v>
          </cell>
          <cell r="B6948" t="str">
            <v>Contrato</v>
          </cell>
          <cell r="C6948">
            <v>61</v>
          </cell>
          <cell r="D6948">
            <v>214</v>
          </cell>
          <cell r="E6948">
            <v>41814</v>
          </cell>
          <cell r="F6948" t="str">
            <v>OFICINA DE ASUNTOS INTERNACIONALES</v>
          </cell>
          <cell r="G6948">
            <v>79759709</v>
          </cell>
          <cell r="H6948" t="str">
            <v>ELKIN ADOLFO PINILLA CAÑON</v>
          </cell>
          <cell r="I6948" t="str">
            <v>FRA C00 PAGO 6 DE 12 SEGÚN CERTIFICACION DEL SUPERVISOR</v>
          </cell>
          <cell r="J6948">
            <v>10010200</v>
          </cell>
          <cell r="K6948">
            <v>9.66</v>
          </cell>
          <cell r="M6948">
            <v>16</v>
          </cell>
          <cell r="O6948" t="str">
            <v>RECURSO 14</v>
          </cell>
          <cell r="V6948" t="str">
            <v>No tiene Dependientes</v>
          </cell>
          <cell r="W6948" t="str">
            <v>Vigencia Presupuestal</v>
          </cell>
        </row>
        <row r="6949">
          <cell r="A6949" t="str">
            <v>*4814</v>
          </cell>
          <cell r="B6949" t="str">
            <v>Contrato</v>
          </cell>
          <cell r="C6949">
            <v>66</v>
          </cell>
          <cell r="D6949">
            <v>414</v>
          </cell>
          <cell r="E6949">
            <v>41814</v>
          </cell>
          <cell r="F6949" t="str">
            <v>OFICINA DE ASUNTOS INTERNACIONALES</v>
          </cell>
          <cell r="G6949">
            <v>52071385</v>
          </cell>
          <cell r="H6949" t="str">
            <v>OLGA LUCIA BAUTISTA MARTINEZ</v>
          </cell>
          <cell r="I6949" t="str">
            <v>FRA 68 PAGO 6 DE 12 SEGÚN CERTIFICACION DEL SUPERVISOR (Presento Benef AFC $381,694 FECHA 04 JUN/2014)</v>
          </cell>
          <cell r="J6949">
            <v>11719100</v>
          </cell>
          <cell r="K6949">
            <v>9.66</v>
          </cell>
          <cell r="M6949">
            <v>16</v>
          </cell>
          <cell r="O6949" t="str">
            <v>RECURSO 14</v>
          </cell>
          <cell r="V6949" t="str">
            <v>Presenta Beneficio AFC 04 JUN 2014 - No tiene Dependientes</v>
          </cell>
          <cell r="W6949" t="str">
            <v>Vigencia Presupuestal</v>
          </cell>
        </row>
        <row r="6950">
          <cell r="A6950" t="str">
            <v>*4914</v>
          </cell>
          <cell r="B6950" t="str">
            <v>Contrato</v>
          </cell>
          <cell r="C6950">
            <v>63</v>
          </cell>
          <cell r="D6950">
            <v>314</v>
          </cell>
          <cell r="E6950">
            <v>41814</v>
          </cell>
          <cell r="F6950" t="str">
            <v>DIRECCION GESTION INTEGRAL DEL RECURSO HIDRICO</v>
          </cell>
          <cell r="G6950">
            <v>43201723</v>
          </cell>
          <cell r="H6950" t="str">
            <v>ESNEDY HERNANDEZ ATILANO</v>
          </cell>
          <cell r="I6950" t="str">
            <v xml:space="preserve">PAGO 5 DE 10 SEGÚN CERTIFICACION DEL SUPERVISOR </v>
          </cell>
          <cell r="J6950">
            <v>3650000</v>
          </cell>
          <cell r="K6950">
            <v>9.66</v>
          </cell>
          <cell r="O6950" t="str">
            <v>RECURSO 14</v>
          </cell>
          <cell r="V6950" t="str">
            <v>No tiene Dependientes</v>
          </cell>
          <cell r="W6950" t="str">
            <v>Vigencia Presupuestal</v>
          </cell>
        </row>
        <row r="6951">
          <cell r="A6951" t="str">
            <v>*5014</v>
          </cell>
          <cell r="B6951" t="str">
            <v>Contrato</v>
          </cell>
          <cell r="C6951">
            <v>350</v>
          </cell>
          <cell r="D6951">
            <v>1414</v>
          </cell>
          <cell r="E6951">
            <v>41836</v>
          </cell>
          <cell r="F6951" t="str">
            <v>OFICINA DE TECNOLOGIAS, INFORMACION Y COMUNICACIONES TIC</v>
          </cell>
          <cell r="G6951">
            <v>1013582291</v>
          </cell>
          <cell r="H6951" t="str">
            <v>JOHANA ALEXANDRA SANCHEZ LARA</v>
          </cell>
          <cell r="I6951" t="str">
            <v>PAGO 1 DE 5 SEGÚN CERTIFICACION DEL SUPERVISOR</v>
          </cell>
          <cell r="J6951">
            <v>5000000</v>
          </cell>
          <cell r="K6951">
            <v>9.66</v>
          </cell>
          <cell r="O6951" t="str">
            <v>RECURSO 14</v>
          </cell>
          <cell r="V6951" t="str">
            <v>No tiene Dependientes</v>
          </cell>
          <cell r="W6951" t="str">
            <v>Vigencia Presupuestal</v>
          </cell>
        </row>
        <row r="6952">
          <cell r="A6952" t="str">
            <v>*5114</v>
          </cell>
          <cell r="B6952" t="str">
            <v>Contrato</v>
          </cell>
          <cell r="C6952">
            <v>351</v>
          </cell>
          <cell r="D6952">
            <v>1514</v>
          </cell>
          <cell r="E6952">
            <v>41836</v>
          </cell>
          <cell r="F6952" t="str">
            <v>OFICINA DE TECNOLOGIAS, INFORMACION Y COMUNICACIONES TIC</v>
          </cell>
          <cell r="G6952">
            <v>74189170</v>
          </cell>
          <cell r="H6952" t="str">
            <v>LEONEL ROMERO IZQUIERDO</v>
          </cell>
          <cell r="I6952" t="str">
            <v>PAGO 1 DE 5 SEGÚN CERTIFICACION DEL SUPERVISOR</v>
          </cell>
          <cell r="J6952">
            <v>5000000</v>
          </cell>
          <cell r="K6952">
            <v>9.66</v>
          </cell>
          <cell r="O6952" t="str">
            <v>RECURSO 14</v>
          </cell>
          <cell r="V6952" t="str">
            <v>No tiene Dependientes</v>
          </cell>
          <cell r="W6952" t="str">
            <v>Vigencia Presupuestal</v>
          </cell>
        </row>
        <row r="6953">
          <cell r="A6953" t="str">
            <v>*5214</v>
          </cell>
          <cell r="B6953" t="str">
            <v>Contrato</v>
          </cell>
          <cell r="C6953">
            <v>335</v>
          </cell>
          <cell r="D6953">
            <v>1014</v>
          </cell>
          <cell r="E6953">
            <v>41845</v>
          </cell>
          <cell r="F6953" t="str">
            <v>DIRECCION GESTION INTEGRAL DEL RECURSO HIDRICO</v>
          </cell>
          <cell r="G6953">
            <v>51656073</v>
          </cell>
          <cell r="H6953" t="str">
            <v>YOLANDA CALDERON LARRAÑAGA</v>
          </cell>
          <cell r="I6953" t="str">
            <v>PAGO 4 DE 9 SEGÚN CERTIFICACION DEL SUPERVISOR (DESC X DEPENDIENTES)</v>
          </cell>
          <cell r="J6953">
            <v>9370000</v>
          </cell>
          <cell r="K6953">
            <v>9.66</v>
          </cell>
          <cell r="O6953" t="str">
            <v>RECURSO 14</v>
          </cell>
          <cell r="V6953" t="str">
            <v>Desc. x Dependientes</v>
          </cell>
          <cell r="W6953" t="str">
            <v>Vigencia Presupuestal</v>
          </cell>
        </row>
        <row r="6954">
          <cell r="A6954" t="str">
            <v>*5314</v>
          </cell>
          <cell r="B6954" t="str">
            <v>Contrato</v>
          </cell>
          <cell r="C6954">
            <v>324</v>
          </cell>
          <cell r="D6954">
            <v>714</v>
          </cell>
          <cell r="E6954">
            <v>41845</v>
          </cell>
          <cell r="F6954" t="str">
            <v>SUBDIRECCION ADMINISTRATIVA Y FINANCIERA</v>
          </cell>
          <cell r="G6954">
            <v>1026250736</v>
          </cell>
          <cell r="H6954" t="str">
            <v>SANDRA LORENA PEÑA PARRA</v>
          </cell>
          <cell r="I6954" t="str">
            <v>PAGO 6 DE 11 SEGÚN CERTIFICACION DEL SUPERVISOR (NO PRESENTA AFC DAVIVIENDA)</v>
          </cell>
          <cell r="J6954">
            <v>7000000</v>
          </cell>
          <cell r="K6954">
            <v>9.66</v>
          </cell>
          <cell r="O6954" t="str">
            <v>RECURSO 14</v>
          </cell>
          <cell r="Q6954" t="str">
            <v>AFC DAVIVIENDA</v>
          </cell>
          <cell r="R6954">
            <v>0</v>
          </cell>
          <cell r="V6954" t="str">
            <v>No presenta AFC+No tiene Dependientes</v>
          </cell>
          <cell r="W6954" t="str">
            <v>Vigencia Presupuestal</v>
          </cell>
        </row>
        <row r="6955">
          <cell r="A6955" t="str">
            <v>*5414</v>
          </cell>
          <cell r="B6955" t="str">
            <v>Contrato</v>
          </cell>
          <cell r="C6955">
            <v>65</v>
          </cell>
          <cell r="D6955">
            <v>514</v>
          </cell>
          <cell r="E6955">
            <v>41845</v>
          </cell>
          <cell r="F6955" t="str">
            <v>DIRECCION GESTION INTEGRAL DEL RECURSO HIDRICO</v>
          </cell>
          <cell r="G6955">
            <v>52378773</v>
          </cell>
          <cell r="H6955" t="str">
            <v>CARMEN BRICEIDA  RODRIGUEZ MEDINA</v>
          </cell>
          <cell r="I6955" t="str">
            <v>PAGO 7 DE 12 SEGÚN CERTIFICACION DEL SUPERVISOR (Desc. Base Dependientes)</v>
          </cell>
          <cell r="J6955">
            <v>7650000</v>
          </cell>
          <cell r="K6955">
            <v>9.66</v>
          </cell>
          <cell r="O6955" t="str">
            <v>RECURSO 14</v>
          </cell>
          <cell r="V6955" t="str">
            <v>Desc. x Dependientes</v>
          </cell>
          <cell r="W6955" t="str">
            <v>Vigencia Presupuestal</v>
          </cell>
        </row>
        <row r="6956">
          <cell r="A6956" t="str">
            <v>*5514</v>
          </cell>
          <cell r="B6956" t="str">
            <v>Contrato</v>
          </cell>
          <cell r="C6956">
            <v>330</v>
          </cell>
          <cell r="D6956">
            <v>914</v>
          </cell>
          <cell r="E6956">
            <v>41845</v>
          </cell>
          <cell r="F6956" t="str">
            <v>DIRECCION GESTION INTEGRAL DEL RECURSO HIDRICO</v>
          </cell>
          <cell r="G6956">
            <v>40036099</v>
          </cell>
          <cell r="H6956" t="str">
            <v>OLGA PATRICIA CAMARGO RODRIGUEZ</v>
          </cell>
          <cell r="I6956" t="str">
            <v>PAGO 4 DE 9 SEGÚN CERTIFICACION DEL SUPERVISOR (Desc x Dependientes)</v>
          </cell>
          <cell r="J6956">
            <v>7650000</v>
          </cell>
          <cell r="K6956">
            <v>9.66</v>
          </cell>
          <cell r="O6956" t="str">
            <v>RECURSO 14</v>
          </cell>
          <cell r="V6956" t="str">
            <v>Desc. x Dependientes</v>
          </cell>
          <cell r="W6956" t="str">
            <v>Vigencia Presupuestal</v>
          </cell>
        </row>
        <row r="6957">
          <cell r="A6957" t="str">
            <v>*5614</v>
          </cell>
          <cell r="B6957" t="str">
            <v>Contrato</v>
          </cell>
          <cell r="C6957">
            <v>62</v>
          </cell>
          <cell r="D6957">
            <v>114</v>
          </cell>
          <cell r="E6957">
            <v>41845</v>
          </cell>
          <cell r="F6957" t="str">
            <v>DIRECCION GESTION INTEGRAL DEL RECURSO HIDRICO</v>
          </cell>
          <cell r="G6957">
            <v>52834577</v>
          </cell>
          <cell r="H6957" t="str">
            <v>NUBIA JAZMIN BRIJALDO FLECHAS</v>
          </cell>
          <cell r="I6957" t="str">
            <v>PAGO 7 DE 12 SEGÚN CERTIFICACION DEL SUPERVISOR (Desc. Base Dependientes)</v>
          </cell>
          <cell r="J6957">
            <v>7650000</v>
          </cell>
          <cell r="K6957">
            <v>9.66</v>
          </cell>
          <cell r="O6957" t="str">
            <v>RECURSO 14</v>
          </cell>
          <cell r="V6957" t="str">
            <v>Desc. x Dependientes</v>
          </cell>
          <cell r="W6957" t="str">
            <v>Vigencia Presupuestal</v>
          </cell>
        </row>
        <row r="6958">
          <cell r="A6958" t="str">
            <v>*5714</v>
          </cell>
          <cell r="B6958" t="str">
            <v>Contrato</v>
          </cell>
          <cell r="C6958">
            <v>337</v>
          </cell>
          <cell r="D6958">
            <v>1114</v>
          </cell>
          <cell r="E6958">
            <v>41845</v>
          </cell>
          <cell r="F6958" t="str">
            <v>DIRECCION GESTION INTEGRAL DEL RECURSO HIDRICO</v>
          </cell>
          <cell r="G6958">
            <v>52085976</v>
          </cell>
          <cell r="H6958" t="str">
            <v>TANIA FERNANDA SANTOS SANTOS</v>
          </cell>
          <cell r="I6958" t="str">
            <v>PAGO 3 DE 8 SEGÚN CERTIFICACION DEL SUPERVISOR (DESC X DEPENDIENTES)</v>
          </cell>
          <cell r="J6958">
            <v>7650000</v>
          </cell>
          <cell r="K6958">
            <v>9.66</v>
          </cell>
          <cell r="O6958" t="str">
            <v>RECURSO 14</v>
          </cell>
          <cell r="V6958" t="str">
            <v>Desc. x Dependientes</v>
          </cell>
          <cell r="W6958" t="str">
            <v>Vigencia Presupuestal</v>
          </cell>
        </row>
        <row r="6959">
          <cell r="A6959" t="str">
            <v>*5814</v>
          </cell>
          <cell r="B6959" t="str">
            <v>Contrato</v>
          </cell>
          <cell r="C6959">
            <v>349</v>
          </cell>
          <cell r="D6959">
            <v>1314</v>
          </cell>
          <cell r="E6959">
            <v>41848</v>
          </cell>
          <cell r="F6959" t="str">
            <v>OFICINA DE ASUNTOS INTERNACIONALES</v>
          </cell>
          <cell r="G6959">
            <v>8605084804</v>
          </cell>
          <cell r="H6959" t="str">
            <v>PAEZ ASOCIADOS Y CIA S.A.S</v>
          </cell>
          <cell r="I6959" t="str">
            <v>FRA 8726 PAGO 1 DE 3 SEGÚN CERTIFICACION DEL SUPERVISOR</v>
          </cell>
          <cell r="J6959">
            <v>11542000</v>
          </cell>
          <cell r="K6959">
            <v>6.9</v>
          </cell>
          <cell r="L6959">
            <v>11</v>
          </cell>
          <cell r="M6959">
            <v>16</v>
          </cell>
          <cell r="O6959" t="str">
            <v>RECURSO 14</v>
          </cell>
          <cell r="W6959" t="str">
            <v>Vigencia Presupuestal</v>
          </cell>
        </row>
        <row r="6960">
          <cell r="A6960" t="str">
            <v>*5914</v>
          </cell>
          <cell r="B6960" t="str">
            <v>Contrato</v>
          </cell>
          <cell r="C6960">
            <v>66</v>
          </cell>
          <cell r="D6960">
            <v>414</v>
          </cell>
          <cell r="E6960">
            <v>41848</v>
          </cell>
          <cell r="F6960" t="str">
            <v>OFICINA DE ASUNTOS INTERNACIONALES</v>
          </cell>
          <cell r="G6960">
            <v>52071385</v>
          </cell>
          <cell r="H6960" t="str">
            <v>OLGA LUCIA BAUTISTA MARTINEZ</v>
          </cell>
          <cell r="I6960" t="str">
            <v>FRA 69 PAGO 7 DE 12 SEGÚN CERTIFICACION DEL SUPERVISOR (Presento Benef AFC $381,694 FECHA 04 JUL/2014)</v>
          </cell>
          <cell r="J6960">
            <v>11719100</v>
          </cell>
          <cell r="K6960">
            <v>9.66</v>
          </cell>
          <cell r="M6960">
            <v>16</v>
          </cell>
          <cell r="O6960" t="str">
            <v>RECURSO 14</v>
          </cell>
          <cell r="V6960" t="str">
            <v>Presenta Beneficio AFC 02 JUL 2014 - No tiene Dependientes</v>
          </cell>
          <cell r="W6960" t="str">
            <v>Vigencia Presupuestal</v>
          </cell>
        </row>
        <row r="6961">
          <cell r="A6961" t="str">
            <v>*6014</v>
          </cell>
          <cell r="B6961" t="str">
            <v>Contrato</v>
          </cell>
          <cell r="C6961">
            <v>218</v>
          </cell>
          <cell r="D6961">
            <v>614</v>
          </cell>
          <cell r="E6961">
            <v>41848</v>
          </cell>
          <cell r="F6961" t="str">
            <v>OFICINA DE ASUNTOS INTERNACIONALES</v>
          </cell>
          <cell r="G6961">
            <v>79531954</v>
          </cell>
          <cell r="H6961" t="str">
            <v>PEDRO ARTURO CHAVARRO VASQUEZ</v>
          </cell>
          <cell r="I6961" t="str">
            <v>FRA 0100 PAGO 7 DE 12 SEGÚN CERTIFICACION DEL SUPERVISOR (NO PRESENTO APORTES VOLUNTARIO PROTECCION)</v>
          </cell>
          <cell r="J6961">
            <v>10010200</v>
          </cell>
          <cell r="K6961">
            <v>9.66</v>
          </cell>
          <cell r="M6961">
            <v>16</v>
          </cell>
          <cell r="O6961" t="str">
            <v>RECURSO 14</v>
          </cell>
          <cell r="Q6961" t="str">
            <v>PENSIONES VOLUNTARIAS PROTECCION</v>
          </cell>
          <cell r="R6961">
            <v>0</v>
          </cell>
          <cell r="V6961" t="str">
            <v>NO Presento Aporte Voluntario - No tiene dependientes</v>
          </cell>
          <cell r="W6961" t="str">
            <v>Vigencia Presupuestal</v>
          </cell>
        </row>
        <row r="6962">
          <cell r="A6962" t="str">
            <v>*6114</v>
          </cell>
          <cell r="B6962" t="str">
            <v>Contrato</v>
          </cell>
          <cell r="C6962">
            <v>61</v>
          </cell>
          <cell r="D6962">
            <v>214</v>
          </cell>
          <cell r="E6962">
            <v>41848</v>
          </cell>
          <cell r="F6962" t="str">
            <v>OFICINA DE ASUNTOS INTERNACIONALES</v>
          </cell>
          <cell r="G6962">
            <v>79759709</v>
          </cell>
          <cell r="H6962" t="str">
            <v>ELKIN ADOLFO PINILLA CAÑON</v>
          </cell>
          <cell r="I6962" t="str">
            <v>FRA C73 PAGO 7 DE 12 SEGÚN CERTIFICACION DEL SUPERVISOR</v>
          </cell>
          <cell r="J6962">
            <v>10010200</v>
          </cell>
          <cell r="K6962">
            <v>9.66</v>
          </cell>
          <cell r="M6962">
            <v>16</v>
          </cell>
          <cell r="O6962" t="str">
            <v>RECURSO 14</v>
          </cell>
          <cell r="V6962" t="str">
            <v>No tiene Dependientes</v>
          </cell>
          <cell r="W6962" t="str">
            <v>Vigencia Presupuestal</v>
          </cell>
        </row>
        <row r="6963">
          <cell r="A6963" t="str">
            <v>*6214</v>
          </cell>
          <cell r="B6963" t="str">
            <v>Contrato</v>
          </cell>
          <cell r="C6963">
            <v>63</v>
          </cell>
          <cell r="D6963">
            <v>314</v>
          </cell>
          <cell r="E6963">
            <v>41850</v>
          </cell>
          <cell r="F6963" t="str">
            <v>DIRECCION GESTION INTEGRAL DEL RECURSO HIDRICO</v>
          </cell>
          <cell r="G6963">
            <v>43201723</v>
          </cell>
          <cell r="H6963" t="str">
            <v>ESNEDY HERNANDEZ ATILANO</v>
          </cell>
          <cell r="I6963" t="str">
            <v xml:space="preserve">PAGO 6 DE 10 SEGÚN CERTIFICACION DEL SUPERVISOR </v>
          </cell>
          <cell r="J6963">
            <v>3650000</v>
          </cell>
          <cell r="K6963">
            <v>9.66</v>
          </cell>
          <cell r="O6963" t="str">
            <v>RECURSO 14</v>
          </cell>
          <cell r="V6963" t="str">
            <v>No tiene Dependientes</v>
          </cell>
          <cell r="W6963" t="str">
            <v>Vigencia Presupuestal</v>
          </cell>
        </row>
        <row r="6964">
          <cell r="A6964" t="str">
            <v>*6314</v>
          </cell>
          <cell r="B6964" t="str">
            <v>Contrato</v>
          </cell>
          <cell r="C6964">
            <v>351</v>
          </cell>
          <cell r="D6964">
            <v>1514</v>
          </cell>
          <cell r="E6964">
            <v>41857</v>
          </cell>
          <cell r="F6964" t="str">
            <v>OFICINA DE TECNOLOGIAS, INFORMACION Y COMUNICACIONES TIC</v>
          </cell>
          <cell r="G6964">
            <v>74189170</v>
          </cell>
          <cell r="H6964" t="str">
            <v>LEONEL ROMERO IZQUIERDO</v>
          </cell>
          <cell r="I6964" t="str">
            <v>PAGO 2 DE 5 SEGÚN CERTIFICACION DEL SUPERVISOR</v>
          </cell>
          <cell r="J6964">
            <v>5000000</v>
          </cell>
          <cell r="K6964">
            <v>9.66</v>
          </cell>
          <cell r="O6964" t="str">
            <v>RECURSO 14</v>
          </cell>
          <cell r="V6964" t="str">
            <v>No tiene Dependientes</v>
          </cell>
          <cell r="W6964" t="str">
            <v>Vigencia Presupuestal</v>
          </cell>
        </row>
        <row r="6965">
          <cell r="A6965" t="str">
            <v>*6414</v>
          </cell>
          <cell r="B6965" t="str">
            <v>Contrato</v>
          </cell>
          <cell r="C6965">
            <v>350</v>
          </cell>
          <cell r="D6965">
            <v>1414</v>
          </cell>
          <cell r="E6965">
            <v>41857</v>
          </cell>
          <cell r="F6965" t="str">
            <v>OFICINA DE TECNOLOGIAS, INFORMACION Y COMUNICACIONES TIC</v>
          </cell>
          <cell r="G6965">
            <v>1013582291</v>
          </cell>
          <cell r="H6965" t="str">
            <v>JOHANA ALEXANDRA SANCHEZ LARA</v>
          </cell>
          <cell r="I6965" t="str">
            <v>PAGO 2 DE 5 SEGÚN CERTIFICACION DEL SUPERVISOR</v>
          </cell>
          <cell r="J6965">
            <v>5000000</v>
          </cell>
          <cell r="K6965">
            <v>9.66</v>
          </cell>
          <cell r="O6965" t="str">
            <v>RECURSO 14</v>
          </cell>
          <cell r="V6965" t="str">
            <v>No tiene Dependientes</v>
          </cell>
          <cell r="W6965" t="str">
            <v>Vigencia Presupuestal</v>
          </cell>
        </row>
        <row r="6966">
          <cell r="A6966" t="str">
            <v>*6514</v>
          </cell>
          <cell r="B6966" t="str">
            <v>Contrato</v>
          </cell>
          <cell r="C6966">
            <v>326</v>
          </cell>
          <cell r="D6966">
            <v>814</v>
          </cell>
          <cell r="E6966">
            <v>41859</v>
          </cell>
          <cell r="F6966" t="str">
            <v>DIRECCION DE ASUNTOS AMBIENTALES, SECTORIAL Y URBANA</v>
          </cell>
          <cell r="G6966">
            <v>8001528404</v>
          </cell>
          <cell r="H6966" t="str">
            <v>UNISANGIL - FUNDACION UNIVERSITARIA DE SANGIL</v>
          </cell>
          <cell r="I6966" t="str">
            <v>PAGO 2 DE 4 SEGÚN CERTIFICIACION DEL SUPERVISOR (ENTIDAD SIN ANIMO DE LUCRO "REG.ESPECIAL" -SEDE: SAN GIL SANTANDER)</v>
          </cell>
          <cell r="J6966">
            <v>72691500</v>
          </cell>
          <cell r="O6966" t="str">
            <v>RECURSO 14</v>
          </cell>
          <cell r="V6966" t="str">
            <v>ENTIDAD SIN ANIMO DE LUCRO "REG.ESPECIAL" -SEDE: SAN GIL SANTANDER</v>
          </cell>
          <cell r="W6966" t="str">
            <v>Vigencia Presupuestal</v>
          </cell>
        </row>
        <row r="6967">
          <cell r="A6967" t="str">
            <v>*6614</v>
          </cell>
          <cell r="B6967" t="str">
            <v>Contrato</v>
          </cell>
          <cell r="C6967">
            <v>364</v>
          </cell>
          <cell r="D6967">
            <v>1914</v>
          </cell>
          <cell r="E6967">
            <v>41859</v>
          </cell>
          <cell r="F6967" t="str">
            <v>DIRECCION DE ASUNTOS AMBIENTALES, SECTORIAL Y URBANA</v>
          </cell>
          <cell r="G6967">
            <v>52364269</v>
          </cell>
          <cell r="H6967" t="str">
            <v>GUELDY VIVIANA CERON RODRIGUEZ</v>
          </cell>
          <cell r="I6967" t="str">
            <v>PAGO 1 DE 6 SEGÚN CERTIFICACION DEL SUPERVISOR</v>
          </cell>
          <cell r="J6967">
            <v>4533333</v>
          </cell>
          <cell r="K6967">
            <v>9.66</v>
          </cell>
          <cell r="O6967" t="str">
            <v>RECURSO 14</v>
          </cell>
          <cell r="V6967" t="str">
            <v>No tiene Dependientes</v>
          </cell>
          <cell r="W6967" t="str">
            <v>Vigencia Presupuestal</v>
          </cell>
        </row>
        <row r="6968">
          <cell r="A6968" t="str">
            <v>*6714</v>
          </cell>
          <cell r="B6968" t="str">
            <v>Contrato</v>
          </cell>
          <cell r="C6968">
            <v>359</v>
          </cell>
          <cell r="D6968">
            <v>1614</v>
          </cell>
          <cell r="E6968">
            <v>41859</v>
          </cell>
          <cell r="F6968" t="str">
            <v>DIRECCION GESTION INTEGRAL DEL RECURSO HIDRICO</v>
          </cell>
          <cell r="G6968" t="str">
            <v>CEM1307152D2</v>
          </cell>
          <cell r="H6968" t="str">
            <v>COMPU ELEARNING MEXICO S.A DE C.V</v>
          </cell>
          <cell r="I6968" t="str">
            <v>PAGO 1 DE 3 SEGÚN CERTIFICACION DEL SUPERVISOR (ENT.EXTERIOR)</v>
          </cell>
          <cell r="J6968">
            <v>26422844</v>
          </cell>
          <cell r="L6968">
            <v>10</v>
          </cell>
          <cell r="O6968" t="str">
            <v>RECURSO 14</v>
          </cell>
          <cell r="W6968" t="str">
            <v>Vigencia Presupuestal</v>
          </cell>
        </row>
        <row r="6969">
          <cell r="A6969" t="str">
            <v>*6814</v>
          </cell>
          <cell r="B6969" t="str">
            <v>Contrato</v>
          </cell>
          <cell r="C6969">
            <v>361</v>
          </cell>
          <cell r="D6969">
            <v>1714</v>
          </cell>
          <cell r="E6969">
            <v>41859</v>
          </cell>
          <cell r="F6969" t="str">
            <v>DIRECCION DE GENTION INTEGRAL DEL RECURSO HIDRICO</v>
          </cell>
          <cell r="G6969" t="str">
            <v>B48677033</v>
          </cell>
          <cell r="H6969" t="str">
            <v>CONSULTEC S.L</v>
          </cell>
          <cell r="I6969" t="str">
            <v>PAGO 1 DE 3 SEGÚN CERTIFICACION DEL SUPERVISOR (ENT.EXTERIOR)</v>
          </cell>
          <cell r="J6969">
            <v>37837251</v>
          </cell>
          <cell r="L6969">
            <v>10</v>
          </cell>
          <cell r="O6969" t="str">
            <v>RECURSO 14</v>
          </cell>
          <cell r="W6969" t="str">
            <v>Vigencia Presupuestal</v>
          </cell>
        </row>
        <row r="6970">
          <cell r="A6970" t="str">
            <v>*6914</v>
          </cell>
          <cell r="B6970" t="str">
            <v>Contrato</v>
          </cell>
          <cell r="C6970">
            <v>341</v>
          </cell>
          <cell r="D6970">
            <v>2213</v>
          </cell>
          <cell r="E6970">
            <v>41863</v>
          </cell>
          <cell r="F6970" t="str">
            <v>DIRECCION GESTION INTEGRAL DEL RECURSO HIDRICO</v>
          </cell>
          <cell r="G6970">
            <v>9006787921</v>
          </cell>
          <cell r="H6970" t="str">
            <v>UNION TEMPORAL FAL INGENIEROS SAS Y HORIZONS SOUTH AMERICA SAC</v>
          </cell>
          <cell r="I6970" t="str">
            <v>PAGO FACTURA No 3 CORRESPONDIENTE AL TERCER DESEMBOLSO SEGÚN CERTIFICACION DEL SUPERVISOR (REG COMUN)</v>
          </cell>
          <cell r="J6970">
            <v>675460593</v>
          </cell>
          <cell r="K6970">
            <v>9.66</v>
          </cell>
          <cell r="L6970">
            <v>11</v>
          </cell>
          <cell r="M6970">
            <v>16</v>
          </cell>
          <cell r="O6970" t="str">
            <v>RECURSO 14</v>
          </cell>
          <cell r="W6970" t="str">
            <v>Reserva Presupuestal</v>
          </cell>
        </row>
        <row r="6971">
          <cell r="A6971" t="str">
            <v>*7014</v>
          </cell>
          <cell r="B6971" t="str">
            <v>Contrato</v>
          </cell>
          <cell r="C6971">
            <v>359</v>
          </cell>
          <cell r="D6971">
            <v>1614</v>
          </cell>
          <cell r="E6971">
            <v>41873</v>
          </cell>
          <cell r="F6971" t="str">
            <v>DIRECCION GESTION INTEGRAL DEL RECURSO HIDRICO</v>
          </cell>
          <cell r="G6971" t="str">
            <v>CEM1307152D2</v>
          </cell>
          <cell r="H6971" t="str">
            <v>COMPU ELEARNING MEXICO S.A DE C.V</v>
          </cell>
          <cell r="I6971" t="str">
            <v>FRA A6 PAGO 2 DE 3 SEGÚN CERTIFICACION DEL SUPERVISOR (ENT.EXTERIOR)</v>
          </cell>
          <cell r="J6971">
            <v>132114221</v>
          </cell>
          <cell r="L6971">
            <v>10</v>
          </cell>
          <cell r="O6971" t="str">
            <v>RECURSO 14</v>
          </cell>
          <cell r="W6971" t="str">
            <v>Vigencia Presupuestal</v>
          </cell>
        </row>
        <row r="6972">
          <cell r="A6972" t="str">
            <v>*7114</v>
          </cell>
          <cell r="B6972" t="str">
            <v>Contrato</v>
          </cell>
          <cell r="C6972">
            <v>337</v>
          </cell>
          <cell r="D6972">
            <v>1114</v>
          </cell>
          <cell r="E6972">
            <v>41873</v>
          </cell>
          <cell r="F6972" t="str">
            <v>DIRECCION GESTION INTEGRAL DEL RECURSO HIDRICO</v>
          </cell>
          <cell r="G6972">
            <v>52085976</v>
          </cell>
          <cell r="H6972" t="str">
            <v>TANIA FERNANDA SANTOS SANTOS</v>
          </cell>
          <cell r="I6972" t="str">
            <v>PAGO 4 DE 8 SEGÚN CERTIFICACION DEL SUPERVISOR (DESC X DEPENDIENTES)</v>
          </cell>
          <cell r="J6972">
            <v>7650000</v>
          </cell>
          <cell r="K6972">
            <v>9.66</v>
          </cell>
          <cell r="O6972" t="str">
            <v>RECURSO 14</v>
          </cell>
          <cell r="V6972" t="str">
            <v>Desc. x Dependientes</v>
          </cell>
          <cell r="W6972" t="str">
            <v>Vigencia Presupuestal</v>
          </cell>
        </row>
        <row r="6973">
          <cell r="A6973" t="str">
            <v>*7214</v>
          </cell>
          <cell r="B6973" t="str">
            <v>Contrato</v>
          </cell>
          <cell r="C6973">
            <v>324</v>
          </cell>
          <cell r="D6973">
            <v>714</v>
          </cell>
          <cell r="E6973">
            <v>41873</v>
          </cell>
          <cell r="F6973" t="str">
            <v>SUBDIRECCION ADMINISTRATIVA Y FINANCIERA</v>
          </cell>
          <cell r="G6973">
            <v>1026250736</v>
          </cell>
          <cell r="H6973" t="str">
            <v>SANDRA LORENA PEÑA PARRA</v>
          </cell>
          <cell r="I6973" t="str">
            <v>PAGO 7 DE 11 SEGÚN CERTIFICACION DEL SUPERVISOR (NO PRESENTA AFC DAVIVIENDA)</v>
          </cell>
          <cell r="J6973">
            <v>7000000</v>
          </cell>
          <cell r="K6973">
            <v>9.66</v>
          </cell>
          <cell r="O6973" t="str">
            <v>RECURSO 14</v>
          </cell>
          <cell r="Q6973" t="str">
            <v>AFC DAVIVIENDA</v>
          </cell>
          <cell r="R6973">
            <v>0</v>
          </cell>
          <cell r="V6973" t="str">
            <v>No presenta AFC+No tiene Dependientes</v>
          </cell>
          <cell r="W6973" t="str">
            <v>Vigencia Presupuestal</v>
          </cell>
        </row>
        <row r="6974">
          <cell r="A6974" t="str">
            <v>*7314</v>
          </cell>
          <cell r="B6974" t="str">
            <v>Contrato</v>
          </cell>
          <cell r="C6974">
            <v>335</v>
          </cell>
          <cell r="D6974">
            <v>1014</v>
          </cell>
          <cell r="E6974">
            <v>41873</v>
          </cell>
          <cell r="F6974" t="str">
            <v>DIRECCION GESTION INTEGRAL DEL RECURSO HIDRICO</v>
          </cell>
          <cell r="G6974">
            <v>51656073</v>
          </cell>
          <cell r="H6974" t="str">
            <v>YOLANDA CALDERON LARRAÑAGA</v>
          </cell>
          <cell r="I6974" t="str">
            <v>PAGO 5 DE 9 SEGÚN CERTIFICACION DEL SUPERVISOR (DESC X DEPENDIENTES)</v>
          </cell>
          <cell r="J6974">
            <v>9370000</v>
          </cell>
          <cell r="K6974">
            <v>9.66</v>
          </cell>
          <cell r="O6974" t="str">
            <v>RECURSO 14</v>
          </cell>
          <cell r="V6974" t="str">
            <v>Desc. x Dependientes</v>
          </cell>
          <cell r="W6974" t="str">
            <v>Vigencia Presupuestal</v>
          </cell>
        </row>
        <row r="6975">
          <cell r="A6975" t="str">
            <v>*7414</v>
          </cell>
          <cell r="B6975" t="str">
            <v>Contrato</v>
          </cell>
          <cell r="C6975">
            <v>330</v>
          </cell>
          <cell r="D6975">
            <v>914</v>
          </cell>
          <cell r="E6975">
            <v>41873</v>
          </cell>
          <cell r="F6975" t="str">
            <v>DIRECCION GESTION INTEGRAL DEL RECURSO HIDRICO</v>
          </cell>
          <cell r="G6975">
            <v>40036099</v>
          </cell>
          <cell r="H6975" t="str">
            <v>OLGA PATRICIA CAMARGO RODRIGUEZ</v>
          </cell>
          <cell r="I6975" t="str">
            <v>PAGO 5 DE 9 SEGÚN CERTIFICACION DEL SUPERVISOR (Desc x Dependientes+Prepagada Consanitas 09 Ago/14)</v>
          </cell>
          <cell r="J6975">
            <v>7650000</v>
          </cell>
          <cell r="K6975">
            <v>9.66</v>
          </cell>
          <cell r="O6975" t="str">
            <v>RECURSO 14</v>
          </cell>
          <cell r="V6975" t="str">
            <v>Presenta Prepagada Colsanitas 09 Ago/2014Desc. x Dependientes</v>
          </cell>
          <cell r="W6975" t="str">
            <v>Vigencia Presupuestal</v>
          </cell>
        </row>
        <row r="6976">
          <cell r="A6976" t="str">
            <v>*7514</v>
          </cell>
          <cell r="B6976" t="str">
            <v>Contrato</v>
          </cell>
          <cell r="C6976">
            <v>62</v>
          </cell>
          <cell r="D6976">
            <v>114</v>
          </cell>
          <cell r="E6976">
            <v>41873</v>
          </cell>
          <cell r="F6976" t="str">
            <v>DIRECCION GESTION INTEGRAL DEL RECURSO HIDRICO</v>
          </cell>
          <cell r="G6976">
            <v>52834577</v>
          </cell>
          <cell r="H6976" t="str">
            <v>NUBIA JAZMIN BRIJALDO FLECHAS</v>
          </cell>
          <cell r="I6976" t="str">
            <v>PAGO 8 DE 12 SEGÚN CERTIFICACION DEL SUPERVISOR (Desc. Base Dependientes+Prepagada Anual Colsanitas  desde 10/01/2013 hasta 30/09/2014)</v>
          </cell>
          <cell r="J6976">
            <v>7650000</v>
          </cell>
          <cell r="K6976">
            <v>9.66</v>
          </cell>
          <cell r="O6976" t="str">
            <v>RECURSO 14</v>
          </cell>
          <cell r="V6976" t="str">
            <v>Prepagada Anual desde 10/01/2013 hasta 30/09/2014 $1,511,622 + Desc. x Dependientes</v>
          </cell>
          <cell r="W6976" t="str">
            <v>Vigencia Presupuestal</v>
          </cell>
        </row>
        <row r="6977">
          <cell r="A6977" t="str">
            <v>*7614</v>
          </cell>
          <cell r="B6977" t="str">
            <v>Contrato</v>
          </cell>
          <cell r="C6977">
            <v>65</v>
          </cell>
          <cell r="D6977">
            <v>514</v>
          </cell>
          <cell r="E6977">
            <v>41873</v>
          </cell>
          <cell r="F6977" t="str">
            <v>DIRECCION GESTION INTEGRAL DEL RECURSO HIDRICO</v>
          </cell>
          <cell r="G6977">
            <v>52378773</v>
          </cell>
          <cell r="H6977" t="str">
            <v>CARMEN BRICEIDA  RODRIGUEZ MEDINA</v>
          </cell>
          <cell r="I6977" t="str">
            <v>PAGO 8 DE 12 SEGÚN CERTIFICACION DEL SUPERVISOR (Desc. Base Dependientes)</v>
          </cell>
          <cell r="J6977">
            <v>7650000</v>
          </cell>
          <cell r="K6977">
            <v>9.66</v>
          </cell>
          <cell r="O6977" t="str">
            <v>RECURSO 14</v>
          </cell>
          <cell r="V6977" t="str">
            <v>Desc. x Dependientes</v>
          </cell>
          <cell r="W6977" t="str">
            <v>Vigencia Presupuestal</v>
          </cell>
        </row>
        <row r="6978">
          <cell r="A6978" t="str">
            <v>*7714</v>
          </cell>
          <cell r="B6978" t="str">
            <v>Contrato</v>
          </cell>
          <cell r="C6978">
            <v>61</v>
          </cell>
          <cell r="D6978">
            <v>214</v>
          </cell>
          <cell r="E6978">
            <v>41873</v>
          </cell>
          <cell r="F6978" t="str">
            <v>OFICINA DE ASUNTOS INTERNACIONALES</v>
          </cell>
          <cell r="G6978">
            <v>79759709</v>
          </cell>
          <cell r="H6978" t="str">
            <v>ELKIN ADOLFO PINILLA CAÑON</v>
          </cell>
          <cell r="I6978" t="str">
            <v>FRA C76 PAGO 8 DE 12 SEGÚN CERTIFICACION DEL SUPERVISOR</v>
          </cell>
          <cell r="J6978">
            <v>10010200</v>
          </cell>
          <cell r="K6978">
            <v>9.66</v>
          </cell>
          <cell r="M6978">
            <v>16</v>
          </cell>
          <cell r="O6978" t="str">
            <v>RECURSO 14</v>
          </cell>
          <cell r="V6978" t="str">
            <v>No tiene Dependientes</v>
          </cell>
          <cell r="W6978" t="str">
            <v>Vigencia Presupuestal</v>
          </cell>
        </row>
        <row r="6979">
          <cell r="A6979" t="str">
            <v>*7814</v>
          </cell>
          <cell r="B6979" t="str">
            <v>Contrato</v>
          </cell>
          <cell r="C6979">
            <v>218</v>
          </cell>
          <cell r="D6979">
            <v>614</v>
          </cell>
          <cell r="E6979">
            <v>41873</v>
          </cell>
          <cell r="F6979" t="str">
            <v>OFICINA DE ASUNTOS INTERNACIONALES</v>
          </cell>
          <cell r="G6979">
            <v>79531954</v>
          </cell>
          <cell r="H6979" t="str">
            <v>PEDRO ARTURO CHAVARRO VASQUEZ</v>
          </cell>
          <cell r="I6979" t="str">
            <v>FRA 0097 PAGO 8 DE 12 SEGÚN CERTIFICACION DEL SUPERVISOR (NO PRESENTO APORTES VOLUNTARIO PROTECCION)</v>
          </cell>
          <cell r="J6979">
            <v>10010200</v>
          </cell>
          <cell r="K6979">
            <v>9.66</v>
          </cell>
          <cell r="M6979">
            <v>16</v>
          </cell>
          <cell r="O6979" t="str">
            <v>RECURSO 14</v>
          </cell>
          <cell r="Q6979" t="str">
            <v>PENSIONES VOLUNTARIAS PROTECCION</v>
          </cell>
          <cell r="R6979">
            <v>0</v>
          </cell>
          <cell r="V6979" t="str">
            <v>NO Presento Aporte Voluntario - No tiene dependientes</v>
          </cell>
          <cell r="W6979" t="str">
            <v>Vigencia Presupuestal</v>
          </cell>
        </row>
        <row r="6980">
          <cell r="A6980" t="str">
            <v>*7914</v>
          </cell>
          <cell r="B6980" t="str">
            <v>Contrato</v>
          </cell>
          <cell r="C6980">
            <v>349</v>
          </cell>
          <cell r="D6980">
            <v>1314</v>
          </cell>
          <cell r="E6980">
            <v>41873</v>
          </cell>
          <cell r="F6980" t="str">
            <v>OFICINA DE ASUNTOS INTERNACIONALES</v>
          </cell>
          <cell r="G6980">
            <v>8605084804</v>
          </cell>
          <cell r="H6980" t="str">
            <v>PAEZ ASOCIADOS Y CIA S.A.S</v>
          </cell>
          <cell r="I6980" t="str">
            <v>FRA 8727 PAGO 2 DE 3 SEGÚN CERTIFICACION DEL SUPERVISOR</v>
          </cell>
          <cell r="J6980">
            <v>51939000</v>
          </cell>
          <cell r="K6980">
            <v>6.9</v>
          </cell>
          <cell r="L6980">
            <v>11</v>
          </cell>
          <cell r="M6980">
            <v>16</v>
          </cell>
          <cell r="O6980" t="str">
            <v>RECURSO 14</v>
          </cell>
          <cell r="W6980" t="str">
            <v>Vigencia Presupuestal</v>
          </cell>
        </row>
        <row r="6981">
          <cell r="A6981" t="str">
            <v>*8014</v>
          </cell>
          <cell r="B6981" t="str">
            <v>Contrato</v>
          </cell>
          <cell r="C6981">
            <v>349</v>
          </cell>
          <cell r="D6981">
            <v>1314</v>
          </cell>
          <cell r="E6981">
            <v>41873</v>
          </cell>
          <cell r="F6981" t="str">
            <v>OFICINA DE ASUNTOS INTERNACIONALES</v>
          </cell>
          <cell r="G6981">
            <v>8605084804</v>
          </cell>
          <cell r="H6981" t="str">
            <v>PAEZ ASOCIADOS Y CIA S.A.S</v>
          </cell>
          <cell r="I6981" t="str">
            <v>FRA 8728 PAGO 3 DE 3 SEGÚN CERTIFICACION DEL SUPERVISOR</v>
          </cell>
          <cell r="J6981">
            <v>51939000</v>
          </cell>
          <cell r="K6981">
            <v>6.9</v>
          </cell>
          <cell r="L6981">
            <v>11</v>
          </cell>
          <cell r="M6981">
            <v>16</v>
          </cell>
          <cell r="O6981" t="str">
            <v>RECURSO 14</v>
          </cell>
          <cell r="W6981" t="str">
            <v>Vigencia Presupuestal</v>
          </cell>
        </row>
        <row r="6982">
          <cell r="A6982" t="str">
            <v>*8114</v>
          </cell>
          <cell r="B6982" t="str">
            <v>Contrato</v>
          </cell>
          <cell r="C6982">
            <v>63</v>
          </cell>
          <cell r="D6982">
            <v>314</v>
          </cell>
          <cell r="E6982">
            <v>41873</v>
          </cell>
          <cell r="F6982" t="str">
            <v>DIRECCION GESTION INTEGRAL DEL RECURSO HIDRICO</v>
          </cell>
          <cell r="G6982">
            <v>43201723</v>
          </cell>
          <cell r="H6982" t="str">
            <v>ESNEDY HERNANDEZ ATILANO</v>
          </cell>
          <cell r="I6982" t="str">
            <v xml:space="preserve">PAGO 7 DE 10 SEGÚN CERTIFICACION DEL SUPERVISOR </v>
          </cell>
          <cell r="J6982">
            <v>3650000</v>
          </cell>
          <cell r="K6982">
            <v>9.66</v>
          </cell>
          <cell r="O6982" t="str">
            <v>RECURSO 14</v>
          </cell>
          <cell r="V6982" t="str">
            <v>No tiene Dependientes</v>
          </cell>
          <cell r="W6982" t="str">
            <v>Vigencia Presupuestal</v>
          </cell>
        </row>
        <row r="6983">
          <cell r="A6983" t="str">
            <v>*8214</v>
          </cell>
          <cell r="B6983" t="str">
            <v>Contrato</v>
          </cell>
          <cell r="C6983">
            <v>364</v>
          </cell>
          <cell r="D6983">
            <v>1914</v>
          </cell>
          <cell r="E6983">
            <v>41877</v>
          </cell>
          <cell r="F6983" t="str">
            <v>DIRECCION DE ASUNTOS AMBIENTALES, SECTORIAL Y URBANA</v>
          </cell>
          <cell r="G6983">
            <v>52364269</v>
          </cell>
          <cell r="H6983" t="str">
            <v>GUELDY VIVIANA CERON RODRIGUEZ</v>
          </cell>
          <cell r="I6983" t="str">
            <v>PAGO 1 DE 6 SEGÚN CERTIFICACION DEL SUPERVISOR</v>
          </cell>
          <cell r="J6983">
            <v>4266666</v>
          </cell>
          <cell r="K6983">
            <v>9.66</v>
          </cell>
          <cell r="O6983" t="str">
            <v>RECURSO 14</v>
          </cell>
          <cell r="V6983" t="str">
            <v>No tiene Dependientes</v>
          </cell>
          <cell r="W6983" t="str">
            <v>Vigencia Presupuestal</v>
          </cell>
        </row>
        <row r="6984">
          <cell r="A6984" t="str">
            <v>*8314</v>
          </cell>
          <cell r="B6984" t="str">
            <v>Contrato</v>
          </cell>
          <cell r="C6984">
            <v>66</v>
          </cell>
          <cell r="D6984">
            <v>414</v>
          </cell>
          <cell r="E6984">
            <v>41877</v>
          </cell>
          <cell r="F6984" t="str">
            <v>OFICINA DE ASUNTOS INTERNACIONALES</v>
          </cell>
          <cell r="G6984">
            <v>52071385</v>
          </cell>
          <cell r="H6984" t="str">
            <v>OLGA LUCIA BAUTISTA MARTINEZ</v>
          </cell>
          <cell r="I6984" t="str">
            <v>FRA 71 PAGO 8 DE 12 SEGÚN CERTIFICACION DEL SUPERVISOR (No Presenta Benef AFC $0)</v>
          </cell>
          <cell r="J6984">
            <v>11719100</v>
          </cell>
          <cell r="K6984">
            <v>9.66</v>
          </cell>
          <cell r="M6984">
            <v>16</v>
          </cell>
          <cell r="O6984" t="str">
            <v>RECURSO 14</v>
          </cell>
          <cell r="V6984" t="str">
            <v>No Presenta Beneficio AFC  - No tiene Dependientes</v>
          </cell>
          <cell r="W6984" t="str">
            <v>Vigencia Presupuestal</v>
          </cell>
        </row>
        <row r="6985">
          <cell r="A6985" t="str">
            <v>*8414</v>
          </cell>
          <cell r="B6985" t="str">
            <v>Contrato</v>
          </cell>
          <cell r="C6985">
            <v>364</v>
          </cell>
          <cell r="D6985">
            <v>1914</v>
          </cell>
          <cell r="E6985">
            <v>41879</v>
          </cell>
          <cell r="F6985" t="str">
            <v>DIRECCION DE ASUNTOS AMBIENTALES, SECTORIAL Y URBANA</v>
          </cell>
          <cell r="G6985">
            <v>52364269</v>
          </cell>
          <cell r="H6985" t="str">
            <v>GUELDY VIVIANA CERON RODRIGUEZ</v>
          </cell>
          <cell r="I6985" t="str">
            <v>PAGO 2 DE 6 SEGÚN CERTIFICACION DEL SUPERVISOR (SE AJU RTE FTE SEGÚN TOTAL ING DEL MES OP *8214 DEL 26/08/2014)</v>
          </cell>
          <cell r="J6985">
            <v>8000000</v>
          </cell>
          <cell r="K6985">
            <v>9.66</v>
          </cell>
          <cell r="O6985" t="str">
            <v>RECURSO 14</v>
          </cell>
          <cell r="V6985" t="str">
            <v>No tiene Dependientes</v>
          </cell>
          <cell r="W6985" t="str">
            <v>Vigencia Presupuestal</v>
          </cell>
        </row>
        <row r="6986">
          <cell r="A6986" t="str">
            <v>*8514</v>
          </cell>
          <cell r="B6986" t="str">
            <v>Contrato</v>
          </cell>
          <cell r="C6986">
            <v>344</v>
          </cell>
          <cell r="D6986">
            <v>1214</v>
          </cell>
          <cell r="E6986">
            <v>41879</v>
          </cell>
          <cell r="F6986" t="str">
            <v>DIRECCION DE ASUNTOS AMBIENTALES, SECTORIAL Y URBANA</v>
          </cell>
          <cell r="G6986">
            <v>79779355</v>
          </cell>
          <cell r="H6986" t="str">
            <v>GUSTAVO VALBUENA QUIÑONES</v>
          </cell>
          <cell r="I6986" t="str">
            <v>PAGO 1 DE 3 FRA 07 SEGÚN CERTIFICACION DEL SUPERVISOR (DESC X DEPENDIENTES)</v>
          </cell>
          <cell r="J6986">
            <v>20000000</v>
          </cell>
          <cell r="K6986">
            <v>9.66</v>
          </cell>
          <cell r="M6986">
            <v>16</v>
          </cell>
          <cell r="O6986" t="str">
            <v>RECURSO 14</v>
          </cell>
          <cell r="V6986" t="str">
            <v>Desc. x Dependientes</v>
          </cell>
          <cell r="W6986" t="str">
            <v>Vigencia Presupuestal</v>
          </cell>
        </row>
        <row r="6987">
          <cell r="A6987" t="str">
            <v>*8614</v>
          </cell>
          <cell r="B6987" t="str">
            <v>Contrato</v>
          </cell>
          <cell r="C6987">
            <v>365</v>
          </cell>
          <cell r="D6987">
            <v>1814</v>
          </cell>
          <cell r="E6987">
            <v>41879</v>
          </cell>
          <cell r="F6987" t="str">
            <v>DIRECCION DE ASUNTOS AMBIENTALES, SECTORIAL Y URBANA</v>
          </cell>
          <cell r="G6987">
            <v>79568786</v>
          </cell>
          <cell r="H6987" t="str">
            <v>NELSON CORREA GOMEZ</v>
          </cell>
          <cell r="I6987" t="str">
            <v>PAGO 2  DE 6 SEGÚN CERTIFICACION DEL SUPERVISOR (DESC X DEPENDIENTES)</v>
          </cell>
          <cell r="J6987">
            <v>6400000</v>
          </cell>
          <cell r="K6987">
            <v>9.66</v>
          </cell>
          <cell r="O6987" t="str">
            <v>RECURSO 14</v>
          </cell>
          <cell r="V6987" t="str">
            <v>Desc. x Dependientes</v>
          </cell>
          <cell r="W6987" t="str">
            <v>Vigencia Presupuestal</v>
          </cell>
        </row>
        <row r="6988">
          <cell r="A6988" t="str">
            <v>*8714</v>
          </cell>
          <cell r="B6988" t="str">
            <v>Anulada</v>
          </cell>
          <cell r="E6988">
            <v>41879</v>
          </cell>
          <cell r="I6988" t="str">
            <v>ANULADA</v>
          </cell>
        </row>
        <row r="6989">
          <cell r="A6989" t="str">
            <v>*8814</v>
          </cell>
          <cell r="B6989" t="str">
            <v>Contrato</v>
          </cell>
          <cell r="C6989">
            <v>365</v>
          </cell>
          <cell r="D6989">
            <v>1814</v>
          </cell>
          <cell r="E6989">
            <v>41879</v>
          </cell>
          <cell r="F6989" t="str">
            <v>DIRECCION DE ASUNTOS AMBIENTALES, SECTORIAL Y URBANA</v>
          </cell>
          <cell r="G6989">
            <v>79568786</v>
          </cell>
          <cell r="H6989" t="str">
            <v>NELSON CORREA GOMEZ</v>
          </cell>
          <cell r="I6989" t="str">
            <v>PAGO 1 DE 6 SEGÚN CERTIFICACION DEL SUPERVISOR (DESC X DEPENDIENTES)</v>
          </cell>
          <cell r="J6989">
            <v>3626667</v>
          </cell>
          <cell r="K6989">
            <v>9.66</v>
          </cell>
          <cell r="O6989" t="str">
            <v>RECURSO 14</v>
          </cell>
          <cell r="V6989" t="str">
            <v>Desc. x Dependientes</v>
          </cell>
          <cell r="W6989" t="str">
            <v>Vigencia Presupuestal</v>
          </cell>
        </row>
        <row r="6990">
          <cell r="A6990" t="str">
            <v>*8914</v>
          </cell>
          <cell r="B6990" t="str">
            <v>Contrato</v>
          </cell>
          <cell r="C6990">
            <v>351</v>
          </cell>
          <cell r="D6990">
            <v>1514</v>
          </cell>
          <cell r="E6990">
            <v>41894</v>
          </cell>
          <cell r="F6990" t="str">
            <v>OFICINA DE TECNOLOGIAS, INFORMACION Y COMUNICACIONES TIC</v>
          </cell>
          <cell r="G6990">
            <v>74189170</v>
          </cell>
          <cell r="H6990" t="str">
            <v>LEONEL ROMERO IZQUIERDO</v>
          </cell>
          <cell r="I6990" t="str">
            <v>PAGO 3 DE 5 SEGÚN CERTIFICACION DEL SUPERVISOR</v>
          </cell>
          <cell r="J6990">
            <v>5000000</v>
          </cell>
          <cell r="K6990">
            <v>9.66</v>
          </cell>
          <cell r="O6990" t="str">
            <v>RECURSO 14</v>
          </cell>
          <cell r="V6990" t="str">
            <v>No tiene Dependientes</v>
          </cell>
          <cell r="W6990" t="str">
            <v>Vigencia Presupuestal</v>
          </cell>
        </row>
        <row r="6991">
          <cell r="A6991" t="str">
            <v>*9014</v>
          </cell>
          <cell r="B6991" t="str">
            <v>Contrato</v>
          </cell>
          <cell r="C6991">
            <v>350</v>
          </cell>
          <cell r="D6991">
            <v>1414</v>
          </cell>
          <cell r="E6991">
            <v>41894</v>
          </cell>
          <cell r="F6991" t="str">
            <v>OFICINA DE TECNOLOGIAS, INFORMACION Y COMUNICACIONES TIC</v>
          </cell>
          <cell r="G6991">
            <v>1013582291</v>
          </cell>
          <cell r="H6991" t="str">
            <v>JOHANA ALEXANDRA SANCHEZ LARA</v>
          </cell>
          <cell r="I6991" t="str">
            <v>PAGO 3 DE 5 SEGÚN CERTIFICACION DEL SUPERVISOR</v>
          </cell>
          <cell r="J6991">
            <v>5000000</v>
          </cell>
          <cell r="K6991">
            <v>9.66</v>
          </cell>
          <cell r="O6991" t="str">
            <v>RECURSO 14</v>
          </cell>
          <cell r="V6991" t="str">
            <v>No tiene Dependientes</v>
          </cell>
          <cell r="W6991" t="str">
            <v>Vigencia Presupuestal</v>
          </cell>
        </row>
        <row r="6992">
          <cell r="A6992" t="str">
            <v>*9114</v>
          </cell>
          <cell r="B6992" t="str">
            <v>Contrato</v>
          </cell>
          <cell r="C6992">
            <v>330</v>
          </cell>
          <cell r="D6992">
            <v>914</v>
          </cell>
          <cell r="E6992">
            <v>41906</v>
          </cell>
          <cell r="F6992" t="str">
            <v>DIRECCION GESTION INTEGRAL DEL RECURSO HIDRICO</v>
          </cell>
          <cell r="G6992">
            <v>40036099</v>
          </cell>
          <cell r="H6992" t="str">
            <v>OLGA PATRICIA CAMARGO RODRIGUEZ</v>
          </cell>
          <cell r="I6992" t="str">
            <v>PAGO 6 DE 9 SEGÚN CERTIFICACION DEL SUPERVISOR (Desc x Dependientes+Prepagada Consanitas 11 Sept/14)</v>
          </cell>
          <cell r="J6992">
            <v>7650000</v>
          </cell>
          <cell r="K6992">
            <v>9.66</v>
          </cell>
          <cell r="O6992" t="str">
            <v>RECURSO 14</v>
          </cell>
          <cell r="V6992" t="str">
            <v>Presenta Prepagada Colsanitas 11 Sept/2014 + Desc. x Dependientes</v>
          </cell>
          <cell r="W6992" t="str">
            <v>Vigencia Presupuestal</v>
          </cell>
        </row>
        <row r="6993">
          <cell r="A6993" t="str">
            <v>*9214</v>
          </cell>
          <cell r="B6993" t="str">
            <v>Contrato</v>
          </cell>
          <cell r="C6993">
            <v>62</v>
          </cell>
          <cell r="D6993">
            <v>114</v>
          </cell>
          <cell r="E6993">
            <v>41906</v>
          </cell>
          <cell r="F6993" t="str">
            <v>DIRECCION GESTION INTEGRAL DEL RECURSO HIDRICO</v>
          </cell>
          <cell r="G6993">
            <v>52834577</v>
          </cell>
          <cell r="H6993" t="str">
            <v>NUBIA JAZMIN BRIJALDO FLECHAS</v>
          </cell>
          <cell r="I6993" t="str">
            <v>PAGO 9 DE 12 SEGÚN CERTIFICACION DEL SUPERVISOR (Desc. Base Dependientes+Prepagada Anual Colsanitas  desde 10/01/2013 hasta 30/09/2014)</v>
          </cell>
          <cell r="J6993">
            <v>7650000</v>
          </cell>
          <cell r="K6993">
            <v>9.66</v>
          </cell>
          <cell r="O6993" t="str">
            <v>RECURSO 14</v>
          </cell>
          <cell r="V6993" t="str">
            <v>Prepagada Anual desde 10/01/2013 hasta 30/09/2014 $1,511,622 + Desc. x Dependientes</v>
          </cell>
          <cell r="W6993" t="str">
            <v>Vigencia Presupuestal</v>
          </cell>
        </row>
        <row r="6994">
          <cell r="A6994" t="str">
            <v>*9314</v>
          </cell>
          <cell r="B6994" t="str">
            <v>Contrato</v>
          </cell>
          <cell r="C6994">
            <v>414</v>
          </cell>
          <cell r="D6994">
            <v>2014</v>
          </cell>
          <cell r="E6994">
            <v>41906</v>
          </cell>
          <cell r="F6994" t="str">
            <v>DIRECCION GESTION INTEGRAL DEL RECURSO HIDRICO</v>
          </cell>
          <cell r="G6994">
            <v>8050227270</v>
          </cell>
          <cell r="H6994" t="str">
            <v>PROAGUA - FUNDACION PARA EL MANEJO INTEGRAN DEL AGUA</v>
          </cell>
          <cell r="I6994" t="str">
            <v>FRA 322 PAGO 1 DE 4 SEGÚN CERTIFICACION DEL SUPERVISOR (REG.COMUN - ENT. SIN AMINO DE LUCRO N/A RFTE - UBICADOS EN CALI N/A RICA - SOLO SE APLICA RIVA)</v>
          </cell>
          <cell r="J6994">
            <v>25000000</v>
          </cell>
          <cell r="M6994">
            <v>16</v>
          </cell>
          <cell r="O6994" t="str">
            <v>RECURSO 14</v>
          </cell>
          <cell r="W6994" t="str">
            <v>Vigencia Presupuestal</v>
          </cell>
        </row>
        <row r="6995">
          <cell r="A6995" t="str">
            <v>*9414</v>
          </cell>
          <cell r="B6995" t="str">
            <v>Contrato</v>
          </cell>
          <cell r="C6995">
            <v>335</v>
          </cell>
          <cell r="D6995">
            <v>1014</v>
          </cell>
          <cell r="E6995">
            <v>41906</v>
          </cell>
          <cell r="F6995" t="str">
            <v>DIRECCION GESTION INTEGRAL DEL RECURSO HIDRICO</v>
          </cell>
          <cell r="G6995">
            <v>51656073</v>
          </cell>
          <cell r="H6995" t="str">
            <v>YOLANDA CALDERON LARRAÑAGA</v>
          </cell>
          <cell r="I6995" t="str">
            <v>PAGO 6 DE 9 SEGÚN CERTIFICACION DEL SUPERVISOR (DESC X DEPENDIENTES)</v>
          </cell>
          <cell r="J6995">
            <v>9370000</v>
          </cell>
          <cell r="K6995">
            <v>9.66</v>
          </cell>
          <cell r="O6995" t="str">
            <v>RECURSO 14</v>
          </cell>
          <cell r="V6995" t="str">
            <v>Desc. x Dependientes</v>
          </cell>
          <cell r="W6995" t="str">
            <v>Vigencia Presupuestal</v>
          </cell>
        </row>
        <row r="6996">
          <cell r="A6996" t="str">
            <v>*9514</v>
          </cell>
          <cell r="B6996" t="str">
            <v>Contrato</v>
          </cell>
          <cell r="C6996">
            <v>218</v>
          </cell>
          <cell r="D6996">
            <v>614</v>
          </cell>
          <cell r="E6996">
            <v>41908</v>
          </cell>
          <cell r="F6996" t="str">
            <v>OFICINA DE ASUNTOS INTERNACIONALES</v>
          </cell>
          <cell r="G6996">
            <v>79531954</v>
          </cell>
          <cell r="H6996" t="str">
            <v>PEDRO ARTURO CHAVARRO VASQUEZ</v>
          </cell>
          <cell r="I6996" t="str">
            <v>FRA 0101 PAGO 9 DE 12 SEGÚN CERTIFICACION DEL SUPERVISOR (NO PRESENTO APORTES VOLUNTARIO PROTECCION)</v>
          </cell>
          <cell r="J6996">
            <v>10010200</v>
          </cell>
          <cell r="K6996">
            <v>9.66</v>
          </cell>
          <cell r="M6996">
            <v>16</v>
          </cell>
          <cell r="O6996" t="str">
            <v>RECURSO 14</v>
          </cell>
          <cell r="Q6996" t="str">
            <v>PENSIONES VOLUNTARIAS PROTECCION</v>
          </cell>
          <cell r="R6996">
            <v>0</v>
          </cell>
          <cell r="V6996" t="str">
            <v>NO Presento Aporte Voluntario - No tiene dependientes</v>
          </cell>
          <cell r="W6996" t="str">
            <v>Vigencia Presupuestal</v>
          </cell>
        </row>
        <row r="6997">
          <cell r="A6997" t="str">
            <v>*9614</v>
          </cell>
          <cell r="B6997" t="str">
            <v>Contrato</v>
          </cell>
          <cell r="C6997">
            <v>61</v>
          </cell>
          <cell r="D6997">
            <v>214</v>
          </cell>
          <cell r="E6997">
            <v>41908</v>
          </cell>
          <cell r="F6997" t="str">
            <v>OFICINA DE ASUNTOS INTERNACIONALES</v>
          </cell>
          <cell r="G6997">
            <v>79759709</v>
          </cell>
          <cell r="H6997" t="str">
            <v>ELKIN ADOLFO PINILLA CAÑON</v>
          </cell>
          <cell r="I6997" t="str">
            <v>FRA C79 PAGO 9 DE 12 SEGÚN CERTIFICACION DEL SUPERVISOR</v>
          </cell>
          <cell r="J6997">
            <v>10010200</v>
          </cell>
          <cell r="K6997">
            <v>9.66</v>
          </cell>
          <cell r="M6997">
            <v>16</v>
          </cell>
          <cell r="O6997" t="str">
            <v>RECURSO 14</v>
          </cell>
          <cell r="V6997" t="str">
            <v>No tiene Dependientes</v>
          </cell>
          <cell r="W6997" t="str">
            <v>Vigencia Presupuestal</v>
          </cell>
        </row>
        <row r="6998">
          <cell r="A6998" t="str">
            <v>*9714</v>
          </cell>
          <cell r="B6998" t="str">
            <v>Contrato</v>
          </cell>
          <cell r="C6998">
            <v>65</v>
          </cell>
          <cell r="D6998">
            <v>514</v>
          </cell>
          <cell r="E6998">
            <v>41908</v>
          </cell>
          <cell r="F6998" t="str">
            <v>DIRECCION GESTION INTEGRAL DEL RECURSO HIDRICO</v>
          </cell>
          <cell r="G6998">
            <v>52378773</v>
          </cell>
          <cell r="H6998" t="str">
            <v>CARMEN BRICEIDA  RODRIGUEZ MEDINA</v>
          </cell>
          <cell r="I6998" t="str">
            <v>PAGO 9 DE 12 SEGÚN CERTIFICACION DEL SUPERVISOR (Desc. Base Dependientes)</v>
          </cell>
          <cell r="J6998">
            <v>7650000</v>
          </cell>
          <cell r="K6998">
            <v>9.66</v>
          </cell>
          <cell r="O6998" t="str">
            <v>RECURSO 14</v>
          </cell>
          <cell r="V6998" t="str">
            <v>Desc. x Dependientes</v>
          </cell>
          <cell r="W6998" t="str">
            <v>Vigencia Presupuestal</v>
          </cell>
        </row>
        <row r="6999">
          <cell r="A6999" t="str">
            <v>*9814</v>
          </cell>
          <cell r="B6999" t="str">
            <v>Contrato</v>
          </cell>
          <cell r="C6999">
            <v>66</v>
          </cell>
          <cell r="D6999">
            <v>414</v>
          </cell>
          <cell r="E6999">
            <v>41908</v>
          </cell>
          <cell r="F6999" t="str">
            <v>OFICINA DE ASUNTOS INTERNACIONALES</v>
          </cell>
          <cell r="G6999">
            <v>52071385</v>
          </cell>
          <cell r="H6999" t="str">
            <v>OLGA LUCIA BAUTISTA MARTINEZ</v>
          </cell>
          <cell r="I6999" t="str">
            <v>FRA 72 PAGO 9 DE 12 SEGÚN CERTIFICACION DEL SUPERVISOR (Presenta Benef AFC 19 SEP/2014 $381,694)</v>
          </cell>
          <cell r="J6999">
            <v>11719100</v>
          </cell>
          <cell r="K6999">
            <v>9.66</v>
          </cell>
          <cell r="M6999">
            <v>16</v>
          </cell>
          <cell r="O6999" t="str">
            <v>RECURSO 14</v>
          </cell>
          <cell r="V6999" t="str">
            <v>Presenta Beneficio AFC 19 Sept 2014 - No tiene Dependientes</v>
          </cell>
          <cell r="W6999" t="str">
            <v>Vigencia Presupuestal</v>
          </cell>
        </row>
        <row r="7000">
          <cell r="A7000" t="str">
            <v>*9914</v>
          </cell>
          <cell r="B7000" t="str">
            <v>Contrato</v>
          </cell>
          <cell r="C7000">
            <v>324</v>
          </cell>
          <cell r="D7000">
            <v>714</v>
          </cell>
          <cell r="E7000">
            <v>41908</v>
          </cell>
          <cell r="F7000" t="str">
            <v>SUBDIRECCION ADMINISTRATIVA Y FINANCIERA</v>
          </cell>
          <cell r="G7000">
            <v>1026250736</v>
          </cell>
          <cell r="H7000" t="str">
            <v>SANDRA LORENA PEÑA PARRA</v>
          </cell>
          <cell r="I7000" t="str">
            <v>PAGO 8 DE 11 SEGÚN CERTIFICACION DEL SUPERVISOR (NO PRESENTA AFC DAVIVIENDA)</v>
          </cell>
          <cell r="J7000">
            <v>7000000</v>
          </cell>
          <cell r="K7000">
            <v>9.66</v>
          </cell>
          <cell r="O7000" t="str">
            <v>RECURSO 14</v>
          </cell>
          <cell r="Q7000" t="str">
            <v>AFC DAVIVIENDA</v>
          </cell>
          <cell r="R7000">
            <v>0</v>
          </cell>
          <cell r="V7000" t="str">
            <v>No presenta AFC+No tiene Dependientes</v>
          </cell>
          <cell r="W7000" t="str">
            <v>Vigencia Presupuestal</v>
          </cell>
        </row>
        <row r="7001">
          <cell r="A7001" t="str">
            <v>*10014</v>
          </cell>
          <cell r="B7001" t="str">
            <v>Contrato</v>
          </cell>
          <cell r="C7001">
            <v>365</v>
          </cell>
          <cell r="D7001">
            <v>1814</v>
          </cell>
          <cell r="E7001">
            <v>41911</v>
          </cell>
          <cell r="F7001" t="str">
            <v>DIRECCION DE ASUNTOS AMBIENTALES, SECTORIAL Y URBANA</v>
          </cell>
          <cell r="G7001">
            <v>79568786</v>
          </cell>
          <cell r="H7001" t="str">
            <v>NELSON CORREA GOMEZ</v>
          </cell>
          <cell r="I7001" t="str">
            <v>PAGO 3  DE 6 SEGÚN CERTIFICACION DEL SUPERVISOR (DESC X DEPENDIENTES)</v>
          </cell>
          <cell r="J7001">
            <v>6400000</v>
          </cell>
          <cell r="K7001">
            <v>9.66</v>
          </cell>
          <cell r="O7001" t="str">
            <v>RECURSO 14</v>
          </cell>
          <cell r="V7001" t="str">
            <v>Desc. x Dependientes</v>
          </cell>
          <cell r="W7001" t="str">
            <v>Vigencia Presupuestal</v>
          </cell>
        </row>
        <row r="7002">
          <cell r="A7002" t="str">
            <v>*10114</v>
          </cell>
          <cell r="B7002" t="str">
            <v>Contrato</v>
          </cell>
          <cell r="C7002">
            <v>337</v>
          </cell>
          <cell r="D7002">
            <v>1114</v>
          </cell>
          <cell r="E7002">
            <v>41911</v>
          </cell>
          <cell r="F7002" t="str">
            <v>DIRECCION GESTION INTEGRAL DEL RECURSO HIDRICO</v>
          </cell>
          <cell r="G7002">
            <v>52085976</v>
          </cell>
          <cell r="H7002" t="str">
            <v>TANIA FERNANDA SANTOS SANTOS</v>
          </cell>
          <cell r="I7002" t="str">
            <v>PAGO 5 DE 8 SEGÚN CERTIFICACION DEL SUPERVISOR (DESC X DEPENDIENTES)</v>
          </cell>
          <cell r="J7002">
            <v>7650000</v>
          </cell>
          <cell r="K7002">
            <v>9.66</v>
          </cell>
          <cell r="O7002" t="str">
            <v>RECURSO 14</v>
          </cell>
          <cell r="V7002" t="str">
            <v>Desc. x Dependientes</v>
          </cell>
          <cell r="W7002" t="str">
            <v>Vigencia Presupuestal</v>
          </cell>
        </row>
        <row r="7003">
          <cell r="A7003" t="str">
            <v>*10214</v>
          </cell>
          <cell r="B7003" t="str">
            <v>Contrato</v>
          </cell>
          <cell r="C7003">
            <v>455</v>
          </cell>
          <cell r="D7003">
            <v>2114</v>
          </cell>
          <cell r="E7003">
            <v>41911</v>
          </cell>
          <cell r="F7003" t="str">
            <v>OFICINA DE TECNOLOGIAS, INFORMACION Y COMUNICACIONES TIC</v>
          </cell>
          <cell r="G7003">
            <v>8301229831</v>
          </cell>
          <cell r="H7003" t="str">
            <v>ESRI COLOMBIA SAS</v>
          </cell>
          <cell r="I7003" t="str">
            <v>PAGO FRA 483 UNICO DESEMBOLSO SEGÚN CERTIFICACION DEL SUPERVISOR (RTE FTE 3,5% X LICENCIAMIENTO DE SOFTWARE)</v>
          </cell>
          <cell r="J7003">
            <v>231502541</v>
          </cell>
          <cell r="K7003">
            <v>9.66</v>
          </cell>
          <cell r="L7003">
            <v>3.5</v>
          </cell>
          <cell r="M7003">
            <v>16</v>
          </cell>
          <cell r="O7003" t="str">
            <v>RECURSO 14</v>
          </cell>
          <cell r="W7003" t="str">
            <v>Vigencia Presupuestal</v>
          </cell>
        </row>
        <row r="7004">
          <cell r="A7004" t="str">
            <v>*10314</v>
          </cell>
          <cell r="B7004" t="str">
            <v>Contrato</v>
          </cell>
          <cell r="C7004">
            <v>414</v>
          </cell>
          <cell r="D7004">
            <v>2014</v>
          </cell>
          <cell r="E7004">
            <v>41911</v>
          </cell>
          <cell r="F7004" t="str">
            <v>DIRECCION GESTION INTEGRAL DEL RECURSO HIDRICO</v>
          </cell>
          <cell r="G7004">
            <v>8050227270</v>
          </cell>
          <cell r="H7004" t="str">
            <v>PROAGUA - FUNDACION PARA EL MANEJO INTEGRAN DEL AGUA</v>
          </cell>
          <cell r="I7004" t="str">
            <v>FRA 326 PAGO 2 DE 4 SEGÚN CERTIFICACION DEL SUPERVISOR (REG.COMUN - ENT. SIN AMINO DE LUCRO N/A RFTE - UBICADOS EN CALI N/A RICA - SOLO SE APLICA RIVA)</v>
          </cell>
          <cell r="J7004">
            <v>75000000</v>
          </cell>
          <cell r="M7004">
            <v>16</v>
          </cell>
          <cell r="O7004" t="str">
            <v>RECURSO 14</v>
          </cell>
          <cell r="W7004" t="str">
            <v>Vigencia Presupuestal</v>
          </cell>
        </row>
        <row r="7005">
          <cell r="A7005" t="str">
            <v>*10414</v>
          </cell>
          <cell r="B7005" t="str">
            <v>Contrato</v>
          </cell>
          <cell r="C7005">
            <v>364</v>
          </cell>
          <cell r="D7005">
            <v>1914</v>
          </cell>
          <cell r="E7005">
            <v>41933</v>
          </cell>
          <cell r="F7005" t="str">
            <v>DIRECCION DE ASUNTOS AMBIENTALES, SECTORIAL Y URBANA</v>
          </cell>
          <cell r="G7005">
            <v>52364269</v>
          </cell>
          <cell r="H7005" t="str">
            <v>GUELDY VIVIANA CERON RODRIGUEZ</v>
          </cell>
          <cell r="I7005" t="str">
            <v>PAGO 3 DE 6 SEGÚN CERTIFICACION DEL SUPERVISOR</v>
          </cell>
          <cell r="J7005">
            <v>8000000</v>
          </cell>
          <cell r="K7005">
            <v>9.66</v>
          </cell>
          <cell r="O7005" t="str">
            <v>RECURSO 14</v>
          </cell>
          <cell r="V7005" t="str">
            <v>No tiene Dependientes</v>
          </cell>
          <cell r="W7005" t="str">
            <v>Vigencia Presupuestal</v>
          </cell>
        </row>
        <row r="7006">
          <cell r="A7006" t="str">
            <v>*10514</v>
          </cell>
          <cell r="B7006" t="str">
            <v>Contrato</v>
          </cell>
          <cell r="C7006">
            <v>350</v>
          </cell>
          <cell r="D7006">
            <v>1414</v>
          </cell>
          <cell r="E7006">
            <v>41933</v>
          </cell>
          <cell r="F7006" t="str">
            <v>OFICINA DE TECNOLOGIAS, INFORMACION Y COMUNICACIONES TIC</v>
          </cell>
          <cell r="G7006">
            <v>1013582291</v>
          </cell>
          <cell r="H7006" t="str">
            <v>JOHANA ALEXANDRA SANCHEZ LARA</v>
          </cell>
          <cell r="I7006" t="str">
            <v>PAGO 4 DE 5 SEGÚN CERTIFICACION DEL SUPERVISOR</v>
          </cell>
          <cell r="J7006">
            <v>5000000</v>
          </cell>
          <cell r="K7006">
            <v>9.66</v>
          </cell>
          <cell r="O7006" t="str">
            <v>RECURSO 14</v>
          </cell>
          <cell r="V7006" t="str">
            <v>No tiene Dependientes</v>
          </cell>
          <cell r="W7006" t="str">
            <v>Vigencia Presupuestal</v>
          </cell>
        </row>
        <row r="7007">
          <cell r="A7007" t="str">
            <v>*10614</v>
          </cell>
          <cell r="B7007" t="str">
            <v>Contrato</v>
          </cell>
          <cell r="C7007">
            <v>351</v>
          </cell>
          <cell r="D7007">
            <v>1514</v>
          </cell>
          <cell r="E7007">
            <v>41933</v>
          </cell>
          <cell r="F7007" t="str">
            <v>OFICINA DE TECNOLOGIAS, INFORMACION Y COMUNICACIONES TIC</v>
          </cell>
          <cell r="G7007">
            <v>74189170</v>
          </cell>
          <cell r="H7007" t="str">
            <v>LEONEL ROMERO IZQUIERDO</v>
          </cell>
          <cell r="I7007" t="str">
            <v>PAGO 4 DE 5 SEGÚN CERTIFICACION DEL SUPERVISOR</v>
          </cell>
          <cell r="J7007">
            <v>5000000</v>
          </cell>
          <cell r="K7007">
            <v>9.66</v>
          </cell>
          <cell r="O7007" t="str">
            <v>RECURSO 14</v>
          </cell>
          <cell r="V7007" t="str">
            <v>No tiene Dependientes</v>
          </cell>
          <cell r="W7007" t="str">
            <v>Vigencia Presupuestal</v>
          </cell>
        </row>
        <row r="7008">
          <cell r="A7008" t="str">
            <v>*10714</v>
          </cell>
          <cell r="B7008" t="str">
            <v>Contrato</v>
          </cell>
          <cell r="C7008">
            <v>326</v>
          </cell>
          <cell r="D7008">
            <v>814</v>
          </cell>
          <cell r="E7008">
            <v>41933</v>
          </cell>
          <cell r="F7008" t="str">
            <v>DIRECCION DE ASUNTOS AMBIENTALES, SECTORIAL Y URBANA</v>
          </cell>
          <cell r="G7008">
            <v>8001528404</v>
          </cell>
          <cell r="H7008" t="str">
            <v>UNISANGIL - FUNDACION UNIVERSITARIA DE SANGIL</v>
          </cell>
          <cell r="I7008" t="str">
            <v>FRA 1124 PAGO 3 DE 4 SEGÚN CERTIFICIACION DEL SUPERVISOR (ENTIDAD SIN ANIMO DE LUCRO "REG.ESPECIAL" -SEDE: SAN GIL SANTANDER)</v>
          </cell>
          <cell r="J7008">
            <v>72691500</v>
          </cell>
          <cell r="O7008" t="str">
            <v>RECURSO 14</v>
          </cell>
          <cell r="V7008" t="str">
            <v>ENTIDAD SIN ANIMO DE LUCRO "REG.ESPECIAL" -SEDE: SAN GIL SANTANDER</v>
          </cell>
          <cell r="W7008" t="str">
            <v>Vigencia Presupuestal</v>
          </cell>
        </row>
        <row r="7009">
          <cell r="A7009" t="str">
            <v>*10814</v>
          </cell>
          <cell r="B7009" t="str">
            <v>Contrato</v>
          </cell>
          <cell r="C7009">
            <v>324</v>
          </cell>
          <cell r="D7009">
            <v>714</v>
          </cell>
          <cell r="E7009">
            <v>41936</v>
          </cell>
          <cell r="F7009" t="str">
            <v>SUBDIRECCION ADMINISTRATIVA Y FINANCIERA</v>
          </cell>
          <cell r="G7009">
            <v>1026250736</v>
          </cell>
          <cell r="H7009" t="str">
            <v>SANDRA LORENA PEÑA PARRA</v>
          </cell>
          <cell r="I7009" t="str">
            <v>PAGO 9 DE 11 SEGÚN CERTIFICACION DEL SUPERVISOR (NO PRESENTA AFC DAVIVIENDA)</v>
          </cell>
          <cell r="J7009">
            <v>7000000</v>
          </cell>
          <cell r="K7009">
            <v>9.66</v>
          </cell>
          <cell r="O7009" t="str">
            <v>RECURSO 14</v>
          </cell>
          <cell r="Q7009" t="str">
            <v>AFC DAVIVIENDA</v>
          </cell>
          <cell r="R7009">
            <v>0</v>
          </cell>
          <cell r="V7009" t="str">
            <v>No presenta AFC + No tiene Dependientes</v>
          </cell>
          <cell r="W7009" t="str">
            <v>Vigencia Presupuestal</v>
          </cell>
        </row>
        <row r="7010">
          <cell r="A7010" t="str">
            <v>*10914</v>
          </cell>
          <cell r="B7010" t="str">
            <v>Contrato</v>
          </cell>
          <cell r="C7010">
            <v>344</v>
          </cell>
          <cell r="D7010">
            <v>1214</v>
          </cell>
          <cell r="E7010">
            <v>41936</v>
          </cell>
          <cell r="F7010" t="str">
            <v>DIRECCION DE ASUNTOS AMBIENTALES, SECTORIAL Y URBANA</v>
          </cell>
          <cell r="G7010">
            <v>79779355</v>
          </cell>
          <cell r="H7010" t="str">
            <v>GUSTAVO VALBUENA QUIÑONES</v>
          </cell>
          <cell r="I7010" t="str">
            <v>PAGO 2 DE 3 FRA 07 SEGÚN CERTIFICACION DEL SUPERVISOR (DESC X DEPENDIENTES)</v>
          </cell>
          <cell r="J7010">
            <v>20000000</v>
          </cell>
          <cell r="K7010">
            <v>9.66</v>
          </cell>
          <cell r="M7010">
            <v>16</v>
          </cell>
          <cell r="O7010" t="str">
            <v>RECURSO 14</v>
          </cell>
          <cell r="V7010" t="str">
            <v>Desc. x Dependientes</v>
          </cell>
          <cell r="W7010" t="str">
            <v>Vigencia Presupuestal</v>
          </cell>
        </row>
        <row r="7011">
          <cell r="A7011" t="str">
            <v>*11014</v>
          </cell>
          <cell r="B7011" t="str">
            <v>Contrato</v>
          </cell>
          <cell r="C7011">
            <v>62</v>
          </cell>
          <cell r="D7011">
            <v>114</v>
          </cell>
          <cell r="E7011">
            <v>41936</v>
          </cell>
          <cell r="F7011" t="str">
            <v>DIRECCION GESTION INTEGRAL DEL RECURSO HIDRICO</v>
          </cell>
          <cell r="G7011">
            <v>52834577</v>
          </cell>
          <cell r="H7011" t="str">
            <v>NUBIA JAZMIN BRIJALDO FLECHAS</v>
          </cell>
          <cell r="I7011" t="str">
            <v>PAGO 10 DE 12 SEGÚN CERTIFICACION DEL SUPERVISOR (Desc. Base Dependientes+Prepagada Trimestral Colmedica Oct-Nov-Dic/2014)</v>
          </cell>
          <cell r="J7011">
            <v>7650000</v>
          </cell>
          <cell r="K7011">
            <v>9.66</v>
          </cell>
          <cell r="O7011" t="str">
            <v>RECURSO 14</v>
          </cell>
          <cell r="V7011" t="str">
            <v>Prepagada Trimestral (Oct-Nov-Dic)  hasta 10/DIC/2014 $1,177,236 + Desc. x Dependientes</v>
          </cell>
          <cell r="W7011" t="str">
            <v>Vigencia Presupuestal</v>
          </cell>
        </row>
        <row r="7012">
          <cell r="A7012" t="str">
            <v>*11114</v>
          </cell>
          <cell r="B7012" t="str">
            <v>Contrato</v>
          </cell>
          <cell r="C7012">
            <v>65</v>
          </cell>
          <cell r="D7012">
            <v>514</v>
          </cell>
          <cell r="E7012">
            <v>41936</v>
          </cell>
          <cell r="F7012" t="str">
            <v>DIRECCION GESTION INTEGRAL DEL RECURSO HIDRICO</v>
          </cell>
          <cell r="G7012">
            <v>52378773</v>
          </cell>
          <cell r="H7012" t="str">
            <v>CARMEN BRICEIDA  RODRIGUEZ MEDINA</v>
          </cell>
          <cell r="I7012" t="str">
            <v>PAGO 10 DE 12 SEGÚN CERTIFICACION DEL SUPERVISOR (Desc. Base Dependientes)</v>
          </cell>
          <cell r="J7012">
            <v>7650000</v>
          </cell>
          <cell r="K7012">
            <v>9.66</v>
          </cell>
          <cell r="O7012" t="str">
            <v>RECURSO 14</v>
          </cell>
          <cell r="V7012" t="str">
            <v>Desc. x Dependientes</v>
          </cell>
          <cell r="W7012" t="str">
            <v>Vigencia Presupuestal</v>
          </cell>
        </row>
        <row r="7013">
          <cell r="A7013" t="str">
            <v>*11214</v>
          </cell>
          <cell r="B7013" t="str">
            <v>Contrato</v>
          </cell>
          <cell r="C7013">
            <v>335</v>
          </cell>
          <cell r="D7013">
            <v>1014</v>
          </cell>
          <cell r="E7013">
            <v>41936</v>
          </cell>
          <cell r="F7013" t="str">
            <v>DIRECCION GESTION INTEGRAL DEL RECURSO HIDRICO</v>
          </cell>
          <cell r="G7013">
            <v>51656073</v>
          </cell>
          <cell r="H7013" t="str">
            <v>YOLANDA CALDERON LARRAÑAGA</v>
          </cell>
          <cell r="I7013" t="str">
            <v>PAGO 7 DE 9 SEGÚN CERTIFICACION DEL SUPERVISOR (DESC X DEPENDIENTES)</v>
          </cell>
          <cell r="J7013">
            <v>9370000</v>
          </cell>
          <cell r="K7013">
            <v>9.66</v>
          </cell>
          <cell r="O7013" t="str">
            <v>RECURSO 14</v>
          </cell>
          <cell r="V7013" t="str">
            <v>Desc. x Dependientes</v>
          </cell>
          <cell r="W7013" t="str">
            <v>Vigencia Presupuestal</v>
          </cell>
        </row>
        <row r="7014">
          <cell r="A7014" t="str">
            <v>*11314</v>
          </cell>
          <cell r="B7014" t="str">
            <v>Contrato</v>
          </cell>
          <cell r="C7014">
            <v>365</v>
          </cell>
          <cell r="D7014">
            <v>1814</v>
          </cell>
          <cell r="E7014">
            <v>41936</v>
          </cell>
          <cell r="F7014" t="str">
            <v>DIRECCION DE ASUNTOS AMBIENTALES, SECTORIAL Y URBANA</v>
          </cell>
          <cell r="G7014">
            <v>79568786</v>
          </cell>
          <cell r="H7014" t="str">
            <v>NELSON CORREA GOMEZ</v>
          </cell>
          <cell r="I7014" t="str">
            <v>PAGO 4  DE 6 SEGÚN CERTIFICACION DEL SUPERVISOR (DESC X DEPENDIENTES)</v>
          </cell>
          <cell r="J7014">
            <v>6400000</v>
          </cell>
          <cell r="K7014">
            <v>9.66</v>
          </cell>
          <cell r="O7014" t="str">
            <v>RECURSO 14</v>
          </cell>
          <cell r="V7014" t="str">
            <v>Desc. x Dependientes</v>
          </cell>
          <cell r="W7014" t="str">
            <v>Vigencia Presupuestal</v>
          </cell>
        </row>
        <row r="7015">
          <cell r="A7015" t="str">
            <v>*11414</v>
          </cell>
          <cell r="B7015" t="str">
            <v>Contrato</v>
          </cell>
          <cell r="C7015">
            <v>66</v>
          </cell>
          <cell r="D7015">
            <v>414</v>
          </cell>
          <cell r="E7015">
            <v>41941</v>
          </cell>
          <cell r="F7015" t="str">
            <v>OFICINA DE ASUNTOS INTERNACIONALES</v>
          </cell>
          <cell r="G7015">
            <v>52071385</v>
          </cell>
          <cell r="H7015" t="str">
            <v>OLGA LUCIA BAUTISTA MARTINEZ</v>
          </cell>
          <cell r="I7015" t="str">
            <v>FRA 73 PAGO 10 DE 12 SEGÚN CERTIFICACION DEL SUPERVISOR (Presenta Benef AFC 02 OCT/2014 $381,694)</v>
          </cell>
          <cell r="J7015">
            <v>11719100</v>
          </cell>
          <cell r="K7015">
            <v>9.66</v>
          </cell>
          <cell r="M7015">
            <v>16</v>
          </cell>
          <cell r="O7015" t="str">
            <v>RECURSO 14</v>
          </cell>
          <cell r="V7015" t="str">
            <v>Presenta Beneficio AFC 02 OCT 2014 - No tiene Dependientes</v>
          </cell>
          <cell r="W7015" t="str">
            <v>Vigencia Presupuestal</v>
          </cell>
        </row>
        <row r="7016">
          <cell r="A7016" t="str">
            <v>*11514</v>
          </cell>
          <cell r="B7016" t="str">
            <v>Contrato</v>
          </cell>
          <cell r="C7016">
            <v>218</v>
          </cell>
          <cell r="D7016">
            <v>614</v>
          </cell>
          <cell r="E7016">
            <v>41941</v>
          </cell>
          <cell r="F7016" t="str">
            <v>OFICINA DE ASUNTOS INTERNACIONALES</v>
          </cell>
          <cell r="G7016">
            <v>79531954</v>
          </cell>
          <cell r="H7016" t="str">
            <v>PEDRO ARTURO CHAVARRO VASQUEZ</v>
          </cell>
          <cell r="I7016" t="str">
            <v>FRA 0102 PAGO 10 DE 12 SEGÚN CERTIFICACION DEL SUPERVISOR (NO PRESENTO APORTES VOLUNTARIO PROTECCION)</v>
          </cell>
          <cell r="J7016">
            <v>10010200</v>
          </cell>
          <cell r="K7016">
            <v>9.66</v>
          </cell>
          <cell r="M7016">
            <v>16</v>
          </cell>
          <cell r="O7016" t="str">
            <v>RECURSO 14</v>
          </cell>
          <cell r="Q7016" t="str">
            <v>PENSIONES VOLUNTARIAS PROTECCION</v>
          </cell>
          <cell r="R7016">
            <v>0</v>
          </cell>
          <cell r="V7016" t="str">
            <v>NO Presento Aporte Voluntario - No tiene dependientes</v>
          </cell>
          <cell r="W7016" t="str">
            <v>Vigencia Presupuestal</v>
          </cell>
        </row>
        <row r="7017">
          <cell r="A7017" t="str">
            <v>*11614</v>
          </cell>
          <cell r="B7017" t="str">
            <v>Contrato</v>
          </cell>
          <cell r="C7017">
            <v>330</v>
          </cell>
          <cell r="D7017">
            <v>914</v>
          </cell>
          <cell r="E7017">
            <v>41941</v>
          </cell>
          <cell r="F7017" t="str">
            <v>DIRECCION GESTION INTEGRAL DEL RECURSO HIDRICO</v>
          </cell>
          <cell r="G7017">
            <v>40036099</v>
          </cell>
          <cell r="H7017" t="str">
            <v>OLGA PATRICIA CAMARGO RODRIGUEZ</v>
          </cell>
          <cell r="I7017" t="str">
            <v>PAGO 7 DE 9 SEGÚN CERTIFICACION DEL SUPERVISOR (Desc x Dependientes+Prepagada Consanitas 11 OCT/14)</v>
          </cell>
          <cell r="J7017">
            <v>7650000</v>
          </cell>
          <cell r="K7017">
            <v>9.66</v>
          </cell>
          <cell r="O7017" t="str">
            <v>RECURSO 14</v>
          </cell>
          <cell r="V7017" t="str">
            <v>Presenta Prepagada Colsanitas 11 OCT/2014 + Desc. x Dependientes</v>
          </cell>
          <cell r="W7017" t="str">
            <v>Vigencia Presupuestal</v>
          </cell>
        </row>
        <row r="7018">
          <cell r="A7018" t="str">
            <v>*11714</v>
          </cell>
          <cell r="B7018" t="str">
            <v>Contrato</v>
          </cell>
          <cell r="C7018">
            <v>61</v>
          </cell>
          <cell r="D7018">
            <v>214</v>
          </cell>
          <cell r="E7018">
            <v>41941</v>
          </cell>
          <cell r="F7018" t="str">
            <v>OFICINA DE ASUNTOS INTERNACIONALES</v>
          </cell>
          <cell r="G7018">
            <v>79759709</v>
          </cell>
          <cell r="H7018" t="str">
            <v>ELKIN ADOLFO PINILLA CAÑON</v>
          </cell>
          <cell r="I7018" t="str">
            <v>FRA C81 PAGO 10 DE 12 SEGÚN CERTIFICACION DEL SUPERVISOR</v>
          </cell>
          <cell r="J7018">
            <v>5005100</v>
          </cell>
          <cell r="K7018">
            <v>9.66</v>
          </cell>
          <cell r="M7018">
            <v>16</v>
          </cell>
          <cell r="O7018" t="str">
            <v>RECURSO 14</v>
          </cell>
          <cell r="V7018" t="str">
            <v>No tiene Dependientes</v>
          </cell>
          <cell r="W7018" t="str">
            <v>Vigencia Presupuestal</v>
          </cell>
        </row>
        <row r="7019">
          <cell r="A7019" t="str">
            <v>*11814</v>
          </cell>
          <cell r="B7019" t="str">
            <v>Contrato</v>
          </cell>
          <cell r="C7019">
            <v>63</v>
          </cell>
          <cell r="D7019">
            <v>314</v>
          </cell>
          <cell r="E7019">
            <v>41941</v>
          </cell>
          <cell r="F7019" t="str">
            <v>DIRECCION GESTION INTEGRAL DEL RECURSO HIDRICO</v>
          </cell>
          <cell r="G7019">
            <v>43201723</v>
          </cell>
          <cell r="H7019" t="str">
            <v>ESNEDY HERNANDEZ ATILANO</v>
          </cell>
          <cell r="I7019" t="str">
            <v xml:space="preserve">PAGO 8 DE 10 SEGÚN CERTIFICACION DEL SUPERVISOR </v>
          </cell>
          <cell r="J7019">
            <v>3650000</v>
          </cell>
          <cell r="K7019">
            <v>9.66</v>
          </cell>
          <cell r="O7019" t="str">
            <v>RECURSO 14</v>
          </cell>
          <cell r="V7019" t="str">
            <v>No tiene Dependientes</v>
          </cell>
          <cell r="W7019" t="str">
            <v>Vigencia Presupuestal</v>
          </cell>
        </row>
        <row r="7020">
          <cell r="A7020" t="str">
            <v>*11914</v>
          </cell>
          <cell r="B7020" t="str">
            <v>Contrato</v>
          </cell>
          <cell r="C7020">
            <v>337</v>
          </cell>
          <cell r="D7020">
            <v>1114</v>
          </cell>
          <cell r="E7020">
            <v>41942</v>
          </cell>
          <cell r="F7020" t="str">
            <v>DIRECCION GESTION INTEGRAL DEL RECURSO HIDRICO</v>
          </cell>
          <cell r="G7020">
            <v>52085976</v>
          </cell>
          <cell r="H7020" t="str">
            <v>TANIA FERNANDA SANTOS SANTOS</v>
          </cell>
          <cell r="I7020" t="str">
            <v>PAGO 6 DE 8 SEGÚN CERTIFICACION DEL SUPERVISOR (DESC X DEPENDIENTES)</v>
          </cell>
          <cell r="J7020">
            <v>7650000</v>
          </cell>
          <cell r="K7020">
            <v>9.66</v>
          </cell>
          <cell r="O7020" t="str">
            <v>RECURSO 14</v>
          </cell>
          <cell r="V7020" t="str">
            <v>Desc. x Dependientes</v>
          </cell>
          <cell r="W7020" t="str">
            <v>Vigencia Presupuestal</v>
          </cell>
        </row>
        <row r="7021">
          <cell r="A7021" t="str">
            <v>*12014</v>
          </cell>
          <cell r="B7021" t="str">
            <v>Anulada</v>
          </cell>
          <cell r="C7021">
            <v>364</v>
          </cell>
          <cell r="D7021">
            <v>1914</v>
          </cell>
          <cell r="E7021">
            <v>41942</v>
          </cell>
          <cell r="F7021" t="str">
            <v>DIRECCION DE ASUNTOS AMBIENTALES, SECTORIAL Y URBANA</v>
          </cell>
          <cell r="G7021">
            <v>52364269</v>
          </cell>
          <cell r="H7021" t="str">
            <v>ANULADA ---- GUELDY VIVIANA CERON RODRIGUEZ</v>
          </cell>
          <cell r="I7021" t="str">
            <v>PAGO 4 DE 6 SEGÚN CERTIFICACION DEL SUPERVISOR (AJU RTEFTE SOBRE CTA RECIBIDAS EN EL MES OP 1014 DEL 21 OCT 2014 RF $1,512,206 )</v>
          </cell>
          <cell r="J7021">
            <v>8000000</v>
          </cell>
          <cell r="K7021">
            <v>9.66</v>
          </cell>
          <cell r="O7021" t="str">
            <v>RECURSO 14</v>
          </cell>
          <cell r="V7021" t="str">
            <v>No tiene Dependientes</v>
          </cell>
          <cell r="W7021" t="str">
            <v>Vigencia Presupuestal</v>
          </cell>
        </row>
        <row r="7022">
          <cell r="A7022" t="str">
            <v>*12114</v>
          </cell>
          <cell r="B7022" t="str">
            <v>Contrato</v>
          </cell>
          <cell r="C7022">
            <v>364</v>
          </cell>
          <cell r="D7022">
            <v>1914</v>
          </cell>
          <cell r="E7022">
            <v>41947</v>
          </cell>
          <cell r="F7022" t="str">
            <v>DIRECCION DE ASUNTOS AMBIENTALES, SECTORIAL Y URBANA</v>
          </cell>
          <cell r="G7022">
            <v>52364269</v>
          </cell>
          <cell r="H7022" t="str">
            <v>GUELDY VIVIANA CERON RODRIGUEZ</v>
          </cell>
          <cell r="I7022" t="str">
            <v>PAGO 4 DE 6 SEGÚN CERTIFICACION DEL SUPERVISOR</v>
          </cell>
          <cell r="J7022">
            <v>8000000</v>
          </cell>
          <cell r="K7022">
            <v>9.66</v>
          </cell>
          <cell r="O7022" t="str">
            <v>RECURSO 14</v>
          </cell>
          <cell r="V7022" t="str">
            <v>No tiene Dependientes</v>
          </cell>
          <cell r="W7022" t="str">
            <v>Vigencia Presupuestal</v>
          </cell>
        </row>
        <row r="7023">
          <cell r="A7023" t="str">
            <v>*12214</v>
          </cell>
          <cell r="B7023" t="str">
            <v>Contrato</v>
          </cell>
          <cell r="C7023">
            <v>361</v>
          </cell>
          <cell r="D7023">
            <v>1714</v>
          </cell>
          <cell r="E7023">
            <v>41947</v>
          </cell>
          <cell r="F7023" t="str">
            <v>DIRECCION DE GENTION INTEGRAL DEL RECURSO HIDRICO</v>
          </cell>
          <cell r="G7023" t="str">
            <v>B48677033</v>
          </cell>
          <cell r="H7023" t="str">
            <v>CONSULTEC S.L</v>
          </cell>
          <cell r="I7023" t="str">
            <v>PAGO 2 DE 3 SEGÚN CERTIFICACION DEL SUPERVISOR (ENT.EXTERIOR) - SE APLICA RTE IVA SOBRE TOTAL DE PAGOS REALIZADOS OP 6814 $37,837,251 + OP 12214 $227,023,507</v>
          </cell>
          <cell r="J7023">
            <v>227023507</v>
          </cell>
          <cell r="L7023">
            <v>10</v>
          </cell>
          <cell r="O7023" t="str">
            <v>RECURSO 14</v>
          </cell>
          <cell r="W7023" t="str">
            <v>Vigencia Presupuestal</v>
          </cell>
        </row>
        <row r="7024">
          <cell r="A7024" t="str">
            <v>*12314</v>
          </cell>
          <cell r="B7024" t="str">
            <v>Contrato</v>
          </cell>
          <cell r="C7024">
            <v>351</v>
          </cell>
          <cell r="D7024">
            <v>1514</v>
          </cell>
          <cell r="E7024">
            <v>41954</v>
          </cell>
          <cell r="F7024" t="str">
            <v>OFICINA DE TECNOLOGIAS, INFORMACION Y COMUNICACIONES TIC</v>
          </cell>
          <cell r="G7024">
            <v>74189170</v>
          </cell>
          <cell r="H7024" t="str">
            <v>LEONEL ROMERO IZQUIERDO</v>
          </cell>
          <cell r="I7024" t="str">
            <v>PAGO 5 DE 5 SEGÚN CERTIFICACION DEL SUPERVISOR</v>
          </cell>
          <cell r="J7024">
            <v>5000000</v>
          </cell>
          <cell r="K7024">
            <v>9.66</v>
          </cell>
          <cell r="O7024" t="str">
            <v>RECURSO 14</v>
          </cell>
          <cell r="V7024" t="str">
            <v>No tiene Dependientes</v>
          </cell>
          <cell r="W7024" t="str">
            <v>Vigencia Presupuestal</v>
          </cell>
        </row>
        <row r="7025">
          <cell r="A7025" t="str">
            <v>*12414</v>
          </cell>
          <cell r="B7025" t="str">
            <v>Contrato</v>
          </cell>
          <cell r="C7025">
            <v>350</v>
          </cell>
          <cell r="D7025">
            <v>1414</v>
          </cell>
          <cell r="E7025">
            <v>41961</v>
          </cell>
          <cell r="F7025" t="str">
            <v>OFICINA DE TECNOLOGIAS, INFORMACION Y COMUNICACIONES TIC</v>
          </cell>
          <cell r="G7025">
            <v>1013582291</v>
          </cell>
          <cell r="H7025" t="str">
            <v>JOHANA ALEXANDRA SANCHEZ LARA</v>
          </cell>
          <cell r="I7025" t="str">
            <v>PAGO 5 DE 5 SEGÚN CERTIFICACION DEL SUPERVISOR</v>
          </cell>
          <cell r="J7025">
            <v>5000000</v>
          </cell>
          <cell r="K7025">
            <v>9.66</v>
          </cell>
          <cell r="O7025" t="str">
            <v>RECURSO 14</v>
          </cell>
          <cell r="V7025" t="str">
            <v>No tiene Dependientes</v>
          </cell>
          <cell r="W7025" t="str">
            <v>Vigencia Presupuestal</v>
          </cell>
        </row>
        <row r="7026">
          <cell r="A7026" t="str">
            <v>*12514</v>
          </cell>
          <cell r="B7026" t="str">
            <v>Contrato</v>
          </cell>
          <cell r="C7026">
            <v>63</v>
          </cell>
          <cell r="D7026">
            <v>314</v>
          </cell>
          <cell r="E7026">
            <v>41967</v>
          </cell>
          <cell r="F7026" t="str">
            <v>DIRECCION GESTION INTEGRAL DEL RECURSO HIDRICO</v>
          </cell>
          <cell r="G7026">
            <v>43201723</v>
          </cell>
          <cell r="H7026" t="str">
            <v>ESNEDY HERNANDEZ ATILANO</v>
          </cell>
          <cell r="I7026" t="str">
            <v xml:space="preserve">PAGO 9 DE 10 SEGÚN CERTIFICACION DEL SUPERVISOR </v>
          </cell>
          <cell r="J7026">
            <v>3650000</v>
          </cell>
          <cell r="K7026">
            <v>9.66</v>
          </cell>
          <cell r="O7026" t="str">
            <v>RECURSO 14</v>
          </cell>
          <cell r="V7026" t="str">
            <v>No tiene Dependientes</v>
          </cell>
          <cell r="W7026" t="str">
            <v>Vigencia Presupuestal</v>
          </cell>
        </row>
        <row r="7027">
          <cell r="A7027" t="str">
            <v>*12614</v>
          </cell>
          <cell r="B7027" t="str">
            <v>Contrato</v>
          </cell>
          <cell r="C7027">
            <v>61</v>
          </cell>
          <cell r="D7027">
            <v>214</v>
          </cell>
          <cell r="E7027">
            <v>41967</v>
          </cell>
          <cell r="F7027" t="str">
            <v>OFICINA DE ASUNTOS INTERNACIONALES</v>
          </cell>
          <cell r="G7027">
            <v>79759709</v>
          </cell>
          <cell r="H7027" t="str">
            <v>ELKIN ADOLFO PINILLA CAÑON</v>
          </cell>
          <cell r="I7027" t="str">
            <v>FRA C83 PAGO 11 DE 12 SEGÚN CERTIFICACION DEL SUPERVISOR</v>
          </cell>
          <cell r="J7027">
            <v>10010200</v>
          </cell>
          <cell r="K7027">
            <v>9.66</v>
          </cell>
          <cell r="M7027">
            <v>16</v>
          </cell>
          <cell r="O7027" t="str">
            <v>RECURSO 14</v>
          </cell>
          <cell r="V7027" t="str">
            <v>No tiene Dependientes</v>
          </cell>
          <cell r="W7027" t="str">
            <v>Vigencia Presupuestal</v>
          </cell>
        </row>
        <row r="7028">
          <cell r="A7028" t="str">
            <v>*12714</v>
          </cell>
          <cell r="B7028" t="str">
            <v>Contrato</v>
          </cell>
          <cell r="C7028">
            <v>218</v>
          </cell>
          <cell r="D7028">
            <v>614</v>
          </cell>
          <cell r="E7028">
            <v>41967</v>
          </cell>
          <cell r="F7028" t="str">
            <v>OFICINA DE ASUNTOS INTERNACIONALES</v>
          </cell>
          <cell r="G7028">
            <v>79531954</v>
          </cell>
          <cell r="H7028" t="str">
            <v>PEDRO ARTURO CHAVARRO VASQUEZ</v>
          </cell>
          <cell r="I7028" t="str">
            <v>FRA 0103 PAGO 11 DE 12 SEGÚN CERTIFICACION DEL SUPERVISOR (Benef. APORTES VOLUNTARIO PROTECCION)</v>
          </cell>
          <cell r="J7028">
            <v>10010200</v>
          </cell>
          <cell r="K7028">
            <v>9.66</v>
          </cell>
          <cell r="M7028">
            <v>16</v>
          </cell>
          <cell r="O7028" t="str">
            <v>RECURSO 14</v>
          </cell>
          <cell r="Q7028" t="str">
            <v>PENSIONES VOLUNTARIAS PROTECCION</v>
          </cell>
          <cell r="R7028">
            <v>0</v>
          </cell>
          <cell r="V7028" t="str">
            <v>NO Presento Aporte Voluntario - No tiene dependientes</v>
          </cell>
          <cell r="W7028" t="str">
            <v>Vigencia Presupuestal</v>
          </cell>
        </row>
        <row r="7029">
          <cell r="A7029" t="str">
            <v>*12814</v>
          </cell>
          <cell r="B7029" t="str">
            <v>Contrato</v>
          </cell>
          <cell r="C7029">
            <v>66</v>
          </cell>
          <cell r="D7029">
            <v>414</v>
          </cell>
          <cell r="E7029">
            <v>41967</v>
          </cell>
          <cell r="F7029" t="str">
            <v>OFICINA DE ASUNTOS INTERNACIONALES</v>
          </cell>
          <cell r="G7029">
            <v>52071385</v>
          </cell>
          <cell r="H7029" t="str">
            <v>OLGA LUCIA BAUTISTA MARTINEZ</v>
          </cell>
          <cell r="I7029" t="str">
            <v>FRA 74 PAGO 11 DE 12 SEGÚN CERTIFICACION DEL SUPERVISOR (No Presenta Benef AFC)</v>
          </cell>
          <cell r="J7029">
            <v>11719100</v>
          </cell>
          <cell r="K7029">
            <v>9.66</v>
          </cell>
          <cell r="M7029">
            <v>16</v>
          </cell>
          <cell r="O7029" t="str">
            <v>RECURSO 14</v>
          </cell>
          <cell r="V7029" t="str">
            <v>NO Presenta Beneficio AFC XX XXX 2014 - No tiene Dependientes</v>
          </cell>
          <cell r="W7029" t="str">
            <v>Vigencia Presupuestal</v>
          </cell>
        </row>
        <row r="7030">
          <cell r="A7030" t="str">
            <v>*12914</v>
          </cell>
          <cell r="B7030" t="str">
            <v>Contrato</v>
          </cell>
          <cell r="C7030">
            <v>335</v>
          </cell>
          <cell r="D7030">
            <v>1014</v>
          </cell>
          <cell r="E7030">
            <v>41967</v>
          </cell>
          <cell r="F7030" t="str">
            <v>DIRECCION GESTION INTEGRAL DEL RECURSO HIDRICO</v>
          </cell>
          <cell r="G7030">
            <v>51656073</v>
          </cell>
          <cell r="H7030" t="str">
            <v>YOLANDA CALDERON LARRAÑAGA</v>
          </cell>
          <cell r="I7030" t="str">
            <v>PAGO 8 DE 9 SEGÚN CERTIFICACION DEL SUPERVISOR (DESC X DEPENDIENTES)</v>
          </cell>
          <cell r="J7030">
            <v>9370000</v>
          </cell>
          <cell r="K7030">
            <v>9.66</v>
          </cell>
          <cell r="O7030" t="str">
            <v>RECURSO 14</v>
          </cell>
          <cell r="V7030" t="str">
            <v>Desc. x Dependientes</v>
          </cell>
          <cell r="W7030" t="str">
            <v>Vigencia Presupuestal</v>
          </cell>
        </row>
        <row r="7031">
          <cell r="A7031" t="str">
            <v>*13014</v>
          </cell>
          <cell r="B7031" t="str">
            <v>Contrato</v>
          </cell>
          <cell r="C7031">
            <v>364</v>
          </cell>
          <cell r="D7031">
            <v>1914</v>
          </cell>
          <cell r="E7031">
            <v>41967</v>
          </cell>
          <cell r="F7031" t="str">
            <v>DIRECCION DE ASUNTOS AMBIENTALES, SECTORIAL Y URBANA</v>
          </cell>
          <cell r="G7031">
            <v>52364269</v>
          </cell>
          <cell r="H7031" t="str">
            <v>GUELDY VIVIANA CERON RODRIGUEZ</v>
          </cell>
          <cell r="I7031" t="str">
            <v>PAGO 5 DE 6 SEGÚN CERTIFICACION DEL SUPERVISOR (AJU RTE FTE S/CTAS RECIBIDAS EN EL MES OP 12114 DEL 4 NOV/2014)</v>
          </cell>
          <cell r="J7031">
            <v>8000000</v>
          </cell>
          <cell r="K7031">
            <v>9.66</v>
          </cell>
          <cell r="O7031" t="str">
            <v>RECURSO 14</v>
          </cell>
          <cell r="V7031" t="str">
            <v>No tiene Dependientes</v>
          </cell>
          <cell r="W7031" t="str">
            <v>Vigencia Presupuestal</v>
          </cell>
        </row>
        <row r="7032">
          <cell r="A7032" t="str">
            <v>*13114</v>
          </cell>
          <cell r="B7032" t="str">
            <v>Contrato</v>
          </cell>
          <cell r="C7032">
            <v>504</v>
          </cell>
          <cell r="D7032">
            <v>2214</v>
          </cell>
          <cell r="E7032">
            <v>41967</v>
          </cell>
          <cell r="F7032" t="str">
            <v>DIRECCION GESTION INTEGRAL DEL RECURSO HIDRICO</v>
          </cell>
          <cell r="G7032">
            <v>11332606</v>
          </cell>
          <cell r="H7032" t="str">
            <v>VICTOR JULIO BARON ESPEJO</v>
          </cell>
          <cell r="I7032" t="str">
            <v>PAGO 1 DE 3 SEGÚN CERTIFICACION DEL SUPERVISOR (PENSIONADO +  Desc x Dependientes)</v>
          </cell>
          <cell r="J7032">
            <v>3825000</v>
          </cell>
          <cell r="K7032">
            <v>9.66</v>
          </cell>
          <cell r="O7032" t="str">
            <v>RECURSO 14</v>
          </cell>
          <cell r="V7032" t="str">
            <v>Desc. x Dependientes - PENSIONADO</v>
          </cell>
          <cell r="W7032" t="str">
            <v>Vigencia Presupuestal</v>
          </cell>
        </row>
        <row r="7033">
          <cell r="A7033" t="str">
            <v>*13214</v>
          </cell>
          <cell r="B7033" t="str">
            <v>Contrato</v>
          </cell>
          <cell r="C7033">
            <v>324</v>
          </cell>
          <cell r="D7033">
            <v>714</v>
          </cell>
          <cell r="E7033">
            <v>41967</v>
          </cell>
          <cell r="F7033" t="str">
            <v>SUBDIRECCION ADMINISTRATIVA Y FINANCIERA</v>
          </cell>
          <cell r="G7033">
            <v>1026250736</v>
          </cell>
          <cell r="H7033" t="str">
            <v>SANDRA LORENA PEÑA PARRA</v>
          </cell>
          <cell r="I7033" t="str">
            <v>PAGO 10 DE 11 SEGÚN CERTIFICACION DEL SUPERVISOR (NO PRESENTA AFC DAVIVIENDA)</v>
          </cell>
          <cell r="J7033">
            <v>7000000</v>
          </cell>
          <cell r="K7033">
            <v>9.66</v>
          </cell>
          <cell r="O7033" t="str">
            <v>RECURSO 14</v>
          </cell>
          <cell r="Q7033" t="str">
            <v>AFC DAVIVIENDA</v>
          </cell>
          <cell r="R7033">
            <v>0</v>
          </cell>
          <cell r="V7033" t="str">
            <v>No presenta AFC + No tiene Dependientes</v>
          </cell>
          <cell r="W7033" t="str">
            <v>Vigencia Presupuestal</v>
          </cell>
        </row>
        <row r="7034">
          <cell r="A7034" t="str">
            <v>*13314</v>
          </cell>
          <cell r="B7034" t="str">
            <v>Contrato</v>
          </cell>
          <cell r="C7034">
            <v>365</v>
          </cell>
          <cell r="D7034">
            <v>1814</v>
          </cell>
          <cell r="E7034">
            <v>41967</v>
          </cell>
          <cell r="F7034" t="str">
            <v>DIRECCION DE ASUNTOS AMBIENTALES, SECTORIAL Y URBANA</v>
          </cell>
          <cell r="G7034">
            <v>79568786</v>
          </cell>
          <cell r="H7034" t="str">
            <v>NELSON CORREA GOMEZ</v>
          </cell>
          <cell r="I7034" t="str">
            <v>PAGO 5 DE 6 SEGÚN CERTIFICACION DEL SUPERVISOR (DESC X DEPENDIENTES)</v>
          </cell>
          <cell r="J7034">
            <v>6400000</v>
          </cell>
          <cell r="K7034">
            <v>9.66</v>
          </cell>
          <cell r="O7034" t="str">
            <v>RECURSO 14</v>
          </cell>
          <cell r="V7034" t="str">
            <v>Desc. x Dependientes</v>
          </cell>
          <cell r="W7034" t="str">
            <v>Vigencia Presupuestal</v>
          </cell>
        </row>
        <row r="7035">
          <cell r="A7035" t="str">
            <v>*13414</v>
          </cell>
          <cell r="B7035" t="str">
            <v>Contrato</v>
          </cell>
          <cell r="C7035">
            <v>65</v>
          </cell>
          <cell r="D7035">
            <v>514</v>
          </cell>
          <cell r="E7035">
            <v>41968</v>
          </cell>
          <cell r="F7035" t="str">
            <v>DIRECCION GESTION INTEGRAL DEL RECURSO HIDRICO</v>
          </cell>
          <cell r="G7035">
            <v>52378773</v>
          </cell>
          <cell r="H7035" t="str">
            <v>CARMEN BRICEIDA  RODRIGUEZ MEDINA</v>
          </cell>
          <cell r="I7035" t="str">
            <v>PAGO 11 DE 12 SEGÚN CERTIFICACION DEL SUPERVISOR (Desc. Base Dependientes)</v>
          </cell>
          <cell r="J7035">
            <v>7650000</v>
          </cell>
          <cell r="K7035">
            <v>9.66</v>
          </cell>
          <cell r="O7035" t="str">
            <v>RECURSO 14</v>
          </cell>
          <cell r="V7035" t="str">
            <v>Desc. x Dependientes</v>
          </cell>
          <cell r="W7035" t="str">
            <v>Vigencia Presupuestal</v>
          </cell>
        </row>
        <row r="7036">
          <cell r="A7036" t="str">
            <v>*13514</v>
          </cell>
          <cell r="B7036" t="str">
            <v>Contrato</v>
          </cell>
          <cell r="C7036">
            <v>337</v>
          </cell>
          <cell r="D7036">
            <v>1114</v>
          </cell>
          <cell r="E7036">
            <v>41968</v>
          </cell>
          <cell r="F7036" t="str">
            <v>DIRECCION GESTION INTEGRAL DEL RECURSO HIDRICO</v>
          </cell>
          <cell r="G7036">
            <v>52085976</v>
          </cell>
          <cell r="H7036" t="str">
            <v>TANIA FERNANDA SANTOS SANTOS</v>
          </cell>
          <cell r="I7036" t="str">
            <v>PAGO 7 DE 8 SEGÚN CERTIFICACION DEL SUPERVISOR (DESC X DEPENDIENTES)</v>
          </cell>
          <cell r="J7036">
            <v>7650000</v>
          </cell>
          <cell r="K7036">
            <v>9.66</v>
          </cell>
          <cell r="O7036" t="str">
            <v>RECURSO 14</v>
          </cell>
          <cell r="V7036" t="str">
            <v>Desc. x Dependientes</v>
          </cell>
          <cell r="W7036" t="str">
            <v>Vigencia Presupuestal</v>
          </cell>
        </row>
        <row r="7037">
          <cell r="A7037" t="str">
            <v>*13614</v>
          </cell>
          <cell r="B7037" t="str">
            <v>Contrato</v>
          </cell>
          <cell r="C7037">
            <v>62</v>
          </cell>
          <cell r="D7037">
            <v>114</v>
          </cell>
          <cell r="E7037">
            <v>41968</v>
          </cell>
          <cell r="F7037" t="str">
            <v>DIRECCION GESTION INTEGRAL DEL RECURSO HIDRICO</v>
          </cell>
          <cell r="G7037">
            <v>52834577</v>
          </cell>
          <cell r="H7037" t="str">
            <v>NUBIA JAZMIN BRIJALDO FLECHAS</v>
          </cell>
          <cell r="I7037" t="str">
            <v>PAGO 11 DE 12 SEGÚN CERTIFICACION DEL SUPERVISOR (Desc. Base Dependientes+Prepagada Trimestral Colmedica Oct-Nov-Dic/2014)</v>
          </cell>
          <cell r="J7037">
            <v>7650000</v>
          </cell>
          <cell r="K7037">
            <v>9.66</v>
          </cell>
          <cell r="O7037" t="str">
            <v>RECURSO 14</v>
          </cell>
          <cell r="V7037" t="str">
            <v>Prepagada Trimestral (Oct-Nov-Dic)  hasta 10/DIC/2014 $1,177,236 + Desc. x Dependientes</v>
          </cell>
          <cell r="W7037" t="str">
            <v>Vigencia Presupuestal</v>
          </cell>
        </row>
        <row r="7038">
          <cell r="A7038" t="str">
            <v>*13714</v>
          </cell>
          <cell r="B7038" t="str">
            <v>Contrato</v>
          </cell>
          <cell r="C7038">
            <v>330</v>
          </cell>
          <cell r="D7038">
            <v>914</v>
          </cell>
          <cell r="E7038">
            <v>41970</v>
          </cell>
          <cell r="F7038" t="str">
            <v>DIRECCION GESTION INTEGRAL DEL RECURSO HIDRICO</v>
          </cell>
          <cell r="G7038">
            <v>40036099</v>
          </cell>
          <cell r="H7038" t="str">
            <v>OLGA PATRICIA CAMARGO RODRIGUEZ</v>
          </cell>
          <cell r="I7038" t="str">
            <v>PAGO 8 DE 9 SEGÚN CERTIFICACION DEL SUPERVISOR (Desc x Dependientes+Prepagada Consanitas 12 NOV/14)</v>
          </cell>
          <cell r="J7038">
            <v>7650000</v>
          </cell>
          <cell r="K7038">
            <v>9.66</v>
          </cell>
          <cell r="O7038" t="str">
            <v>RECURSO 14</v>
          </cell>
          <cell r="V7038" t="str">
            <v>Presenta Prepagada Colsanitas 12 NOV/2014 + Desc. x Dependientes</v>
          </cell>
          <cell r="W7038" t="str">
            <v>Vigencia Presupuestal</v>
          </cell>
        </row>
        <row r="7039">
          <cell r="A7039" t="str">
            <v>*13814</v>
          </cell>
          <cell r="B7039" t="str">
            <v>Contrato</v>
          </cell>
          <cell r="C7039">
            <v>344</v>
          </cell>
          <cell r="D7039">
            <v>1214</v>
          </cell>
          <cell r="E7039">
            <v>41970</v>
          </cell>
          <cell r="F7039" t="str">
            <v>DIRECCION DE ASUNTOS AMBIENTALES, SECTORIAL Y URBANA</v>
          </cell>
          <cell r="G7039">
            <v>79779355</v>
          </cell>
          <cell r="H7039" t="str">
            <v>GUSTAVO VALBUENA QUIÑONES</v>
          </cell>
          <cell r="I7039" t="str">
            <v>PAGO 3 DE 3 FRA 07 SEGÚN CERTIFICACION DEL SUPERVISOR (DESC X DEPENDIENTES)</v>
          </cell>
          <cell r="J7039">
            <v>8000000</v>
          </cell>
          <cell r="K7039">
            <v>9.66</v>
          </cell>
          <cell r="M7039">
            <v>16</v>
          </cell>
          <cell r="O7039" t="str">
            <v>RECURSO 14</v>
          </cell>
          <cell r="V7039" t="str">
            <v>Desc. x Dependientes</v>
          </cell>
          <cell r="W7039" t="str">
            <v>Vigencia Presupuestal</v>
          </cell>
        </row>
        <row r="7040">
          <cell r="A7040" t="str">
            <v>*13914</v>
          </cell>
          <cell r="B7040" t="str">
            <v>Contrato</v>
          </cell>
          <cell r="C7040">
            <v>326</v>
          </cell>
          <cell r="D7040">
            <v>814</v>
          </cell>
          <cell r="E7040">
            <v>41970</v>
          </cell>
          <cell r="F7040" t="str">
            <v>DIRECCION DE ASUNTOS AMBIENTALES, SECTORIAL Y URBANA</v>
          </cell>
          <cell r="G7040">
            <v>8001528404</v>
          </cell>
          <cell r="H7040" t="str">
            <v>UNISANGIL - FUNDACION UNIVERSITARIA DE SANGIL</v>
          </cell>
          <cell r="I7040" t="str">
            <v>FRA 1147 PAGO 4 DE 4 SEGÚN CERTIFICIACION DEL SUPERVISOR (ENTIDAD SIN ANIMO DE LUCRO "REG.ESPECIAL" -SEDE: SAN GIL SANTANDER)</v>
          </cell>
          <cell r="J7040">
            <v>72691500</v>
          </cell>
          <cell r="O7040" t="str">
            <v>RECURSO 14</v>
          </cell>
          <cell r="V7040" t="str">
            <v>ENTIDAD SIN ANIMO DE LUCRO "REG.ESPECIAL" -SEDE: SAN GIL SANTANDER</v>
          </cell>
          <cell r="W7040" t="str">
            <v>Vigencia Presupuestal</v>
          </cell>
        </row>
        <row r="7041">
          <cell r="A7041" t="str">
            <v>*14014</v>
          </cell>
          <cell r="B7041" t="str">
            <v>Contrato</v>
          </cell>
          <cell r="C7041">
            <v>63</v>
          </cell>
          <cell r="D7041">
            <v>314</v>
          </cell>
          <cell r="E7041">
            <v>41978</v>
          </cell>
          <cell r="F7041" t="str">
            <v>DIRECCION GESTION INTEGRAL DEL RECURSO HIDRICO</v>
          </cell>
          <cell r="G7041">
            <v>43201723</v>
          </cell>
          <cell r="H7041" t="str">
            <v>ESNEDY HERNANDEZ ATILANO</v>
          </cell>
          <cell r="I7041" t="str">
            <v xml:space="preserve">PAGO 10 DE 10 SEGÚN CERTIFICACION DEL SUPERVISOR </v>
          </cell>
          <cell r="J7041">
            <v>3650000</v>
          </cell>
          <cell r="K7041">
            <v>9.66</v>
          </cell>
          <cell r="O7041" t="str">
            <v>RECURSO 14</v>
          </cell>
          <cell r="V7041" t="str">
            <v>No tiene Dependientes</v>
          </cell>
          <cell r="W7041" t="str">
            <v>Vigencia Presupuestal</v>
          </cell>
        </row>
        <row r="7042">
          <cell r="A7042" t="str">
            <v>*14314</v>
          </cell>
          <cell r="B7042" t="str">
            <v>Contrato</v>
          </cell>
          <cell r="C7042">
            <v>513</v>
          </cell>
          <cell r="D7042">
            <v>2314</v>
          </cell>
          <cell r="E7042">
            <v>41978</v>
          </cell>
          <cell r="F7042" t="str">
            <v>DIRECCION GESTION INTEGRAL DEL RECURSO HIDRICO</v>
          </cell>
          <cell r="G7042">
            <v>8600694469</v>
          </cell>
          <cell r="H7042" t="str">
            <v>HIDROCONSULTA SAS</v>
          </cell>
          <cell r="I7042" t="str">
            <v>FRA 4396 PAGO 1 DE 4 SEGÚN CERTIFICACION DEL SUPERVISOR</v>
          </cell>
          <cell r="J7042">
            <v>44792382</v>
          </cell>
          <cell r="K7042">
            <v>6.9</v>
          </cell>
          <cell r="L7042">
            <v>11</v>
          </cell>
          <cell r="M7042">
            <v>16</v>
          </cell>
          <cell r="O7042" t="str">
            <v>RECURSO 14</v>
          </cell>
          <cell r="W7042" t="str">
            <v>Vigencia Presupuestal</v>
          </cell>
        </row>
        <row r="7043">
          <cell r="A7043" t="str">
            <v>*14214</v>
          </cell>
          <cell r="B7043" t="str">
            <v>Contrato</v>
          </cell>
          <cell r="C7043">
            <v>525</v>
          </cell>
          <cell r="D7043">
            <v>2614</v>
          </cell>
          <cell r="E7043">
            <v>41978</v>
          </cell>
          <cell r="F7043" t="str">
            <v>DIRECCION GESTION INTEGRAL DEL RECURSO HIDRICO</v>
          </cell>
          <cell r="G7043">
            <v>9002809847</v>
          </cell>
          <cell r="H7043" t="str">
            <v>B &amp; P MEDIOS LTDA</v>
          </cell>
          <cell r="I7043" t="str">
            <v>FRA 178 PAGO 1 DE 3 SEGÚN CERTIFICACION DEL SUPERVISOR (RTE FTE 3,5%ACT. RELACIONADAS CON PROGRAMAS DE INFORMATICA)</v>
          </cell>
          <cell r="J7043">
            <v>2419992</v>
          </cell>
          <cell r="K7043">
            <v>9.66</v>
          </cell>
          <cell r="L7043">
            <v>3.5</v>
          </cell>
          <cell r="M7043">
            <v>16</v>
          </cell>
          <cell r="O7043" t="str">
            <v>RECURSO 14</v>
          </cell>
          <cell r="W7043" t="str">
            <v>Vigencia Presupuestal</v>
          </cell>
        </row>
        <row r="7044">
          <cell r="A7044" t="str">
            <v>*14114</v>
          </cell>
          <cell r="B7044" t="str">
            <v>Contrato</v>
          </cell>
          <cell r="C7044">
            <v>525</v>
          </cell>
          <cell r="D7044">
            <v>2614</v>
          </cell>
          <cell r="E7044">
            <v>41978</v>
          </cell>
          <cell r="F7044" t="str">
            <v>DIRECCION GESTION INTEGRAL DEL RECURSO HIDRICO</v>
          </cell>
          <cell r="G7044">
            <v>9002809847</v>
          </cell>
          <cell r="H7044" t="str">
            <v>B &amp; P MEDIOS LTDA</v>
          </cell>
          <cell r="I7044" t="str">
            <v>FRA 179 PAGO 2 DE 3 SEGÚN CERTIFICACION DEL SUPERVISOR (RTE FTE 3,5%ACT. RELACIONADAS CON PROGRAMAS DE INFORMATICA)</v>
          </cell>
          <cell r="J7044">
            <v>7259976</v>
          </cell>
          <cell r="K7044">
            <v>9.66</v>
          </cell>
          <cell r="L7044">
            <v>3.5</v>
          </cell>
          <cell r="M7044">
            <v>16</v>
          </cell>
          <cell r="O7044" t="str">
            <v>RECURSO 14</v>
          </cell>
          <cell r="W7044" t="str">
            <v>Vigencia Presupuestal</v>
          </cell>
        </row>
        <row r="7045">
          <cell r="A7045" t="str">
            <v>*14414</v>
          </cell>
          <cell r="B7045" t="str">
            <v>Contrato</v>
          </cell>
          <cell r="C7045">
            <v>61</v>
          </cell>
          <cell r="D7045">
            <v>214</v>
          </cell>
          <cell r="E7045">
            <v>41985</v>
          </cell>
          <cell r="F7045" t="str">
            <v>OFICINA DE ASUNTOS INTERNACIONALES</v>
          </cell>
          <cell r="G7045">
            <v>79759709</v>
          </cell>
          <cell r="H7045" t="str">
            <v>ELKIN ADOLFO PINILLA CAÑON</v>
          </cell>
          <cell r="I7045" t="str">
            <v>FRA C84 PAGO 12 DE 12 SEGÚN CERTIFICACION DEL SUPERVISOR</v>
          </cell>
          <cell r="J7045">
            <v>10010200</v>
          </cell>
          <cell r="K7045">
            <v>9.66</v>
          </cell>
          <cell r="M7045">
            <v>16</v>
          </cell>
          <cell r="O7045" t="str">
            <v>RECURSO 14</v>
          </cell>
          <cell r="V7045" t="str">
            <v>No tiene Dependientes</v>
          </cell>
          <cell r="W7045" t="str">
            <v>Vigencia Presupuestal</v>
          </cell>
        </row>
        <row r="7046">
          <cell r="A7046" t="str">
            <v>*14514</v>
          </cell>
          <cell r="B7046" t="str">
            <v>Contrato</v>
          </cell>
          <cell r="C7046">
            <v>335</v>
          </cell>
          <cell r="D7046">
            <v>1014</v>
          </cell>
          <cell r="E7046">
            <v>41985</v>
          </cell>
          <cell r="F7046" t="str">
            <v>DIRECCION GESTION INTEGRAL DEL RECURSO HIDRICO</v>
          </cell>
          <cell r="G7046">
            <v>51656073</v>
          </cell>
          <cell r="H7046" t="str">
            <v>YOLANDA CALDERON LARRAÑAGA</v>
          </cell>
          <cell r="I7046" t="str">
            <v>PAGO 9 DE 9 SEGÚN CERTIFICACION DEL SUPERVISOR (DESC X DEPENDIENTES)</v>
          </cell>
          <cell r="J7046">
            <v>9682333</v>
          </cell>
          <cell r="K7046">
            <v>9.66</v>
          </cell>
          <cell r="O7046" t="str">
            <v>RECURSO 14</v>
          </cell>
          <cell r="V7046" t="str">
            <v>Desc. x Dependientes</v>
          </cell>
          <cell r="W7046" t="str">
            <v>Vigencia Presupuestal</v>
          </cell>
        </row>
        <row r="7047">
          <cell r="A7047" t="str">
            <v>*14614</v>
          </cell>
          <cell r="B7047" t="str">
            <v>Contrato</v>
          </cell>
          <cell r="C7047">
            <v>364</v>
          </cell>
          <cell r="D7047">
            <v>1914</v>
          </cell>
          <cell r="E7047">
            <v>41985</v>
          </cell>
          <cell r="F7047" t="str">
            <v>DIRECCION DE ASUNTOS AMBIENTALES, SECTORIAL Y URBANA</v>
          </cell>
          <cell r="G7047">
            <v>52364269</v>
          </cell>
          <cell r="H7047" t="str">
            <v>GUELDY VIVIANA CERON RODRIGUEZ</v>
          </cell>
          <cell r="I7047" t="str">
            <v xml:space="preserve">PAGO 6 DE 6 SEGÚN CERTIFICACION DEL SUPERVISOR </v>
          </cell>
          <cell r="J7047">
            <v>8000000</v>
          </cell>
          <cell r="K7047">
            <v>9.66</v>
          </cell>
          <cell r="O7047" t="str">
            <v>RECURSO 14</v>
          </cell>
          <cell r="V7047" t="str">
            <v>No tiene Dependientes</v>
          </cell>
          <cell r="W7047" t="str">
            <v>Vigencia Presupuestal</v>
          </cell>
        </row>
        <row r="7048">
          <cell r="A7048" t="str">
            <v>*14714</v>
          </cell>
          <cell r="B7048" t="str">
            <v>Contrato</v>
          </cell>
          <cell r="C7048">
            <v>504</v>
          </cell>
          <cell r="D7048">
            <v>2214</v>
          </cell>
          <cell r="E7048">
            <v>41985</v>
          </cell>
          <cell r="F7048" t="str">
            <v>DIRECCION GESTION INTEGRAL DEL RECURSO HIDRICO</v>
          </cell>
          <cell r="G7048">
            <v>11332606</v>
          </cell>
          <cell r="H7048" t="str">
            <v>VICTOR JULIO BARON ESPEJO</v>
          </cell>
          <cell r="I7048" t="str">
            <v>PAGO 2 DE 3 SEGÚN CERTIFICACION DEL SUPERVISOR (PENSIONADO +  Desc x Dependientes)</v>
          </cell>
          <cell r="J7048">
            <v>7650000</v>
          </cell>
          <cell r="K7048">
            <v>9.66</v>
          </cell>
          <cell r="O7048" t="str">
            <v>RECURSO 14</v>
          </cell>
          <cell r="V7048" t="str">
            <v>Desc. x Dependientes - PENSIONADO</v>
          </cell>
          <cell r="W7048" t="str">
            <v>Vigencia Presupuestal</v>
          </cell>
        </row>
        <row r="7049">
          <cell r="A7049" t="str">
            <v>*14814</v>
          </cell>
          <cell r="B7049" t="str">
            <v>Contrato</v>
          </cell>
          <cell r="C7049">
            <v>525</v>
          </cell>
          <cell r="D7049">
            <v>2614</v>
          </cell>
          <cell r="E7049">
            <v>41985</v>
          </cell>
          <cell r="F7049" t="str">
            <v>DIRECCION GESTION INTEGRAL DEL RECURSO HIDRICO</v>
          </cell>
          <cell r="G7049">
            <v>9002809847</v>
          </cell>
          <cell r="H7049" t="str">
            <v>B &amp; P MEDIOS LTDA</v>
          </cell>
          <cell r="I7049" t="str">
            <v>FRA 180 PAGO 3 DE 3 SEGÚN CERTIFICACION DEL SUPERVISOR (RTE FTE 3,5%ACT. RELACIONADAS CON PROGRAMAS DE INFORMATICA)</v>
          </cell>
          <cell r="J7049">
            <v>14519952</v>
          </cell>
          <cell r="K7049">
            <v>9.66</v>
          </cell>
          <cell r="L7049">
            <v>3.5</v>
          </cell>
          <cell r="M7049">
            <v>16</v>
          </cell>
          <cell r="O7049" t="str">
            <v>RECURSO 14</v>
          </cell>
          <cell r="W7049" t="str">
            <v>Vigencia Presupuestal</v>
          </cell>
        </row>
        <row r="7050">
          <cell r="A7050" t="str">
            <v>*14914</v>
          </cell>
          <cell r="B7050" t="str">
            <v>Contrato</v>
          </cell>
          <cell r="C7050">
            <v>414</v>
          </cell>
          <cell r="D7050">
            <v>2014</v>
          </cell>
          <cell r="E7050">
            <v>41985</v>
          </cell>
          <cell r="F7050" t="str">
            <v>DIRECCION GESTION INTEGRAL DEL RECURSO HIDRICO</v>
          </cell>
          <cell r="G7050">
            <v>8050227270</v>
          </cell>
          <cell r="H7050" t="str">
            <v>PROAGUA - FUNDACION PARA EL MANEJO INTEGRAN DEL AGUA</v>
          </cell>
          <cell r="I7050" t="str">
            <v>FRA 331 PAGO 3 DE 4 SEGÚN CERTIFICACION DEL SUPERVISOR (REG.COMUN - ENT. SIN AMINO DE LUCRO N/A RFTE - UBICADOS EN CALI N/A RICA - SOLO SE APLICA RIVA)</v>
          </cell>
          <cell r="J7050">
            <v>75000000</v>
          </cell>
          <cell r="M7050">
            <v>16</v>
          </cell>
          <cell r="O7050" t="str">
            <v>RECURSO 14</v>
          </cell>
          <cell r="W7050" t="str">
            <v>Vigencia Presupuestal</v>
          </cell>
        </row>
        <row r="7051">
          <cell r="A7051" t="str">
            <v>*15014</v>
          </cell>
          <cell r="B7051" t="str">
            <v>Contrato</v>
          </cell>
          <cell r="C7051">
            <v>330</v>
          </cell>
          <cell r="D7051">
            <v>914</v>
          </cell>
          <cell r="E7051">
            <v>41991</v>
          </cell>
          <cell r="F7051" t="str">
            <v>DIRECCION GESTION INTEGRAL DEL RECURSO HIDRICO</v>
          </cell>
          <cell r="G7051">
            <v>40036099</v>
          </cell>
          <cell r="H7051" t="str">
            <v>OLGA PATRICIA CAMARGO RODRIGUEZ</v>
          </cell>
          <cell r="I7051" t="str">
            <v>PAGO 9 DE 9 SEGÚN CERTIFICACION DEL SUPERVISOR (Desc x Dependientes+Prepagada Consanitas 11 DIC/14)</v>
          </cell>
          <cell r="J7051">
            <v>7650000</v>
          </cell>
          <cell r="K7051">
            <v>9.66</v>
          </cell>
          <cell r="O7051" t="str">
            <v>RECURSO 14</v>
          </cell>
          <cell r="V7051" t="str">
            <v>Presenta Prepagada Colsanitas 11 DIC/2014 + Desc. x Dependientes</v>
          </cell>
          <cell r="W7051" t="str">
            <v>Vigencia Presupuestal</v>
          </cell>
        </row>
        <row r="7052">
          <cell r="A7052" t="str">
            <v>*15114</v>
          </cell>
          <cell r="B7052" t="str">
            <v>Contrato</v>
          </cell>
          <cell r="C7052">
            <v>65</v>
          </cell>
          <cell r="D7052">
            <v>514</v>
          </cell>
          <cell r="E7052">
            <v>41991</v>
          </cell>
          <cell r="F7052" t="str">
            <v>DIRECCION GESTION INTEGRAL DEL RECURSO HIDRICO</v>
          </cell>
          <cell r="G7052">
            <v>52378773</v>
          </cell>
          <cell r="H7052" t="str">
            <v>CARMEN BRICEIDA  RODRIGUEZ MEDINA</v>
          </cell>
          <cell r="I7052" t="str">
            <v>PAGO 12 DE 12 SEGÚN CERTIFICACION DEL SUPERVISOR (Desc. Base Dependientes)</v>
          </cell>
          <cell r="J7052">
            <v>7650000</v>
          </cell>
          <cell r="K7052">
            <v>9.66</v>
          </cell>
          <cell r="O7052" t="str">
            <v>RECURSO 14</v>
          </cell>
          <cell r="V7052" t="str">
            <v>Desc. x Dependientes</v>
          </cell>
          <cell r="W7052" t="str">
            <v>Vigencia Presupuestal</v>
          </cell>
        </row>
        <row r="7053">
          <cell r="A7053" t="str">
            <v>*15214</v>
          </cell>
          <cell r="B7053" t="str">
            <v>Contrato</v>
          </cell>
          <cell r="C7053">
            <v>218</v>
          </cell>
          <cell r="D7053">
            <v>614</v>
          </cell>
          <cell r="E7053">
            <v>41991</v>
          </cell>
          <cell r="F7053" t="str">
            <v>OFICINA DE ASUNTOS INTERNACIONALES</v>
          </cell>
          <cell r="G7053">
            <v>79531954</v>
          </cell>
          <cell r="H7053" t="str">
            <v>PEDRO ARTURO CHAVARRO VASQUEZ</v>
          </cell>
          <cell r="I7053" t="str">
            <v>FRA 0109 PAGO 12 DE 12 SEGÚN CERTIFICACION DEL SUPERVISOR (Benef. APORTES VOLUNTARIO PROTECCION)</v>
          </cell>
          <cell r="J7053">
            <v>10010200</v>
          </cell>
          <cell r="K7053">
            <v>9.66</v>
          </cell>
          <cell r="M7053">
            <v>16</v>
          </cell>
          <cell r="O7053" t="str">
            <v>RECURSO 14</v>
          </cell>
          <cell r="Q7053" t="str">
            <v>PENSIONES VOLUNTARIAS PROTECCION</v>
          </cell>
          <cell r="R7053">
            <v>0</v>
          </cell>
          <cell r="V7053" t="str">
            <v>Presento Aporte Voluntario dentro de la Planilla de Liquidación - No tiene dependientes</v>
          </cell>
          <cell r="W7053" t="str">
            <v>Vigencia Presupuestal</v>
          </cell>
        </row>
        <row r="7054">
          <cell r="A7054" t="str">
            <v>*15314</v>
          </cell>
          <cell r="B7054" t="str">
            <v>Contrato</v>
          </cell>
          <cell r="C7054">
            <v>337</v>
          </cell>
          <cell r="D7054">
            <v>1114</v>
          </cell>
          <cell r="E7054">
            <v>41991</v>
          </cell>
          <cell r="F7054" t="str">
            <v>DIRECCION GESTION INTEGRAL DEL RECURSO HIDRICO</v>
          </cell>
          <cell r="G7054">
            <v>52085976</v>
          </cell>
          <cell r="H7054" t="str">
            <v>TANIA FERNANDA SANTOS SANTOS</v>
          </cell>
          <cell r="I7054" t="str">
            <v>PAGO 8 DE 8 SEGÚN CERTIFICACION DEL SUPERVISOR (DESC X DEPENDIENTES)</v>
          </cell>
          <cell r="J7054">
            <v>7650000</v>
          </cell>
          <cell r="K7054">
            <v>9.66</v>
          </cell>
          <cell r="O7054" t="str">
            <v>RECURSO 14</v>
          </cell>
          <cell r="V7054" t="str">
            <v>Desc. x Dependientes</v>
          </cell>
          <cell r="W7054" t="str">
            <v>Vigencia Presupuestal</v>
          </cell>
        </row>
        <row r="7055">
          <cell r="A7055" t="str">
            <v>*15414</v>
          </cell>
          <cell r="B7055" t="str">
            <v>Contrato</v>
          </cell>
          <cell r="C7055">
            <v>62</v>
          </cell>
          <cell r="D7055">
            <v>114</v>
          </cell>
          <cell r="E7055">
            <v>41991</v>
          </cell>
          <cell r="F7055" t="str">
            <v>DIRECCION GESTION INTEGRAL DEL RECURSO HIDRICO</v>
          </cell>
          <cell r="G7055">
            <v>52834577</v>
          </cell>
          <cell r="H7055" t="str">
            <v>NUBIA JAZMIN BRIJALDO FLECHAS</v>
          </cell>
          <cell r="I7055" t="str">
            <v>PAGO 12 DE 12 SEGÚN CERTIFICACION DEL SUPERVISOR (Desc. Base Dependientes+Prepagada Trimestral Colmedica Oct-Nov-Dic/2014)</v>
          </cell>
          <cell r="J7055">
            <v>7650000</v>
          </cell>
          <cell r="K7055">
            <v>9.66</v>
          </cell>
          <cell r="O7055" t="str">
            <v>RECURSO 14</v>
          </cell>
          <cell r="V7055" t="str">
            <v>Prepagada Trimestral (Oct-Nov-Dic)  hasta 10/DIC/2014 $1,177,236 + Desc. x Dependientes</v>
          </cell>
          <cell r="W7055" t="str">
            <v>Vigencia Presupuestal</v>
          </cell>
        </row>
        <row r="7056">
          <cell r="A7056" t="str">
            <v>*15514</v>
          </cell>
          <cell r="B7056" t="str">
            <v>Contrato</v>
          </cell>
          <cell r="C7056">
            <v>66</v>
          </cell>
          <cell r="D7056">
            <v>414</v>
          </cell>
          <cell r="E7056">
            <v>41991</v>
          </cell>
          <cell r="F7056" t="str">
            <v>OFICINA DE ASUNTOS INTERNACIONALES</v>
          </cell>
          <cell r="G7056">
            <v>52071385</v>
          </cell>
          <cell r="H7056" t="str">
            <v>OLGA LUCIA BAUTISTA MARTINEZ</v>
          </cell>
          <cell r="I7056" t="str">
            <v>FRA 75 PAGO 12 DE 12 SEGÚN CERTIFICACION DEL SUPERVISOR (Presenta Benef AFC 09 DIC /2014)</v>
          </cell>
          <cell r="J7056">
            <v>11719100</v>
          </cell>
          <cell r="K7056">
            <v>9.66</v>
          </cell>
          <cell r="M7056">
            <v>16</v>
          </cell>
          <cell r="O7056" t="str">
            <v>RECURSO 14</v>
          </cell>
          <cell r="V7056" t="str">
            <v>Presenta Beneficio AFC 09 DIC2014 - No tiene Dependientes</v>
          </cell>
          <cell r="W7056" t="str">
            <v>Vigencia Presupuestal</v>
          </cell>
        </row>
        <row r="7057">
          <cell r="A7057" t="str">
            <v>*15614</v>
          </cell>
          <cell r="B7057" t="str">
            <v>Contrato</v>
          </cell>
          <cell r="C7057">
            <v>361</v>
          </cell>
          <cell r="D7057">
            <v>1714</v>
          </cell>
          <cell r="E7057">
            <v>41991</v>
          </cell>
          <cell r="F7057" t="str">
            <v>DIRECCION DE GENTION INTEGRAL DEL RECURSO HIDRICO</v>
          </cell>
          <cell r="G7057" t="str">
            <v>B48677033</v>
          </cell>
          <cell r="H7057" t="str">
            <v>CONSULTEC S.L</v>
          </cell>
          <cell r="I7057" t="str">
            <v xml:space="preserve">PAGO 3 DE 3 SEGÚN CERTIFICACION DEL SUPERVISOR (ENT.EXTERIOR) </v>
          </cell>
          <cell r="J7057">
            <v>113511754</v>
          </cell>
          <cell r="L7057">
            <v>10</v>
          </cell>
          <cell r="O7057" t="str">
            <v>RECURSO 14</v>
          </cell>
          <cell r="W7057" t="str">
            <v>Vigencia Presupuestal</v>
          </cell>
        </row>
        <row r="7058">
          <cell r="A7058" t="str">
            <v>*15714</v>
          </cell>
          <cell r="B7058" t="str">
            <v>Contrato</v>
          </cell>
          <cell r="C7058">
            <v>523</v>
          </cell>
          <cell r="D7058">
            <v>2714</v>
          </cell>
          <cell r="E7058">
            <v>41991</v>
          </cell>
          <cell r="F7058" t="str">
            <v>DIRECCION GESTION INTEGRAL DEL RECURSO HIDRICO</v>
          </cell>
          <cell r="G7058">
            <v>9007878577</v>
          </cell>
          <cell r="H7058" t="str">
            <v>CONSORCIO GEODATA III</v>
          </cell>
          <cell r="I7058" t="str">
            <v>PAGO FRA 01 PRIMER DESEMBOLSO SEGÚN CERTIFICACION DEL SUPERVISOR (REG.COMUN)</v>
          </cell>
          <cell r="J7058">
            <v>107120200</v>
          </cell>
          <cell r="K7058">
            <v>6.9</v>
          </cell>
          <cell r="L7058">
            <v>11</v>
          </cell>
          <cell r="M7058">
            <v>16</v>
          </cell>
          <cell r="O7058" t="str">
            <v>RECURSO 14</v>
          </cell>
          <cell r="W7058" t="str">
            <v>Vigencia Presupuestal</v>
          </cell>
        </row>
        <row r="7059">
          <cell r="A7059" t="str">
            <v>*15814</v>
          </cell>
          <cell r="B7059" t="str">
            <v>Contrato</v>
          </cell>
          <cell r="C7059">
            <v>523</v>
          </cell>
          <cell r="D7059">
            <v>2714</v>
          </cell>
          <cell r="E7059">
            <v>41991</v>
          </cell>
          <cell r="F7059" t="str">
            <v>DIRECCION GESTION INTEGRAL DEL RECURSO HIDRICO</v>
          </cell>
          <cell r="G7059">
            <v>9007878577</v>
          </cell>
          <cell r="H7059" t="str">
            <v>CONSORCIO GEODATA III</v>
          </cell>
          <cell r="I7059" t="str">
            <v>PAGO FRA 02 SEGUNDO DESEMBOLSO SEGÚN CERTIFICACION DEL SUPERVISOR (REG.COMUN)</v>
          </cell>
          <cell r="J7059">
            <v>142826933</v>
          </cell>
          <cell r="K7059">
            <v>6.9</v>
          </cell>
          <cell r="L7059">
            <v>11</v>
          </cell>
          <cell r="M7059">
            <v>16</v>
          </cell>
          <cell r="O7059" t="str">
            <v>RECURSO 14</v>
          </cell>
          <cell r="W7059" t="str">
            <v>Vigencia Presupuestal</v>
          </cell>
        </row>
        <row r="7060">
          <cell r="A7060" t="str">
            <v>*15914</v>
          </cell>
          <cell r="B7060" t="str">
            <v>Contrato</v>
          </cell>
          <cell r="C7060">
            <v>516</v>
          </cell>
          <cell r="D7060">
            <v>2414</v>
          </cell>
          <cell r="E7060">
            <v>41997</v>
          </cell>
          <cell r="F7060" t="str">
            <v>DIRECCION GESTION INTEGRAL DEL RECURSO HIDRICO</v>
          </cell>
          <cell r="G7060" t="str">
            <v>CEM1307152D2</v>
          </cell>
          <cell r="H7060" t="str">
            <v>COMPU ELEARNING MEXICO S.A DE C.V</v>
          </cell>
          <cell r="I7060" t="str">
            <v>FRA A9 PAGO 1 DE 3 SEGÚN CERTIFICACION DEL SUPERVISOR (ENT.EXTERIOR)</v>
          </cell>
          <cell r="J7060">
            <v>35535105</v>
          </cell>
          <cell r="L7060">
            <v>10</v>
          </cell>
          <cell r="O7060" t="str">
            <v>RECURSO 14</v>
          </cell>
          <cell r="W7060" t="str">
            <v>Vigencia Presupuestal</v>
          </cell>
        </row>
        <row r="7061">
          <cell r="A7061" t="str">
            <v>*16014</v>
          </cell>
          <cell r="B7061" t="str">
            <v>Contrato</v>
          </cell>
          <cell r="C7061">
            <v>516</v>
          </cell>
          <cell r="D7061">
            <v>2414</v>
          </cell>
          <cell r="E7061">
            <v>41997</v>
          </cell>
          <cell r="F7061" t="str">
            <v>DIRECCION GESTION INTEGRAL DEL RECURSO HIDRICO</v>
          </cell>
          <cell r="G7061" t="str">
            <v>CEM1307152D2</v>
          </cell>
          <cell r="H7061" t="str">
            <v>COMPU ELEARNING MEXICO S.A DE C.V</v>
          </cell>
          <cell r="I7061" t="str">
            <v>FRA A12 PAGO 2 DE 3 SEGÚN CERTIFICACION DEL SUPERVISOR (ENT.EXTERIOR)</v>
          </cell>
          <cell r="J7061">
            <v>150907977</v>
          </cell>
          <cell r="L7061">
            <v>10</v>
          </cell>
          <cell r="O7061" t="str">
            <v>RECURSO 14</v>
          </cell>
          <cell r="W7061" t="str">
            <v>Vigencia Presupuestal</v>
          </cell>
        </row>
        <row r="7062">
          <cell r="A7062" t="str">
            <v>*16114</v>
          </cell>
          <cell r="B7062" t="str">
            <v>Contrato</v>
          </cell>
          <cell r="C7062">
            <v>359</v>
          </cell>
          <cell r="D7062">
            <v>1614</v>
          </cell>
          <cell r="E7062">
            <v>41997</v>
          </cell>
          <cell r="F7062" t="str">
            <v>DIRECCION GESTION INTEGRAL DEL RECURSO HIDRICO</v>
          </cell>
          <cell r="G7062" t="str">
            <v>CEM1307152D2</v>
          </cell>
          <cell r="H7062" t="str">
            <v>COMPU ELEARNING MEXICO S.A DE C.V</v>
          </cell>
          <cell r="I7062" t="str">
            <v>FRA A11 PAGO 3 DE 3 SEGÚN CERTIFICACION DEL SUPERVISOR (ENT.EXTERIOR)</v>
          </cell>
          <cell r="J7062">
            <v>105671377</v>
          </cell>
          <cell r="L7062">
            <v>10</v>
          </cell>
          <cell r="O7062" t="str">
            <v>RECURSO 14</v>
          </cell>
          <cell r="W7062" t="str">
            <v>Vigencia Presupuestal</v>
          </cell>
        </row>
        <row r="7063">
          <cell r="A7063" t="str">
            <v>*16214</v>
          </cell>
          <cell r="B7063" t="str">
            <v>Anulada</v>
          </cell>
          <cell r="C7063">
            <v>324</v>
          </cell>
          <cell r="D7063">
            <v>714</v>
          </cell>
          <cell r="E7063">
            <v>41999</v>
          </cell>
          <cell r="F7063" t="str">
            <v>SUBDIRECCION ADMINISTRATIVA Y FINANCIERA</v>
          </cell>
          <cell r="G7063">
            <v>1026250736</v>
          </cell>
          <cell r="H7063" t="str">
            <v>SANDRA LORENA PEÑA PARRA</v>
          </cell>
          <cell r="I7063" t="str">
            <v>ANULADA ----- PAGO 11 DE 11 SEGÚN CERTIFICACION DEL SUPERVISOR (NO PRESENTA AFC DAVIVIENDA)</v>
          </cell>
          <cell r="J7063">
            <v>7000000</v>
          </cell>
          <cell r="K7063">
            <v>9.66</v>
          </cell>
          <cell r="O7063" t="str">
            <v>RECURSO 14</v>
          </cell>
          <cell r="Q7063" t="str">
            <v>AFC DAVIVIENDA</v>
          </cell>
          <cell r="R7063">
            <v>0</v>
          </cell>
          <cell r="V7063" t="str">
            <v>No presenta AFC + No tiene Dependientes</v>
          </cell>
          <cell r="W7063" t="str">
            <v>Vigencia Presupuestal</v>
          </cell>
        </row>
        <row r="7064">
          <cell r="A7064" t="str">
            <v>*16314</v>
          </cell>
          <cell r="B7064" t="str">
            <v>Contrato</v>
          </cell>
          <cell r="C7064">
            <v>324</v>
          </cell>
          <cell r="D7064">
            <v>714</v>
          </cell>
          <cell r="E7064">
            <v>41999</v>
          </cell>
          <cell r="F7064" t="str">
            <v>SUBDIRECCION ADMINISTRATIVA Y FINANCIERA</v>
          </cell>
          <cell r="G7064">
            <v>1026250736</v>
          </cell>
          <cell r="H7064" t="str">
            <v>SANDRA LORENA PEÑA PARRA</v>
          </cell>
          <cell r="I7064" t="str">
            <v>PAGO PARCIAL 11 DE 11 SEGÚN CERTIFICACION DEL SUPERVISOR (NO PRESENTA AFC DAVIVIENDA) LOS IMPUESTOS SE APLICAN SOBRE LA OP 16314 DE LA MISMA FECHA</v>
          </cell>
          <cell r="J7064">
            <v>1939452</v>
          </cell>
          <cell r="O7064" t="str">
            <v>RECURSO 14</v>
          </cell>
          <cell r="Q7064" t="str">
            <v>AFC DAVIVIENDA</v>
          </cell>
          <cell r="R7064">
            <v>0</v>
          </cell>
          <cell r="V7064" t="str">
            <v>No presenta AFC + No tiene Dependientes</v>
          </cell>
          <cell r="W7064" t="str">
            <v>Vigencia Presupuestal</v>
          </cell>
        </row>
        <row r="7065">
          <cell r="A7065" t="str">
            <v>*16414</v>
          </cell>
          <cell r="B7065" t="str">
            <v>Contrato</v>
          </cell>
          <cell r="C7065">
            <v>324</v>
          </cell>
          <cell r="D7065">
            <v>714</v>
          </cell>
          <cell r="E7065">
            <v>41999</v>
          </cell>
          <cell r="F7065" t="str">
            <v>SUBDIRECCION ADMINISTRATIVA Y FINANCIERA</v>
          </cell>
          <cell r="G7065">
            <v>1026250736</v>
          </cell>
          <cell r="H7065" t="str">
            <v>SANDRA LORENA PEÑA PARRA</v>
          </cell>
          <cell r="I7065" t="str">
            <v>PAGO SALDO 11 DE 11 SEGÚN CERTIFICACION DEL SUPERVISOR (NO PRESENTA AFC DAVIVIENDA) LOS IMPUESTOS SE APLICAN SOBRE LA OP 16314 DE LA MISMA FECHA</v>
          </cell>
          <cell r="J7065">
            <v>5060548</v>
          </cell>
          <cell r="K7065">
            <v>9.66</v>
          </cell>
          <cell r="O7065" t="str">
            <v>RECURSO 14</v>
          </cell>
          <cell r="Q7065" t="str">
            <v>AFC DAVIVIENDA</v>
          </cell>
          <cell r="R7065">
            <v>0</v>
          </cell>
          <cell r="V7065" t="str">
            <v>No presenta AFC + No tiene Dependientes</v>
          </cell>
          <cell r="W7065" t="str">
            <v>Vigencia Presupuestal</v>
          </cell>
        </row>
        <row r="7066">
          <cell r="A7066" t="str">
            <v>*16514</v>
          </cell>
          <cell r="B7066" t="str">
            <v>Contrato</v>
          </cell>
          <cell r="C7066">
            <v>516</v>
          </cell>
          <cell r="D7066">
            <v>2414</v>
          </cell>
          <cell r="E7066">
            <v>42004</v>
          </cell>
          <cell r="F7066" t="str">
            <v>DIRECCION GESTION INTEGRAL DEL RECURSO HIDRICO</v>
          </cell>
          <cell r="G7066" t="str">
            <v>CEM1307152D2</v>
          </cell>
          <cell r="H7066" t="str">
            <v>COMPU ELEARNING MEXICO S.A DE C.V</v>
          </cell>
          <cell r="I7066" t="str">
            <v>FRA A15 PAGO 3 DE 3 SEGÚN CERTIFICACION DEL SUPERVISOR (ENT.EXTERIOR)</v>
          </cell>
          <cell r="J7066">
            <v>126107974</v>
          </cell>
          <cell r="L7066">
            <v>10</v>
          </cell>
          <cell r="O7066" t="str">
            <v>RECURSO 14</v>
          </cell>
          <cell r="P7066" t="str">
            <v>CXP</v>
          </cell>
          <cell r="W7066" t="str">
            <v>Vigencia Presupuestal</v>
          </cell>
        </row>
        <row r="7067">
          <cell r="A7067" t="str">
            <v>*16614</v>
          </cell>
          <cell r="B7067" t="str">
            <v>Contrato</v>
          </cell>
          <cell r="C7067">
            <v>365</v>
          </cell>
          <cell r="D7067">
            <v>1814</v>
          </cell>
          <cell r="E7067">
            <v>42004</v>
          </cell>
          <cell r="F7067" t="str">
            <v>DIRECCION DE ASUNTOS AMBIENTALES, SECTORIAL Y URBANA</v>
          </cell>
          <cell r="G7067">
            <v>79568786</v>
          </cell>
          <cell r="H7067" t="str">
            <v>NELSON CORREA GOMEZ</v>
          </cell>
          <cell r="I7067" t="str">
            <v>PAGO 6 DE 6 SEGÚN CERTIFICACION DEL SUPERVISOR (DESC X DEPENDIENTES)</v>
          </cell>
          <cell r="J7067">
            <v>6400000</v>
          </cell>
          <cell r="K7067">
            <v>9.66</v>
          </cell>
          <cell r="O7067" t="str">
            <v>RECURSO 14</v>
          </cell>
          <cell r="P7067" t="str">
            <v>CXP</v>
          </cell>
          <cell r="V7067" t="str">
            <v>Desc. x Dependientes</v>
          </cell>
          <cell r="W7067" t="str">
            <v>Vigencia Presupuestal</v>
          </cell>
        </row>
        <row r="7068">
          <cell r="A7068" t="str">
            <v>*16714</v>
          </cell>
          <cell r="B7068" t="str">
            <v>Contrato</v>
          </cell>
          <cell r="C7068">
            <v>523</v>
          </cell>
          <cell r="D7068">
            <v>2714</v>
          </cell>
          <cell r="E7068">
            <v>42004</v>
          </cell>
          <cell r="F7068" t="str">
            <v>DIRECCION GESTION INTEGRAL DEL RECURSO HIDRICO</v>
          </cell>
          <cell r="G7068">
            <v>9007878577</v>
          </cell>
          <cell r="H7068" t="str">
            <v>CONSORCIO GEODATA III</v>
          </cell>
          <cell r="I7068" t="str">
            <v>PAGO FRA 05 TERCER DESEMBOLSO SEGÚN CERTIFICACION DEL SUPERVISOR (REG.COMUN)</v>
          </cell>
          <cell r="J7068">
            <v>93490207</v>
          </cell>
          <cell r="K7068">
            <v>6.9</v>
          </cell>
          <cell r="L7068">
            <v>11</v>
          </cell>
          <cell r="M7068">
            <v>16</v>
          </cell>
          <cell r="O7068" t="str">
            <v>RECURSO 14</v>
          </cell>
          <cell r="P7068" t="str">
            <v>CXP</v>
          </cell>
          <cell r="W7068" t="str">
            <v>Vigencia Presupuestal</v>
          </cell>
        </row>
        <row r="7069">
          <cell r="A7069" t="str">
            <v>*16814</v>
          </cell>
        </row>
        <row r="7070">
          <cell r="A7070" t="str">
            <v>*16914</v>
          </cell>
          <cell r="B7070" t="str">
            <v>Contrato</v>
          </cell>
          <cell r="C7070">
            <v>522</v>
          </cell>
          <cell r="D7070">
            <v>2514</v>
          </cell>
          <cell r="E7070">
            <v>42369</v>
          </cell>
          <cell r="F7070" t="str">
            <v>OFICINA DE ASUNTOS INTERNACIONALES</v>
          </cell>
          <cell r="G7070">
            <v>79533939</v>
          </cell>
          <cell r="H7070" t="str">
            <v>PASCUAL IGNACIO ORDUZ HIDALGO</v>
          </cell>
          <cell r="I7070" t="str">
            <v>PAGO 1 DE 1 SEGÚN CERTIFICAION DEL SUPERVISOR</v>
          </cell>
          <cell r="J7070">
            <v>29575750</v>
          </cell>
          <cell r="K7070">
            <v>9.66</v>
          </cell>
          <cell r="O7070" t="str">
            <v>RECURSO 14</v>
          </cell>
          <cell r="P7070" t="str">
            <v>CXP</v>
          </cell>
          <cell r="W7070" t="str">
            <v>Vigencia Presupuestal</v>
          </cell>
        </row>
        <row r="7071">
          <cell r="A7071" t="str">
            <v>*17014</v>
          </cell>
          <cell r="B7071" t="str">
            <v>Contrato</v>
          </cell>
          <cell r="C7071">
            <v>365</v>
          </cell>
          <cell r="D7071">
            <v>1814</v>
          </cell>
          <cell r="E7071">
            <v>42004</v>
          </cell>
          <cell r="F7071" t="str">
            <v>DIRECCION DE ASUNTOS AMBIENTALES, SECTORIAL Y URBANA</v>
          </cell>
          <cell r="G7071">
            <v>79568786</v>
          </cell>
          <cell r="H7071" t="str">
            <v>NELSON CORREA GOMEZ</v>
          </cell>
          <cell r="I7071" t="str">
            <v>PAGO 6 DE 6 SEGÚN CERTIFICACION DEL SUPERVISOR (DESC X DEPENDIENTES)</v>
          </cell>
          <cell r="J7071">
            <v>6400000</v>
          </cell>
          <cell r="K7071">
            <v>9.66</v>
          </cell>
          <cell r="O7071" t="str">
            <v>RECURSO 14</v>
          </cell>
          <cell r="P7071" t="str">
            <v>CXP</v>
          </cell>
          <cell r="V7071" t="str">
            <v>Desc. x Dependientes</v>
          </cell>
          <cell r="W7071" t="str">
            <v>Vigencia Presupuestal</v>
          </cell>
        </row>
        <row r="7072">
          <cell r="A7072" t="str">
            <v>*415</v>
          </cell>
          <cell r="B7072" t="str">
            <v>Contrato</v>
          </cell>
          <cell r="C7072">
            <v>190</v>
          </cell>
          <cell r="D7072">
            <v>415</v>
          </cell>
          <cell r="E7072">
            <v>42065</v>
          </cell>
          <cell r="F7072" t="str">
            <v>DIRECCION DE ASUNTOS AMBIENTALES, SECTORIAL Y URBANA</v>
          </cell>
          <cell r="G7072">
            <v>52364269</v>
          </cell>
          <cell r="H7072" t="str">
            <v>GUELDY VIVIANA CERON RODRIGUEZ</v>
          </cell>
          <cell r="I7072" t="str">
            <v>PAGO 1 DE 3 SEGÚN CERTIFICACION DEL SUPERVISOR</v>
          </cell>
          <cell r="J7072">
            <v>8000000</v>
          </cell>
          <cell r="K7072">
            <v>9.66</v>
          </cell>
          <cell r="O7072" t="str">
            <v>RECURSO 14</v>
          </cell>
          <cell r="V7072" t="str">
            <v>No tiene Dependientes</v>
          </cell>
          <cell r="W7072" t="str">
            <v>Vigencia Presupuestal</v>
          </cell>
        </row>
        <row r="7073">
          <cell r="A7073" t="str">
            <v>*715</v>
          </cell>
          <cell r="B7073" t="str">
            <v>Contrato</v>
          </cell>
          <cell r="C7073">
            <v>155</v>
          </cell>
          <cell r="D7073">
            <v>115</v>
          </cell>
          <cell r="E7073">
            <v>42075</v>
          </cell>
          <cell r="F7073" t="str">
            <v>OFICINA DE ASUNTOS INTERNACIONALES</v>
          </cell>
          <cell r="G7073">
            <v>52071385</v>
          </cell>
          <cell r="H7073" t="str">
            <v>OLGA LUCIA BAUTISTA MARTINEZ</v>
          </cell>
          <cell r="I7073" t="str">
            <v>FRA 77 PAGO 2 DE 4 SEGÚN CERTIFICACION DEL SUPERVISOR (Presenta Benef AFC 20 FEB /2015)</v>
          </cell>
          <cell r="J7073">
            <v>12148019</v>
          </cell>
          <cell r="K7073">
            <v>9.66</v>
          </cell>
          <cell r="M7073">
            <v>16</v>
          </cell>
          <cell r="O7073" t="str">
            <v>RECURSO 14</v>
          </cell>
          <cell r="V7073" t="str">
            <v>Presenta Beneficio AFC 20 FEB 2015 - No tiene Dependientes</v>
          </cell>
          <cell r="W7073" t="str">
            <v>Vigencia Presupuestal</v>
          </cell>
        </row>
        <row r="7074">
          <cell r="A7074" t="str">
            <v>*815</v>
          </cell>
          <cell r="B7074" t="str">
            <v>Contrato</v>
          </cell>
          <cell r="C7074">
            <v>513</v>
          </cell>
          <cell r="D7074">
            <v>2314</v>
          </cell>
          <cell r="E7074">
            <v>42079</v>
          </cell>
          <cell r="F7074" t="str">
            <v>DIRECCION GESTION INTEGRAL DEL RECURSO HIDRICO</v>
          </cell>
          <cell r="G7074">
            <v>8600694469</v>
          </cell>
          <cell r="H7074" t="str">
            <v>HIDROCONSULTA SAS</v>
          </cell>
          <cell r="I7074" t="str">
            <v>FRA 4453 PAGO 2 DE 4 SEGÚN CERTIFICACION DEL SUPERVISOR</v>
          </cell>
          <cell r="J7074">
            <v>134377146</v>
          </cell>
          <cell r="K7074">
            <v>6.9</v>
          </cell>
          <cell r="L7074">
            <v>11</v>
          </cell>
          <cell r="M7074">
            <v>16</v>
          </cell>
          <cell r="O7074" t="str">
            <v>RECURSO 14</v>
          </cell>
          <cell r="W7074" t="str">
            <v>Reserva Presupuestal</v>
          </cell>
        </row>
        <row r="7075">
          <cell r="A7075" t="str">
            <v>*1515</v>
          </cell>
          <cell r="B7075" t="str">
            <v>Contrato</v>
          </cell>
          <cell r="C7075">
            <v>153</v>
          </cell>
          <cell r="D7075">
            <v>515</v>
          </cell>
          <cell r="E7075">
            <v>42124</v>
          </cell>
          <cell r="F7075" t="str">
            <v>SUBDIRECCION ADMINISTRATIVA Y FINANCIERA</v>
          </cell>
          <cell r="G7075">
            <v>1026250736</v>
          </cell>
          <cell r="H7075" t="str">
            <v>SANDRA LORENA PEÑA PARRA</v>
          </cell>
          <cell r="I7075" t="str">
            <v>PAGO SALDO 3 DE 4 SEGÚN CERTIFICACION DEL SUPERVISOR. PAGO INICIAL EN OP 1315 EN LA CUAL SE LIQUIDARON LAS RETENCIONES</v>
          </cell>
          <cell r="J7075">
            <v>1040124</v>
          </cell>
          <cell r="O7075" t="str">
            <v>RECURSO 14</v>
          </cell>
          <cell r="V7075" t="str">
            <v>No tiene Dependientes</v>
          </cell>
          <cell r="W7075" t="str">
            <v>Vigencia Presupuestal</v>
          </cell>
        </row>
        <row r="7076">
          <cell r="A7076" t="str">
            <v>*1615</v>
          </cell>
          <cell r="B7076" t="str">
            <v>Contrato</v>
          </cell>
          <cell r="C7076">
            <v>153</v>
          </cell>
          <cell r="D7076">
            <v>215</v>
          </cell>
          <cell r="E7076">
            <v>42132</v>
          </cell>
          <cell r="F7076" t="str">
            <v>SUBDIRECCION ADMINISTRATIVA Y FINANCIERA</v>
          </cell>
          <cell r="G7076">
            <v>1026250736</v>
          </cell>
          <cell r="H7076" t="str">
            <v>SANDRA LORENA PEÑA PARRA</v>
          </cell>
          <cell r="I7076" t="str">
            <v xml:space="preserve">PAGO PARCIAL 4 DE 4 SEGÚN CERTIFICACION DEL SUPERVISOR. EL SALDO QUEDA EN LA OP 1715 </v>
          </cell>
          <cell r="J7076">
            <v>7256200</v>
          </cell>
          <cell r="K7076">
            <v>9.66</v>
          </cell>
          <cell r="O7076" t="str">
            <v>RECURSO 14</v>
          </cell>
          <cell r="V7076" t="str">
            <v>No tiene Dependientes</v>
          </cell>
          <cell r="W7076" t="str">
            <v>Vigencia Presupuestal</v>
          </cell>
        </row>
        <row r="7077">
          <cell r="A7077" t="str">
            <v>*1715</v>
          </cell>
          <cell r="B7077" t="str">
            <v>Contrato</v>
          </cell>
          <cell r="C7077">
            <v>153</v>
          </cell>
          <cell r="D7077">
            <v>515</v>
          </cell>
          <cell r="E7077">
            <v>42132</v>
          </cell>
          <cell r="F7077" t="str">
            <v>SUBDIRECCION ADMINISTRATIVA Y FINANCIERA</v>
          </cell>
          <cell r="G7077">
            <v>1026250736</v>
          </cell>
          <cell r="H7077" t="str">
            <v>SANDRA LORENA PEÑA PARRA</v>
          </cell>
          <cell r="I7077" t="str">
            <v xml:space="preserve">PAGO SALDO 4 DE 4 SEGÚN CERTIFICACION DEL SUPERVISOR. EL PAGO PARCIAL  Y LA LIQUIDACION DE IMPUESTOS ESTA OP 1615 </v>
          </cell>
          <cell r="J7077">
            <v>3120373</v>
          </cell>
          <cell r="O7077" t="str">
            <v>RECURSO 14</v>
          </cell>
          <cell r="V7077" t="str">
            <v>No tiene Dependientes</v>
          </cell>
          <cell r="W7077" t="str">
            <v>Vigencia Presupuestal</v>
          </cell>
        </row>
        <row r="7206">
          <cell r="H7206" t="str">
            <v>FONAM 2014</v>
          </cell>
        </row>
        <row r="7207">
          <cell r="A7207" t="str">
            <v>º114</v>
          </cell>
          <cell r="B7207" t="str">
            <v>Oficio</v>
          </cell>
          <cell r="C7207">
            <v>4120401</v>
          </cell>
          <cell r="D7207">
            <v>114</v>
          </cell>
          <cell r="E7207">
            <v>41652</v>
          </cell>
          <cell r="F7207" t="str">
            <v>SUBDIRECCION ADMINISTRATIVA Y FINANCIERA</v>
          </cell>
          <cell r="G7207">
            <v>9004672392</v>
          </cell>
          <cell r="H7207" t="str">
            <v>UAE AUTORIDAD NACIONAL DE LICENCIAS AMBIENTALES - ANLA</v>
          </cell>
          <cell r="I7207" t="str">
            <v xml:space="preserve">  TRASLADO DE RECURSOS DEL FONAM - ANLA SEGÚN SOLICITUD 4120E1401</v>
          </cell>
          <cell r="J7207">
            <v>1300795879</v>
          </cell>
          <cell r="N7207" t="str">
            <v>RECURSO 3-21</v>
          </cell>
          <cell r="W7207" t="str">
            <v>Vigencia Presupuestal</v>
          </cell>
        </row>
        <row r="7208">
          <cell r="A7208" t="str">
            <v>º214</v>
          </cell>
          <cell r="B7208" t="str">
            <v>Oficio</v>
          </cell>
          <cell r="C7208">
            <v>41201741</v>
          </cell>
          <cell r="D7208">
            <v>1913</v>
          </cell>
          <cell r="E7208">
            <v>41662</v>
          </cell>
          <cell r="F7208" t="str">
            <v>SUBDIRECCION ADMINISTRATIVA Y FINANCIERA</v>
          </cell>
          <cell r="G7208">
            <v>9004672392</v>
          </cell>
          <cell r="H7208" t="str">
            <v>UAE AUTORIDAD NACIONAL DE LICENCIAS AMBIENTALES - ANLA</v>
          </cell>
          <cell r="I7208" t="str">
            <v xml:space="preserve">PAGO PARCIAL TRASLADO DE RECURSOS DEL FONAM A LA ANLA DE ACUERDO AL ART. 4 DECRETO 3573 DE 2011 </v>
          </cell>
          <cell r="J7208">
            <v>141199007</v>
          </cell>
          <cell r="N7208" t="str">
            <v>RECURSO 3-20</v>
          </cell>
          <cell r="W7208" t="str">
            <v>Reserva Presupuestal</v>
          </cell>
        </row>
        <row r="7209">
          <cell r="A7209" t="str">
            <v>º314</v>
          </cell>
          <cell r="B7209" t="str">
            <v>Contrato</v>
          </cell>
          <cell r="C7209">
            <v>59</v>
          </cell>
          <cell r="D7209">
            <v>314</v>
          </cell>
          <cell r="E7209">
            <v>41666</v>
          </cell>
          <cell r="F7209" t="str">
            <v>DIRECCION DE BOSQUES, BIODIVERSIDAD YSERVICIOS ECOSISTEMICOS</v>
          </cell>
          <cell r="G7209">
            <v>52023019</v>
          </cell>
          <cell r="H7209" t="str">
            <v>LINA ESPERANZA MENDOZA</v>
          </cell>
          <cell r="I7209" t="str">
            <v>PRIMER DESEMBOLSO SEGÚN CERTIFIACION DEL SUPERVISOR (desc. De la base por dependientes)</v>
          </cell>
          <cell r="J7209">
            <v>2137166</v>
          </cell>
          <cell r="K7209">
            <v>9.66</v>
          </cell>
          <cell r="O7209" t="str">
            <v>RECURSO 520-20</v>
          </cell>
          <cell r="V7209" t="str">
            <v>Desc. 10% Dependientes - Base RF $4,094,550 RF $287,562</v>
          </cell>
          <cell r="W7209" t="str">
            <v>Vigencia Presupuestal</v>
          </cell>
        </row>
        <row r="7210">
          <cell r="A7210" t="str">
            <v>º414</v>
          </cell>
          <cell r="B7210" t="str">
            <v>Contrato</v>
          </cell>
          <cell r="C7210">
            <v>46</v>
          </cell>
          <cell r="D7210">
            <v>214</v>
          </cell>
          <cell r="E7210">
            <v>41666</v>
          </cell>
          <cell r="F7210" t="str">
            <v>DIRECCION DE BOSQUES, BIODIVERSIDAD YSERVICIOS ECOSISTEMICOS</v>
          </cell>
          <cell r="G7210">
            <v>52237769</v>
          </cell>
          <cell r="H7210" t="str">
            <v>GLADYS HELENA SABOGAL</v>
          </cell>
          <cell r="I7210" t="str">
            <v>PRIMER DESEMBOLSO SEGÚN CERTIFIACION DEL SUPERVISOR (desc. De la base por dependientes)</v>
          </cell>
          <cell r="J7210">
            <v>1357069</v>
          </cell>
          <cell r="K7210">
            <v>9.66</v>
          </cell>
          <cell r="O7210" t="str">
            <v>RECURSO 520-20</v>
          </cell>
          <cell r="V7210" t="str">
            <v>Desc. 10% Dependientes - Base RF $4,094,550 RF $287,562</v>
          </cell>
          <cell r="W7210" t="str">
            <v>Vigencia Presupuestal</v>
          </cell>
        </row>
        <row r="7211">
          <cell r="A7211" t="str">
            <v>º514</v>
          </cell>
          <cell r="B7211" t="str">
            <v>Contrato</v>
          </cell>
          <cell r="C7211">
            <v>138</v>
          </cell>
          <cell r="D7211">
            <v>814</v>
          </cell>
          <cell r="E7211">
            <v>41670</v>
          </cell>
          <cell r="F7211" t="str">
            <v>DIRECCION DE BOSQUES, BIODIVERSIDAD YSERVICIOS ECOSISTEMICOS</v>
          </cell>
          <cell r="G7211">
            <v>52804494</v>
          </cell>
          <cell r="H7211" t="str">
            <v>JUANITA MARIA SAMPER ALVARADO</v>
          </cell>
          <cell r="I7211" t="str">
            <v>PRIMER DESEMBOLSO SEGÚN CERTIFIACION DEL SUPERVISOR (desc. De la base por dependientes)</v>
          </cell>
          <cell r="J7211">
            <v>1394524</v>
          </cell>
          <cell r="K7211">
            <v>9.66</v>
          </cell>
          <cell r="O7211" t="str">
            <v>RECURSO 520-21</v>
          </cell>
          <cell r="V7211" t="str">
            <v>Desc. 10% Dependientes - Base RF $4,094,550 RF $287,562</v>
          </cell>
          <cell r="W7211" t="str">
            <v>Vigencia Presupuestal</v>
          </cell>
        </row>
        <row r="7212">
          <cell r="A7212" t="str">
            <v>º614</v>
          </cell>
          <cell r="B7212" t="str">
            <v>Contrato</v>
          </cell>
          <cell r="C7212">
            <v>253</v>
          </cell>
          <cell r="D7212">
            <v>1014</v>
          </cell>
          <cell r="E7212">
            <v>41670</v>
          </cell>
          <cell r="F7212" t="str">
            <v>DIRECCION DE BOSQUES, BIODIVERSIDAD YSERVICIOS ECOSISTEMICOS</v>
          </cell>
          <cell r="G7212">
            <v>1031124219</v>
          </cell>
          <cell r="H7212" t="str">
            <v>JOSE LUIS GOLZALEZ BELLO</v>
          </cell>
          <cell r="I7212" t="str">
            <v>PRIMER DESEMBOLSO SEGÚN CERTIFIACION DEL SUPERVISOR</v>
          </cell>
          <cell r="J7212">
            <v>929666</v>
          </cell>
          <cell r="K7212">
            <v>9.66</v>
          </cell>
          <cell r="O7212" t="str">
            <v>RECURSO 520-20</v>
          </cell>
          <cell r="V7212" t="str">
            <v>no tiene depensientes</v>
          </cell>
          <cell r="W7212" t="str">
            <v>Vigencia Presupuestal</v>
          </cell>
        </row>
        <row r="7213">
          <cell r="A7213" t="str">
            <v>º714</v>
          </cell>
          <cell r="B7213" t="str">
            <v>Contrato</v>
          </cell>
          <cell r="C7213">
            <v>87</v>
          </cell>
          <cell r="D7213">
            <v>514</v>
          </cell>
          <cell r="E7213">
            <v>41670</v>
          </cell>
          <cell r="F7213" t="str">
            <v>DIRECCION DE BOSQUES, BIODIVERSIDAD YSERVICIOS ECOSISTEMICOS</v>
          </cell>
          <cell r="G7213">
            <v>78034306</v>
          </cell>
          <cell r="H7213" t="str">
            <v>JUAN EMILIO CARVAJAL COGOLLO</v>
          </cell>
          <cell r="I7213" t="str">
            <v>PRIMER DESEMBOLSO SEGÚN CERTIFIACION DEL SUPERVISOR - SE AJU RTE FTE POR INGRESOS RECIBIDOS EN EL MES OP *414 DEL 14 FEB 2014</v>
          </cell>
          <cell r="J7213">
            <v>3943806</v>
          </cell>
          <cell r="K7213">
            <v>9.66</v>
          </cell>
          <cell r="O7213" t="str">
            <v>RECURSO 520-21</v>
          </cell>
          <cell r="V7213" t="str">
            <v>no tiene depensientes</v>
          </cell>
          <cell r="W7213" t="str">
            <v>Vigencia Presupuestal</v>
          </cell>
        </row>
        <row r="7214">
          <cell r="A7214" t="str">
            <v>º814</v>
          </cell>
          <cell r="B7214" t="str">
            <v>Contrato</v>
          </cell>
          <cell r="C7214">
            <v>88</v>
          </cell>
          <cell r="D7214">
            <v>714</v>
          </cell>
          <cell r="E7214">
            <v>41670</v>
          </cell>
          <cell r="F7214" t="str">
            <v>DIRECCION DE BOSQUES, BIODIVERSIDAD YSERVICIOS ECOSISTEMICOS</v>
          </cell>
          <cell r="G7214">
            <v>74180161</v>
          </cell>
          <cell r="H7214" t="str">
            <v>ANDRES BALCAZAR SALAZAR</v>
          </cell>
          <cell r="I7214" t="str">
            <v>PRIMER DESEMBOLSO SEGÚN CERTIFIACION DEL SUPERVISOR (desc. De la base por dependientes)</v>
          </cell>
          <cell r="J7214">
            <v>3943806</v>
          </cell>
          <cell r="K7214">
            <v>9.66</v>
          </cell>
          <cell r="O7214" t="str">
            <v>RECURSO 520-21</v>
          </cell>
          <cell r="V7214" t="str">
            <v>Desc. 10% Dependientes - Base RF $4,094,550 RF $287,562</v>
          </cell>
          <cell r="W7214" t="str">
            <v>Vigencia Presupuestal</v>
          </cell>
        </row>
        <row r="7215">
          <cell r="A7215" t="str">
            <v>º914</v>
          </cell>
          <cell r="B7215" t="str">
            <v>Contrato</v>
          </cell>
          <cell r="C7215">
            <v>86</v>
          </cell>
          <cell r="D7215">
            <v>414</v>
          </cell>
          <cell r="E7215">
            <v>41670</v>
          </cell>
          <cell r="F7215" t="str">
            <v>DIRECCION DE BOSQUES, BIODIVERSIDAD YSERVICIOS ECOSISTEMICOS</v>
          </cell>
          <cell r="G7215">
            <v>79153840</v>
          </cell>
          <cell r="H7215" t="str">
            <v>JAVIER CORREAL PIZARRO</v>
          </cell>
          <cell r="I7215" t="str">
            <v>PAGO  FRA 22885 PRIMER DESEMBOLSO SEGÚN CERTIFIACION DEL SUPERVISOR</v>
          </cell>
          <cell r="J7215">
            <v>2137166</v>
          </cell>
          <cell r="K7215">
            <v>9.66</v>
          </cell>
          <cell r="M7215">
            <v>16</v>
          </cell>
          <cell r="O7215" t="str">
            <v>RECURSO 520-21</v>
          </cell>
          <cell r="V7215" t="str">
            <v>no tiene depensientes</v>
          </cell>
          <cell r="W7215" t="str">
            <v>Vigencia Presupuestal</v>
          </cell>
        </row>
        <row r="7216">
          <cell r="A7216" t="str">
            <v>º1014</v>
          </cell>
          <cell r="B7216" t="str">
            <v>Oficio</v>
          </cell>
          <cell r="C7216">
            <v>412012562</v>
          </cell>
          <cell r="D7216">
            <v>1913</v>
          </cell>
          <cell r="E7216">
            <v>41673</v>
          </cell>
          <cell r="F7216" t="str">
            <v>SUBDIRECCION ADMINISTRATIVA Y FINANCIERA</v>
          </cell>
          <cell r="G7216">
            <v>9004672392</v>
          </cell>
          <cell r="H7216" t="str">
            <v>UAE AUTORIDAD NACIONAL DE LICENCIAS AMBIENTALES - ANLA</v>
          </cell>
          <cell r="I7216" t="str">
            <v xml:space="preserve">TRASLADO DE RECURSOS DEL FONAM A LA ANLA DE ACUERDO AL ART. 4 DECRETO 3573 DE 2011 </v>
          </cell>
          <cell r="J7216">
            <v>12459800</v>
          </cell>
          <cell r="N7216" t="str">
            <v>RECURSO 3-20</v>
          </cell>
          <cell r="V7216" t="str">
            <v>FONAM</v>
          </cell>
          <cell r="W7216" t="str">
            <v>Reserva Presupuestal</v>
          </cell>
        </row>
        <row r="7217">
          <cell r="A7217" t="str">
            <v>º1114</v>
          </cell>
          <cell r="B7217" t="str">
            <v>Oficio</v>
          </cell>
          <cell r="C7217">
            <v>20140210</v>
          </cell>
          <cell r="D7217">
            <v>1114</v>
          </cell>
          <cell r="E7217">
            <v>41681</v>
          </cell>
          <cell r="F7217" t="str">
            <v>SUBDIRECCION ADMINISTRATIVA Y FINANCIERA</v>
          </cell>
          <cell r="G7217">
            <v>8903002794</v>
          </cell>
          <cell r="H7217" t="str">
            <v>BANCO DE OCCIDENTE</v>
          </cell>
          <cell r="I7217" t="str">
            <v xml:space="preserve">PAGO DE GASTOS FINANCIEROS INCURRIDOS EN LA CTA AHORROS DEL BANCO DE OCCIDENTE MES DE ENERO 2014 </v>
          </cell>
          <cell r="J7217">
            <v>13858.42</v>
          </cell>
          <cell r="O7217" t="str">
            <v>RECURSO 520-20</v>
          </cell>
          <cell r="V7217" t="str">
            <v>FONAM</v>
          </cell>
          <cell r="W7217" t="str">
            <v>Vigencia Presupuestal</v>
          </cell>
        </row>
        <row r="7218">
          <cell r="A7218" t="str">
            <v>º1214</v>
          </cell>
          <cell r="B7218" t="str">
            <v>Oficio</v>
          </cell>
          <cell r="C7218">
            <v>4120401</v>
          </cell>
          <cell r="D7218">
            <v>114</v>
          </cell>
          <cell r="E7218">
            <v>41684</v>
          </cell>
          <cell r="F7218" t="str">
            <v>SUBDIRECCION ADMINISTRATIVA Y FINANCIERA</v>
          </cell>
          <cell r="G7218">
            <v>9004672392</v>
          </cell>
          <cell r="H7218" t="str">
            <v>UAE AUTORIDAD NACIONAL DE LICENCIAS AMBIENTALES - ANLA</v>
          </cell>
          <cell r="I7218" t="str">
            <v xml:space="preserve">  TRASLADO DE RECURSOS DEL FONAM - ANLA SEGÚN SOLICITUD 4120-E1-3964/11/02/2014.  PAGO PROGRAMADO PARA 19/02/2014</v>
          </cell>
          <cell r="J7218">
            <v>300000000</v>
          </cell>
          <cell r="N7218" t="str">
            <v>RECURSO 3-21</v>
          </cell>
          <cell r="V7218" t="str">
            <v>FONAM</v>
          </cell>
          <cell r="W7218" t="str">
            <v>Vigencia Presupuestal</v>
          </cell>
        </row>
        <row r="7219">
          <cell r="A7219" t="str">
            <v>º1314</v>
          </cell>
          <cell r="B7219" t="str">
            <v>Oficio</v>
          </cell>
          <cell r="C7219">
            <v>412013964</v>
          </cell>
          <cell r="D7219">
            <v>114</v>
          </cell>
          <cell r="E7219">
            <v>41684</v>
          </cell>
          <cell r="F7219" t="str">
            <v>SUBDIRECCION ADMINISTRATIVA Y FINANCIERA</v>
          </cell>
          <cell r="G7219">
            <v>9004672392</v>
          </cell>
          <cell r="H7219" t="str">
            <v>UAE AUTORIDAD NACIONAL DE LICENCIAS AMBIENTALES - ANLA</v>
          </cell>
          <cell r="I7219" t="str">
            <v xml:space="preserve">  TRASLADO DE RECURSOS DEL FONAM - ANLA SEGÚN SOLICITUD 4120-E1-3964/11/02/2014.  PAGO PROGRAMADO PARA 24/02/2014. LOS ORIGINALES REPOSAN EN LA OP 1214 DE LA MISMA FECHA</v>
          </cell>
          <cell r="J7219">
            <v>650000000</v>
          </cell>
          <cell r="N7219" t="str">
            <v>RECURSO 3-21</v>
          </cell>
          <cell r="V7219" t="str">
            <v>FONAM</v>
          </cell>
          <cell r="W7219" t="str">
            <v>Vigencia Presupuestal</v>
          </cell>
        </row>
        <row r="7220">
          <cell r="A7220" t="str">
            <v>º1414</v>
          </cell>
          <cell r="B7220" t="str">
            <v>Oficio</v>
          </cell>
          <cell r="C7220">
            <v>412013964</v>
          </cell>
          <cell r="D7220">
            <v>114</v>
          </cell>
          <cell r="E7220">
            <v>41684</v>
          </cell>
          <cell r="F7220" t="str">
            <v>SUBDIRECCION ADMINISTRATIVA Y FINANCIERA</v>
          </cell>
          <cell r="G7220">
            <v>9004672392</v>
          </cell>
          <cell r="H7220" t="str">
            <v>UAE AUTORIDAD NACIONAL DE LICENCIAS AMBIENTALES - ANLA</v>
          </cell>
          <cell r="I7220" t="str">
            <v xml:space="preserve">  TRASLADO DE RECURSOS DEL FONAM - ANLA SEGÚN SOLICITUD 4120-E1-3964/11/02/2014.  PAGO PROGRAMADO PARA  03/03/2014. LOS ORIGINALES REPOSAN EN LA OP 1214 DE LA MISMA FECHA</v>
          </cell>
          <cell r="J7220">
            <v>453747000</v>
          </cell>
          <cell r="N7220" t="str">
            <v>RECURSO 3-21</v>
          </cell>
          <cell r="V7220" t="str">
            <v>FONAM</v>
          </cell>
          <cell r="W7220" t="str">
            <v>Vigencia Presupuestal</v>
          </cell>
        </row>
        <row r="7221">
          <cell r="A7221" t="str">
            <v>º1514</v>
          </cell>
          <cell r="B7221" t="str">
            <v>Contrato</v>
          </cell>
          <cell r="C7221">
            <v>86</v>
          </cell>
          <cell r="D7221">
            <v>414</v>
          </cell>
          <cell r="E7221">
            <v>41694</v>
          </cell>
          <cell r="F7221" t="str">
            <v>DIRECCION DE BOSQUES, BIODIVERSIDAD YSERVICIOS ECOSISTEMICOS</v>
          </cell>
          <cell r="G7221">
            <v>79153840</v>
          </cell>
          <cell r="H7221" t="str">
            <v>JAVIER CORREAL PIZARRO</v>
          </cell>
          <cell r="I7221" t="str">
            <v>PAGO  FRA 22886 SEGUNDO DESEMBOLSO SEGÚN CERTIFIACION DEL SUPERVISOR</v>
          </cell>
          <cell r="J7221">
            <v>7123894</v>
          </cell>
          <cell r="K7221">
            <v>9.66</v>
          </cell>
          <cell r="M7221">
            <v>16</v>
          </cell>
          <cell r="O7221" t="str">
            <v>RECURSO 520-21</v>
          </cell>
          <cell r="V7221" t="str">
            <v>no tiene depensientes</v>
          </cell>
          <cell r="W7221" t="str">
            <v>Vigencia Presupuestal</v>
          </cell>
        </row>
        <row r="7222">
          <cell r="A7222" t="str">
            <v>º1614</v>
          </cell>
          <cell r="B7222" t="str">
            <v>Contrato</v>
          </cell>
          <cell r="C7222">
            <v>88</v>
          </cell>
          <cell r="D7222">
            <v>714</v>
          </cell>
          <cell r="E7222">
            <v>41696</v>
          </cell>
          <cell r="F7222" t="str">
            <v>DIRECCION DE BOSQUES, BIODIVERSIDAD YSERVICIOS ECOSISTEMICOS</v>
          </cell>
          <cell r="G7222">
            <v>74180161</v>
          </cell>
          <cell r="H7222" t="str">
            <v>ANDRES BALCAZAR SALAZAR</v>
          </cell>
          <cell r="I7222" t="str">
            <v>SEGUNDO DESEMBOLSO SEGÚN CERTIFIACION DEL SUPERVISOR (desc. De la base por dependientes)</v>
          </cell>
          <cell r="J7222">
            <v>6959654</v>
          </cell>
          <cell r="K7222">
            <v>9.66</v>
          </cell>
          <cell r="O7222" t="str">
            <v>RECURSO 520-21</v>
          </cell>
          <cell r="V7222" t="str">
            <v>Desc. 10% Dependientes</v>
          </cell>
          <cell r="W7222" t="str">
            <v>Vigencia Presupuestal</v>
          </cell>
        </row>
        <row r="7223">
          <cell r="A7223" t="str">
            <v>º1714</v>
          </cell>
          <cell r="B7223" t="str">
            <v>Contrato</v>
          </cell>
          <cell r="C7223">
            <v>59</v>
          </cell>
          <cell r="D7223">
            <v>314</v>
          </cell>
          <cell r="E7223">
            <v>41696</v>
          </cell>
          <cell r="F7223" t="str">
            <v>DIRECCION DE BOSQUES, BIODIVERSIDAD YSERVICIOS ECOSISTEMICOS</v>
          </cell>
          <cell r="G7223">
            <v>52023019</v>
          </cell>
          <cell r="H7223" t="str">
            <v>LINA ESPERANZA MENDOZA</v>
          </cell>
          <cell r="I7223" t="str">
            <v>SEGUNDO DESEMBOLSO SEGÚN CERTIFIACION DEL SUPERVISOR (desc. De la base por dependientes)</v>
          </cell>
          <cell r="J7223">
            <v>7123894</v>
          </cell>
          <cell r="K7223">
            <v>9.66</v>
          </cell>
          <cell r="O7223" t="str">
            <v>RECURSO 520-20</v>
          </cell>
          <cell r="V7223" t="str">
            <v>Desc. 10% Dependientes - Base RF $4,094,550 RF $287,562</v>
          </cell>
          <cell r="W7223" t="str">
            <v>Vigencia Presupuestal</v>
          </cell>
        </row>
        <row r="7224">
          <cell r="A7224" t="str">
            <v>º1814</v>
          </cell>
          <cell r="B7224" t="str">
            <v>Contrato</v>
          </cell>
          <cell r="C7224">
            <v>253</v>
          </cell>
          <cell r="D7224">
            <v>1014</v>
          </cell>
          <cell r="E7224">
            <v>41696</v>
          </cell>
          <cell r="F7224" t="str">
            <v>DIRECCION DE BOSQUES, BIODIVERSIDAD YSERVICIOS ECOSISTEMICOS</v>
          </cell>
          <cell r="G7224">
            <v>1031124219</v>
          </cell>
          <cell r="H7224" t="str">
            <v>JOSE LUIS GOLZALEZ BELLO</v>
          </cell>
          <cell r="I7224" t="str">
            <v>SEGUNDO DESEMBOLSO SEGÚN CERTIFIACION DEL SUPERVISOR</v>
          </cell>
          <cell r="J7224">
            <v>3098894</v>
          </cell>
          <cell r="K7224">
            <v>9.66</v>
          </cell>
          <cell r="O7224" t="str">
            <v>RECURSO 520-20</v>
          </cell>
          <cell r="V7224" t="str">
            <v>no tiene depensientes</v>
          </cell>
          <cell r="W7224" t="str">
            <v>Vigencia Presupuestal</v>
          </cell>
        </row>
        <row r="7225">
          <cell r="A7225" t="str">
            <v>º1914</v>
          </cell>
          <cell r="B7225" t="str">
            <v>Contrato</v>
          </cell>
          <cell r="C7225">
            <v>46</v>
          </cell>
          <cell r="D7225">
            <v>214</v>
          </cell>
          <cell r="E7225">
            <v>41696</v>
          </cell>
          <cell r="F7225" t="str">
            <v>DIRECCION DE BOSQUES, BIODIVERSIDAD YSERVICIOS ECOSISTEMICOS</v>
          </cell>
          <cell r="G7225">
            <v>52237769</v>
          </cell>
          <cell r="H7225" t="str">
            <v>GLADYS HELENA SABOGAL</v>
          </cell>
          <cell r="I7225" t="str">
            <v>SEGUNDO DESEMBOLSO SEGÚN CERTIFIACION DEL SUPERVISOR (desc. De la base por dependientes)</v>
          </cell>
          <cell r="J7225">
            <v>2933521</v>
          </cell>
          <cell r="K7225">
            <v>9.66</v>
          </cell>
          <cell r="O7225" t="str">
            <v>RECURSO 520-20</v>
          </cell>
          <cell r="V7225" t="str">
            <v>Desc. 10% Dependientes - Base RF $4,094,550 RF $287,562</v>
          </cell>
          <cell r="W7225" t="str">
            <v>Vigencia Presupuestal</v>
          </cell>
        </row>
        <row r="7226">
          <cell r="A7226" t="str">
            <v>º2014</v>
          </cell>
          <cell r="B7226" t="str">
            <v>Contrato</v>
          </cell>
          <cell r="C7226">
            <v>138</v>
          </cell>
          <cell r="D7226">
            <v>814</v>
          </cell>
          <cell r="E7226">
            <v>41696</v>
          </cell>
          <cell r="F7226" t="str">
            <v>DIRECCION DE BOSQUES, BIODIVERSIDAD YSERVICIOS ECOSISTEMICOS</v>
          </cell>
          <cell r="G7226">
            <v>52804494</v>
          </cell>
          <cell r="H7226" t="str">
            <v>JUANITA MARIA SAMPER ALVARADO</v>
          </cell>
          <cell r="I7226" t="str">
            <v>SEGUNDO DESEMBOLSO SEGÚN CERTIFIACION DEL SUPERVISOR (desc. De la base por dependientes)</v>
          </cell>
          <cell r="J7226">
            <v>3486316</v>
          </cell>
          <cell r="K7226">
            <v>9.66</v>
          </cell>
          <cell r="O7226" t="str">
            <v>RECURSO 520-21</v>
          </cell>
          <cell r="V7226" t="str">
            <v>Desc. 10% Dependientes - Base RF $4,094,550 RF $287,562</v>
          </cell>
          <cell r="W7226" t="str">
            <v>Vigencia Presupuestal</v>
          </cell>
        </row>
        <row r="7227">
          <cell r="A7227" t="str">
            <v>º2114</v>
          </cell>
          <cell r="B7227" t="str">
            <v>Contrato</v>
          </cell>
          <cell r="C7227">
            <v>87</v>
          </cell>
          <cell r="D7227">
            <v>514</v>
          </cell>
          <cell r="E7227">
            <v>41698</v>
          </cell>
          <cell r="F7227" t="str">
            <v>DIRECCION DE BOSQUES, BIODIVERSIDAD YSERVICIOS ECOSISTEMICOS</v>
          </cell>
          <cell r="G7227">
            <v>78034306</v>
          </cell>
          <cell r="H7227" t="str">
            <v>JUAN EMIRO CARVAJAL COGOLLO</v>
          </cell>
          <cell r="I7227" t="str">
            <v>SEGUNDO DESEMBOLSO SEGÚN CERTIFIACION DEL SUPERVISOR</v>
          </cell>
          <cell r="J7227">
            <v>6959654</v>
          </cell>
          <cell r="K7227">
            <v>9.66</v>
          </cell>
          <cell r="O7227" t="str">
            <v>RECURSO 520-21</v>
          </cell>
          <cell r="V7227" t="str">
            <v>no tiene depensientes</v>
          </cell>
          <cell r="W7227" t="str">
            <v>Vigencia Presupuestal</v>
          </cell>
        </row>
        <row r="7228">
          <cell r="A7228" t="str">
            <v>º2214</v>
          </cell>
          <cell r="B7228" t="str">
            <v>Oficio</v>
          </cell>
          <cell r="C7228">
            <v>831136153</v>
          </cell>
          <cell r="D7228">
            <v>1214</v>
          </cell>
          <cell r="E7228">
            <v>41698</v>
          </cell>
          <cell r="F7228" t="str">
            <v>SUBDIRECCION ADMINISTRATIVA Y FINANCIERA</v>
          </cell>
          <cell r="G7228">
            <v>8903002794</v>
          </cell>
          <cell r="H7228" t="str">
            <v>BANCO DE OCCIDENTE</v>
          </cell>
          <cell r="I7228" t="str">
            <v>PAGO DE GASTOS FINANCIEROS INCURRIDOS EN LA CTA CORRIENTE BANCO DE OCCIDENTE MES DE ENERO 2014</v>
          </cell>
          <cell r="J7228">
            <v>6665551.5499999998</v>
          </cell>
          <cell r="O7228" t="str">
            <v>RECURSO 520-21</v>
          </cell>
          <cell r="V7228" t="str">
            <v>FONAM</v>
          </cell>
          <cell r="W7228" t="str">
            <v>Vigencia Presupuestal</v>
          </cell>
        </row>
        <row r="7229">
          <cell r="A7229" t="str">
            <v>º2314</v>
          </cell>
          <cell r="B7229" t="str">
            <v>Oficio</v>
          </cell>
          <cell r="C7229">
            <v>830036869</v>
          </cell>
          <cell r="D7229">
            <v>1414</v>
          </cell>
          <cell r="E7229">
            <v>41705</v>
          </cell>
          <cell r="F7229" t="str">
            <v>SUBDIRECCION ADMINISTRATIVA Y FINANCIERA</v>
          </cell>
          <cell r="G7229">
            <v>8903002794</v>
          </cell>
          <cell r="H7229" t="str">
            <v>BANCO DE OCCIDENTE</v>
          </cell>
          <cell r="I7229" t="str">
            <v xml:space="preserve">PAGO GASTOS FINANCIEROS DEL 01 AL 28 DE FEBRERO 2014, GENERADOS EN LA CUENTA CORRIENTE DEL BANCO OCCIDENTE </v>
          </cell>
          <cell r="J7229">
            <v>6091928.1500000004</v>
          </cell>
          <cell r="O7229" t="str">
            <v>RECURSO 520-21</v>
          </cell>
          <cell r="W7229" t="str">
            <v>Vigencia Presupuestal</v>
          </cell>
        </row>
        <row r="7230">
          <cell r="A7230" t="str">
            <v>º2414</v>
          </cell>
          <cell r="B7230" t="str">
            <v>Oficio</v>
          </cell>
          <cell r="C7230">
            <v>830036867</v>
          </cell>
          <cell r="D7230">
            <v>1314</v>
          </cell>
          <cell r="E7230">
            <v>41705</v>
          </cell>
          <cell r="F7230" t="str">
            <v>SUBDIRECCION ADMINISTRATIVA Y FINANCIERA</v>
          </cell>
          <cell r="G7230">
            <v>8903002794</v>
          </cell>
          <cell r="H7230" t="str">
            <v>BANCO DE OCCIDENTE</v>
          </cell>
          <cell r="I7230" t="str">
            <v>PAGO GASTOS FINANCIEROS DEL 01 AL 28 DE FEBRERO 2014, GENERADOS EN LA CUENTA AHORROS DEL BANCO OCCIDENTE N.23082388-2</v>
          </cell>
          <cell r="J7230">
            <v>141290.26999999999</v>
          </cell>
          <cell r="O7230" t="str">
            <v>RECURSO 520-20</v>
          </cell>
          <cell r="W7230" t="str">
            <v>Vigencia Presupuestal</v>
          </cell>
        </row>
        <row r="7231">
          <cell r="A7231" t="str">
            <v>º2514</v>
          </cell>
          <cell r="B7231" t="str">
            <v>Contrato</v>
          </cell>
          <cell r="C7231">
            <v>138</v>
          </cell>
          <cell r="D7231">
            <v>814</v>
          </cell>
          <cell r="E7231">
            <v>41717</v>
          </cell>
          <cell r="F7231" t="str">
            <v>DIRECCION DE BOSQUES, BIODIVERSIDAD YSERVICIOS ECOSISTEMICOS</v>
          </cell>
          <cell r="G7231">
            <v>52804494</v>
          </cell>
          <cell r="H7231" t="str">
            <v>JUANITA MARIA SAMPER ALVARADO</v>
          </cell>
          <cell r="I7231" t="str">
            <v>SEGUNDO DESEMBOLSO SEGÚN CERTIFIACION DEL SUPERVISOR (desc. De la base por dependientes)</v>
          </cell>
          <cell r="J7231">
            <v>3486316</v>
          </cell>
          <cell r="K7231">
            <v>9.66</v>
          </cell>
          <cell r="O7231" t="str">
            <v>RECURSO 520-21</v>
          </cell>
          <cell r="V7231" t="str">
            <v>Desc. 10% Dependientes - Base RF $4,094,550 RF $287,562</v>
          </cell>
          <cell r="W7231" t="str">
            <v>Vigencia Presupuestal</v>
          </cell>
        </row>
        <row r="7232">
          <cell r="A7232" t="str">
            <v>º2614</v>
          </cell>
          <cell r="B7232" t="str">
            <v>Contrato</v>
          </cell>
          <cell r="C7232">
            <v>86</v>
          </cell>
          <cell r="D7232">
            <v>414</v>
          </cell>
          <cell r="E7232">
            <v>41717</v>
          </cell>
          <cell r="F7232" t="str">
            <v>DIRECCION DE BOSQUES, BIODIVERSIDAD YSERVICIOS ECOSISTEMICOS</v>
          </cell>
          <cell r="G7232">
            <v>79153840</v>
          </cell>
          <cell r="H7232" t="str">
            <v>JAVIER CORREAL PIZARRO</v>
          </cell>
          <cell r="I7232" t="str">
            <v>PAGO  FRA 22886 SEGUNDO DESEMBOLSO SEGÚN CERTIFIACION DEL SUPERVISOR</v>
          </cell>
          <cell r="J7232">
            <v>7123894</v>
          </cell>
          <cell r="K7232">
            <v>9.66</v>
          </cell>
          <cell r="M7232">
            <v>16</v>
          </cell>
          <cell r="O7232" t="str">
            <v>RECURSO 520-21</v>
          </cell>
          <cell r="V7232" t="str">
            <v>no tiene depensientes</v>
          </cell>
          <cell r="W7232" t="str">
            <v>Vigencia Presupuestal</v>
          </cell>
        </row>
        <row r="7233">
          <cell r="A7233" t="str">
            <v>º2714</v>
          </cell>
          <cell r="B7233" t="str">
            <v>Contrato</v>
          </cell>
          <cell r="C7233">
            <v>87</v>
          </cell>
          <cell r="D7233">
            <v>514</v>
          </cell>
          <cell r="E7233">
            <v>41717</v>
          </cell>
          <cell r="F7233" t="str">
            <v>DIRECCION DE BOSQUES, BIODIVERSIDAD YSERVICIOS ECOSISTEMICOS</v>
          </cell>
          <cell r="G7233">
            <v>78034306</v>
          </cell>
          <cell r="H7233" t="str">
            <v>JUAN EMILIO CARVAJAL COGOLLO</v>
          </cell>
          <cell r="I7233" t="str">
            <v>SEGUNDO DESEMBOLSO SEGÚN CERTIFIACION DEL SUPERVISOR</v>
          </cell>
          <cell r="J7233">
            <v>6959654</v>
          </cell>
          <cell r="K7233">
            <v>9.66</v>
          </cell>
          <cell r="O7233" t="str">
            <v>RECURSO 520-21</v>
          </cell>
          <cell r="V7233" t="str">
            <v>no tiene depensientes</v>
          </cell>
          <cell r="W7233" t="str">
            <v>Vigencia Presupuestal</v>
          </cell>
        </row>
        <row r="7234">
          <cell r="A7234" t="str">
            <v>º2814</v>
          </cell>
          <cell r="B7234" t="str">
            <v>Contrato</v>
          </cell>
          <cell r="C7234">
            <v>88</v>
          </cell>
          <cell r="D7234">
            <v>714</v>
          </cell>
          <cell r="E7234">
            <v>41717</v>
          </cell>
          <cell r="F7234" t="str">
            <v>DIRECCION DE BOSQUES, BIODIVERSIDAD YSERVICIOS ECOSISTEMICOS</v>
          </cell>
          <cell r="G7234">
            <v>74180161</v>
          </cell>
          <cell r="H7234" t="str">
            <v>ANDRES BALCAZAR SALAZAR</v>
          </cell>
          <cell r="I7234" t="str">
            <v>SEGUNDO DESEMBOLSO SEGÚN CERTIFIACION DEL SUPERVISOR (desc. De la base por dependientes)</v>
          </cell>
          <cell r="J7234">
            <v>6959654</v>
          </cell>
          <cell r="K7234">
            <v>9.66</v>
          </cell>
          <cell r="O7234" t="str">
            <v>RECURSO 520-21</v>
          </cell>
          <cell r="V7234" t="str">
            <v>Desc. 10% Dependientes</v>
          </cell>
          <cell r="W7234" t="str">
            <v>Vigencia Presupuestal</v>
          </cell>
        </row>
        <row r="7235">
          <cell r="A7235" t="str">
            <v>º2914</v>
          </cell>
          <cell r="B7235" t="str">
            <v>Contrato</v>
          </cell>
          <cell r="C7235">
            <v>59</v>
          </cell>
          <cell r="D7235">
            <v>314</v>
          </cell>
          <cell r="E7235">
            <v>41723</v>
          </cell>
          <cell r="F7235" t="str">
            <v>DIRECCION DE BOSQUES, BIODIVERSIDAD YSERVICIOS ECOSISTEMICOS</v>
          </cell>
          <cell r="G7235">
            <v>52023019</v>
          </cell>
          <cell r="H7235" t="str">
            <v>LINA ESPERANZA MENDOZA</v>
          </cell>
          <cell r="I7235" t="str">
            <v>TERCER DESEMBOLSO SEGÚN CERTIFIACION DEL SUPERVISOR (desc. De la base por dependientes)</v>
          </cell>
          <cell r="J7235">
            <v>7123894</v>
          </cell>
          <cell r="K7235">
            <v>9.66</v>
          </cell>
          <cell r="O7235" t="str">
            <v>RECURSO 520-20</v>
          </cell>
          <cell r="V7235" t="str">
            <v>Desc. 10% Dependientes - Base RF $4,094,550 RF $287,562</v>
          </cell>
          <cell r="W7235" t="str">
            <v>Vigencia Presupuestal</v>
          </cell>
        </row>
        <row r="7236">
          <cell r="A7236" t="str">
            <v>º3014</v>
          </cell>
          <cell r="B7236" t="str">
            <v>Contrato</v>
          </cell>
          <cell r="C7236">
            <v>88</v>
          </cell>
          <cell r="D7236">
            <v>714</v>
          </cell>
          <cell r="E7236">
            <v>41723</v>
          </cell>
          <cell r="F7236" t="str">
            <v>DIRECCION DE BOSQUES, BIODIVERSIDAD YSERVICIOS ECOSISTEMICOS</v>
          </cell>
          <cell r="G7236">
            <v>74180161</v>
          </cell>
          <cell r="H7236" t="str">
            <v>ANDRES BALCAZAR SALAZAR</v>
          </cell>
          <cell r="I7236" t="str">
            <v>TERCER DESEMBOLSO SEGÚN CERTIFIACION DEL SUPERVISOR (desc. De la base por dependientes)</v>
          </cell>
          <cell r="J7236">
            <v>6959654</v>
          </cell>
          <cell r="K7236">
            <v>9.66</v>
          </cell>
          <cell r="O7236" t="str">
            <v>RECURSO 520-21</v>
          </cell>
          <cell r="V7236" t="str">
            <v>Desc. 10% Dependientes</v>
          </cell>
          <cell r="W7236" t="str">
            <v>Vigencia Presupuestal</v>
          </cell>
        </row>
        <row r="7237">
          <cell r="A7237" t="str">
            <v>º3114</v>
          </cell>
          <cell r="B7237" t="str">
            <v>Contrato</v>
          </cell>
          <cell r="C7237">
            <v>87</v>
          </cell>
          <cell r="D7237">
            <v>514</v>
          </cell>
          <cell r="E7237">
            <v>41723</v>
          </cell>
          <cell r="F7237" t="str">
            <v>DIRECCION DE BOSQUES, BIODIVERSIDAD YSERVICIOS ECOSISTEMICOS</v>
          </cell>
          <cell r="G7237">
            <v>78034306</v>
          </cell>
          <cell r="H7237" t="str">
            <v>JUAN EMIRO CARVAJAL COGOLLO</v>
          </cell>
          <cell r="I7237" t="str">
            <v>TERCER PAGO SEGÚN  CERTIFICACION DEL SUPERVISOR</v>
          </cell>
          <cell r="J7237">
            <v>6959654</v>
          </cell>
          <cell r="K7237">
            <v>9.66</v>
          </cell>
          <cell r="O7237" t="str">
            <v>RECURSO 520-21</v>
          </cell>
          <cell r="V7237" t="str">
            <v>no tiene dependientes</v>
          </cell>
          <cell r="W7237" t="str">
            <v>Vigencia Presupuestal</v>
          </cell>
        </row>
        <row r="7238">
          <cell r="A7238" t="str">
            <v>º3214</v>
          </cell>
          <cell r="B7238" t="str">
            <v>Contrato</v>
          </cell>
          <cell r="C7238">
            <v>86</v>
          </cell>
          <cell r="D7238">
            <v>414</v>
          </cell>
          <cell r="E7238">
            <v>41723</v>
          </cell>
          <cell r="F7238" t="str">
            <v>DIRECCION DE BOSQUES, BIODIVERSIDAD YSERVICIOS ECOSISTEMICOS</v>
          </cell>
          <cell r="G7238">
            <v>79153840</v>
          </cell>
          <cell r="H7238" t="str">
            <v>JAVIER CORREAL PIZARRO</v>
          </cell>
          <cell r="I7238" t="str">
            <v>PAGO ACTURA 22887  CORRESPONDIENTE AL TERCER  DESEMBOLSO  SEGÚN CERTIFIACCION DEL SUPERVISOR</v>
          </cell>
          <cell r="J7238">
            <v>7123894</v>
          </cell>
          <cell r="K7238">
            <v>9.66</v>
          </cell>
          <cell r="M7238">
            <v>16</v>
          </cell>
          <cell r="O7238" t="str">
            <v>RECURSO 520-20</v>
          </cell>
          <cell r="V7238" t="str">
            <v>no tiene dependientes</v>
          </cell>
          <cell r="W7238" t="str">
            <v>Vigencia Presupuestal</v>
          </cell>
        </row>
        <row r="7239">
          <cell r="A7239" t="str">
            <v>º3314</v>
          </cell>
          <cell r="B7239" t="str">
            <v>Contrato</v>
          </cell>
          <cell r="C7239">
            <v>138</v>
          </cell>
          <cell r="D7239">
            <v>814</v>
          </cell>
          <cell r="E7239">
            <v>41723</v>
          </cell>
          <cell r="F7239" t="str">
            <v>DIRECCION DE BOSQUES, BIODIVERSIDAD YSERVICIOS ECOSISTEMICOS</v>
          </cell>
          <cell r="G7239">
            <v>52804494</v>
          </cell>
          <cell r="H7239" t="str">
            <v>JUANITA MARIA SAMPER ALVARADO</v>
          </cell>
          <cell r="I7239" t="str">
            <v>TERCER DESEMBOLSO SEGÚN CERTIFIACION DEL SUPERVISOR (desc. De la base por dependientes)</v>
          </cell>
          <cell r="J7239">
            <v>3486316</v>
          </cell>
          <cell r="K7239">
            <v>9.66</v>
          </cell>
          <cell r="O7239" t="str">
            <v>RECURSO 520-21</v>
          </cell>
          <cell r="V7239" t="str">
            <v>Desc. 10% Dependientes - Base RF $4,094,550 RF $287,562</v>
          </cell>
          <cell r="W7239" t="str">
            <v>Vigencia Presupuestal</v>
          </cell>
        </row>
        <row r="7240">
          <cell r="A7240" t="str">
            <v>º3414</v>
          </cell>
          <cell r="B7240" t="str">
            <v>Contrato</v>
          </cell>
          <cell r="C7240">
            <v>253</v>
          </cell>
          <cell r="D7240">
            <v>1014</v>
          </cell>
          <cell r="E7240">
            <v>41723</v>
          </cell>
          <cell r="F7240" t="str">
            <v>DIRECCION DE BOSQUES, BIODIVERSIDAD YSERVICIOS ECOSISTEMICOS</v>
          </cell>
          <cell r="G7240">
            <v>1031124219</v>
          </cell>
          <cell r="H7240" t="str">
            <v>JOSE LUIS GOLZALEZ BELLO</v>
          </cell>
          <cell r="I7240" t="str">
            <v>TERCER PAGO SEGÚN  CERTIFICACION DEL SUPERVISOR</v>
          </cell>
          <cell r="J7240">
            <v>3098894</v>
          </cell>
          <cell r="K7240">
            <v>9.66</v>
          </cell>
          <cell r="O7240" t="str">
            <v>RECURSO 520-20</v>
          </cell>
          <cell r="V7240" t="str">
            <v>no tiene dependientes</v>
          </cell>
          <cell r="W7240" t="str">
            <v>Vigencia Presupuestal</v>
          </cell>
        </row>
        <row r="7241">
          <cell r="A7241" t="str">
            <v>º3514</v>
          </cell>
          <cell r="B7241" t="str">
            <v>Contrato</v>
          </cell>
          <cell r="C7241">
            <v>46</v>
          </cell>
          <cell r="D7241">
            <v>214</v>
          </cell>
          <cell r="E7241">
            <v>41723</v>
          </cell>
          <cell r="F7241" t="str">
            <v>DIRECCION DE BOSQUES, BIODIVERSIDAD YSERVICIOS ECOSISTEMICOS</v>
          </cell>
          <cell r="G7241">
            <v>52237769</v>
          </cell>
          <cell r="H7241" t="str">
            <v>GLADYS HELENA SABOGAL</v>
          </cell>
          <cell r="I7241" t="str">
            <v>TERCER DESEMBOLSO SEGÚN CERTIFIACION DEL SUPERVISOR (desc. De la base por dependientes)</v>
          </cell>
          <cell r="J7241">
            <v>2933521</v>
          </cell>
          <cell r="K7241">
            <v>9.66</v>
          </cell>
          <cell r="O7241" t="str">
            <v>RECURSO 520-20</v>
          </cell>
          <cell r="V7241" t="str">
            <v>Desc. 10% Dependientes - Base RF $4,094,550 RF $287,562</v>
          </cell>
          <cell r="W7241" t="str">
            <v>Vigencia Presupuestal</v>
          </cell>
        </row>
        <row r="7242">
          <cell r="A7242" t="str">
            <v>º3614</v>
          </cell>
          <cell r="B7242" t="str">
            <v>Oficio</v>
          </cell>
          <cell r="C7242">
            <v>4120216015</v>
          </cell>
          <cell r="D7242">
            <v>114</v>
          </cell>
          <cell r="E7242">
            <v>41731</v>
          </cell>
          <cell r="F7242" t="str">
            <v>SUBDIRECCION ADMINISTRATIVA Y FINANCIERA</v>
          </cell>
          <cell r="G7242">
            <v>9004672392</v>
          </cell>
          <cell r="H7242" t="str">
            <v>UAE AUTORIDAD NACIONAL DE LICENCIAS AMBIENTALES - ANLA</v>
          </cell>
          <cell r="I7242" t="str">
            <v xml:space="preserve">  TRASLADO DE RECURSOS DEL FONAM - ANLA   - SEGÚN SOLICITUD 4120-E2-16015 28/03/2014. PAGO PROGRAMADO PARA EL  9 DE ABRIL 2014</v>
          </cell>
          <cell r="J7242">
            <v>400000000</v>
          </cell>
          <cell r="N7242" t="str">
            <v>RECURSO 3-21</v>
          </cell>
          <cell r="V7242" t="str">
            <v>FONAM</v>
          </cell>
          <cell r="W7242" t="str">
            <v>Vigencia Presupuestal</v>
          </cell>
        </row>
        <row r="7243">
          <cell r="A7243" t="str">
            <v>º3714</v>
          </cell>
          <cell r="B7243" t="str">
            <v>Oficio</v>
          </cell>
          <cell r="C7243">
            <v>4120216015</v>
          </cell>
          <cell r="D7243">
            <v>114</v>
          </cell>
          <cell r="E7243">
            <v>41731</v>
          </cell>
          <cell r="F7243" t="str">
            <v>SUBDIRECCION ADMINISTRATIVA Y FINANCIERA</v>
          </cell>
          <cell r="G7243">
            <v>9004672392</v>
          </cell>
          <cell r="H7243" t="str">
            <v>UAE AUTORIDAD NACIONAL DE LICENCIAS AMBIENTALES - ANLA</v>
          </cell>
          <cell r="I7243" t="str">
            <v xml:space="preserve">  TRASLADO DE RECURSOS DEL FONAM - ANLA   - SEGÚN SOLICITUD 4120-E2-16015 28/03/2014.  PAGO PROGRAMADO PARA EL 21 DE ABRIL 2014</v>
          </cell>
          <cell r="J7243">
            <v>500000000</v>
          </cell>
          <cell r="N7243" t="str">
            <v>RECURSO 3-21</v>
          </cell>
          <cell r="V7243" t="str">
            <v>FONAM</v>
          </cell>
          <cell r="W7243" t="str">
            <v>Vigencia Presupuestal</v>
          </cell>
        </row>
        <row r="7244">
          <cell r="A7244" t="str">
            <v>º3814</v>
          </cell>
          <cell r="B7244" t="str">
            <v>Oficio</v>
          </cell>
          <cell r="C7244">
            <v>4120216015</v>
          </cell>
          <cell r="D7244">
            <v>114</v>
          </cell>
          <cell r="E7244">
            <v>41731</v>
          </cell>
          <cell r="F7244" t="str">
            <v>SUBDIRECCION ADMINISTRATIVA Y FINANCIERA</v>
          </cell>
          <cell r="G7244">
            <v>9004672392</v>
          </cell>
          <cell r="H7244" t="str">
            <v>UAE AUTORIDAD NACIONAL DE LICENCIAS AMBIENTALES - ANLA</v>
          </cell>
          <cell r="I7244" t="str">
            <v xml:space="preserve">  TRASLADO DE RECURSOS DEL FONAM - ANLA   - SEGÚN SOLICITUD 4120-E2-16015 28/03/2014.  PAGO PROGRAMADO PARA EL 01 DE MAYO 2014</v>
          </cell>
          <cell r="J7244">
            <v>494282187</v>
          </cell>
          <cell r="N7244" t="str">
            <v>RECURSO 3-21</v>
          </cell>
          <cell r="V7244" t="str">
            <v>FONAM</v>
          </cell>
          <cell r="W7244" t="str">
            <v>Vigencia Presupuestal</v>
          </cell>
        </row>
        <row r="7245">
          <cell r="A7245" t="str">
            <v>º3914</v>
          </cell>
          <cell r="B7245" t="str">
            <v>Oficio</v>
          </cell>
          <cell r="C7245">
            <v>4120217837</v>
          </cell>
          <cell r="D7245">
            <v>1913</v>
          </cell>
          <cell r="E7245">
            <v>41738</v>
          </cell>
          <cell r="F7245" t="str">
            <v>SUBDIRECCION ADMINISTRATIVA Y FINANCIERA</v>
          </cell>
          <cell r="G7245">
            <v>9004672392</v>
          </cell>
          <cell r="H7245" t="str">
            <v>UAE AUTORIDAD NACIONAL DE LICENCIAS AMBIENTALES - ANLA</v>
          </cell>
          <cell r="I7245" t="str">
            <v xml:space="preserve">TRASLADO DE RECURSOS DEL FONAM A LA ANLA DE ACUERDO AL ART. 4 DECRETO 3573 DE 2011 </v>
          </cell>
          <cell r="J7245">
            <v>31546906</v>
          </cell>
          <cell r="N7245" t="str">
            <v>RECURSO 3-20</v>
          </cell>
          <cell r="V7245" t="str">
            <v>FONAM</v>
          </cell>
          <cell r="W7245" t="str">
            <v>Reserva Presupuestal</v>
          </cell>
        </row>
        <row r="7246">
          <cell r="A7246" t="str">
            <v>º4014</v>
          </cell>
          <cell r="B7246" t="str">
            <v>Oficio</v>
          </cell>
          <cell r="C7246">
            <v>8300411685</v>
          </cell>
          <cell r="D7246">
            <v>1514</v>
          </cell>
          <cell r="E7246">
            <v>41739</v>
          </cell>
          <cell r="F7246" t="str">
            <v>SUBDIRECCION ADMINISTRATIVA Y FINANCIERA</v>
          </cell>
          <cell r="G7246">
            <v>8903002794</v>
          </cell>
          <cell r="H7246" t="str">
            <v>BANCO DE OCCIDENTE</v>
          </cell>
          <cell r="I7246" t="str">
            <v xml:space="preserve">PAGO GASTOS FINANCIEROS DEL 01 AL 31 DE MARZO 2014, GENERADOS EN LA CUENTA CORRIENTE DEL BANCO OCCIDENTE N.230-05554-3 </v>
          </cell>
          <cell r="J7246">
            <v>4130175.45</v>
          </cell>
          <cell r="O7246" t="str">
            <v>RECURSO 520-20</v>
          </cell>
          <cell r="W7246" t="str">
            <v>Vigencia Presupuestal</v>
          </cell>
        </row>
        <row r="7247">
          <cell r="A7247" t="str">
            <v>º4114</v>
          </cell>
          <cell r="B7247" t="str">
            <v>Contrato</v>
          </cell>
          <cell r="C7247">
            <v>138</v>
          </cell>
          <cell r="D7247">
            <v>814</v>
          </cell>
          <cell r="E7247">
            <v>41752</v>
          </cell>
          <cell r="F7247" t="str">
            <v>DIRECCION DE BOSQUES, BIODIVERSIDAD YSERVICIOS ECOSISTEMICOS</v>
          </cell>
          <cell r="G7247">
            <v>52804494</v>
          </cell>
          <cell r="H7247" t="str">
            <v>JUANITA MARIA SAMPER ALVARADO</v>
          </cell>
          <cell r="I7247" t="str">
            <v>PAGO 4 DE 12 SEGÚN CERTIFIACION DEL SUPERVISOR (Desc. x Dependientes)</v>
          </cell>
          <cell r="J7247">
            <v>3486316</v>
          </cell>
          <cell r="K7247">
            <v>9.66</v>
          </cell>
          <cell r="O7247" t="str">
            <v>RECURSO 520-21</v>
          </cell>
          <cell r="V7247" t="str">
            <v>Desc. x Dependientes</v>
          </cell>
          <cell r="W7247" t="str">
            <v>Vigencia Presupuestal</v>
          </cell>
        </row>
        <row r="7248">
          <cell r="A7248" t="str">
            <v>º4214</v>
          </cell>
          <cell r="B7248" t="str">
            <v>Contrato</v>
          </cell>
          <cell r="C7248">
            <v>46</v>
          </cell>
          <cell r="D7248">
            <v>214</v>
          </cell>
          <cell r="E7248">
            <v>41752</v>
          </cell>
          <cell r="F7248" t="str">
            <v>DIRECCION DE BOSQUES, BIODIVERSIDAD YSERVICIOS ECOSISTEMICOS</v>
          </cell>
          <cell r="G7248">
            <v>52237769</v>
          </cell>
          <cell r="H7248" t="str">
            <v>GLADYS HELENA SABOGAL</v>
          </cell>
          <cell r="I7248" t="str">
            <v>PAGO 4 DE 12 SEGÚN CERTIFIACION DEL SUPERVISOR (Desc.x Dependientes)</v>
          </cell>
          <cell r="J7248">
            <v>2933521</v>
          </cell>
          <cell r="K7248">
            <v>9.66</v>
          </cell>
          <cell r="O7248" t="str">
            <v>RECURSO 520-20</v>
          </cell>
          <cell r="V7248" t="str">
            <v>Desc. x Dependientes</v>
          </cell>
          <cell r="W7248" t="str">
            <v>Vigencia Presupuestal</v>
          </cell>
        </row>
        <row r="7249">
          <cell r="A7249" t="str">
            <v>º4314</v>
          </cell>
          <cell r="B7249" t="str">
            <v>Contrato</v>
          </cell>
          <cell r="C7249">
            <v>59</v>
          </cell>
          <cell r="D7249">
            <v>314</v>
          </cell>
          <cell r="E7249">
            <v>41757</v>
          </cell>
          <cell r="F7249" t="str">
            <v>DIRECCION DE BOSQUES, BIODIVERSIDAD YSERVICIOS ECOSISTEMICOS</v>
          </cell>
          <cell r="G7249">
            <v>52023019</v>
          </cell>
          <cell r="H7249" t="str">
            <v>LINA ESPERANZA MENDOZA</v>
          </cell>
          <cell r="I7249" t="str">
            <v>PAGO 4 DE 12 SEGÚN CERTIFIACION DEL SUPERVISOR (desc. De la base por dependientes)</v>
          </cell>
          <cell r="J7249">
            <v>7123894</v>
          </cell>
          <cell r="K7249">
            <v>9.66</v>
          </cell>
          <cell r="O7249" t="str">
            <v>RECURSO 520-20</v>
          </cell>
          <cell r="V7249" t="str">
            <v>Desc. x Dependientes</v>
          </cell>
          <cell r="W7249" t="str">
            <v>Vigencia Presupuestal</v>
          </cell>
        </row>
        <row r="7250">
          <cell r="A7250" t="str">
            <v>º4414</v>
          </cell>
          <cell r="B7250" t="str">
            <v>Contrato</v>
          </cell>
          <cell r="C7250">
            <v>88</v>
          </cell>
          <cell r="D7250">
            <v>714</v>
          </cell>
          <cell r="E7250">
            <v>41757</v>
          </cell>
          <cell r="F7250" t="str">
            <v>DIRECCION DE BOSQUES, BIODIVERSIDAD YSERVICIOS ECOSISTEMICOS</v>
          </cell>
          <cell r="G7250">
            <v>74180161</v>
          </cell>
          <cell r="H7250" t="str">
            <v>ANDRES BALCAZAR SALAZAR</v>
          </cell>
          <cell r="I7250" t="str">
            <v>PAGO 4 DE 12 SEGÚN CERTIFIACION DEL SUPERVISOR (desc. De la base por dependientes)</v>
          </cell>
          <cell r="J7250">
            <v>6959654</v>
          </cell>
          <cell r="K7250">
            <v>9.66</v>
          </cell>
          <cell r="O7250" t="str">
            <v>RECURSO 520-21</v>
          </cell>
          <cell r="V7250" t="str">
            <v>Desc. x Dependientes</v>
          </cell>
          <cell r="W7250" t="str">
            <v>Vigencia Presupuestal</v>
          </cell>
        </row>
        <row r="7251">
          <cell r="A7251" t="str">
            <v>º4514</v>
          </cell>
          <cell r="B7251" t="str">
            <v>Contrato</v>
          </cell>
          <cell r="C7251">
            <v>87</v>
          </cell>
          <cell r="D7251">
            <v>514</v>
          </cell>
          <cell r="E7251">
            <v>41757</v>
          </cell>
          <cell r="F7251" t="str">
            <v>DIRECCION DE BOSQUES, BIODIVERSIDAD YSERVICIOS ECOSISTEMICOS</v>
          </cell>
          <cell r="G7251">
            <v>78034306</v>
          </cell>
          <cell r="H7251" t="str">
            <v>JUAN EMIRO CARVAJAL COGOLLO</v>
          </cell>
          <cell r="I7251" t="str">
            <v>PAGO 4 DE 12 SEGÚN  CERTIFICACION DEL SUPERVISOR</v>
          </cell>
          <cell r="J7251">
            <v>6959654</v>
          </cell>
          <cell r="K7251">
            <v>9.66</v>
          </cell>
          <cell r="O7251" t="str">
            <v>RECURSO 520-21</v>
          </cell>
          <cell r="V7251" t="str">
            <v>no tiene dependientes</v>
          </cell>
          <cell r="W7251" t="str">
            <v>Vigencia Presupuestal</v>
          </cell>
        </row>
        <row r="7252">
          <cell r="A7252" t="str">
            <v>º4614</v>
          </cell>
          <cell r="B7252" t="str">
            <v>Contrato</v>
          </cell>
          <cell r="C7252">
            <v>253</v>
          </cell>
          <cell r="D7252">
            <v>1014</v>
          </cell>
          <cell r="E7252">
            <v>41757</v>
          </cell>
          <cell r="F7252" t="str">
            <v>DIRECCION DE BOSQUES, BIODIVERSIDAD YSERVICIOS ECOSISTEMICOS</v>
          </cell>
          <cell r="G7252">
            <v>1031124219</v>
          </cell>
          <cell r="H7252" t="str">
            <v>JOSE LUIS GOLZALEZ BELLO</v>
          </cell>
          <cell r="I7252" t="str">
            <v>PAGO 4 DE 12 SEGÚN  CERTIFICACION DEL SUPERVISOR</v>
          </cell>
          <cell r="J7252">
            <v>3098894</v>
          </cell>
          <cell r="K7252">
            <v>9.66</v>
          </cell>
          <cell r="O7252" t="str">
            <v>RECURSO 520-20</v>
          </cell>
          <cell r="V7252" t="str">
            <v>no tiene dependientes</v>
          </cell>
          <cell r="W7252" t="str">
            <v>Vigencia Presupuestal</v>
          </cell>
        </row>
        <row r="7253">
          <cell r="A7253" t="str">
            <v>º4714</v>
          </cell>
          <cell r="B7253" t="str">
            <v>Anulada</v>
          </cell>
          <cell r="C7253">
            <v>86</v>
          </cell>
          <cell r="D7253">
            <v>414</v>
          </cell>
          <cell r="E7253">
            <v>41757</v>
          </cell>
          <cell r="F7253" t="str">
            <v>DIRECCION DE BOSQUES, BIODIVERSIDAD YSERVICIOS ECOSISTEMICOS</v>
          </cell>
          <cell r="G7253">
            <v>79153840</v>
          </cell>
          <cell r="H7253" t="str">
            <v>JAVIER CORREAL PIZARRO</v>
          </cell>
          <cell r="I7253" t="str">
            <v>ANULADA ---- PAGO 4 DE 12 SEGÚN CERTIFIACCION DEL SUPERVISOR</v>
          </cell>
          <cell r="J7253">
            <v>7123894</v>
          </cell>
          <cell r="K7253">
            <v>9.66</v>
          </cell>
          <cell r="M7253">
            <v>16</v>
          </cell>
          <cell r="O7253" t="str">
            <v>RECURSO 520-20</v>
          </cell>
          <cell r="V7253" t="str">
            <v>no tiene dependientes</v>
          </cell>
          <cell r="W7253" t="str">
            <v>Vigencia Presupuestal</v>
          </cell>
        </row>
        <row r="7254">
          <cell r="A7254" t="str">
            <v>º4814</v>
          </cell>
          <cell r="B7254" t="str">
            <v>Contrato</v>
          </cell>
          <cell r="C7254">
            <v>86</v>
          </cell>
          <cell r="D7254">
            <v>414</v>
          </cell>
          <cell r="E7254">
            <v>41757</v>
          </cell>
          <cell r="F7254" t="str">
            <v>DIRECCION DE BOSQUES, BIODIVERSIDAD YSERVICIOS ECOSISTEMICOS</v>
          </cell>
          <cell r="G7254">
            <v>79153840</v>
          </cell>
          <cell r="H7254" t="str">
            <v>JAVIER CORREAL PIZARRO</v>
          </cell>
          <cell r="I7254" t="str">
            <v>PAGO 4 DE 12 SEGÚN CERTIFIACCION DEL SUPERVISOR</v>
          </cell>
          <cell r="J7254">
            <v>7123894</v>
          </cell>
          <cell r="K7254">
            <v>9.66</v>
          </cell>
          <cell r="M7254">
            <v>16</v>
          </cell>
          <cell r="O7254" t="str">
            <v>RECURSO 520-20</v>
          </cell>
          <cell r="V7254" t="str">
            <v>no tiene dependientes</v>
          </cell>
          <cell r="W7254" t="str">
            <v>Vigencia Presupuestal</v>
          </cell>
        </row>
        <row r="7255">
          <cell r="A7255" t="str">
            <v>º4914</v>
          </cell>
          <cell r="B7255" t="str">
            <v>Oficio</v>
          </cell>
          <cell r="C7255">
            <v>4120114737</v>
          </cell>
          <cell r="D7255">
            <v>114</v>
          </cell>
          <cell r="E7255">
            <v>41771</v>
          </cell>
          <cell r="F7255" t="str">
            <v>SUBDIRECCION ADMINISTRATIVA Y FINANCIERA</v>
          </cell>
          <cell r="G7255">
            <v>9004672392</v>
          </cell>
          <cell r="H7255" t="str">
            <v>UAE AUTORIDAD NACIONAL DE LICENCIAS AMBIENTALES - ANLA</v>
          </cell>
          <cell r="I7255" t="str">
            <v>TRASLADO DE RECURSOS DEL FONAM - ANLA   - SEGÚN SOLICITUD 4120-E1-14737 06/05/2014. PAGO PROGRAMADO PARA EL  15 MAYO 2014</v>
          </cell>
          <cell r="J7255">
            <v>200000000</v>
          </cell>
          <cell r="N7255" t="str">
            <v>RECURSO 3-21</v>
          </cell>
          <cell r="V7255" t="str">
            <v>FONAM</v>
          </cell>
          <cell r="W7255" t="str">
            <v>Vigencia Presupuestal</v>
          </cell>
        </row>
        <row r="7256">
          <cell r="A7256" t="str">
            <v>º5014</v>
          </cell>
          <cell r="B7256" t="str">
            <v>Oficio</v>
          </cell>
          <cell r="C7256">
            <v>4120114737</v>
          </cell>
          <cell r="D7256">
            <v>114</v>
          </cell>
          <cell r="E7256">
            <v>41771</v>
          </cell>
          <cell r="F7256" t="str">
            <v>SUBDIRECCION ADMINISTRATIVA Y FINANCIERA</v>
          </cell>
          <cell r="G7256">
            <v>9004672392</v>
          </cell>
          <cell r="H7256" t="str">
            <v>UAE AUTORIDAD NACIONAL DE LICENCIAS AMBIENTALES - ANLA</v>
          </cell>
          <cell r="I7256" t="str">
            <v>PAGO PARCIAL - TRASLADO DE RECURSOS DEL FONAM - ANLA   - SEGÚN SOLICITUD 4120-E1-14737 06/05/2014. PAGO PROGRAMADO PARA EL  21 MAYO 2014</v>
          </cell>
          <cell r="J7256">
            <v>600000000</v>
          </cell>
          <cell r="N7256" t="str">
            <v>RECURSO 3-21</v>
          </cell>
          <cell r="V7256" t="str">
            <v>FONAM</v>
          </cell>
          <cell r="W7256" t="str">
            <v>Vigencia Presupuestal</v>
          </cell>
        </row>
        <row r="7257">
          <cell r="A7257" t="str">
            <v>º5114</v>
          </cell>
          <cell r="B7257" t="str">
            <v>Oficio</v>
          </cell>
          <cell r="C7257">
            <v>4120114737</v>
          </cell>
          <cell r="D7257">
            <v>114</v>
          </cell>
          <cell r="E7257">
            <v>41771</v>
          </cell>
          <cell r="F7257" t="str">
            <v>SUBDIRECCION ADMINISTRATIVA Y FINANCIERA</v>
          </cell>
          <cell r="G7257">
            <v>9004672392</v>
          </cell>
          <cell r="H7257" t="str">
            <v>UAE AUTORIDAD NACIONAL DE LICENCIAS AMBIENTALES - ANLA</v>
          </cell>
          <cell r="I7257" t="str">
            <v>TRASLADO DE RECURSOS DEL FONAM - ANLA   - SEGÚN SOLICITUD 4120-E1-14737 06/05/2014. PAGO PROGRAMADO PARA EL  03 JUNIO 2014</v>
          </cell>
          <cell r="J7257">
            <v>409857000</v>
          </cell>
          <cell r="N7257" t="str">
            <v>RECURSO 3-21</v>
          </cell>
          <cell r="V7257" t="str">
            <v>FONAM</v>
          </cell>
          <cell r="W7257" t="str">
            <v>Vigencia Presupuestal</v>
          </cell>
        </row>
        <row r="7258">
          <cell r="A7258" t="str">
            <v>º5214</v>
          </cell>
          <cell r="B7258" t="str">
            <v>Oficio</v>
          </cell>
          <cell r="C7258">
            <v>4120114737</v>
          </cell>
          <cell r="D7258">
            <v>114</v>
          </cell>
          <cell r="E7258">
            <v>41780</v>
          </cell>
          <cell r="F7258" t="str">
            <v>SUBDIRECCION ADMINISTRATIVA Y FINANCIERA</v>
          </cell>
          <cell r="G7258">
            <v>9004672392</v>
          </cell>
          <cell r="H7258" t="str">
            <v>UAE AUTORIDAD NACIONAL DE LICENCIAS AMBIENTALES - ANLA</v>
          </cell>
          <cell r="I7258" t="str">
            <v>PAGO SALSO - TRASLADO DE RECURSOS DEL FONAM - ANLA   - SEGÚN SOLICITUD 4120-E1-14737 06/05/2014. PAGO PROGRAMADO PARA EL  21 MAYO 2014</v>
          </cell>
          <cell r="J7258">
            <v>200000000</v>
          </cell>
          <cell r="N7258" t="str">
            <v>RECURSO 3-21</v>
          </cell>
          <cell r="V7258" t="str">
            <v>FONAM</v>
          </cell>
          <cell r="W7258" t="str">
            <v>Vigencia Presupuestal</v>
          </cell>
        </row>
        <row r="7259">
          <cell r="A7259" t="str">
            <v>º5314</v>
          </cell>
          <cell r="B7259" t="str">
            <v>Contrato</v>
          </cell>
          <cell r="C7259">
            <v>253</v>
          </cell>
          <cell r="D7259">
            <v>1014</v>
          </cell>
          <cell r="E7259">
            <v>41786</v>
          </cell>
          <cell r="F7259" t="str">
            <v>DIRECCION DE BOSQUES, BIODIVERSIDAD YSERVICIOS ECOSISTEMICOS</v>
          </cell>
          <cell r="G7259">
            <v>1031124219</v>
          </cell>
          <cell r="H7259" t="str">
            <v>JOSE LUIS GOLZALEZ BELLO</v>
          </cell>
          <cell r="I7259" t="str">
            <v>PAGO 5 DE 12 SEGÚN  CERTIFICACION DEL SUPERVISOR</v>
          </cell>
          <cell r="J7259">
            <v>3098894</v>
          </cell>
          <cell r="K7259">
            <v>9.66</v>
          </cell>
          <cell r="O7259" t="str">
            <v>RECURSO 520-20</v>
          </cell>
          <cell r="V7259" t="str">
            <v>No tiene dependientes</v>
          </cell>
          <cell r="W7259" t="str">
            <v>Vigencia Presupuestal</v>
          </cell>
        </row>
        <row r="7260">
          <cell r="A7260" t="str">
            <v>º5414</v>
          </cell>
          <cell r="B7260" t="str">
            <v>Contrato</v>
          </cell>
          <cell r="C7260">
            <v>46</v>
          </cell>
          <cell r="D7260">
            <v>214</v>
          </cell>
          <cell r="E7260">
            <v>41786</v>
          </cell>
          <cell r="F7260" t="str">
            <v>DIRECCION DE BOSQUES, BIODIVERSIDAD YSERVICIOS ECOSISTEMICOS</v>
          </cell>
          <cell r="G7260">
            <v>52237769</v>
          </cell>
          <cell r="H7260" t="str">
            <v>GLADYS HELENA SABOGAL</v>
          </cell>
          <cell r="I7260" t="str">
            <v>PAGO 5 DE 12 SEGÚN CERTIFIACION DEL SUPERVISOR (Desc.x Dependientes)</v>
          </cell>
          <cell r="J7260">
            <v>2933521</v>
          </cell>
          <cell r="K7260">
            <v>9.66</v>
          </cell>
          <cell r="O7260" t="str">
            <v>RECURSO 520-20</v>
          </cell>
          <cell r="V7260" t="str">
            <v>Desc. x Dependientes</v>
          </cell>
          <cell r="W7260" t="str">
            <v>Vigencia Presupuestal</v>
          </cell>
        </row>
        <row r="7261">
          <cell r="A7261" t="str">
            <v>º5514</v>
          </cell>
          <cell r="B7261" t="str">
            <v>Contrato</v>
          </cell>
          <cell r="C7261">
            <v>138</v>
          </cell>
          <cell r="D7261">
            <v>814</v>
          </cell>
          <cell r="E7261">
            <v>41787</v>
          </cell>
          <cell r="F7261" t="str">
            <v>DIRECCION DE BOSQUES, BIODIVERSIDAD YSERVICIOS ECOSISTEMICOS</v>
          </cell>
          <cell r="G7261">
            <v>52804494</v>
          </cell>
          <cell r="H7261" t="str">
            <v>JUANITA MARIA SAMPER ALVARADO</v>
          </cell>
          <cell r="I7261" t="str">
            <v>PAGO 5 DE 12 SEGÚN CERTIFIACION DEL SUPERVISOR (Desc. x Dependientes)</v>
          </cell>
          <cell r="J7261">
            <v>3486316</v>
          </cell>
          <cell r="K7261">
            <v>9.66</v>
          </cell>
          <cell r="O7261" t="str">
            <v>RECURSO 520-21</v>
          </cell>
          <cell r="V7261" t="str">
            <v>Desc. x Dependientes</v>
          </cell>
          <cell r="W7261" t="str">
            <v>Vigencia Presupuestal</v>
          </cell>
        </row>
        <row r="7262">
          <cell r="A7262" t="str">
            <v>º5614</v>
          </cell>
          <cell r="B7262" t="str">
            <v>Contrato</v>
          </cell>
          <cell r="C7262">
            <v>86</v>
          </cell>
          <cell r="D7262">
            <v>414</v>
          </cell>
          <cell r="E7262">
            <v>41787</v>
          </cell>
          <cell r="F7262" t="str">
            <v>DIRECCION DE BOSQUES, BIODIVERSIDAD YSERVICIOS ECOSISTEMICOS</v>
          </cell>
          <cell r="G7262">
            <v>79153840</v>
          </cell>
          <cell r="H7262" t="str">
            <v>JAVIER CORREAL PIZARRO</v>
          </cell>
          <cell r="I7262" t="str">
            <v>PAGO 5 DE 12 SEGÚN CERTIFIACION DEL SUPERVISOR</v>
          </cell>
          <cell r="J7262">
            <v>7123894</v>
          </cell>
          <cell r="K7262">
            <v>9.66</v>
          </cell>
          <cell r="M7262">
            <v>16</v>
          </cell>
          <cell r="O7262" t="str">
            <v>RECURSO 520-20</v>
          </cell>
          <cell r="V7262" t="str">
            <v>no tiene dependientes</v>
          </cell>
          <cell r="W7262" t="str">
            <v>Vigencia Presupuestal</v>
          </cell>
        </row>
        <row r="7263">
          <cell r="A7263" t="str">
            <v>º5714</v>
          </cell>
          <cell r="B7263" t="str">
            <v>Contrato</v>
          </cell>
          <cell r="C7263">
            <v>59</v>
          </cell>
          <cell r="D7263">
            <v>314</v>
          </cell>
          <cell r="E7263">
            <v>41787</v>
          </cell>
          <cell r="F7263" t="str">
            <v>DIRECCION DE BOSQUES, BIODIVERSIDAD YSERVICIOS ECOSISTEMICOS</v>
          </cell>
          <cell r="G7263">
            <v>52023019</v>
          </cell>
          <cell r="H7263" t="str">
            <v>LINA ESPERANZA MENDOZA</v>
          </cell>
          <cell r="I7263" t="str">
            <v>PAGO 5 DE 12 SEGÚN CERTIFIACION DEL SUPERVISOR (desc. De la base por dependientes)</v>
          </cell>
          <cell r="J7263">
            <v>7123894</v>
          </cell>
          <cell r="K7263">
            <v>9.66</v>
          </cell>
          <cell r="O7263" t="str">
            <v>RECURSO 520-20</v>
          </cell>
          <cell r="V7263" t="str">
            <v>Desc. x Dependientes</v>
          </cell>
          <cell r="W7263" t="str">
            <v>Vigencia Presupuestal</v>
          </cell>
        </row>
        <row r="7264">
          <cell r="A7264" t="str">
            <v>º5814</v>
          </cell>
          <cell r="B7264" t="str">
            <v>Contrato</v>
          </cell>
          <cell r="C7264">
            <v>87</v>
          </cell>
          <cell r="D7264">
            <v>514</v>
          </cell>
          <cell r="E7264">
            <v>41787</v>
          </cell>
          <cell r="F7264" t="str">
            <v>DIRECCION DE BOSQUES, BIODIVERSIDAD YSERVICIOS ECOSISTEMICOS</v>
          </cell>
          <cell r="G7264">
            <v>78034306</v>
          </cell>
          <cell r="H7264" t="str">
            <v>JUAN EMIRO CARVAJAL COGOLLO</v>
          </cell>
          <cell r="I7264" t="str">
            <v>PAGO 4 DE 12 SEGÚN  CERTIFICACION DEL SUPERVISOR</v>
          </cell>
          <cell r="J7264">
            <v>6959654</v>
          </cell>
          <cell r="K7264">
            <v>9.66</v>
          </cell>
          <cell r="O7264" t="str">
            <v>RECURSO 520-21</v>
          </cell>
          <cell r="V7264" t="str">
            <v>no tiene dependientes</v>
          </cell>
          <cell r="W7264" t="str">
            <v>Vigencia Presupuestal</v>
          </cell>
        </row>
        <row r="7265">
          <cell r="A7265" t="str">
            <v>º5914</v>
          </cell>
          <cell r="B7265" t="str">
            <v>Contrato</v>
          </cell>
          <cell r="C7265">
            <v>88</v>
          </cell>
          <cell r="D7265">
            <v>714</v>
          </cell>
          <cell r="E7265">
            <v>41787</v>
          </cell>
          <cell r="F7265" t="str">
            <v>DIRECCION DE BOSQUES, BIODIVERSIDAD YSERVICIOS ECOSISTEMICOS</v>
          </cell>
          <cell r="G7265">
            <v>74180161</v>
          </cell>
          <cell r="H7265" t="str">
            <v>ANDRES BALCAZAR SALAZAR</v>
          </cell>
          <cell r="I7265" t="str">
            <v>PAGO 5 DE 12 SEGÚN CERTIFIACION DEL SUPERVISOR (desc. De la base por dependientes)</v>
          </cell>
          <cell r="J7265">
            <v>6959654</v>
          </cell>
          <cell r="K7265">
            <v>9.66</v>
          </cell>
          <cell r="O7265" t="str">
            <v>RECURSO 520-21</v>
          </cell>
          <cell r="V7265" t="str">
            <v>Desc. x Dependientes</v>
          </cell>
          <cell r="W7265" t="str">
            <v>Vigencia Presupuestal</v>
          </cell>
        </row>
        <row r="7266">
          <cell r="A7266" t="str">
            <v>º6014</v>
          </cell>
          <cell r="B7266" t="str">
            <v>Oficio</v>
          </cell>
          <cell r="C7266">
            <v>4120228457</v>
          </cell>
          <cell r="D7266">
            <v>114</v>
          </cell>
          <cell r="E7266">
            <v>41795</v>
          </cell>
          <cell r="F7266" t="str">
            <v>SUBDIRECCION ADMINISTRATIVA Y FINANCIERA</v>
          </cell>
          <cell r="G7266">
            <v>9004672392</v>
          </cell>
          <cell r="H7266" t="str">
            <v>UAE AUTORIDAD NACIONAL DE LICENCIAS AMBIENTALES - ANLA</v>
          </cell>
          <cell r="I7266" t="str">
            <v>TRASLADO DE RECURSOS DEL FONAM - ANLA   - SEGÚN SOLICITUD 4120-E1-28457 05/06/2014. PAGO PROGRAMADO PARA EL  09 JUNIO 2014</v>
          </cell>
          <cell r="J7266">
            <v>300000000</v>
          </cell>
          <cell r="N7266" t="str">
            <v>RECURSO 3-21</v>
          </cell>
          <cell r="V7266" t="str">
            <v>FONAM</v>
          </cell>
          <cell r="W7266" t="str">
            <v>Vigencia Presupuestal</v>
          </cell>
        </row>
        <row r="7267">
          <cell r="A7267" t="str">
            <v>º6114</v>
          </cell>
          <cell r="B7267" t="str">
            <v>Oficio</v>
          </cell>
          <cell r="C7267">
            <v>4120228457</v>
          </cell>
          <cell r="D7267">
            <v>114</v>
          </cell>
          <cell r="E7267">
            <v>41795</v>
          </cell>
          <cell r="F7267" t="str">
            <v>SUBDIRECCION ADMINISTRATIVA Y FINANCIERA</v>
          </cell>
          <cell r="G7267">
            <v>9004672392</v>
          </cell>
          <cell r="H7267" t="str">
            <v>UAE AUTORIDAD NACIONAL DE LICENCIAS AMBIENTALES - ANLA</v>
          </cell>
          <cell r="I7267" t="str">
            <v>TRASLADO DE RECURSOS DEL FONAM - ANLA   - SEGÚN SOLICITUD 4120-E1-28457 05/06/2014. PAGO PROGRAMADO PARA EL  18 JUNIO 2014</v>
          </cell>
          <cell r="J7267">
            <v>400000000</v>
          </cell>
          <cell r="N7267" t="str">
            <v>RECURSO 3-21</v>
          </cell>
          <cell r="V7267" t="str">
            <v>FONAM</v>
          </cell>
          <cell r="W7267" t="str">
            <v>Vigencia Presupuestal</v>
          </cell>
        </row>
        <row r="7268">
          <cell r="A7268" t="str">
            <v>º6214</v>
          </cell>
          <cell r="B7268" t="str">
            <v>Oficio</v>
          </cell>
          <cell r="C7268">
            <v>4120228457</v>
          </cell>
          <cell r="D7268">
            <v>114</v>
          </cell>
          <cell r="E7268">
            <v>41795</v>
          </cell>
          <cell r="F7268" t="str">
            <v>SUBDIRECCION ADMINISTRATIVA Y FINANCIERA</v>
          </cell>
          <cell r="G7268">
            <v>9004672392</v>
          </cell>
          <cell r="H7268" t="str">
            <v>UAE AUTORIDAD NACIONAL DE LICENCIAS AMBIENTALES - ANLA</v>
          </cell>
          <cell r="I7268" t="str">
            <v>TRASLADO DE RECURSOS DEL FONAM - ANLA   - SEGÚN SOLICITUD 4120-E1-28457 05/06/2014. PAGO PROGRAMADO PARA EL  24 JUNIO 2014</v>
          </cell>
          <cell r="J7268">
            <v>600000000</v>
          </cell>
          <cell r="N7268" t="str">
            <v>RECURSO 3-21</v>
          </cell>
          <cell r="V7268" t="str">
            <v>FONAM</v>
          </cell>
          <cell r="W7268" t="str">
            <v>Vigencia Presupuestal</v>
          </cell>
        </row>
        <row r="7269">
          <cell r="A7269" t="str">
            <v>º6314</v>
          </cell>
          <cell r="B7269" t="str">
            <v>Oficio</v>
          </cell>
          <cell r="C7269">
            <v>4120228457</v>
          </cell>
          <cell r="D7269">
            <v>114</v>
          </cell>
          <cell r="E7269">
            <v>41795</v>
          </cell>
          <cell r="F7269" t="str">
            <v>SUBDIRECCION ADMINISTRATIVA Y FINANCIERA</v>
          </cell>
          <cell r="G7269">
            <v>9004672392</v>
          </cell>
          <cell r="H7269" t="str">
            <v>UAE AUTORIDAD NACIONAL DE LICENCIAS AMBIENTALES - ANLA</v>
          </cell>
          <cell r="I7269" t="str">
            <v>TRASLADO DE RECURSOS DEL FONAM - ANLA   - SEGÚN SOLICITUD 4120-E1-28457 05/06/2014. PAGO PROGRAMADO PARA EL  01 JULIO 2014</v>
          </cell>
          <cell r="J7269">
            <v>489955608</v>
          </cell>
          <cell r="N7269" t="str">
            <v>RECURSO 3-21</v>
          </cell>
          <cell r="V7269" t="str">
            <v>FONAM</v>
          </cell>
          <cell r="W7269" t="str">
            <v>Vigencia Presupuestal</v>
          </cell>
        </row>
        <row r="7270">
          <cell r="A7270" t="str">
            <v>º6414</v>
          </cell>
          <cell r="B7270" t="str">
            <v>Contrato</v>
          </cell>
          <cell r="C7270">
            <v>59</v>
          </cell>
          <cell r="D7270">
            <v>314</v>
          </cell>
          <cell r="E7270">
            <v>41810</v>
          </cell>
          <cell r="F7270" t="str">
            <v>DIRECCION DE BOSQUES, BIODIVERSIDAD YSERVICIOS ECOSISTEMICOS</v>
          </cell>
          <cell r="G7270">
            <v>52023019</v>
          </cell>
          <cell r="H7270" t="str">
            <v>LINA ESPERANZA MENDOZA</v>
          </cell>
          <cell r="I7270" t="str">
            <v>PAGO 6 DE 12 SEGÚN CERTIFIACION DEL SUPERVISOR (desc. De la base por dependientes)</v>
          </cell>
          <cell r="J7270">
            <v>7123894</v>
          </cell>
          <cell r="K7270">
            <v>9.66</v>
          </cell>
          <cell r="O7270" t="str">
            <v>RECURSO 520-20</v>
          </cell>
          <cell r="V7270" t="str">
            <v>Desc. x Dependientes</v>
          </cell>
          <cell r="W7270" t="str">
            <v>Vigencia Presupuestal</v>
          </cell>
        </row>
        <row r="7271">
          <cell r="A7271" t="str">
            <v>º6514</v>
          </cell>
          <cell r="B7271" t="str">
            <v>Contrato</v>
          </cell>
          <cell r="C7271">
            <v>138</v>
          </cell>
          <cell r="D7271">
            <v>814</v>
          </cell>
          <cell r="E7271">
            <v>41810</v>
          </cell>
          <cell r="F7271" t="str">
            <v>DIRECCION DE BOSQUES, BIODIVERSIDAD YSERVICIOS ECOSISTEMICOS</v>
          </cell>
          <cell r="G7271">
            <v>52804494</v>
          </cell>
          <cell r="H7271" t="str">
            <v>JUANITA MARIA SAMPER ALVARADO</v>
          </cell>
          <cell r="I7271" t="str">
            <v>PAGO 6 DE 12 SEGÚN CERTIFIACION DEL SUPERVISOR (Desc. x Dependientes)</v>
          </cell>
          <cell r="J7271">
            <v>3486316</v>
          </cell>
          <cell r="K7271">
            <v>9.66</v>
          </cell>
          <cell r="O7271" t="str">
            <v>RECURSO 520-21</v>
          </cell>
          <cell r="V7271" t="str">
            <v>Desc. x Dependientes</v>
          </cell>
          <cell r="W7271" t="str">
            <v>Vigencia Presupuestal</v>
          </cell>
        </row>
        <row r="7272">
          <cell r="A7272" t="str">
            <v>º6614</v>
          </cell>
          <cell r="B7272" t="str">
            <v>Contrato</v>
          </cell>
          <cell r="C7272">
            <v>87</v>
          </cell>
          <cell r="D7272">
            <v>514</v>
          </cell>
          <cell r="E7272">
            <v>41810</v>
          </cell>
          <cell r="F7272" t="str">
            <v>DIRECCION DE BOSQUES, BIODIVERSIDAD YSERVICIOS ECOSISTEMICOS</v>
          </cell>
          <cell r="G7272">
            <v>78034306</v>
          </cell>
          <cell r="H7272" t="str">
            <v>JUAN EMIRO CARVAJAL COGOLLO</v>
          </cell>
          <cell r="I7272" t="str">
            <v>PAGO 6 DE 12 SEGÚN  CERTIFICACION DEL SUPERVISOR</v>
          </cell>
          <cell r="J7272">
            <v>6959654</v>
          </cell>
          <cell r="K7272">
            <v>9.66</v>
          </cell>
          <cell r="O7272" t="str">
            <v>RECURSO 520-21</v>
          </cell>
          <cell r="V7272" t="str">
            <v>no tiene dependientes</v>
          </cell>
          <cell r="W7272" t="str">
            <v>Vigencia Presupuestal</v>
          </cell>
        </row>
        <row r="7273">
          <cell r="A7273" t="str">
            <v>º6714</v>
          </cell>
          <cell r="B7273" t="str">
            <v>Contrato</v>
          </cell>
          <cell r="C7273">
            <v>86</v>
          </cell>
          <cell r="D7273">
            <v>414</v>
          </cell>
          <cell r="E7273">
            <v>41810</v>
          </cell>
          <cell r="F7273" t="str">
            <v>DIRECCION DE BOSQUES, BIODIVERSIDAD YSERVICIOS ECOSISTEMICOS</v>
          </cell>
          <cell r="G7273">
            <v>79153840</v>
          </cell>
          <cell r="H7273" t="str">
            <v>JAVIER CORREAL PIZARRO</v>
          </cell>
          <cell r="I7273" t="str">
            <v>FRA 22890 PAGO 6 DE 12 SEGÚN CERTIFIACION DEL SUPERVISOR</v>
          </cell>
          <cell r="J7273">
            <v>7123894</v>
          </cell>
          <cell r="K7273">
            <v>9.66</v>
          </cell>
          <cell r="M7273">
            <v>16</v>
          </cell>
          <cell r="O7273" t="str">
            <v>RECURSO 520-20</v>
          </cell>
          <cell r="V7273" t="str">
            <v>no tiene dependientes</v>
          </cell>
          <cell r="W7273" t="str">
            <v>Vigencia Presupuestal</v>
          </cell>
        </row>
        <row r="7274">
          <cell r="A7274" t="str">
            <v>º6814</v>
          </cell>
          <cell r="B7274" t="str">
            <v>Contrato</v>
          </cell>
          <cell r="C7274">
            <v>88</v>
          </cell>
          <cell r="D7274">
            <v>714</v>
          </cell>
          <cell r="E7274">
            <v>41810</v>
          </cell>
          <cell r="F7274" t="str">
            <v>DIRECCION DE BOSQUES, BIODIVERSIDAD YSERVICIOS ECOSISTEMICOS</v>
          </cell>
          <cell r="G7274">
            <v>74180161</v>
          </cell>
          <cell r="H7274" t="str">
            <v>ANDRES BALCAZAR SALAZAR</v>
          </cell>
          <cell r="I7274" t="str">
            <v>PAGO 6 DE 12 SEGÚN CERTIFIACION DEL SUPERVISOR (desc. De la base por dependientes)</v>
          </cell>
          <cell r="J7274">
            <v>6959654</v>
          </cell>
          <cell r="K7274">
            <v>9.66</v>
          </cell>
          <cell r="O7274" t="str">
            <v>RECURSO 520-21</v>
          </cell>
          <cell r="V7274" t="str">
            <v>Desc. x Dependientes</v>
          </cell>
          <cell r="W7274" t="str">
            <v>Vigencia Presupuestal</v>
          </cell>
        </row>
        <row r="7275">
          <cell r="A7275" t="str">
            <v>º6914</v>
          </cell>
          <cell r="B7275" t="str">
            <v>Contrato</v>
          </cell>
          <cell r="C7275">
            <v>46</v>
          </cell>
          <cell r="D7275">
            <v>214</v>
          </cell>
          <cell r="E7275">
            <v>41810</v>
          </cell>
          <cell r="F7275" t="str">
            <v>DIRECCION DE BOSQUES, BIODIVERSIDAD YSERVICIOS ECOSISTEMICOS</v>
          </cell>
          <cell r="G7275">
            <v>52237769</v>
          </cell>
          <cell r="H7275" t="str">
            <v>GLADYS HELENA SABOGAL</v>
          </cell>
          <cell r="I7275" t="str">
            <v>PAGO 6 DE 12 SEGÚN CERTIFIACION DEL SUPERVISOR (Desc.x Dependientes)</v>
          </cell>
          <cell r="J7275">
            <v>2933521</v>
          </cell>
          <cell r="K7275">
            <v>9.66</v>
          </cell>
          <cell r="O7275" t="str">
            <v>RECURSO 520-20</v>
          </cell>
          <cell r="V7275" t="str">
            <v>Desc. x Dependientes</v>
          </cell>
          <cell r="W7275" t="str">
            <v>Vigencia Presupuestal</v>
          </cell>
        </row>
        <row r="7276">
          <cell r="A7276" t="str">
            <v>º7014</v>
          </cell>
          <cell r="B7276" t="str">
            <v>Contrato</v>
          </cell>
          <cell r="C7276">
            <v>253</v>
          </cell>
          <cell r="D7276">
            <v>1014</v>
          </cell>
          <cell r="E7276">
            <v>41810</v>
          </cell>
          <cell r="F7276" t="str">
            <v>DIRECCION DE BOSQUES, BIODIVERSIDAD YSERVICIOS ECOSISTEMICOS</v>
          </cell>
          <cell r="G7276">
            <v>1031124219</v>
          </cell>
          <cell r="H7276" t="str">
            <v>JOSE LUIS GOLZALEZ BELLO</v>
          </cell>
          <cell r="I7276" t="str">
            <v>PAGO 6 DE 12 SEGÚN  CERTIFICACION DEL SUPERVISOR</v>
          </cell>
          <cell r="J7276">
            <v>3098894</v>
          </cell>
          <cell r="K7276">
            <v>9.66</v>
          </cell>
          <cell r="O7276" t="str">
            <v>RECURSO 520-20</v>
          </cell>
          <cell r="V7276" t="str">
            <v>No tiene dependientes</v>
          </cell>
          <cell r="W7276" t="str">
            <v>Vigencia Presupuestal</v>
          </cell>
        </row>
        <row r="7277">
          <cell r="A7277" t="str">
            <v>º7114</v>
          </cell>
          <cell r="B7277" t="str">
            <v>Oficio</v>
          </cell>
          <cell r="C7277">
            <v>4120120934</v>
          </cell>
          <cell r="D7277">
            <v>1913</v>
          </cell>
          <cell r="E7277">
            <v>41816</v>
          </cell>
          <cell r="F7277" t="str">
            <v>SUBDIRECCION ADMINISTRATIVA Y FINANCIERA</v>
          </cell>
          <cell r="G7277">
            <v>9004672392</v>
          </cell>
          <cell r="H7277" t="str">
            <v>UAE AUTORIDAD NACIONAL DE LICENCIAS AMBIENTALES - ANLA</v>
          </cell>
          <cell r="I7277" t="str">
            <v xml:space="preserve">TRASLADO DE RECURSOS DEL FONAM A LA ANLA DE ACUERDO AL ART. 4 DECRETO 3573 DE 2011 </v>
          </cell>
          <cell r="J7277">
            <v>12705405</v>
          </cell>
          <cell r="N7277" t="str">
            <v>RECURSO 3-20</v>
          </cell>
          <cell r="V7277" t="str">
            <v>FONAM</v>
          </cell>
          <cell r="W7277" t="str">
            <v>Reserva Presupuestal</v>
          </cell>
        </row>
        <row r="7278">
          <cell r="A7278" t="str">
            <v>º7214</v>
          </cell>
          <cell r="B7278" t="str">
            <v>Oficio</v>
          </cell>
          <cell r="C7278">
            <v>4120233609</v>
          </cell>
          <cell r="D7278">
            <v>114</v>
          </cell>
          <cell r="E7278">
            <v>41828</v>
          </cell>
          <cell r="F7278" t="str">
            <v>SUBDIRECCION ADMINISTRATIVA Y FINANCIERA</v>
          </cell>
          <cell r="G7278">
            <v>9004672392</v>
          </cell>
          <cell r="H7278" t="str">
            <v>UAE AUTORIDAD NACIONAL DE LICENCIAS AMBIENTALES - ANLA</v>
          </cell>
          <cell r="I7278" t="str">
            <v>TRASLADO DE RECURSOS DEL FONAM - ANLA   - SEGÚN SOLICITUD 4120-E2-33609 03/07/2014. PAGO PROGRAMADO PARA EL  09 JULIO 2014</v>
          </cell>
          <cell r="J7278">
            <v>100000000</v>
          </cell>
          <cell r="N7278" t="str">
            <v>RECURSO 3-21</v>
          </cell>
          <cell r="V7278" t="str">
            <v>FONAM</v>
          </cell>
          <cell r="W7278" t="str">
            <v>Vigencia Presupuestal</v>
          </cell>
        </row>
        <row r="7279">
          <cell r="A7279" t="str">
            <v>º7314</v>
          </cell>
          <cell r="B7279" t="str">
            <v>Oficio</v>
          </cell>
          <cell r="C7279">
            <v>4120233609</v>
          </cell>
          <cell r="D7279">
            <v>114</v>
          </cell>
          <cell r="E7279">
            <v>41828</v>
          </cell>
          <cell r="F7279" t="str">
            <v>SUBDIRECCION ADMINISTRATIVA Y FINANCIERA</v>
          </cell>
          <cell r="G7279">
            <v>9004672392</v>
          </cell>
          <cell r="H7279" t="str">
            <v>UAE AUTORIDAD NACIONAL DE LICENCIAS AMBIENTALES - ANLA</v>
          </cell>
          <cell r="I7279" t="str">
            <v>TRASLADO DE RECURSOS DEL FONAM - ANLA   - SEGÚN SOLICITUD 4120-E2-33609 03/07/2014. PAGO PROGRAMADO PARA EL  16 JULIO 2014</v>
          </cell>
          <cell r="J7279">
            <v>300000000</v>
          </cell>
          <cell r="N7279" t="str">
            <v>RECURSO 3-21</v>
          </cell>
          <cell r="V7279" t="str">
            <v>FONAM</v>
          </cell>
          <cell r="W7279" t="str">
            <v>Vigencia Presupuestal</v>
          </cell>
        </row>
        <row r="7280">
          <cell r="A7280" t="str">
            <v>º7414</v>
          </cell>
          <cell r="B7280" t="str">
            <v>Oficio</v>
          </cell>
          <cell r="C7280">
            <v>4120233609</v>
          </cell>
          <cell r="D7280">
            <v>114</v>
          </cell>
          <cell r="E7280">
            <v>41828</v>
          </cell>
          <cell r="F7280" t="str">
            <v>SUBDIRECCION ADMINISTRATIVA Y FINANCIERA</v>
          </cell>
          <cell r="G7280">
            <v>9004672392</v>
          </cell>
          <cell r="H7280" t="str">
            <v>UAE AUTORIDAD NACIONAL DE LICENCIAS AMBIENTALES - ANLA</v>
          </cell>
          <cell r="I7280" t="str">
            <v>TRASLADO DE RECURSOS DEL FONAM - ANLA   - SEGÚN SOLICITUD 4120-E2-33609 03/07/2014. PAGO PROGRAMADO PARA EL  21 JULIO 2014</v>
          </cell>
          <cell r="J7280">
            <v>800000000</v>
          </cell>
          <cell r="N7280" t="str">
            <v>RECURSO 3-21</v>
          </cell>
          <cell r="V7280" t="str">
            <v>FONAM</v>
          </cell>
          <cell r="W7280" t="str">
            <v>Vigencia Presupuestal</v>
          </cell>
        </row>
        <row r="7281">
          <cell r="A7281" t="str">
            <v>º7514</v>
          </cell>
          <cell r="B7281" t="str">
            <v>Oficio</v>
          </cell>
          <cell r="C7281">
            <v>4120233609</v>
          </cell>
          <cell r="D7281">
            <v>114</v>
          </cell>
          <cell r="E7281">
            <v>41828</v>
          </cell>
          <cell r="F7281" t="str">
            <v>SUBDIRECCION ADMINISTRATIVA Y FINANCIERA</v>
          </cell>
          <cell r="G7281">
            <v>9004672392</v>
          </cell>
          <cell r="H7281" t="str">
            <v>UAE AUTORIDAD NACIONAL DE LICENCIAS AMBIENTALES - ANLA</v>
          </cell>
          <cell r="I7281" t="str">
            <v>TRASLADO DE RECURSOS DEL FONAM - ANLA   - SEGÚN SOLICITUD 4120-E2-33609 03/07/2014. PAGO PROGRAMADO PARA EL  01 AGOSTO 2014</v>
          </cell>
          <cell r="J7281">
            <v>279067437</v>
          </cell>
          <cell r="N7281" t="str">
            <v>RECURSO 3-21</v>
          </cell>
          <cell r="V7281" t="str">
            <v>FONAM</v>
          </cell>
          <cell r="W7281" t="str">
            <v>Vigencia Presupuestal</v>
          </cell>
        </row>
        <row r="7282">
          <cell r="A7282" t="str">
            <v>º7614</v>
          </cell>
          <cell r="B7282" t="str">
            <v>Contrato</v>
          </cell>
          <cell r="C7282">
            <v>59</v>
          </cell>
          <cell r="D7282">
            <v>314</v>
          </cell>
          <cell r="E7282">
            <v>41842</v>
          </cell>
          <cell r="F7282" t="str">
            <v>DIRECCION DE BOSQUES, BIODIVERSIDAD YSERVICIOS ECOSISTEMICOS</v>
          </cell>
          <cell r="G7282">
            <v>52023019</v>
          </cell>
          <cell r="H7282" t="str">
            <v>LINA ESPERANZA MENDOZA</v>
          </cell>
          <cell r="I7282" t="str">
            <v>PAGO 7 DE 12 SEGÚN CERTIFIACION DEL SUPERVISOR (Desc. X Dependientes)</v>
          </cell>
          <cell r="J7282">
            <v>7123894</v>
          </cell>
          <cell r="K7282">
            <v>9.66</v>
          </cell>
          <cell r="O7282" t="str">
            <v>RECURSO 520-20</v>
          </cell>
          <cell r="V7282" t="str">
            <v>Desc. x Dependientes</v>
          </cell>
          <cell r="W7282" t="str">
            <v>Vigencia Presupuestal</v>
          </cell>
        </row>
        <row r="7283">
          <cell r="A7283" t="str">
            <v>º7714</v>
          </cell>
          <cell r="B7283" t="str">
            <v>Contrato</v>
          </cell>
          <cell r="C7283">
            <v>253</v>
          </cell>
          <cell r="D7283">
            <v>1014</v>
          </cell>
          <cell r="E7283">
            <v>41845</v>
          </cell>
          <cell r="F7283" t="str">
            <v>DIRECCION DE BOSQUES, BIODIVERSIDAD YSERVICIOS ECOSISTEMICOS</v>
          </cell>
          <cell r="G7283">
            <v>1031124219</v>
          </cell>
          <cell r="H7283" t="str">
            <v>JOSE LUIS GOLZALEZ BELLO</v>
          </cell>
          <cell r="I7283" t="str">
            <v>PAGO 7 DE 12 SEGÚN  CERTIFICACION DEL SUPERVISOR</v>
          </cell>
          <cell r="J7283">
            <v>3098894</v>
          </cell>
          <cell r="K7283">
            <v>9.66</v>
          </cell>
          <cell r="O7283" t="str">
            <v>RECURSO 520-20</v>
          </cell>
          <cell r="V7283" t="str">
            <v>No tiene dependientes</v>
          </cell>
          <cell r="W7283" t="str">
            <v>Vigencia Presupuestal</v>
          </cell>
        </row>
        <row r="7284">
          <cell r="A7284" t="str">
            <v>º7814</v>
          </cell>
          <cell r="B7284" t="str">
            <v>Contrato</v>
          </cell>
          <cell r="C7284">
            <v>46</v>
          </cell>
          <cell r="D7284">
            <v>214</v>
          </cell>
          <cell r="E7284">
            <v>41845</v>
          </cell>
          <cell r="F7284" t="str">
            <v>DIRECCION DE BOSQUES, BIODIVERSIDAD YSERVICIOS ECOSISTEMICOS</v>
          </cell>
          <cell r="G7284">
            <v>52237769</v>
          </cell>
          <cell r="H7284" t="str">
            <v>GLADYS HELENA SABOGAL</v>
          </cell>
          <cell r="I7284" t="str">
            <v>PAGO 7 DE 12 SEGÚN CERTIFIACION DEL SUPERVISOR (Desc.x Dependientes)</v>
          </cell>
          <cell r="J7284">
            <v>2933521</v>
          </cell>
          <cell r="K7284">
            <v>9.66</v>
          </cell>
          <cell r="O7284" t="str">
            <v>RECURSO 520-20</v>
          </cell>
          <cell r="V7284" t="str">
            <v>Desc. x Dependientes</v>
          </cell>
          <cell r="W7284" t="str">
            <v>Vigencia Presupuestal</v>
          </cell>
        </row>
        <row r="7285">
          <cell r="A7285" t="str">
            <v>º7914</v>
          </cell>
          <cell r="B7285" t="str">
            <v>Contrato</v>
          </cell>
          <cell r="C7285">
            <v>88</v>
          </cell>
          <cell r="D7285">
            <v>714</v>
          </cell>
          <cell r="E7285">
            <v>41845</v>
          </cell>
          <cell r="F7285" t="str">
            <v>DIRECCION DE BOSQUES, BIODIVERSIDAD YSERVICIOS ECOSISTEMICOS</v>
          </cell>
          <cell r="G7285">
            <v>74180161</v>
          </cell>
          <cell r="H7285" t="str">
            <v>ANDRES BALCAZAR SALAZAR</v>
          </cell>
          <cell r="I7285" t="str">
            <v>PAGO 7 DE 12 SEGÚN CERTIFIACION DEL SUPERVISOR (desc. De la base por dependientes)</v>
          </cell>
          <cell r="J7285">
            <v>6959654</v>
          </cell>
          <cell r="K7285">
            <v>9.66</v>
          </cell>
          <cell r="O7285" t="str">
            <v>RECURSO 520-21</v>
          </cell>
          <cell r="V7285" t="str">
            <v>Desc. x Dependientes</v>
          </cell>
          <cell r="W7285" t="str">
            <v>Vigencia Presupuestal</v>
          </cell>
        </row>
        <row r="7286">
          <cell r="A7286" t="str">
            <v>º8014</v>
          </cell>
          <cell r="B7286" t="str">
            <v>Contrato</v>
          </cell>
          <cell r="C7286">
            <v>87</v>
          </cell>
          <cell r="D7286">
            <v>514</v>
          </cell>
          <cell r="E7286">
            <v>41845</v>
          </cell>
          <cell r="F7286" t="str">
            <v>DIRECCION DE BOSQUES, BIODIVERSIDAD YSERVICIOS ECOSISTEMICOS</v>
          </cell>
          <cell r="G7286">
            <v>78034306</v>
          </cell>
          <cell r="H7286" t="str">
            <v>JUAN EMIRO CARVAJAL COGOLLO</v>
          </cell>
          <cell r="I7286" t="str">
            <v>PAGO 7 DE 12 SEGÚN  CERTIFICACION DEL SUPERVISOR</v>
          </cell>
          <cell r="J7286">
            <v>6959654</v>
          </cell>
          <cell r="K7286">
            <v>9.66</v>
          </cell>
          <cell r="O7286" t="str">
            <v>RECURSO 520-21</v>
          </cell>
          <cell r="V7286" t="str">
            <v>no tiene dependientes</v>
          </cell>
          <cell r="W7286" t="str">
            <v>Vigencia Presupuestal</v>
          </cell>
        </row>
        <row r="7287">
          <cell r="A7287" t="str">
            <v>º8114</v>
          </cell>
          <cell r="B7287" t="str">
            <v>Contrato</v>
          </cell>
          <cell r="C7287">
            <v>138</v>
          </cell>
          <cell r="D7287">
            <v>814</v>
          </cell>
          <cell r="E7287">
            <v>41845</v>
          </cell>
          <cell r="F7287" t="str">
            <v>DIRECCION DE BOSQUES, BIODIVERSIDAD YSERVICIOS ECOSISTEMICOS</v>
          </cell>
          <cell r="G7287">
            <v>52804494</v>
          </cell>
          <cell r="H7287" t="str">
            <v>JUANITA MARIA SAMPER ALVARADO</v>
          </cell>
          <cell r="I7287" t="str">
            <v>PAGO 7 DE 12 SEGÚN CERTIFIACION DEL SUPERVISOR (Desc. x Dependientes)</v>
          </cell>
          <cell r="J7287">
            <v>3486316</v>
          </cell>
          <cell r="K7287">
            <v>9.66</v>
          </cell>
          <cell r="O7287" t="str">
            <v>RECURSO 520-21</v>
          </cell>
          <cell r="V7287" t="str">
            <v>Desc. x Dependientes</v>
          </cell>
          <cell r="W7287" t="str">
            <v>Vigencia Presupuestal</v>
          </cell>
        </row>
        <row r="7288">
          <cell r="A7288" t="str">
            <v>º8214</v>
          </cell>
          <cell r="B7288" t="str">
            <v>Contrato</v>
          </cell>
          <cell r="C7288">
            <v>86</v>
          </cell>
          <cell r="D7288">
            <v>414</v>
          </cell>
          <cell r="E7288">
            <v>41845</v>
          </cell>
          <cell r="F7288" t="str">
            <v>DIRECCION DE BOSQUES, BIODIVERSIDAD YSERVICIOS ECOSISTEMICOS</v>
          </cell>
          <cell r="G7288">
            <v>79153840</v>
          </cell>
          <cell r="H7288" t="str">
            <v>JAVIER CORREAL PIZARRO</v>
          </cell>
          <cell r="I7288" t="str">
            <v>FRA 22891 PAGO 7 DE 12 SEGÚN CERTIFIACION DEL SUPERVISOR</v>
          </cell>
          <cell r="J7288">
            <v>7123894</v>
          </cell>
          <cell r="K7288">
            <v>9.66</v>
          </cell>
          <cell r="M7288">
            <v>16</v>
          </cell>
          <cell r="O7288" t="str">
            <v>RECURSO 520-20</v>
          </cell>
          <cell r="V7288" t="str">
            <v>no tiene dependientes</v>
          </cell>
          <cell r="W7288" t="str">
            <v>Vigencia Presupuestal</v>
          </cell>
        </row>
        <row r="7289">
          <cell r="A7289" t="str">
            <v>º8314</v>
          </cell>
          <cell r="B7289" t="str">
            <v>Resolucion</v>
          </cell>
          <cell r="C7289">
            <v>80117063</v>
          </cell>
          <cell r="D7289">
            <v>1614</v>
          </cell>
          <cell r="E7289">
            <v>41856</v>
          </cell>
          <cell r="F7289" t="str">
            <v>SUBDIRECCION ADMINISTRATIVA Y FINANCIERA</v>
          </cell>
          <cell r="G7289">
            <v>8999990672</v>
          </cell>
          <cell r="H7289" t="str">
            <v>CONTRALORIA GRAL. REPUBLICA - GESTION GENERAL</v>
          </cell>
          <cell r="I7289" t="str">
            <v>PAGO TRIBUTO TARIFA DE CONTROL FISCAL PARA LA VIGENCIA 2014 - CUOTA AUDITAJE</v>
          </cell>
          <cell r="J7289">
            <v>216675747</v>
          </cell>
          <cell r="N7289" t="str">
            <v>RECURSO 3-21</v>
          </cell>
          <cell r="W7289" t="str">
            <v>Vigencia Presupuestal</v>
          </cell>
        </row>
        <row r="7290">
          <cell r="A7290" t="str">
            <v>º8414</v>
          </cell>
          <cell r="B7290" t="str">
            <v>Oficio</v>
          </cell>
          <cell r="C7290" t="str">
            <v>4120-E2-41532</v>
          </cell>
          <cell r="D7290">
            <v>114</v>
          </cell>
          <cell r="E7290">
            <v>41865</v>
          </cell>
          <cell r="F7290" t="str">
            <v>SUBDIRECCION ADMINISTRATIVA Y FINANCIERA</v>
          </cell>
          <cell r="G7290">
            <v>9004672392</v>
          </cell>
          <cell r="H7290" t="str">
            <v>UAE AUTORIDAD NACIONAL DE LICENCIAS AMBIENTALES - ANLA</v>
          </cell>
          <cell r="I7290" t="str">
            <v>TRASLADO DE RECURSOS DEL FONAM - ANLA   - SEGÚN SOLICITUD 4120-E2-41532 11/08/2014. PAGO PROGRAMADO PARA EL  19 AGOSTO 2014</v>
          </cell>
          <cell r="J7290">
            <v>400000000</v>
          </cell>
          <cell r="N7290" t="str">
            <v>RECURSO 3-21</v>
          </cell>
          <cell r="V7290" t="str">
            <v>FONAM</v>
          </cell>
          <cell r="W7290" t="str">
            <v>Vigencia Presupuestal</v>
          </cell>
        </row>
        <row r="7291">
          <cell r="A7291" t="str">
            <v>º8514</v>
          </cell>
          <cell r="B7291" t="str">
            <v>Oficio</v>
          </cell>
          <cell r="C7291" t="str">
            <v>4120-E2-41532</v>
          </cell>
          <cell r="D7291">
            <v>114</v>
          </cell>
          <cell r="E7291">
            <v>41865</v>
          </cell>
          <cell r="F7291" t="str">
            <v>SUBDIRECCION ADMINISTRATIVA Y FINANCIERA</v>
          </cell>
          <cell r="G7291">
            <v>9004672392</v>
          </cell>
          <cell r="H7291" t="str">
            <v>UAE AUTORIDAD NACIONAL DE LICENCIAS AMBIENTALES - ANLA</v>
          </cell>
          <cell r="I7291" t="str">
            <v>TRASLADO DE RECURSOS DEL FONAM - ANLA   - SEGÚN SOLICITUD 4120-E2-41532 11/08/2014. PAGO PROGRAMADO PARA EL  25 AGOSTO 2014</v>
          </cell>
          <cell r="J7291">
            <v>400000000</v>
          </cell>
          <cell r="N7291" t="str">
            <v>RECURSO 3-21</v>
          </cell>
          <cell r="V7291" t="str">
            <v>FONAM</v>
          </cell>
          <cell r="W7291" t="str">
            <v>Vigencia Presupuestal</v>
          </cell>
        </row>
        <row r="7292">
          <cell r="A7292" t="str">
            <v>º8614</v>
          </cell>
          <cell r="B7292" t="str">
            <v>Oficio</v>
          </cell>
          <cell r="C7292" t="str">
            <v>4120-E2-41532</v>
          </cell>
          <cell r="D7292">
            <v>114</v>
          </cell>
          <cell r="E7292">
            <v>41865</v>
          </cell>
          <cell r="F7292" t="str">
            <v>SUBDIRECCION ADMINISTRATIVA Y FINANCIERA</v>
          </cell>
          <cell r="G7292">
            <v>9004672392</v>
          </cell>
          <cell r="H7292" t="str">
            <v>UAE AUTORIDAD NACIONAL DE LICENCIAS AMBIENTALES - ANLA</v>
          </cell>
          <cell r="I7292" t="str">
            <v>TRASLADO DE RECURSOS DEL FONAM - ANLA   - SEGÚN SOLICITUD 4120-E2-41532 11/08/2014. PAGO PROGRAMADO PARA EL  01 SEPTIEMBRE 2014</v>
          </cell>
          <cell r="J7292">
            <v>641694064</v>
          </cell>
          <cell r="N7292" t="str">
            <v>RECURSO 3-21</v>
          </cell>
          <cell r="V7292" t="str">
            <v>FONAM</v>
          </cell>
          <cell r="W7292" t="str">
            <v>Vigencia Presupuestal</v>
          </cell>
        </row>
        <row r="7293">
          <cell r="A7293" t="str">
            <v>º8714</v>
          </cell>
          <cell r="B7293" t="str">
            <v>Contrato</v>
          </cell>
          <cell r="C7293">
            <v>138</v>
          </cell>
          <cell r="D7293">
            <v>814</v>
          </cell>
          <cell r="E7293">
            <v>41873</v>
          </cell>
          <cell r="F7293" t="str">
            <v>DIRECCION DE BOSQUES, BIODIVERSIDAD YSERVICIOS ECOSISTEMICOS</v>
          </cell>
          <cell r="G7293">
            <v>52804494</v>
          </cell>
          <cell r="H7293" t="str">
            <v>JUANITA MARIA SAMPER ALVARADO</v>
          </cell>
          <cell r="I7293" t="str">
            <v>PAGO 8 DE 12 SEGÚN CERTIFIACION DEL SUPERVISOR (Desc. x Dependientes)</v>
          </cell>
          <cell r="J7293">
            <v>3486316</v>
          </cell>
          <cell r="K7293">
            <v>9.66</v>
          </cell>
          <cell r="O7293" t="str">
            <v>RECURSO 520-21</v>
          </cell>
          <cell r="V7293" t="str">
            <v>Desc. x Dependientes</v>
          </cell>
          <cell r="W7293" t="str">
            <v>Vigencia Presupuestal</v>
          </cell>
        </row>
        <row r="7294">
          <cell r="A7294" t="str">
            <v>º8814</v>
          </cell>
          <cell r="B7294" t="str">
            <v>Contrato</v>
          </cell>
          <cell r="C7294">
            <v>46</v>
          </cell>
          <cell r="D7294">
            <v>214</v>
          </cell>
          <cell r="E7294">
            <v>41873</v>
          </cell>
          <cell r="F7294" t="str">
            <v>DIRECCION DE BOSQUES, BIODIVERSIDAD YSERVICIOS ECOSISTEMICOS</v>
          </cell>
          <cell r="G7294">
            <v>52237769</v>
          </cell>
          <cell r="H7294" t="str">
            <v>GLADYS HELENA SABOGAL</v>
          </cell>
          <cell r="I7294" t="str">
            <v>PAGO 8 DE 12 SEGÚN CERTIFIACION DEL SUPERVISOR (Desc.x Dependientes)</v>
          </cell>
          <cell r="J7294">
            <v>2933521</v>
          </cell>
          <cell r="K7294">
            <v>9.66</v>
          </cell>
          <cell r="O7294" t="str">
            <v>RECURSO 520-20</v>
          </cell>
          <cell r="V7294" t="str">
            <v>Desc. x Dependientes</v>
          </cell>
          <cell r="W7294" t="str">
            <v>Vigencia Presupuestal</v>
          </cell>
        </row>
        <row r="7295">
          <cell r="A7295" t="str">
            <v>º8914</v>
          </cell>
          <cell r="B7295" t="str">
            <v>Contrato</v>
          </cell>
          <cell r="C7295">
            <v>88</v>
          </cell>
          <cell r="D7295">
            <v>714</v>
          </cell>
          <cell r="E7295">
            <v>41873</v>
          </cell>
          <cell r="F7295" t="str">
            <v>DIRECCION DE BOSQUES, BIODIVERSIDAD YSERVICIOS ECOSISTEMICOS</v>
          </cell>
          <cell r="G7295">
            <v>74180161</v>
          </cell>
          <cell r="H7295" t="str">
            <v>ANDRES BALCAZAR SALAZAR</v>
          </cell>
          <cell r="I7295" t="str">
            <v>PAGO PARCIAL 8 DE 12 SEGÚN CERTIFIACION DEL SUPERVISOR (desc. De la base por dependientes) LOS SOPORTES ORIGINALES Y LAS RETENCIONES SE APLICAN EN LA OP 9014 DE LA MISMA FECHA</v>
          </cell>
          <cell r="J7295">
            <v>1054270</v>
          </cell>
          <cell r="O7295" t="str">
            <v>RECURSO 520-21</v>
          </cell>
          <cell r="W7295" t="str">
            <v>Vigencia Presupuestal</v>
          </cell>
        </row>
        <row r="7296">
          <cell r="A7296" t="str">
            <v>º9014</v>
          </cell>
          <cell r="B7296" t="str">
            <v>Contrato</v>
          </cell>
          <cell r="C7296">
            <v>88</v>
          </cell>
          <cell r="D7296">
            <v>614</v>
          </cell>
          <cell r="E7296">
            <v>41873</v>
          </cell>
          <cell r="F7296" t="str">
            <v>DIRECCION DE BOSQUES, BIODIVERSIDAD YSERVICIOS ECOSISTEMICOS</v>
          </cell>
          <cell r="G7296">
            <v>74180161</v>
          </cell>
          <cell r="H7296" t="str">
            <v>ANDRES BALCAZAR SALAZAR</v>
          </cell>
          <cell r="I7296" t="str">
            <v>PAGO SALDO 8 DE 12 SEGÚN CERTIFIACION DEL SUPERVISOR (desc. De la base por dependientes) EL TOTAL DE LAS RETENCIONES SE APLICAN EN ESTA OP BASE $6,959,654</v>
          </cell>
          <cell r="J7296">
            <v>5905384</v>
          </cell>
          <cell r="K7296">
            <v>9.66</v>
          </cell>
          <cell r="O7296" t="str">
            <v>RECURSO 520-21</v>
          </cell>
          <cell r="V7296" t="str">
            <v>Desc. x Dependientes</v>
          </cell>
          <cell r="W7296" t="str">
            <v>Vigencia Presupuestal</v>
          </cell>
        </row>
        <row r="7297">
          <cell r="A7297" t="str">
            <v>º9114</v>
          </cell>
          <cell r="B7297" t="str">
            <v>Contrato</v>
          </cell>
          <cell r="C7297">
            <v>59</v>
          </cell>
          <cell r="D7297">
            <v>314</v>
          </cell>
          <cell r="E7297">
            <v>41873</v>
          </cell>
          <cell r="F7297" t="str">
            <v>DIRECCION DE BOSQUES, BIODIVERSIDAD YSERVICIOS ECOSISTEMICOS</v>
          </cell>
          <cell r="G7297">
            <v>52023019</v>
          </cell>
          <cell r="H7297" t="str">
            <v>LINA ESPERANZA MENDOZA</v>
          </cell>
          <cell r="I7297" t="str">
            <v>PAGO 8 DE 12 SEGÚN CERTIFIACION DEL SUPERVISOR (Desc. X Dependientes)</v>
          </cell>
          <cell r="J7297">
            <v>7123894</v>
          </cell>
          <cell r="K7297">
            <v>9.66</v>
          </cell>
          <cell r="O7297" t="str">
            <v>RECURSO 520-20</v>
          </cell>
          <cell r="V7297" t="str">
            <v>Desc. x Dependientes</v>
          </cell>
          <cell r="W7297" t="str">
            <v>Vigencia Presupuestal</v>
          </cell>
        </row>
        <row r="7298">
          <cell r="A7298" t="str">
            <v>º9214</v>
          </cell>
          <cell r="B7298" t="str">
            <v>Contrato</v>
          </cell>
          <cell r="C7298">
            <v>87</v>
          </cell>
          <cell r="D7298">
            <v>514</v>
          </cell>
          <cell r="E7298">
            <v>41873</v>
          </cell>
          <cell r="F7298" t="str">
            <v>DIRECCION DE BOSQUES, BIODIVERSIDAD YSERVICIOS ECOSISTEMICOS</v>
          </cell>
          <cell r="G7298">
            <v>78034306</v>
          </cell>
          <cell r="H7298" t="str">
            <v>JUAN EMIRO CARVAJAL COGOLLO</v>
          </cell>
          <cell r="I7298" t="str">
            <v>PAGO 8 DE 12 SEGÚN  CERTIFICACION DEL SUPERVISOR</v>
          </cell>
          <cell r="J7298">
            <v>6959654</v>
          </cell>
          <cell r="K7298">
            <v>9.66</v>
          </cell>
          <cell r="O7298" t="str">
            <v>RECURSO 520-21</v>
          </cell>
          <cell r="V7298" t="str">
            <v>no tiene dependientes</v>
          </cell>
          <cell r="W7298" t="str">
            <v>Vigencia Presupuestal</v>
          </cell>
        </row>
        <row r="7299">
          <cell r="A7299" t="str">
            <v>º9314</v>
          </cell>
          <cell r="B7299" t="str">
            <v>Contrato</v>
          </cell>
          <cell r="C7299">
            <v>253</v>
          </cell>
          <cell r="D7299">
            <v>1014</v>
          </cell>
          <cell r="E7299">
            <v>41873</v>
          </cell>
          <cell r="F7299" t="str">
            <v>DIRECCION DE BOSQUES, BIODIVERSIDAD YSERVICIOS ECOSISTEMICOS</v>
          </cell>
          <cell r="G7299">
            <v>1031124219</v>
          </cell>
          <cell r="H7299" t="str">
            <v>JOSE LUIS GOLZALEZ BELLO</v>
          </cell>
          <cell r="I7299" t="str">
            <v>PAGO 8 DE 12 SEGÚN  CERTIFICACION DEL SUPERVISOR</v>
          </cell>
          <cell r="J7299">
            <v>3098894</v>
          </cell>
          <cell r="K7299">
            <v>9.66</v>
          </cell>
          <cell r="O7299" t="str">
            <v>RECURSO 520-20</v>
          </cell>
          <cell r="V7299" t="str">
            <v>No tiene dependientes</v>
          </cell>
          <cell r="W7299" t="str">
            <v>Vigencia Presupuestal</v>
          </cell>
        </row>
        <row r="7300">
          <cell r="A7300" t="str">
            <v>º9414</v>
          </cell>
          <cell r="B7300" t="str">
            <v>Contrato</v>
          </cell>
          <cell r="C7300">
            <v>86</v>
          </cell>
          <cell r="D7300">
            <v>414</v>
          </cell>
          <cell r="E7300">
            <v>41873</v>
          </cell>
          <cell r="F7300" t="str">
            <v>DIRECCION DE BOSQUES, BIODIVERSIDAD YSERVICIOS ECOSISTEMICOS</v>
          </cell>
          <cell r="G7300">
            <v>79153840</v>
          </cell>
          <cell r="H7300" t="str">
            <v>JAVIER CORREAL PIZARRO</v>
          </cell>
          <cell r="I7300" t="str">
            <v>FRA 22892 PAGO 8 DE 12 SEGÚN CERTIFIACION DEL SUPERVISOR</v>
          </cell>
          <cell r="J7300">
            <v>7123894</v>
          </cell>
          <cell r="K7300">
            <v>9.66</v>
          </cell>
          <cell r="M7300">
            <v>16</v>
          </cell>
          <cell r="O7300" t="str">
            <v>RECURSO 520-20</v>
          </cell>
          <cell r="V7300" t="str">
            <v>no tiene dependientes</v>
          </cell>
          <cell r="W7300" t="str">
            <v>Vigencia Presupuestal</v>
          </cell>
        </row>
        <row r="7301">
          <cell r="A7301" t="str">
            <v>º9514</v>
          </cell>
          <cell r="B7301" t="str">
            <v>Oficio</v>
          </cell>
          <cell r="C7301">
            <v>1</v>
          </cell>
          <cell r="D7301">
            <v>114</v>
          </cell>
          <cell r="E7301">
            <v>41900</v>
          </cell>
          <cell r="F7301" t="str">
            <v>SUBDIRECCION ADMINISTRATIVA Y FINANCIERA</v>
          </cell>
          <cell r="G7301">
            <v>9004672392</v>
          </cell>
          <cell r="H7301" t="str">
            <v>UAE AUTORIDAD NACIONAL DE LICENCIAS AMBIENTALES - ANLA</v>
          </cell>
          <cell r="I7301" t="str">
            <v>TRASLADO DE RECURSOS DEL FONAM - ANLA  -  PAGO PROGRAMADO PARA EL  18 SEPTIEMBRE 2014</v>
          </cell>
          <cell r="J7301">
            <v>450000000</v>
          </cell>
          <cell r="N7301" t="str">
            <v>RECURSO 3-21</v>
          </cell>
          <cell r="V7301" t="str">
            <v>FONAM</v>
          </cell>
          <cell r="W7301" t="str">
            <v>Vigencia Presupuestal</v>
          </cell>
        </row>
        <row r="7302">
          <cell r="A7302" t="str">
            <v>º9614</v>
          </cell>
          <cell r="B7302" t="str">
            <v>Oficio</v>
          </cell>
          <cell r="C7302">
            <v>1</v>
          </cell>
          <cell r="D7302">
            <v>114</v>
          </cell>
          <cell r="E7302">
            <v>41900</v>
          </cell>
          <cell r="F7302" t="str">
            <v>SUBDIRECCION ADMINISTRATIVA Y FINANCIERA</v>
          </cell>
          <cell r="G7302">
            <v>9004672392</v>
          </cell>
          <cell r="H7302" t="str">
            <v>UAE AUTORIDAD NACIONAL DE LICENCIAS AMBIENTALES - ANLA</v>
          </cell>
          <cell r="I7302" t="str">
            <v>TRASLADO DE RECURSOS DEL FONAM - ANLA  -  PAGO PROGRAMADO PARA EL  23 SEPTIEMBRE 2014</v>
          </cell>
          <cell r="J7302">
            <v>1157231694</v>
          </cell>
          <cell r="N7302" t="str">
            <v>RECURSO 3-21</v>
          </cell>
          <cell r="V7302" t="str">
            <v>FONAM</v>
          </cell>
          <cell r="W7302" t="str">
            <v>Vigencia Presupuestal</v>
          </cell>
        </row>
        <row r="7303">
          <cell r="A7303" t="str">
            <v>º9714</v>
          </cell>
          <cell r="B7303" t="str">
            <v>Oficio</v>
          </cell>
          <cell r="C7303" t="str">
            <v>4120-E1-31815</v>
          </cell>
          <cell r="D7303">
            <v>1913</v>
          </cell>
          <cell r="E7303">
            <v>41901</v>
          </cell>
          <cell r="F7303" t="str">
            <v>SUBDIRECCION ADMINISTRATIVA Y FINANCIERA</v>
          </cell>
          <cell r="G7303">
            <v>9004672392</v>
          </cell>
          <cell r="H7303" t="str">
            <v>UAE AUTORIDAD NACIONAL DE LICENCIAS AMBIENTALES - ANLA</v>
          </cell>
          <cell r="I7303" t="str">
            <v xml:space="preserve">TRASLADO DE RECURSOS DEL FONAM A LA ANLA DE ACUERDO AL ART. 4 DECRETO 3573 DE 2011 </v>
          </cell>
          <cell r="J7303">
            <v>17064876</v>
          </cell>
          <cell r="N7303" t="str">
            <v>RECURSO 3-20</v>
          </cell>
          <cell r="V7303" t="str">
            <v>FONAM</v>
          </cell>
          <cell r="W7303" t="str">
            <v>Reserva Presupuestal</v>
          </cell>
        </row>
        <row r="7304">
          <cell r="A7304" t="str">
            <v>º9814</v>
          </cell>
          <cell r="B7304" t="str">
            <v>Contrato</v>
          </cell>
          <cell r="C7304">
            <v>59</v>
          </cell>
          <cell r="D7304">
            <v>314</v>
          </cell>
          <cell r="E7304">
            <v>41906</v>
          </cell>
          <cell r="F7304" t="str">
            <v>DIRECCION DE BOSQUES, BIODIVERSIDAD YSERVICIOS ECOSISTEMICOS</v>
          </cell>
          <cell r="G7304">
            <v>52023019</v>
          </cell>
          <cell r="H7304" t="str">
            <v>LINA ESPERANZA MENDOZA</v>
          </cell>
          <cell r="I7304" t="str">
            <v>PAGO 9 DE 12 SEGÚN CERTIFIACION DEL SUPERVISOR (Desc. X Dependientes)</v>
          </cell>
          <cell r="J7304">
            <v>7123894</v>
          </cell>
          <cell r="K7304">
            <v>9.66</v>
          </cell>
          <cell r="O7304" t="str">
            <v>RECURSO 520-20</v>
          </cell>
          <cell r="V7304" t="str">
            <v>Desc. x Dependientes</v>
          </cell>
          <cell r="W7304" t="str">
            <v>Vigencia Presupuestal</v>
          </cell>
        </row>
        <row r="7305">
          <cell r="A7305" t="str">
            <v>º9914</v>
          </cell>
          <cell r="B7305" t="str">
            <v>Contrato</v>
          </cell>
          <cell r="C7305">
            <v>86</v>
          </cell>
          <cell r="D7305">
            <v>414</v>
          </cell>
          <cell r="E7305">
            <v>41906</v>
          </cell>
          <cell r="F7305" t="str">
            <v>DIRECCION DE BOSQUES, BIODIVERSIDAD YSERVICIOS ECOSISTEMICOS</v>
          </cell>
          <cell r="G7305">
            <v>79153840</v>
          </cell>
          <cell r="H7305" t="str">
            <v>JAVIER CORREAL PIZARRO</v>
          </cell>
          <cell r="I7305" t="str">
            <v>FRA 22893 PAGO 9 DE 12 SEGÚN CERTIFICACION DEL SUPERVISOR</v>
          </cell>
          <cell r="J7305">
            <v>7123894</v>
          </cell>
          <cell r="K7305">
            <v>9.66</v>
          </cell>
          <cell r="M7305">
            <v>16</v>
          </cell>
          <cell r="O7305" t="str">
            <v>RECURSO 520-20</v>
          </cell>
          <cell r="V7305" t="str">
            <v>no tiene dependientes</v>
          </cell>
          <cell r="W7305" t="str">
            <v>Vigencia Presupuestal</v>
          </cell>
        </row>
        <row r="7306">
          <cell r="A7306" t="str">
            <v>º10014</v>
          </cell>
          <cell r="B7306" t="str">
            <v>Contrato</v>
          </cell>
          <cell r="C7306">
            <v>87</v>
          </cell>
          <cell r="D7306">
            <v>514</v>
          </cell>
          <cell r="E7306">
            <v>41906</v>
          </cell>
          <cell r="F7306" t="str">
            <v>DIRECCION DE BOSQUES, BIODIVERSIDAD YSERVICIOS ECOSISTEMICOS</v>
          </cell>
          <cell r="G7306">
            <v>78034306</v>
          </cell>
          <cell r="H7306" t="str">
            <v>JUAN EMIRO CARVAJAL COGOLLO</v>
          </cell>
          <cell r="I7306" t="str">
            <v>PAGO 9 DE 12 SEGÚN  CERTIFICACION DEL SUPERVISOR</v>
          </cell>
          <cell r="J7306">
            <v>6959654</v>
          </cell>
          <cell r="K7306">
            <v>9.66</v>
          </cell>
          <cell r="O7306" t="str">
            <v>RECURSO 520-21</v>
          </cell>
          <cell r="V7306" t="str">
            <v>no tiene dependientes</v>
          </cell>
          <cell r="W7306" t="str">
            <v>Vigencia Presupuestal</v>
          </cell>
        </row>
        <row r="7307">
          <cell r="A7307" t="str">
            <v>º10114</v>
          </cell>
          <cell r="B7307" t="str">
            <v>Contrato</v>
          </cell>
          <cell r="C7307">
            <v>253</v>
          </cell>
          <cell r="D7307">
            <v>1014</v>
          </cell>
          <cell r="E7307">
            <v>41911</v>
          </cell>
          <cell r="F7307" t="str">
            <v>DIRECCION DE BOSQUES, BIODIVERSIDAD YSERVICIOS ECOSISTEMICOS</v>
          </cell>
          <cell r="G7307">
            <v>1031124219</v>
          </cell>
          <cell r="H7307" t="str">
            <v>JOSE LUIS GOLZALEZ BELLO</v>
          </cell>
          <cell r="I7307" t="str">
            <v>PAGO 9 DE 12 SEGÚN  CERTIFICACION DEL SUPERVISOR</v>
          </cell>
          <cell r="J7307">
            <v>3098894</v>
          </cell>
          <cell r="K7307">
            <v>9.66</v>
          </cell>
          <cell r="O7307" t="str">
            <v>RECURSO 520-20</v>
          </cell>
          <cell r="V7307" t="str">
            <v>No tiene dependientes</v>
          </cell>
          <cell r="W7307" t="str">
            <v>Vigencia Presupuestal</v>
          </cell>
        </row>
        <row r="7308">
          <cell r="A7308" t="str">
            <v>º10214</v>
          </cell>
          <cell r="B7308" t="str">
            <v>Contrato</v>
          </cell>
          <cell r="C7308">
            <v>88</v>
          </cell>
          <cell r="D7308">
            <v>614</v>
          </cell>
          <cell r="E7308">
            <v>41911</v>
          </cell>
          <cell r="F7308" t="str">
            <v>DIRECCION DE BOSQUES, BIODIVERSIDAD YSERVICIOS ECOSISTEMICOS</v>
          </cell>
          <cell r="G7308">
            <v>74180161</v>
          </cell>
          <cell r="H7308" t="str">
            <v>ANDRES BALCAZAR SALAZAR</v>
          </cell>
          <cell r="I7308" t="str">
            <v>PAGO 9 DE 12 SEGÚN CERTIFIACION DEL SUPERVISOR (desc. De la base por dependientes)</v>
          </cell>
          <cell r="J7308">
            <v>6959654</v>
          </cell>
          <cell r="K7308">
            <v>9.66</v>
          </cell>
          <cell r="O7308" t="str">
            <v>RECURSO 520-21</v>
          </cell>
          <cell r="V7308" t="str">
            <v>Desc. x Dependientes</v>
          </cell>
          <cell r="W7308" t="str">
            <v>Vigencia Presupuestal</v>
          </cell>
        </row>
        <row r="7309">
          <cell r="A7309" t="str">
            <v>º10314</v>
          </cell>
          <cell r="B7309" t="str">
            <v>Contrato</v>
          </cell>
          <cell r="C7309">
            <v>138</v>
          </cell>
          <cell r="D7309">
            <v>814</v>
          </cell>
          <cell r="E7309">
            <v>41911</v>
          </cell>
          <cell r="F7309" t="str">
            <v>DIRECCION DE BOSQUES, BIODIVERSIDAD YSERVICIOS ECOSISTEMICOS</v>
          </cell>
          <cell r="G7309">
            <v>52804494</v>
          </cell>
          <cell r="H7309" t="str">
            <v>JUANITA MARIA SAMPER ALVARADO</v>
          </cell>
          <cell r="I7309" t="str">
            <v>PAGO 9 DE 12 SEGÚN CERTIFIACION DEL SUPERVISOR (Desc. x Dependientes)</v>
          </cell>
          <cell r="J7309">
            <v>3486316</v>
          </cell>
          <cell r="K7309">
            <v>9.66</v>
          </cell>
          <cell r="O7309" t="str">
            <v>RECURSO 520-21</v>
          </cell>
          <cell r="V7309" t="str">
            <v>Desc. x Dependientes</v>
          </cell>
          <cell r="W7309" t="str">
            <v>Vigencia Presupuestal</v>
          </cell>
        </row>
        <row r="7310">
          <cell r="A7310" t="str">
            <v>º10414</v>
          </cell>
          <cell r="B7310" t="str">
            <v>Contrato</v>
          </cell>
          <cell r="C7310">
            <v>46</v>
          </cell>
          <cell r="D7310">
            <v>214</v>
          </cell>
          <cell r="E7310">
            <v>41911</v>
          </cell>
          <cell r="F7310" t="str">
            <v>DIRECCION DE BOSQUES, BIODIVERSIDAD YSERVICIOS ECOSISTEMICOS</v>
          </cell>
          <cell r="G7310">
            <v>52237769</v>
          </cell>
          <cell r="H7310" t="str">
            <v>GLADYS HELENA SABOGAL</v>
          </cell>
          <cell r="I7310" t="str">
            <v>PAGO 9 DE 12 SEGÚN CERTIFIACION DEL SUPERVISOR (Desc.x Dependientes)</v>
          </cell>
          <cell r="J7310">
            <v>2933521</v>
          </cell>
          <cell r="K7310">
            <v>9.66</v>
          </cell>
          <cell r="O7310" t="str">
            <v>RECURSO 520-20</v>
          </cell>
          <cell r="V7310" t="str">
            <v>Desc. x Dependientes</v>
          </cell>
          <cell r="W7310" t="str">
            <v>Vigencia Presupuestal</v>
          </cell>
        </row>
        <row r="7311">
          <cell r="A7311" t="str">
            <v>º10514</v>
          </cell>
          <cell r="B7311" t="str">
            <v>Oficio</v>
          </cell>
          <cell r="C7311">
            <v>2014055497</v>
          </cell>
          <cell r="D7311">
            <v>114</v>
          </cell>
          <cell r="E7311">
            <v>41921</v>
          </cell>
          <cell r="F7311" t="str">
            <v>SUBDIRECCION ADMINISTRATIVA Y FINANCIERA</v>
          </cell>
          <cell r="G7311">
            <v>9004672392</v>
          </cell>
          <cell r="H7311" t="str">
            <v>UAE AUTORIDAD NACIONAL DE LICENCIAS AMBIENTALES - ANLA</v>
          </cell>
          <cell r="I7311" t="str">
            <v>TRASLADO DE RECURSOS DEL FONAM - ANLA  - SEGÚN SOLICITUD 214055497-2 DEL 07/10/2014  PAGO PROGRAMADO PARA EL  16 OCTUBRE 2014</v>
          </cell>
          <cell r="J7311">
            <v>485000000</v>
          </cell>
          <cell r="N7311" t="str">
            <v>RECURSO 3-21</v>
          </cell>
          <cell r="V7311" t="str">
            <v>FONAM</v>
          </cell>
          <cell r="W7311" t="str">
            <v>Vigencia Presupuestal</v>
          </cell>
        </row>
        <row r="7312">
          <cell r="A7312" t="str">
            <v>º10614</v>
          </cell>
          <cell r="B7312" t="str">
            <v>Oficio</v>
          </cell>
          <cell r="C7312">
            <v>2014055497</v>
          </cell>
          <cell r="D7312">
            <v>114</v>
          </cell>
          <cell r="E7312">
            <v>41921</v>
          </cell>
          <cell r="F7312" t="str">
            <v>SUBDIRECCION ADMINISTRATIVA Y FINANCIERA</v>
          </cell>
          <cell r="G7312">
            <v>9004672392</v>
          </cell>
          <cell r="H7312" t="str">
            <v>UAE AUTORIDAD NACIONAL DE LICENCIAS AMBIENTALES - ANLA</v>
          </cell>
          <cell r="I7312" t="str">
            <v>TRASLADO DE RECURSOS DEL FONAM - ANLA  - SEGÚN SOLICITUD 214055497-2 DEL 07/10/2014  PAGO PROGRAMADO PARA EL  24 OCTUBRE 2014</v>
          </cell>
          <cell r="J7312">
            <v>1000797981</v>
          </cell>
          <cell r="N7312" t="str">
            <v>RECURSO 3-21</v>
          </cell>
          <cell r="V7312" t="str">
            <v>FONAM</v>
          </cell>
          <cell r="W7312" t="str">
            <v>Vigencia Presupuestal</v>
          </cell>
        </row>
        <row r="7313">
          <cell r="A7313" t="str">
            <v>º10714</v>
          </cell>
          <cell r="B7313" t="str">
            <v>Oficio</v>
          </cell>
          <cell r="C7313" t="str">
            <v>8300-2-35255</v>
          </cell>
          <cell r="D7313">
            <v>1714</v>
          </cell>
          <cell r="E7313">
            <v>41929</v>
          </cell>
          <cell r="F7313" t="str">
            <v>SUBDIRECCION ADMINISTRATIVA Y FINANCIERA</v>
          </cell>
          <cell r="G7313">
            <v>8903002794</v>
          </cell>
          <cell r="H7313" t="str">
            <v>BANCO DE OCCIDENTE</v>
          </cell>
          <cell r="I7313" t="str">
            <v xml:space="preserve">PAGO GASTOS FINANCIEROS DEL JULIO- AGOSTO Y SEPTIEMBRE 2014, GENERADOS EN LA CUENTA CORRIENTE DEL BANCO OCCIDENTE N.230-05554-3 </v>
          </cell>
          <cell r="J7313">
            <v>21126553.510000002</v>
          </cell>
          <cell r="O7313" t="str">
            <v>RECURSO 520-21</v>
          </cell>
          <cell r="W7313" t="str">
            <v>Vigencia Presupuestal</v>
          </cell>
        </row>
        <row r="7314">
          <cell r="A7314" t="str">
            <v>º10814</v>
          </cell>
          <cell r="B7314" t="str">
            <v>Contrato</v>
          </cell>
          <cell r="C7314">
            <v>138</v>
          </cell>
          <cell r="D7314">
            <v>814</v>
          </cell>
          <cell r="E7314">
            <v>41936</v>
          </cell>
          <cell r="F7314" t="str">
            <v>DIRECCION DE BOSQUES, BIODIVERSIDAD YSERVICIOS ECOSISTEMICOS</v>
          </cell>
          <cell r="G7314">
            <v>52804494</v>
          </cell>
          <cell r="H7314" t="str">
            <v>JUANITA MARIA SAMPER ALVARADO</v>
          </cell>
          <cell r="I7314" t="str">
            <v>PAGO 10 DE 12 SEGÚN CERTIFIACION DEL SUPERVISOR (Desc. x Dependientes)</v>
          </cell>
          <cell r="J7314">
            <v>3486316</v>
          </cell>
          <cell r="K7314">
            <v>9.66</v>
          </cell>
          <cell r="O7314" t="str">
            <v>RECURSO 520-21</v>
          </cell>
          <cell r="V7314" t="str">
            <v>Desc. x Dependientes</v>
          </cell>
          <cell r="W7314" t="str">
            <v>Vigencia Presupuestal</v>
          </cell>
        </row>
        <row r="7315">
          <cell r="A7315" t="str">
            <v>º10914</v>
          </cell>
          <cell r="B7315" t="str">
            <v>Contrato</v>
          </cell>
          <cell r="C7315">
            <v>46</v>
          </cell>
          <cell r="D7315">
            <v>214</v>
          </cell>
          <cell r="E7315">
            <v>41936</v>
          </cell>
          <cell r="F7315" t="str">
            <v>DIRECCION DE BOSQUES, BIODIVERSIDAD YSERVICIOS ECOSISTEMICOS</v>
          </cell>
          <cell r="G7315">
            <v>52237769</v>
          </cell>
          <cell r="H7315" t="str">
            <v>GLADYS HELENA SABOGAL</v>
          </cell>
          <cell r="I7315" t="str">
            <v>PAGO 10 DE 12 SEGÚN CERTIFIACION DEL SUPERVISOR (Desc.x Dependientes)</v>
          </cell>
          <cell r="J7315">
            <v>2933521</v>
          </cell>
          <cell r="K7315">
            <v>9.66</v>
          </cell>
          <cell r="O7315" t="str">
            <v>RECURSO 520-20</v>
          </cell>
          <cell r="V7315" t="str">
            <v>Desc. x Dependientes</v>
          </cell>
          <cell r="W7315" t="str">
            <v>Vigencia Presupuestal</v>
          </cell>
        </row>
        <row r="7316">
          <cell r="A7316" t="str">
            <v>º11014</v>
          </cell>
          <cell r="B7316" t="str">
            <v>Contrato</v>
          </cell>
          <cell r="C7316">
            <v>86</v>
          </cell>
          <cell r="D7316">
            <v>414</v>
          </cell>
          <cell r="E7316">
            <v>41936</v>
          </cell>
          <cell r="F7316" t="str">
            <v>DIRECCION DE BOSQUES, BIODIVERSIDAD YSERVICIOS ECOSISTEMICOS</v>
          </cell>
          <cell r="G7316">
            <v>79153840</v>
          </cell>
          <cell r="H7316" t="str">
            <v>JAVIER CORREAL PIZARRO</v>
          </cell>
          <cell r="I7316" t="str">
            <v>FRA 22894 PAGO 10 DE 12 SEGÚN CERTIFICACION DEL SUPERVISOR</v>
          </cell>
          <cell r="J7316">
            <v>7123894</v>
          </cell>
          <cell r="K7316">
            <v>9.66</v>
          </cell>
          <cell r="M7316">
            <v>16</v>
          </cell>
          <cell r="O7316" t="str">
            <v>RECURSO 520-20</v>
          </cell>
          <cell r="V7316" t="str">
            <v>no tiene dependientes</v>
          </cell>
          <cell r="W7316" t="str">
            <v>Vigencia Presupuestal</v>
          </cell>
        </row>
        <row r="7317">
          <cell r="A7317" t="str">
            <v>º11114</v>
          </cell>
          <cell r="B7317" t="str">
            <v>Contrato</v>
          </cell>
          <cell r="C7317">
            <v>87</v>
          </cell>
          <cell r="D7317">
            <v>514</v>
          </cell>
          <cell r="E7317">
            <v>41936</v>
          </cell>
          <cell r="F7317" t="str">
            <v>DIRECCION DE BOSQUES, BIODIVERSIDAD YSERVICIOS ECOSISTEMICOS</v>
          </cell>
          <cell r="G7317">
            <v>78034306</v>
          </cell>
          <cell r="H7317" t="str">
            <v>JUAN EMIRO CARVAJAL COGOLLO</v>
          </cell>
          <cell r="I7317" t="str">
            <v>PAGO 10 DE 12 SEGÚN  CERTIFICACION DEL SUPERVISOR</v>
          </cell>
          <cell r="J7317">
            <v>6959654</v>
          </cell>
          <cell r="K7317">
            <v>9.66</v>
          </cell>
          <cell r="O7317" t="str">
            <v>RECURSO 520-21</v>
          </cell>
          <cell r="V7317" t="str">
            <v>no tiene dependientes</v>
          </cell>
          <cell r="W7317" t="str">
            <v>Vigencia Presupuestal</v>
          </cell>
        </row>
        <row r="7318">
          <cell r="A7318" t="str">
            <v>º11214</v>
          </cell>
          <cell r="B7318" t="str">
            <v>Contrato</v>
          </cell>
          <cell r="C7318">
            <v>88</v>
          </cell>
          <cell r="D7318">
            <v>614</v>
          </cell>
          <cell r="E7318">
            <v>41936</v>
          </cell>
          <cell r="F7318" t="str">
            <v>DIRECCION DE BOSQUES, BIODIVERSIDAD YSERVICIOS ECOSISTEMICOS</v>
          </cell>
          <cell r="G7318">
            <v>74180161</v>
          </cell>
          <cell r="H7318" t="str">
            <v>ANDRES BALCAZAR SALAZAR</v>
          </cell>
          <cell r="I7318" t="str">
            <v>PAGO 10 DE 12 SEGÚN CERTIFIACION DEL SUPERVISOR (desc. De la base por dependientes)</v>
          </cell>
          <cell r="J7318">
            <v>6959654</v>
          </cell>
          <cell r="K7318">
            <v>9.66</v>
          </cell>
          <cell r="O7318" t="str">
            <v>RECURSO 520-21</v>
          </cell>
          <cell r="V7318" t="str">
            <v>Desc. x Dependientes</v>
          </cell>
          <cell r="W7318" t="str">
            <v>Vigencia Presupuestal</v>
          </cell>
        </row>
        <row r="7319">
          <cell r="A7319" t="str">
            <v>º11314</v>
          </cell>
          <cell r="B7319" t="str">
            <v>Contrato</v>
          </cell>
          <cell r="C7319">
            <v>59</v>
          </cell>
          <cell r="D7319">
            <v>314</v>
          </cell>
          <cell r="E7319">
            <v>41936</v>
          </cell>
          <cell r="F7319" t="str">
            <v>DIRECCION DE BOSQUES, BIODIVERSIDAD YSERVICIOS ECOSISTEMICOS</v>
          </cell>
          <cell r="G7319">
            <v>52023019</v>
          </cell>
          <cell r="H7319" t="str">
            <v>LINA ESPERANZA MENDOZA</v>
          </cell>
          <cell r="I7319" t="str">
            <v>PAGO 10 DE 12 SEGÚN CERTIFIACION DEL SUPERVISOR (Desc. X Dependientes)</v>
          </cell>
          <cell r="J7319">
            <v>7123894</v>
          </cell>
          <cell r="K7319">
            <v>9.66</v>
          </cell>
          <cell r="O7319" t="str">
            <v>RECURSO 520-20</v>
          </cell>
          <cell r="V7319" t="str">
            <v>Desc. x Dependientes</v>
          </cell>
          <cell r="W7319" t="str">
            <v>Vigencia Presupuestal</v>
          </cell>
        </row>
        <row r="7320">
          <cell r="A7320" t="str">
            <v>º11414</v>
          </cell>
          <cell r="B7320" t="str">
            <v>Contrato</v>
          </cell>
          <cell r="C7320">
            <v>253</v>
          </cell>
          <cell r="D7320">
            <v>1014</v>
          </cell>
          <cell r="E7320">
            <v>41939</v>
          </cell>
          <cell r="F7320" t="str">
            <v>DIRECCION DE BOSQUES, BIODIVERSIDAD YSERVICIOS ECOSISTEMICOS</v>
          </cell>
          <cell r="G7320">
            <v>1031124219</v>
          </cell>
          <cell r="H7320" t="str">
            <v>JOSE LUIS GONZALEZ BELLO</v>
          </cell>
          <cell r="I7320" t="str">
            <v>PAGO 10 DE 12 SEGÚN  CERTIFICACION DEL SUPERVISOR</v>
          </cell>
          <cell r="J7320">
            <v>3098894</v>
          </cell>
          <cell r="K7320">
            <v>9.66</v>
          </cell>
          <cell r="O7320" t="str">
            <v>RECURSO 520-20</v>
          </cell>
          <cell r="V7320" t="str">
            <v>No tiene dependientes</v>
          </cell>
          <cell r="W7320" t="str">
            <v>Vigencia Presupuestal</v>
          </cell>
        </row>
        <row r="7321">
          <cell r="A7321" t="str">
            <v>º11514</v>
          </cell>
          <cell r="B7321" t="str">
            <v>Oficio</v>
          </cell>
          <cell r="C7321" t="str">
            <v>4120-E2-60606</v>
          </cell>
          <cell r="D7321">
            <v>114</v>
          </cell>
          <cell r="E7321">
            <v>41947</v>
          </cell>
          <cell r="F7321" t="str">
            <v>SUBDIRECCION ADMINISTRATIVA Y FINANCIERA</v>
          </cell>
          <cell r="G7321">
            <v>9004672392</v>
          </cell>
          <cell r="H7321" t="str">
            <v>UAE AUTORIDAD NACIONAL DE LICENCIAS AMBIENTALES - ANLA</v>
          </cell>
          <cell r="I7321" t="str">
            <v>TRASLADO DE RECURSOS DEL FONAM - ANLA  - SEGÚN SOLICITUD 4120-E2-60606 DEL 30/10/2014  PAGO PROGRAMADO PARA EL  04 NOV/2014</v>
          </cell>
          <cell r="J7321">
            <v>17678048</v>
          </cell>
          <cell r="N7321" t="str">
            <v>RECURSO 3-21</v>
          </cell>
          <cell r="V7321" t="str">
            <v>FONAM</v>
          </cell>
          <cell r="W7321" t="str">
            <v>Vigencia Presupuestal</v>
          </cell>
        </row>
        <row r="7322">
          <cell r="A7322" t="str">
            <v>º11614</v>
          </cell>
          <cell r="B7322" t="str">
            <v>Oficio</v>
          </cell>
          <cell r="C7322" t="str">
            <v>4120-E1-39161</v>
          </cell>
          <cell r="D7322">
            <v>114</v>
          </cell>
          <cell r="E7322">
            <v>41957</v>
          </cell>
          <cell r="F7322" t="str">
            <v>SUBDIRECCION ADMINISTRATIVA Y FINANCIERA</v>
          </cell>
          <cell r="G7322">
            <v>9004672392</v>
          </cell>
          <cell r="H7322" t="str">
            <v>UAE AUTORIDAD NACIONAL DE LICENCIAS AMBIENTALES - ANLA</v>
          </cell>
          <cell r="I7322" t="str">
            <v>TRASLADO DE RECURSOS DEL FONAM - ANLA  - SEGÚN SOLICITUD 4120-E1-39161 DEL 12/11/2014 PAGO PROGRAMADO PARA EL  18  NOVIEMBRE 2014</v>
          </cell>
          <cell r="J7322">
            <v>662115630</v>
          </cell>
          <cell r="N7322" t="str">
            <v>RECURSO 3-21</v>
          </cell>
          <cell r="V7322" t="str">
            <v>FONAM</v>
          </cell>
          <cell r="W7322" t="str">
            <v>Vigencia Presupuestal</v>
          </cell>
        </row>
        <row r="7323">
          <cell r="A7323" t="str">
            <v>º11714</v>
          </cell>
          <cell r="B7323" t="str">
            <v>Oficio</v>
          </cell>
          <cell r="C7323" t="str">
            <v>4120-E1-39161</v>
          </cell>
          <cell r="D7323">
            <v>114</v>
          </cell>
          <cell r="E7323">
            <v>41957</v>
          </cell>
          <cell r="F7323" t="str">
            <v>SUBDIRECCION ADMINISTRATIVA Y FINANCIERA</v>
          </cell>
          <cell r="G7323">
            <v>9004672392</v>
          </cell>
          <cell r="H7323" t="str">
            <v>UAE AUTORIDAD NACIONAL DE LICENCIAS AMBIENTALES - ANLA</v>
          </cell>
          <cell r="I7323" t="str">
            <v>TRASLADO DE RECURSOS DEL FONAM - ANLA  - SEGÚN SOLICITUD 4120-E1-39161 DEL 12/11/2014 PAGO PROGRAMADO PARA EL  01 DICIEMBRE 2014 $1,347,500,134 (R21) y $275,597,962 (R20)</v>
          </cell>
          <cell r="J7323">
            <v>1623098096</v>
          </cell>
          <cell r="N7323" t="str">
            <v>RECURSO 3-21</v>
          </cell>
          <cell r="V7323" t="str">
            <v>FONAM</v>
          </cell>
          <cell r="W7323" t="str">
            <v>Vigencia Presupuestal</v>
          </cell>
        </row>
        <row r="7324">
          <cell r="A7324" t="str">
            <v>º11814</v>
          </cell>
          <cell r="B7324" t="str">
            <v>Contrato</v>
          </cell>
          <cell r="C7324">
            <v>59</v>
          </cell>
          <cell r="D7324">
            <v>314</v>
          </cell>
          <cell r="E7324">
            <v>41967</v>
          </cell>
          <cell r="F7324" t="str">
            <v>DIRECCION DE BOSQUES, BIODIVERSIDAD YSERVICIOS ECOSISTEMICOS</v>
          </cell>
          <cell r="G7324">
            <v>52023019</v>
          </cell>
          <cell r="H7324" t="str">
            <v>LINA ESPERANZA MENDOZA</v>
          </cell>
          <cell r="I7324" t="str">
            <v>PAGO 11 DE 12 SEGÚN CERTIFIACION DEL SUPERVISOR (Desc. X Dependientes)</v>
          </cell>
          <cell r="J7324">
            <v>7123894</v>
          </cell>
          <cell r="K7324">
            <v>9.66</v>
          </cell>
          <cell r="O7324" t="str">
            <v>RECURSO 520-20</v>
          </cell>
          <cell r="V7324" t="str">
            <v>Desc. x Dependientes</v>
          </cell>
          <cell r="W7324" t="str">
            <v>Vigencia Presupuestal</v>
          </cell>
        </row>
        <row r="7325">
          <cell r="A7325" t="str">
            <v>º11914</v>
          </cell>
          <cell r="B7325" t="str">
            <v>Contrato</v>
          </cell>
          <cell r="C7325">
            <v>86</v>
          </cell>
          <cell r="D7325">
            <v>414</v>
          </cell>
          <cell r="E7325">
            <v>41967</v>
          </cell>
          <cell r="F7325" t="str">
            <v>DIRECCION DE BOSQUES, BIODIVERSIDAD YSERVICIOS ECOSISTEMICOS</v>
          </cell>
          <cell r="G7325">
            <v>79153840</v>
          </cell>
          <cell r="H7325" t="str">
            <v>JAVIER CORREAL PIZARRO</v>
          </cell>
          <cell r="I7325" t="str">
            <v>FRA 22895 PAGO 11 DE 12 SEGÚN CERTIFICACION DEL SUPERVISOR</v>
          </cell>
          <cell r="J7325">
            <v>7123894</v>
          </cell>
          <cell r="K7325">
            <v>9.66</v>
          </cell>
          <cell r="M7325">
            <v>16</v>
          </cell>
          <cell r="O7325" t="str">
            <v>RECURSO 520-20</v>
          </cell>
          <cell r="V7325" t="str">
            <v>no tiene dependientes</v>
          </cell>
          <cell r="W7325" t="str">
            <v>Vigencia Presupuestal</v>
          </cell>
        </row>
        <row r="7326">
          <cell r="A7326" t="str">
            <v>º12014</v>
          </cell>
          <cell r="B7326" t="str">
            <v>Contrato</v>
          </cell>
          <cell r="C7326">
            <v>138</v>
          </cell>
          <cell r="D7326">
            <v>814</v>
          </cell>
          <cell r="E7326">
            <v>41967</v>
          </cell>
          <cell r="F7326" t="str">
            <v>DIRECCION DE BOSQUES, BIODIVERSIDAD YSERVICIOS ECOSISTEMICOS</v>
          </cell>
          <cell r="G7326">
            <v>52804494</v>
          </cell>
          <cell r="H7326" t="str">
            <v>JUANITA MARIA SAMPER ALVARADO</v>
          </cell>
          <cell r="I7326" t="str">
            <v>PAGO 11 DE 12 SEGÚN CERTIFIACION DEL SUPERVISOR (Desc. x Dependientes)</v>
          </cell>
          <cell r="J7326">
            <v>3486316</v>
          </cell>
          <cell r="K7326">
            <v>9.66</v>
          </cell>
          <cell r="O7326" t="str">
            <v>RECURSO 520-21</v>
          </cell>
          <cell r="V7326" t="str">
            <v>Desc. x Dependientes</v>
          </cell>
          <cell r="W7326" t="str">
            <v>Vigencia Presupuestal</v>
          </cell>
        </row>
        <row r="7327">
          <cell r="A7327" t="str">
            <v>º12114</v>
          </cell>
          <cell r="B7327" t="str">
            <v>Contrato</v>
          </cell>
          <cell r="C7327">
            <v>87</v>
          </cell>
          <cell r="D7327">
            <v>514</v>
          </cell>
          <cell r="E7327">
            <v>41967</v>
          </cell>
          <cell r="F7327" t="str">
            <v>DIRECCION DE BOSQUES, BIODIVERSIDAD YSERVICIOS ECOSISTEMICOS</v>
          </cell>
          <cell r="G7327">
            <v>78034306</v>
          </cell>
          <cell r="H7327" t="str">
            <v>JUAN EMIRO CARVAJAL COGOLLO</v>
          </cell>
          <cell r="I7327" t="str">
            <v>PAGO 11 DE 12 SEGÚN  CERTIFICACION DEL SUPERVISOR</v>
          </cell>
          <cell r="J7327">
            <v>6959654</v>
          </cell>
          <cell r="K7327">
            <v>9.66</v>
          </cell>
          <cell r="O7327" t="str">
            <v>RECURSO 520-21</v>
          </cell>
          <cell r="V7327" t="str">
            <v>no tiene dependientes</v>
          </cell>
          <cell r="W7327" t="str">
            <v>Vigencia Presupuestal</v>
          </cell>
        </row>
        <row r="7328">
          <cell r="A7328" t="str">
            <v>º12214</v>
          </cell>
          <cell r="B7328" t="str">
            <v>Contrato</v>
          </cell>
          <cell r="C7328">
            <v>46</v>
          </cell>
          <cell r="D7328">
            <v>214</v>
          </cell>
          <cell r="E7328">
            <v>41967</v>
          </cell>
          <cell r="F7328" t="str">
            <v>DIRECCION DE BOSQUES, BIODIVERSIDAD YSERVICIOS ECOSISTEMICOS</v>
          </cell>
          <cell r="G7328">
            <v>52237769</v>
          </cell>
          <cell r="H7328" t="str">
            <v>GLADYS HELENA SABOGAL</v>
          </cell>
          <cell r="I7328" t="str">
            <v>PAGO 11 DE 12 SEGÚN CERTIFIACION DEL SUPERVISOR (Desc.x Dependientes)</v>
          </cell>
          <cell r="J7328">
            <v>2933521</v>
          </cell>
          <cell r="K7328">
            <v>9.66</v>
          </cell>
          <cell r="O7328" t="str">
            <v>RECURSO 520-20</v>
          </cell>
          <cell r="V7328" t="str">
            <v>Desc. x Dependientes</v>
          </cell>
          <cell r="W7328" t="str">
            <v>Vigencia Presupuestal</v>
          </cell>
        </row>
        <row r="7329">
          <cell r="A7329" t="str">
            <v>º12314</v>
          </cell>
          <cell r="B7329" t="str">
            <v>Contrato</v>
          </cell>
          <cell r="C7329">
            <v>253</v>
          </cell>
          <cell r="D7329">
            <v>1014</v>
          </cell>
          <cell r="E7329">
            <v>41967</v>
          </cell>
          <cell r="F7329" t="str">
            <v>DIRECCION DE BOSQUES, BIODIVERSIDAD YSERVICIOS ECOSISTEMICOS</v>
          </cell>
          <cell r="G7329">
            <v>1031124219</v>
          </cell>
          <cell r="H7329" t="str">
            <v>JOSE LUIS GONZALEZ BELLO</v>
          </cell>
          <cell r="I7329" t="str">
            <v>PAGO 11 DE 12 SEGÚN  CERTIFICACION DEL SUPERVISOR</v>
          </cell>
          <cell r="J7329">
            <v>3098894</v>
          </cell>
          <cell r="K7329">
            <v>9.66</v>
          </cell>
          <cell r="O7329" t="str">
            <v>RECURSO 520-20</v>
          </cell>
          <cell r="V7329" t="str">
            <v>No tiene dependientes</v>
          </cell>
          <cell r="W7329" t="str">
            <v>Vigencia Presupuestal</v>
          </cell>
        </row>
        <row r="7330">
          <cell r="A7330" t="str">
            <v>º12414</v>
          </cell>
          <cell r="B7330" t="str">
            <v>Contrato</v>
          </cell>
          <cell r="C7330">
            <v>88</v>
          </cell>
          <cell r="D7330">
            <v>614</v>
          </cell>
          <cell r="E7330">
            <v>41967</v>
          </cell>
          <cell r="F7330" t="str">
            <v>DIRECCION DE BOSQUES, BIODIVERSIDAD YSERVICIOS ECOSISTEMICOS</v>
          </cell>
          <cell r="G7330">
            <v>74180161</v>
          </cell>
          <cell r="H7330" t="str">
            <v>ANDRES BALCAZAR SALAZAR</v>
          </cell>
          <cell r="I7330" t="str">
            <v>PAGO 11 DE 12 SEGÚN CERTIFIACION DEL SUPERVISOR (desc. De la base por dependientes)</v>
          </cell>
          <cell r="J7330">
            <v>6959654</v>
          </cell>
          <cell r="K7330">
            <v>9.66</v>
          </cell>
          <cell r="O7330" t="str">
            <v>RECURSO 520-21</v>
          </cell>
          <cell r="V7330" t="str">
            <v>Desc. x Dependientes</v>
          </cell>
          <cell r="W7330" t="str">
            <v>Vigencia Presupuestal</v>
          </cell>
        </row>
        <row r="7331">
          <cell r="A7331" t="str">
            <v>º12514</v>
          </cell>
          <cell r="B7331" t="str">
            <v>Oficio</v>
          </cell>
          <cell r="C7331" t="str">
            <v>8300-3-38462</v>
          </cell>
          <cell r="D7331">
            <v>1814</v>
          </cell>
          <cell r="E7331">
            <v>41982</v>
          </cell>
          <cell r="F7331" t="str">
            <v>SUBDIRECCION ADMINISTRATIVA Y FINANCIERA</v>
          </cell>
          <cell r="G7331">
            <v>8903002794</v>
          </cell>
          <cell r="H7331" t="str">
            <v>BANCO DE OCCIDENTE</v>
          </cell>
          <cell r="I7331" t="str">
            <v xml:space="preserve">PAGO GASTOS FINANCIEROS DEL OCTUBRE 2014, GENERADOS EN LA CUENTA CORRIENTE DEL BANCO OCCIDENTE N.230-05554-3 </v>
          </cell>
          <cell r="J7331">
            <v>6191923.9199999999</v>
          </cell>
          <cell r="O7331" t="str">
            <v>RECURSO 520-21</v>
          </cell>
          <cell r="W7331" t="str">
            <v>Vigencia Presupuestal</v>
          </cell>
        </row>
        <row r="7332">
          <cell r="A7332" t="str">
            <v>º12614</v>
          </cell>
          <cell r="B7332" t="str">
            <v>Contrato</v>
          </cell>
          <cell r="C7332">
            <v>87</v>
          </cell>
          <cell r="D7332">
            <v>514</v>
          </cell>
          <cell r="E7332">
            <v>41985</v>
          </cell>
          <cell r="F7332" t="str">
            <v>DIRECCION DE BOSQUES, BIODIVERSIDAD YSERVICIOS ECOSISTEMICOS</v>
          </cell>
          <cell r="G7332">
            <v>78034306</v>
          </cell>
          <cell r="H7332" t="str">
            <v>JUAN EMIRO CARVAJAL COGOLLO</v>
          </cell>
          <cell r="I7332" t="str">
            <v>PAGO 12 DE 12 SEGÚN  CERTIFICACION DEL SUPERVISOR</v>
          </cell>
          <cell r="J7332">
            <v>6959654</v>
          </cell>
          <cell r="K7332">
            <v>9.66</v>
          </cell>
          <cell r="O7332" t="str">
            <v>RECURSO 520-21</v>
          </cell>
          <cell r="V7332" t="str">
            <v>no tiene dependientes</v>
          </cell>
          <cell r="W7332" t="str">
            <v>Vigencia Presupuestal</v>
          </cell>
        </row>
        <row r="7333">
          <cell r="A7333" t="str">
            <v>º12714</v>
          </cell>
          <cell r="B7333" t="str">
            <v>Contrato</v>
          </cell>
          <cell r="C7333">
            <v>253</v>
          </cell>
          <cell r="D7333">
            <v>1014</v>
          </cell>
          <cell r="E7333">
            <v>41985</v>
          </cell>
          <cell r="F7333" t="str">
            <v>DIRECCION DE BOSQUES, BIODIVERSIDAD YSERVICIOS ECOSISTEMICOS</v>
          </cell>
          <cell r="G7333">
            <v>1031124219</v>
          </cell>
          <cell r="H7333" t="str">
            <v>JOSE LUIS GONZALEZ BELLO</v>
          </cell>
          <cell r="I7333" t="str">
            <v>PAGO 12 DE 12 SEGÚN  CERTIFICACION DEL SUPERVISOR</v>
          </cell>
          <cell r="J7333">
            <v>2524094</v>
          </cell>
          <cell r="K7333">
            <v>9.66</v>
          </cell>
          <cell r="O7333" t="str">
            <v>RECURSO 520-20</v>
          </cell>
          <cell r="V7333" t="str">
            <v>No tiene dependientes</v>
          </cell>
          <cell r="W7333" t="str">
            <v>Vigencia Presupuestal</v>
          </cell>
        </row>
        <row r="7334">
          <cell r="A7334" t="str">
            <v>º12814</v>
          </cell>
          <cell r="B7334" t="str">
            <v>Oficio</v>
          </cell>
          <cell r="C7334">
            <v>2014069520</v>
          </cell>
          <cell r="D7334">
            <v>114</v>
          </cell>
          <cell r="E7334">
            <v>41988</v>
          </cell>
          <cell r="F7334" t="str">
            <v>SUBDIRECCION ADMINISTRATIVA Y FINANCIERA</v>
          </cell>
          <cell r="G7334">
            <v>9004672392</v>
          </cell>
          <cell r="H7334" t="str">
            <v>UAE AUTORIDAD NACIONAL DE LICENCIAS AMBIENTALES - ANLA</v>
          </cell>
          <cell r="I7334" t="str">
            <v>TRASLADO DE RECURSOS DEL FONAM - ANLA - SEGÚN SOLICITUD 2014069520 DEL 12/12/2014 PAGO PROGRAMADO PARA EL 15 DICIEMBRE 2014</v>
          </cell>
          <cell r="J7334">
            <v>763921169</v>
          </cell>
          <cell r="N7334" t="str">
            <v>RECURSO 3-20</v>
          </cell>
          <cell r="W7334" t="str">
            <v>Vigencia Presupuestal</v>
          </cell>
        </row>
        <row r="7335">
          <cell r="A7335" t="str">
            <v>º12914</v>
          </cell>
          <cell r="B7335" t="str">
            <v>Oficio</v>
          </cell>
          <cell r="C7335">
            <v>2014069520</v>
          </cell>
          <cell r="D7335">
            <v>114</v>
          </cell>
          <cell r="E7335">
            <v>41988</v>
          </cell>
          <cell r="F7335" t="str">
            <v>SUBDIRECCION ADMINISTRATIVA Y FINANCIERA</v>
          </cell>
          <cell r="G7335">
            <v>9004672392</v>
          </cell>
          <cell r="H7335" t="str">
            <v>UAE AUTORIDAD NACIONAL DE LICENCIAS AMBIENTALES - ANLA</v>
          </cell>
          <cell r="I7335" t="str">
            <v>TRASLADO DE RECURSOS DEL FONAM - ANLA - SEGUN SOLICITUD 2014069520 DEL 12/12/2014 PAGO PROGRAMADO PARA EL 22 DICIEMBRE 2014</v>
          </cell>
          <cell r="J7335">
            <v>876384523</v>
          </cell>
          <cell r="N7335" t="str">
            <v>RECURSO 3-20</v>
          </cell>
          <cell r="W7335" t="str">
            <v>Vigencia Presupuestal</v>
          </cell>
        </row>
        <row r="7336">
          <cell r="A7336" t="str">
            <v>º13014</v>
          </cell>
          <cell r="B7336" t="str">
            <v>Contrato</v>
          </cell>
          <cell r="C7336">
            <v>86</v>
          </cell>
          <cell r="D7336">
            <v>414</v>
          </cell>
          <cell r="E7336">
            <v>41991</v>
          </cell>
          <cell r="F7336" t="str">
            <v>DIRECCION DE BOSQUES, BIODIVERSIDAD YSERVICIOS ECOSISTEMICOS</v>
          </cell>
          <cell r="G7336">
            <v>79153840</v>
          </cell>
          <cell r="H7336" t="str">
            <v>JAVIER CORREAL PIZARRO</v>
          </cell>
          <cell r="I7336" t="str">
            <v>FRA 22896 PAGO 12 DE 12 SEGÚN CERTIFICACION DEL SUPERVISOR</v>
          </cell>
          <cell r="J7336">
            <v>7123894</v>
          </cell>
          <cell r="K7336">
            <v>9.66</v>
          </cell>
          <cell r="M7336">
            <v>16</v>
          </cell>
          <cell r="O7336" t="str">
            <v>RECURSO 520-20</v>
          </cell>
          <cell r="V7336" t="str">
            <v>no tiene dependientes</v>
          </cell>
          <cell r="W7336" t="str">
            <v>Vigencia Presupuestal</v>
          </cell>
        </row>
        <row r="7337">
          <cell r="A7337" t="str">
            <v>º13114</v>
          </cell>
          <cell r="B7337" t="str">
            <v>Anulada</v>
          </cell>
          <cell r="C7337">
            <v>59</v>
          </cell>
          <cell r="D7337">
            <v>314</v>
          </cell>
          <cell r="E7337">
            <v>41991</v>
          </cell>
          <cell r="F7337" t="str">
            <v>DIRECCION DE BOSQUES, BIODIVERSIDAD YSERVICIOS ECOSISTEMICOS</v>
          </cell>
          <cell r="G7337">
            <v>52023019</v>
          </cell>
          <cell r="H7337" t="str">
            <v>LINA ESPERANZA MENDOZA</v>
          </cell>
          <cell r="I7337" t="str">
            <v>ANULADA ---- PAGO 12 DE 12 SEGÚN CERTIFIACION DEL SUPERVISOR (Desc. X Dependientes)</v>
          </cell>
          <cell r="J7337">
            <v>7123894</v>
          </cell>
          <cell r="K7337">
            <v>9.66</v>
          </cell>
          <cell r="O7337" t="str">
            <v>RECURSO 520-20</v>
          </cell>
          <cell r="V7337" t="str">
            <v>Desc. x Dependientes</v>
          </cell>
          <cell r="W7337" t="str">
            <v>Vigencia Presupuestal</v>
          </cell>
        </row>
        <row r="7338">
          <cell r="A7338" t="str">
            <v>º13214</v>
          </cell>
          <cell r="B7338" t="str">
            <v>Contrato</v>
          </cell>
          <cell r="C7338">
            <v>59</v>
          </cell>
          <cell r="D7338">
            <v>314</v>
          </cell>
          <cell r="E7338">
            <v>41991</v>
          </cell>
          <cell r="F7338" t="str">
            <v>DIRECCION DE BOSQUES, BIODIVERSIDAD YSERVICIOS ECOSISTEMICOS</v>
          </cell>
          <cell r="G7338">
            <v>52023019</v>
          </cell>
          <cell r="H7338" t="str">
            <v>LINA ESPERANZA MENDOZA</v>
          </cell>
          <cell r="I7338" t="str">
            <v>PAGO 12 DE 12 SEGÚN CERTIFIACION DEL SUPERVISOR (Desc. X Dependientes)</v>
          </cell>
          <cell r="J7338">
            <v>7123894</v>
          </cell>
          <cell r="K7338">
            <v>9.66</v>
          </cell>
          <cell r="O7338" t="str">
            <v>RECURSO 520-20</v>
          </cell>
          <cell r="V7338" t="str">
            <v>Desc. x Dependientes</v>
          </cell>
          <cell r="W7338" t="str">
            <v>Vigencia Presupuestal</v>
          </cell>
        </row>
        <row r="7339">
          <cell r="A7339" t="str">
            <v>º13314</v>
          </cell>
          <cell r="B7339" t="str">
            <v>Contrato</v>
          </cell>
          <cell r="C7339">
            <v>88</v>
          </cell>
          <cell r="D7339">
            <v>614</v>
          </cell>
          <cell r="E7339">
            <v>41992</v>
          </cell>
          <cell r="F7339" t="str">
            <v>DIRECCION DE BOSQUES, BIODIVERSIDAD YSERVICIOS ECOSISTEMICOS</v>
          </cell>
          <cell r="G7339">
            <v>74180161</v>
          </cell>
          <cell r="H7339" t="str">
            <v>ANDRES BALCAZAR SALAZAR</v>
          </cell>
          <cell r="I7339" t="str">
            <v>PAGO 12 DE 12 SEGÚN CERTIFIACION DEL SUPERVISOR (desc. De la base por dependientes)</v>
          </cell>
          <cell r="J7339">
            <v>6959654</v>
          </cell>
          <cell r="K7339">
            <v>9.66</v>
          </cell>
          <cell r="O7339" t="str">
            <v>RECURSO 520-21</v>
          </cell>
          <cell r="V7339" t="str">
            <v>Desc. x Dependientes</v>
          </cell>
          <cell r="W7339" t="str">
            <v>Vigencia Presupuestal</v>
          </cell>
        </row>
        <row r="7340">
          <cell r="A7340" t="str">
            <v>º13414</v>
          </cell>
          <cell r="B7340" t="str">
            <v>Contrato</v>
          </cell>
          <cell r="C7340">
            <v>138</v>
          </cell>
          <cell r="D7340">
            <v>814</v>
          </cell>
          <cell r="E7340">
            <v>41992</v>
          </cell>
          <cell r="F7340" t="str">
            <v>DIRECCION DE BOSQUES, BIODIVERSIDAD YSERVICIOS ECOSISTEMICOS</v>
          </cell>
          <cell r="G7340">
            <v>52804494</v>
          </cell>
          <cell r="H7340" t="str">
            <v>JUANITA MARIA SAMPER ALVARADO</v>
          </cell>
          <cell r="I7340" t="str">
            <v>PAGO 12 DE 12 SEGÚN CERTIFIACION DEL SUPERVISOR (Desc. x Dependientes)</v>
          </cell>
          <cell r="J7340">
            <v>3486316</v>
          </cell>
          <cell r="K7340">
            <v>9.66</v>
          </cell>
          <cell r="O7340" t="str">
            <v>RECURSO 520-21</v>
          </cell>
          <cell r="V7340" t="str">
            <v>Desc. x Dependientes</v>
          </cell>
          <cell r="W7340" t="str">
            <v>Vigencia Presupuestal</v>
          </cell>
        </row>
        <row r="7341">
          <cell r="A7341" t="str">
            <v>º13514</v>
          </cell>
          <cell r="B7341" t="str">
            <v>Contrato</v>
          </cell>
          <cell r="C7341">
            <v>46</v>
          </cell>
          <cell r="D7341">
            <v>214</v>
          </cell>
          <cell r="E7341">
            <v>41992</v>
          </cell>
          <cell r="F7341" t="str">
            <v>DIRECCION DE BOSQUES, BIODIVERSIDAD YSERVICIOS ECOSISTEMICOS</v>
          </cell>
          <cell r="G7341">
            <v>52237769</v>
          </cell>
          <cell r="H7341" t="str">
            <v>GLADYS HELENA SABOGAL</v>
          </cell>
          <cell r="I7341" t="str">
            <v>PAGO 12 DE 12 SEGÚN CERTIFIACION DEL SUPERVISOR (Desc.x Dependientes)</v>
          </cell>
          <cell r="J7341">
            <v>2933521</v>
          </cell>
          <cell r="K7341">
            <v>9.66</v>
          </cell>
          <cell r="O7341" t="str">
            <v>RECURSO 520-20</v>
          </cell>
          <cell r="V7341" t="str">
            <v>Desc. x Dependientes</v>
          </cell>
          <cell r="W7341" t="str">
            <v>Vigencia Presupuestal</v>
          </cell>
        </row>
        <row r="7342">
          <cell r="A7342" t="str">
            <v>º13614</v>
          </cell>
          <cell r="B7342" t="str">
            <v>Oficio</v>
          </cell>
          <cell r="C7342" t="str">
            <v>8300-2-42373</v>
          </cell>
          <cell r="D7342">
            <v>1914</v>
          </cell>
          <cell r="E7342">
            <v>41992</v>
          </cell>
          <cell r="F7342" t="str">
            <v>SUBDIRECCION ADMINISTRATIVA Y FINANCIERA</v>
          </cell>
          <cell r="G7342">
            <v>8903002794</v>
          </cell>
          <cell r="H7342" t="str">
            <v>BANCO DE OCCIDENTE</v>
          </cell>
          <cell r="I7342" t="str">
            <v xml:space="preserve">PAGO GASTOS FINANCIEROS DEL NOVIEMBRE 2014, GENERADOS EN LA CUENTA CORRIENTE DEL BANCO OCCIDENTE N.230-05554-3 </v>
          </cell>
          <cell r="J7342">
            <v>9623383.0899999999</v>
          </cell>
          <cell r="O7342" t="str">
            <v>RECURSO 520-21</v>
          </cell>
          <cell r="W7342" t="str">
            <v>Vigencia Presupuestal</v>
          </cell>
        </row>
        <row r="7343">
          <cell r="A7343" t="str">
            <v>º13714</v>
          </cell>
          <cell r="B7343" t="str">
            <v>Oficio</v>
          </cell>
          <cell r="C7343" t="str">
            <v>8300-3-42929</v>
          </cell>
          <cell r="D7343">
            <v>2014</v>
          </cell>
          <cell r="E7343">
            <v>41992</v>
          </cell>
          <cell r="F7343" t="str">
            <v>SUBDIRECCION ADMINISTRATIVA Y FINANCIERA</v>
          </cell>
          <cell r="G7343">
            <v>8903002794</v>
          </cell>
          <cell r="H7343" t="str">
            <v>BANCO DE OCCIDENTE</v>
          </cell>
          <cell r="I7343" t="str">
            <v>PAGO GASTOS FINANCIEROS DE MARZO A NOVIEMBRE 2014, GENERADOS EN LA CUENTA AHORROS DEL BANCO OCCIDENTE N.23082388-2</v>
          </cell>
          <cell r="J7343">
            <v>1267626.27</v>
          </cell>
          <cell r="O7343" t="str">
            <v>RECURSO 520-20</v>
          </cell>
          <cell r="W7343" t="str">
            <v>Vigencia Presupuestal</v>
          </cell>
        </row>
        <row r="7344">
          <cell r="A7344" t="str">
            <v>º13814</v>
          </cell>
          <cell r="B7344" t="str">
            <v>Oficio</v>
          </cell>
          <cell r="C7344">
            <v>2014071298</v>
          </cell>
          <cell r="D7344">
            <v>114</v>
          </cell>
          <cell r="E7344">
            <v>41996</v>
          </cell>
          <cell r="F7344" t="str">
            <v>SUBDIRECCION ADMINISTRATIVA Y FINANCIERA</v>
          </cell>
          <cell r="G7344">
            <v>9004672392</v>
          </cell>
          <cell r="H7344" t="str">
            <v>UAE AUTORIDAD NACIONAL DE LICENCIAS AMBIENTALES - ANLA</v>
          </cell>
          <cell r="I7344" t="str">
            <v>TRASLADO DE RECURSOS DEL FONAM - ANLA - SEGUN SOLICITUD 2014069520 DEL 12/12/2014 PAGO PROGRAMADO PARA EL 23 DICIEMBRE 2014</v>
          </cell>
          <cell r="J7344">
            <v>43780556</v>
          </cell>
          <cell r="N7344" t="str">
            <v>RECURSO 3-20</v>
          </cell>
          <cell r="W7344" t="str">
            <v>Vigencia Presupuestal</v>
          </cell>
        </row>
        <row r="7345">
          <cell r="A7345" t="str">
            <v>º13914</v>
          </cell>
          <cell r="B7345" t="str">
            <v>Anulada</v>
          </cell>
          <cell r="C7345" t="str">
            <v>4120-E1-31815</v>
          </cell>
          <cell r="D7345">
            <v>1913</v>
          </cell>
          <cell r="E7345">
            <v>42003</v>
          </cell>
          <cell r="F7345" t="str">
            <v>SUBDIRECCION ADMINISTRATIVA Y FINANCIERA</v>
          </cell>
          <cell r="G7345">
            <v>9004672392</v>
          </cell>
          <cell r="H7345" t="str">
            <v>UAE AUTORIDAD NACIONAL DE LICENCIAS AMBIENTALES - ANLA</v>
          </cell>
          <cell r="I7345" t="str">
            <v xml:space="preserve">TRASLADO DE RECURSOS DEL FONAM A LA ANLA DE ACUERDO AL ART. 4 DECRETO 3573 DE 2011 </v>
          </cell>
          <cell r="J7345">
            <v>11028462.85</v>
          </cell>
          <cell r="N7345" t="str">
            <v>RECURSO 3-20</v>
          </cell>
          <cell r="V7345" t="str">
            <v>FONAM</v>
          </cell>
          <cell r="W7345" t="str">
            <v>Reserva Presupuestal</v>
          </cell>
        </row>
        <row r="7346">
          <cell r="A7346" t="str">
            <v>º14014</v>
          </cell>
          <cell r="B7346" t="str">
            <v>Anulada</v>
          </cell>
          <cell r="C7346">
            <v>44277</v>
          </cell>
          <cell r="D7346">
            <v>1913</v>
          </cell>
          <cell r="E7346">
            <v>42003</v>
          </cell>
          <cell r="F7346" t="str">
            <v>SUBDIRECCION ADMINISTRATIVA Y FINANCIERA</v>
          </cell>
          <cell r="G7346">
            <v>9004672392</v>
          </cell>
          <cell r="H7346" t="str">
            <v>UAE AUTORIDAD NACIONAL DE LICENCIAS AMBIENTALES - ANLA</v>
          </cell>
          <cell r="I7346" t="str">
            <v xml:space="preserve">TRASLADO DE RECURSOS DEL FONAM A LA ANLA DE ACUERDO AL ART. 4 DECRETO 3573 DE 2011 </v>
          </cell>
          <cell r="J7346">
            <v>11028462.85</v>
          </cell>
          <cell r="N7346" t="str">
            <v>RECURSO 3-20</v>
          </cell>
          <cell r="V7346" t="str">
            <v>FONAM</v>
          </cell>
          <cell r="W7346" t="str">
            <v>Reserva Presupuestal</v>
          </cell>
        </row>
        <row r="7347">
          <cell r="A7347" t="str">
            <v>º215</v>
          </cell>
          <cell r="B7347" t="str">
            <v>Oficio</v>
          </cell>
          <cell r="C7347" t="str">
            <v>4120-E1-1255</v>
          </cell>
          <cell r="D7347">
            <v>615</v>
          </cell>
          <cell r="E7347">
            <v>42032</v>
          </cell>
          <cell r="F7347" t="str">
            <v>SUBDIRECCION ADMINISTRATIVA Y FINANCIERA</v>
          </cell>
          <cell r="G7347">
            <v>9004672392</v>
          </cell>
          <cell r="H7347" t="str">
            <v>UAE AUTORIDAD NACIONAL DE LICENCIAS AMBIENTALES - ANLA</v>
          </cell>
          <cell r="I7347" t="str">
            <v xml:space="preserve">TRASLADO DE RECURSOS DEL FONAM A LA ANLA DE ACUERDO AL ART. 4 DECRETO 3573 DE 2011 </v>
          </cell>
          <cell r="J7347">
            <v>508328011</v>
          </cell>
          <cell r="N7347" t="str">
            <v>RECURSO 3-20</v>
          </cell>
          <cell r="V7347" t="str">
            <v>FONAM</v>
          </cell>
          <cell r="W7347" t="str">
            <v>Reserva Presupuestal</v>
          </cell>
        </row>
        <row r="7348">
          <cell r="A7348" t="str">
            <v>º415</v>
          </cell>
          <cell r="B7348" t="str">
            <v>Oficio</v>
          </cell>
          <cell r="C7348" t="str">
            <v>215005041-2</v>
          </cell>
          <cell r="D7348">
            <v>615</v>
          </cell>
          <cell r="E7348">
            <v>42040</v>
          </cell>
          <cell r="F7348" t="str">
            <v>SUBDIRECCION ADMINISTRATIVA Y FINANCIERA</v>
          </cell>
          <cell r="G7348">
            <v>9004672392</v>
          </cell>
          <cell r="H7348" t="str">
            <v>UAE AUTORIDAD NACIONAL DE LICENCIAS AMBIENTALES - ANLA</v>
          </cell>
          <cell r="I7348" t="str">
            <v>TRASLADO DE RECURSOS DEL FONAM A LA ANLA DE ACUERDO AL ART. 4 DECRETO 3573 DE 2011  -  PROGRAMADO PARA 06/02/2015</v>
          </cell>
          <cell r="J7348">
            <v>311000000</v>
          </cell>
          <cell r="N7348" t="str">
            <v>RECURSO 3-20</v>
          </cell>
          <cell r="V7348" t="str">
            <v>FONAM</v>
          </cell>
          <cell r="W7348" t="str">
            <v>Vigencia Presupuestal</v>
          </cell>
        </row>
        <row r="7349">
          <cell r="A7349" t="str">
            <v>º515</v>
          </cell>
          <cell r="B7349" t="str">
            <v>Oficio</v>
          </cell>
          <cell r="C7349" t="str">
            <v>215005041-2</v>
          </cell>
          <cell r="D7349">
            <v>615</v>
          </cell>
          <cell r="E7349">
            <v>42040</v>
          </cell>
          <cell r="F7349" t="str">
            <v>SUBDIRECCION ADMINISTRATIVA Y FINANCIERA</v>
          </cell>
          <cell r="G7349">
            <v>9004672392</v>
          </cell>
          <cell r="H7349" t="str">
            <v>UAE AUTORIDAD NACIONAL DE LICENCIAS AMBIENTALES - ANLA</v>
          </cell>
          <cell r="I7349" t="str">
            <v>TRASLADO DE RECURSOS DEL FONAM A LA ANLA DE ACUERDO AL ART. 4 DECRETO 3573 DE 2011  -  PROGRAMADO PARA 19/02/2015</v>
          </cell>
          <cell r="J7349">
            <v>586502800</v>
          </cell>
          <cell r="N7349" t="str">
            <v>RECURSO 3-20</v>
          </cell>
          <cell r="V7349" t="str">
            <v>FONAM</v>
          </cell>
          <cell r="W7349" t="str">
            <v>Vigencia Presupuestal</v>
          </cell>
        </row>
        <row r="7350">
          <cell r="A7350" t="str">
            <v>º615</v>
          </cell>
          <cell r="B7350" t="str">
            <v>Oficio</v>
          </cell>
          <cell r="C7350" t="str">
            <v>215005041-2</v>
          </cell>
          <cell r="D7350">
            <v>615</v>
          </cell>
          <cell r="E7350">
            <v>42040</v>
          </cell>
          <cell r="F7350" t="str">
            <v>SUBDIRECCION ADMINISTRATIVA Y FINANCIERA</v>
          </cell>
          <cell r="G7350">
            <v>9004672392</v>
          </cell>
          <cell r="H7350" t="str">
            <v>UAE AUTORIDAD NACIONAL DE LICENCIAS AMBIENTALES - ANLA</v>
          </cell>
          <cell r="I7350" t="str">
            <v>TRASLADO DE RECURSOS DEL FONAM A LA ANLA DE ACUERDO AL ART. 4 DECRETO 3573 DE 2011  -  PROGRAMADO PARA 25/02/2015</v>
          </cell>
          <cell r="J7350">
            <v>197036996</v>
          </cell>
          <cell r="N7350" t="str">
            <v>RECURSO 3-20</v>
          </cell>
          <cell r="V7350" t="str">
            <v>FONAM</v>
          </cell>
          <cell r="W7350" t="str">
            <v>Vigencia Presupuestal</v>
          </cell>
        </row>
        <row r="7351">
          <cell r="A7351" t="str">
            <v>º1115</v>
          </cell>
          <cell r="B7351" t="str">
            <v>Oficio</v>
          </cell>
          <cell r="C7351" t="str">
            <v>8300-2-5654</v>
          </cell>
          <cell r="D7351">
            <v>1115</v>
          </cell>
          <cell r="E7351">
            <v>42067</v>
          </cell>
          <cell r="F7351" t="str">
            <v>SUBDIRECCION ADMINISTRATIVA Y FINANCIERA</v>
          </cell>
          <cell r="G7351">
            <v>8903002794</v>
          </cell>
          <cell r="H7351" t="str">
            <v>BANCO DE OCCIDENTE</v>
          </cell>
          <cell r="I7351" t="str">
            <v>PAGO GASTOS FINANCIEROS DE ENERO 2015, GENERADOS EN LA CUENTA AHORROS DEL BANCO OCCIDENTE N.23082388-2</v>
          </cell>
          <cell r="J7351">
            <v>163144</v>
          </cell>
          <cell r="O7351" t="str">
            <v>RECURSO 520-21</v>
          </cell>
          <cell r="W7351" t="str">
            <v>Vigencia Presupuestal</v>
          </cell>
        </row>
        <row r="7352">
          <cell r="A7352" t="str">
            <v>º1415</v>
          </cell>
          <cell r="B7352" t="str">
            <v>Oficio</v>
          </cell>
          <cell r="C7352" t="str">
            <v>4120-E1-6713</v>
          </cell>
          <cell r="D7352">
            <v>615</v>
          </cell>
          <cell r="E7352">
            <v>42068</v>
          </cell>
          <cell r="F7352" t="str">
            <v>SUBDIRECCION ADMINISTRATIVA Y FINANCIERA</v>
          </cell>
          <cell r="G7352">
            <v>9004672392</v>
          </cell>
          <cell r="H7352" t="str">
            <v>UAE AUTORIDAD NACIONAL DE LICENCIAS AMBIENTALES - ANLA</v>
          </cell>
          <cell r="I7352" t="str">
            <v>TRASLADO DE RECURSOS DEL FONAM A LA ANLA DE ACUERDO AL ART. 4 DECRETO 3573 DE 2011  -  PROGRAMADO PARA 06/03/2015</v>
          </cell>
          <cell r="J7352">
            <v>395617208</v>
          </cell>
          <cell r="N7352" t="str">
            <v>RECURSO 3-20</v>
          </cell>
          <cell r="V7352" t="str">
            <v>FONAM</v>
          </cell>
          <cell r="W7352" t="str">
            <v>Vigencia Presupuestal</v>
          </cell>
        </row>
        <row r="7353">
          <cell r="A7353" t="str">
            <v>º1815</v>
          </cell>
          <cell r="B7353" t="str">
            <v>Oficio</v>
          </cell>
          <cell r="C7353" t="str">
            <v>8300-3-6658</v>
          </cell>
          <cell r="D7353">
            <v>1315</v>
          </cell>
          <cell r="E7353">
            <v>42073</v>
          </cell>
          <cell r="F7353" t="str">
            <v>SUBDIRECCION ADMINISTRATIVA Y FINANCIERA</v>
          </cell>
          <cell r="G7353">
            <v>8903002794</v>
          </cell>
          <cell r="H7353" t="str">
            <v>BANCO DE OCCIDENTE</v>
          </cell>
          <cell r="I7353" t="str">
            <v xml:space="preserve">PAGO GASTOS FINANCIEROS DEL FEBRERO 2015, GENERADOS EN LA CUENTA CORRIENTE DEL BANCO OCCIDENTE N.230-05554-3 </v>
          </cell>
          <cell r="J7353">
            <v>4459528.58</v>
          </cell>
          <cell r="O7353" t="str">
            <v>RECURSO 520-20</v>
          </cell>
          <cell r="W7353" t="str">
            <v>Vigencia Presupuestal</v>
          </cell>
        </row>
        <row r="7354">
          <cell r="A7354" t="str">
            <v>º1915</v>
          </cell>
          <cell r="B7354" t="str">
            <v>Oficio</v>
          </cell>
          <cell r="C7354" t="str">
            <v>8300-3-6656</v>
          </cell>
          <cell r="D7354">
            <v>1215</v>
          </cell>
          <cell r="E7354">
            <v>42073</v>
          </cell>
          <cell r="F7354" t="str">
            <v>SUBDIRECCION ADMINISTRATIVA Y FINANCIERA</v>
          </cell>
          <cell r="G7354">
            <v>8903002794</v>
          </cell>
          <cell r="H7354" t="str">
            <v>BANCO DE OCCIDENTE</v>
          </cell>
          <cell r="I7354" t="str">
            <v>PAGO GASTOS FINANCIEROS DE FEBRERO 2015, GENERADOS EN LA CUENTA AHORROS DEL BANCO OCCIDENTE N.23082388-2</v>
          </cell>
          <cell r="J7354">
            <v>12321.11</v>
          </cell>
          <cell r="O7354" t="str">
            <v>RECURSO 520-21</v>
          </cell>
          <cell r="W7354" t="str">
            <v>Vigencia Presupuestal</v>
          </cell>
        </row>
        <row r="7355">
          <cell r="A7355" t="str">
            <v>º2015</v>
          </cell>
          <cell r="B7355" t="str">
            <v>Oficio</v>
          </cell>
          <cell r="C7355" t="str">
            <v>4120-E1-6713</v>
          </cell>
          <cell r="D7355">
            <v>615</v>
          </cell>
          <cell r="E7355">
            <v>42073</v>
          </cell>
          <cell r="F7355" t="str">
            <v>SUBDIRECCION ADMINISTRATIVA Y FINANCIERA</v>
          </cell>
          <cell r="G7355">
            <v>9004672392</v>
          </cell>
          <cell r="H7355" t="str">
            <v>UAE AUTORIDAD NACIONAL DE LICENCIAS AMBIENTALES - ANLA</v>
          </cell>
          <cell r="I7355" t="str">
            <v>TRASLADO DE RECURSOS DEL FONAM A LA ANLA DE ACUERDO AL ART. 4 DECRETO 3573 DE 2011  -  PROGRAMADO PARA 13/03/2015</v>
          </cell>
          <cell r="J7355">
            <v>382855363</v>
          </cell>
          <cell r="N7355" t="str">
            <v>RECURSO 3-20</v>
          </cell>
          <cell r="V7355" t="str">
            <v>FONAM</v>
          </cell>
          <cell r="W7355" t="str">
            <v>Vigencia Presupuestal</v>
          </cell>
        </row>
        <row r="7356">
          <cell r="A7356" t="str">
            <v>º2115</v>
          </cell>
          <cell r="B7356" t="str">
            <v>Oficio</v>
          </cell>
          <cell r="C7356" t="str">
            <v>4120-E1-6713</v>
          </cell>
          <cell r="D7356">
            <v>615</v>
          </cell>
          <cell r="E7356">
            <v>42073</v>
          </cell>
          <cell r="F7356" t="str">
            <v>SUBDIRECCION ADMINISTRATIVA Y FINANCIERA</v>
          </cell>
          <cell r="G7356">
            <v>9004672392</v>
          </cell>
          <cell r="H7356" t="str">
            <v>UAE AUTORIDAD NACIONAL DE LICENCIAS AMBIENTALES - ANLA</v>
          </cell>
          <cell r="I7356" t="str">
            <v>TRASLADO DE RECURSOS DEL FONAM A LA ANLA DE ACUERDO AL ART. 4 DECRETO 3573 DE 2011  -  PROGRAMADO PARA 19/03/2015</v>
          </cell>
          <cell r="J7356">
            <v>255236906</v>
          </cell>
          <cell r="N7356" t="str">
            <v>RECURSO 3-20</v>
          </cell>
          <cell r="V7356" t="str">
            <v>FONAM</v>
          </cell>
          <cell r="W7356" t="str">
            <v>Vigencia Presupuestal</v>
          </cell>
        </row>
        <row r="7357">
          <cell r="A7357" t="str">
            <v>º2215</v>
          </cell>
          <cell r="B7357" t="str">
            <v>Oficio</v>
          </cell>
          <cell r="C7357" t="str">
            <v>4120-E1-6713</v>
          </cell>
          <cell r="D7357">
            <v>615</v>
          </cell>
          <cell r="E7357">
            <v>42073</v>
          </cell>
          <cell r="F7357" t="str">
            <v>SUBDIRECCION ADMINISTRATIVA Y FINANCIERA</v>
          </cell>
          <cell r="G7357">
            <v>9004672392</v>
          </cell>
          <cell r="H7357" t="str">
            <v>UAE AUTORIDAD NACIONAL DE LICENCIAS AMBIENTALES - ANLA</v>
          </cell>
          <cell r="I7357" t="str">
            <v>TRASLADO DE RECURSOS DEL FONAM A LA ANLA DE ACUERDO AL ART. 4 DECRETO 3573 DE 2011  -  PROGRAMADO PARA 27/03/2015</v>
          </cell>
          <cell r="J7357">
            <v>242475063</v>
          </cell>
          <cell r="N7357" t="str">
            <v>RECURSO 3-20</v>
          </cell>
          <cell r="W7357" t="str">
            <v>Vigencia Presupuestal</v>
          </cell>
        </row>
        <row r="7358">
          <cell r="A7358" t="str">
            <v>º3515</v>
          </cell>
          <cell r="B7358" t="str">
            <v>Oficio</v>
          </cell>
          <cell r="C7358" t="str">
            <v>8300-3-110061</v>
          </cell>
          <cell r="D7358">
            <v>1515</v>
          </cell>
          <cell r="E7358">
            <v>42104</v>
          </cell>
          <cell r="F7358" t="str">
            <v>SUBDIRECCION ADMINISTRATIVA Y FINANCIERA</v>
          </cell>
          <cell r="G7358">
            <v>8903002794</v>
          </cell>
          <cell r="H7358" t="str">
            <v>BANCO DE OCCIDENTE</v>
          </cell>
          <cell r="I7358" t="str">
            <v xml:space="preserve">PAGO GASTOS FINANCIEROS DE MARZO 2015, GENERADOS EN LA CUENTA CORRIENTE DEL BANCO OCCIDENTE N.230-05554-3 </v>
          </cell>
          <cell r="J7358">
            <v>5353534.17</v>
          </cell>
          <cell r="O7358" t="str">
            <v>RECURSO 520-20</v>
          </cell>
          <cell r="W7358" t="str">
            <v>Vigencia Presupuestal</v>
          </cell>
        </row>
        <row r="7359">
          <cell r="A7359" t="str">
            <v>º3615</v>
          </cell>
          <cell r="B7359" t="str">
            <v>Oficio</v>
          </cell>
          <cell r="C7359" t="str">
            <v>8300-3-11007</v>
          </cell>
          <cell r="D7359">
            <v>1415</v>
          </cell>
          <cell r="E7359">
            <v>42104</v>
          </cell>
          <cell r="F7359" t="str">
            <v>SUBDIRECCION ADMINISTRATIVA Y FINANCIERA</v>
          </cell>
          <cell r="G7359">
            <v>8903002794</v>
          </cell>
          <cell r="H7359" t="str">
            <v>BANCO DE OCCIDENTE</v>
          </cell>
          <cell r="I7359" t="str">
            <v>PAGO GASTOS FINANCIEROS DE MARZO 2015, GENERADOS EN LA CUENTA AHORROS DEL BANCO OCCIDENTE N.23082388-2</v>
          </cell>
          <cell r="J7359">
            <v>133973.28</v>
          </cell>
          <cell r="O7359" t="str">
            <v>RECURSO 520-21</v>
          </cell>
          <cell r="W7359" t="str">
            <v>Vigencia Presupuestal</v>
          </cell>
        </row>
        <row r="7867">
          <cell r="B7867" t="str">
            <v>Oficio</v>
          </cell>
          <cell r="C7867" t="str">
            <v>8140-3-6604</v>
          </cell>
          <cell r="D7867" t="str">
            <v>Activo</v>
          </cell>
          <cell r="E7867">
            <v>41701</v>
          </cell>
          <cell r="F7867" t="str">
            <v>OFICINA ASESORA JURIDICA</v>
          </cell>
          <cell r="G7867">
            <v>80022525</v>
          </cell>
          <cell r="H7867" t="str">
            <v>CARLOS JULIO VANEGAS YUMAYUZA</v>
          </cell>
          <cell r="I7867" t="str">
            <v xml:space="preserve">EMBARGO JUZGADO PRIMERO CIVIL MUNICIPAL DE SOACHA  OF 1534 DEL 30 SEP/2013 </v>
          </cell>
          <cell r="J7867">
            <v>14550000</v>
          </cell>
        </row>
        <row r="7868">
          <cell r="B7868" t="str">
            <v>Oficio</v>
          </cell>
          <cell r="C7868">
            <v>814047450</v>
          </cell>
          <cell r="D7868" t="str">
            <v>N/A</v>
          </cell>
          <cell r="E7868">
            <v>41712</v>
          </cell>
          <cell r="F7868" t="str">
            <v>OFICINA ASESORA JURIDICA</v>
          </cell>
          <cell r="G7868">
            <v>51658832</v>
          </cell>
          <cell r="H7868" t="str">
            <v>NUBIA ESTHER FLOREZ FIGUEROA</v>
          </cell>
          <cell r="I7868" t="str">
            <v>EMBARGO JUZGADO TERCERO CIVIL MUNICIPAL</v>
          </cell>
          <cell r="J7868">
            <v>1</v>
          </cell>
        </row>
        <row r="7869">
          <cell r="B7869" t="str">
            <v>Oficio</v>
          </cell>
          <cell r="C7869">
            <v>8140424325</v>
          </cell>
          <cell r="D7869" t="str">
            <v>N/A</v>
          </cell>
          <cell r="E7869">
            <v>41844</v>
          </cell>
          <cell r="F7869" t="str">
            <v>OFICINA ASESORA JURIDICA</v>
          </cell>
          <cell r="G7869">
            <v>79379945</v>
          </cell>
          <cell r="H7869" t="str">
            <v>FREDY MONROY OVIEDO</v>
          </cell>
          <cell r="I7869" t="str">
            <v>EMBARGO JUZGADO VEINTITRES CIVIL MUNICIPAL - OF 1338</v>
          </cell>
          <cell r="J7869">
            <v>1</v>
          </cell>
        </row>
        <row r="7870">
          <cell r="B7870" t="str">
            <v>Oficio</v>
          </cell>
          <cell r="C7870" t="str">
            <v>8320-4-34148</v>
          </cell>
          <cell r="D7870" t="str">
            <v>N/A</v>
          </cell>
          <cell r="E7870">
            <v>41921</v>
          </cell>
          <cell r="F7870" t="str">
            <v>OFICINA ASESORA JURIDICA</v>
          </cell>
          <cell r="G7870">
            <v>6770465</v>
          </cell>
          <cell r="H7870" t="str">
            <v>HENRY UNRIZA PUIN</v>
          </cell>
          <cell r="I7870" t="str">
            <v xml:space="preserve">EMBARGO JUZGADO PRIMERO CIVIL MUNICIPAL DE TUNJA  OF 0972 DEL 29 AGO/2014 </v>
          </cell>
          <cell r="J7870">
            <v>1</v>
          </cell>
        </row>
        <row r="8676">
          <cell r="T8676" t="str">
            <v/>
          </cell>
        </row>
        <row r="8677">
          <cell r="T8677" t="str">
            <v/>
          </cell>
        </row>
        <row r="8678">
          <cell r="A8678" t="str">
            <v>.</v>
          </cell>
          <cell r="Q8678" t="str">
            <v>.</v>
          </cell>
          <cell r="R8678" t="str">
            <v>.</v>
          </cell>
          <cell r="S8678" t="str">
            <v>.</v>
          </cell>
          <cell r="T8678" t="str">
            <v/>
          </cell>
          <cell r="U8678" t="str">
            <v>.</v>
          </cell>
          <cell r="V8678" t="str">
            <v>.</v>
          </cell>
        </row>
        <row r="8680">
          <cell r="C8680" t="str">
            <v>.</v>
          </cell>
          <cell r="D8680" t="str">
            <v>.</v>
          </cell>
          <cell r="E8680" t="str">
            <v>.</v>
          </cell>
          <cell r="F8680" t="str">
            <v>.</v>
          </cell>
          <cell r="G8680" t="str">
            <v>.</v>
          </cell>
          <cell r="J8680" t="str">
            <v>.</v>
          </cell>
          <cell r="K8680" t="str">
            <v>.</v>
          </cell>
          <cell r="L8680" t="str">
            <v>.</v>
          </cell>
          <cell r="M8680" t="str">
            <v>.</v>
          </cell>
          <cell r="N8680" t="str">
            <v>.</v>
          </cell>
          <cell r="O8680" t="str">
            <v>.</v>
          </cell>
        </row>
        <row r="8681">
          <cell r="B8681" t="str">
            <v>DEPENDENCIAS</v>
          </cell>
          <cell r="J8681" t="str">
            <v>CUENTA INVERSION</v>
          </cell>
        </row>
        <row r="8682">
          <cell r="B8682" t="str">
            <v>COORDINADOR DE DEFENSA JUDICIAL OFICINA ASESORA JURIDICA</v>
          </cell>
          <cell r="J8682" t="str">
            <v>RECURSO 11</v>
          </cell>
          <cell r="N8682" t="str">
            <v>RECURSO 2-10</v>
          </cell>
        </row>
        <row r="8683">
          <cell r="B8683" t="str">
            <v>DESPACHO MINISTRO DE AMBIENTE Y DESARROLLO SOSTENIBLE</v>
          </cell>
          <cell r="H8683" t="str">
            <v>Oferta</v>
          </cell>
          <cell r="J8683" t="str">
            <v>RECURSO 14</v>
          </cell>
          <cell r="N8683" t="str">
            <v>RECURSO 3-10</v>
          </cell>
        </row>
        <row r="8684">
          <cell r="B8684" t="str">
            <v>DESPACHO VICEMINISTRO DE AMBIENTE Y DESARROLLO SOSTENIBLE</v>
          </cell>
          <cell r="H8684" t="str">
            <v>Comisión</v>
          </cell>
          <cell r="J8684" t="str">
            <v>RECURSO 2-10</v>
          </cell>
        </row>
        <row r="8685">
          <cell r="B8685" t="str">
            <v>DIRECCION DE BOSQUES, BIODIVERSIDAD Y SERVICIOS ECOSISTEMICOS</v>
          </cell>
          <cell r="H8685" t="str">
            <v>Convenio</v>
          </cell>
          <cell r="J8685" t="str">
            <v>RECURSO 3-10</v>
          </cell>
        </row>
        <row r="8686">
          <cell r="B8686" t="str">
            <v>DIRECCION DE ASUNTOS MARINOS, COSTEROS Y RECURSOS ACUATICOS</v>
          </cell>
          <cell r="H8686" t="str">
            <v>Contrato</v>
          </cell>
        </row>
        <row r="8687">
          <cell r="B8687" t="str">
            <v>DIRECCION DE ASUNTOS AMBIENTALES, SECTORIAL Y URBANA</v>
          </cell>
          <cell r="H8687" t="str">
            <v>Orden de Servicio</v>
          </cell>
        </row>
        <row r="8688">
          <cell r="B8688" t="str">
            <v>DIRECCION DE GENTION INTEGRAL DEL RECURSO HIDRICO</v>
          </cell>
          <cell r="H8688" t="str">
            <v>Resolucion</v>
          </cell>
        </row>
        <row r="8689">
          <cell r="B8689" t="str">
            <v>DIRECCION DE ORDENAMIENTO AMBIENTAL Y COORDINACION DEL SINA</v>
          </cell>
          <cell r="H8689" t="str">
            <v>Oficio</v>
          </cell>
        </row>
        <row r="8690">
          <cell r="B8690" t="str">
            <v>DIRECCION DE CAMBIO CLIMATICO</v>
          </cell>
          <cell r="H8690" t="str">
            <v>Nomina</v>
          </cell>
        </row>
        <row r="8691">
          <cell r="B8691" t="str">
            <v>DIRECCION DE DESARROLLO SECTORIAL SOSTENIBLE</v>
          </cell>
          <cell r="H8691" t="str">
            <v>Anulada</v>
          </cell>
        </row>
        <row r="8692">
          <cell r="B8692" t="str">
            <v>GRUPO DE COMUNICACIONES</v>
          </cell>
          <cell r="H8692" t="str">
            <v>Otro</v>
          </cell>
        </row>
        <row r="8693">
          <cell r="B8693" t="str">
            <v>OFICINA DE NEGOCIOS VERDES Y SOSTENIBLES</v>
          </cell>
          <cell r="H8693" t="str">
            <v>Factura</v>
          </cell>
        </row>
        <row r="8694">
          <cell r="B8694" t="str">
            <v>OFICINA DE TECNOLOGIAS, INFORMACION Y COMUNICACIONES TIC</v>
          </cell>
          <cell r="H8694" t="str">
            <v>Devoluciones</v>
          </cell>
        </row>
        <row r="8695">
          <cell r="B8695" t="str">
            <v>OFICINA DE ASUNTOS INTERNACIONALES</v>
          </cell>
        </row>
        <row r="8696">
          <cell r="B8696" t="str">
            <v>OFICINA ASESORA JURIDICA</v>
          </cell>
        </row>
        <row r="8697">
          <cell r="B8697" t="str">
            <v>OFICINA ASESORA DE PLANEACION</v>
          </cell>
        </row>
        <row r="8698">
          <cell r="B8698" t="str">
            <v>SERVICIOS ADMINISTRATIVOS, ATENCIONA AL USUARIO, ARCHIVO Y CORRESPONDENCIA</v>
          </cell>
        </row>
        <row r="8699">
          <cell r="B8699" t="str">
            <v>SUBDIRECCION ADMINISTRATIVA Y FINANCIERA</v>
          </cell>
        </row>
        <row r="8700">
          <cell r="B8700" t="str">
            <v>SUBDIRECCION DE EDUCACION Y PARTICIPACION</v>
          </cell>
        </row>
        <row r="8701">
          <cell r="B8701" t="str">
            <v>TALENTO HUMANO ACTIVO Y NO ACTIVO</v>
          </cell>
        </row>
        <row r="8706">
          <cell r="B8706" t="str">
            <v>GRUPO DE REGIONALIZACIÓN Y VALORACIÓN ECONÓMICA</v>
          </cell>
        </row>
        <row r="8707">
          <cell r="B8707" t="str">
            <v>GRUPO DE RELACIÓN CON USUARIOS - RUS</v>
          </cell>
        </row>
        <row r="9022">
          <cell r="K9022">
            <v>520</v>
          </cell>
          <cell r="L9022">
            <v>900</v>
          </cell>
          <cell r="M9022">
            <v>6</v>
          </cell>
        </row>
        <row r="9027">
          <cell r="K9027">
            <v>610</v>
          </cell>
          <cell r="L9027">
            <v>900</v>
          </cell>
          <cell r="M9027">
            <v>15</v>
          </cell>
        </row>
        <row r="9028">
          <cell r="K9028">
            <v>610</v>
          </cell>
          <cell r="L9028">
            <v>900</v>
          </cell>
          <cell r="M9028">
            <v>15</v>
          </cell>
        </row>
        <row r="9040">
          <cell r="K9040">
            <v>610</v>
          </cell>
          <cell r="L9040">
            <v>900</v>
          </cell>
          <cell r="M9040">
            <v>15</v>
          </cell>
        </row>
        <row r="9041">
          <cell r="K9041">
            <v>630</v>
          </cell>
          <cell r="L9041">
            <v>900</v>
          </cell>
          <cell r="M9041">
            <v>1</v>
          </cell>
        </row>
        <row r="9043">
          <cell r="K9043">
            <v>640</v>
          </cell>
          <cell r="L9043">
            <v>900</v>
          </cell>
          <cell r="M9043">
            <v>2</v>
          </cell>
        </row>
        <row r="9427">
          <cell r="A9427">
            <v>4406</v>
          </cell>
        </row>
        <row r="9433">
          <cell r="J9433" t="str">
            <v xml:space="preserve"> </v>
          </cell>
        </row>
        <row r="9692">
          <cell r="N9692" t="str">
            <v>520-900-5-21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7"/>
  <dimension ref="A1:IU4026"/>
  <sheetViews>
    <sheetView showGridLines="0" showZeros="0" tabSelected="1" showWhiteSpace="0" view="pageBreakPreview" zoomScale="110" zoomScaleNormal="90" zoomScaleSheetLayoutView="110" workbookViewId="0">
      <selection activeCell="E19" sqref="E19:F19"/>
    </sheetView>
  </sheetViews>
  <sheetFormatPr baseColWidth="10" defaultColWidth="11.5703125" defaultRowHeight="12.75" x14ac:dyDescent="0.2"/>
  <cols>
    <col min="1" max="1" width="27.28515625" style="12" customWidth="1"/>
    <col min="2" max="2" width="13.42578125" style="12" customWidth="1"/>
    <col min="3" max="3" width="23.140625" style="12" customWidth="1"/>
    <col min="4" max="4" width="19.85546875" style="12" customWidth="1"/>
    <col min="5" max="5" width="18.28515625" style="12" customWidth="1"/>
    <col min="6" max="6" width="6.5703125" style="12" customWidth="1"/>
    <col min="7" max="8" width="12.85546875" style="3" hidden="1" customWidth="1"/>
    <col min="9" max="9" width="14.7109375" style="3" hidden="1" customWidth="1"/>
    <col min="10" max="11" width="12.85546875" style="3" hidden="1" customWidth="1"/>
    <col min="12" max="14" width="17.140625" style="3" hidden="1" customWidth="1"/>
    <col min="15" max="15" width="8.85546875" style="6" customWidth="1"/>
    <col min="16" max="16" width="15.5703125" style="6" customWidth="1"/>
    <col min="17" max="25" width="8.85546875" style="3" customWidth="1"/>
    <col min="26" max="49" width="11.42578125" style="3" customWidth="1"/>
    <col min="50" max="109" width="11.5703125" style="3" customWidth="1"/>
    <col min="110" max="250" width="11.5703125" style="12" customWidth="1"/>
    <col min="251" max="251" width="1.28515625" style="9" customWidth="1"/>
    <col min="252" max="252" width="3.140625" style="9" customWidth="1"/>
    <col min="253" max="253" width="13" style="9" bestFit="1" customWidth="1"/>
    <col min="254" max="254" width="11.5703125" style="9"/>
    <col min="255" max="255" width="12" style="9" bestFit="1" customWidth="1"/>
    <col min="256" max="16384" width="11.5703125" style="9"/>
  </cols>
  <sheetData>
    <row r="1" spans="1:254" s="2" customFormat="1" ht="42.75" customHeight="1" x14ac:dyDescent="0.2">
      <c r="A1" s="1"/>
      <c r="B1" s="224"/>
      <c r="C1" s="224"/>
      <c r="D1" s="224"/>
      <c r="G1" s="3"/>
      <c r="H1" s="3"/>
      <c r="I1" s="3" t="s">
        <v>0</v>
      </c>
      <c r="J1" s="4" t="e">
        <f>VLOOKUP($E$7,'[1]BD Orden Pago'!$A$5:$T$8678,13,FALSE)</f>
        <v>#N/A</v>
      </c>
      <c r="K1" s="3"/>
      <c r="L1" s="3"/>
      <c r="M1" s="3"/>
      <c r="N1" s="5">
        <v>40042</v>
      </c>
      <c r="O1" s="6"/>
      <c r="P1" s="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7"/>
      <c r="DG1" s="7"/>
      <c r="DH1" s="7"/>
      <c r="DI1" s="7"/>
      <c r="DJ1" s="7"/>
      <c r="DK1" s="7"/>
      <c r="DL1" s="7"/>
      <c r="DM1" s="7"/>
      <c r="DN1" s="7"/>
      <c r="DO1" s="7"/>
      <c r="IQ1" s="8"/>
      <c r="IR1" s="9" t="b">
        <v>1</v>
      </c>
      <c r="IS1" s="8"/>
      <c r="IT1" s="8"/>
    </row>
    <row r="2" spans="1:254" s="142" customFormat="1" ht="21.75" customHeight="1" x14ac:dyDescent="0.2">
      <c r="A2" s="222" t="s">
        <v>4</v>
      </c>
      <c r="B2" s="234" t="s">
        <v>57</v>
      </c>
      <c r="C2" s="234"/>
      <c r="D2" s="234"/>
      <c r="E2" s="225"/>
      <c r="F2" s="226"/>
      <c r="G2" s="139"/>
      <c r="H2" s="139"/>
      <c r="I2" s="139"/>
      <c r="J2" s="139"/>
      <c r="K2" s="139"/>
      <c r="L2" s="139"/>
      <c r="M2" s="139"/>
      <c r="N2" s="139"/>
      <c r="O2" s="140"/>
      <c r="P2" s="140"/>
      <c r="Q2" s="141"/>
      <c r="R2" s="141"/>
      <c r="S2" s="141"/>
      <c r="T2" s="141"/>
      <c r="U2" s="141"/>
      <c r="V2" s="141"/>
      <c r="W2" s="141"/>
      <c r="X2" s="141"/>
      <c r="Y2" s="141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39"/>
      <c r="CB2" s="139"/>
      <c r="CC2" s="139"/>
      <c r="CD2" s="139"/>
      <c r="CE2" s="139"/>
      <c r="CF2" s="139"/>
      <c r="CG2" s="139"/>
      <c r="CH2" s="139"/>
      <c r="CI2" s="139"/>
      <c r="CJ2" s="139"/>
      <c r="CK2" s="139"/>
      <c r="CL2" s="139"/>
      <c r="CM2" s="139"/>
      <c r="CN2" s="139"/>
      <c r="CO2" s="139"/>
      <c r="CP2" s="139"/>
      <c r="CQ2" s="139"/>
      <c r="CR2" s="139"/>
      <c r="CS2" s="139"/>
      <c r="CT2" s="139"/>
      <c r="CU2" s="139"/>
      <c r="CV2" s="139"/>
      <c r="CW2" s="139"/>
      <c r="CX2" s="139"/>
      <c r="CY2" s="139"/>
      <c r="CZ2" s="139"/>
      <c r="DA2" s="139"/>
      <c r="DB2" s="139"/>
      <c r="DC2" s="139"/>
      <c r="DD2" s="139"/>
      <c r="DE2" s="139"/>
      <c r="IQ2" s="143"/>
      <c r="IR2" s="143"/>
      <c r="IS2" s="143"/>
      <c r="IT2" s="143"/>
    </row>
    <row r="3" spans="1:254" s="142" customFormat="1" ht="17.25" customHeight="1" x14ac:dyDescent="0.2">
      <c r="A3" s="223"/>
      <c r="B3" s="233" t="s">
        <v>62</v>
      </c>
      <c r="C3" s="233"/>
      <c r="D3" s="233"/>
      <c r="E3" s="227"/>
      <c r="F3" s="228"/>
      <c r="G3" s="139"/>
      <c r="H3" s="139"/>
      <c r="I3" s="139"/>
      <c r="J3" s="139"/>
      <c r="K3" s="139"/>
      <c r="L3" s="139"/>
      <c r="M3" s="139"/>
      <c r="N3" s="139"/>
      <c r="O3" s="140"/>
      <c r="P3" s="140"/>
      <c r="Q3" s="141"/>
      <c r="R3" s="141"/>
      <c r="S3" s="141"/>
      <c r="T3" s="141"/>
      <c r="U3" s="141"/>
      <c r="V3" s="141"/>
      <c r="W3" s="141"/>
      <c r="X3" s="141"/>
      <c r="Y3" s="141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IQ3" s="143"/>
      <c r="IR3" s="143"/>
      <c r="IS3" s="143"/>
      <c r="IT3" s="143"/>
    </row>
    <row r="4" spans="1:254" s="143" customFormat="1" ht="17.25" customHeight="1" x14ac:dyDescent="0.2">
      <c r="A4" s="138" t="s">
        <v>60</v>
      </c>
      <c r="B4" s="199" t="s">
        <v>61</v>
      </c>
      <c r="C4" s="200"/>
      <c r="D4" s="201"/>
      <c r="E4" s="202" t="s">
        <v>59</v>
      </c>
      <c r="F4" s="203"/>
      <c r="G4" s="139"/>
      <c r="H4" s="139"/>
      <c r="I4" s="139" t="s">
        <v>1</v>
      </c>
      <c r="J4" s="144" t="e">
        <f>VLOOKUP($E$7,'[1]BD Orden Pago'!$A$5:$T$8678,10,FALSE)</f>
        <v>#N/A</v>
      </c>
      <c r="K4" s="139"/>
      <c r="L4" s="139"/>
      <c r="M4" s="139"/>
      <c r="N4" s="139"/>
      <c r="O4" s="140"/>
      <c r="P4" s="140"/>
      <c r="Q4" s="141"/>
      <c r="R4" s="141"/>
      <c r="S4" s="141"/>
      <c r="T4" s="141"/>
      <c r="U4" s="141"/>
      <c r="V4" s="141"/>
      <c r="W4" s="141"/>
      <c r="X4" s="141"/>
      <c r="Y4" s="141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</row>
    <row r="5" spans="1:254" ht="5.0999999999999996" customHeight="1" x14ac:dyDescent="0.2">
      <c r="A5" s="229"/>
      <c r="B5" s="229"/>
      <c r="C5" s="229"/>
      <c r="D5" s="229"/>
      <c r="E5" s="229"/>
      <c r="F5" s="229"/>
      <c r="J5" s="4"/>
      <c r="O5" s="11"/>
      <c r="P5" s="11"/>
      <c r="Q5" s="12"/>
      <c r="R5" s="12"/>
      <c r="S5" s="12"/>
      <c r="T5" s="12"/>
      <c r="U5" s="12"/>
      <c r="V5" s="12"/>
      <c r="W5" s="12"/>
      <c r="X5" s="12"/>
      <c r="Y5" s="12"/>
    </row>
    <row r="6" spans="1:254" ht="15.75" customHeight="1" x14ac:dyDescent="0.2">
      <c r="A6" s="106"/>
      <c r="B6" s="77"/>
      <c r="C6" s="77" t="s">
        <v>2</v>
      </c>
      <c r="D6" s="77"/>
      <c r="E6" s="77"/>
      <c r="F6" s="107"/>
      <c r="I6" s="3" t="s">
        <v>3</v>
      </c>
      <c r="J6" s="3" t="e">
        <f>VLOOKUP($E$7,'[1]BD Orden Pago'!$A$5:$T$8587,14,FALSE)</f>
        <v>#N/A</v>
      </c>
      <c r="O6" s="11"/>
      <c r="P6" s="11"/>
      <c r="Q6" s="12"/>
      <c r="R6" s="12"/>
      <c r="S6" s="12"/>
      <c r="T6" s="12"/>
      <c r="U6" s="12"/>
      <c r="V6" s="12"/>
      <c r="W6" s="12"/>
      <c r="X6" s="12"/>
      <c r="Y6" s="12"/>
    </row>
    <row r="7" spans="1:254" ht="25.5" customHeight="1" x14ac:dyDescent="0.2">
      <c r="A7" s="230" t="s">
        <v>58</v>
      </c>
      <c r="B7" s="231"/>
      <c r="C7" s="232"/>
      <c r="D7" s="123" t="s">
        <v>5</v>
      </c>
      <c r="E7" s="124"/>
      <c r="F7" s="108"/>
      <c r="I7" s="3" t="s">
        <v>6</v>
      </c>
      <c r="J7" s="3" t="e">
        <f>VLOOKUP($E$7,'[1]BD Orden Pago'!$A$5:$T$8678,15,FALSE)</f>
        <v>#N/A</v>
      </c>
      <c r="O7" s="11"/>
      <c r="P7" s="11"/>
      <c r="Q7" s="12"/>
      <c r="R7" s="12"/>
      <c r="S7" s="12"/>
      <c r="T7" s="12"/>
      <c r="U7" s="12"/>
      <c r="V7" s="12"/>
      <c r="W7" s="12"/>
      <c r="X7" s="12"/>
      <c r="Y7" s="12"/>
    </row>
    <row r="8" spans="1:254" ht="15.75" hidden="1" customHeight="1" x14ac:dyDescent="0.2">
      <c r="A8" s="135"/>
      <c r="B8" s="77"/>
      <c r="C8" s="77"/>
      <c r="D8" s="77"/>
      <c r="E8" s="77"/>
      <c r="F8" s="108" t="s">
        <v>7</v>
      </c>
      <c r="I8" s="3" t="s">
        <v>8</v>
      </c>
      <c r="J8" s="3" t="e">
        <f>VLOOKUP($E$7,'[1]BD Orden Pago'!$A$5:$T$8678,16,FALSE)</f>
        <v>#N/A</v>
      </c>
      <c r="O8" s="11"/>
      <c r="P8" s="11"/>
      <c r="Q8" s="12"/>
      <c r="R8" s="12"/>
      <c r="S8" s="12"/>
      <c r="T8" s="12"/>
      <c r="U8" s="12"/>
      <c r="V8" s="12"/>
      <c r="W8" s="12"/>
      <c r="X8" s="12"/>
      <c r="Y8" s="12"/>
    </row>
    <row r="9" spans="1:254" ht="15.75" customHeight="1" x14ac:dyDescent="0.2">
      <c r="A9" s="135"/>
      <c r="B9" s="204" t="str">
        <f>IFERROR(VLOOKUP($E$7,'[1]BD Orden Pago'!$A$5:$T$8678,2,FALSE)&amp;": "&amp;(VLOOKUP($E$7,'[1]BD Orden Pago'!$A$5:$T$8678,3,FALSE)),"")</f>
        <v/>
      </c>
      <c r="C9" s="204"/>
      <c r="D9" s="125" t="s">
        <v>9</v>
      </c>
      <c r="E9" s="126" t="str">
        <f>IFERROR(VLOOKUP($E$7,'[1]BD Orden Pago'!$A$5:$T$10017,4,FALSE),"")</f>
        <v/>
      </c>
      <c r="F9" s="109"/>
      <c r="I9" s="3" t="s">
        <v>10</v>
      </c>
      <c r="J9" s="3" t="e">
        <f>VLOOKUP($E$7,'[1]BD Orden Pago'!$A$5:$U$8678,21,FALSE)</f>
        <v>#N/A</v>
      </c>
      <c r="O9" s="11"/>
      <c r="P9" s="11"/>
      <c r="Q9" s="12"/>
      <c r="R9" s="12"/>
      <c r="S9" s="12"/>
      <c r="T9" s="12"/>
      <c r="U9" s="12"/>
      <c r="V9" s="12"/>
      <c r="W9" s="12"/>
      <c r="X9" s="12"/>
      <c r="Y9" s="12"/>
    </row>
    <row r="10" spans="1:254" ht="15.75" hidden="1" customHeight="1" x14ac:dyDescent="0.2">
      <c r="A10" s="135"/>
      <c r="B10" s="78"/>
      <c r="C10" s="78"/>
      <c r="D10" s="78"/>
      <c r="E10" s="78"/>
      <c r="F10" s="110"/>
      <c r="J10" s="3" t="e">
        <f>VLOOKUP($E$7,'[1]BD Orden Pago'!$A$5:$V$8678,22,FALSE)</f>
        <v>#N/A</v>
      </c>
      <c r="O10" s="11"/>
      <c r="P10" s="11"/>
      <c r="Q10" s="12"/>
      <c r="R10" s="12"/>
      <c r="S10" s="12"/>
      <c r="T10" s="12"/>
      <c r="U10" s="12"/>
      <c r="V10" s="12"/>
      <c r="W10" s="12"/>
      <c r="X10" s="12"/>
      <c r="Y10" s="12"/>
    </row>
    <row r="11" spans="1:254" ht="15.75" hidden="1" customHeight="1" x14ac:dyDescent="0.2">
      <c r="A11" s="85"/>
      <c r="B11" s="77"/>
      <c r="C11" s="77"/>
      <c r="D11" s="77"/>
      <c r="E11" s="77"/>
      <c r="F11" s="108"/>
      <c r="O11" s="11"/>
      <c r="P11" s="11"/>
      <c r="Q11" s="12"/>
      <c r="R11" s="12"/>
      <c r="S11" s="12"/>
      <c r="T11" s="12"/>
      <c r="U11" s="12"/>
      <c r="V11" s="12"/>
      <c r="W11" s="12"/>
      <c r="X11" s="12"/>
      <c r="Y11" s="12"/>
      <c r="IT11" s="9" t="s">
        <v>2</v>
      </c>
    </row>
    <row r="12" spans="1:254" ht="15.75" hidden="1" customHeight="1" x14ac:dyDescent="0.2">
      <c r="A12" s="205" t="str">
        <f>IFERROR("Dependencia : "&amp;VLOOKUP($E$7,'[1]BD Orden Pago'!$A$5:$T$10017,6,FALSE),"")</f>
        <v/>
      </c>
      <c r="B12" s="205"/>
      <c r="C12" s="206"/>
      <c r="D12" s="79" t="s">
        <v>11</v>
      </c>
      <c r="E12" s="207" t="str">
        <f>IFERROR(VLOOKUP($E$7,'[1]BD Orden Pago'!$A$5:$T$8678,5,FALSE),"")</f>
        <v/>
      </c>
      <c r="F12" s="207"/>
      <c r="I12" s="15" t="e">
        <f>IF(VLOOKUP($E$7,'[1]BD Orden Pago'!$A$5:$W$8678,23,FALSE)=0,"Error en año Expedicion RP",VLOOKUP($E$7,'[1]BD Orden Pago'!$A$5:$W$8678,23,FALSE))</f>
        <v>#N/A</v>
      </c>
      <c r="O12" s="11"/>
      <c r="P12" s="11"/>
      <c r="Q12" s="12"/>
      <c r="R12" s="12"/>
      <c r="S12" s="12"/>
      <c r="T12" s="12"/>
      <c r="U12" s="12"/>
      <c r="V12" s="12"/>
      <c r="W12" s="12"/>
      <c r="X12" s="12"/>
      <c r="Y12" s="12"/>
      <c r="IT12" s="9" t="s">
        <v>12</v>
      </c>
    </row>
    <row r="13" spans="1:254" s="12" customFormat="1" ht="15.75" hidden="1" customHeight="1" x14ac:dyDescent="0.2">
      <c r="A13" s="111"/>
      <c r="B13" s="80"/>
      <c r="C13" s="80"/>
      <c r="D13" s="81"/>
      <c r="E13" s="82"/>
      <c r="F13" s="112"/>
      <c r="G13" s="3"/>
      <c r="H13" s="3"/>
      <c r="I13" s="3"/>
      <c r="J13" s="3"/>
      <c r="K13" s="3"/>
      <c r="L13" s="3"/>
      <c r="M13" s="3"/>
      <c r="N13" s="3"/>
      <c r="O13" s="11"/>
      <c r="P13" s="1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IQ13" s="9" t="s">
        <v>13</v>
      </c>
      <c r="IR13" s="9"/>
      <c r="IS13" s="9"/>
      <c r="IT13" s="9"/>
    </row>
    <row r="14" spans="1:254" ht="15.75" hidden="1" customHeight="1" x14ac:dyDescent="0.2">
      <c r="A14" s="208" t="str">
        <f>IFERROR("Beneficiario: "&amp;VLOOKUP($E$7,'[1]BD Orden Pago'!$A$5:$T$8678,8,FALSE),"")</f>
        <v/>
      </c>
      <c r="B14" s="209"/>
      <c r="C14" s="209"/>
      <c r="D14" s="79" t="s">
        <v>14</v>
      </c>
      <c r="E14" s="210" t="str">
        <f>IFERROR(VLOOKUP($E$7,'[1]BD Orden Pago'!$A$5:$T$8678,7,FALSE),"")</f>
        <v/>
      </c>
      <c r="F14" s="210"/>
      <c r="O14" s="11"/>
      <c r="P14" s="11"/>
      <c r="Q14" s="12"/>
      <c r="R14" s="12"/>
      <c r="S14" s="12"/>
      <c r="T14" s="12"/>
      <c r="U14" s="12"/>
      <c r="V14" s="12"/>
      <c r="W14" s="12"/>
      <c r="X14" s="12"/>
      <c r="Y14" s="12"/>
    </row>
    <row r="15" spans="1:254" s="12" customFormat="1" ht="15.75" hidden="1" customHeight="1" x14ac:dyDescent="0.2">
      <c r="A15" s="111"/>
      <c r="B15" s="80"/>
      <c r="C15" s="80"/>
      <c r="D15" s="81"/>
      <c r="E15" s="83"/>
      <c r="F15" s="113"/>
      <c r="G15" s="3"/>
      <c r="H15" s="3"/>
      <c r="I15" s="3"/>
      <c r="J15" s="3"/>
      <c r="K15" s="3"/>
      <c r="L15" s="3"/>
      <c r="M15" s="3"/>
      <c r="N15" s="3"/>
      <c r="O15" s="11"/>
      <c r="P15" s="1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IQ15" s="9"/>
      <c r="IR15" s="9"/>
      <c r="IS15" s="9"/>
      <c r="IT15" s="9"/>
    </row>
    <row r="16" spans="1:254" hidden="1" x14ac:dyDescent="0.2">
      <c r="A16" s="211" t="s">
        <v>15</v>
      </c>
      <c r="B16" s="212"/>
      <c r="C16" s="212"/>
      <c r="D16" s="213"/>
      <c r="E16" s="211" t="s">
        <v>16</v>
      </c>
      <c r="F16" s="213"/>
      <c r="O16" s="11"/>
      <c r="P16" s="11"/>
      <c r="Q16" s="12"/>
      <c r="R16" s="12"/>
      <c r="S16" s="12"/>
      <c r="T16" s="12"/>
      <c r="U16" s="12"/>
      <c r="V16" s="12"/>
      <c r="W16" s="12"/>
      <c r="X16" s="12"/>
      <c r="Y16" s="12"/>
    </row>
    <row r="17" spans="1:254" hidden="1" x14ac:dyDescent="0.2">
      <c r="A17" s="127" t="e">
        <f>UPPER(VLOOKUP($E$7,'[1]BD Orden Pago'!$A$5:$T$8665,9,FALSE))</f>
        <v>#N/A</v>
      </c>
      <c r="B17" s="128"/>
      <c r="C17" s="128"/>
      <c r="D17" s="128"/>
      <c r="E17" s="84"/>
      <c r="F17" s="114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</row>
    <row r="18" spans="1:254" ht="8.25" hidden="1" customHeight="1" x14ac:dyDescent="0.2">
      <c r="A18" s="129"/>
      <c r="B18" s="130"/>
      <c r="C18" s="130"/>
      <c r="D18" s="130"/>
      <c r="E18" s="85"/>
      <c r="F18" s="108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AL18" s="3" t="s">
        <v>7</v>
      </c>
    </row>
    <row r="19" spans="1:254" ht="21.75" customHeight="1" x14ac:dyDescent="0.2">
      <c r="A19" s="131"/>
      <c r="B19" s="132"/>
      <c r="C19" s="132"/>
      <c r="D19" s="86" t="s">
        <v>17</v>
      </c>
      <c r="E19" s="220"/>
      <c r="F19" s="221"/>
      <c r="O19" s="11"/>
      <c r="P19" s="17"/>
      <c r="Q19" s="18"/>
      <c r="R19" s="12"/>
      <c r="S19" s="12"/>
      <c r="T19" s="12"/>
      <c r="U19" s="12"/>
      <c r="V19" s="12"/>
      <c r="W19" s="12"/>
      <c r="X19" s="12"/>
      <c r="Y19" s="12"/>
      <c r="AK19" s="3" t="s">
        <v>2</v>
      </c>
      <c r="IS19" s="19"/>
    </row>
    <row r="20" spans="1:254" ht="12.75" customHeight="1" x14ac:dyDescent="0.2">
      <c r="A20" s="115"/>
      <c r="B20" s="87"/>
      <c r="C20" s="87"/>
      <c r="D20" s="86" t="s">
        <v>18</v>
      </c>
      <c r="E20" s="220"/>
      <c r="F20" s="221"/>
      <c r="O20" s="11"/>
      <c r="P20" s="17"/>
      <c r="Q20" s="18"/>
      <c r="R20" s="12"/>
      <c r="S20" s="12"/>
      <c r="T20" s="12"/>
      <c r="U20" s="12"/>
      <c r="V20" s="12"/>
      <c r="W20" s="12"/>
      <c r="X20" s="12"/>
      <c r="Y20" s="12"/>
    </row>
    <row r="21" spans="1:254" ht="4.5" hidden="1" customHeight="1" x14ac:dyDescent="0.2">
      <c r="A21" s="116"/>
      <c r="B21" s="88"/>
      <c r="C21" s="88"/>
      <c r="D21" s="89"/>
      <c r="E21" s="90"/>
      <c r="F21" s="117"/>
      <c r="O21" s="11"/>
      <c r="P21" s="11"/>
      <c r="Q21" s="12"/>
      <c r="R21" s="12"/>
      <c r="S21" s="12"/>
      <c r="T21" s="12"/>
      <c r="U21" s="12"/>
      <c r="V21" s="12"/>
      <c r="W21" s="12"/>
      <c r="X21" s="12"/>
      <c r="Y21" s="12"/>
    </row>
    <row r="22" spans="1:254" ht="5.25" hidden="1" customHeight="1" x14ac:dyDescent="0.2">
      <c r="A22" s="116"/>
      <c r="B22" s="88"/>
      <c r="C22" s="88"/>
      <c r="D22" s="91"/>
      <c r="E22" s="92"/>
      <c r="F22" s="118"/>
      <c r="O22" s="11"/>
      <c r="P22" s="11"/>
      <c r="Q22" s="12"/>
      <c r="R22" s="12"/>
      <c r="S22" s="12"/>
      <c r="T22" s="12"/>
      <c r="U22" s="12"/>
      <c r="V22" s="12"/>
      <c r="W22" s="12"/>
      <c r="X22" s="12"/>
      <c r="Y22" s="12"/>
    </row>
    <row r="23" spans="1:254" ht="15.75" customHeight="1" x14ac:dyDescent="0.2">
      <c r="A23" s="214"/>
      <c r="B23" s="215"/>
      <c r="C23" s="215"/>
      <c r="D23" s="93" t="s">
        <v>19</v>
      </c>
      <c r="E23" s="216"/>
      <c r="F23" s="217"/>
      <c r="O23" s="11"/>
      <c r="P23" s="20"/>
      <c r="Q23" s="12"/>
      <c r="R23" s="12"/>
      <c r="S23" s="12"/>
      <c r="T23" s="12"/>
      <c r="U23" s="12"/>
      <c r="V23" s="12"/>
      <c r="W23" s="12"/>
      <c r="X23" s="12"/>
      <c r="Y23" s="12"/>
      <c r="AL23" s="3" t="s">
        <v>2</v>
      </c>
    </row>
    <row r="24" spans="1:254" ht="6" customHeight="1" x14ac:dyDescent="0.2">
      <c r="A24" s="116"/>
      <c r="B24" s="88"/>
      <c r="C24" s="88"/>
      <c r="D24" s="94"/>
      <c r="E24" s="218"/>
      <c r="F24" s="219"/>
      <c r="O24" s="11"/>
      <c r="P24" s="11"/>
      <c r="Q24" s="12"/>
      <c r="R24" s="12"/>
      <c r="S24" s="12"/>
      <c r="T24" s="12"/>
      <c r="U24" s="12"/>
      <c r="V24" s="12"/>
      <c r="W24" s="12"/>
      <c r="X24" s="12"/>
      <c r="Y24" s="12"/>
    </row>
    <row r="25" spans="1:254" x14ac:dyDescent="0.2">
      <c r="A25" s="119" t="s">
        <v>20</v>
      </c>
      <c r="B25" s="88"/>
      <c r="C25" s="95"/>
      <c r="D25" s="96"/>
      <c r="E25" s="97"/>
      <c r="F25" s="120"/>
      <c r="O25" s="11"/>
      <c r="P25" s="21"/>
      <c r="Q25" s="12"/>
      <c r="R25" s="12"/>
      <c r="S25" s="12"/>
      <c r="T25" s="12"/>
      <c r="U25" s="12"/>
      <c r="V25" s="12"/>
      <c r="W25" s="12"/>
      <c r="X25" s="12"/>
      <c r="Y25" s="12"/>
      <c r="AL25" s="3" t="s">
        <v>21</v>
      </c>
    </row>
    <row r="26" spans="1:254" x14ac:dyDescent="0.2">
      <c r="A26" s="133" t="s">
        <v>22</v>
      </c>
      <c r="B26" s="98">
        <v>0</v>
      </c>
      <c r="C26" s="99" t="s">
        <v>23</v>
      </c>
      <c r="D26" s="100"/>
      <c r="E26" s="220"/>
      <c r="F26" s="221"/>
      <c r="O26" s="11"/>
      <c r="P26" s="21"/>
      <c r="Q26" s="12"/>
      <c r="R26" s="12"/>
      <c r="S26" s="12"/>
      <c r="T26" s="12"/>
      <c r="U26" s="12"/>
      <c r="V26" s="12"/>
      <c r="W26" s="12"/>
      <c r="X26" s="12"/>
      <c r="Y26" s="12"/>
    </row>
    <row r="27" spans="1:254" ht="15.75" hidden="1" customHeight="1" x14ac:dyDescent="0.2">
      <c r="A27" s="134" t="s">
        <v>24</v>
      </c>
      <c r="B27" s="101"/>
      <c r="C27" s="99" t="s">
        <v>25</v>
      </c>
      <c r="D27" s="102"/>
      <c r="E27" s="97"/>
      <c r="F27" s="120"/>
      <c r="I27" s="22" t="e">
        <f>VLOOKUP(E7,'[1]BD Orden Pago'!#REF!,12,FALSE)</f>
        <v>#REF!</v>
      </c>
      <c r="O27" s="11"/>
      <c r="P27" s="11"/>
      <c r="Q27" s="12"/>
      <c r="R27" s="12"/>
      <c r="S27" s="12"/>
      <c r="T27" s="12"/>
      <c r="U27" s="12"/>
      <c r="V27" s="12"/>
      <c r="W27" s="12"/>
      <c r="X27" s="12"/>
      <c r="Y27" s="12"/>
      <c r="IS27" s="23"/>
      <c r="IT27" s="23"/>
    </row>
    <row r="28" spans="1:254" x14ac:dyDescent="0.2">
      <c r="A28" s="133" t="s">
        <v>22</v>
      </c>
      <c r="B28" s="101">
        <f>'[1]Decreto 1070'!J8*0+B26</f>
        <v>0</v>
      </c>
      <c r="C28" s="99" t="s">
        <v>26</v>
      </c>
      <c r="D28" s="102"/>
      <c r="E28" s="220"/>
      <c r="F28" s="221"/>
      <c r="O28" s="17"/>
      <c r="P28" s="21"/>
      <c r="Q28" s="12"/>
      <c r="R28" s="12"/>
      <c r="S28" s="12"/>
      <c r="T28" s="12"/>
      <c r="U28" s="12"/>
      <c r="V28" s="12"/>
      <c r="W28" s="12"/>
      <c r="X28" s="12"/>
      <c r="Y28" s="12"/>
      <c r="IT28" s="24"/>
    </row>
    <row r="29" spans="1:254" x14ac:dyDescent="0.2">
      <c r="A29" s="133" t="s">
        <v>22</v>
      </c>
      <c r="B29" s="102"/>
      <c r="C29" s="99" t="s">
        <v>27</v>
      </c>
      <c r="D29" s="102"/>
      <c r="E29" s="220"/>
      <c r="F29" s="221"/>
      <c r="O29" s="11"/>
      <c r="P29" s="11"/>
      <c r="Q29" s="25"/>
      <c r="R29" s="12"/>
      <c r="S29" s="12"/>
      <c r="T29" s="12"/>
      <c r="U29" s="12"/>
      <c r="V29" s="12"/>
      <c r="W29" s="12"/>
      <c r="X29" s="12"/>
      <c r="Y29" s="12"/>
    </row>
    <row r="30" spans="1:254" ht="30.75" customHeight="1" x14ac:dyDescent="0.2">
      <c r="A30" s="196" t="s">
        <v>55</v>
      </c>
      <c r="B30" s="197"/>
      <c r="C30" s="197"/>
      <c r="D30" s="198"/>
      <c r="E30" s="103"/>
      <c r="F30" s="121"/>
      <c r="O30" s="11"/>
      <c r="P30" s="10"/>
      <c r="Q30" s="12"/>
      <c r="R30" s="12"/>
      <c r="S30" s="12"/>
      <c r="T30" s="12"/>
      <c r="U30" s="12"/>
      <c r="V30" s="12"/>
      <c r="W30" s="12"/>
      <c r="X30" s="12"/>
      <c r="Y30" s="12"/>
    </row>
    <row r="31" spans="1:254" x14ac:dyDescent="0.2">
      <c r="A31" s="171" t="s">
        <v>28</v>
      </c>
      <c r="B31" s="172"/>
      <c r="C31" s="172"/>
      <c r="D31" s="172"/>
      <c r="E31" s="104">
        <f>SUM(E26:E30)</f>
        <v>0</v>
      </c>
      <c r="F31" s="122"/>
      <c r="O31" s="11"/>
      <c r="P31" s="10"/>
      <c r="Q31" s="12"/>
      <c r="R31" s="12"/>
      <c r="S31" s="12"/>
      <c r="T31" s="12"/>
      <c r="U31" s="12"/>
      <c r="V31" s="12"/>
      <c r="W31" s="12"/>
      <c r="X31" s="12"/>
      <c r="Y31" s="12"/>
      <c r="IS31" s="24"/>
      <c r="IT31" s="24"/>
    </row>
    <row r="32" spans="1:254" ht="15" customHeight="1" x14ac:dyDescent="0.2">
      <c r="A32" s="173" t="s">
        <v>29</v>
      </c>
      <c r="B32" s="174"/>
      <c r="C32" s="174"/>
      <c r="D32" s="174"/>
      <c r="E32" s="194">
        <f>E23-E26-E27-E28-E29-E30</f>
        <v>0</v>
      </c>
      <c r="F32" s="195"/>
      <c r="O32" s="11"/>
      <c r="P32" s="11"/>
      <c r="Q32" s="12"/>
      <c r="R32" s="12"/>
      <c r="S32" s="12"/>
      <c r="T32" s="12"/>
      <c r="U32" s="12"/>
      <c r="V32" s="12"/>
      <c r="W32" s="12"/>
      <c r="X32" s="12"/>
      <c r="Y32" s="12"/>
    </row>
    <row r="33" spans="1:254" ht="9" customHeight="1" x14ac:dyDescent="0.2">
      <c r="A33" s="136"/>
      <c r="B33" s="137"/>
      <c r="C33" s="137"/>
      <c r="D33" s="137"/>
      <c r="E33" s="105"/>
      <c r="F33" s="118"/>
      <c r="O33" s="11"/>
      <c r="P33" s="11"/>
      <c r="Q33" s="12"/>
      <c r="R33" s="12"/>
      <c r="S33" s="12"/>
      <c r="T33" s="12"/>
      <c r="U33" s="12"/>
      <c r="V33" s="12"/>
      <c r="W33" s="12"/>
      <c r="X33" s="12"/>
      <c r="Y33" s="12"/>
    </row>
    <row r="34" spans="1:254" ht="36.75" customHeight="1" x14ac:dyDescent="0.2">
      <c r="A34" s="175" t="s">
        <v>56</v>
      </c>
      <c r="B34" s="176"/>
      <c r="C34" s="176"/>
      <c r="D34" s="176"/>
      <c r="E34" s="176"/>
      <c r="F34" s="177"/>
      <c r="O34" s="11"/>
      <c r="P34" s="11"/>
      <c r="Q34" s="12"/>
      <c r="R34" s="12"/>
      <c r="S34" s="12"/>
      <c r="T34" s="12"/>
      <c r="U34" s="12"/>
      <c r="V34" s="12"/>
      <c r="W34" s="12"/>
      <c r="X34" s="12"/>
      <c r="Y34" s="12"/>
    </row>
    <row r="35" spans="1:254" ht="17.25" hidden="1" customHeight="1" x14ac:dyDescent="0.2">
      <c r="A35" s="60" t="s">
        <v>30</v>
      </c>
      <c r="B35" s="178"/>
      <c r="C35" s="179"/>
      <c r="D35" s="180" t="s">
        <v>31</v>
      </c>
      <c r="E35" s="182"/>
      <c r="F35" s="183"/>
      <c r="O35" s="11"/>
      <c r="P35" s="11"/>
      <c r="Q35" s="12"/>
      <c r="R35" s="12"/>
      <c r="S35" s="12"/>
      <c r="T35" s="12"/>
      <c r="U35" s="12"/>
      <c r="V35" s="12"/>
      <c r="W35" s="12"/>
      <c r="X35" s="12"/>
      <c r="Y35" s="12"/>
    </row>
    <row r="36" spans="1:254" s="28" customFormat="1" ht="21.75" hidden="1" customHeight="1" x14ac:dyDescent="0.2">
      <c r="A36" s="61" t="s">
        <v>32</v>
      </c>
      <c r="B36" s="186"/>
      <c r="C36" s="187"/>
      <c r="D36" s="181"/>
      <c r="E36" s="184"/>
      <c r="F36" s="185"/>
      <c r="G36" s="26"/>
      <c r="H36" s="26"/>
      <c r="I36" s="26"/>
      <c r="J36" s="26"/>
      <c r="K36" s="26"/>
      <c r="L36" s="26"/>
      <c r="M36" s="26"/>
      <c r="N36" s="26"/>
      <c r="O36" s="27"/>
      <c r="P36" s="27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IQ36" s="29"/>
      <c r="IR36" s="29"/>
      <c r="IS36" s="29"/>
      <c r="IT36" s="29"/>
    </row>
    <row r="37" spans="1:254" ht="4.5" hidden="1" customHeight="1" x14ac:dyDescent="0.2">
      <c r="A37" s="30"/>
      <c r="B37" s="31"/>
      <c r="C37" s="31"/>
      <c r="D37" s="31"/>
      <c r="E37" s="31"/>
      <c r="F37" s="32"/>
      <c r="O37" s="11"/>
      <c r="P37" s="11"/>
      <c r="Q37" s="12"/>
      <c r="R37" s="12"/>
      <c r="S37" s="12"/>
      <c r="T37" s="12"/>
      <c r="U37" s="12"/>
      <c r="V37" s="12"/>
      <c r="W37" s="12"/>
      <c r="X37" s="12"/>
      <c r="Y37" s="12"/>
    </row>
    <row r="38" spans="1:254" ht="15.75" hidden="1" customHeight="1" x14ac:dyDescent="0.2">
      <c r="A38" s="188" t="s">
        <v>33</v>
      </c>
      <c r="B38" s="189"/>
      <c r="C38" s="189"/>
      <c r="D38" s="189"/>
      <c r="E38" s="189"/>
      <c r="F38" s="190"/>
      <c r="O38" s="11"/>
      <c r="P38" s="11"/>
      <c r="Q38" s="12"/>
      <c r="R38" s="12"/>
      <c r="S38" s="12"/>
      <c r="T38" s="12"/>
      <c r="U38" s="12"/>
      <c r="V38" s="12"/>
      <c r="W38" s="12"/>
      <c r="X38" s="12"/>
      <c r="Y38" s="12"/>
    </row>
    <row r="39" spans="1:254" hidden="1" x14ac:dyDescent="0.2">
      <c r="A39" s="191" t="s">
        <v>34</v>
      </c>
      <c r="B39" s="192"/>
      <c r="C39" s="192" t="s">
        <v>35</v>
      </c>
      <c r="D39" s="192"/>
      <c r="E39" s="192"/>
      <c r="F39" s="193"/>
      <c r="O39" s="11"/>
      <c r="P39" s="11"/>
      <c r="Q39" s="12"/>
      <c r="R39" s="12"/>
      <c r="S39" s="12"/>
      <c r="T39" s="12"/>
      <c r="U39" s="12"/>
      <c r="V39" s="12"/>
      <c r="W39" s="12"/>
      <c r="X39" s="12"/>
      <c r="Y39" s="12"/>
    </row>
    <row r="40" spans="1:254" ht="15" hidden="1" customHeight="1" x14ac:dyDescent="0.2">
      <c r="A40" s="62" t="e">
        <f>IF(J6&gt;0,I6,
    IF(J7&gt;0,I7,I8))</f>
        <v>#N/A</v>
      </c>
      <c r="B40" s="34" t="e">
        <f>IF(J6&gt;0,J6,
    IF(J7&gt;0,J7,J8))</f>
        <v>#N/A</v>
      </c>
      <c r="C40" s="165"/>
      <c r="D40" s="165"/>
      <c r="E40" s="33"/>
      <c r="F40" s="63"/>
      <c r="O40" s="11"/>
      <c r="P40" s="11"/>
      <c r="Q40" s="12"/>
      <c r="R40" s="12"/>
      <c r="S40" s="12"/>
      <c r="T40" s="12"/>
      <c r="U40" s="12"/>
      <c r="V40" s="12"/>
      <c r="W40" s="12"/>
      <c r="X40" s="12"/>
      <c r="Y40" s="12"/>
    </row>
    <row r="41" spans="1:254" ht="15" hidden="1" customHeight="1" x14ac:dyDescent="0.2">
      <c r="A41" s="64"/>
      <c r="B41" s="36"/>
      <c r="C41" s="165"/>
      <c r="D41" s="165"/>
      <c r="E41" s="33"/>
      <c r="F41" s="63"/>
      <c r="O41" s="11"/>
      <c r="P41" s="11"/>
      <c r="Q41" s="12"/>
      <c r="R41" s="12"/>
      <c r="S41" s="12"/>
      <c r="T41" s="12"/>
      <c r="U41" s="12"/>
      <c r="V41" s="12"/>
      <c r="W41" s="12"/>
      <c r="X41" s="12"/>
      <c r="Y41" s="12"/>
    </row>
    <row r="42" spans="1:254" ht="15" hidden="1" customHeight="1" x14ac:dyDescent="0.2">
      <c r="A42" s="65"/>
      <c r="B42" s="37"/>
      <c r="C42" s="166"/>
      <c r="D42" s="165"/>
      <c r="E42" s="33"/>
      <c r="F42" s="63"/>
      <c r="O42" s="11"/>
      <c r="P42" s="11"/>
      <c r="Q42" s="12"/>
      <c r="R42" s="12"/>
      <c r="S42" s="12"/>
      <c r="T42" s="12"/>
      <c r="U42" s="12"/>
      <c r="V42" s="12"/>
      <c r="W42" s="12"/>
      <c r="X42" s="12"/>
      <c r="Y42" s="12"/>
    </row>
    <row r="43" spans="1:254" ht="15" hidden="1" customHeight="1" x14ac:dyDescent="0.2">
      <c r="A43" s="64"/>
      <c r="B43" s="36"/>
      <c r="C43" s="165"/>
      <c r="D43" s="165"/>
      <c r="E43" s="33"/>
      <c r="F43" s="63"/>
      <c r="O43" s="11"/>
      <c r="P43" s="11"/>
      <c r="Q43" s="12"/>
      <c r="R43" s="12"/>
      <c r="S43" s="12"/>
      <c r="T43" s="12"/>
      <c r="U43" s="12"/>
      <c r="V43" s="12"/>
      <c r="W43" s="12"/>
      <c r="X43" s="12"/>
      <c r="Y43" s="12"/>
    </row>
    <row r="44" spans="1:254" ht="15" hidden="1" customHeight="1" x14ac:dyDescent="0.2">
      <c r="A44" s="64"/>
      <c r="B44" s="35"/>
      <c r="C44" s="165"/>
      <c r="D44" s="165"/>
      <c r="E44" s="33"/>
      <c r="F44" s="63"/>
      <c r="O44" s="11"/>
      <c r="P44" s="11"/>
      <c r="Q44" s="12"/>
      <c r="R44" s="12"/>
      <c r="S44" s="12"/>
      <c r="T44" s="12"/>
      <c r="U44" s="12"/>
      <c r="V44" s="12"/>
      <c r="W44" s="12"/>
      <c r="X44" s="12"/>
      <c r="Y44" s="12"/>
    </row>
    <row r="45" spans="1:254" ht="15" hidden="1" customHeight="1" x14ac:dyDescent="0.2">
      <c r="A45" s="64"/>
      <c r="B45" s="35"/>
      <c r="C45" s="166" t="s">
        <v>2</v>
      </c>
      <c r="D45" s="165"/>
      <c r="E45" s="33"/>
      <c r="F45" s="63"/>
      <c r="H45" s="38"/>
      <c r="J45" s="38"/>
      <c r="O45" s="11"/>
      <c r="P45" s="11"/>
      <c r="Q45" s="12"/>
      <c r="R45" s="12"/>
      <c r="S45" s="12"/>
      <c r="T45" s="12"/>
      <c r="U45" s="12"/>
      <c r="V45" s="12"/>
      <c r="W45" s="12"/>
      <c r="X45" s="12"/>
      <c r="Y45" s="12"/>
    </row>
    <row r="46" spans="1:254" ht="15" hidden="1" customHeight="1" x14ac:dyDescent="0.2">
      <c r="A46" s="64"/>
      <c r="B46" s="35"/>
      <c r="C46" s="165"/>
      <c r="D46" s="165"/>
      <c r="E46" s="33"/>
      <c r="F46" s="63"/>
      <c r="H46" s="38"/>
      <c r="J46" s="38"/>
      <c r="O46" s="11"/>
      <c r="P46" s="11"/>
      <c r="Q46" s="12"/>
      <c r="R46" s="12"/>
      <c r="S46" s="12"/>
      <c r="T46" s="12"/>
      <c r="U46" s="12"/>
      <c r="V46" s="12"/>
      <c r="W46" s="12"/>
      <c r="X46" s="12"/>
      <c r="Y46" s="12"/>
    </row>
    <row r="47" spans="1:254" s="28" customFormat="1" ht="15" hidden="1" customHeight="1" x14ac:dyDescent="0.2">
      <c r="A47" s="66"/>
      <c r="B47" s="39"/>
      <c r="C47" s="167"/>
      <c r="D47" s="167"/>
      <c r="E47" s="40"/>
      <c r="F47" s="67"/>
      <c r="G47" s="26"/>
      <c r="H47" s="26"/>
      <c r="I47" s="26"/>
      <c r="J47" s="26"/>
      <c r="K47" s="26"/>
      <c r="L47" s="26"/>
      <c r="M47" s="26"/>
      <c r="N47" s="26"/>
      <c r="O47" s="27"/>
      <c r="P47" s="27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IQ47" s="29"/>
      <c r="IR47" s="29"/>
      <c r="IS47" s="29"/>
      <c r="IT47" s="29"/>
    </row>
    <row r="48" spans="1:254" s="28" customFormat="1" ht="46.5" hidden="1" customHeight="1" x14ac:dyDescent="0.2">
      <c r="A48" s="155" t="s">
        <v>36</v>
      </c>
      <c r="B48" s="156"/>
      <c r="C48" s="168" t="s">
        <v>37</v>
      </c>
      <c r="D48" s="169"/>
      <c r="E48" s="169"/>
      <c r="F48" s="170"/>
      <c r="G48" s="26"/>
      <c r="H48" s="26"/>
      <c r="I48" s="26"/>
      <c r="J48" s="26"/>
      <c r="K48" s="26"/>
      <c r="L48" s="26"/>
      <c r="M48" s="26"/>
      <c r="N48" s="26"/>
      <c r="O48" s="27"/>
      <c r="P48" s="27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IQ48" s="29"/>
      <c r="IR48" s="29"/>
      <c r="IS48" s="29"/>
      <c r="IT48" s="29"/>
    </row>
    <row r="49" spans="1:254" s="28" customFormat="1" ht="5.25" hidden="1" customHeight="1" x14ac:dyDescent="0.2">
      <c r="A49" s="41"/>
      <c r="B49" s="31"/>
      <c r="C49" s="31"/>
      <c r="D49" s="31"/>
      <c r="E49" s="31"/>
      <c r="F49" s="32"/>
      <c r="G49" s="26"/>
      <c r="H49" s="26"/>
      <c r="I49" s="26"/>
      <c r="J49" s="26"/>
      <c r="K49" s="26"/>
      <c r="L49" s="26"/>
      <c r="M49" s="26"/>
      <c r="N49" s="26"/>
      <c r="O49" s="27"/>
      <c r="P49" s="27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IQ49" s="29"/>
      <c r="IR49" s="29"/>
      <c r="IS49" s="29"/>
      <c r="IT49" s="29"/>
    </row>
    <row r="50" spans="1:254" ht="45" hidden="1" customHeight="1" x14ac:dyDescent="0.25">
      <c r="A50" s="155" t="s">
        <v>38</v>
      </c>
      <c r="B50" s="156"/>
      <c r="C50" s="157" t="s">
        <v>39</v>
      </c>
      <c r="D50" s="158"/>
      <c r="E50" s="158"/>
      <c r="F50" s="159"/>
      <c r="O50" s="11"/>
      <c r="P50" s="11"/>
      <c r="Q50" s="12"/>
      <c r="R50" s="12"/>
      <c r="S50" s="12"/>
      <c r="T50" s="12"/>
      <c r="U50" s="12"/>
      <c r="V50" s="12"/>
      <c r="W50" s="12"/>
      <c r="X50" s="12"/>
      <c r="Y50" s="12"/>
    </row>
    <row r="51" spans="1:254" s="44" customFormat="1" ht="5.25" hidden="1" customHeight="1" x14ac:dyDescent="0.2">
      <c r="A51" s="68"/>
      <c r="B51" s="14"/>
      <c r="C51" s="14"/>
      <c r="D51" s="14"/>
      <c r="E51" s="14"/>
      <c r="F51" s="69"/>
      <c r="G51" s="42"/>
      <c r="H51" s="42"/>
      <c r="I51" s="42"/>
      <c r="J51" s="42"/>
      <c r="K51" s="42"/>
      <c r="L51" s="42"/>
      <c r="M51" s="42"/>
      <c r="N51" s="42"/>
      <c r="O51" s="43"/>
      <c r="P51" s="43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IQ51" s="45"/>
      <c r="IR51" s="45"/>
      <c r="IS51" s="45"/>
      <c r="IT51" s="45"/>
    </row>
    <row r="52" spans="1:254" hidden="1" x14ac:dyDescent="0.2">
      <c r="A52" s="160" t="s">
        <v>40</v>
      </c>
      <c r="B52" s="161"/>
      <c r="C52" s="161"/>
      <c r="D52" s="161"/>
      <c r="E52" s="161"/>
      <c r="F52" s="162"/>
      <c r="O52" s="11"/>
      <c r="P52" s="11"/>
      <c r="Q52" s="12"/>
      <c r="R52" s="12"/>
      <c r="S52" s="12"/>
      <c r="T52" s="12"/>
      <c r="U52" s="12"/>
      <c r="V52" s="12"/>
      <c r="W52" s="12"/>
      <c r="X52" s="12"/>
      <c r="Y52" s="12"/>
    </row>
    <row r="53" spans="1:254" ht="18.75" hidden="1" customHeight="1" x14ac:dyDescent="0.2">
      <c r="A53" s="70" t="s">
        <v>41</v>
      </c>
      <c r="B53" s="33"/>
      <c r="C53" s="71" t="s">
        <v>42</v>
      </c>
      <c r="D53" s="13"/>
      <c r="E53" s="13"/>
      <c r="F53" s="59"/>
      <c r="O53" s="11"/>
      <c r="P53" s="11"/>
      <c r="Q53" s="12"/>
      <c r="R53" s="12"/>
      <c r="S53" s="12"/>
      <c r="T53" s="12"/>
      <c r="U53" s="12"/>
      <c r="V53" s="12"/>
      <c r="W53" s="12"/>
      <c r="X53" s="12"/>
      <c r="Y53" s="12"/>
    </row>
    <row r="54" spans="1:254" ht="19.5" hidden="1" customHeight="1" x14ac:dyDescent="0.2">
      <c r="A54" s="70" t="s">
        <v>43</v>
      </c>
      <c r="B54" s="33"/>
      <c r="C54" s="46"/>
      <c r="F54" s="16"/>
      <c r="O54" s="11"/>
      <c r="P54" s="11"/>
      <c r="Q54" s="12"/>
      <c r="R54" s="12"/>
      <c r="S54" s="12"/>
      <c r="T54" s="12"/>
      <c r="U54" s="12"/>
      <c r="V54" s="12"/>
      <c r="W54" s="12"/>
      <c r="X54" s="12"/>
      <c r="Y54" s="12"/>
    </row>
    <row r="55" spans="1:254" s="28" customFormat="1" ht="21" hidden="1" customHeight="1" x14ac:dyDescent="0.2">
      <c r="A55" s="70" t="s">
        <v>44</v>
      </c>
      <c r="B55" s="33"/>
      <c r="C55" s="46" t="s">
        <v>45</v>
      </c>
      <c r="D55" s="14"/>
      <c r="E55" s="14"/>
      <c r="F55" s="69"/>
      <c r="G55" s="26"/>
      <c r="H55" s="26"/>
      <c r="I55" s="26"/>
      <c r="J55" s="26"/>
      <c r="K55" s="26"/>
      <c r="L55" s="26"/>
      <c r="M55" s="26"/>
      <c r="N55" s="26"/>
      <c r="O55" s="27"/>
      <c r="P55" s="27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IQ55" s="29"/>
      <c r="IR55" s="29"/>
      <c r="IS55" s="29"/>
      <c r="IT55" s="29"/>
    </row>
    <row r="56" spans="1:254" s="3" customFormat="1" ht="33" hidden="1" customHeight="1" x14ac:dyDescent="0.2">
      <c r="A56" s="163" t="s">
        <v>46</v>
      </c>
      <c r="B56" s="164"/>
      <c r="C56" s="47"/>
      <c r="D56" s="48"/>
      <c r="E56" s="48"/>
      <c r="F56" s="76" t="s">
        <v>47</v>
      </c>
      <c r="O56" s="11"/>
      <c r="P56" s="11"/>
      <c r="Q56" s="12"/>
      <c r="R56" s="12"/>
      <c r="S56" s="12"/>
      <c r="T56" s="12"/>
      <c r="U56" s="12"/>
      <c r="V56" s="12"/>
      <c r="W56" s="12"/>
      <c r="X56" s="12"/>
      <c r="Y56" s="12"/>
      <c r="IQ56" s="9"/>
      <c r="IR56" s="9"/>
      <c r="IS56" s="9"/>
      <c r="IT56" s="9"/>
    </row>
    <row r="57" spans="1:254" s="3" customFormat="1" x14ac:dyDescent="0.2">
      <c r="A57" s="72"/>
      <c r="B57" s="28"/>
      <c r="C57" s="28"/>
      <c r="D57" s="28"/>
      <c r="E57" s="73"/>
      <c r="F57" s="28"/>
      <c r="O57" s="11"/>
      <c r="P57" s="11"/>
      <c r="Q57" s="12"/>
      <c r="R57" s="12"/>
      <c r="S57" s="12"/>
      <c r="T57" s="12"/>
      <c r="U57" s="12"/>
      <c r="V57" s="12"/>
      <c r="W57" s="12"/>
      <c r="X57" s="12"/>
      <c r="Y57" s="12"/>
      <c r="IQ57" s="9"/>
      <c r="IR57" s="9"/>
      <c r="IS57" s="9"/>
      <c r="IT57" s="9"/>
    </row>
    <row r="58" spans="1:254" s="57" customFormat="1" x14ac:dyDescent="0.2">
      <c r="A58" s="145"/>
      <c r="B58" s="145"/>
      <c r="C58" s="150"/>
      <c r="D58" s="150"/>
      <c r="E58" s="150"/>
      <c r="F58" s="150"/>
      <c r="G58" s="31"/>
      <c r="H58" s="31"/>
      <c r="I58" s="31"/>
      <c r="J58" s="31"/>
      <c r="K58" s="31"/>
      <c r="L58" s="31"/>
      <c r="M58" s="31"/>
      <c r="N58" s="31"/>
      <c r="O58" s="56"/>
      <c r="P58" s="56"/>
      <c r="Q58" s="31"/>
      <c r="R58" s="31"/>
      <c r="S58" s="31"/>
      <c r="T58" s="31"/>
      <c r="U58" s="31"/>
      <c r="V58" s="31"/>
      <c r="W58" s="31"/>
      <c r="X58" s="31"/>
      <c r="Y58" s="31"/>
      <c r="IQ58" s="58"/>
      <c r="IR58" s="58"/>
      <c r="IS58" s="58"/>
      <c r="IT58" s="58"/>
    </row>
    <row r="59" spans="1:254" s="54" customFormat="1" x14ac:dyDescent="0.2">
      <c r="A59" s="52"/>
      <c r="B59" s="74"/>
      <c r="C59" s="151"/>
      <c r="D59" s="152"/>
      <c r="E59" s="151"/>
      <c r="F59" s="152"/>
      <c r="G59" s="52"/>
      <c r="H59" s="52"/>
      <c r="I59" s="52"/>
      <c r="J59" s="52"/>
      <c r="K59" s="52"/>
      <c r="L59" s="52"/>
      <c r="M59" s="52"/>
      <c r="N59" s="52"/>
      <c r="O59" s="53"/>
      <c r="P59" s="53"/>
      <c r="Q59" s="52"/>
      <c r="R59" s="52"/>
      <c r="S59" s="52"/>
      <c r="T59" s="52"/>
      <c r="U59" s="52"/>
      <c r="V59" s="52"/>
      <c r="W59" s="52"/>
      <c r="X59" s="52"/>
      <c r="Y59" s="52"/>
      <c r="IQ59" s="55"/>
      <c r="IR59" s="55"/>
      <c r="IS59" s="55"/>
      <c r="IT59" s="55"/>
    </row>
    <row r="60" spans="1:254" s="54" customFormat="1" ht="41.25" customHeight="1" x14ac:dyDescent="0.2">
      <c r="A60" s="52"/>
      <c r="B60" s="74"/>
      <c r="C60" s="151"/>
      <c r="D60" s="152"/>
      <c r="E60" s="153"/>
      <c r="F60" s="154"/>
      <c r="G60" s="52"/>
      <c r="H60" s="52"/>
      <c r="I60" s="52"/>
      <c r="J60" s="52"/>
      <c r="K60" s="52"/>
      <c r="L60" s="52"/>
      <c r="M60" s="52"/>
      <c r="N60" s="52"/>
      <c r="O60" s="53"/>
      <c r="P60" s="53"/>
      <c r="Q60" s="52"/>
      <c r="R60" s="52"/>
      <c r="S60" s="52"/>
      <c r="T60" s="52"/>
      <c r="U60" s="52"/>
      <c r="V60" s="52"/>
      <c r="W60" s="52"/>
      <c r="X60" s="52"/>
      <c r="Y60" s="52"/>
      <c r="IQ60" s="55"/>
      <c r="IR60" s="55"/>
      <c r="IS60" s="55"/>
      <c r="IT60" s="55"/>
    </row>
    <row r="61" spans="1:254" s="54" customFormat="1" ht="25.5" customHeight="1" x14ac:dyDescent="0.2">
      <c r="A61" s="52"/>
      <c r="B61" s="74"/>
      <c r="C61" s="153"/>
      <c r="D61" s="154"/>
      <c r="E61" s="151"/>
      <c r="F61" s="152"/>
      <c r="G61" s="52"/>
      <c r="H61" s="52"/>
      <c r="I61" s="52"/>
      <c r="J61" s="52"/>
      <c r="K61" s="52"/>
      <c r="L61" s="52"/>
      <c r="M61" s="52"/>
      <c r="N61" s="52"/>
      <c r="O61" s="53"/>
      <c r="P61" s="53"/>
      <c r="Q61" s="52"/>
      <c r="R61" s="52"/>
      <c r="S61" s="52"/>
      <c r="T61" s="52"/>
      <c r="U61" s="52"/>
      <c r="V61" s="52"/>
      <c r="W61" s="52"/>
      <c r="X61" s="52"/>
      <c r="Y61" s="52"/>
      <c r="IQ61" s="55"/>
      <c r="IR61" s="55"/>
      <c r="IS61" s="55"/>
      <c r="IT61" s="55"/>
    </row>
    <row r="62" spans="1:254" s="3" customFormat="1" ht="6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1"/>
      <c r="P62" s="11"/>
      <c r="Q62" s="12"/>
      <c r="R62" s="12"/>
      <c r="S62" s="12"/>
      <c r="T62" s="12"/>
      <c r="U62" s="12"/>
      <c r="V62" s="12"/>
      <c r="W62" s="12"/>
      <c r="X62" s="12"/>
      <c r="Y62" s="12"/>
      <c r="IQ62" s="9"/>
      <c r="IR62" s="9"/>
      <c r="IS62" s="9"/>
      <c r="IT62" s="9"/>
    </row>
    <row r="63" spans="1:254" s="54" customFormat="1" x14ac:dyDescent="0.2">
      <c r="A63" s="146"/>
      <c r="B63" s="149"/>
      <c r="C63" s="149"/>
      <c r="D63" s="149"/>
      <c r="E63" s="149"/>
      <c r="F63" s="149"/>
      <c r="G63" s="52"/>
      <c r="H63" s="52"/>
      <c r="I63" s="52"/>
      <c r="J63" s="52"/>
      <c r="K63" s="52"/>
      <c r="L63" s="52"/>
      <c r="M63" s="52"/>
      <c r="N63" s="52"/>
      <c r="O63" s="53"/>
      <c r="P63" s="53"/>
      <c r="Q63" s="52"/>
      <c r="R63" s="52"/>
      <c r="S63" s="52"/>
      <c r="T63" s="52"/>
      <c r="U63" s="52"/>
      <c r="V63" s="52"/>
      <c r="W63" s="52"/>
      <c r="X63" s="52"/>
      <c r="Y63" s="52"/>
      <c r="IQ63" s="55"/>
      <c r="IR63" s="55"/>
      <c r="IS63" s="55"/>
      <c r="IT63" s="55"/>
    </row>
    <row r="64" spans="1:254" s="3" customFormat="1" x14ac:dyDescent="0.2">
      <c r="A64" s="75"/>
      <c r="B64" s="147"/>
      <c r="C64" s="148"/>
      <c r="D64" s="147"/>
      <c r="E64" s="148"/>
      <c r="F64" s="148"/>
      <c r="G64" s="12"/>
      <c r="H64" s="12"/>
      <c r="I64" s="12"/>
      <c r="J64" s="12"/>
      <c r="K64" s="12"/>
      <c r="L64" s="12"/>
      <c r="M64" s="12"/>
      <c r="N64" s="12"/>
      <c r="O64" s="11"/>
      <c r="P64" s="11"/>
      <c r="Q64" s="12"/>
      <c r="R64" s="12"/>
      <c r="S64" s="12"/>
      <c r="T64" s="12"/>
      <c r="U64" s="12"/>
      <c r="V64" s="12"/>
      <c r="W64" s="12"/>
      <c r="X64" s="12"/>
      <c r="Y64" s="12"/>
      <c r="IQ64" s="9"/>
      <c r="IR64" s="9"/>
      <c r="IS64" s="9"/>
      <c r="IT64" s="9"/>
    </row>
    <row r="65" spans="1:254" s="3" customFormat="1" x14ac:dyDescent="0.2">
      <c r="A65" s="75"/>
      <c r="B65" s="147"/>
      <c r="C65" s="148"/>
      <c r="D65" s="147"/>
      <c r="E65" s="148"/>
      <c r="F65" s="148"/>
      <c r="G65" s="12"/>
      <c r="H65" s="12"/>
      <c r="I65" s="12"/>
      <c r="J65" s="12"/>
      <c r="K65" s="12"/>
      <c r="L65" s="12"/>
      <c r="M65" s="12"/>
      <c r="N65" s="12"/>
      <c r="O65" s="11"/>
      <c r="P65" s="11"/>
      <c r="Q65" s="12"/>
      <c r="R65" s="12"/>
      <c r="S65" s="12"/>
      <c r="T65" s="12"/>
      <c r="U65" s="12"/>
      <c r="V65" s="12"/>
      <c r="W65" s="12"/>
      <c r="X65" s="12"/>
      <c r="Y65" s="12"/>
      <c r="IQ65" s="9"/>
      <c r="IR65" s="9"/>
      <c r="IS65" s="9"/>
      <c r="IT65" s="9"/>
    </row>
    <row r="66" spans="1:254" s="3" customFormat="1" ht="23.25" customHeight="1" x14ac:dyDescent="0.2">
      <c r="A66" s="75"/>
      <c r="B66" s="147"/>
      <c r="C66" s="148"/>
      <c r="D66" s="147"/>
      <c r="E66" s="148"/>
      <c r="F66" s="148"/>
      <c r="G66" s="12"/>
      <c r="H66" s="12"/>
      <c r="I66" s="12"/>
      <c r="J66" s="12"/>
      <c r="K66" s="12"/>
      <c r="L66" s="12"/>
      <c r="M66" s="12"/>
      <c r="N66" s="12"/>
      <c r="O66" s="11"/>
      <c r="P66" s="11"/>
      <c r="Q66" s="12"/>
      <c r="R66" s="12"/>
      <c r="S66" s="12"/>
      <c r="T66" s="12"/>
      <c r="U66" s="12"/>
      <c r="V66" s="12"/>
      <c r="W66" s="12"/>
      <c r="X66" s="12"/>
      <c r="Y66" s="12"/>
      <c r="IQ66" s="9"/>
      <c r="IR66" s="9"/>
      <c r="IS66" s="9"/>
      <c r="IT66" s="9"/>
    </row>
    <row r="67" spans="1:254" s="3" customForma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1"/>
      <c r="P67" s="11"/>
      <c r="Q67" s="12"/>
      <c r="R67" s="12"/>
      <c r="S67" s="12"/>
      <c r="T67" s="12"/>
      <c r="U67" s="12"/>
      <c r="V67" s="12"/>
      <c r="W67" s="12"/>
      <c r="X67" s="12"/>
      <c r="Y67" s="12"/>
      <c r="IQ67" s="9"/>
      <c r="IR67" s="9"/>
      <c r="IS67" s="9"/>
      <c r="IT67" s="9"/>
    </row>
    <row r="68" spans="1:254" s="3" customForma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1"/>
      <c r="P68" s="11"/>
      <c r="Q68" s="12"/>
      <c r="R68" s="12"/>
      <c r="S68" s="12"/>
      <c r="T68" s="12"/>
      <c r="U68" s="12"/>
      <c r="V68" s="12"/>
      <c r="W68" s="12"/>
      <c r="X68" s="12"/>
      <c r="Y68" s="12"/>
      <c r="IQ68" s="9"/>
      <c r="IR68" s="9"/>
      <c r="IS68" s="9"/>
      <c r="IT68" s="9"/>
    </row>
    <row r="69" spans="1:254" s="3" customForma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1"/>
      <c r="P69" s="11"/>
      <c r="Q69" s="12"/>
      <c r="R69" s="12"/>
      <c r="S69" s="12"/>
      <c r="T69" s="12"/>
      <c r="U69" s="12"/>
      <c r="V69" s="12"/>
      <c r="W69" s="12"/>
      <c r="X69" s="12"/>
      <c r="Y69" s="12"/>
      <c r="IQ69" s="9"/>
      <c r="IR69" s="9"/>
      <c r="IS69" s="9"/>
      <c r="IT69" s="9"/>
    </row>
    <row r="70" spans="1:254" s="3" customForma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1"/>
      <c r="P70" s="11"/>
      <c r="Q70" s="12"/>
      <c r="R70" s="12"/>
      <c r="S70" s="12"/>
      <c r="T70" s="12"/>
      <c r="U70" s="12"/>
      <c r="V70" s="12"/>
      <c r="W70" s="12"/>
      <c r="X70" s="12"/>
      <c r="Y70" s="12"/>
      <c r="IQ70" s="9"/>
      <c r="IR70" s="9"/>
      <c r="IS70" s="9"/>
      <c r="IT70" s="9"/>
    </row>
    <row r="71" spans="1:254" s="3" customForma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1"/>
      <c r="P71" s="11"/>
      <c r="Q71" s="12"/>
      <c r="R71" s="12"/>
      <c r="S71" s="12"/>
      <c r="T71" s="12"/>
      <c r="U71" s="12"/>
      <c r="V71" s="12"/>
      <c r="W71" s="12"/>
      <c r="X71" s="12"/>
      <c r="Y71" s="12"/>
      <c r="IQ71" s="9"/>
      <c r="IR71" s="9"/>
      <c r="IS71" s="9"/>
      <c r="IT71" s="9"/>
    </row>
    <row r="72" spans="1:254" s="3" customForma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1"/>
      <c r="P72" s="11"/>
      <c r="Q72" s="12"/>
      <c r="R72" s="12"/>
      <c r="S72" s="12"/>
      <c r="T72" s="12"/>
      <c r="U72" s="12"/>
      <c r="V72" s="12"/>
      <c r="W72" s="12"/>
      <c r="X72" s="12"/>
      <c r="Y72" s="12"/>
      <c r="IQ72" s="9"/>
      <c r="IR72" s="9"/>
      <c r="IS72" s="9"/>
      <c r="IT72" s="9"/>
    </row>
    <row r="73" spans="1:254" s="3" customFormat="1" x14ac:dyDescent="0.2">
      <c r="A73" s="12"/>
      <c r="B73" s="12"/>
      <c r="C73" s="12"/>
      <c r="D73" s="12"/>
      <c r="E73" s="12" t="s">
        <v>48</v>
      </c>
      <c r="F73" s="12"/>
      <c r="G73" s="12"/>
      <c r="H73" s="12"/>
      <c r="I73" s="12"/>
      <c r="J73" s="12"/>
      <c r="K73" s="12"/>
      <c r="L73" s="12"/>
      <c r="M73" s="12"/>
      <c r="N73" s="12"/>
      <c r="O73" s="11"/>
      <c r="P73" s="11"/>
      <c r="Q73" s="12"/>
      <c r="R73" s="12"/>
      <c r="S73" s="12"/>
      <c r="T73" s="12"/>
      <c r="U73" s="12"/>
      <c r="V73" s="12"/>
      <c r="W73" s="12"/>
      <c r="X73" s="12"/>
      <c r="Y73" s="12"/>
      <c r="IQ73" s="9"/>
      <c r="IR73" s="9"/>
      <c r="IS73" s="9"/>
      <c r="IT73" s="9"/>
    </row>
    <row r="74" spans="1:254" s="3" customForma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1"/>
      <c r="P74" s="11"/>
      <c r="Q74" s="12"/>
      <c r="R74" s="12"/>
      <c r="S74" s="12"/>
      <c r="T74" s="12"/>
      <c r="U74" s="12"/>
      <c r="V74" s="12"/>
      <c r="W74" s="12"/>
      <c r="X74" s="12"/>
      <c r="Y74" s="12"/>
      <c r="IQ74" s="9"/>
      <c r="IR74" s="9"/>
      <c r="IS74" s="9"/>
      <c r="IT74" s="9"/>
    </row>
    <row r="75" spans="1:254" s="3" customForma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1"/>
      <c r="P75" s="11"/>
      <c r="Q75" s="12"/>
      <c r="R75" s="12"/>
      <c r="S75" s="12"/>
      <c r="T75" s="12"/>
      <c r="U75" s="12"/>
      <c r="V75" s="12"/>
      <c r="W75" s="12"/>
      <c r="X75" s="12"/>
      <c r="Y75" s="12"/>
      <c r="IQ75" s="9"/>
      <c r="IR75" s="9"/>
      <c r="IS75" s="9"/>
      <c r="IT75" s="9"/>
    </row>
    <row r="76" spans="1:254" s="3" customForma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1"/>
      <c r="P76" s="11"/>
      <c r="Q76" s="12"/>
      <c r="R76" s="12"/>
      <c r="S76" s="12"/>
      <c r="T76" s="12"/>
      <c r="U76" s="12"/>
      <c r="V76" s="12"/>
      <c r="W76" s="12"/>
      <c r="X76" s="12"/>
      <c r="Y76" s="12"/>
      <c r="IQ76" s="9"/>
      <c r="IR76" s="9"/>
      <c r="IS76" s="9"/>
      <c r="IT76" s="9"/>
    </row>
    <row r="77" spans="1:254" s="3" customForma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1"/>
      <c r="P77" s="11"/>
      <c r="Q77" s="12"/>
      <c r="R77" s="12"/>
      <c r="S77" s="12"/>
      <c r="T77" s="12"/>
      <c r="U77" s="12"/>
      <c r="V77" s="12"/>
      <c r="W77" s="12"/>
      <c r="X77" s="12"/>
      <c r="Y77" s="12"/>
      <c r="IQ77" s="9"/>
      <c r="IR77" s="9"/>
      <c r="IS77" s="9"/>
      <c r="IT77" s="9"/>
    </row>
    <row r="78" spans="1:254" s="3" customForma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1"/>
      <c r="P78" s="11"/>
      <c r="Q78" s="12"/>
      <c r="R78" s="12"/>
      <c r="S78" s="12"/>
      <c r="T78" s="12"/>
      <c r="U78" s="12"/>
      <c r="V78" s="12"/>
      <c r="W78" s="12"/>
      <c r="X78" s="12"/>
      <c r="Y78" s="12"/>
      <c r="IQ78" s="9"/>
      <c r="IR78" s="9"/>
      <c r="IS78" s="9"/>
      <c r="IT78" s="9"/>
    </row>
    <row r="79" spans="1:254" s="3" customForma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1"/>
      <c r="P79" s="11"/>
      <c r="Q79" s="12"/>
      <c r="R79" s="12"/>
      <c r="S79" s="12"/>
      <c r="T79" s="12"/>
      <c r="U79" s="12"/>
      <c r="V79" s="12"/>
      <c r="W79" s="12"/>
      <c r="X79" s="12"/>
      <c r="Y79" s="12"/>
      <c r="IQ79" s="9"/>
      <c r="IR79" s="9"/>
      <c r="IS79" s="9"/>
      <c r="IT79" s="9"/>
    </row>
    <row r="80" spans="1:254" s="3" customForma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1"/>
      <c r="P80" s="11"/>
      <c r="Q80" s="12"/>
      <c r="R80" s="12"/>
      <c r="S80" s="12"/>
      <c r="T80" s="12"/>
      <c r="U80" s="12"/>
      <c r="V80" s="12"/>
      <c r="W80" s="12"/>
      <c r="X80" s="12"/>
      <c r="Y80" s="12"/>
      <c r="IQ80" s="9"/>
      <c r="IR80" s="9"/>
      <c r="IS80" s="9"/>
      <c r="IT80" s="9"/>
    </row>
    <row r="81" spans="1:254" s="3" customForma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1"/>
      <c r="P81" s="11"/>
      <c r="Q81" s="12"/>
      <c r="R81" s="12"/>
      <c r="S81" s="12"/>
      <c r="T81" s="12"/>
      <c r="U81" s="12"/>
      <c r="V81" s="12"/>
      <c r="W81" s="12"/>
      <c r="X81" s="12"/>
      <c r="Y81" s="12"/>
      <c r="IQ81" s="9"/>
      <c r="IR81" s="9"/>
      <c r="IS81" s="9"/>
      <c r="IT81" s="9"/>
    </row>
    <row r="82" spans="1:254" s="3" customForma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1"/>
      <c r="P82" s="11"/>
      <c r="Q82" s="12"/>
      <c r="R82" s="12"/>
      <c r="S82" s="12"/>
      <c r="T82" s="12"/>
      <c r="U82" s="12"/>
      <c r="V82" s="12"/>
      <c r="W82" s="12"/>
      <c r="X82" s="12"/>
      <c r="Y82" s="12"/>
      <c r="IQ82" s="9"/>
      <c r="IR82" s="9"/>
      <c r="IS82" s="9"/>
      <c r="IT82" s="9"/>
    </row>
    <row r="83" spans="1:254" s="3" customForma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1"/>
      <c r="P83" s="11"/>
      <c r="Q83" s="12"/>
      <c r="R83" s="12"/>
      <c r="S83" s="12"/>
      <c r="T83" s="12"/>
      <c r="U83" s="12"/>
      <c r="V83" s="12"/>
      <c r="W83" s="12"/>
      <c r="X83" s="12"/>
      <c r="Y83" s="12"/>
      <c r="IQ83" s="9"/>
      <c r="IR83" s="9"/>
      <c r="IS83" s="9"/>
      <c r="IT83" s="9"/>
    </row>
    <row r="84" spans="1:254" s="3" customForma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1"/>
      <c r="P84" s="11"/>
      <c r="Q84" s="12"/>
      <c r="R84" s="12"/>
      <c r="S84" s="12"/>
      <c r="T84" s="12"/>
      <c r="U84" s="12"/>
      <c r="V84" s="12"/>
      <c r="W84" s="12"/>
      <c r="X84" s="12"/>
      <c r="Y84" s="12"/>
      <c r="IQ84" s="9"/>
      <c r="IR84" s="9"/>
      <c r="IS84" s="9"/>
      <c r="IT84" s="9"/>
    </row>
    <row r="85" spans="1:254" s="3" customForma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1"/>
      <c r="P85" s="11"/>
      <c r="Q85" s="12"/>
      <c r="R85" s="12"/>
      <c r="S85" s="12"/>
      <c r="T85" s="12"/>
      <c r="U85" s="12"/>
      <c r="V85" s="12"/>
      <c r="W85" s="12"/>
      <c r="X85" s="12"/>
      <c r="Y85" s="12"/>
      <c r="IQ85" s="9"/>
      <c r="IR85" s="9"/>
      <c r="IS85" s="9"/>
      <c r="IT85" s="9"/>
    </row>
    <row r="86" spans="1:254" s="3" customForma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1"/>
      <c r="P86" s="11"/>
      <c r="Q86" s="12"/>
      <c r="R86" s="12"/>
      <c r="S86" s="12"/>
      <c r="T86" s="12"/>
      <c r="U86" s="12"/>
      <c r="V86" s="12"/>
      <c r="W86" s="12"/>
      <c r="X86" s="12"/>
      <c r="Y86" s="12"/>
      <c r="IQ86" s="9"/>
      <c r="IR86" s="9"/>
      <c r="IS86" s="9"/>
      <c r="IT86" s="9"/>
    </row>
    <row r="87" spans="1:254" s="3" customForma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1"/>
      <c r="P87" s="11"/>
      <c r="Q87" s="12"/>
      <c r="R87" s="12"/>
      <c r="S87" s="12"/>
      <c r="T87" s="12"/>
      <c r="U87" s="12"/>
      <c r="V87" s="12"/>
      <c r="W87" s="12"/>
      <c r="X87" s="12"/>
      <c r="Y87" s="12"/>
      <c r="IQ87" s="9"/>
      <c r="IR87" s="9"/>
      <c r="IS87" s="9"/>
      <c r="IT87" s="9"/>
    </row>
    <row r="88" spans="1:254" s="3" customForma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1"/>
      <c r="P88" s="11"/>
      <c r="Q88" s="12"/>
      <c r="R88" s="12"/>
      <c r="S88" s="12"/>
      <c r="T88" s="12"/>
      <c r="U88" s="12"/>
      <c r="V88" s="12"/>
      <c r="W88" s="12"/>
      <c r="X88" s="12"/>
      <c r="Y88" s="12"/>
      <c r="IQ88" s="9"/>
      <c r="IR88" s="9"/>
      <c r="IS88" s="9"/>
      <c r="IT88" s="9"/>
    </row>
    <row r="89" spans="1:254" s="3" customForma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1"/>
      <c r="P89" s="11"/>
      <c r="Q89" s="12"/>
      <c r="R89" s="12"/>
      <c r="S89" s="12"/>
      <c r="T89" s="12"/>
      <c r="U89" s="12"/>
      <c r="V89" s="12"/>
      <c r="W89" s="12"/>
      <c r="X89" s="12"/>
      <c r="Y89" s="12"/>
      <c r="IQ89" s="9"/>
      <c r="IR89" s="9"/>
      <c r="IS89" s="9"/>
      <c r="IT89" s="9"/>
    </row>
    <row r="90" spans="1:254" s="3" customForma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1"/>
      <c r="P90" s="11"/>
      <c r="Q90" s="12"/>
      <c r="R90" s="12"/>
      <c r="S90" s="12"/>
      <c r="T90" s="12"/>
      <c r="U90" s="12"/>
      <c r="V90" s="12"/>
      <c r="W90" s="12"/>
      <c r="X90" s="12"/>
      <c r="Y90" s="12"/>
      <c r="IQ90" s="9"/>
      <c r="IR90" s="9"/>
      <c r="IS90" s="9"/>
      <c r="IT90" s="9"/>
    </row>
    <row r="91" spans="1:254" s="3" customForma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1"/>
      <c r="P91" s="11"/>
      <c r="Q91" s="12"/>
      <c r="R91" s="12"/>
      <c r="S91" s="12"/>
      <c r="T91" s="12"/>
      <c r="U91" s="12"/>
      <c r="V91" s="12"/>
      <c r="W91" s="12"/>
      <c r="X91" s="12"/>
      <c r="Y91" s="12"/>
      <c r="IQ91" s="9"/>
      <c r="IR91" s="9"/>
      <c r="IS91" s="9"/>
      <c r="IT91" s="9"/>
    </row>
    <row r="92" spans="1:254" s="3" customForma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1"/>
      <c r="P92" s="11"/>
      <c r="Q92" s="12"/>
      <c r="R92" s="12"/>
      <c r="S92" s="12"/>
      <c r="T92" s="12"/>
      <c r="U92" s="12"/>
      <c r="V92" s="12"/>
      <c r="W92" s="12"/>
      <c r="X92" s="12"/>
      <c r="Y92" s="12"/>
      <c r="IQ92" s="9"/>
      <c r="IR92" s="9"/>
      <c r="IS92" s="9"/>
      <c r="IT92" s="9"/>
    </row>
    <row r="93" spans="1:254" s="3" customFormat="1" x14ac:dyDescent="0.2">
      <c r="O93" s="6"/>
      <c r="P93" s="6"/>
      <c r="IQ93" s="9"/>
      <c r="IR93" s="9"/>
      <c r="IS93" s="9"/>
      <c r="IT93" s="9"/>
    </row>
    <row r="94" spans="1:254" s="3" customFormat="1" x14ac:dyDescent="0.2">
      <c r="O94" s="6"/>
      <c r="P94" s="6"/>
      <c r="IQ94" s="9"/>
      <c r="IR94" s="9"/>
      <c r="IS94" s="9"/>
      <c r="IT94" s="9"/>
    </row>
    <row r="95" spans="1:254" s="3" customFormat="1" x14ac:dyDescent="0.2">
      <c r="O95" s="6"/>
      <c r="P95" s="6"/>
      <c r="IQ95" s="9"/>
      <c r="IR95" s="9"/>
      <c r="IS95" s="9"/>
      <c r="IT95" s="9"/>
    </row>
    <row r="96" spans="1:254" s="3" customFormat="1" x14ac:dyDescent="0.2">
      <c r="O96" s="6"/>
      <c r="P96" s="6"/>
      <c r="IQ96" s="9"/>
      <c r="IR96" s="9"/>
      <c r="IS96" s="9"/>
      <c r="IT96" s="9"/>
    </row>
    <row r="97" spans="15:254" s="3" customFormat="1" x14ac:dyDescent="0.2">
      <c r="O97" s="6"/>
      <c r="P97" s="6"/>
      <c r="IQ97" s="9"/>
      <c r="IR97" s="9"/>
      <c r="IS97" s="9"/>
      <c r="IT97" s="9"/>
    </row>
    <row r="98" spans="15:254" s="3" customFormat="1" x14ac:dyDescent="0.2">
      <c r="O98" s="6"/>
      <c r="P98" s="6"/>
      <c r="IQ98" s="9"/>
      <c r="IR98" s="9"/>
      <c r="IS98" s="9"/>
      <c r="IT98" s="9"/>
    </row>
    <row r="99" spans="15:254" s="3" customFormat="1" x14ac:dyDescent="0.2">
      <c r="O99" s="6"/>
      <c r="P99" s="6"/>
      <c r="IQ99" s="9"/>
      <c r="IR99" s="9"/>
      <c r="IS99" s="9"/>
      <c r="IT99" s="9"/>
    </row>
    <row r="100" spans="15:254" s="3" customFormat="1" x14ac:dyDescent="0.2">
      <c r="O100" s="6"/>
      <c r="P100" s="6"/>
      <c r="IQ100" s="9"/>
      <c r="IR100" s="9"/>
      <c r="IS100" s="9"/>
      <c r="IT100" s="9"/>
    </row>
    <row r="101" spans="15:254" s="3" customFormat="1" x14ac:dyDescent="0.2">
      <c r="O101" s="6"/>
      <c r="P101" s="6"/>
      <c r="IQ101" s="9"/>
      <c r="IR101" s="9"/>
      <c r="IS101" s="9"/>
      <c r="IT101" s="9"/>
    </row>
    <row r="102" spans="15:254" s="3" customFormat="1" x14ac:dyDescent="0.2">
      <c r="O102" s="6"/>
      <c r="P102" s="6"/>
      <c r="IQ102" s="9"/>
      <c r="IR102" s="9"/>
      <c r="IS102" s="9"/>
      <c r="IT102" s="9"/>
    </row>
    <row r="103" spans="15:254" s="3" customFormat="1" x14ac:dyDescent="0.2">
      <c r="O103" s="6"/>
      <c r="P103" s="6"/>
      <c r="IQ103" s="9"/>
      <c r="IR103" s="9"/>
      <c r="IS103" s="9"/>
      <c r="IT103" s="9"/>
    </row>
    <row r="104" spans="15:254" s="3" customFormat="1" x14ac:dyDescent="0.2">
      <c r="O104" s="6"/>
      <c r="P104" s="6"/>
      <c r="IQ104" s="9"/>
      <c r="IR104" s="9"/>
      <c r="IS104" s="9"/>
      <c r="IT104" s="9"/>
    </row>
    <row r="105" spans="15:254" s="3" customFormat="1" x14ac:dyDescent="0.2">
      <c r="O105" s="6"/>
      <c r="P105" s="6"/>
      <c r="IQ105" s="9"/>
      <c r="IR105" s="9"/>
      <c r="IS105" s="9"/>
      <c r="IT105" s="9"/>
    </row>
    <row r="106" spans="15:254" s="3" customFormat="1" x14ac:dyDescent="0.2">
      <c r="O106" s="6"/>
      <c r="P106" s="6"/>
      <c r="IQ106" s="9"/>
      <c r="IR106" s="9"/>
      <c r="IS106" s="9"/>
      <c r="IT106" s="9"/>
    </row>
    <row r="107" spans="15:254" s="3" customFormat="1" x14ac:dyDescent="0.2">
      <c r="O107" s="6"/>
      <c r="P107" s="6"/>
      <c r="IQ107" s="9"/>
      <c r="IR107" s="9"/>
      <c r="IS107" s="9"/>
      <c r="IT107" s="9"/>
    </row>
    <row r="108" spans="15:254" s="3" customFormat="1" x14ac:dyDescent="0.2">
      <c r="O108" s="6"/>
      <c r="P108" s="6"/>
      <c r="IQ108" s="9"/>
      <c r="IR108" s="9"/>
      <c r="IS108" s="9"/>
      <c r="IT108" s="9"/>
    </row>
    <row r="109" spans="15:254" s="3" customFormat="1" x14ac:dyDescent="0.2">
      <c r="O109" s="6"/>
      <c r="P109" s="6"/>
      <c r="IQ109" s="9"/>
      <c r="IR109" s="9"/>
      <c r="IS109" s="9"/>
      <c r="IT109" s="9"/>
    </row>
    <row r="110" spans="15:254" s="3" customFormat="1" x14ac:dyDescent="0.2">
      <c r="O110" s="6"/>
      <c r="P110" s="6"/>
      <c r="IQ110" s="9"/>
      <c r="IR110" s="9"/>
      <c r="IS110" s="9"/>
      <c r="IT110" s="9"/>
    </row>
    <row r="111" spans="15:254" s="3" customFormat="1" x14ac:dyDescent="0.2">
      <c r="O111" s="6"/>
      <c r="P111" s="6"/>
      <c r="IQ111" s="9"/>
      <c r="IR111" s="9"/>
      <c r="IS111" s="9"/>
      <c r="IT111" s="9"/>
    </row>
    <row r="112" spans="15:254" s="3" customFormat="1" x14ac:dyDescent="0.2">
      <c r="O112" s="6"/>
      <c r="P112" s="6"/>
      <c r="IQ112" s="9"/>
      <c r="IR112" s="9"/>
      <c r="IS112" s="9"/>
      <c r="IT112" s="9"/>
    </row>
    <row r="113" spans="15:254" s="3" customFormat="1" x14ac:dyDescent="0.2">
      <c r="O113" s="6"/>
      <c r="P113" s="6"/>
      <c r="IQ113" s="9"/>
      <c r="IR113" s="9"/>
      <c r="IS113" s="9"/>
      <c r="IT113" s="9"/>
    </row>
    <row r="114" spans="15:254" s="3" customFormat="1" x14ac:dyDescent="0.2">
      <c r="O114" s="6"/>
      <c r="P114" s="6"/>
      <c r="IQ114" s="9"/>
      <c r="IR114" s="9"/>
      <c r="IS114" s="9"/>
      <c r="IT114" s="9"/>
    </row>
    <row r="115" spans="15:254" s="3" customFormat="1" x14ac:dyDescent="0.2">
      <c r="O115" s="6"/>
      <c r="P115" s="6"/>
      <c r="IQ115" s="9"/>
      <c r="IR115" s="9"/>
      <c r="IS115" s="9"/>
      <c r="IT115" s="9"/>
    </row>
    <row r="116" spans="15:254" s="3" customFormat="1" x14ac:dyDescent="0.2">
      <c r="O116" s="6"/>
      <c r="P116" s="6"/>
      <c r="IQ116" s="9"/>
      <c r="IR116" s="9"/>
      <c r="IS116" s="9"/>
      <c r="IT116" s="9"/>
    </row>
    <row r="117" spans="15:254" s="3" customFormat="1" x14ac:dyDescent="0.2">
      <c r="O117" s="6"/>
      <c r="P117" s="6"/>
      <c r="IQ117" s="9"/>
      <c r="IR117" s="9"/>
      <c r="IS117" s="9"/>
      <c r="IT117" s="9"/>
    </row>
    <row r="118" spans="15:254" s="3" customFormat="1" x14ac:dyDescent="0.2">
      <c r="O118" s="6"/>
      <c r="P118" s="6"/>
      <c r="IQ118" s="9"/>
      <c r="IR118" s="9"/>
      <c r="IS118" s="9"/>
      <c r="IT118" s="9"/>
    </row>
    <row r="119" spans="15:254" s="3" customFormat="1" x14ac:dyDescent="0.2">
      <c r="O119" s="6"/>
      <c r="P119" s="6"/>
      <c r="IQ119" s="9"/>
      <c r="IR119" s="9"/>
      <c r="IS119" s="9"/>
      <c r="IT119" s="9"/>
    </row>
    <row r="120" spans="15:254" s="3" customFormat="1" x14ac:dyDescent="0.2">
      <c r="O120" s="6"/>
      <c r="P120" s="6"/>
      <c r="IQ120" s="9"/>
      <c r="IR120" s="9"/>
      <c r="IS120" s="9"/>
      <c r="IT120" s="9"/>
    </row>
    <row r="121" spans="15:254" s="3" customFormat="1" x14ac:dyDescent="0.2">
      <c r="O121" s="6"/>
      <c r="P121" s="6"/>
      <c r="IQ121" s="9"/>
      <c r="IR121" s="9"/>
      <c r="IS121" s="9"/>
      <c r="IT121" s="9"/>
    </row>
    <row r="122" spans="15:254" s="3" customFormat="1" x14ac:dyDescent="0.2">
      <c r="O122" s="6"/>
      <c r="P122" s="6"/>
      <c r="IQ122" s="9"/>
      <c r="IR122" s="9"/>
      <c r="IS122" s="9"/>
      <c r="IT122" s="9"/>
    </row>
    <row r="123" spans="15:254" s="3" customFormat="1" x14ac:dyDescent="0.2">
      <c r="O123" s="6"/>
      <c r="P123" s="6"/>
      <c r="IQ123" s="9"/>
      <c r="IR123" s="9"/>
      <c r="IS123" s="9"/>
      <c r="IT123" s="9"/>
    </row>
    <row r="124" spans="15:254" s="3" customFormat="1" x14ac:dyDescent="0.2">
      <c r="O124" s="6"/>
      <c r="P124" s="6"/>
      <c r="IQ124" s="9"/>
      <c r="IR124" s="9"/>
      <c r="IS124" s="9"/>
      <c r="IT124" s="9"/>
    </row>
    <row r="125" spans="15:254" s="3" customFormat="1" x14ac:dyDescent="0.2">
      <c r="O125" s="6"/>
      <c r="P125" s="6"/>
      <c r="IQ125" s="9"/>
      <c r="IR125" s="9"/>
      <c r="IS125" s="9"/>
      <c r="IT125" s="9"/>
    </row>
    <row r="126" spans="15:254" s="3" customFormat="1" x14ac:dyDescent="0.2">
      <c r="O126" s="6"/>
      <c r="P126" s="6"/>
      <c r="IQ126" s="9"/>
      <c r="IR126" s="9"/>
      <c r="IS126" s="9"/>
      <c r="IT126" s="9"/>
    </row>
    <row r="127" spans="15:254" s="3" customFormat="1" x14ac:dyDescent="0.2">
      <c r="O127" s="6"/>
      <c r="P127" s="6"/>
      <c r="IQ127" s="9"/>
      <c r="IR127" s="9"/>
      <c r="IS127" s="9"/>
      <c r="IT127" s="9"/>
    </row>
    <row r="128" spans="15:254" s="3" customFormat="1" x14ac:dyDescent="0.2">
      <c r="O128" s="6"/>
      <c r="P128" s="6"/>
      <c r="IQ128" s="9"/>
      <c r="IR128" s="9"/>
      <c r="IS128" s="9"/>
      <c r="IT128" s="9"/>
    </row>
    <row r="129" spans="15:254" s="3" customFormat="1" x14ac:dyDescent="0.2">
      <c r="O129" s="6"/>
      <c r="P129" s="6"/>
      <c r="IQ129" s="9"/>
      <c r="IR129" s="9"/>
      <c r="IS129" s="9"/>
      <c r="IT129" s="9"/>
    </row>
    <row r="130" spans="15:254" s="3" customFormat="1" x14ac:dyDescent="0.2">
      <c r="O130" s="6"/>
      <c r="P130" s="6"/>
      <c r="IQ130" s="9"/>
      <c r="IR130" s="9"/>
      <c r="IS130" s="9"/>
      <c r="IT130" s="9"/>
    </row>
    <row r="131" spans="15:254" s="3" customFormat="1" x14ac:dyDescent="0.2">
      <c r="O131" s="6"/>
      <c r="P131" s="6"/>
      <c r="IQ131" s="9"/>
      <c r="IR131" s="9"/>
      <c r="IS131" s="9"/>
      <c r="IT131" s="9"/>
    </row>
    <row r="132" spans="15:254" s="3" customFormat="1" x14ac:dyDescent="0.2">
      <c r="O132" s="6"/>
      <c r="P132" s="6"/>
      <c r="IQ132" s="9"/>
      <c r="IR132" s="9"/>
      <c r="IS132" s="9"/>
      <c r="IT132" s="9"/>
    </row>
    <row r="133" spans="15:254" s="3" customFormat="1" x14ac:dyDescent="0.2">
      <c r="O133" s="6"/>
      <c r="P133" s="6"/>
      <c r="IQ133" s="9"/>
      <c r="IR133" s="9"/>
      <c r="IS133" s="9"/>
      <c r="IT133" s="9"/>
    </row>
    <row r="134" spans="15:254" s="3" customFormat="1" x14ac:dyDescent="0.2">
      <c r="O134" s="6"/>
      <c r="P134" s="6"/>
      <c r="IQ134" s="9"/>
      <c r="IR134" s="9"/>
      <c r="IS134" s="9"/>
      <c r="IT134" s="9"/>
    </row>
    <row r="135" spans="15:254" s="3" customFormat="1" x14ac:dyDescent="0.2">
      <c r="O135" s="6"/>
      <c r="P135" s="6"/>
      <c r="IQ135" s="9"/>
      <c r="IR135" s="9"/>
      <c r="IS135" s="9"/>
      <c r="IT135" s="9"/>
    </row>
    <row r="136" spans="15:254" s="3" customFormat="1" x14ac:dyDescent="0.2">
      <c r="O136" s="6"/>
      <c r="P136" s="6"/>
      <c r="IQ136" s="9"/>
      <c r="IR136" s="9"/>
      <c r="IS136" s="9"/>
      <c r="IT136" s="9"/>
    </row>
    <row r="137" spans="15:254" s="3" customFormat="1" x14ac:dyDescent="0.2">
      <c r="O137" s="6"/>
      <c r="P137" s="6"/>
      <c r="IQ137" s="9"/>
      <c r="IR137" s="9"/>
      <c r="IS137" s="9"/>
      <c r="IT137" s="9"/>
    </row>
    <row r="138" spans="15:254" s="3" customFormat="1" x14ac:dyDescent="0.2">
      <c r="O138" s="6"/>
      <c r="P138" s="6"/>
      <c r="IQ138" s="9"/>
      <c r="IR138" s="9"/>
      <c r="IS138" s="9"/>
      <c r="IT138" s="9"/>
    </row>
    <row r="139" spans="15:254" s="3" customFormat="1" x14ac:dyDescent="0.2">
      <c r="O139" s="6"/>
      <c r="P139" s="6"/>
      <c r="IQ139" s="9"/>
      <c r="IR139" s="9"/>
      <c r="IS139" s="9"/>
      <c r="IT139" s="9"/>
    </row>
    <row r="140" spans="15:254" s="3" customFormat="1" x14ac:dyDescent="0.2">
      <c r="O140" s="6"/>
      <c r="P140" s="6"/>
      <c r="IQ140" s="9"/>
      <c r="IR140" s="9"/>
      <c r="IS140" s="9"/>
      <c r="IT140" s="9"/>
    </row>
    <row r="141" spans="15:254" s="3" customFormat="1" x14ac:dyDescent="0.2">
      <c r="O141" s="6"/>
      <c r="P141" s="6"/>
      <c r="IQ141" s="9"/>
      <c r="IR141" s="9"/>
      <c r="IS141" s="9"/>
      <c r="IT141" s="9"/>
    </row>
    <row r="142" spans="15:254" s="3" customFormat="1" x14ac:dyDescent="0.2">
      <c r="O142" s="6"/>
      <c r="P142" s="6"/>
      <c r="IQ142" s="9"/>
      <c r="IR142" s="9"/>
      <c r="IS142" s="9"/>
      <c r="IT142" s="9"/>
    </row>
    <row r="143" spans="15:254" s="3" customFormat="1" x14ac:dyDescent="0.2">
      <c r="O143" s="6"/>
      <c r="P143" s="6"/>
      <c r="IQ143" s="9"/>
      <c r="IR143" s="9"/>
      <c r="IS143" s="9"/>
      <c r="IT143" s="9"/>
    </row>
    <row r="144" spans="15:254" s="3" customFormat="1" x14ac:dyDescent="0.2">
      <c r="O144" s="6"/>
      <c r="P144" s="6"/>
      <c r="IQ144" s="9"/>
      <c r="IR144" s="9"/>
      <c r="IS144" s="9"/>
      <c r="IT144" s="9"/>
    </row>
    <row r="145" spans="5:254" s="3" customFormat="1" x14ac:dyDescent="0.2">
      <c r="O145" s="6"/>
      <c r="P145" s="6"/>
      <c r="IQ145" s="9"/>
      <c r="IR145" s="9"/>
      <c r="IS145" s="9"/>
      <c r="IT145" s="9"/>
    </row>
    <row r="146" spans="5:254" s="3" customFormat="1" x14ac:dyDescent="0.2">
      <c r="E146" s="3" t="s">
        <v>49</v>
      </c>
      <c r="O146" s="6"/>
      <c r="P146" s="6"/>
      <c r="IQ146" s="9"/>
      <c r="IR146" s="9"/>
      <c r="IS146" s="9"/>
      <c r="IT146" s="9"/>
    </row>
    <row r="147" spans="5:254" s="3" customFormat="1" x14ac:dyDescent="0.2">
      <c r="E147" s="3" t="s">
        <v>50</v>
      </c>
      <c r="O147" s="6"/>
      <c r="P147" s="6"/>
      <c r="IQ147" s="9"/>
      <c r="IR147" s="9"/>
      <c r="IS147" s="9"/>
      <c r="IT147" s="9"/>
    </row>
    <row r="148" spans="5:254" s="3" customFormat="1" x14ac:dyDescent="0.2">
      <c r="O148" s="6"/>
      <c r="P148" s="6"/>
      <c r="IQ148" s="9"/>
      <c r="IR148" s="9"/>
      <c r="IS148" s="9"/>
      <c r="IT148" s="9"/>
    </row>
    <row r="149" spans="5:254" s="3" customFormat="1" x14ac:dyDescent="0.2">
      <c r="O149" s="6"/>
      <c r="P149" s="6"/>
      <c r="IQ149" s="9"/>
      <c r="IR149" s="9"/>
      <c r="IS149" s="9"/>
      <c r="IT149" s="9"/>
    </row>
    <row r="150" spans="5:254" s="3" customFormat="1" x14ac:dyDescent="0.2">
      <c r="O150" s="6"/>
      <c r="P150" s="6"/>
      <c r="IQ150" s="9"/>
      <c r="IR150" s="9"/>
      <c r="IS150" s="9"/>
      <c r="IT150" s="9"/>
    </row>
    <row r="151" spans="5:254" s="3" customFormat="1" x14ac:dyDescent="0.2">
      <c r="O151" s="6"/>
      <c r="P151" s="6"/>
      <c r="IQ151" s="9"/>
      <c r="IR151" s="9"/>
      <c r="IS151" s="9"/>
      <c r="IT151" s="9"/>
    </row>
    <row r="152" spans="5:254" s="3" customFormat="1" x14ac:dyDescent="0.2">
      <c r="O152" s="6"/>
      <c r="P152" s="6"/>
      <c r="IQ152" s="9"/>
      <c r="IR152" s="9"/>
      <c r="IS152" s="9"/>
      <c r="IT152" s="9"/>
    </row>
    <row r="153" spans="5:254" s="3" customFormat="1" x14ac:dyDescent="0.2">
      <c r="O153" s="6"/>
      <c r="P153" s="6"/>
      <c r="IQ153" s="9"/>
      <c r="IR153" s="9"/>
      <c r="IS153" s="9"/>
      <c r="IT153" s="9"/>
    </row>
    <row r="154" spans="5:254" s="3" customFormat="1" x14ac:dyDescent="0.2">
      <c r="O154" s="6"/>
      <c r="P154" s="6"/>
      <c r="IQ154" s="9"/>
      <c r="IR154" s="9"/>
      <c r="IS154" s="9"/>
      <c r="IT154" s="9"/>
    </row>
    <row r="155" spans="5:254" s="3" customFormat="1" x14ac:dyDescent="0.2">
      <c r="O155" s="6"/>
      <c r="P155" s="6"/>
      <c r="IQ155" s="9"/>
      <c r="IR155" s="9"/>
      <c r="IS155" s="9"/>
      <c r="IT155" s="9"/>
    </row>
    <row r="156" spans="5:254" s="3" customFormat="1" x14ac:dyDescent="0.2">
      <c r="O156" s="6"/>
      <c r="P156" s="6"/>
      <c r="IQ156" s="9"/>
      <c r="IR156" s="9"/>
      <c r="IS156" s="9"/>
      <c r="IT156" s="9"/>
    </row>
    <row r="157" spans="5:254" s="3" customFormat="1" x14ac:dyDescent="0.2">
      <c r="O157" s="6"/>
      <c r="P157" s="6"/>
      <c r="IQ157" s="9"/>
      <c r="IR157" s="9"/>
      <c r="IS157" s="9"/>
      <c r="IT157" s="9"/>
    </row>
    <row r="158" spans="5:254" s="3" customFormat="1" x14ac:dyDescent="0.2">
      <c r="O158" s="6"/>
      <c r="P158" s="6"/>
      <c r="IQ158" s="9"/>
      <c r="IR158" s="9"/>
      <c r="IS158" s="9"/>
      <c r="IT158" s="9"/>
    </row>
    <row r="159" spans="5:254" s="3" customFormat="1" x14ac:dyDescent="0.2">
      <c r="O159" s="6"/>
      <c r="P159" s="6"/>
      <c r="IQ159" s="9"/>
      <c r="IR159" s="9"/>
      <c r="IS159" s="9"/>
      <c r="IT159" s="9"/>
    </row>
    <row r="160" spans="5:254" s="3" customFormat="1" x14ac:dyDescent="0.2">
      <c r="O160" s="6"/>
      <c r="P160" s="6"/>
      <c r="IQ160" s="9"/>
      <c r="IR160" s="9"/>
      <c r="IS160" s="9"/>
      <c r="IT160" s="9"/>
    </row>
    <row r="161" spans="15:254" s="3" customFormat="1" x14ac:dyDescent="0.2">
      <c r="O161" s="6"/>
      <c r="P161" s="6"/>
      <c r="IQ161" s="9"/>
      <c r="IR161" s="9"/>
      <c r="IS161" s="9"/>
      <c r="IT161" s="9"/>
    </row>
    <row r="162" spans="15:254" s="3" customFormat="1" x14ac:dyDescent="0.2">
      <c r="O162" s="6"/>
      <c r="P162" s="6"/>
      <c r="IQ162" s="9"/>
      <c r="IR162" s="9"/>
      <c r="IS162" s="9"/>
      <c r="IT162" s="9"/>
    </row>
    <row r="163" spans="15:254" s="3" customFormat="1" x14ac:dyDescent="0.2">
      <c r="O163" s="6"/>
      <c r="P163" s="6"/>
      <c r="IQ163" s="9"/>
      <c r="IR163" s="9"/>
      <c r="IS163" s="9"/>
      <c r="IT163" s="9"/>
    </row>
    <row r="164" spans="15:254" s="3" customFormat="1" x14ac:dyDescent="0.2">
      <c r="O164" s="6"/>
      <c r="P164" s="6"/>
      <c r="IQ164" s="9"/>
      <c r="IR164" s="9"/>
      <c r="IS164" s="9"/>
      <c r="IT164" s="9"/>
    </row>
    <row r="165" spans="15:254" s="3" customFormat="1" x14ac:dyDescent="0.2">
      <c r="O165" s="6"/>
      <c r="P165" s="6"/>
      <c r="IQ165" s="9"/>
      <c r="IR165" s="9"/>
      <c r="IS165" s="9"/>
      <c r="IT165" s="9"/>
    </row>
    <row r="166" spans="15:254" s="3" customFormat="1" x14ac:dyDescent="0.2">
      <c r="O166" s="6"/>
      <c r="P166" s="6"/>
      <c r="IQ166" s="9"/>
      <c r="IR166" s="9"/>
      <c r="IS166" s="9"/>
      <c r="IT166" s="9"/>
    </row>
    <row r="167" spans="15:254" s="3" customFormat="1" x14ac:dyDescent="0.2">
      <c r="O167" s="6"/>
      <c r="P167" s="6"/>
      <c r="IQ167" s="9"/>
      <c r="IR167" s="9"/>
      <c r="IS167" s="9"/>
      <c r="IT167" s="9"/>
    </row>
    <row r="168" spans="15:254" s="3" customFormat="1" x14ac:dyDescent="0.2">
      <c r="O168" s="6"/>
      <c r="P168" s="6"/>
      <c r="IQ168" s="9"/>
      <c r="IR168" s="9"/>
      <c r="IS168" s="9"/>
      <c r="IT168" s="9"/>
    </row>
    <row r="169" spans="15:254" s="3" customFormat="1" x14ac:dyDescent="0.2">
      <c r="O169" s="6"/>
      <c r="P169" s="6"/>
      <c r="IQ169" s="9"/>
      <c r="IR169" s="9"/>
      <c r="IS169" s="9"/>
      <c r="IT169" s="9"/>
    </row>
    <row r="170" spans="15:254" s="3" customFormat="1" x14ac:dyDescent="0.2">
      <c r="O170" s="6"/>
      <c r="P170" s="6"/>
      <c r="IQ170" s="9"/>
      <c r="IR170" s="9"/>
      <c r="IS170" s="9"/>
      <c r="IT170" s="9"/>
    </row>
    <row r="171" spans="15:254" s="3" customFormat="1" x14ac:dyDescent="0.2">
      <c r="O171" s="6"/>
      <c r="P171" s="6"/>
      <c r="IQ171" s="9"/>
      <c r="IR171" s="9"/>
      <c r="IS171" s="9"/>
      <c r="IT171" s="9"/>
    </row>
    <row r="172" spans="15:254" s="3" customFormat="1" x14ac:dyDescent="0.2">
      <c r="O172" s="6"/>
      <c r="P172" s="6"/>
      <c r="IQ172" s="9"/>
      <c r="IR172" s="9"/>
      <c r="IS172" s="9"/>
      <c r="IT172" s="9"/>
    </row>
    <row r="173" spans="15:254" s="3" customFormat="1" x14ac:dyDescent="0.2">
      <c r="O173" s="6"/>
      <c r="P173" s="6"/>
      <c r="IQ173" s="9"/>
      <c r="IR173" s="9"/>
      <c r="IS173" s="9"/>
      <c r="IT173" s="9"/>
    </row>
    <row r="174" spans="15:254" s="3" customFormat="1" x14ac:dyDescent="0.2">
      <c r="O174" s="6"/>
      <c r="P174" s="6"/>
      <c r="IQ174" s="9"/>
      <c r="IR174" s="9"/>
      <c r="IS174" s="9"/>
      <c r="IT174" s="9"/>
    </row>
    <row r="175" spans="15:254" s="3" customFormat="1" x14ac:dyDescent="0.2">
      <c r="O175" s="6"/>
      <c r="P175" s="6"/>
      <c r="IQ175" s="9"/>
      <c r="IR175" s="9"/>
      <c r="IS175" s="9"/>
      <c r="IT175" s="9"/>
    </row>
    <row r="176" spans="15:254" s="3" customFormat="1" x14ac:dyDescent="0.2">
      <c r="O176" s="6"/>
      <c r="P176" s="6"/>
      <c r="IQ176" s="9"/>
      <c r="IR176" s="9"/>
      <c r="IS176" s="9"/>
      <c r="IT176" s="9"/>
    </row>
    <row r="177" spans="15:254" s="3" customFormat="1" x14ac:dyDescent="0.2">
      <c r="O177" s="6"/>
      <c r="P177" s="6"/>
      <c r="IQ177" s="9"/>
      <c r="IR177" s="9"/>
      <c r="IS177" s="9"/>
      <c r="IT177" s="9"/>
    </row>
    <row r="178" spans="15:254" s="3" customFormat="1" x14ac:dyDescent="0.2">
      <c r="O178" s="6"/>
      <c r="P178" s="6"/>
      <c r="IQ178" s="9"/>
      <c r="IR178" s="9"/>
      <c r="IS178" s="9"/>
      <c r="IT178" s="9"/>
    </row>
    <row r="179" spans="15:254" s="3" customFormat="1" x14ac:dyDescent="0.2">
      <c r="O179" s="6"/>
      <c r="P179" s="6"/>
      <c r="IQ179" s="9"/>
      <c r="IR179" s="9"/>
      <c r="IS179" s="9"/>
      <c r="IT179" s="9"/>
    </row>
    <row r="180" spans="15:254" s="3" customFormat="1" x14ac:dyDescent="0.2">
      <c r="O180" s="6"/>
      <c r="P180" s="6"/>
      <c r="IQ180" s="9"/>
      <c r="IR180" s="9"/>
      <c r="IS180" s="9"/>
      <c r="IT180" s="9"/>
    </row>
    <row r="181" spans="15:254" s="3" customFormat="1" x14ac:dyDescent="0.2">
      <c r="O181" s="6"/>
      <c r="P181" s="6"/>
      <c r="IQ181" s="9"/>
      <c r="IR181" s="9"/>
      <c r="IS181" s="9"/>
      <c r="IT181" s="9"/>
    </row>
    <row r="182" spans="15:254" s="3" customFormat="1" x14ac:dyDescent="0.2">
      <c r="O182" s="6"/>
      <c r="P182" s="6"/>
      <c r="IQ182" s="9"/>
      <c r="IR182" s="9"/>
      <c r="IS182" s="9"/>
      <c r="IT182" s="9"/>
    </row>
    <row r="183" spans="15:254" s="3" customFormat="1" x14ac:dyDescent="0.2">
      <c r="O183" s="6"/>
      <c r="P183" s="6"/>
      <c r="IQ183" s="9"/>
      <c r="IR183" s="9"/>
      <c r="IS183" s="9"/>
      <c r="IT183" s="9"/>
    </row>
    <row r="184" spans="15:254" s="3" customFormat="1" x14ac:dyDescent="0.2">
      <c r="O184" s="6"/>
      <c r="P184" s="6"/>
      <c r="IQ184" s="9"/>
      <c r="IR184" s="9"/>
      <c r="IS184" s="9"/>
      <c r="IT184" s="9"/>
    </row>
    <row r="185" spans="15:254" s="3" customFormat="1" x14ac:dyDescent="0.2">
      <c r="O185" s="6"/>
      <c r="P185" s="6"/>
      <c r="IQ185" s="9"/>
      <c r="IR185" s="9"/>
      <c r="IS185" s="9"/>
      <c r="IT185" s="9"/>
    </row>
    <row r="186" spans="15:254" s="3" customFormat="1" x14ac:dyDescent="0.2">
      <c r="O186" s="6"/>
      <c r="P186" s="6"/>
      <c r="IQ186" s="9"/>
      <c r="IR186" s="9"/>
      <c r="IS186" s="9"/>
      <c r="IT186" s="9"/>
    </row>
    <row r="187" spans="15:254" s="3" customFormat="1" x14ac:dyDescent="0.2">
      <c r="O187" s="6"/>
      <c r="P187" s="6"/>
      <c r="IQ187" s="9"/>
      <c r="IR187" s="9"/>
      <c r="IS187" s="9"/>
      <c r="IT187" s="9"/>
    </row>
    <row r="188" spans="15:254" s="3" customFormat="1" x14ac:dyDescent="0.2">
      <c r="O188" s="6"/>
      <c r="P188" s="6"/>
      <c r="IQ188" s="9"/>
      <c r="IR188" s="9"/>
      <c r="IS188" s="9"/>
      <c r="IT188" s="9"/>
    </row>
    <row r="189" spans="15:254" s="3" customFormat="1" x14ac:dyDescent="0.2">
      <c r="O189" s="6"/>
      <c r="P189" s="6"/>
      <c r="IQ189" s="9"/>
      <c r="IR189" s="9"/>
      <c r="IS189" s="9"/>
      <c r="IT189" s="9"/>
    </row>
    <row r="190" spans="15:254" s="3" customFormat="1" x14ac:dyDescent="0.2">
      <c r="O190" s="6"/>
      <c r="P190" s="6"/>
      <c r="IQ190" s="9"/>
      <c r="IR190" s="9"/>
      <c r="IS190" s="9"/>
      <c r="IT190" s="9"/>
    </row>
    <row r="191" spans="15:254" s="3" customFormat="1" x14ac:dyDescent="0.2">
      <c r="O191" s="6"/>
      <c r="P191" s="6"/>
      <c r="IQ191" s="9"/>
      <c r="IR191" s="9"/>
      <c r="IS191" s="9"/>
      <c r="IT191" s="9"/>
    </row>
    <row r="192" spans="15:254" s="3" customFormat="1" x14ac:dyDescent="0.2">
      <c r="O192" s="6"/>
      <c r="P192" s="6"/>
      <c r="IQ192" s="9"/>
      <c r="IR192" s="9"/>
      <c r="IS192" s="9"/>
      <c r="IT192" s="9"/>
    </row>
    <row r="193" spans="15:254" s="3" customFormat="1" x14ac:dyDescent="0.2">
      <c r="O193" s="6"/>
      <c r="P193" s="6"/>
      <c r="IQ193" s="9"/>
      <c r="IR193" s="9"/>
      <c r="IS193" s="9"/>
      <c r="IT193" s="9"/>
    </row>
    <row r="194" spans="15:254" s="3" customFormat="1" x14ac:dyDescent="0.2">
      <c r="O194" s="6"/>
      <c r="P194" s="6"/>
      <c r="IQ194" s="9"/>
      <c r="IR194" s="9"/>
      <c r="IS194" s="9"/>
      <c r="IT194" s="9"/>
    </row>
    <row r="195" spans="15:254" s="3" customFormat="1" x14ac:dyDescent="0.2">
      <c r="O195" s="6"/>
      <c r="P195" s="6"/>
      <c r="IQ195" s="9"/>
      <c r="IR195" s="9"/>
      <c r="IS195" s="9"/>
      <c r="IT195" s="9"/>
    </row>
    <row r="196" spans="15:254" s="3" customFormat="1" x14ac:dyDescent="0.2">
      <c r="O196" s="6"/>
      <c r="P196" s="6"/>
      <c r="IQ196" s="9"/>
      <c r="IR196" s="9"/>
      <c r="IS196" s="9"/>
      <c r="IT196" s="9"/>
    </row>
    <row r="197" spans="15:254" s="3" customFormat="1" x14ac:dyDescent="0.2">
      <c r="O197" s="6"/>
      <c r="P197" s="6"/>
      <c r="IQ197" s="9"/>
      <c r="IR197" s="9"/>
      <c r="IS197" s="9"/>
      <c r="IT197" s="9"/>
    </row>
    <row r="198" spans="15:254" s="3" customFormat="1" x14ac:dyDescent="0.2">
      <c r="O198" s="6"/>
      <c r="P198" s="6"/>
      <c r="IQ198" s="9"/>
      <c r="IR198" s="9"/>
      <c r="IS198" s="9"/>
      <c r="IT198" s="9"/>
    </row>
    <row r="199" spans="15:254" s="3" customFormat="1" x14ac:dyDescent="0.2">
      <c r="O199" s="6"/>
      <c r="P199" s="6"/>
      <c r="IQ199" s="9"/>
      <c r="IR199" s="9"/>
      <c r="IS199" s="9"/>
      <c r="IT199" s="9"/>
    </row>
    <row r="200" spans="15:254" s="3" customFormat="1" x14ac:dyDescent="0.2">
      <c r="O200" s="6"/>
      <c r="P200" s="6"/>
      <c r="IQ200" s="9"/>
      <c r="IR200" s="9"/>
      <c r="IS200" s="9"/>
      <c r="IT200" s="9"/>
    </row>
    <row r="201" spans="15:254" s="3" customFormat="1" x14ac:dyDescent="0.2">
      <c r="O201" s="6"/>
      <c r="P201" s="6"/>
      <c r="IQ201" s="9"/>
      <c r="IR201" s="9"/>
      <c r="IS201" s="9"/>
      <c r="IT201" s="9"/>
    </row>
    <row r="202" spans="15:254" s="3" customFormat="1" x14ac:dyDescent="0.2">
      <c r="O202" s="6"/>
      <c r="P202" s="6"/>
      <c r="IQ202" s="9"/>
      <c r="IR202" s="9"/>
      <c r="IS202" s="9"/>
      <c r="IT202" s="9"/>
    </row>
    <row r="203" spans="15:254" s="3" customFormat="1" x14ac:dyDescent="0.2">
      <c r="O203" s="6"/>
      <c r="P203" s="6"/>
      <c r="IQ203" s="9"/>
      <c r="IR203" s="9"/>
      <c r="IS203" s="9"/>
      <c r="IT203" s="9"/>
    </row>
    <row r="204" spans="15:254" s="3" customFormat="1" x14ac:dyDescent="0.2">
      <c r="O204" s="6"/>
      <c r="P204" s="6"/>
      <c r="IQ204" s="9"/>
      <c r="IR204" s="9"/>
      <c r="IS204" s="9"/>
      <c r="IT204" s="9"/>
    </row>
    <row r="205" spans="15:254" s="3" customFormat="1" x14ac:dyDescent="0.2">
      <c r="O205" s="6"/>
      <c r="P205" s="6"/>
      <c r="IQ205" s="9"/>
      <c r="IR205" s="9"/>
      <c r="IS205" s="9"/>
      <c r="IT205" s="9"/>
    </row>
    <row r="206" spans="15:254" s="3" customFormat="1" x14ac:dyDescent="0.2">
      <c r="O206" s="6"/>
      <c r="P206" s="6"/>
      <c r="IQ206" s="9"/>
      <c r="IR206" s="9"/>
      <c r="IS206" s="9"/>
      <c r="IT206" s="9"/>
    </row>
    <row r="207" spans="15:254" s="3" customFormat="1" x14ac:dyDescent="0.2">
      <c r="O207" s="6"/>
      <c r="P207" s="6"/>
      <c r="IQ207" s="9"/>
      <c r="IR207" s="9"/>
      <c r="IS207" s="9"/>
      <c r="IT207" s="9"/>
    </row>
    <row r="208" spans="15:254" s="3" customFormat="1" x14ac:dyDescent="0.2">
      <c r="O208" s="6"/>
      <c r="P208" s="6"/>
      <c r="IQ208" s="9"/>
      <c r="IR208" s="9"/>
      <c r="IS208" s="9"/>
      <c r="IT208" s="9"/>
    </row>
    <row r="209" spans="15:254" s="3" customFormat="1" x14ac:dyDescent="0.2">
      <c r="O209" s="6"/>
      <c r="P209" s="6"/>
      <c r="IQ209" s="9"/>
      <c r="IR209" s="9"/>
      <c r="IS209" s="9"/>
      <c r="IT209" s="9"/>
    </row>
    <row r="210" spans="15:254" s="3" customFormat="1" x14ac:dyDescent="0.2">
      <c r="O210" s="6"/>
      <c r="P210" s="6"/>
      <c r="IQ210" s="9"/>
      <c r="IR210" s="9"/>
      <c r="IS210" s="9"/>
      <c r="IT210" s="9"/>
    </row>
    <row r="211" spans="15:254" s="3" customFormat="1" x14ac:dyDescent="0.2">
      <c r="O211" s="6"/>
      <c r="P211" s="6"/>
      <c r="IQ211" s="9"/>
      <c r="IR211" s="9"/>
      <c r="IS211" s="9"/>
      <c r="IT211" s="9"/>
    </row>
    <row r="212" spans="15:254" s="3" customFormat="1" x14ac:dyDescent="0.2">
      <c r="O212" s="6"/>
      <c r="P212" s="6"/>
      <c r="IQ212" s="9"/>
      <c r="IR212" s="9"/>
      <c r="IS212" s="9"/>
      <c r="IT212" s="9"/>
    </row>
    <row r="213" spans="15:254" s="3" customFormat="1" x14ac:dyDescent="0.2">
      <c r="O213" s="6"/>
      <c r="P213" s="6"/>
      <c r="IQ213" s="9"/>
      <c r="IR213" s="9"/>
      <c r="IS213" s="9"/>
      <c r="IT213" s="9"/>
    </row>
    <row r="214" spans="15:254" s="3" customFormat="1" x14ac:dyDescent="0.2">
      <c r="O214" s="6"/>
      <c r="P214" s="6"/>
      <c r="IQ214" s="9"/>
      <c r="IR214" s="9"/>
      <c r="IS214" s="9"/>
      <c r="IT214" s="9"/>
    </row>
    <row r="215" spans="15:254" s="3" customFormat="1" x14ac:dyDescent="0.2">
      <c r="O215" s="6"/>
      <c r="P215" s="6"/>
      <c r="IQ215" s="9"/>
      <c r="IR215" s="9"/>
      <c r="IS215" s="9"/>
      <c r="IT215" s="9"/>
    </row>
    <row r="216" spans="15:254" s="3" customFormat="1" x14ac:dyDescent="0.2">
      <c r="O216" s="6"/>
      <c r="P216" s="6"/>
      <c r="IQ216" s="9"/>
      <c r="IR216" s="9"/>
      <c r="IS216" s="9"/>
      <c r="IT216" s="9"/>
    </row>
    <row r="217" spans="15:254" s="3" customFormat="1" x14ac:dyDescent="0.2">
      <c r="O217" s="6"/>
      <c r="P217" s="6"/>
      <c r="IQ217" s="9"/>
      <c r="IR217" s="9"/>
      <c r="IS217" s="9"/>
      <c r="IT217" s="9"/>
    </row>
    <row r="218" spans="15:254" s="3" customFormat="1" x14ac:dyDescent="0.2">
      <c r="O218" s="6"/>
      <c r="P218" s="6"/>
      <c r="IQ218" s="9"/>
      <c r="IR218" s="9"/>
      <c r="IS218" s="9"/>
      <c r="IT218" s="9"/>
    </row>
    <row r="219" spans="15:254" s="3" customFormat="1" x14ac:dyDescent="0.2">
      <c r="O219" s="6"/>
      <c r="P219" s="6"/>
      <c r="IQ219" s="9"/>
      <c r="IR219" s="9"/>
      <c r="IS219" s="9"/>
      <c r="IT219" s="9"/>
    </row>
    <row r="220" spans="15:254" s="3" customFormat="1" x14ac:dyDescent="0.2">
      <c r="O220" s="6"/>
      <c r="P220" s="6"/>
      <c r="IQ220" s="9"/>
      <c r="IR220" s="9"/>
      <c r="IS220" s="9"/>
      <c r="IT220" s="9"/>
    </row>
    <row r="221" spans="15:254" s="3" customFormat="1" x14ac:dyDescent="0.2">
      <c r="O221" s="6"/>
      <c r="P221" s="6"/>
      <c r="IQ221" s="9"/>
      <c r="IR221" s="9"/>
      <c r="IS221" s="9"/>
      <c r="IT221" s="9"/>
    </row>
    <row r="222" spans="15:254" s="3" customFormat="1" x14ac:dyDescent="0.2">
      <c r="O222" s="6"/>
      <c r="P222" s="6"/>
      <c r="IQ222" s="9"/>
      <c r="IR222" s="9"/>
      <c r="IS222" s="9"/>
      <c r="IT222" s="9"/>
    </row>
    <row r="223" spans="15:254" s="3" customFormat="1" x14ac:dyDescent="0.2">
      <c r="O223" s="6"/>
      <c r="P223" s="6"/>
      <c r="IQ223" s="9"/>
      <c r="IR223" s="9"/>
      <c r="IS223" s="9"/>
      <c r="IT223" s="9"/>
    </row>
    <row r="224" spans="15:254" s="3" customFormat="1" x14ac:dyDescent="0.2">
      <c r="O224" s="6"/>
      <c r="P224" s="6"/>
      <c r="IQ224" s="9"/>
      <c r="IR224" s="9"/>
      <c r="IS224" s="9"/>
      <c r="IT224" s="9"/>
    </row>
    <row r="225" spans="15:254" s="3" customFormat="1" x14ac:dyDescent="0.2">
      <c r="O225" s="6"/>
      <c r="P225" s="6"/>
      <c r="IQ225" s="9"/>
      <c r="IR225" s="9"/>
      <c r="IS225" s="9"/>
      <c r="IT225" s="9"/>
    </row>
    <row r="226" spans="15:254" s="3" customFormat="1" x14ac:dyDescent="0.2">
      <c r="O226" s="6"/>
      <c r="P226" s="6"/>
      <c r="IQ226" s="9"/>
      <c r="IR226" s="9"/>
      <c r="IS226" s="9"/>
      <c r="IT226" s="9"/>
    </row>
    <row r="227" spans="15:254" s="3" customFormat="1" x14ac:dyDescent="0.2">
      <c r="O227" s="6"/>
      <c r="P227" s="6"/>
      <c r="IQ227" s="9"/>
      <c r="IR227" s="9"/>
      <c r="IS227" s="9"/>
      <c r="IT227" s="9"/>
    </row>
    <row r="228" spans="15:254" s="3" customFormat="1" x14ac:dyDescent="0.2">
      <c r="O228" s="6"/>
      <c r="P228" s="6"/>
      <c r="IQ228" s="9"/>
      <c r="IR228" s="9"/>
      <c r="IS228" s="9"/>
      <c r="IT228" s="9"/>
    </row>
    <row r="229" spans="15:254" s="3" customFormat="1" x14ac:dyDescent="0.2">
      <c r="O229" s="6"/>
      <c r="P229" s="6"/>
      <c r="IQ229" s="9"/>
      <c r="IR229" s="9"/>
      <c r="IS229" s="9"/>
      <c r="IT229" s="9"/>
    </row>
    <row r="230" spans="15:254" s="3" customFormat="1" x14ac:dyDescent="0.2">
      <c r="O230" s="6"/>
      <c r="P230" s="6"/>
      <c r="IQ230" s="9"/>
      <c r="IR230" s="9"/>
      <c r="IS230" s="9"/>
      <c r="IT230" s="9"/>
    </row>
    <row r="231" spans="15:254" s="3" customFormat="1" x14ac:dyDescent="0.2">
      <c r="O231" s="6"/>
      <c r="P231" s="6"/>
      <c r="IQ231" s="9"/>
      <c r="IR231" s="9"/>
      <c r="IS231" s="9"/>
      <c r="IT231" s="9"/>
    </row>
    <row r="232" spans="15:254" s="3" customFormat="1" x14ac:dyDescent="0.2">
      <c r="O232" s="6"/>
      <c r="P232" s="6"/>
      <c r="IQ232" s="9"/>
      <c r="IR232" s="9"/>
      <c r="IS232" s="9"/>
      <c r="IT232" s="9"/>
    </row>
    <row r="233" spans="15:254" s="3" customFormat="1" x14ac:dyDescent="0.2">
      <c r="O233" s="6"/>
      <c r="P233" s="6"/>
      <c r="IQ233" s="9"/>
      <c r="IR233" s="9"/>
      <c r="IS233" s="9"/>
      <c r="IT233" s="9"/>
    </row>
    <row r="234" spans="15:254" s="3" customFormat="1" x14ac:dyDescent="0.2">
      <c r="O234" s="6"/>
      <c r="P234" s="6"/>
      <c r="IQ234" s="9"/>
      <c r="IR234" s="9"/>
      <c r="IS234" s="9"/>
      <c r="IT234" s="9"/>
    </row>
    <row r="235" spans="15:254" s="3" customFormat="1" x14ac:dyDescent="0.2">
      <c r="O235" s="6"/>
      <c r="P235" s="6"/>
      <c r="IQ235" s="9"/>
      <c r="IR235" s="9"/>
      <c r="IS235" s="9"/>
      <c r="IT235" s="9"/>
    </row>
    <row r="236" spans="15:254" s="3" customFormat="1" x14ac:dyDescent="0.2">
      <c r="O236" s="6"/>
      <c r="P236" s="6"/>
      <c r="IQ236" s="9"/>
      <c r="IR236" s="9"/>
      <c r="IS236" s="9"/>
      <c r="IT236" s="9"/>
    </row>
    <row r="237" spans="15:254" s="3" customFormat="1" x14ac:dyDescent="0.2">
      <c r="O237" s="6"/>
      <c r="P237" s="6"/>
      <c r="IQ237" s="9"/>
      <c r="IR237" s="9"/>
      <c r="IS237" s="9"/>
      <c r="IT237" s="9"/>
    </row>
    <row r="238" spans="15:254" s="3" customFormat="1" x14ac:dyDescent="0.2">
      <c r="O238" s="6"/>
      <c r="P238" s="6"/>
      <c r="IQ238" s="9"/>
      <c r="IR238" s="9"/>
      <c r="IS238" s="9"/>
      <c r="IT238" s="9"/>
    </row>
    <row r="239" spans="15:254" s="3" customFormat="1" x14ac:dyDescent="0.2">
      <c r="O239" s="6"/>
      <c r="P239" s="6"/>
      <c r="IQ239" s="9"/>
      <c r="IR239" s="9"/>
      <c r="IS239" s="9"/>
      <c r="IT239" s="9"/>
    </row>
    <row r="240" spans="15:254" s="3" customFormat="1" x14ac:dyDescent="0.2">
      <c r="O240" s="6"/>
      <c r="P240" s="6"/>
      <c r="IQ240" s="9"/>
      <c r="IR240" s="9"/>
      <c r="IS240" s="9"/>
      <c r="IT240" s="9"/>
    </row>
    <row r="241" spans="15:254" s="3" customFormat="1" x14ac:dyDescent="0.2">
      <c r="O241" s="6"/>
      <c r="P241" s="6"/>
      <c r="IQ241" s="9"/>
      <c r="IR241" s="9"/>
      <c r="IS241" s="9"/>
      <c r="IT241" s="9"/>
    </row>
    <row r="242" spans="15:254" s="3" customFormat="1" x14ac:dyDescent="0.2">
      <c r="O242" s="6"/>
      <c r="P242" s="6"/>
      <c r="IQ242" s="9"/>
      <c r="IR242" s="9"/>
      <c r="IS242" s="9"/>
      <c r="IT242" s="9"/>
    </row>
    <row r="243" spans="15:254" s="3" customFormat="1" x14ac:dyDescent="0.2">
      <c r="O243" s="6"/>
      <c r="P243" s="6"/>
      <c r="IQ243" s="9"/>
      <c r="IR243" s="9"/>
      <c r="IS243" s="9"/>
      <c r="IT243" s="9"/>
    </row>
    <row r="244" spans="15:254" s="3" customFormat="1" x14ac:dyDescent="0.2">
      <c r="O244" s="6"/>
      <c r="P244" s="6"/>
      <c r="IQ244" s="9"/>
      <c r="IR244" s="9"/>
      <c r="IS244" s="9"/>
      <c r="IT244" s="9"/>
    </row>
    <row r="245" spans="15:254" s="3" customFormat="1" x14ac:dyDescent="0.2">
      <c r="O245" s="6"/>
      <c r="P245" s="6"/>
      <c r="IQ245" s="9"/>
      <c r="IR245" s="9"/>
      <c r="IS245" s="9"/>
      <c r="IT245" s="9"/>
    </row>
    <row r="246" spans="15:254" s="3" customFormat="1" x14ac:dyDescent="0.2">
      <c r="O246" s="6"/>
      <c r="P246" s="6"/>
      <c r="IQ246" s="9"/>
      <c r="IR246" s="9"/>
      <c r="IS246" s="9"/>
      <c r="IT246" s="9"/>
    </row>
    <row r="247" spans="15:254" s="3" customFormat="1" x14ac:dyDescent="0.2">
      <c r="O247" s="6"/>
      <c r="P247" s="6"/>
      <c r="IQ247" s="9"/>
      <c r="IR247" s="9"/>
      <c r="IS247" s="9"/>
      <c r="IT247" s="9"/>
    </row>
    <row r="248" spans="15:254" s="3" customFormat="1" x14ac:dyDescent="0.2">
      <c r="O248" s="6"/>
      <c r="P248" s="6"/>
      <c r="IQ248" s="9"/>
      <c r="IR248" s="9"/>
      <c r="IS248" s="9"/>
      <c r="IT248" s="9"/>
    </row>
    <row r="249" spans="15:254" s="3" customFormat="1" x14ac:dyDescent="0.2">
      <c r="O249" s="6"/>
      <c r="P249" s="6"/>
      <c r="IQ249" s="9"/>
      <c r="IR249" s="9"/>
      <c r="IS249" s="9"/>
      <c r="IT249" s="9"/>
    </row>
    <row r="250" spans="15:254" s="3" customFormat="1" x14ac:dyDescent="0.2">
      <c r="O250" s="6"/>
      <c r="P250" s="6"/>
      <c r="IQ250" s="9"/>
      <c r="IR250" s="9"/>
      <c r="IS250" s="9"/>
      <c r="IT250" s="9"/>
    </row>
    <row r="251" spans="15:254" s="3" customFormat="1" x14ac:dyDescent="0.2">
      <c r="O251" s="6"/>
      <c r="P251" s="6"/>
      <c r="IQ251" s="9"/>
      <c r="IR251" s="9"/>
      <c r="IS251" s="9"/>
      <c r="IT251" s="9"/>
    </row>
    <row r="252" spans="15:254" s="3" customFormat="1" x14ac:dyDescent="0.2">
      <c r="O252" s="6"/>
      <c r="P252" s="6"/>
      <c r="IQ252" s="9"/>
      <c r="IR252" s="9"/>
      <c r="IS252" s="9"/>
      <c r="IT252" s="9"/>
    </row>
    <row r="253" spans="15:254" s="3" customFormat="1" x14ac:dyDescent="0.2">
      <c r="O253" s="6"/>
      <c r="P253" s="6"/>
      <c r="IQ253" s="9"/>
      <c r="IR253" s="9"/>
      <c r="IS253" s="9"/>
      <c r="IT253" s="9"/>
    </row>
    <row r="254" spans="15:254" s="3" customFormat="1" x14ac:dyDescent="0.2">
      <c r="O254" s="6"/>
      <c r="P254" s="6"/>
      <c r="IQ254" s="9"/>
      <c r="IR254" s="9"/>
      <c r="IS254" s="9"/>
      <c r="IT254" s="9"/>
    </row>
    <row r="255" spans="15:254" s="3" customFormat="1" x14ac:dyDescent="0.2">
      <c r="O255" s="6"/>
      <c r="P255" s="6"/>
      <c r="IQ255" s="9"/>
      <c r="IR255" s="9"/>
      <c r="IS255" s="9"/>
      <c r="IT255" s="9"/>
    </row>
    <row r="256" spans="15:254" s="3" customFormat="1" x14ac:dyDescent="0.2">
      <c r="O256" s="6"/>
      <c r="P256" s="6"/>
      <c r="IQ256" s="9"/>
      <c r="IR256" s="9"/>
      <c r="IS256" s="9"/>
      <c r="IT256" s="9"/>
    </row>
    <row r="257" spans="15:254" s="3" customFormat="1" x14ac:dyDescent="0.2">
      <c r="O257" s="6"/>
      <c r="P257" s="6"/>
      <c r="IQ257" s="9"/>
      <c r="IR257" s="9"/>
      <c r="IS257" s="9"/>
      <c r="IT257" s="9"/>
    </row>
    <row r="258" spans="15:254" s="3" customFormat="1" x14ac:dyDescent="0.2">
      <c r="O258" s="6"/>
      <c r="P258" s="6"/>
      <c r="IQ258" s="9"/>
      <c r="IR258" s="9"/>
      <c r="IS258" s="9"/>
      <c r="IT258" s="9"/>
    </row>
    <row r="259" spans="15:254" s="3" customFormat="1" x14ac:dyDescent="0.2">
      <c r="O259" s="6"/>
      <c r="P259" s="6"/>
      <c r="IQ259" s="9"/>
      <c r="IR259" s="9"/>
      <c r="IS259" s="9"/>
      <c r="IT259" s="9"/>
    </row>
    <row r="260" spans="15:254" s="3" customFormat="1" x14ac:dyDescent="0.2">
      <c r="O260" s="6"/>
      <c r="P260" s="6"/>
      <c r="IQ260" s="9"/>
      <c r="IR260" s="9"/>
      <c r="IS260" s="9"/>
      <c r="IT260" s="9"/>
    </row>
    <row r="261" spans="15:254" s="3" customFormat="1" x14ac:dyDescent="0.2">
      <c r="O261" s="6"/>
      <c r="P261" s="6"/>
      <c r="IQ261" s="9"/>
      <c r="IR261" s="9"/>
      <c r="IS261" s="9"/>
      <c r="IT261" s="9"/>
    </row>
    <row r="262" spans="15:254" s="3" customFormat="1" x14ac:dyDescent="0.2">
      <c r="O262" s="6"/>
      <c r="P262" s="6"/>
      <c r="IQ262" s="9"/>
      <c r="IR262" s="9"/>
      <c r="IS262" s="9"/>
      <c r="IT262" s="9"/>
    </row>
    <row r="263" spans="15:254" s="3" customFormat="1" x14ac:dyDescent="0.2">
      <c r="O263" s="6"/>
      <c r="P263" s="6"/>
      <c r="IQ263" s="9"/>
      <c r="IR263" s="9"/>
      <c r="IS263" s="9"/>
      <c r="IT263" s="9"/>
    </row>
    <row r="264" spans="15:254" s="3" customFormat="1" x14ac:dyDescent="0.2">
      <c r="O264" s="6"/>
      <c r="P264" s="6"/>
      <c r="IQ264" s="9"/>
      <c r="IR264" s="9"/>
      <c r="IS264" s="9"/>
      <c r="IT264" s="9"/>
    </row>
    <row r="265" spans="15:254" s="3" customFormat="1" x14ac:dyDescent="0.2">
      <c r="O265" s="6"/>
      <c r="P265" s="6"/>
      <c r="IQ265" s="9"/>
      <c r="IR265" s="9"/>
      <c r="IS265" s="9"/>
      <c r="IT265" s="9"/>
    </row>
    <row r="266" spans="15:254" s="3" customFormat="1" x14ac:dyDescent="0.2">
      <c r="O266" s="6"/>
      <c r="P266" s="6"/>
      <c r="IQ266" s="9"/>
      <c r="IR266" s="9"/>
      <c r="IS266" s="9"/>
      <c r="IT266" s="9"/>
    </row>
    <row r="267" spans="15:254" s="3" customFormat="1" x14ac:dyDescent="0.2">
      <c r="O267" s="6"/>
      <c r="P267" s="6"/>
      <c r="IQ267" s="9"/>
      <c r="IR267" s="9"/>
      <c r="IS267" s="9"/>
      <c r="IT267" s="9"/>
    </row>
    <row r="268" spans="15:254" s="3" customFormat="1" x14ac:dyDescent="0.2">
      <c r="O268" s="6"/>
      <c r="P268" s="6"/>
      <c r="IQ268" s="9"/>
      <c r="IR268" s="9"/>
      <c r="IS268" s="9"/>
      <c r="IT268" s="9"/>
    </row>
    <row r="269" spans="15:254" s="3" customFormat="1" x14ac:dyDescent="0.2">
      <c r="O269" s="6"/>
      <c r="P269" s="6"/>
      <c r="IQ269" s="9"/>
      <c r="IR269" s="9"/>
      <c r="IS269" s="9"/>
      <c r="IT269" s="9"/>
    </row>
    <row r="270" spans="15:254" s="3" customFormat="1" x14ac:dyDescent="0.2">
      <c r="O270" s="6"/>
      <c r="P270" s="6"/>
      <c r="IQ270" s="9"/>
      <c r="IR270" s="9"/>
      <c r="IS270" s="9"/>
      <c r="IT270" s="9"/>
    </row>
    <row r="271" spans="15:254" s="3" customFormat="1" x14ac:dyDescent="0.2">
      <c r="O271" s="6"/>
      <c r="P271" s="6"/>
      <c r="IQ271" s="9"/>
      <c r="IR271" s="9"/>
      <c r="IS271" s="9"/>
      <c r="IT271" s="9"/>
    </row>
    <row r="272" spans="15:254" s="3" customFormat="1" x14ac:dyDescent="0.2">
      <c r="O272" s="6"/>
      <c r="P272" s="6"/>
      <c r="IQ272" s="9"/>
      <c r="IR272" s="9"/>
      <c r="IS272" s="9"/>
      <c r="IT272" s="9"/>
    </row>
    <row r="273" spans="15:254" s="3" customFormat="1" x14ac:dyDescent="0.2">
      <c r="O273" s="6"/>
      <c r="P273" s="6"/>
      <c r="IQ273" s="9"/>
      <c r="IR273" s="9"/>
      <c r="IS273" s="9"/>
      <c r="IT273" s="9"/>
    </row>
    <row r="274" spans="15:254" s="3" customFormat="1" x14ac:dyDescent="0.2">
      <c r="O274" s="6"/>
      <c r="P274" s="6"/>
      <c r="IQ274" s="9"/>
      <c r="IR274" s="9"/>
      <c r="IS274" s="9"/>
      <c r="IT274" s="9"/>
    </row>
    <row r="275" spans="15:254" s="3" customFormat="1" x14ac:dyDescent="0.2">
      <c r="O275" s="6"/>
      <c r="P275" s="6"/>
      <c r="IQ275" s="9"/>
      <c r="IR275" s="9"/>
      <c r="IS275" s="9"/>
      <c r="IT275" s="9"/>
    </row>
    <row r="276" spans="15:254" s="3" customFormat="1" x14ac:dyDescent="0.2">
      <c r="O276" s="6"/>
      <c r="P276" s="6"/>
      <c r="IQ276" s="9"/>
      <c r="IR276" s="9"/>
      <c r="IS276" s="9"/>
      <c r="IT276" s="9"/>
    </row>
    <row r="277" spans="15:254" s="3" customFormat="1" x14ac:dyDescent="0.2">
      <c r="O277" s="6"/>
      <c r="P277" s="6"/>
      <c r="IQ277" s="9"/>
      <c r="IR277" s="9"/>
      <c r="IS277" s="9"/>
      <c r="IT277" s="9"/>
    </row>
    <row r="278" spans="15:254" s="3" customFormat="1" x14ac:dyDescent="0.2">
      <c r="O278" s="6"/>
      <c r="P278" s="6"/>
      <c r="IQ278" s="9"/>
      <c r="IR278" s="9"/>
      <c r="IS278" s="9"/>
      <c r="IT278" s="9"/>
    </row>
    <row r="279" spans="15:254" s="3" customFormat="1" x14ac:dyDescent="0.2">
      <c r="O279" s="6"/>
      <c r="P279" s="6"/>
      <c r="IQ279" s="9"/>
      <c r="IR279" s="9"/>
      <c r="IS279" s="9"/>
      <c r="IT279" s="9"/>
    </row>
    <row r="280" spans="15:254" s="3" customFormat="1" x14ac:dyDescent="0.2">
      <c r="O280" s="6"/>
      <c r="P280" s="6"/>
      <c r="IQ280" s="9"/>
      <c r="IR280" s="9"/>
      <c r="IS280" s="9"/>
      <c r="IT280" s="9"/>
    </row>
    <row r="281" spans="15:254" s="3" customFormat="1" x14ac:dyDescent="0.2">
      <c r="O281" s="6"/>
      <c r="P281" s="6"/>
      <c r="IQ281" s="9"/>
      <c r="IR281" s="9"/>
      <c r="IS281" s="9"/>
      <c r="IT281" s="9"/>
    </row>
    <row r="282" spans="15:254" s="3" customFormat="1" x14ac:dyDescent="0.2">
      <c r="O282" s="6"/>
      <c r="P282" s="6"/>
      <c r="IQ282" s="9"/>
      <c r="IR282" s="9"/>
      <c r="IS282" s="9"/>
      <c r="IT282" s="9"/>
    </row>
    <row r="283" spans="15:254" s="3" customFormat="1" x14ac:dyDescent="0.2">
      <c r="O283" s="6"/>
      <c r="P283" s="6"/>
      <c r="IQ283" s="9"/>
      <c r="IR283" s="9"/>
      <c r="IS283" s="9"/>
      <c r="IT283" s="9"/>
    </row>
    <row r="284" spans="15:254" s="3" customFormat="1" x14ac:dyDescent="0.2">
      <c r="O284" s="6"/>
      <c r="P284" s="6"/>
      <c r="IQ284" s="9"/>
      <c r="IR284" s="9"/>
      <c r="IS284" s="9"/>
      <c r="IT284" s="9"/>
    </row>
    <row r="285" spans="15:254" s="3" customFormat="1" x14ac:dyDescent="0.2">
      <c r="O285" s="6"/>
      <c r="P285" s="6"/>
      <c r="IQ285" s="9"/>
      <c r="IR285" s="9"/>
      <c r="IS285" s="9"/>
      <c r="IT285" s="9"/>
    </row>
    <row r="286" spans="15:254" s="3" customFormat="1" x14ac:dyDescent="0.2">
      <c r="O286" s="6"/>
      <c r="P286" s="6"/>
      <c r="IQ286" s="9"/>
      <c r="IR286" s="9"/>
      <c r="IS286" s="9"/>
      <c r="IT286" s="9"/>
    </row>
    <row r="287" spans="15:254" s="3" customFormat="1" x14ac:dyDescent="0.2">
      <c r="O287" s="6"/>
      <c r="P287" s="6"/>
      <c r="IQ287" s="9"/>
      <c r="IR287" s="9"/>
      <c r="IS287" s="9"/>
      <c r="IT287" s="9"/>
    </row>
    <row r="288" spans="15:254" s="3" customFormat="1" x14ac:dyDescent="0.2">
      <c r="O288" s="6"/>
      <c r="P288" s="6"/>
      <c r="IQ288" s="9"/>
      <c r="IR288" s="9"/>
      <c r="IS288" s="9"/>
      <c r="IT288" s="9"/>
    </row>
    <row r="289" spans="15:254" s="3" customFormat="1" x14ac:dyDescent="0.2">
      <c r="O289" s="6"/>
      <c r="P289" s="6"/>
      <c r="IQ289" s="9"/>
      <c r="IR289" s="9"/>
      <c r="IS289" s="9"/>
      <c r="IT289" s="9"/>
    </row>
    <row r="290" spans="15:254" s="3" customFormat="1" x14ac:dyDescent="0.2">
      <c r="O290" s="6"/>
      <c r="P290" s="6"/>
      <c r="IQ290" s="9"/>
      <c r="IR290" s="9"/>
      <c r="IS290" s="9"/>
      <c r="IT290" s="9"/>
    </row>
    <row r="291" spans="15:254" s="3" customFormat="1" x14ac:dyDescent="0.2">
      <c r="O291" s="6"/>
      <c r="P291" s="6"/>
      <c r="IQ291" s="9"/>
      <c r="IR291" s="9"/>
      <c r="IS291" s="9"/>
      <c r="IT291" s="9"/>
    </row>
    <row r="292" spans="15:254" s="3" customFormat="1" x14ac:dyDescent="0.2">
      <c r="O292" s="6"/>
      <c r="P292" s="6"/>
      <c r="IQ292" s="9"/>
      <c r="IR292" s="9"/>
      <c r="IS292" s="9"/>
      <c r="IT292" s="9"/>
    </row>
    <row r="293" spans="15:254" s="3" customFormat="1" x14ac:dyDescent="0.2">
      <c r="O293" s="6"/>
      <c r="P293" s="6"/>
      <c r="IQ293" s="9"/>
      <c r="IR293" s="9"/>
      <c r="IS293" s="9"/>
      <c r="IT293" s="9"/>
    </row>
    <row r="294" spans="15:254" s="3" customFormat="1" x14ac:dyDescent="0.2">
      <c r="O294" s="6"/>
      <c r="P294" s="6"/>
      <c r="IQ294" s="9"/>
      <c r="IR294" s="9"/>
      <c r="IS294" s="9"/>
      <c r="IT294" s="9"/>
    </row>
    <row r="295" spans="15:254" s="3" customFormat="1" x14ac:dyDescent="0.2">
      <c r="O295" s="6"/>
      <c r="P295" s="6"/>
      <c r="IQ295" s="9"/>
      <c r="IR295" s="9"/>
      <c r="IS295" s="9"/>
      <c r="IT295" s="9"/>
    </row>
    <row r="296" spans="15:254" s="3" customFormat="1" x14ac:dyDescent="0.2">
      <c r="O296" s="6"/>
      <c r="P296" s="6"/>
      <c r="IQ296" s="9"/>
      <c r="IR296" s="9"/>
      <c r="IS296" s="9"/>
      <c r="IT296" s="9"/>
    </row>
    <row r="297" spans="15:254" s="3" customFormat="1" x14ac:dyDescent="0.2">
      <c r="O297" s="6"/>
      <c r="P297" s="6"/>
      <c r="IQ297" s="9"/>
      <c r="IR297" s="9"/>
      <c r="IS297" s="9"/>
      <c r="IT297" s="9"/>
    </row>
    <row r="298" spans="15:254" s="3" customFormat="1" x14ac:dyDescent="0.2">
      <c r="O298" s="6"/>
      <c r="P298" s="6"/>
      <c r="IQ298" s="9"/>
      <c r="IR298" s="9"/>
      <c r="IS298" s="9"/>
      <c r="IT298" s="9"/>
    </row>
    <row r="299" spans="15:254" s="3" customFormat="1" x14ac:dyDescent="0.2">
      <c r="O299" s="6"/>
      <c r="P299" s="6"/>
      <c r="IQ299" s="9"/>
      <c r="IR299" s="9"/>
      <c r="IS299" s="9"/>
      <c r="IT299" s="9"/>
    </row>
    <row r="300" spans="15:254" s="3" customFormat="1" x14ac:dyDescent="0.2">
      <c r="O300" s="6"/>
      <c r="P300" s="6"/>
      <c r="IQ300" s="9"/>
      <c r="IR300" s="9"/>
      <c r="IS300" s="9"/>
      <c r="IT300" s="9"/>
    </row>
    <row r="301" spans="15:254" s="3" customFormat="1" x14ac:dyDescent="0.2">
      <c r="O301" s="6"/>
      <c r="P301" s="6"/>
      <c r="IQ301" s="9"/>
      <c r="IR301" s="9"/>
      <c r="IS301" s="9"/>
      <c r="IT301" s="9"/>
    </row>
    <row r="302" spans="15:254" s="3" customFormat="1" x14ac:dyDescent="0.2">
      <c r="O302" s="6"/>
      <c r="P302" s="6"/>
      <c r="IQ302" s="9"/>
      <c r="IR302" s="9"/>
      <c r="IS302" s="9"/>
      <c r="IT302" s="9"/>
    </row>
    <row r="303" spans="15:254" s="3" customFormat="1" x14ac:dyDescent="0.2">
      <c r="O303" s="6"/>
      <c r="P303" s="6"/>
      <c r="IQ303" s="9"/>
      <c r="IR303" s="9"/>
      <c r="IS303" s="9"/>
      <c r="IT303" s="9"/>
    </row>
    <row r="304" spans="15:254" s="3" customFormat="1" x14ac:dyDescent="0.2">
      <c r="O304" s="6"/>
      <c r="P304" s="6"/>
      <c r="IQ304" s="9"/>
      <c r="IR304" s="9"/>
      <c r="IS304" s="9"/>
      <c r="IT304" s="9"/>
    </row>
    <row r="305" spans="15:254" s="3" customFormat="1" x14ac:dyDescent="0.2">
      <c r="O305" s="6"/>
      <c r="P305" s="6"/>
      <c r="IQ305" s="9"/>
      <c r="IR305" s="9"/>
      <c r="IS305" s="9"/>
      <c r="IT305" s="9"/>
    </row>
    <row r="306" spans="15:254" s="3" customFormat="1" x14ac:dyDescent="0.2">
      <c r="O306" s="6"/>
      <c r="P306" s="6"/>
      <c r="IQ306" s="9"/>
      <c r="IR306" s="9"/>
      <c r="IS306" s="9"/>
      <c r="IT306" s="9"/>
    </row>
    <row r="307" spans="15:254" s="3" customFormat="1" x14ac:dyDescent="0.2">
      <c r="O307" s="6"/>
      <c r="P307" s="6"/>
      <c r="IQ307" s="9"/>
      <c r="IR307" s="9"/>
      <c r="IS307" s="9"/>
      <c r="IT307" s="9"/>
    </row>
    <row r="308" spans="15:254" s="3" customFormat="1" x14ac:dyDescent="0.2">
      <c r="O308" s="6"/>
      <c r="P308" s="6"/>
      <c r="IQ308" s="9"/>
      <c r="IR308" s="9"/>
      <c r="IS308" s="9"/>
      <c r="IT308" s="9"/>
    </row>
    <row r="309" spans="15:254" s="3" customFormat="1" x14ac:dyDescent="0.2">
      <c r="O309" s="6"/>
      <c r="P309" s="6"/>
      <c r="IQ309" s="9"/>
      <c r="IR309" s="9"/>
      <c r="IS309" s="9"/>
      <c r="IT309" s="9"/>
    </row>
    <row r="310" spans="15:254" s="3" customFormat="1" x14ac:dyDescent="0.2">
      <c r="O310" s="6"/>
      <c r="P310" s="6"/>
      <c r="IQ310" s="9"/>
      <c r="IR310" s="9"/>
      <c r="IS310" s="9"/>
      <c r="IT310" s="9"/>
    </row>
    <row r="311" spans="15:254" s="3" customFormat="1" x14ac:dyDescent="0.2">
      <c r="O311" s="6"/>
      <c r="P311" s="6"/>
      <c r="IQ311" s="9"/>
      <c r="IR311" s="9"/>
      <c r="IS311" s="9"/>
      <c r="IT311" s="9"/>
    </row>
    <row r="312" spans="15:254" s="3" customFormat="1" x14ac:dyDescent="0.2">
      <c r="O312" s="6"/>
      <c r="P312" s="6"/>
      <c r="IQ312" s="9"/>
      <c r="IR312" s="9"/>
      <c r="IS312" s="9"/>
      <c r="IT312" s="9"/>
    </row>
    <row r="313" spans="15:254" s="3" customFormat="1" x14ac:dyDescent="0.2">
      <c r="O313" s="6"/>
      <c r="P313" s="6"/>
      <c r="IQ313" s="9"/>
      <c r="IR313" s="9"/>
      <c r="IS313" s="9"/>
      <c r="IT313" s="9"/>
    </row>
    <row r="314" spans="15:254" s="3" customFormat="1" x14ac:dyDescent="0.2">
      <c r="O314" s="6"/>
      <c r="P314" s="6"/>
      <c r="IQ314" s="9"/>
      <c r="IR314" s="9"/>
      <c r="IS314" s="9"/>
      <c r="IT314" s="9"/>
    </row>
    <row r="315" spans="15:254" s="3" customFormat="1" x14ac:dyDescent="0.2">
      <c r="O315" s="6"/>
      <c r="P315" s="6"/>
      <c r="IQ315" s="9"/>
      <c r="IR315" s="9"/>
      <c r="IS315" s="9"/>
      <c r="IT315" s="9"/>
    </row>
    <row r="316" spans="15:254" s="3" customFormat="1" x14ac:dyDescent="0.2">
      <c r="O316" s="6"/>
      <c r="P316" s="6"/>
      <c r="IQ316" s="9"/>
      <c r="IR316" s="9"/>
      <c r="IS316" s="9"/>
      <c r="IT316" s="9"/>
    </row>
    <row r="317" spans="15:254" s="3" customFormat="1" x14ac:dyDescent="0.2">
      <c r="O317" s="6"/>
      <c r="P317" s="6"/>
      <c r="IQ317" s="9"/>
      <c r="IR317" s="9"/>
      <c r="IS317" s="9"/>
      <c r="IT317" s="9"/>
    </row>
    <row r="318" spans="15:254" s="3" customFormat="1" x14ac:dyDescent="0.2">
      <c r="O318" s="6"/>
      <c r="P318" s="6"/>
      <c r="IQ318" s="9"/>
      <c r="IR318" s="9"/>
      <c r="IS318" s="9"/>
      <c r="IT318" s="9"/>
    </row>
    <row r="319" spans="15:254" s="3" customFormat="1" x14ac:dyDescent="0.2">
      <c r="O319" s="6"/>
      <c r="P319" s="6"/>
      <c r="IQ319" s="9"/>
      <c r="IR319" s="9"/>
      <c r="IS319" s="9"/>
      <c r="IT319" s="9"/>
    </row>
    <row r="320" spans="15:254" s="3" customFormat="1" x14ac:dyDescent="0.2">
      <c r="O320" s="6"/>
      <c r="P320" s="6"/>
      <c r="IQ320" s="9"/>
      <c r="IR320" s="9"/>
      <c r="IS320" s="9"/>
      <c r="IT320" s="9"/>
    </row>
    <row r="321" spans="15:254" s="3" customFormat="1" x14ac:dyDescent="0.2">
      <c r="O321" s="6"/>
      <c r="P321" s="6"/>
      <c r="IQ321" s="9"/>
      <c r="IR321" s="9"/>
      <c r="IS321" s="9"/>
      <c r="IT321" s="9"/>
    </row>
    <row r="322" spans="15:254" s="3" customFormat="1" x14ac:dyDescent="0.2">
      <c r="O322" s="6"/>
      <c r="P322" s="6"/>
      <c r="IQ322" s="9"/>
      <c r="IR322" s="9"/>
      <c r="IS322" s="9"/>
      <c r="IT322" s="9"/>
    </row>
    <row r="323" spans="15:254" s="3" customFormat="1" x14ac:dyDescent="0.2">
      <c r="O323" s="6"/>
      <c r="P323" s="6"/>
      <c r="IQ323" s="9"/>
      <c r="IR323" s="9"/>
      <c r="IS323" s="9"/>
      <c r="IT323" s="9"/>
    </row>
    <row r="324" spans="15:254" s="3" customFormat="1" x14ac:dyDescent="0.2">
      <c r="O324" s="6"/>
      <c r="P324" s="6"/>
      <c r="IQ324" s="9"/>
      <c r="IR324" s="9"/>
      <c r="IS324" s="9"/>
      <c r="IT324" s="9"/>
    </row>
    <row r="325" spans="15:254" s="3" customFormat="1" x14ac:dyDescent="0.2">
      <c r="O325" s="6"/>
      <c r="P325" s="6"/>
      <c r="IQ325" s="9"/>
      <c r="IR325" s="9"/>
      <c r="IS325" s="9"/>
      <c r="IT325" s="9"/>
    </row>
    <row r="326" spans="15:254" s="3" customFormat="1" x14ac:dyDescent="0.2">
      <c r="O326" s="6"/>
      <c r="P326" s="6"/>
      <c r="IQ326" s="9"/>
      <c r="IR326" s="9"/>
      <c r="IS326" s="9"/>
      <c r="IT326" s="9"/>
    </row>
    <row r="327" spans="15:254" s="3" customFormat="1" x14ac:dyDescent="0.2">
      <c r="O327" s="6"/>
      <c r="P327" s="6"/>
      <c r="IQ327" s="9"/>
      <c r="IR327" s="9"/>
      <c r="IS327" s="9"/>
      <c r="IT327" s="9"/>
    </row>
    <row r="328" spans="15:254" s="3" customFormat="1" x14ac:dyDescent="0.2">
      <c r="O328" s="6"/>
      <c r="P328" s="6"/>
      <c r="IQ328" s="9"/>
      <c r="IR328" s="9"/>
      <c r="IS328" s="9"/>
      <c r="IT328" s="9"/>
    </row>
    <row r="329" spans="15:254" s="3" customFormat="1" x14ac:dyDescent="0.2">
      <c r="O329" s="6"/>
      <c r="P329" s="6"/>
      <c r="IQ329" s="9"/>
      <c r="IR329" s="9"/>
      <c r="IS329" s="9"/>
      <c r="IT329" s="9"/>
    </row>
    <row r="330" spans="15:254" s="3" customFormat="1" x14ac:dyDescent="0.2">
      <c r="O330" s="6"/>
      <c r="P330" s="6"/>
      <c r="IQ330" s="9"/>
      <c r="IR330" s="9"/>
      <c r="IS330" s="9"/>
      <c r="IT330" s="9"/>
    </row>
    <row r="331" spans="15:254" s="3" customFormat="1" x14ac:dyDescent="0.2">
      <c r="O331" s="6"/>
      <c r="P331" s="6"/>
      <c r="IQ331" s="9"/>
      <c r="IR331" s="9"/>
      <c r="IS331" s="9"/>
      <c r="IT331" s="9"/>
    </row>
    <row r="332" spans="15:254" s="3" customFormat="1" x14ac:dyDescent="0.2">
      <c r="O332" s="6"/>
      <c r="P332" s="6"/>
      <c r="IQ332" s="9"/>
      <c r="IR332" s="9"/>
      <c r="IS332" s="9"/>
      <c r="IT332" s="9"/>
    </row>
    <row r="333" spans="15:254" s="3" customFormat="1" x14ac:dyDescent="0.2">
      <c r="O333" s="6"/>
      <c r="P333" s="6"/>
      <c r="IQ333" s="9"/>
      <c r="IR333" s="9"/>
      <c r="IS333" s="9"/>
      <c r="IT333" s="9"/>
    </row>
    <row r="334" spans="15:254" s="3" customFormat="1" x14ac:dyDescent="0.2">
      <c r="O334" s="6"/>
      <c r="P334" s="6"/>
      <c r="IQ334" s="9"/>
      <c r="IR334" s="9"/>
      <c r="IS334" s="9"/>
      <c r="IT334" s="9"/>
    </row>
    <row r="335" spans="15:254" s="3" customFormat="1" x14ac:dyDescent="0.2">
      <c r="O335" s="6"/>
      <c r="P335" s="6"/>
      <c r="IQ335" s="9"/>
      <c r="IR335" s="9"/>
      <c r="IS335" s="9"/>
      <c r="IT335" s="9"/>
    </row>
    <row r="336" spans="15:254" s="3" customFormat="1" x14ac:dyDescent="0.2">
      <c r="O336" s="6"/>
      <c r="P336" s="6"/>
      <c r="IQ336" s="9"/>
      <c r="IR336" s="9"/>
      <c r="IS336" s="9"/>
      <c r="IT336" s="9"/>
    </row>
    <row r="337" spans="15:254" s="3" customFormat="1" x14ac:dyDescent="0.2">
      <c r="O337" s="6"/>
      <c r="P337" s="6"/>
      <c r="IQ337" s="9"/>
      <c r="IR337" s="9"/>
      <c r="IS337" s="9"/>
      <c r="IT337" s="9"/>
    </row>
    <row r="338" spans="15:254" s="3" customFormat="1" x14ac:dyDescent="0.2">
      <c r="O338" s="6"/>
      <c r="P338" s="6"/>
      <c r="IQ338" s="9"/>
      <c r="IR338" s="9"/>
      <c r="IS338" s="9"/>
      <c r="IT338" s="9"/>
    </row>
    <row r="339" spans="15:254" s="3" customFormat="1" x14ac:dyDescent="0.2">
      <c r="O339" s="6"/>
      <c r="P339" s="6"/>
      <c r="IQ339" s="9"/>
      <c r="IR339" s="9"/>
      <c r="IS339" s="9"/>
      <c r="IT339" s="9"/>
    </row>
    <row r="340" spans="15:254" s="3" customFormat="1" x14ac:dyDescent="0.2">
      <c r="O340" s="6"/>
      <c r="P340" s="6"/>
      <c r="IQ340" s="9"/>
      <c r="IR340" s="9"/>
      <c r="IS340" s="9"/>
      <c r="IT340" s="9"/>
    </row>
    <row r="341" spans="15:254" s="3" customFormat="1" x14ac:dyDescent="0.2">
      <c r="O341" s="6"/>
      <c r="P341" s="6"/>
      <c r="IQ341" s="9"/>
      <c r="IR341" s="9"/>
      <c r="IS341" s="9"/>
      <c r="IT341" s="9"/>
    </row>
    <row r="342" spans="15:254" s="3" customFormat="1" x14ac:dyDescent="0.2">
      <c r="O342" s="6"/>
      <c r="P342" s="6"/>
      <c r="IQ342" s="9"/>
      <c r="IR342" s="9"/>
      <c r="IS342" s="9"/>
      <c r="IT342" s="9"/>
    </row>
    <row r="343" spans="15:254" s="3" customFormat="1" x14ac:dyDescent="0.2">
      <c r="O343" s="6"/>
      <c r="P343" s="6"/>
      <c r="IQ343" s="9"/>
      <c r="IR343" s="9"/>
      <c r="IS343" s="9"/>
      <c r="IT343" s="9"/>
    </row>
    <row r="344" spans="15:254" s="3" customFormat="1" x14ac:dyDescent="0.2">
      <c r="O344" s="6"/>
      <c r="P344" s="6"/>
      <c r="IQ344" s="9"/>
      <c r="IR344" s="9"/>
      <c r="IS344" s="9"/>
      <c r="IT344" s="9"/>
    </row>
    <row r="345" spans="15:254" s="3" customFormat="1" x14ac:dyDescent="0.2">
      <c r="O345" s="6"/>
      <c r="P345" s="6"/>
      <c r="IQ345" s="9"/>
      <c r="IR345" s="9"/>
      <c r="IS345" s="9"/>
      <c r="IT345" s="9"/>
    </row>
    <row r="346" spans="15:254" s="3" customFormat="1" x14ac:dyDescent="0.2">
      <c r="O346" s="6"/>
      <c r="P346" s="6"/>
      <c r="IQ346" s="9"/>
      <c r="IR346" s="9"/>
      <c r="IS346" s="9"/>
      <c r="IT346" s="9"/>
    </row>
    <row r="347" spans="15:254" s="3" customFormat="1" x14ac:dyDescent="0.2">
      <c r="O347" s="6"/>
      <c r="P347" s="6"/>
      <c r="IQ347" s="9"/>
      <c r="IR347" s="9"/>
      <c r="IS347" s="9"/>
      <c r="IT347" s="9"/>
    </row>
    <row r="348" spans="15:254" s="3" customFormat="1" x14ac:dyDescent="0.2">
      <c r="O348" s="6"/>
      <c r="P348" s="6"/>
      <c r="IQ348" s="9"/>
      <c r="IR348" s="9"/>
      <c r="IS348" s="9"/>
      <c r="IT348" s="9"/>
    </row>
    <row r="349" spans="15:254" s="3" customFormat="1" x14ac:dyDescent="0.2">
      <c r="O349" s="6"/>
      <c r="P349" s="6"/>
      <c r="IQ349" s="9"/>
      <c r="IR349" s="9"/>
      <c r="IS349" s="9"/>
      <c r="IT349" s="9"/>
    </row>
    <row r="350" spans="15:254" s="3" customFormat="1" x14ac:dyDescent="0.2">
      <c r="O350" s="6"/>
      <c r="P350" s="6"/>
      <c r="IQ350" s="9"/>
      <c r="IR350" s="9"/>
      <c r="IS350" s="9"/>
      <c r="IT350" s="9"/>
    </row>
    <row r="351" spans="15:254" s="3" customFormat="1" x14ac:dyDescent="0.2">
      <c r="O351" s="6"/>
      <c r="P351" s="6"/>
      <c r="IQ351" s="9"/>
      <c r="IR351" s="9"/>
      <c r="IS351" s="9"/>
      <c r="IT351" s="9"/>
    </row>
    <row r="352" spans="15:254" s="3" customFormat="1" x14ac:dyDescent="0.2">
      <c r="O352" s="6"/>
      <c r="P352" s="6"/>
      <c r="IQ352" s="9"/>
      <c r="IR352" s="9"/>
      <c r="IS352" s="9"/>
      <c r="IT352" s="9"/>
    </row>
    <row r="353" spans="5:254" s="3" customFormat="1" x14ac:dyDescent="0.2">
      <c r="O353" s="6"/>
      <c r="P353" s="6"/>
      <c r="IQ353" s="9"/>
      <c r="IR353" s="9"/>
      <c r="IS353" s="9"/>
      <c r="IT353" s="9"/>
    </row>
    <row r="354" spans="5:254" s="3" customFormat="1" x14ac:dyDescent="0.2">
      <c r="O354" s="6"/>
      <c r="P354" s="6"/>
      <c r="IQ354" s="9"/>
      <c r="IR354" s="9"/>
      <c r="IS354" s="9"/>
      <c r="IT354" s="9"/>
    </row>
    <row r="355" spans="5:254" s="3" customFormat="1" x14ac:dyDescent="0.2">
      <c r="O355" s="6"/>
      <c r="P355" s="6"/>
      <c r="IQ355" s="9"/>
      <c r="IR355" s="9"/>
      <c r="IS355" s="9"/>
      <c r="IT355" s="9"/>
    </row>
    <row r="356" spans="5:254" s="3" customFormat="1" x14ac:dyDescent="0.2">
      <c r="O356" s="6"/>
      <c r="P356" s="6"/>
      <c r="IQ356" s="9"/>
      <c r="IR356" s="9"/>
      <c r="IS356" s="9"/>
      <c r="IT356" s="9"/>
    </row>
    <row r="357" spans="5:254" s="3" customFormat="1" x14ac:dyDescent="0.2">
      <c r="O357" s="6"/>
      <c r="P357" s="6"/>
      <c r="IQ357" s="9"/>
      <c r="IR357" s="9"/>
      <c r="IS357" s="9"/>
      <c r="IT357" s="9"/>
    </row>
    <row r="358" spans="5:254" s="3" customFormat="1" x14ac:dyDescent="0.2">
      <c r="O358" s="6"/>
      <c r="P358" s="6"/>
      <c r="IQ358" s="9"/>
      <c r="IR358" s="9"/>
      <c r="IS358" s="9"/>
      <c r="IT358" s="9"/>
    </row>
    <row r="359" spans="5:254" s="3" customFormat="1" x14ac:dyDescent="0.2">
      <c r="O359" s="6"/>
      <c r="P359" s="6"/>
      <c r="IQ359" s="9"/>
      <c r="IR359" s="9"/>
      <c r="IS359" s="9"/>
      <c r="IT359" s="9"/>
    </row>
    <row r="360" spans="5:254" s="3" customFormat="1" x14ac:dyDescent="0.2">
      <c r="O360" s="6"/>
      <c r="P360" s="6"/>
      <c r="IQ360" s="9"/>
      <c r="IR360" s="9"/>
      <c r="IS360" s="9"/>
      <c r="IT360" s="9"/>
    </row>
    <row r="361" spans="5:254" s="3" customFormat="1" x14ac:dyDescent="0.2">
      <c r="O361" s="6"/>
      <c r="P361" s="6"/>
      <c r="IQ361" s="9"/>
      <c r="IR361" s="9"/>
      <c r="IS361" s="9"/>
      <c r="IT361" s="9"/>
    </row>
    <row r="362" spans="5:254" s="3" customFormat="1" x14ac:dyDescent="0.2">
      <c r="O362" s="6"/>
      <c r="P362" s="6"/>
      <c r="IQ362" s="9"/>
      <c r="IR362" s="9"/>
      <c r="IS362" s="9"/>
      <c r="IT362" s="9"/>
    </row>
    <row r="363" spans="5:254" s="3" customFormat="1" x14ac:dyDescent="0.2">
      <c r="E363" s="3" t="s">
        <v>50</v>
      </c>
      <c r="O363" s="6"/>
      <c r="P363" s="6"/>
      <c r="IQ363" s="9"/>
      <c r="IR363" s="9"/>
      <c r="IS363" s="9"/>
      <c r="IT363" s="9"/>
    </row>
    <row r="364" spans="5:254" s="3" customFormat="1" x14ac:dyDescent="0.2">
      <c r="O364" s="6"/>
      <c r="P364" s="6"/>
      <c r="IQ364" s="9"/>
      <c r="IR364" s="9"/>
      <c r="IS364" s="9"/>
      <c r="IT364" s="9"/>
    </row>
    <row r="365" spans="5:254" s="3" customFormat="1" x14ac:dyDescent="0.2">
      <c r="O365" s="6"/>
      <c r="P365" s="6"/>
      <c r="IQ365" s="9"/>
      <c r="IR365" s="9"/>
      <c r="IS365" s="9"/>
      <c r="IT365" s="9"/>
    </row>
    <row r="366" spans="5:254" s="3" customFormat="1" x14ac:dyDescent="0.2">
      <c r="O366" s="6"/>
      <c r="P366" s="6"/>
      <c r="IQ366" s="9"/>
      <c r="IR366" s="9"/>
      <c r="IS366" s="9"/>
      <c r="IT366" s="9"/>
    </row>
    <row r="367" spans="5:254" s="3" customFormat="1" x14ac:dyDescent="0.2">
      <c r="O367" s="6"/>
      <c r="P367" s="6"/>
      <c r="IQ367" s="9"/>
      <c r="IR367" s="9"/>
      <c r="IS367" s="9"/>
      <c r="IT367" s="9"/>
    </row>
    <row r="368" spans="5:254" s="3" customFormat="1" x14ac:dyDescent="0.2">
      <c r="O368" s="6"/>
      <c r="P368" s="6"/>
      <c r="IQ368" s="9"/>
      <c r="IR368" s="9"/>
      <c r="IS368" s="9"/>
      <c r="IT368" s="9"/>
    </row>
    <row r="369" spans="15:254" s="3" customFormat="1" x14ac:dyDescent="0.2">
      <c r="O369" s="6"/>
      <c r="P369" s="6"/>
      <c r="IQ369" s="9"/>
      <c r="IR369" s="9"/>
      <c r="IS369" s="9"/>
      <c r="IT369" s="9"/>
    </row>
    <row r="370" spans="15:254" s="3" customFormat="1" x14ac:dyDescent="0.2">
      <c r="O370" s="6"/>
      <c r="P370" s="6"/>
      <c r="IQ370" s="9"/>
      <c r="IR370" s="9"/>
      <c r="IS370" s="9"/>
      <c r="IT370" s="9"/>
    </row>
    <row r="371" spans="15:254" s="3" customFormat="1" x14ac:dyDescent="0.2">
      <c r="O371" s="6"/>
      <c r="P371" s="6"/>
      <c r="IQ371" s="9"/>
      <c r="IR371" s="9"/>
      <c r="IS371" s="9"/>
      <c r="IT371" s="9"/>
    </row>
    <row r="372" spans="15:254" s="3" customFormat="1" x14ac:dyDescent="0.2">
      <c r="O372" s="6"/>
      <c r="P372" s="6"/>
      <c r="IQ372" s="9"/>
      <c r="IR372" s="9"/>
      <c r="IS372" s="9"/>
      <c r="IT372" s="9"/>
    </row>
    <row r="373" spans="15:254" s="3" customFormat="1" x14ac:dyDescent="0.2">
      <c r="O373" s="6"/>
      <c r="P373" s="6"/>
      <c r="IQ373" s="9"/>
      <c r="IR373" s="9"/>
      <c r="IS373" s="9"/>
      <c r="IT373" s="9"/>
    </row>
    <row r="374" spans="15:254" s="3" customFormat="1" x14ac:dyDescent="0.2">
      <c r="O374" s="6"/>
      <c r="P374" s="6"/>
      <c r="IQ374" s="9"/>
      <c r="IR374" s="9"/>
      <c r="IS374" s="9"/>
      <c r="IT374" s="9"/>
    </row>
    <row r="375" spans="15:254" s="3" customFormat="1" x14ac:dyDescent="0.2">
      <c r="O375" s="6"/>
      <c r="P375" s="6"/>
      <c r="IQ375" s="9"/>
      <c r="IR375" s="9"/>
      <c r="IS375" s="9"/>
      <c r="IT375" s="9"/>
    </row>
    <row r="376" spans="15:254" s="3" customFormat="1" x14ac:dyDescent="0.2">
      <c r="O376" s="6"/>
      <c r="P376" s="6"/>
      <c r="IQ376" s="9"/>
      <c r="IR376" s="9"/>
      <c r="IS376" s="9"/>
      <c r="IT376" s="9"/>
    </row>
    <row r="377" spans="15:254" s="3" customFormat="1" x14ac:dyDescent="0.2">
      <c r="O377" s="6"/>
      <c r="P377" s="6"/>
      <c r="IQ377" s="9"/>
      <c r="IR377" s="9"/>
      <c r="IS377" s="9"/>
      <c r="IT377" s="9"/>
    </row>
    <row r="378" spans="15:254" s="3" customFormat="1" x14ac:dyDescent="0.2">
      <c r="O378" s="6"/>
      <c r="P378" s="6"/>
      <c r="IQ378" s="9"/>
      <c r="IR378" s="9"/>
      <c r="IS378" s="9"/>
      <c r="IT378" s="9"/>
    </row>
    <row r="379" spans="15:254" s="3" customFormat="1" x14ac:dyDescent="0.2">
      <c r="O379" s="6"/>
      <c r="P379" s="6"/>
      <c r="IQ379" s="9"/>
      <c r="IR379" s="9"/>
      <c r="IS379" s="9"/>
      <c r="IT379" s="9"/>
    </row>
    <row r="380" spans="15:254" s="3" customFormat="1" x14ac:dyDescent="0.2">
      <c r="O380" s="6"/>
      <c r="P380" s="6"/>
      <c r="IQ380" s="9"/>
      <c r="IR380" s="9"/>
      <c r="IS380" s="9"/>
      <c r="IT380" s="9"/>
    </row>
    <row r="381" spans="15:254" s="3" customFormat="1" x14ac:dyDescent="0.2">
      <c r="O381" s="6"/>
      <c r="P381" s="6"/>
      <c r="IQ381" s="9"/>
      <c r="IR381" s="9"/>
      <c r="IS381" s="9"/>
      <c r="IT381" s="9"/>
    </row>
    <row r="382" spans="15:254" s="3" customFormat="1" x14ac:dyDescent="0.2">
      <c r="O382" s="6"/>
      <c r="P382" s="6"/>
      <c r="IQ382" s="9"/>
      <c r="IR382" s="9"/>
      <c r="IS382" s="9"/>
      <c r="IT382" s="9"/>
    </row>
    <row r="383" spans="15:254" s="3" customFormat="1" x14ac:dyDescent="0.2">
      <c r="O383" s="6"/>
      <c r="P383" s="6"/>
      <c r="IQ383" s="9"/>
      <c r="IR383" s="9"/>
      <c r="IS383" s="9"/>
      <c r="IT383" s="9"/>
    </row>
    <row r="384" spans="15:254" s="3" customFormat="1" x14ac:dyDescent="0.2">
      <c r="O384" s="6"/>
      <c r="P384" s="6"/>
      <c r="IQ384" s="9"/>
      <c r="IR384" s="9"/>
      <c r="IS384" s="9"/>
      <c r="IT384" s="9"/>
    </row>
    <row r="385" spans="15:254" s="3" customFormat="1" x14ac:dyDescent="0.2">
      <c r="O385" s="6"/>
      <c r="P385" s="6"/>
      <c r="IQ385" s="9"/>
      <c r="IR385" s="9"/>
      <c r="IS385" s="9"/>
      <c r="IT385" s="9"/>
    </row>
    <row r="386" spans="15:254" s="3" customFormat="1" x14ac:dyDescent="0.2">
      <c r="O386" s="6"/>
      <c r="P386" s="6"/>
      <c r="IQ386" s="9"/>
      <c r="IR386" s="9"/>
      <c r="IS386" s="9"/>
      <c r="IT386" s="9"/>
    </row>
    <row r="387" spans="15:254" s="3" customFormat="1" x14ac:dyDescent="0.2">
      <c r="O387" s="6"/>
      <c r="P387" s="6"/>
      <c r="IQ387" s="9"/>
      <c r="IR387" s="9"/>
      <c r="IS387" s="9"/>
      <c r="IT387" s="9"/>
    </row>
    <row r="388" spans="15:254" s="3" customFormat="1" x14ac:dyDescent="0.2">
      <c r="O388" s="6"/>
      <c r="P388" s="6"/>
      <c r="IQ388" s="9"/>
      <c r="IR388" s="9"/>
      <c r="IS388" s="9"/>
      <c r="IT388" s="9"/>
    </row>
    <row r="389" spans="15:254" s="3" customFormat="1" x14ac:dyDescent="0.2">
      <c r="O389" s="6"/>
      <c r="P389" s="6"/>
      <c r="IQ389" s="9"/>
      <c r="IR389" s="9"/>
      <c r="IS389" s="9"/>
      <c r="IT389" s="9"/>
    </row>
    <row r="390" spans="15:254" s="3" customFormat="1" x14ac:dyDescent="0.2">
      <c r="O390" s="6"/>
      <c r="P390" s="6"/>
      <c r="IQ390" s="9"/>
      <c r="IR390" s="9"/>
      <c r="IS390" s="9"/>
      <c r="IT390" s="9"/>
    </row>
    <row r="391" spans="15:254" s="3" customFormat="1" x14ac:dyDescent="0.2">
      <c r="O391" s="6"/>
      <c r="P391" s="6"/>
      <c r="IQ391" s="9"/>
      <c r="IR391" s="9"/>
      <c r="IS391" s="9"/>
      <c r="IT391" s="9"/>
    </row>
    <row r="392" spans="15:254" s="3" customFormat="1" x14ac:dyDescent="0.2">
      <c r="O392" s="6"/>
      <c r="P392" s="6"/>
      <c r="IQ392" s="9"/>
      <c r="IR392" s="9"/>
      <c r="IS392" s="9"/>
      <c r="IT392" s="9"/>
    </row>
    <row r="393" spans="15:254" s="3" customFormat="1" x14ac:dyDescent="0.2">
      <c r="O393" s="6"/>
      <c r="P393" s="6"/>
      <c r="IQ393" s="9"/>
      <c r="IR393" s="9"/>
      <c r="IS393" s="9"/>
      <c r="IT393" s="9"/>
    </row>
    <row r="394" spans="15:254" s="3" customFormat="1" x14ac:dyDescent="0.2">
      <c r="O394" s="6"/>
      <c r="P394" s="6"/>
      <c r="IQ394" s="9"/>
      <c r="IR394" s="9"/>
      <c r="IS394" s="9"/>
      <c r="IT394" s="9"/>
    </row>
    <row r="395" spans="15:254" s="3" customFormat="1" x14ac:dyDescent="0.2">
      <c r="O395" s="6"/>
      <c r="P395" s="6"/>
      <c r="IQ395" s="9"/>
      <c r="IR395" s="9"/>
      <c r="IS395" s="9"/>
      <c r="IT395" s="9"/>
    </row>
    <row r="396" spans="15:254" s="3" customFormat="1" x14ac:dyDescent="0.2">
      <c r="O396" s="6"/>
      <c r="P396" s="6"/>
      <c r="IQ396" s="9"/>
      <c r="IR396" s="9"/>
      <c r="IS396" s="9"/>
      <c r="IT396" s="9"/>
    </row>
    <row r="397" spans="15:254" s="3" customFormat="1" x14ac:dyDescent="0.2">
      <c r="O397" s="6"/>
      <c r="P397" s="6"/>
      <c r="IQ397" s="9"/>
      <c r="IR397" s="9"/>
      <c r="IS397" s="9"/>
      <c r="IT397" s="9"/>
    </row>
    <row r="398" spans="15:254" s="3" customFormat="1" x14ac:dyDescent="0.2">
      <c r="O398" s="6"/>
      <c r="P398" s="6"/>
      <c r="IQ398" s="9"/>
      <c r="IR398" s="9"/>
      <c r="IS398" s="9"/>
      <c r="IT398" s="9"/>
    </row>
    <row r="399" spans="15:254" s="3" customFormat="1" x14ac:dyDescent="0.2">
      <c r="O399" s="6"/>
      <c r="P399" s="6"/>
      <c r="IQ399" s="9"/>
      <c r="IR399" s="9"/>
      <c r="IS399" s="9"/>
      <c r="IT399" s="9"/>
    </row>
    <row r="400" spans="15:254" s="3" customFormat="1" x14ac:dyDescent="0.2">
      <c r="O400" s="6"/>
      <c r="P400" s="6"/>
      <c r="IQ400" s="9"/>
      <c r="IR400" s="9"/>
      <c r="IS400" s="9"/>
      <c r="IT400" s="9"/>
    </row>
    <row r="401" spans="15:254" s="3" customFormat="1" x14ac:dyDescent="0.2">
      <c r="O401" s="6"/>
      <c r="P401" s="6"/>
      <c r="IQ401" s="9"/>
      <c r="IR401" s="9"/>
      <c r="IS401" s="9"/>
      <c r="IT401" s="9"/>
    </row>
    <row r="402" spans="15:254" s="3" customFormat="1" x14ac:dyDescent="0.2">
      <c r="O402" s="6"/>
      <c r="P402" s="6"/>
      <c r="IQ402" s="9"/>
      <c r="IR402" s="9"/>
      <c r="IS402" s="9"/>
      <c r="IT402" s="9"/>
    </row>
    <row r="403" spans="15:254" s="3" customFormat="1" x14ac:dyDescent="0.2">
      <c r="O403" s="6"/>
      <c r="P403" s="6"/>
      <c r="IQ403" s="9"/>
      <c r="IR403" s="9"/>
      <c r="IS403" s="9"/>
      <c r="IT403" s="9"/>
    </row>
    <row r="404" spans="15:254" s="3" customFormat="1" x14ac:dyDescent="0.2">
      <c r="O404" s="6"/>
      <c r="P404" s="6"/>
      <c r="IQ404" s="9"/>
      <c r="IR404" s="9"/>
      <c r="IS404" s="9"/>
      <c r="IT404" s="9"/>
    </row>
    <row r="405" spans="15:254" s="3" customFormat="1" x14ac:dyDescent="0.2">
      <c r="O405" s="6"/>
      <c r="P405" s="6"/>
      <c r="IQ405" s="9"/>
      <c r="IR405" s="9"/>
      <c r="IS405" s="9"/>
      <c r="IT405" s="9"/>
    </row>
    <row r="406" spans="15:254" s="3" customFormat="1" x14ac:dyDescent="0.2">
      <c r="O406" s="6"/>
      <c r="P406" s="6"/>
      <c r="IQ406" s="9"/>
      <c r="IR406" s="9"/>
      <c r="IS406" s="9"/>
      <c r="IT406" s="9"/>
    </row>
    <row r="407" spans="15:254" s="3" customFormat="1" x14ac:dyDescent="0.2">
      <c r="O407" s="6"/>
      <c r="P407" s="6"/>
      <c r="IQ407" s="9"/>
      <c r="IR407" s="9"/>
      <c r="IS407" s="9"/>
      <c r="IT407" s="9"/>
    </row>
    <row r="408" spans="15:254" s="3" customFormat="1" x14ac:dyDescent="0.2">
      <c r="O408" s="6"/>
      <c r="P408" s="6"/>
      <c r="IQ408" s="9"/>
      <c r="IR408" s="9"/>
      <c r="IS408" s="9"/>
      <c r="IT408" s="9"/>
    </row>
    <row r="409" spans="15:254" s="3" customFormat="1" x14ac:dyDescent="0.2">
      <c r="O409" s="6"/>
      <c r="P409" s="6"/>
      <c r="IQ409" s="9"/>
      <c r="IR409" s="9"/>
      <c r="IS409" s="9"/>
      <c r="IT409" s="9"/>
    </row>
    <row r="410" spans="15:254" s="3" customFormat="1" x14ac:dyDescent="0.2">
      <c r="O410" s="6"/>
      <c r="P410" s="6"/>
      <c r="IQ410" s="9"/>
      <c r="IR410" s="9"/>
      <c r="IS410" s="9"/>
      <c r="IT410" s="9"/>
    </row>
    <row r="411" spans="15:254" s="3" customFormat="1" x14ac:dyDescent="0.2">
      <c r="O411" s="6"/>
      <c r="P411" s="6"/>
      <c r="IQ411" s="9"/>
      <c r="IR411" s="9"/>
      <c r="IS411" s="9"/>
      <c r="IT411" s="9"/>
    </row>
    <row r="412" spans="15:254" s="3" customFormat="1" x14ac:dyDescent="0.2">
      <c r="O412" s="6"/>
      <c r="P412" s="6"/>
      <c r="IQ412" s="9"/>
      <c r="IR412" s="9"/>
      <c r="IS412" s="9"/>
      <c r="IT412" s="9"/>
    </row>
    <row r="413" spans="15:254" s="3" customFormat="1" x14ac:dyDescent="0.2">
      <c r="O413" s="6"/>
      <c r="P413" s="6"/>
      <c r="IQ413" s="9"/>
      <c r="IR413" s="9"/>
      <c r="IS413" s="9"/>
      <c r="IT413" s="9"/>
    </row>
    <row r="414" spans="15:254" s="3" customFormat="1" x14ac:dyDescent="0.2">
      <c r="O414" s="6"/>
      <c r="P414" s="6"/>
      <c r="IQ414" s="9"/>
      <c r="IR414" s="9"/>
      <c r="IS414" s="9"/>
      <c r="IT414" s="9"/>
    </row>
    <row r="415" spans="15:254" s="3" customFormat="1" x14ac:dyDescent="0.2">
      <c r="O415" s="6"/>
      <c r="P415" s="6"/>
      <c r="IQ415" s="9"/>
      <c r="IR415" s="9"/>
      <c r="IS415" s="9"/>
      <c r="IT415" s="9"/>
    </row>
    <row r="416" spans="15:254" s="3" customFormat="1" x14ac:dyDescent="0.2">
      <c r="O416" s="6"/>
      <c r="P416" s="6"/>
      <c r="IQ416" s="9"/>
      <c r="IR416" s="9"/>
      <c r="IS416" s="9"/>
      <c r="IT416" s="9"/>
    </row>
    <row r="417" spans="15:254" s="3" customFormat="1" x14ac:dyDescent="0.2">
      <c r="O417" s="6"/>
      <c r="P417" s="6"/>
      <c r="IQ417" s="9"/>
      <c r="IR417" s="9"/>
      <c r="IS417" s="9"/>
      <c r="IT417" s="9"/>
    </row>
    <row r="418" spans="15:254" s="3" customFormat="1" x14ac:dyDescent="0.2">
      <c r="O418" s="6"/>
      <c r="P418" s="6"/>
      <c r="IQ418" s="9"/>
      <c r="IR418" s="9"/>
      <c r="IS418" s="9"/>
      <c r="IT418" s="9"/>
    </row>
    <row r="419" spans="15:254" s="3" customFormat="1" x14ac:dyDescent="0.2">
      <c r="O419" s="6"/>
      <c r="P419" s="6"/>
      <c r="IQ419" s="9"/>
      <c r="IR419" s="9"/>
      <c r="IS419" s="9"/>
      <c r="IT419" s="9"/>
    </row>
    <row r="420" spans="15:254" s="3" customFormat="1" x14ac:dyDescent="0.2">
      <c r="O420" s="6"/>
      <c r="P420" s="6"/>
      <c r="IQ420" s="9"/>
      <c r="IR420" s="9"/>
      <c r="IS420" s="9"/>
      <c r="IT420" s="9"/>
    </row>
    <row r="421" spans="15:254" s="3" customFormat="1" x14ac:dyDescent="0.2">
      <c r="O421" s="6"/>
      <c r="P421" s="6"/>
      <c r="IQ421" s="9"/>
      <c r="IR421" s="9"/>
      <c r="IS421" s="9"/>
      <c r="IT421" s="9"/>
    </row>
    <row r="422" spans="15:254" s="3" customFormat="1" x14ac:dyDescent="0.2">
      <c r="O422" s="6"/>
      <c r="P422" s="6"/>
      <c r="IQ422" s="9"/>
      <c r="IR422" s="9"/>
      <c r="IS422" s="9"/>
      <c r="IT422" s="9"/>
    </row>
    <row r="423" spans="15:254" s="3" customFormat="1" x14ac:dyDescent="0.2">
      <c r="O423" s="6"/>
      <c r="P423" s="6"/>
      <c r="IQ423" s="9"/>
      <c r="IR423" s="9"/>
      <c r="IS423" s="9"/>
      <c r="IT423" s="9"/>
    </row>
    <row r="424" spans="15:254" s="3" customFormat="1" x14ac:dyDescent="0.2">
      <c r="O424" s="6"/>
      <c r="P424" s="6"/>
      <c r="IQ424" s="9"/>
      <c r="IR424" s="9"/>
      <c r="IS424" s="9"/>
      <c r="IT424" s="9"/>
    </row>
    <row r="425" spans="15:254" s="3" customFormat="1" x14ac:dyDescent="0.2">
      <c r="O425" s="6"/>
      <c r="P425" s="6"/>
      <c r="IQ425" s="9"/>
      <c r="IR425" s="9"/>
      <c r="IS425" s="9"/>
      <c r="IT425" s="9"/>
    </row>
    <row r="426" spans="15:254" s="3" customFormat="1" x14ac:dyDescent="0.2">
      <c r="O426" s="6"/>
      <c r="P426" s="6"/>
      <c r="IQ426" s="9"/>
      <c r="IR426" s="9"/>
      <c r="IS426" s="9"/>
      <c r="IT426" s="9"/>
    </row>
    <row r="427" spans="15:254" s="3" customFormat="1" x14ac:dyDescent="0.2">
      <c r="O427" s="6"/>
      <c r="P427" s="6"/>
      <c r="IQ427" s="9"/>
      <c r="IR427" s="9"/>
      <c r="IS427" s="9"/>
      <c r="IT427" s="9"/>
    </row>
    <row r="428" spans="15:254" s="3" customFormat="1" x14ac:dyDescent="0.2">
      <c r="O428" s="6"/>
      <c r="P428" s="6"/>
      <c r="IQ428" s="9"/>
      <c r="IR428" s="9"/>
      <c r="IS428" s="9"/>
      <c r="IT428" s="9"/>
    </row>
    <row r="429" spans="15:254" s="3" customFormat="1" x14ac:dyDescent="0.2">
      <c r="O429" s="6"/>
      <c r="P429" s="6"/>
      <c r="IQ429" s="9"/>
      <c r="IR429" s="9"/>
      <c r="IS429" s="9"/>
      <c r="IT429" s="9"/>
    </row>
    <row r="430" spans="15:254" s="3" customFormat="1" x14ac:dyDescent="0.2">
      <c r="O430" s="6"/>
      <c r="P430" s="6"/>
      <c r="IQ430" s="9"/>
      <c r="IR430" s="9"/>
      <c r="IS430" s="9"/>
      <c r="IT430" s="9"/>
    </row>
    <row r="431" spans="15:254" s="3" customFormat="1" x14ac:dyDescent="0.2">
      <c r="O431" s="6"/>
      <c r="P431" s="6"/>
      <c r="IQ431" s="9"/>
      <c r="IR431" s="9"/>
      <c r="IS431" s="9"/>
      <c r="IT431" s="9"/>
    </row>
    <row r="432" spans="15:254" s="3" customFormat="1" x14ac:dyDescent="0.2">
      <c r="O432" s="6"/>
      <c r="P432" s="6"/>
      <c r="IQ432" s="9"/>
      <c r="IR432" s="9"/>
      <c r="IS432" s="9"/>
      <c r="IT432" s="9"/>
    </row>
    <row r="433" spans="15:254" s="3" customFormat="1" x14ac:dyDescent="0.2">
      <c r="O433" s="6"/>
      <c r="P433" s="6"/>
      <c r="IQ433" s="9"/>
      <c r="IR433" s="9"/>
      <c r="IS433" s="9"/>
      <c r="IT433" s="9"/>
    </row>
    <row r="434" spans="15:254" s="3" customFormat="1" x14ac:dyDescent="0.2">
      <c r="O434" s="6"/>
      <c r="P434" s="6"/>
      <c r="IQ434" s="9"/>
      <c r="IR434" s="9"/>
      <c r="IS434" s="9"/>
      <c r="IT434" s="9"/>
    </row>
    <row r="435" spans="15:254" s="3" customFormat="1" x14ac:dyDescent="0.2">
      <c r="O435" s="6"/>
      <c r="P435" s="6"/>
      <c r="IQ435" s="9"/>
      <c r="IR435" s="9"/>
      <c r="IS435" s="9"/>
      <c r="IT435" s="9"/>
    </row>
    <row r="436" spans="15:254" s="3" customFormat="1" x14ac:dyDescent="0.2">
      <c r="O436" s="6"/>
      <c r="P436" s="6"/>
      <c r="IQ436" s="9"/>
      <c r="IR436" s="9"/>
      <c r="IS436" s="9"/>
      <c r="IT436" s="9"/>
    </row>
    <row r="437" spans="15:254" s="3" customFormat="1" x14ac:dyDescent="0.2">
      <c r="O437" s="6"/>
      <c r="P437" s="6"/>
      <c r="IQ437" s="9"/>
      <c r="IR437" s="9"/>
      <c r="IS437" s="9"/>
      <c r="IT437" s="9"/>
    </row>
    <row r="438" spans="15:254" s="3" customFormat="1" x14ac:dyDescent="0.2">
      <c r="O438" s="6"/>
      <c r="P438" s="6"/>
      <c r="IQ438" s="9"/>
      <c r="IR438" s="9"/>
      <c r="IS438" s="9"/>
      <c r="IT438" s="9"/>
    </row>
    <row r="439" spans="15:254" s="3" customFormat="1" x14ac:dyDescent="0.2">
      <c r="O439" s="6"/>
      <c r="P439" s="6"/>
      <c r="IQ439" s="9"/>
      <c r="IR439" s="9"/>
      <c r="IS439" s="9"/>
      <c r="IT439" s="9"/>
    </row>
    <row r="440" spans="15:254" s="3" customFormat="1" x14ac:dyDescent="0.2">
      <c r="O440" s="6"/>
      <c r="P440" s="6"/>
      <c r="IQ440" s="9"/>
      <c r="IR440" s="9"/>
      <c r="IS440" s="9"/>
      <c r="IT440" s="9"/>
    </row>
    <row r="441" spans="15:254" s="3" customFormat="1" x14ac:dyDescent="0.2">
      <c r="O441" s="6"/>
      <c r="P441" s="6"/>
      <c r="IQ441" s="9"/>
      <c r="IR441" s="9"/>
      <c r="IS441" s="9"/>
      <c r="IT441" s="9"/>
    </row>
    <row r="442" spans="15:254" s="3" customFormat="1" x14ac:dyDescent="0.2">
      <c r="O442" s="6"/>
      <c r="P442" s="6"/>
      <c r="IQ442" s="9"/>
      <c r="IR442" s="9"/>
      <c r="IS442" s="9"/>
      <c r="IT442" s="9"/>
    </row>
    <row r="443" spans="15:254" s="3" customFormat="1" x14ac:dyDescent="0.2">
      <c r="O443" s="6"/>
      <c r="P443" s="6"/>
      <c r="IQ443" s="9"/>
      <c r="IR443" s="9"/>
      <c r="IS443" s="9"/>
      <c r="IT443" s="9"/>
    </row>
    <row r="444" spans="15:254" s="3" customFormat="1" x14ac:dyDescent="0.2">
      <c r="O444" s="6"/>
      <c r="P444" s="6"/>
      <c r="IQ444" s="9"/>
      <c r="IR444" s="9"/>
      <c r="IS444" s="9"/>
      <c r="IT444" s="9"/>
    </row>
    <row r="445" spans="15:254" s="3" customFormat="1" x14ac:dyDescent="0.2">
      <c r="O445" s="6"/>
      <c r="P445" s="6"/>
      <c r="IQ445" s="9"/>
      <c r="IR445" s="9"/>
      <c r="IS445" s="9"/>
      <c r="IT445" s="9"/>
    </row>
    <row r="446" spans="15:254" s="3" customFormat="1" x14ac:dyDescent="0.2">
      <c r="O446" s="6"/>
      <c r="P446" s="6"/>
      <c r="IQ446" s="9"/>
      <c r="IR446" s="9"/>
      <c r="IS446" s="9"/>
      <c r="IT446" s="9"/>
    </row>
    <row r="447" spans="15:254" s="3" customFormat="1" x14ac:dyDescent="0.2">
      <c r="O447" s="6"/>
      <c r="P447" s="6"/>
      <c r="IQ447" s="9"/>
      <c r="IR447" s="9"/>
      <c r="IS447" s="9"/>
      <c r="IT447" s="9"/>
    </row>
    <row r="448" spans="15:254" s="3" customFormat="1" x14ac:dyDescent="0.2">
      <c r="O448" s="6"/>
      <c r="P448" s="6"/>
      <c r="IQ448" s="9"/>
      <c r="IR448" s="9"/>
      <c r="IS448" s="9"/>
      <c r="IT448" s="9"/>
    </row>
    <row r="449" spans="15:254" s="3" customFormat="1" x14ac:dyDescent="0.2">
      <c r="O449" s="6"/>
      <c r="P449" s="6"/>
      <c r="IQ449" s="9"/>
      <c r="IR449" s="9"/>
      <c r="IS449" s="9"/>
      <c r="IT449" s="9"/>
    </row>
    <row r="450" spans="15:254" s="3" customFormat="1" x14ac:dyDescent="0.2">
      <c r="O450" s="6"/>
      <c r="P450" s="6"/>
      <c r="IQ450" s="9"/>
      <c r="IR450" s="9"/>
      <c r="IS450" s="9"/>
      <c r="IT450" s="9"/>
    </row>
    <row r="451" spans="15:254" s="3" customFormat="1" x14ac:dyDescent="0.2">
      <c r="O451" s="6"/>
      <c r="P451" s="6"/>
      <c r="IQ451" s="9"/>
      <c r="IR451" s="9"/>
      <c r="IS451" s="9"/>
      <c r="IT451" s="9"/>
    </row>
    <row r="452" spans="15:254" s="3" customFormat="1" x14ac:dyDescent="0.2">
      <c r="O452" s="6"/>
      <c r="P452" s="6"/>
      <c r="IQ452" s="9"/>
      <c r="IR452" s="9"/>
      <c r="IS452" s="9"/>
      <c r="IT452" s="9"/>
    </row>
    <row r="453" spans="15:254" s="3" customFormat="1" x14ac:dyDescent="0.2">
      <c r="O453" s="6"/>
      <c r="P453" s="6"/>
      <c r="IQ453" s="9"/>
      <c r="IR453" s="9"/>
      <c r="IS453" s="9"/>
      <c r="IT453" s="9"/>
    </row>
    <row r="454" spans="15:254" s="3" customFormat="1" x14ac:dyDescent="0.2">
      <c r="O454" s="6"/>
      <c r="P454" s="6"/>
      <c r="IQ454" s="9"/>
      <c r="IR454" s="9"/>
      <c r="IS454" s="9"/>
      <c r="IT454" s="9"/>
    </row>
    <row r="455" spans="15:254" s="3" customFormat="1" x14ac:dyDescent="0.2">
      <c r="O455" s="6"/>
      <c r="P455" s="6"/>
      <c r="IQ455" s="9"/>
      <c r="IR455" s="9"/>
      <c r="IS455" s="9"/>
      <c r="IT455" s="9"/>
    </row>
    <row r="456" spans="15:254" s="3" customFormat="1" x14ac:dyDescent="0.2">
      <c r="O456" s="6"/>
      <c r="P456" s="6"/>
      <c r="IQ456" s="9"/>
      <c r="IR456" s="9"/>
      <c r="IS456" s="9"/>
      <c r="IT456" s="9"/>
    </row>
    <row r="457" spans="15:254" s="3" customFormat="1" x14ac:dyDescent="0.2">
      <c r="O457" s="6"/>
      <c r="P457" s="6"/>
      <c r="IQ457" s="9"/>
      <c r="IR457" s="9"/>
      <c r="IS457" s="9"/>
      <c r="IT457" s="9"/>
    </row>
    <row r="458" spans="15:254" s="3" customFormat="1" x14ac:dyDescent="0.2">
      <c r="O458" s="6"/>
      <c r="P458" s="6"/>
      <c r="IQ458" s="9"/>
      <c r="IR458" s="9"/>
      <c r="IS458" s="9"/>
      <c r="IT458" s="9"/>
    </row>
    <row r="459" spans="15:254" s="3" customFormat="1" x14ac:dyDescent="0.2">
      <c r="O459" s="6"/>
      <c r="P459" s="6"/>
      <c r="IQ459" s="9"/>
      <c r="IR459" s="9"/>
      <c r="IS459" s="9"/>
      <c r="IT459" s="9"/>
    </row>
    <row r="460" spans="15:254" s="3" customFormat="1" x14ac:dyDescent="0.2">
      <c r="O460" s="6"/>
      <c r="P460" s="6"/>
      <c r="IQ460" s="9"/>
      <c r="IR460" s="9"/>
      <c r="IS460" s="9"/>
      <c r="IT460" s="9"/>
    </row>
    <row r="461" spans="15:254" s="3" customFormat="1" x14ac:dyDescent="0.2">
      <c r="O461" s="6"/>
      <c r="P461" s="6"/>
      <c r="IQ461" s="9"/>
      <c r="IR461" s="9"/>
      <c r="IS461" s="9"/>
      <c r="IT461" s="9"/>
    </row>
    <row r="462" spans="15:254" s="3" customFormat="1" x14ac:dyDescent="0.2">
      <c r="O462" s="6"/>
      <c r="P462" s="6"/>
      <c r="IQ462" s="9"/>
      <c r="IR462" s="9"/>
      <c r="IS462" s="9"/>
      <c r="IT462" s="9"/>
    </row>
    <row r="463" spans="15:254" s="3" customFormat="1" x14ac:dyDescent="0.2">
      <c r="O463" s="6"/>
      <c r="P463" s="6"/>
      <c r="IQ463" s="9"/>
      <c r="IR463" s="9"/>
      <c r="IS463" s="9"/>
      <c r="IT463" s="9"/>
    </row>
    <row r="464" spans="15:254" s="3" customFormat="1" x14ac:dyDescent="0.2">
      <c r="O464" s="6"/>
      <c r="P464" s="6"/>
      <c r="IQ464" s="9"/>
      <c r="IR464" s="9"/>
      <c r="IS464" s="9"/>
      <c r="IT464" s="9"/>
    </row>
    <row r="465" spans="15:254" s="3" customFormat="1" x14ac:dyDescent="0.2">
      <c r="O465" s="6"/>
      <c r="P465" s="6"/>
      <c r="IQ465" s="9"/>
      <c r="IR465" s="9"/>
      <c r="IS465" s="9"/>
      <c r="IT465" s="9"/>
    </row>
    <row r="466" spans="15:254" s="3" customFormat="1" x14ac:dyDescent="0.2">
      <c r="O466" s="6"/>
      <c r="P466" s="6"/>
      <c r="IQ466" s="9"/>
      <c r="IR466" s="9"/>
      <c r="IS466" s="9"/>
      <c r="IT466" s="9"/>
    </row>
    <row r="467" spans="15:254" s="3" customFormat="1" x14ac:dyDescent="0.2">
      <c r="O467" s="6"/>
      <c r="P467" s="6"/>
      <c r="IQ467" s="9"/>
      <c r="IR467" s="9"/>
      <c r="IS467" s="9"/>
      <c r="IT467" s="9"/>
    </row>
    <row r="468" spans="15:254" s="3" customFormat="1" x14ac:dyDescent="0.2">
      <c r="O468" s="6"/>
      <c r="P468" s="6"/>
      <c r="IQ468" s="9"/>
      <c r="IR468" s="9"/>
      <c r="IS468" s="9"/>
      <c r="IT468" s="9"/>
    </row>
    <row r="469" spans="15:254" s="3" customFormat="1" x14ac:dyDescent="0.2">
      <c r="O469" s="6"/>
      <c r="P469" s="6"/>
      <c r="IQ469" s="9"/>
      <c r="IR469" s="9"/>
      <c r="IS469" s="9"/>
      <c r="IT469" s="9"/>
    </row>
    <row r="470" spans="15:254" s="3" customFormat="1" x14ac:dyDescent="0.2">
      <c r="O470" s="6"/>
      <c r="P470" s="6"/>
      <c r="IQ470" s="9"/>
      <c r="IR470" s="9"/>
      <c r="IS470" s="9"/>
      <c r="IT470" s="9"/>
    </row>
    <row r="471" spans="15:254" s="3" customFormat="1" x14ac:dyDescent="0.2">
      <c r="O471" s="6"/>
      <c r="P471" s="6"/>
      <c r="IQ471" s="9"/>
      <c r="IR471" s="9"/>
      <c r="IS471" s="9"/>
      <c r="IT471" s="9"/>
    </row>
    <row r="472" spans="15:254" s="3" customFormat="1" x14ac:dyDescent="0.2">
      <c r="O472" s="6"/>
      <c r="P472" s="6"/>
      <c r="IQ472" s="9"/>
      <c r="IR472" s="9"/>
      <c r="IS472" s="9"/>
      <c r="IT472" s="9"/>
    </row>
    <row r="473" spans="15:254" s="3" customFormat="1" x14ac:dyDescent="0.2">
      <c r="O473" s="6"/>
      <c r="P473" s="6"/>
      <c r="IQ473" s="9"/>
      <c r="IR473" s="9"/>
      <c r="IS473" s="9"/>
      <c r="IT473" s="9"/>
    </row>
    <row r="474" spans="15:254" s="3" customFormat="1" x14ac:dyDescent="0.2">
      <c r="O474" s="6"/>
      <c r="P474" s="6"/>
      <c r="IQ474" s="9"/>
      <c r="IR474" s="9"/>
      <c r="IS474" s="9"/>
      <c r="IT474" s="9"/>
    </row>
    <row r="475" spans="15:254" s="3" customFormat="1" x14ac:dyDescent="0.2">
      <c r="O475" s="6"/>
      <c r="P475" s="6"/>
      <c r="IQ475" s="9"/>
      <c r="IR475" s="9"/>
      <c r="IS475" s="9"/>
      <c r="IT475" s="9"/>
    </row>
    <row r="476" spans="15:254" s="3" customFormat="1" x14ac:dyDescent="0.2">
      <c r="O476" s="6"/>
      <c r="P476" s="6"/>
      <c r="IQ476" s="9"/>
      <c r="IR476" s="9"/>
      <c r="IS476" s="9"/>
      <c r="IT476" s="9"/>
    </row>
    <row r="477" spans="15:254" s="3" customFormat="1" x14ac:dyDescent="0.2">
      <c r="O477" s="6"/>
      <c r="P477" s="6"/>
      <c r="IQ477" s="9"/>
      <c r="IR477" s="9"/>
      <c r="IS477" s="9"/>
      <c r="IT477" s="9"/>
    </row>
    <row r="478" spans="15:254" s="3" customFormat="1" x14ac:dyDescent="0.2">
      <c r="O478" s="6"/>
      <c r="P478" s="6"/>
      <c r="IQ478" s="9"/>
      <c r="IR478" s="9"/>
      <c r="IS478" s="9"/>
      <c r="IT478" s="9"/>
    </row>
    <row r="479" spans="15:254" s="3" customFormat="1" x14ac:dyDescent="0.2">
      <c r="O479" s="6"/>
      <c r="P479" s="6"/>
      <c r="IQ479" s="9"/>
      <c r="IR479" s="9"/>
      <c r="IS479" s="9"/>
      <c r="IT479" s="9"/>
    </row>
    <row r="480" spans="15:254" s="3" customFormat="1" x14ac:dyDescent="0.2">
      <c r="O480" s="6"/>
      <c r="P480" s="6"/>
      <c r="IQ480" s="9"/>
      <c r="IR480" s="9"/>
      <c r="IS480" s="9"/>
      <c r="IT480" s="9"/>
    </row>
    <row r="481" spans="15:254" s="3" customFormat="1" x14ac:dyDescent="0.2">
      <c r="O481" s="6"/>
      <c r="P481" s="6"/>
      <c r="IQ481" s="9"/>
      <c r="IR481" s="9"/>
      <c r="IS481" s="9"/>
      <c r="IT481" s="9"/>
    </row>
    <row r="482" spans="15:254" s="3" customFormat="1" x14ac:dyDescent="0.2">
      <c r="O482" s="6"/>
      <c r="P482" s="6"/>
      <c r="IQ482" s="9"/>
      <c r="IR482" s="9"/>
      <c r="IS482" s="9"/>
      <c r="IT482" s="9"/>
    </row>
    <row r="483" spans="15:254" s="3" customFormat="1" x14ac:dyDescent="0.2">
      <c r="O483" s="6"/>
      <c r="P483" s="6"/>
      <c r="IQ483" s="9"/>
      <c r="IR483" s="9"/>
      <c r="IS483" s="9"/>
      <c r="IT483" s="9"/>
    </row>
    <row r="484" spans="15:254" s="3" customFormat="1" x14ac:dyDescent="0.2">
      <c r="O484" s="6"/>
      <c r="P484" s="6"/>
      <c r="IQ484" s="9"/>
      <c r="IR484" s="9"/>
      <c r="IS484" s="9"/>
      <c r="IT484" s="9"/>
    </row>
    <row r="485" spans="15:254" s="3" customFormat="1" x14ac:dyDescent="0.2">
      <c r="O485" s="6"/>
      <c r="P485" s="6"/>
      <c r="IQ485" s="9"/>
      <c r="IR485" s="9"/>
      <c r="IS485" s="9"/>
      <c r="IT485" s="9"/>
    </row>
    <row r="486" spans="15:254" s="3" customFormat="1" x14ac:dyDescent="0.2">
      <c r="O486" s="6"/>
      <c r="P486" s="6"/>
      <c r="IQ486" s="9"/>
      <c r="IR486" s="9"/>
      <c r="IS486" s="9"/>
      <c r="IT486" s="9"/>
    </row>
    <row r="487" spans="15:254" s="3" customFormat="1" x14ac:dyDescent="0.2">
      <c r="O487" s="6"/>
      <c r="P487" s="6"/>
      <c r="IQ487" s="9"/>
      <c r="IR487" s="9"/>
      <c r="IS487" s="9"/>
      <c r="IT487" s="9"/>
    </row>
    <row r="488" spans="15:254" s="3" customFormat="1" x14ac:dyDescent="0.2">
      <c r="O488" s="6"/>
      <c r="P488" s="6"/>
      <c r="IQ488" s="9"/>
      <c r="IR488" s="9"/>
      <c r="IS488" s="9"/>
      <c r="IT488" s="9"/>
    </row>
    <row r="489" spans="15:254" s="3" customFormat="1" x14ac:dyDescent="0.2">
      <c r="O489" s="6"/>
      <c r="P489" s="6"/>
      <c r="IQ489" s="9"/>
      <c r="IR489" s="9"/>
      <c r="IS489" s="9"/>
      <c r="IT489" s="9"/>
    </row>
    <row r="490" spans="15:254" s="3" customFormat="1" x14ac:dyDescent="0.2">
      <c r="O490" s="6"/>
      <c r="P490" s="6"/>
      <c r="IQ490" s="9"/>
      <c r="IR490" s="9"/>
      <c r="IS490" s="9"/>
      <c r="IT490" s="9"/>
    </row>
    <row r="491" spans="15:254" s="3" customFormat="1" x14ac:dyDescent="0.2">
      <c r="O491" s="6"/>
      <c r="P491" s="6"/>
      <c r="IQ491" s="9"/>
      <c r="IR491" s="9"/>
      <c r="IS491" s="9"/>
      <c r="IT491" s="9"/>
    </row>
    <row r="492" spans="15:254" s="3" customFormat="1" x14ac:dyDescent="0.2">
      <c r="O492" s="6"/>
      <c r="P492" s="6"/>
      <c r="IQ492" s="9"/>
      <c r="IR492" s="9"/>
      <c r="IS492" s="9"/>
      <c r="IT492" s="9"/>
    </row>
    <row r="493" spans="15:254" s="3" customFormat="1" x14ac:dyDescent="0.2">
      <c r="O493" s="6"/>
      <c r="P493" s="6"/>
      <c r="IQ493" s="9"/>
      <c r="IR493" s="9"/>
      <c r="IS493" s="9"/>
      <c r="IT493" s="9"/>
    </row>
    <row r="494" spans="15:254" s="3" customFormat="1" x14ac:dyDescent="0.2">
      <c r="O494" s="6"/>
      <c r="P494" s="6"/>
      <c r="IQ494" s="9"/>
      <c r="IR494" s="9"/>
      <c r="IS494" s="9"/>
      <c r="IT494" s="9"/>
    </row>
    <row r="495" spans="15:254" s="3" customFormat="1" x14ac:dyDescent="0.2">
      <c r="O495" s="6"/>
      <c r="P495" s="6"/>
      <c r="IQ495" s="9"/>
      <c r="IR495" s="9"/>
      <c r="IS495" s="9"/>
      <c r="IT495" s="9"/>
    </row>
    <row r="496" spans="15:254" s="3" customFormat="1" x14ac:dyDescent="0.2">
      <c r="O496" s="6"/>
      <c r="P496" s="6"/>
      <c r="IQ496" s="9"/>
      <c r="IR496" s="9"/>
      <c r="IS496" s="9"/>
      <c r="IT496" s="9"/>
    </row>
    <row r="497" spans="15:254" s="3" customFormat="1" x14ac:dyDescent="0.2">
      <c r="O497" s="6"/>
      <c r="P497" s="6"/>
      <c r="IQ497" s="9"/>
      <c r="IR497" s="9"/>
      <c r="IS497" s="9"/>
      <c r="IT497" s="9"/>
    </row>
    <row r="498" spans="15:254" s="3" customFormat="1" x14ac:dyDescent="0.2">
      <c r="O498" s="6"/>
      <c r="P498" s="6"/>
      <c r="IQ498" s="9"/>
      <c r="IR498" s="9"/>
      <c r="IS498" s="9"/>
      <c r="IT498" s="9"/>
    </row>
    <row r="499" spans="15:254" s="3" customFormat="1" x14ac:dyDescent="0.2">
      <c r="O499" s="6"/>
      <c r="P499" s="6"/>
      <c r="IQ499" s="9"/>
      <c r="IR499" s="9"/>
      <c r="IS499" s="9"/>
      <c r="IT499" s="9"/>
    </row>
    <row r="500" spans="15:254" s="3" customFormat="1" x14ac:dyDescent="0.2">
      <c r="O500" s="6"/>
      <c r="P500" s="6"/>
      <c r="IQ500" s="9"/>
      <c r="IR500" s="9"/>
      <c r="IS500" s="9"/>
      <c r="IT500" s="9"/>
    </row>
    <row r="501" spans="15:254" s="3" customFormat="1" x14ac:dyDescent="0.2">
      <c r="O501" s="6"/>
      <c r="P501" s="6"/>
      <c r="IQ501" s="9"/>
      <c r="IR501" s="9"/>
      <c r="IS501" s="9"/>
      <c r="IT501" s="9"/>
    </row>
    <row r="502" spans="15:254" s="3" customFormat="1" x14ac:dyDescent="0.2">
      <c r="O502" s="6"/>
      <c r="P502" s="6"/>
      <c r="IQ502" s="9"/>
      <c r="IR502" s="9"/>
      <c r="IS502" s="9"/>
      <c r="IT502" s="9"/>
    </row>
    <row r="503" spans="15:254" s="3" customFormat="1" x14ac:dyDescent="0.2">
      <c r="O503" s="6"/>
      <c r="P503" s="6"/>
      <c r="IQ503" s="9"/>
      <c r="IR503" s="9"/>
      <c r="IS503" s="9"/>
      <c r="IT503" s="9"/>
    </row>
    <row r="504" spans="15:254" s="3" customFormat="1" x14ac:dyDescent="0.2">
      <c r="O504" s="6"/>
      <c r="P504" s="6"/>
      <c r="IQ504" s="9"/>
      <c r="IR504" s="9"/>
      <c r="IS504" s="9"/>
      <c r="IT504" s="9"/>
    </row>
    <row r="505" spans="15:254" s="3" customFormat="1" x14ac:dyDescent="0.2">
      <c r="O505" s="6"/>
      <c r="P505" s="6"/>
      <c r="IQ505" s="9"/>
      <c r="IR505" s="9"/>
      <c r="IS505" s="9"/>
      <c r="IT505" s="9"/>
    </row>
    <row r="506" spans="15:254" s="3" customFormat="1" x14ac:dyDescent="0.2">
      <c r="O506" s="6"/>
      <c r="P506" s="6"/>
      <c r="IQ506" s="9"/>
      <c r="IR506" s="9"/>
      <c r="IS506" s="9"/>
      <c r="IT506" s="9"/>
    </row>
    <row r="507" spans="15:254" s="3" customFormat="1" x14ac:dyDescent="0.2">
      <c r="O507" s="6"/>
      <c r="P507" s="6"/>
      <c r="IQ507" s="9"/>
      <c r="IR507" s="9"/>
      <c r="IS507" s="9"/>
      <c r="IT507" s="9"/>
    </row>
    <row r="508" spans="15:254" s="3" customFormat="1" x14ac:dyDescent="0.2">
      <c r="O508" s="6"/>
      <c r="P508" s="6"/>
      <c r="IQ508" s="9"/>
      <c r="IR508" s="9"/>
      <c r="IS508" s="9"/>
      <c r="IT508" s="9"/>
    </row>
    <row r="509" spans="15:254" s="3" customFormat="1" x14ac:dyDescent="0.2">
      <c r="O509" s="6"/>
      <c r="P509" s="6"/>
      <c r="IQ509" s="9"/>
      <c r="IR509" s="9"/>
      <c r="IS509" s="9"/>
      <c r="IT509" s="9"/>
    </row>
    <row r="510" spans="15:254" s="3" customFormat="1" x14ac:dyDescent="0.2">
      <c r="O510" s="6"/>
      <c r="P510" s="6"/>
      <c r="IQ510" s="9"/>
      <c r="IR510" s="9"/>
      <c r="IS510" s="9"/>
      <c r="IT510" s="9"/>
    </row>
    <row r="511" spans="15:254" s="3" customFormat="1" x14ac:dyDescent="0.2">
      <c r="O511" s="6"/>
      <c r="P511" s="6"/>
      <c r="IQ511" s="9"/>
      <c r="IR511" s="9"/>
      <c r="IS511" s="9"/>
      <c r="IT511" s="9"/>
    </row>
    <row r="512" spans="15:254" s="3" customFormat="1" x14ac:dyDescent="0.2">
      <c r="O512" s="6"/>
      <c r="P512" s="6"/>
      <c r="IQ512" s="9"/>
      <c r="IR512" s="9"/>
      <c r="IS512" s="9"/>
      <c r="IT512" s="9"/>
    </row>
    <row r="513" spans="1:255" s="3" customFormat="1" x14ac:dyDescent="0.2">
      <c r="O513" s="6"/>
      <c r="P513" s="6"/>
      <c r="IQ513" s="9"/>
      <c r="IR513" s="9"/>
      <c r="IS513" s="9"/>
      <c r="IT513" s="9"/>
    </row>
    <row r="514" spans="1:255" s="3" customFormat="1" x14ac:dyDescent="0.2">
      <c r="O514" s="6"/>
      <c r="P514" s="6"/>
      <c r="IQ514" s="9"/>
      <c r="IR514" s="9"/>
      <c r="IS514" s="9"/>
      <c r="IT514" s="9"/>
    </row>
    <row r="515" spans="1:255" s="3" customFormat="1" x14ac:dyDescent="0.2">
      <c r="O515" s="6"/>
      <c r="P515" s="6"/>
      <c r="IQ515" s="9"/>
      <c r="IR515" s="9"/>
      <c r="IS515" s="9"/>
      <c r="IT515" s="9"/>
    </row>
    <row r="516" spans="1:255" s="3" customFormat="1" x14ac:dyDescent="0.2">
      <c r="O516" s="6"/>
      <c r="P516" s="6"/>
      <c r="IQ516" s="9"/>
      <c r="IR516" s="9"/>
      <c r="IS516" s="9"/>
      <c r="IT516" s="9"/>
    </row>
    <row r="517" spans="1:255" s="3" customFormat="1" x14ac:dyDescent="0.2">
      <c r="O517" s="6"/>
      <c r="P517" s="6"/>
      <c r="IQ517" s="9"/>
      <c r="IR517" s="9"/>
      <c r="IS517" s="9"/>
      <c r="IT517" s="9"/>
      <c r="IU517" s="3" t="s">
        <v>51</v>
      </c>
    </row>
    <row r="518" spans="1:255" x14ac:dyDescent="0.2">
      <c r="A518" s="3"/>
      <c r="B518" s="3"/>
      <c r="C518" s="3"/>
      <c r="D518" s="3"/>
      <c r="E518" s="3"/>
      <c r="F518" s="3"/>
    </row>
    <row r="3617" spans="1:250" s="3" customFormat="1" x14ac:dyDescent="0.2">
      <c r="A3617" s="12"/>
      <c r="B3617" s="12"/>
      <c r="C3617" s="12"/>
      <c r="D3617" s="12"/>
      <c r="E3617" s="12"/>
      <c r="F3617" s="12"/>
      <c r="O3617" s="6"/>
      <c r="P3617" s="6"/>
      <c r="Y3617" s="49">
        <f>12.5+16+0.522</f>
        <v>29.021999999999998</v>
      </c>
      <c r="DF3617" s="12"/>
      <c r="DG3617" s="12"/>
      <c r="DH3617" s="12"/>
      <c r="DI3617" s="12"/>
      <c r="DJ3617" s="12"/>
      <c r="DK3617" s="12"/>
      <c r="DL3617" s="12"/>
      <c r="DM3617" s="12"/>
      <c r="DN3617" s="12"/>
      <c r="DO3617" s="12"/>
      <c r="DP3617" s="12"/>
      <c r="DQ3617" s="12"/>
      <c r="DR3617" s="12"/>
      <c r="DS3617" s="12"/>
      <c r="DT3617" s="12"/>
      <c r="DU3617" s="12"/>
      <c r="DV3617" s="12"/>
      <c r="DW3617" s="12"/>
      <c r="DX3617" s="12"/>
      <c r="DY3617" s="12"/>
      <c r="DZ3617" s="12"/>
      <c r="EA3617" s="12"/>
      <c r="EB3617" s="12"/>
      <c r="EC3617" s="12"/>
      <c r="ED3617" s="12"/>
      <c r="EE3617" s="12"/>
      <c r="EF3617" s="12"/>
      <c r="EG3617" s="12"/>
      <c r="EH3617" s="12"/>
      <c r="EI3617" s="12"/>
      <c r="EJ3617" s="12"/>
      <c r="EK3617" s="12"/>
      <c r="EL3617" s="12"/>
      <c r="EM3617" s="12"/>
      <c r="EN3617" s="12"/>
      <c r="EO3617" s="12"/>
      <c r="EP3617" s="12"/>
      <c r="EQ3617" s="12"/>
      <c r="ER3617" s="12"/>
      <c r="ES3617" s="12"/>
      <c r="ET3617" s="12"/>
      <c r="EU3617" s="12"/>
      <c r="EV3617" s="12"/>
      <c r="EW3617" s="12"/>
      <c r="EX3617" s="12"/>
      <c r="EY3617" s="12"/>
      <c r="EZ3617" s="12"/>
      <c r="FA3617" s="12"/>
      <c r="FB3617" s="12"/>
      <c r="FC3617" s="12"/>
      <c r="FD3617" s="12"/>
      <c r="FE3617" s="12"/>
      <c r="FF3617" s="12"/>
      <c r="FG3617" s="12"/>
      <c r="FH3617" s="12"/>
      <c r="FI3617" s="12"/>
      <c r="FJ3617" s="12"/>
      <c r="FK3617" s="12"/>
      <c r="FL3617" s="12"/>
      <c r="FM3617" s="12"/>
      <c r="FN3617" s="12"/>
      <c r="FO3617" s="12"/>
      <c r="FP3617" s="12"/>
      <c r="FQ3617" s="12"/>
      <c r="FR3617" s="12"/>
      <c r="FS3617" s="12"/>
      <c r="FT3617" s="12"/>
      <c r="FU3617" s="12"/>
      <c r="FV3617" s="12"/>
      <c r="FW3617" s="12"/>
      <c r="FX3617" s="12"/>
      <c r="FY3617" s="12"/>
      <c r="FZ3617" s="12"/>
      <c r="GA3617" s="12"/>
      <c r="GB3617" s="12"/>
      <c r="GC3617" s="12"/>
      <c r="GD3617" s="12"/>
      <c r="GE3617" s="12"/>
      <c r="GF3617" s="12"/>
      <c r="GG3617" s="12"/>
      <c r="GH3617" s="12"/>
      <c r="GI3617" s="12"/>
      <c r="GJ3617" s="12"/>
      <c r="GK3617" s="12"/>
      <c r="GL3617" s="12"/>
      <c r="GM3617" s="12"/>
      <c r="GN3617" s="12"/>
      <c r="GO3617" s="12"/>
      <c r="GP3617" s="12"/>
      <c r="GQ3617" s="12"/>
      <c r="GR3617" s="12"/>
      <c r="GS3617" s="12"/>
      <c r="GT3617" s="12"/>
      <c r="GU3617" s="12"/>
      <c r="GV3617" s="12"/>
      <c r="GW3617" s="12"/>
      <c r="GX3617" s="12"/>
      <c r="GY3617" s="12"/>
      <c r="GZ3617" s="12"/>
      <c r="HA3617" s="12"/>
      <c r="HB3617" s="12"/>
      <c r="HC3617" s="12"/>
      <c r="HD3617" s="12"/>
      <c r="HE3617" s="12"/>
      <c r="HF3617" s="12"/>
      <c r="HG3617" s="12"/>
      <c r="HH3617" s="12"/>
      <c r="HI3617" s="12"/>
      <c r="HJ3617" s="12"/>
      <c r="HK3617" s="12"/>
      <c r="HL3617" s="12"/>
      <c r="HM3617" s="12"/>
      <c r="HN3617" s="12"/>
      <c r="HO3617" s="12"/>
      <c r="HP3617" s="12"/>
      <c r="HQ3617" s="12"/>
      <c r="HR3617" s="12"/>
      <c r="HS3617" s="12"/>
      <c r="HT3617" s="12"/>
      <c r="HU3617" s="12"/>
      <c r="HV3617" s="12"/>
      <c r="HW3617" s="12"/>
      <c r="HX3617" s="12"/>
      <c r="HY3617" s="12"/>
      <c r="HZ3617" s="12"/>
      <c r="IA3617" s="12"/>
      <c r="IB3617" s="12"/>
      <c r="IC3617" s="12"/>
      <c r="ID3617" s="12"/>
      <c r="IE3617" s="12"/>
      <c r="IF3617" s="12"/>
      <c r="IG3617" s="12"/>
      <c r="IH3617" s="12"/>
      <c r="II3617" s="12"/>
      <c r="IJ3617" s="12"/>
      <c r="IK3617" s="12"/>
      <c r="IL3617" s="12"/>
      <c r="IM3617" s="12"/>
      <c r="IN3617" s="12"/>
      <c r="IO3617" s="12"/>
      <c r="IP3617" s="12"/>
    </row>
    <row r="3691" spans="1:250" x14ac:dyDescent="0.2">
      <c r="G3691" s="9"/>
      <c r="H3691" s="9"/>
      <c r="I3691" s="9"/>
      <c r="J3691" s="9"/>
      <c r="K3691" s="9"/>
      <c r="L3691" s="9"/>
      <c r="M3691" s="9"/>
      <c r="N3691" s="9"/>
      <c r="O3691" s="50"/>
      <c r="P3691" s="50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  <c r="AM3691" s="9"/>
      <c r="AN3691" s="9"/>
      <c r="AO3691" s="9"/>
      <c r="AP3691" s="9"/>
      <c r="AQ3691" s="9"/>
      <c r="AR3691" s="9"/>
      <c r="AS3691" s="9"/>
      <c r="AT3691" s="9"/>
      <c r="AU3691" s="9"/>
      <c r="AV3691" s="9"/>
      <c r="AW3691" s="9"/>
      <c r="AX3691" s="9"/>
      <c r="AY3691" s="9"/>
      <c r="AZ3691" s="9"/>
      <c r="BA3691" s="9"/>
      <c r="BB3691" s="9"/>
      <c r="BC3691" s="9"/>
      <c r="BD3691" s="9"/>
      <c r="BE3691" s="9"/>
      <c r="BF3691" s="9"/>
      <c r="BG3691" s="9"/>
      <c r="BH3691" s="9"/>
      <c r="BI3691" s="9"/>
      <c r="BJ3691" s="9"/>
      <c r="BK3691" s="9"/>
      <c r="BL3691" s="9"/>
      <c r="BM3691" s="9"/>
      <c r="BN3691" s="9"/>
      <c r="BO3691" s="9"/>
      <c r="BP3691" s="9"/>
      <c r="BQ3691" s="9"/>
      <c r="BR3691" s="9"/>
      <c r="BS3691" s="9"/>
      <c r="BT3691" s="9"/>
      <c r="BU3691" s="9"/>
      <c r="BV3691" s="9"/>
      <c r="BW3691" s="9"/>
      <c r="BX3691" s="9"/>
      <c r="BY3691" s="9"/>
      <c r="BZ3691" s="9"/>
      <c r="CA3691" s="9"/>
      <c r="CB3691" s="9"/>
      <c r="CC3691" s="9"/>
      <c r="CD3691" s="9"/>
      <c r="CE3691" s="9"/>
      <c r="CF3691" s="9"/>
      <c r="CG3691" s="9"/>
      <c r="CH3691" s="9"/>
      <c r="CI3691" s="9"/>
      <c r="CJ3691" s="9"/>
      <c r="CK3691" s="9"/>
      <c r="CL3691" s="9"/>
      <c r="CM3691" s="9"/>
      <c r="CN3691" s="9"/>
      <c r="CO3691" s="9"/>
      <c r="CP3691" s="9"/>
      <c r="CQ3691" s="9"/>
      <c r="CR3691" s="9"/>
      <c r="CS3691" s="9"/>
      <c r="CT3691" s="9"/>
      <c r="CU3691" s="9"/>
      <c r="CV3691" s="9"/>
      <c r="CW3691" s="9"/>
      <c r="CX3691" s="9"/>
      <c r="CY3691" s="9"/>
      <c r="CZ3691" s="9"/>
      <c r="DA3691" s="9"/>
      <c r="DB3691" s="9"/>
      <c r="DC3691" s="9"/>
      <c r="DD3691" s="9"/>
      <c r="DE3691" s="9"/>
      <c r="DF3691" s="9"/>
      <c r="DG3691" s="9"/>
      <c r="DH3691" s="9"/>
      <c r="DI3691" s="9"/>
      <c r="DJ3691" s="9"/>
      <c r="DK3691" s="9"/>
      <c r="DL3691" s="9"/>
      <c r="DM3691" s="9"/>
      <c r="DN3691" s="9"/>
      <c r="DO3691" s="9"/>
      <c r="DP3691" s="9"/>
      <c r="DQ3691" s="9"/>
      <c r="DR3691" s="9"/>
      <c r="DS3691" s="9"/>
      <c r="DT3691" s="9"/>
      <c r="DU3691" s="9"/>
      <c r="DV3691" s="9"/>
      <c r="DW3691" s="9"/>
      <c r="DX3691" s="9"/>
      <c r="DY3691" s="9"/>
      <c r="DZ3691" s="9"/>
      <c r="EA3691" s="9"/>
      <c r="EB3691" s="9"/>
      <c r="EC3691" s="9"/>
      <c r="ED3691" s="9"/>
      <c r="EE3691" s="9"/>
      <c r="EF3691" s="9"/>
      <c r="EG3691" s="9"/>
      <c r="EH3691" s="9"/>
      <c r="EI3691" s="9"/>
      <c r="EJ3691" s="9"/>
      <c r="EK3691" s="9"/>
      <c r="EL3691" s="9"/>
      <c r="EM3691" s="9"/>
      <c r="EN3691" s="9"/>
      <c r="EO3691" s="9"/>
      <c r="EP3691" s="9"/>
      <c r="EQ3691" s="9"/>
      <c r="ER3691" s="9"/>
      <c r="ES3691" s="9"/>
      <c r="ET3691" s="9"/>
      <c r="EU3691" s="9"/>
      <c r="EV3691" s="9"/>
      <c r="EW3691" s="9"/>
      <c r="EX3691" s="9"/>
      <c r="EY3691" s="9"/>
      <c r="EZ3691" s="9"/>
      <c r="FA3691" s="9"/>
      <c r="FB3691" s="9"/>
      <c r="FC3691" s="9"/>
      <c r="FD3691" s="9"/>
      <c r="FE3691" s="9"/>
      <c r="FF3691" s="9"/>
      <c r="FG3691" s="9"/>
      <c r="FH3691" s="9"/>
      <c r="FI3691" s="9"/>
      <c r="FJ3691" s="9"/>
      <c r="FK3691" s="9"/>
      <c r="FL3691" s="9"/>
      <c r="FM3691" s="9"/>
      <c r="FN3691" s="9"/>
      <c r="FO3691" s="9"/>
      <c r="FP3691" s="9"/>
      <c r="FQ3691" s="9"/>
      <c r="FR3691" s="9"/>
      <c r="FS3691" s="9"/>
      <c r="FT3691" s="9"/>
      <c r="FU3691" s="9"/>
      <c r="FV3691" s="9"/>
      <c r="FW3691" s="9"/>
      <c r="FX3691" s="9"/>
      <c r="FY3691" s="9"/>
      <c r="FZ3691" s="9"/>
      <c r="GA3691" s="9"/>
      <c r="GB3691" s="9"/>
      <c r="GC3691" s="9"/>
      <c r="GD3691" s="9"/>
      <c r="GE3691" s="9"/>
      <c r="GF3691" s="9"/>
      <c r="GG3691" s="9"/>
      <c r="GH3691" s="9"/>
      <c r="GI3691" s="9"/>
      <c r="GJ3691" s="9"/>
      <c r="GK3691" s="9"/>
      <c r="GL3691" s="9"/>
      <c r="GM3691" s="9"/>
      <c r="GN3691" s="9"/>
      <c r="GO3691" s="9"/>
      <c r="GP3691" s="9"/>
      <c r="GQ3691" s="9"/>
      <c r="GR3691" s="9"/>
      <c r="GS3691" s="9"/>
      <c r="GT3691" s="9"/>
      <c r="GU3691" s="9"/>
      <c r="GV3691" s="9"/>
      <c r="GW3691" s="9"/>
      <c r="GX3691" s="9"/>
      <c r="GY3691" s="9"/>
      <c r="GZ3691" s="9"/>
      <c r="HA3691" s="9"/>
      <c r="HB3691" s="9"/>
      <c r="HC3691" s="9"/>
      <c r="HD3691" s="9"/>
      <c r="HE3691" s="9"/>
      <c r="HF3691" s="9"/>
      <c r="HG3691" s="9"/>
      <c r="HH3691" s="9"/>
      <c r="HI3691" s="9"/>
      <c r="HJ3691" s="9"/>
      <c r="HK3691" s="9"/>
      <c r="HL3691" s="9"/>
      <c r="HM3691" s="9"/>
      <c r="HN3691" s="9"/>
      <c r="HO3691" s="9"/>
      <c r="HP3691" s="9"/>
      <c r="HQ3691" s="9"/>
      <c r="HR3691" s="9"/>
      <c r="HS3691" s="9"/>
      <c r="HT3691" s="9"/>
      <c r="HU3691" s="9"/>
      <c r="HV3691" s="9"/>
      <c r="HW3691" s="9"/>
      <c r="HX3691" s="9"/>
      <c r="HY3691" s="9"/>
      <c r="HZ3691" s="9"/>
      <c r="IA3691" s="9"/>
      <c r="IB3691" s="9"/>
      <c r="IC3691" s="9"/>
      <c r="ID3691" s="9"/>
      <c r="IE3691" s="9"/>
      <c r="IF3691" s="9"/>
      <c r="IG3691" s="9"/>
      <c r="IH3691" s="9"/>
      <c r="II3691" s="9"/>
      <c r="IJ3691" s="9"/>
      <c r="IK3691" s="9"/>
      <c r="IL3691" s="9"/>
      <c r="IM3691" s="9"/>
      <c r="IN3691" s="9"/>
      <c r="IO3691" s="9"/>
      <c r="IP3691" s="9"/>
    </row>
    <row r="3692" spans="1:250" x14ac:dyDescent="0.2">
      <c r="A3692" s="9"/>
      <c r="B3692" s="9"/>
      <c r="C3692" s="12">
        <v>660</v>
      </c>
      <c r="D3692" s="9"/>
      <c r="E3692" s="9"/>
      <c r="F3692" s="9"/>
    </row>
    <row r="4023" spans="1:250" s="3" customFormat="1" x14ac:dyDescent="0.2">
      <c r="A4023" s="12"/>
      <c r="B4023" s="12"/>
      <c r="C4023" s="12">
        <v>330</v>
      </c>
      <c r="D4023" s="12">
        <v>352613</v>
      </c>
      <c r="E4023" s="12"/>
      <c r="F4023" s="12"/>
      <c r="G4023" s="3">
        <v>79883661</v>
      </c>
      <c r="H4023" s="3" t="s">
        <v>52</v>
      </c>
      <c r="I4023" s="3" t="s">
        <v>53</v>
      </c>
      <c r="J4023" s="3">
        <v>997297</v>
      </c>
      <c r="O4023" s="6"/>
      <c r="P4023" s="6"/>
      <c r="DF4023" s="12"/>
      <c r="DG4023" s="12"/>
      <c r="DH4023" s="12"/>
      <c r="DI4023" s="12"/>
      <c r="DJ4023" s="12"/>
      <c r="DK4023" s="12"/>
      <c r="DL4023" s="12"/>
      <c r="DM4023" s="12"/>
      <c r="DN4023" s="12"/>
      <c r="DO4023" s="12"/>
      <c r="DP4023" s="12"/>
      <c r="DQ4023" s="12"/>
      <c r="DR4023" s="12"/>
      <c r="DS4023" s="12"/>
      <c r="DT4023" s="12"/>
      <c r="DU4023" s="12"/>
      <c r="DV4023" s="12"/>
      <c r="DW4023" s="12"/>
      <c r="DX4023" s="12"/>
      <c r="DY4023" s="12"/>
      <c r="DZ4023" s="12"/>
      <c r="EA4023" s="12"/>
      <c r="EB4023" s="12"/>
      <c r="EC4023" s="12"/>
      <c r="ED4023" s="12"/>
      <c r="EE4023" s="12"/>
      <c r="EF4023" s="12"/>
      <c r="EG4023" s="12"/>
      <c r="EH4023" s="12"/>
      <c r="EI4023" s="12"/>
      <c r="EJ4023" s="12"/>
      <c r="EK4023" s="12"/>
      <c r="EL4023" s="12"/>
      <c r="EM4023" s="12"/>
      <c r="EN4023" s="12"/>
      <c r="EO4023" s="12"/>
      <c r="EP4023" s="12"/>
      <c r="EQ4023" s="12"/>
      <c r="ER4023" s="12"/>
      <c r="ES4023" s="12"/>
      <c r="ET4023" s="12"/>
      <c r="EU4023" s="12"/>
      <c r="EV4023" s="12"/>
      <c r="EW4023" s="12"/>
      <c r="EX4023" s="12"/>
      <c r="EY4023" s="12"/>
      <c r="EZ4023" s="12"/>
      <c r="FA4023" s="12"/>
      <c r="FB4023" s="12"/>
      <c r="FC4023" s="12"/>
      <c r="FD4023" s="12"/>
      <c r="FE4023" s="12"/>
      <c r="FF4023" s="12"/>
      <c r="FG4023" s="12"/>
      <c r="FH4023" s="12"/>
      <c r="FI4023" s="12"/>
      <c r="FJ4023" s="12"/>
      <c r="FK4023" s="12"/>
      <c r="FL4023" s="12"/>
      <c r="FM4023" s="12"/>
      <c r="FN4023" s="12"/>
      <c r="FO4023" s="12"/>
      <c r="FP4023" s="12"/>
      <c r="FQ4023" s="12"/>
      <c r="FR4023" s="12"/>
      <c r="FS4023" s="12"/>
      <c r="FT4023" s="12"/>
      <c r="FU4023" s="12"/>
      <c r="FV4023" s="12"/>
      <c r="FW4023" s="12"/>
      <c r="FX4023" s="12"/>
      <c r="FY4023" s="12"/>
      <c r="FZ4023" s="12"/>
      <c r="GA4023" s="12"/>
      <c r="GB4023" s="12"/>
      <c r="GC4023" s="12"/>
      <c r="GD4023" s="12"/>
      <c r="GE4023" s="12"/>
      <c r="GF4023" s="12"/>
      <c r="GG4023" s="12"/>
      <c r="GH4023" s="12"/>
      <c r="GI4023" s="12"/>
      <c r="GJ4023" s="12"/>
      <c r="GK4023" s="12"/>
      <c r="GL4023" s="12"/>
      <c r="GM4023" s="12"/>
      <c r="GN4023" s="12"/>
      <c r="GO4023" s="12"/>
      <c r="GP4023" s="12"/>
      <c r="GQ4023" s="12"/>
      <c r="GR4023" s="12"/>
      <c r="GS4023" s="12"/>
      <c r="GT4023" s="12"/>
      <c r="GU4023" s="12"/>
      <c r="GV4023" s="12"/>
      <c r="GW4023" s="12"/>
      <c r="GX4023" s="12"/>
      <c r="GY4023" s="12"/>
      <c r="GZ4023" s="12"/>
      <c r="HA4023" s="12"/>
      <c r="HB4023" s="12"/>
      <c r="HC4023" s="12"/>
      <c r="HD4023" s="12"/>
      <c r="HE4023" s="12"/>
      <c r="HF4023" s="12"/>
      <c r="HG4023" s="12"/>
      <c r="HH4023" s="12"/>
      <c r="HI4023" s="12"/>
      <c r="HJ4023" s="12"/>
      <c r="HK4023" s="12"/>
      <c r="HL4023" s="12"/>
      <c r="HM4023" s="12"/>
      <c r="HN4023" s="12"/>
      <c r="HO4023" s="12"/>
      <c r="HP4023" s="12"/>
      <c r="HQ4023" s="12"/>
      <c r="HR4023" s="12"/>
      <c r="HS4023" s="12"/>
      <c r="HT4023" s="12"/>
      <c r="HU4023" s="12"/>
      <c r="HV4023" s="12"/>
      <c r="HW4023" s="12"/>
      <c r="HX4023" s="12"/>
      <c r="HY4023" s="12"/>
      <c r="HZ4023" s="12"/>
      <c r="IA4023" s="12"/>
      <c r="IB4023" s="12"/>
      <c r="IC4023" s="12"/>
      <c r="ID4023" s="12"/>
      <c r="IE4023" s="12"/>
      <c r="IF4023" s="12"/>
      <c r="IG4023" s="12"/>
      <c r="IH4023" s="12"/>
      <c r="II4023" s="12"/>
      <c r="IJ4023" s="12"/>
      <c r="IK4023" s="12"/>
      <c r="IL4023" s="12"/>
      <c r="IM4023" s="12"/>
      <c r="IN4023" s="12"/>
      <c r="IO4023" s="12"/>
      <c r="IP4023" s="12"/>
    </row>
    <row r="4026" spans="1:250" s="3" customFormat="1" x14ac:dyDescent="0.2">
      <c r="A4026" s="12"/>
      <c r="B4026" s="12"/>
      <c r="C4026" s="12"/>
      <c r="D4026" s="12"/>
      <c r="E4026" s="51">
        <v>41610</v>
      </c>
      <c r="F4026" s="12"/>
      <c r="I4026" s="3" t="s">
        <v>54</v>
      </c>
      <c r="J4026" s="3">
        <v>40000000</v>
      </c>
      <c r="O4026" s="6"/>
      <c r="P4026" s="6"/>
      <c r="DF4026" s="12"/>
      <c r="DG4026" s="12"/>
      <c r="DH4026" s="12"/>
      <c r="DI4026" s="12"/>
      <c r="DJ4026" s="12"/>
      <c r="DK4026" s="12"/>
      <c r="DL4026" s="12"/>
      <c r="DM4026" s="12"/>
      <c r="DN4026" s="12"/>
      <c r="DO4026" s="12"/>
      <c r="DP4026" s="12"/>
      <c r="DQ4026" s="12"/>
      <c r="DR4026" s="12"/>
      <c r="DS4026" s="12"/>
      <c r="DT4026" s="12"/>
      <c r="DU4026" s="12"/>
      <c r="DV4026" s="12"/>
      <c r="DW4026" s="12"/>
      <c r="DX4026" s="12"/>
      <c r="DY4026" s="12"/>
      <c r="DZ4026" s="12"/>
      <c r="EA4026" s="12"/>
      <c r="EB4026" s="12"/>
      <c r="EC4026" s="12"/>
      <c r="ED4026" s="12"/>
      <c r="EE4026" s="12"/>
      <c r="EF4026" s="12"/>
      <c r="EG4026" s="12"/>
      <c r="EH4026" s="12"/>
      <c r="EI4026" s="12"/>
      <c r="EJ4026" s="12"/>
      <c r="EK4026" s="12"/>
      <c r="EL4026" s="12"/>
      <c r="EM4026" s="12"/>
      <c r="EN4026" s="12"/>
      <c r="EO4026" s="12"/>
      <c r="EP4026" s="12"/>
      <c r="EQ4026" s="12"/>
      <c r="ER4026" s="12"/>
      <c r="ES4026" s="12"/>
      <c r="ET4026" s="12"/>
      <c r="EU4026" s="12"/>
      <c r="EV4026" s="12"/>
      <c r="EW4026" s="12"/>
      <c r="EX4026" s="12"/>
      <c r="EY4026" s="12"/>
      <c r="EZ4026" s="12"/>
      <c r="FA4026" s="12"/>
      <c r="FB4026" s="12"/>
      <c r="FC4026" s="12"/>
      <c r="FD4026" s="12"/>
      <c r="FE4026" s="12"/>
      <c r="FF4026" s="12"/>
      <c r="FG4026" s="12"/>
      <c r="FH4026" s="12"/>
      <c r="FI4026" s="12"/>
      <c r="FJ4026" s="12"/>
      <c r="FK4026" s="12"/>
      <c r="FL4026" s="12"/>
      <c r="FM4026" s="12"/>
      <c r="FN4026" s="12"/>
      <c r="FO4026" s="12"/>
      <c r="FP4026" s="12"/>
      <c r="FQ4026" s="12"/>
      <c r="FR4026" s="12"/>
      <c r="FS4026" s="12"/>
      <c r="FT4026" s="12"/>
      <c r="FU4026" s="12"/>
      <c r="FV4026" s="12"/>
      <c r="FW4026" s="12"/>
      <c r="FX4026" s="12"/>
      <c r="FY4026" s="12"/>
      <c r="FZ4026" s="12"/>
      <c r="GA4026" s="12"/>
      <c r="GB4026" s="12"/>
      <c r="GC4026" s="12"/>
      <c r="GD4026" s="12"/>
      <c r="GE4026" s="12"/>
      <c r="GF4026" s="12"/>
      <c r="GG4026" s="12"/>
      <c r="GH4026" s="12"/>
      <c r="GI4026" s="12"/>
      <c r="GJ4026" s="12"/>
      <c r="GK4026" s="12"/>
      <c r="GL4026" s="12"/>
      <c r="GM4026" s="12"/>
      <c r="GN4026" s="12"/>
      <c r="GO4026" s="12"/>
      <c r="GP4026" s="12"/>
      <c r="GQ4026" s="12"/>
      <c r="GR4026" s="12"/>
      <c r="GS4026" s="12"/>
      <c r="GT4026" s="12"/>
      <c r="GU4026" s="12"/>
      <c r="GV4026" s="12"/>
      <c r="GW4026" s="12"/>
      <c r="GX4026" s="12"/>
      <c r="GY4026" s="12"/>
      <c r="GZ4026" s="12"/>
      <c r="HA4026" s="12"/>
      <c r="HB4026" s="12"/>
      <c r="HC4026" s="12"/>
      <c r="HD4026" s="12"/>
      <c r="HE4026" s="12"/>
      <c r="HF4026" s="12"/>
      <c r="HG4026" s="12"/>
      <c r="HH4026" s="12"/>
      <c r="HI4026" s="12"/>
      <c r="HJ4026" s="12"/>
      <c r="HK4026" s="12"/>
      <c r="HL4026" s="12"/>
      <c r="HM4026" s="12"/>
      <c r="HN4026" s="12"/>
      <c r="HO4026" s="12"/>
      <c r="HP4026" s="12"/>
      <c r="HQ4026" s="12"/>
      <c r="HR4026" s="12"/>
      <c r="HS4026" s="12"/>
      <c r="HT4026" s="12"/>
      <c r="HU4026" s="12"/>
      <c r="HV4026" s="12"/>
      <c r="HW4026" s="12"/>
      <c r="HX4026" s="12"/>
      <c r="HY4026" s="12"/>
      <c r="HZ4026" s="12"/>
      <c r="IA4026" s="12"/>
      <c r="IB4026" s="12"/>
      <c r="IC4026" s="12"/>
      <c r="ID4026" s="12"/>
      <c r="IE4026" s="12"/>
      <c r="IF4026" s="12"/>
      <c r="IG4026" s="12"/>
      <c r="IH4026" s="12"/>
      <c r="II4026" s="12"/>
      <c r="IJ4026" s="12"/>
      <c r="IK4026" s="12"/>
      <c r="IL4026" s="12"/>
      <c r="IM4026" s="12"/>
      <c r="IN4026" s="12"/>
      <c r="IO4026" s="12"/>
      <c r="IP4026" s="12"/>
    </row>
  </sheetData>
  <mergeCells count="65">
    <mergeCell ref="A2:A3"/>
    <mergeCell ref="E29:F29"/>
    <mergeCell ref="E28:F28"/>
    <mergeCell ref="E26:F26"/>
    <mergeCell ref="B1:D1"/>
    <mergeCell ref="B3:D3"/>
    <mergeCell ref="B2:D2"/>
    <mergeCell ref="E2:F3"/>
    <mergeCell ref="A5:F5"/>
    <mergeCell ref="A7:C7"/>
    <mergeCell ref="A30:D30"/>
    <mergeCell ref="B4:D4"/>
    <mergeCell ref="E4:F4"/>
    <mergeCell ref="B9:C9"/>
    <mergeCell ref="A12:C12"/>
    <mergeCell ref="E12:F12"/>
    <mergeCell ref="A14:C14"/>
    <mergeCell ref="E14:F14"/>
    <mergeCell ref="A16:D16"/>
    <mergeCell ref="E16:F16"/>
    <mergeCell ref="A23:C23"/>
    <mergeCell ref="E23:F24"/>
    <mergeCell ref="E20:F20"/>
    <mergeCell ref="E19:F19"/>
    <mergeCell ref="C42:D42"/>
    <mergeCell ref="A31:D31"/>
    <mergeCell ref="A32:D32"/>
    <mergeCell ref="A34:F34"/>
    <mergeCell ref="B35:C35"/>
    <mergeCell ref="D35:D36"/>
    <mergeCell ref="E35:F36"/>
    <mergeCell ref="B36:C36"/>
    <mergeCell ref="A38:F38"/>
    <mergeCell ref="A39:B39"/>
    <mergeCell ref="C39:F39"/>
    <mergeCell ref="C40:D40"/>
    <mergeCell ref="C41:D41"/>
    <mergeCell ref="E32:F32"/>
    <mergeCell ref="A50:B50"/>
    <mergeCell ref="C50:F50"/>
    <mergeCell ref="A52:F52"/>
    <mergeCell ref="A56:B56"/>
    <mergeCell ref="C43:D43"/>
    <mergeCell ref="C44:D44"/>
    <mergeCell ref="C45:D45"/>
    <mergeCell ref="C46:D46"/>
    <mergeCell ref="C47:D47"/>
    <mergeCell ref="A48:B48"/>
    <mergeCell ref="C48:F48"/>
    <mergeCell ref="C58:D58"/>
    <mergeCell ref="E58:F58"/>
    <mergeCell ref="E61:F61"/>
    <mergeCell ref="E60:F60"/>
    <mergeCell ref="E59:F59"/>
    <mergeCell ref="C61:D61"/>
    <mergeCell ref="C60:D60"/>
    <mergeCell ref="C59:D59"/>
    <mergeCell ref="B66:C66"/>
    <mergeCell ref="D65:F65"/>
    <mergeCell ref="D66:F66"/>
    <mergeCell ref="B63:C63"/>
    <mergeCell ref="D63:F63"/>
    <mergeCell ref="B64:C64"/>
    <mergeCell ref="D64:F64"/>
    <mergeCell ref="B65:C65"/>
  </mergeCells>
  <conditionalFormatting sqref="A23:C23">
    <cfRule type="expression" dxfId="1" priority="5" stopIfTrue="1">
      <formula>LEFT(A23,5)="Error"</formula>
    </cfRule>
  </conditionalFormatting>
  <conditionalFormatting sqref="B1:D1">
    <cfRule type="cellIs" dxfId="0" priority="3" stopIfTrue="1" operator="equal">
      <formula>"ORDEN DE PAGO NO EXISTE"</formula>
    </cfRule>
  </conditionalFormatting>
  <printOptions horizontalCentered="1"/>
  <pageMargins left="0.39370078740157483" right="0.19685039370078741" top="0.59055118110236227" bottom="0.59055118110236227" header="0.31496062992125984" footer="0.31496062992125984"/>
  <pageSetup scale="86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IngresoDatos">
                <anchor moveWithCells="1" sizeWithCells="1">
                  <from>
                    <xdr:col>0</xdr:col>
                    <xdr:colOff>85725</xdr:colOff>
                    <xdr:row>0</xdr:row>
                    <xdr:rowOff>0</xdr:rowOff>
                  </from>
                  <to>
                    <xdr:col>0</xdr:col>
                    <xdr:colOff>866775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Imprimie">
                <anchor moveWithCells="1" sizeWithCells="1">
                  <from>
                    <xdr:col>2</xdr:col>
                    <xdr:colOff>933450</xdr:colOff>
                    <xdr:row>0</xdr:row>
                    <xdr:rowOff>0</xdr:rowOff>
                  </from>
                  <to>
                    <xdr:col>2</xdr:col>
                    <xdr:colOff>1419225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Guardar">
                <anchor moveWithCells="1" sizeWithCells="1">
                  <from>
                    <xdr:col>2</xdr:col>
                    <xdr:colOff>466725</xdr:colOff>
                    <xdr:row>0</xdr:row>
                    <xdr:rowOff>0</xdr:rowOff>
                  </from>
                  <to>
                    <xdr:col>2</xdr:col>
                    <xdr:colOff>895350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15</vt:i4>
      </vt:variant>
    </vt:vector>
  </HeadingPairs>
  <TitlesOfParts>
    <vt:vector size="16" baseType="lpstr">
      <vt:lpstr>Orden de Pago MINAMBIENTE</vt:lpstr>
      <vt:lpstr>'Orden de Pago MINAMBIENTE'!Área_de_impresión</vt:lpstr>
      <vt:lpstr>'Orden de Pago MINAMBIENTE'!ENTIDAD</vt:lpstr>
      <vt:lpstr>'Orden de Pago MINAMBIENTE'!FechaCambio</vt:lpstr>
      <vt:lpstr>'Orden de Pago MINAMBIENTE'!FechaOrdenPago</vt:lpstr>
      <vt:lpstr>'Orden de Pago MINAMBIENTE'!ica</vt:lpstr>
      <vt:lpstr>'Orden de Pago MINAMBIENTE'!iva</vt:lpstr>
      <vt:lpstr>'Orden de Pago MINAMBIENTE'!MCU</vt:lpstr>
      <vt:lpstr>'Orden de Pago MINAMBIENTE'!PorcentajeIVA</vt:lpstr>
      <vt:lpstr>'Orden de Pago MINAMBIENTE'!ReservaVigencia</vt:lpstr>
      <vt:lpstr>'Orden de Pago MINAMBIENTE'!Retefuente</vt:lpstr>
      <vt:lpstr>'Orden de Pago MINAMBIENTE'!ValorBruto</vt:lpstr>
      <vt:lpstr>'Orden de Pago MINAMBIENTE'!valorfactura</vt:lpstr>
      <vt:lpstr>'Orden de Pago MINAMBIENTE'!ValorIva</vt:lpstr>
      <vt:lpstr>'Orden de Pago MINAMBIENTE'!valorotrodescuento</vt:lpstr>
      <vt:lpstr>'Orden de Pago MINAMBIENTE'!ValorPago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Julieta Lucia Molina Pavajeau</dc:creator>
  <cp:lastModifiedBy>Olga Patricia Bello Sepulveda</cp:lastModifiedBy>
  <cp:lastPrinted>2022-10-24T20:41:37Z</cp:lastPrinted>
  <dcterms:created xsi:type="dcterms:W3CDTF">2015-08-19T16:18:26Z</dcterms:created>
  <dcterms:modified xsi:type="dcterms:W3CDTF">2024-04-15T13:38:20Z</dcterms:modified>
</cp:coreProperties>
</file>